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odamus-my.sharepoint.com/personal/helen_viner_enodamus_com/Documents/10020 RST LASR Phase 2 implementation trial/Dissemination/LASR v3 methodology and template/"/>
    </mc:Choice>
  </mc:AlternateContent>
  <xr:revisionPtr revIDLastSave="0" documentId="8_{AD8ABFD9-5C5D-47AF-B1EC-0D1C73244396}" xr6:coauthVersionLast="47" xr6:coauthVersionMax="47" xr10:uidLastSave="{00000000-0000-0000-0000-000000000000}"/>
  <workbookProtection lockStructure="1"/>
  <bookViews>
    <workbookView xWindow="-26070" yWindow="1215" windowWidth="21525" windowHeight="9630" xr2:uid="{FCE001ED-F3E4-490A-B221-6F620EF9447E}"/>
  </bookViews>
  <sheets>
    <sheet name="Instructions" sheetId="6" r:id="rId1"/>
    <sheet name="Template" sheetId="1" r:id="rId2"/>
    <sheet name="Example" sheetId="7" r:id="rId3"/>
    <sheet name="Chart" sheetId="9" r:id="rId4"/>
    <sheet name="Example AADFs" sheetId="8" r:id="rId5"/>
    <sheet name="Lookup Tables" sheetId="3" r:id="rId6"/>
  </sheets>
  <definedNames>
    <definedName name="_xlnm._FilterDatabase" localSheetId="2" hidden="1">Example!$A$1:$Z$893</definedName>
    <definedName name="_xlnm._FilterDatabase" localSheetId="1" hidden="1">Template!$A$1:$Z$2001</definedName>
    <definedName name="ABen_Rates">'Lookup Tables'!$A$5:$C$9</definedName>
    <definedName name="Av_Cost_Coll">'Lookup Tables'!$B$30</definedName>
    <definedName name="Cost_m2">'Lookup Tables'!$B$26</definedName>
    <definedName name="Lane_Width">'Lookup Tables'!$B$22</definedName>
    <definedName name="Likelihood">'Lookup Tables'!$C$35:$D$172</definedName>
    <definedName name="Treatment_Life">'Lookup Tables'!$A$13:$B$18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7" l="1" a="1"/>
  <c r="Q3" i="7" s="1"/>
  <c r="Q4" i="7" a="1"/>
  <c r="Q4" i="7" s="1"/>
  <c r="Q5" i="7" a="1"/>
  <c r="Q5" i="7" s="1"/>
  <c r="Q6" i="7" a="1"/>
  <c r="Q6" i="7" s="1"/>
  <c r="Q7" i="7" a="1"/>
  <c r="Q7" i="7" s="1"/>
  <c r="Q8" i="7" a="1"/>
  <c r="Q8" i="7" s="1"/>
  <c r="Q9" i="7" a="1"/>
  <c r="Q9" i="7" s="1"/>
  <c r="Q10" i="7" a="1"/>
  <c r="Q10" i="7" s="1"/>
  <c r="Q11" i="7" a="1"/>
  <c r="Q11" i="7" s="1"/>
  <c r="Q12" i="7" a="1"/>
  <c r="Q12" i="7" s="1"/>
  <c r="Q13" i="7" a="1"/>
  <c r="Q13" i="7" s="1"/>
  <c r="Q14" i="7" a="1"/>
  <c r="Q14" i="7" s="1"/>
  <c r="Q15" i="7" a="1"/>
  <c r="Q15" i="7" s="1"/>
  <c r="Q16" i="7" a="1"/>
  <c r="Q16" i="7" s="1"/>
  <c r="Q17" i="7" a="1"/>
  <c r="Q17" i="7" s="1"/>
  <c r="Q18" i="7" a="1"/>
  <c r="Q18" i="7" s="1"/>
  <c r="Q19" i="7" a="1"/>
  <c r="Q19" i="7" s="1"/>
  <c r="Q20" i="7" a="1"/>
  <c r="Q20" i="7" s="1"/>
  <c r="Q21" i="7" a="1"/>
  <c r="Q21" i="7"/>
  <c r="Q22" i="7" a="1"/>
  <c r="Q22" i="7" s="1"/>
  <c r="Q23" i="7" a="1"/>
  <c r="Q23" i="7" s="1"/>
  <c r="Q24" i="7" a="1"/>
  <c r="Q24" i="7" s="1"/>
  <c r="Q25" i="7" a="1"/>
  <c r="Q25" i="7"/>
  <c r="Q26" i="7" a="1"/>
  <c r="Q26" i="7" s="1"/>
  <c r="Q27" i="7" a="1"/>
  <c r="Q27" i="7" s="1"/>
  <c r="Q28" i="7" a="1"/>
  <c r="Q28" i="7" s="1"/>
  <c r="Q29" i="7" a="1"/>
  <c r="Q29" i="7" s="1"/>
  <c r="Q30" i="7" a="1"/>
  <c r="Q30" i="7" s="1"/>
  <c r="Q31" i="7" a="1"/>
  <c r="Q31" i="7" s="1"/>
  <c r="Q32" i="7" a="1"/>
  <c r="Q32" i="7" s="1"/>
  <c r="Q33" i="7" a="1"/>
  <c r="Q33" i="7" s="1"/>
  <c r="Q34" i="7" a="1"/>
  <c r="Q34" i="7" s="1"/>
  <c r="Q35" i="7" a="1"/>
  <c r="Q35" i="7" s="1"/>
  <c r="Q36" i="7" a="1"/>
  <c r="Q36" i="7" s="1"/>
  <c r="Q37" i="7" a="1"/>
  <c r="Q37" i="7" s="1"/>
  <c r="Q38" i="7" a="1"/>
  <c r="Q38" i="7" s="1"/>
  <c r="Q39" i="7" a="1"/>
  <c r="Q39" i="7" s="1"/>
  <c r="Q40" i="7" a="1"/>
  <c r="Q40" i="7" s="1"/>
  <c r="Q41" i="7" a="1"/>
  <c r="Q41" i="7" s="1"/>
  <c r="Q42" i="7" a="1"/>
  <c r="Q42" i="7" s="1"/>
  <c r="Q43" i="7" a="1"/>
  <c r="Q43" i="7" s="1"/>
  <c r="Q44" i="7" a="1"/>
  <c r="Q44" i="7" s="1"/>
  <c r="Q45" i="7" a="1"/>
  <c r="Q45" i="7"/>
  <c r="Q46" i="7" a="1"/>
  <c r="Q46" i="7" s="1"/>
  <c r="Q47" i="7" a="1"/>
  <c r="Q47" i="7" s="1"/>
  <c r="Q48" i="7" a="1"/>
  <c r="Q48" i="7" s="1"/>
  <c r="Q49" i="7" a="1"/>
  <c r="Q49" i="7"/>
  <c r="Q50" i="7" a="1"/>
  <c r="Q50" i="7" s="1"/>
  <c r="Q51" i="7" a="1"/>
  <c r="Q51" i="7" s="1"/>
  <c r="Q52" i="7" a="1"/>
  <c r="Q52" i="7" s="1"/>
  <c r="Q53" i="7" a="1"/>
  <c r="Q53" i="7"/>
  <c r="Q54" i="7" a="1"/>
  <c r="Q54" i="7" s="1"/>
  <c r="Q55" i="7" a="1"/>
  <c r="Q55" i="7" s="1"/>
  <c r="Q56" i="7" a="1"/>
  <c r="Q56" i="7" s="1"/>
  <c r="Q57" i="7" a="1"/>
  <c r="Q57" i="7"/>
  <c r="Q58" i="7" a="1"/>
  <c r="Q58" i="7" s="1"/>
  <c r="Q59" i="7" a="1"/>
  <c r="Q59" i="7" s="1"/>
  <c r="Q60" i="7" a="1"/>
  <c r="Q60" i="7" s="1"/>
  <c r="Q61" i="7" a="1"/>
  <c r="Q61" i="7"/>
  <c r="Q62" i="7" a="1"/>
  <c r="Q62" i="7" s="1"/>
  <c r="Q63" i="7" a="1"/>
  <c r="Q63" i="7" s="1"/>
  <c r="Q64" i="7" a="1"/>
  <c r="Q64" i="7" s="1"/>
  <c r="Q65" i="7" a="1"/>
  <c r="Q65" i="7" s="1"/>
  <c r="Q66" i="7" a="1"/>
  <c r="Q66" i="7" s="1"/>
  <c r="Q67" i="7" a="1"/>
  <c r="Q67" i="7" s="1"/>
  <c r="Q68" i="7" a="1"/>
  <c r="Q68" i="7" s="1"/>
  <c r="Q69" i="7" a="1"/>
  <c r="Q69" i="7" s="1"/>
  <c r="Q70" i="7" a="1"/>
  <c r="Q70" i="7" s="1"/>
  <c r="Q71" i="7" a="1"/>
  <c r="Q71" i="7" s="1"/>
  <c r="Q72" i="7" a="1"/>
  <c r="Q72" i="7" s="1"/>
  <c r="Q73" i="7" a="1"/>
  <c r="Q73" i="7" s="1"/>
  <c r="Q74" i="7" a="1"/>
  <c r="Q74" i="7" s="1"/>
  <c r="Q75" i="7" a="1"/>
  <c r="Q75" i="7" s="1"/>
  <c r="Q76" i="7" a="1"/>
  <c r="Q76" i="7" s="1"/>
  <c r="Q77" i="7" a="1"/>
  <c r="Q77" i="7" s="1"/>
  <c r="Q78" i="7" a="1"/>
  <c r="Q78" i="7" s="1"/>
  <c r="Q79" i="7" a="1"/>
  <c r="Q79" i="7" s="1"/>
  <c r="Q80" i="7" a="1"/>
  <c r="Q80" i="7" s="1"/>
  <c r="Q81" i="7" a="1"/>
  <c r="Q81" i="7"/>
  <c r="Q82" i="7" a="1"/>
  <c r="Q82" i="7" s="1"/>
  <c r="Q83" i="7" a="1"/>
  <c r="Q83" i="7" s="1"/>
  <c r="Q84" i="7" a="1"/>
  <c r="Q84" i="7" s="1"/>
  <c r="Q85" i="7" a="1"/>
  <c r="Q85" i="7"/>
  <c r="Q86" i="7" a="1"/>
  <c r="Q86" i="7" s="1"/>
  <c r="Q87" i="7" a="1"/>
  <c r="Q87" i="7" s="1"/>
  <c r="Q88" i="7" a="1"/>
  <c r="Q88" i="7" s="1"/>
  <c r="Q89" i="7" a="1"/>
  <c r="Q89" i="7"/>
  <c r="Q90" i="7" a="1"/>
  <c r="Q90" i="7" s="1"/>
  <c r="Q91" i="7" a="1"/>
  <c r="Q91" i="7" s="1"/>
  <c r="Q92" i="7" a="1"/>
  <c r="Q92" i="7" s="1"/>
  <c r="Q93" i="7" a="1"/>
  <c r="Q93" i="7"/>
  <c r="Q94" i="7" a="1"/>
  <c r="Q94" i="7" s="1"/>
  <c r="Q95" i="7" a="1"/>
  <c r="Q95" i="7" s="1"/>
  <c r="Q96" i="7" a="1"/>
  <c r="Q96" i="7" s="1"/>
  <c r="Q97" i="7" a="1"/>
  <c r="Q97" i="7" s="1"/>
  <c r="Q98" i="7" a="1"/>
  <c r="Q98" i="7" s="1"/>
  <c r="Q99" i="7" a="1"/>
  <c r="Q99" i="7" s="1"/>
  <c r="Q100" i="7" a="1"/>
  <c r="Q100" i="7" s="1"/>
  <c r="Q101" i="7" a="1"/>
  <c r="Q101" i="7" s="1"/>
  <c r="Q102" i="7" a="1"/>
  <c r="Q102" i="7" s="1"/>
  <c r="Q103" i="7" a="1"/>
  <c r="Q103" i="7" s="1"/>
  <c r="Q104" i="7" a="1"/>
  <c r="Q104" i="7" s="1"/>
  <c r="Q105" i="7" a="1"/>
  <c r="Q105" i="7" s="1"/>
  <c r="Q106" i="7" a="1"/>
  <c r="Q106" i="7" s="1"/>
  <c r="Q107" i="7" a="1"/>
  <c r="Q107" i="7" s="1"/>
  <c r="Q108" i="7" a="1"/>
  <c r="Q108" i="7" s="1"/>
  <c r="Q109" i="7" a="1"/>
  <c r="Q109" i="7" s="1"/>
  <c r="Q110" i="7" a="1"/>
  <c r="Q110" i="7" s="1"/>
  <c r="Q111" i="7" a="1"/>
  <c r="Q111" i="7" s="1"/>
  <c r="Q112" i="7" a="1"/>
  <c r="Q112" i="7" s="1"/>
  <c r="Q113" i="7" a="1"/>
  <c r="Q113" i="7"/>
  <c r="Q114" i="7" a="1"/>
  <c r="Q114" i="7" s="1"/>
  <c r="Q115" i="7" a="1"/>
  <c r="Q115" i="7" s="1"/>
  <c r="Q116" i="7" a="1"/>
  <c r="Q116" i="7" s="1"/>
  <c r="Q117" i="7" a="1"/>
  <c r="Q117" i="7"/>
  <c r="Q118" i="7" a="1"/>
  <c r="Q118" i="7" s="1"/>
  <c r="Q119" i="7" a="1"/>
  <c r="Q119" i="7" s="1"/>
  <c r="Q120" i="7" a="1"/>
  <c r="Q120" i="7" s="1"/>
  <c r="Q121" i="7" a="1"/>
  <c r="Q121" i="7"/>
  <c r="Q122" i="7" a="1"/>
  <c r="Q122" i="7" s="1"/>
  <c r="Q123" i="7" a="1"/>
  <c r="Q123" i="7" s="1"/>
  <c r="Q124" i="7" a="1"/>
  <c r="Q124" i="7" s="1"/>
  <c r="Q125" i="7" a="1"/>
  <c r="Q125" i="7"/>
  <c r="Q126" i="7" a="1"/>
  <c r="Q126" i="7" s="1"/>
  <c r="Q127" i="7" a="1"/>
  <c r="Q127" i="7" s="1"/>
  <c r="Q128" i="7" a="1"/>
  <c r="Q128" i="7" s="1"/>
  <c r="Q129" i="7" a="1"/>
  <c r="Q129" i="7" s="1"/>
  <c r="Q130" i="7" a="1"/>
  <c r="Q130" i="7" s="1"/>
  <c r="Q131" i="7" a="1"/>
  <c r="Q131" i="7" s="1"/>
  <c r="Q132" i="7" a="1"/>
  <c r="Q132" i="7" s="1"/>
  <c r="Q133" i="7" a="1"/>
  <c r="Q133" i="7" s="1"/>
  <c r="Q134" i="7" a="1"/>
  <c r="Q134" i="7" s="1"/>
  <c r="Q135" i="7" a="1"/>
  <c r="Q135" i="7" s="1"/>
  <c r="Q136" i="7" a="1"/>
  <c r="Q136" i="7" s="1"/>
  <c r="Q137" i="7" a="1"/>
  <c r="Q137" i="7" s="1"/>
  <c r="Q138" i="7" a="1"/>
  <c r="Q138" i="7" s="1"/>
  <c r="Q139" i="7" a="1"/>
  <c r="Q139" i="7" s="1"/>
  <c r="Q140" i="7" a="1"/>
  <c r="Q140" i="7" s="1"/>
  <c r="Q141" i="7" a="1"/>
  <c r="Q141" i="7"/>
  <c r="Q142" i="7" a="1"/>
  <c r="Q142" i="7" s="1"/>
  <c r="Q143" i="7" a="1"/>
  <c r="Q143" i="7" s="1"/>
  <c r="Q144" i="7" a="1"/>
  <c r="Q144" i="7" s="1"/>
  <c r="Q145" i="7" a="1"/>
  <c r="Q145" i="7"/>
  <c r="Q146" i="7" a="1"/>
  <c r="Q146" i="7" s="1"/>
  <c r="Q147" i="7" a="1"/>
  <c r="Q147" i="7" s="1"/>
  <c r="Q148" i="7" a="1"/>
  <c r="Q148" i="7" s="1"/>
  <c r="Q149" i="7" a="1"/>
  <c r="Q149" i="7"/>
  <c r="Q150" i="7" a="1"/>
  <c r="Q150" i="7" s="1"/>
  <c r="Q151" i="7" a="1"/>
  <c r="Q151" i="7" s="1"/>
  <c r="Q152" i="7" a="1"/>
  <c r="Q152" i="7" s="1"/>
  <c r="Q153" i="7" a="1"/>
  <c r="Q153" i="7"/>
  <c r="Q154" i="7" a="1"/>
  <c r="Q154" i="7" s="1"/>
  <c r="Q155" i="7" a="1"/>
  <c r="Q155" i="7" s="1"/>
  <c r="Q156" i="7" a="1"/>
  <c r="Q156" i="7" s="1"/>
  <c r="Q157" i="7" a="1"/>
  <c r="Q157" i="7"/>
  <c r="Q158" i="7" a="1"/>
  <c r="Q158" i="7" s="1"/>
  <c r="Q159" i="7" a="1"/>
  <c r="Q159" i="7" s="1"/>
  <c r="Q160" i="7" a="1"/>
  <c r="Q160" i="7" s="1"/>
  <c r="Q161" i="7" a="1"/>
  <c r="Q161" i="7" s="1"/>
  <c r="Q162" i="7" a="1"/>
  <c r="Q162" i="7" s="1"/>
  <c r="Q163" i="7" a="1"/>
  <c r="Q163" i="7" s="1"/>
  <c r="Q164" i="7" a="1"/>
  <c r="Q164" i="7" s="1"/>
  <c r="Q165" i="7" a="1"/>
  <c r="Q165" i="7" s="1"/>
  <c r="Q166" i="7" a="1"/>
  <c r="Q166" i="7" s="1"/>
  <c r="Q167" i="7" a="1"/>
  <c r="Q167" i="7" s="1"/>
  <c r="Q168" i="7" a="1"/>
  <c r="Q168" i="7" s="1"/>
  <c r="Q169" i="7" a="1"/>
  <c r="Q169" i="7" s="1"/>
  <c r="Q170" i="7" a="1"/>
  <c r="Q170" i="7" s="1"/>
  <c r="Q171" i="7" a="1"/>
  <c r="Q171" i="7" s="1"/>
  <c r="Q172" i="7" a="1"/>
  <c r="Q172" i="7" s="1"/>
  <c r="Q173" i="7" a="1"/>
  <c r="Q173" i="7"/>
  <c r="Q174" i="7" a="1"/>
  <c r="Q174" i="7" s="1"/>
  <c r="Q175" i="7" a="1"/>
  <c r="Q175" i="7" s="1"/>
  <c r="Q176" i="7" a="1"/>
  <c r="Q176" i="7" s="1"/>
  <c r="Q177" i="7" a="1"/>
  <c r="Q177" i="7"/>
  <c r="Q178" i="7" a="1"/>
  <c r="Q178" i="7" s="1"/>
  <c r="Q179" i="7" a="1"/>
  <c r="Q179" i="7" s="1"/>
  <c r="Q180" i="7" a="1"/>
  <c r="Q180" i="7" s="1"/>
  <c r="Q181" i="7" a="1"/>
  <c r="Q181" i="7"/>
  <c r="Q182" i="7" a="1"/>
  <c r="Q182" i="7" s="1"/>
  <c r="Q183" i="7" a="1"/>
  <c r="Q183" i="7" s="1"/>
  <c r="Q184" i="7" a="1"/>
  <c r="Q184" i="7" s="1"/>
  <c r="Q185" i="7" a="1"/>
  <c r="Q185" i="7"/>
  <c r="Q186" i="7" a="1"/>
  <c r="Q186" i="7" s="1"/>
  <c r="Q187" i="7" a="1"/>
  <c r="Q187" i="7" s="1"/>
  <c r="Q188" i="7" a="1"/>
  <c r="Q188" i="7" s="1"/>
  <c r="Q189" i="7" a="1"/>
  <c r="Q189" i="7"/>
  <c r="Q190" i="7" a="1"/>
  <c r="Q190" i="7" s="1"/>
  <c r="Q191" i="7" a="1"/>
  <c r="Q191" i="7" s="1"/>
  <c r="Q192" i="7" a="1"/>
  <c r="Q192" i="7" s="1"/>
  <c r="Q193" i="7" a="1"/>
  <c r="Q193" i="7" s="1"/>
  <c r="Q194" i="7" a="1"/>
  <c r="Q194" i="7" s="1"/>
  <c r="Q195" i="7" a="1"/>
  <c r="Q195" i="7" s="1"/>
  <c r="Q196" i="7" a="1"/>
  <c r="Q196" i="7" s="1"/>
  <c r="Q197" i="7" a="1"/>
  <c r="Q197" i="7" s="1"/>
  <c r="Q198" i="7" a="1"/>
  <c r="Q198" i="7" s="1"/>
  <c r="Q199" i="7" a="1"/>
  <c r="Q199" i="7" s="1"/>
  <c r="Q200" i="7" a="1"/>
  <c r="Q200" i="7" s="1"/>
  <c r="Q201" i="7" a="1"/>
  <c r="Q201" i="7" s="1"/>
  <c r="Q202" i="7" a="1"/>
  <c r="Q202" i="7" s="1"/>
  <c r="Q203" i="7" a="1"/>
  <c r="Q203" i="7" s="1"/>
  <c r="Q204" i="7" a="1"/>
  <c r="Q204" i="7" s="1"/>
  <c r="Q205" i="7" a="1"/>
  <c r="Q205" i="7"/>
  <c r="Q206" i="7" a="1"/>
  <c r="Q206" i="7" s="1"/>
  <c r="Q207" i="7" a="1"/>
  <c r="Q207" i="7" s="1"/>
  <c r="Q208" i="7" a="1"/>
  <c r="Q208" i="7" s="1"/>
  <c r="Q209" i="7" a="1"/>
  <c r="Q209" i="7"/>
  <c r="Q210" i="7" a="1"/>
  <c r="Q210" i="7" s="1"/>
  <c r="Q211" i="7" a="1"/>
  <c r="Q211" i="7" s="1"/>
  <c r="Q212" i="7" a="1"/>
  <c r="Q212" i="7" s="1"/>
  <c r="Q213" i="7" a="1"/>
  <c r="Q213" i="7"/>
  <c r="Q214" i="7" a="1"/>
  <c r="Q214" i="7" s="1"/>
  <c r="Q215" i="7" a="1"/>
  <c r="Q215" i="7" s="1"/>
  <c r="Q216" i="7" a="1"/>
  <c r="Q216" i="7" s="1"/>
  <c r="Q217" i="7" a="1"/>
  <c r="Q217" i="7"/>
  <c r="Q218" i="7" a="1"/>
  <c r="Q218" i="7" s="1"/>
  <c r="Q219" i="7" a="1"/>
  <c r="Q219" i="7" s="1"/>
  <c r="Q220" i="7" a="1"/>
  <c r="Q220" i="7" s="1"/>
  <c r="Q221" i="7" a="1"/>
  <c r="Q221" i="7"/>
  <c r="Q222" i="7" a="1"/>
  <c r="Q222" i="7" s="1"/>
  <c r="Q223" i="7" a="1"/>
  <c r="Q223" i="7" s="1"/>
  <c r="Q224" i="7" a="1"/>
  <c r="Q224" i="7" s="1"/>
  <c r="Q225" i="7" a="1"/>
  <c r="Q225" i="7" s="1"/>
  <c r="Q226" i="7" a="1"/>
  <c r="Q226" i="7" s="1"/>
  <c r="Q227" i="7" a="1"/>
  <c r="Q227" i="7" s="1"/>
  <c r="Q228" i="7" a="1"/>
  <c r="Q228" i="7" s="1"/>
  <c r="Q229" i="7" a="1"/>
  <c r="Q229" i="7" s="1"/>
  <c r="Q230" i="7" a="1"/>
  <c r="Q230" i="7" s="1"/>
  <c r="Q231" i="7" a="1"/>
  <c r="Q231" i="7" s="1"/>
  <c r="Q232" i="7" a="1"/>
  <c r="Q232" i="7" s="1"/>
  <c r="Q233" i="7" a="1"/>
  <c r="Q233" i="7" s="1"/>
  <c r="Q234" i="7" a="1"/>
  <c r="Q234" i="7" s="1"/>
  <c r="Q235" i="7" a="1"/>
  <c r="Q235" i="7" s="1"/>
  <c r="Q236" i="7" a="1"/>
  <c r="Q236" i="7" s="1"/>
  <c r="Q237" i="7" a="1"/>
  <c r="Q237" i="7"/>
  <c r="Q238" i="7" a="1"/>
  <c r="Q238" i="7" s="1"/>
  <c r="Q239" i="7" a="1"/>
  <c r="Q239" i="7" s="1"/>
  <c r="Q240" i="7" a="1"/>
  <c r="Q240" i="7" s="1"/>
  <c r="Q241" i="7" a="1"/>
  <c r="Q241" i="7"/>
  <c r="Q242" i="7" a="1"/>
  <c r="Q242" i="7" s="1"/>
  <c r="Q243" i="7" a="1"/>
  <c r="Q243" i="7" s="1"/>
  <c r="Q244" i="7" a="1"/>
  <c r="Q244" i="7" s="1"/>
  <c r="Q245" i="7" a="1"/>
  <c r="Q245" i="7"/>
  <c r="Q246" i="7" a="1"/>
  <c r="Q246" i="7" s="1"/>
  <c r="Q247" i="7" a="1"/>
  <c r="Q247" i="7" s="1"/>
  <c r="Q248" i="7" a="1"/>
  <c r="Q248" i="7" s="1"/>
  <c r="Q249" i="7" a="1"/>
  <c r="Q249" i="7"/>
  <c r="Q250" i="7" a="1"/>
  <c r="Q250" i="7" s="1"/>
  <c r="Q251" i="7" a="1"/>
  <c r="Q251" i="7" s="1"/>
  <c r="Q252" i="7" a="1"/>
  <c r="Q252" i="7" s="1"/>
  <c r="Q253" i="7" a="1"/>
  <c r="Q253" i="7"/>
  <c r="Q254" i="7" a="1"/>
  <c r="Q254" i="7" s="1"/>
  <c r="Q255" i="7" a="1"/>
  <c r="Q255" i="7" s="1"/>
  <c r="Q256" i="7" a="1"/>
  <c r="Q256" i="7" s="1"/>
  <c r="Q257" i="7" a="1"/>
  <c r="Q257" i="7" s="1"/>
  <c r="Q258" i="7" a="1"/>
  <c r="Q258" i="7" s="1"/>
  <c r="Q259" i="7" a="1"/>
  <c r="Q259" i="7" s="1"/>
  <c r="Q260" i="7" a="1"/>
  <c r="Q260" i="7" s="1"/>
  <c r="Q261" i="7" a="1"/>
  <c r="Q261" i="7" s="1"/>
  <c r="Q262" i="7" a="1"/>
  <c r="Q262" i="7" s="1"/>
  <c r="Q263" i="7" a="1"/>
  <c r="Q263" i="7" s="1"/>
  <c r="Q264" i="7" a="1"/>
  <c r="Q264" i="7" s="1"/>
  <c r="Q265" i="7" a="1"/>
  <c r="Q265" i="7" s="1"/>
  <c r="Q266" i="7" a="1"/>
  <c r="Q266" i="7" s="1"/>
  <c r="Q267" i="7" a="1"/>
  <c r="Q267" i="7" s="1"/>
  <c r="Q268" i="7" a="1"/>
  <c r="Q268" i="7" s="1"/>
  <c r="Q269" i="7" a="1"/>
  <c r="Q269" i="7"/>
  <c r="Q270" i="7" a="1"/>
  <c r="Q270" i="7" s="1"/>
  <c r="Q271" i="7" a="1"/>
  <c r="Q271" i="7" s="1"/>
  <c r="Q272" i="7" a="1"/>
  <c r="Q272" i="7" s="1"/>
  <c r="Q273" i="7" a="1"/>
  <c r="Q273" i="7"/>
  <c r="Q274" i="7" a="1"/>
  <c r="Q274" i="7" s="1"/>
  <c r="Q275" i="7" a="1"/>
  <c r="Q275" i="7" s="1"/>
  <c r="Q276" i="7" a="1"/>
  <c r="Q276" i="7" s="1"/>
  <c r="Q277" i="7" a="1"/>
  <c r="Q277" i="7"/>
  <c r="Q278" i="7" a="1"/>
  <c r="Q278" i="7" s="1"/>
  <c r="Q279" i="7" a="1"/>
  <c r="Q279" i="7" s="1"/>
  <c r="Q280" i="7" a="1"/>
  <c r="Q280" i="7" s="1"/>
  <c r="Q281" i="7" a="1"/>
  <c r="Q281" i="7"/>
  <c r="Q282" i="7" a="1"/>
  <c r="Q282" i="7" s="1"/>
  <c r="Q283" i="7" a="1"/>
  <c r="Q283" i="7" s="1"/>
  <c r="Q284" i="7" a="1"/>
  <c r="Q284" i="7" s="1"/>
  <c r="Q285" i="7" a="1"/>
  <c r="Q285" i="7"/>
  <c r="Q286" i="7" a="1"/>
  <c r="Q286" i="7" s="1"/>
  <c r="Q287" i="7" a="1"/>
  <c r="Q287" i="7" s="1"/>
  <c r="Q288" i="7" a="1"/>
  <c r="Q288" i="7" s="1"/>
  <c r="Q289" i="7" a="1"/>
  <c r="Q289" i="7" s="1"/>
  <c r="Q290" i="7" a="1"/>
  <c r="Q290" i="7" s="1"/>
  <c r="Q291" i="7" a="1"/>
  <c r="Q291" i="7" s="1"/>
  <c r="Q292" i="7" a="1"/>
  <c r="Q292" i="7" s="1"/>
  <c r="Q293" i="7" a="1"/>
  <c r="Q293" i="7" s="1"/>
  <c r="Q294" i="7" a="1"/>
  <c r="Q294" i="7" s="1"/>
  <c r="Q295" i="7" a="1"/>
  <c r="Q295" i="7" s="1"/>
  <c r="Q296" i="7" a="1"/>
  <c r="Q296" i="7" s="1"/>
  <c r="Q297" i="7" a="1"/>
  <c r="Q297" i="7" s="1"/>
  <c r="Q298" i="7" a="1"/>
  <c r="Q298" i="7" s="1"/>
  <c r="Q299" i="7" a="1"/>
  <c r="Q299" i="7" s="1"/>
  <c r="Q300" i="7" a="1"/>
  <c r="Q300" i="7" s="1"/>
  <c r="Q301" i="7" a="1"/>
  <c r="Q301" i="7"/>
  <c r="Q302" i="7" a="1"/>
  <c r="Q302" i="7" s="1"/>
  <c r="Q303" i="7" a="1"/>
  <c r="Q303" i="7" s="1"/>
  <c r="Q304" i="7" a="1"/>
  <c r="Q304" i="7" s="1"/>
  <c r="Q305" i="7" a="1"/>
  <c r="Q305" i="7"/>
  <c r="Q306" i="7" a="1"/>
  <c r="Q306" i="7" s="1"/>
  <c r="Q307" i="7" a="1"/>
  <c r="Q307" i="7" s="1"/>
  <c r="Q308" i="7" a="1"/>
  <c r="Q308" i="7" s="1"/>
  <c r="Q309" i="7" a="1"/>
  <c r="Q309" i="7"/>
  <c r="Q310" i="7" a="1"/>
  <c r="Q310" i="7" s="1"/>
  <c r="Q311" i="7" a="1"/>
  <c r="Q311" i="7" s="1"/>
  <c r="Q312" i="7" a="1"/>
  <c r="Q312" i="7" s="1"/>
  <c r="Q313" i="7" a="1"/>
  <c r="Q313" i="7"/>
  <c r="Q314" i="7" a="1"/>
  <c r="Q314" i="7" s="1"/>
  <c r="Q315" i="7" a="1"/>
  <c r="Q315" i="7" s="1"/>
  <c r="Q316" i="7" a="1"/>
  <c r="Q316" i="7" s="1"/>
  <c r="Q317" i="7" a="1"/>
  <c r="Q317" i="7"/>
  <c r="Q318" i="7" a="1"/>
  <c r="Q318" i="7" s="1"/>
  <c r="Q319" i="7" a="1"/>
  <c r="Q319" i="7" s="1"/>
  <c r="Q320" i="7" a="1"/>
  <c r="Q320" i="7" s="1"/>
  <c r="Q321" i="7" a="1"/>
  <c r="Q321" i="7"/>
  <c r="Q322" i="7" a="1"/>
  <c r="Q322" i="7" s="1"/>
  <c r="Q323" i="7" a="1"/>
  <c r="Q323" i="7" s="1"/>
  <c r="Q324" i="7" a="1"/>
  <c r="Q324" i="7" s="1"/>
  <c r="Q325" i="7" a="1"/>
  <c r="Q325" i="7" s="1"/>
  <c r="Q326" i="7" a="1"/>
  <c r="Q326" i="7" s="1"/>
  <c r="Q327" i="7" a="1"/>
  <c r="Q327" i="7" s="1"/>
  <c r="Q328" i="7" a="1"/>
  <c r="Q328" i="7" s="1"/>
  <c r="Q329" i="7" a="1"/>
  <c r="Q329" i="7" s="1"/>
  <c r="Q330" i="7" a="1"/>
  <c r="Q330" i="7" s="1"/>
  <c r="Q331" i="7" a="1"/>
  <c r="Q331" i="7" s="1"/>
  <c r="Q332" i="7" a="1"/>
  <c r="Q332" i="7" s="1"/>
  <c r="Q333" i="7" a="1"/>
  <c r="Q333" i="7"/>
  <c r="Q334" i="7" a="1"/>
  <c r="Q334" i="7" s="1"/>
  <c r="Q335" i="7" a="1"/>
  <c r="Q335" i="7" s="1"/>
  <c r="Q336" i="7" a="1"/>
  <c r="Q336" i="7" s="1"/>
  <c r="Q337" i="7" a="1"/>
  <c r="Q337" i="7"/>
  <c r="Q338" i="7" a="1"/>
  <c r="Q338" i="7" s="1"/>
  <c r="Q339" i="7" a="1"/>
  <c r="Q339" i="7" s="1"/>
  <c r="Q340" i="7" a="1"/>
  <c r="Q340" i="7" s="1"/>
  <c r="Q341" i="7" a="1"/>
  <c r="Q341" i="7"/>
  <c r="Q342" i="7" a="1"/>
  <c r="Q342" i="7" s="1"/>
  <c r="Q343" i="7" a="1"/>
  <c r="Q343" i="7"/>
  <c r="Q344" i="7" a="1"/>
  <c r="Q344" i="7"/>
  <c r="Q345" i="7" a="1"/>
  <c r="Q345" i="7"/>
  <c r="Q346" i="7" a="1"/>
  <c r="Q346" i="7" s="1"/>
  <c r="Q347" i="7" a="1"/>
  <c r="Q347" i="7" s="1"/>
  <c r="Q348" i="7" a="1"/>
  <c r="Q348" i="7"/>
  <c r="Q349" i="7" a="1"/>
  <c r="Q349" i="7"/>
  <c r="Q350" i="7" a="1"/>
  <c r="Q350" i="7" s="1"/>
  <c r="Q351" i="7" a="1"/>
  <c r="Q351" i="7"/>
  <c r="Q352" i="7" a="1"/>
  <c r="Q352" i="7"/>
  <c r="Q353" i="7" a="1"/>
  <c r="Q353" i="7"/>
  <c r="Q354" i="7" a="1"/>
  <c r="Q354" i="7" s="1"/>
  <c r="Q355" i="7" a="1"/>
  <c r="Q355" i="7"/>
  <c r="Q356" i="7" a="1"/>
  <c r="Q356" i="7" s="1"/>
  <c r="Q357" i="7" a="1"/>
  <c r="Q357" i="7" s="1"/>
  <c r="Q358" i="7" a="1"/>
  <c r="Q358" i="7" s="1"/>
  <c r="Q359" i="7" a="1"/>
  <c r="Q359" i="7"/>
  <c r="Q360" i="7" a="1"/>
  <c r="Q360" i="7"/>
  <c r="Q361" i="7" a="1"/>
  <c r="Q361" i="7"/>
  <c r="Q362" i="7" a="1"/>
  <c r="Q362" i="7" s="1"/>
  <c r="Q363" i="7" a="1"/>
  <c r="Q363" i="7"/>
  <c r="Q364" i="7" a="1"/>
  <c r="Q364" i="7"/>
  <c r="Q365" i="7" a="1"/>
  <c r="Q365" i="7" s="1"/>
  <c r="Q366" i="7" a="1"/>
  <c r="Q366" i="7" s="1"/>
  <c r="Q367" i="7" a="1"/>
  <c r="Q367" i="7"/>
  <c r="Q368" i="7" a="1"/>
  <c r="Q368" i="7"/>
  <c r="Q369" i="7" a="1"/>
  <c r="Q369" i="7"/>
  <c r="Q370" i="7" a="1"/>
  <c r="Q370" i="7" s="1"/>
  <c r="Q371" i="7" a="1"/>
  <c r="Q371" i="7"/>
  <c r="Q372" i="7" a="1"/>
  <c r="Q372" i="7"/>
  <c r="Q373" i="7" a="1"/>
  <c r="Q373" i="7"/>
  <c r="Q374" i="7" a="1"/>
  <c r="Q374" i="7" s="1"/>
  <c r="Q375" i="7" a="1"/>
  <c r="Q375" i="7"/>
  <c r="Q376" i="7" a="1"/>
  <c r="Q376" i="7"/>
  <c r="Q377" i="7" a="1"/>
  <c r="Q377" i="7"/>
  <c r="Q378" i="7" a="1"/>
  <c r="Q378" i="7" s="1"/>
  <c r="Q379" i="7" a="1"/>
  <c r="Q379" i="7" s="1"/>
  <c r="Q380" i="7" a="1"/>
  <c r="Q380" i="7" s="1"/>
  <c r="Q381" i="7" a="1"/>
  <c r="Q381" i="7" s="1"/>
  <c r="Q382" i="7" a="1"/>
  <c r="Q382" i="7" s="1"/>
  <c r="Q383" i="7" a="1"/>
  <c r="Q383" i="7"/>
  <c r="Q384" i="7" a="1"/>
  <c r="Q384" i="7"/>
  <c r="Q385" i="7" a="1"/>
  <c r="Q385" i="7"/>
  <c r="Q386" i="7" a="1"/>
  <c r="Q386" i="7" s="1"/>
  <c r="Q387" i="7" a="1"/>
  <c r="Q387" i="7"/>
  <c r="Q388" i="7" a="1"/>
  <c r="Q388" i="7" s="1"/>
  <c r="Q389" i="7" a="1"/>
  <c r="Q389" i="7" s="1"/>
  <c r="Q390" i="7" a="1"/>
  <c r="Q390" i="7" s="1"/>
  <c r="Q391" i="7" a="1"/>
  <c r="Q391" i="7"/>
  <c r="Q392" i="7" a="1"/>
  <c r="Q392" i="7"/>
  <c r="Q393" i="7" a="1"/>
  <c r="Q393" i="7"/>
  <c r="Q394" i="7" a="1"/>
  <c r="Q394" i="7" s="1"/>
  <c r="Q395" i="7" a="1"/>
  <c r="Q395" i="7" s="1"/>
  <c r="Q396" i="7" a="1"/>
  <c r="Q396" i="7"/>
  <c r="Q397" i="7" a="1"/>
  <c r="Q397" i="7" s="1"/>
  <c r="Q398" i="7" a="1"/>
  <c r="Q398" i="7" s="1"/>
  <c r="Q399" i="7" a="1"/>
  <c r="Q399" i="7"/>
  <c r="Q400" i="7" a="1"/>
  <c r="Q400" i="7"/>
  <c r="Q401" i="7" a="1"/>
  <c r="Q401" i="7"/>
  <c r="Q402" i="7" a="1"/>
  <c r="Q402" i="7" s="1"/>
  <c r="Q403" i="7" a="1"/>
  <c r="Q403" i="7" s="1"/>
  <c r="Q404" i="7" a="1"/>
  <c r="Q404" i="7" s="1"/>
  <c r="Q405" i="7" a="1"/>
  <c r="Q405" i="7"/>
  <c r="Q406" i="7" a="1"/>
  <c r="Q406" i="7" s="1"/>
  <c r="Q407" i="7" a="1"/>
  <c r="Q407" i="7"/>
  <c r="Q408" i="7" a="1"/>
  <c r="Q408" i="7"/>
  <c r="Q409" i="7" a="1"/>
  <c r="Q409" i="7"/>
  <c r="Q410" i="7" a="1"/>
  <c r="Q410" i="7" s="1"/>
  <c r="Q411" i="7" a="1"/>
  <c r="Q411" i="7" s="1"/>
  <c r="Q412" i="7" a="1"/>
  <c r="Q412" i="7" s="1"/>
  <c r="Q413" i="7" a="1"/>
  <c r="Q413" i="7" s="1"/>
  <c r="Q414" i="7" a="1"/>
  <c r="Q414" i="7" s="1"/>
  <c r="Q415" i="7" a="1"/>
  <c r="Q415" i="7"/>
  <c r="Q416" i="7" a="1"/>
  <c r="Q416" i="7"/>
  <c r="Q417" i="7" a="1"/>
  <c r="Q417" i="7"/>
  <c r="Q418" i="7" a="1"/>
  <c r="Q418" i="7" s="1"/>
  <c r="Q419" i="7" a="1"/>
  <c r="Q419" i="7"/>
  <c r="Q420" i="7" a="1"/>
  <c r="Q420" i="7" s="1"/>
  <c r="Q421" i="7" a="1"/>
  <c r="Q421" i="7" s="1"/>
  <c r="Q422" i="7" a="1"/>
  <c r="Q422" i="7" s="1"/>
  <c r="Q423" i="7" a="1"/>
  <c r="Q423" i="7"/>
  <c r="Q424" i="7" a="1"/>
  <c r="Q424" i="7"/>
  <c r="Q425" i="7" a="1"/>
  <c r="Q425" i="7"/>
  <c r="Q426" i="7" a="1"/>
  <c r="Q426" i="7" s="1"/>
  <c r="Q427" i="7" a="1"/>
  <c r="Q427" i="7" s="1"/>
  <c r="Q428" i="7" a="1"/>
  <c r="Q428" i="7"/>
  <c r="Q429" i="7" a="1"/>
  <c r="Q429" i="7" s="1"/>
  <c r="Q430" i="7" a="1"/>
  <c r="Q430" i="7" s="1"/>
  <c r="Q431" i="7" a="1"/>
  <c r="Q431" i="7"/>
  <c r="Q432" i="7" a="1"/>
  <c r="Q432" i="7"/>
  <c r="Q433" i="7" a="1"/>
  <c r="Q433" i="7"/>
  <c r="Q434" i="7" a="1"/>
  <c r="Q434" i="7" s="1"/>
  <c r="Q435" i="7" a="1"/>
  <c r="Q435" i="7" s="1"/>
  <c r="Q436" i="7" a="1"/>
  <c r="Q436" i="7" s="1"/>
  <c r="Q437" i="7" a="1"/>
  <c r="Q437" i="7"/>
  <c r="Q438" i="7" a="1"/>
  <c r="Q438" i="7" s="1"/>
  <c r="Q439" i="7" a="1"/>
  <c r="Q439" i="7"/>
  <c r="Q440" i="7" a="1"/>
  <c r="Q440" i="7"/>
  <c r="Q441" i="7" a="1"/>
  <c r="Q441" i="7"/>
  <c r="Q442" i="7" a="1"/>
  <c r="Q442" i="7" s="1"/>
  <c r="Q443" i="7" a="1"/>
  <c r="Q443" i="7" s="1"/>
  <c r="Q444" i="7" a="1"/>
  <c r="Q444" i="7"/>
  <c r="Q445" i="7" a="1"/>
  <c r="Q445" i="7" s="1"/>
  <c r="Q446" i="7" a="1"/>
  <c r="Q446" i="7" s="1"/>
  <c r="Q447" i="7" a="1"/>
  <c r="Q447" i="7"/>
  <c r="Q448" i="7" a="1"/>
  <c r="Q448" i="7"/>
  <c r="Q449" i="7" a="1"/>
  <c r="Q449" i="7"/>
  <c r="Q450" i="7" a="1"/>
  <c r="Q450" i="7" s="1"/>
  <c r="Q451" i="7" a="1"/>
  <c r="Q451" i="7"/>
  <c r="Q452" i="7" a="1"/>
  <c r="Q452" i="7" s="1"/>
  <c r="Q453" i="7" a="1"/>
  <c r="Q453" i="7" s="1"/>
  <c r="Q454" i="7" a="1"/>
  <c r="Q454" i="7" s="1"/>
  <c r="Q455" i="7" a="1"/>
  <c r="Q455" i="7"/>
  <c r="Q456" i="7" a="1"/>
  <c r="Q456" i="7"/>
  <c r="Q457" i="7" a="1"/>
  <c r="Q457" i="7"/>
  <c r="Q458" i="7" a="1"/>
  <c r="Q458" i="7" s="1"/>
  <c r="Q459" i="7" a="1"/>
  <c r="Q459" i="7" s="1"/>
  <c r="Q460" i="7" a="1"/>
  <c r="Q460" i="7"/>
  <c r="Q461" i="7" a="1"/>
  <c r="Q461" i="7" s="1"/>
  <c r="Q462" i="7" a="1"/>
  <c r="Q462" i="7" s="1"/>
  <c r="Q463" i="7" a="1"/>
  <c r="Q463" i="7"/>
  <c r="Q464" i="7" a="1"/>
  <c r="Q464" i="7"/>
  <c r="Q465" i="7" a="1"/>
  <c r="Q465" i="7"/>
  <c r="Q466" i="7" a="1"/>
  <c r="Q466" i="7" s="1"/>
  <c r="Q467" i="7" a="1"/>
  <c r="Q467" i="7" s="1"/>
  <c r="Q468" i="7" a="1"/>
  <c r="Q468" i="7" s="1"/>
  <c r="Q469" i="7" a="1"/>
  <c r="Q469" i="7"/>
  <c r="Q470" i="7" a="1"/>
  <c r="Q470" i="7" s="1"/>
  <c r="Q471" i="7" a="1"/>
  <c r="Q471" i="7"/>
  <c r="Q472" i="7" a="1"/>
  <c r="Q472" i="7"/>
  <c r="Q473" i="7" a="1"/>
  <c r="Q473" i="7"/>
  <c r="Q474" i="7" a="1"/>
  <c r="Q474" i="7" s="1"/>
  <c r="Q475" i="7" a="1"/>
  <c r="Q475" i="7" s="1"/>
  <c r="Q476" i="7" a="1"/>
  <c r="Q476" i="7" s="1"/>
  <c r="Q477" i="7" a="1"/>
  <c r="Q477" i="7" s="1"/>
  <c r="Q478" i="7" a="1"/>
  <c r="Q478" i="7" s="1"/>
  <c r="Q479" i="7" a="1"/>
  <c r="Q479" i="7"/>
  <c r="Q480" i="7" a="1"/>
  <c r="Q480" i="7"/>
  <c r="Q481" i="7" a="1"/>
  <c r="Q481" i="7"/>
  <c r="Q482" i="7" a="1"/>
  <c r="Q482" i="7" s="1"/>
  <c r="Q483" i="7" a="1"/>
  <c r="Q483" i="7"/>
  <c r="Q484" i="7" a="1"/>
  <c r="Q484" i="7" s="1"/>
  <c r="Q485" i="7" a="1"/>
  <c r="Q485" i="7" s="1"/>
  <c r="Q486" i="7" a="1"/>
  <c r="Q486" i="7" s="1"/>
  <c r="Q487" i="7" a="1"/>
  <c r="Q487" i="7"/>
  <c r="Q488" i="7" a="1"/>
  <c r="Q488" i="7"/>
  <c r="Q489" i="7" a="1"/>
  <c r="Q489" i="7" s="1"/>
  <c r="Q490" i="7" a="1"/>
  <c r="Q490" i="7" s="1"/>
  <c r="Q491" i="7" a="1"/>
  <c r="Q491" i="7" s="1"/>
  <c r="Q492" i="7" a="1"/>
  <c r="Q492" i="7"/>
  <c r="Q493" i="7" a="1"/>
  <c r="Q493" i="7" s="1"/>
  <c r="Q494" i="7" a="1"/>
  <c r="Q494" i="7" s="1"/>
  <c r="Q495" i="7" a="1"/>
  <c r="Q495" i="7"/>
  <c r="Q496" i="7" a="1"/>
  <c r="Q496" i="7"/>
  <c r="Q497" i="7" a="1"/>
  <c r="Q497" i="7"/>
  <c r="Q498" i="7" a="1"/>
  <c r="Q498" i="7" s="1"/>
  <c r="Q499" i="7" a="1"/>
  <c r="Q499" i="7" s="1"/>
  <c r="Q500" i="7" a="1"/>
  <c r="Q500" i="7" s="1"/>
  <c r="Q501" i="7" a="1"/>
  <c r="Q501" i="7"/>
  <c r="Q502" i="7" a="1"/>
  <c r="Q502" i="7" s="1"/>
  <c r="Q503" i="7" a="1"/>
  <c r="Q503" i="7" s="1"/>
  <c r="Q504" i="7" a="1"/>
  <c r="Q504" i="7"/>
  <c r="Q505" i="7" a="1"/>
  <c r="Q505" i="7"/>
  <c r="Q506" i="7" a="1"/>
  <c r="Q506" i="7" s="1"/>
  <c r="Q507" i="7" a="1"/>
  <c r="Q507" i="7" s="1"/>
  <c r="Q508" i="7" a="1"/>
  <c r="Q508" i="7" s="1"/>
  <c r="Q509" i="7" a="1"/>
  <c r="Q509" i="7" s="1"/>
  <c r="Q510" i="7" a="1"/>
  <c r="Q510" i="7" s="1"/>
  <c r="Q511" i="7" a="1"/>
  <c r="Q511" i="7"/>
  <c r="Q512" i="7" a="1"/>
  <c r="Q512" i="7" s="1"/>
  <c r="Q513" i="7" a="1"/>
  <c r="Q513" i="7"/>
  <c r="Q514" i="7" a="1"/>
  <c r="Q514" i="7" s="1"/>
  <c r="Q515" i="7" a="1"/>
  <c r="Q515" i="7"/>
  <c r="Q516" i="7" a="1"/>
  <c r="Q516" i="7" s="1"/>
  <c r="Q517" i="7" a="1"/>
  <c r="Q517" i="7" s="1"/>
  <c r="Q518" i="7" a="1"/>
  <c r="Q518" i="7" s="1"/>
  <c r="Q519" i="7" a="1"/>
  <c r="Q519" i="7"/>
  <c r="Q520" i="7" a="1"/>
  <c r="Q520" i="7"/>
  <c r="Q521" i="7" a="1"/>
  <c r="Q521" i="7" s="1"/>
  <c r="Q522" i="7" a="1"/>
  <c r="Q522" i="7" s="1"/>
  <c r="Q523" i="7" a="1"/>
  <c r="Q523" i="7" s="1"/>
  <c r="Q524" i="7" a="1"/>
  <c r="Q524" i="7"/>
  <c r="Q525" i="7" a="1"/>
  <c r="Q525" i="7" s="1"/>
  <c r="Q526" i="7" a="1"/>
  <c r="Q526" i="7" s="1"/>
  <c r="Q527" i="7" a="1"/>
  <c r="Q527" i="7"/>
  <c r="Q528" i="7" a="1"/>
  <c r="Q528" i="7"/>
  <c r="Q529" i="7" a="1"/>
  <c r="Q529" i="7"/>
  <c r="Q530" i="7" a="1"/>
  <c r="Q530" i="7" s="1"/>
  <c r="Q531" i="7" a="1"/>
  <c r="Q531" i="7" s="1"/>
  <c r="Q532" i="7" a="1"/>
  <c r="Q532" i="7" s="1"/>
  <c r="Q533" i="7" a="1"/>
  <c r="Q533" i="7"/>
  <c r="Q534" i="7" a="1"/>
  <c r="Q534" i="7" s="1"/>
  <c r="Q535" i="7" a="1"/>
  <c r="Q535" i="7" s="1"/>
  <c r="Q536" i="7" a="1"/>
  <c r="Q536" i="7"/>
  <c r="Q537" i="7" a="1"/>
  <c r="Q537" i="7"/>
  <c r="Q538" i="7" a="1"/>
  <c r="Q538" i="7" s="1"/>
  <c r="Q539" i="7" a="1"/>
  <c r="Q539" i="7" s="1"/>
  <c r="Q540" i="7" a="1"/>
  <c r="Q540" i="7" s="1"/>
  <c r="Q541" i="7" a="1"/>
  <c r="Q541" i="7" s="1"/>
  <c r="Q542" i="7" a="1"/>
  <c r="Q542" i="7" s="1"/>
  <c r="Q543" i="7" a="1"/>
  <c r="Q543" i="7"/>
  <c r="Q544" i="7" a="1"/>
  <c r="Q544" i="7" s="1"/>
  <c r="Q545" i="7" a="1"/>
  <c r="Q545" i="7"/>
  <c r="Q546" i="7" a="1"/>
  <c r="Q546" i="7" s="1"/>
  <c r="Q547" i="7" a="1"/>
  <c r="Q547" i="7"/>
  <c r="Q548" i="7" a="1"/>
  <c r="Q548" i="7" s="1"/>
  <c r="Q549" i="7" a="1"/>
  <c r="Q549" i="7" s="1"/>
  <c r="Q550" i="7" a="1"/>
  <c r="Q550" i="7" s="1"/>
  <c r="Q551" i="7" a="1"/>
  <c r="Q551" i="7"/>
  <c r="Q552" i="7" a="1"/>
  <c r="Q552" i="7"/>
  <c r="Q553" i="7" a="1"/>
  <c r="Q553" i="7" s="1"/>
  <c r="Q554" i="7" a="1"/>
  <c r="Q554" i="7" s="1"/>
  <c r="Q555" i="7" a="1"/>
  <c r="Q555" i="7" s="1"/>
  <c r="Q556" i="7" a="1"/>
  <c r="Q556" i="7"/>
  <c r="Q557" i="7" a="1"/>
  <c r="Q557" i="7" s="1"/>
  <c r="Q558" i="7" a="1"/>
  <c r="Q558" i="7" s="1"/>
  <c r="Q559" i="7" a="1"/>
  <c r="Q559" i="7"/>
  <c r="Q560" i="7" a="1"/>
  <c r="Q560" i="7"/>
  <c r="Q561" i="7" a="1"/>
  <c r="Q561" i="7"/>
  <c r="Q562" i="7" a="1"/>
  <c r="Q562" i="7" s="1"/>
  <c r="Q563" i="7" a="1"/>
  <c r="Q563" i="7" s="1"/>
  <c r="Q564" i="7" a="1"/>
  <c r="Q564" i="7" s="1"/>
  <c r="Q565" i="7" a="1"/>
  <c r="Q565" i="7"/>
  <c r="Q566" i="7" a="1"/>
  <c r="Q566" i="7" s="1"/>
  <c r="Q567" i="7" a="1"/>
  <c r="Q567" i="7" s="1"/>
  <c r="Q568" i="7" a="1"/>
  <c r="Q568" i="7"/>
  <c r="Q569" i="7" a="1"/>
  <c r="Q569" i="7"/>
  <c r="Q570" i="7" a="1"/>
  <c r="Q570" i="7" s="1"/>
  <c r="Q571" i="7" a="1"/>
  <c r="Q571" i="7" s="1"/>
  <c r="Q572" i="7" a="1"/>
  <c r="Q572" i="7" s="1"/>
  <c r="Q573" i="7" a="1"/>
  <c r="Q573" i="7" s="1"/>
  <c r="Q574" i="7" a="1"/>
  <c r="Q574" i="7" s="1"/>
  <c r="Q575" i="7" a="1"/>
  <c r="Q575" i="7"/>
  <c r="Q576" i="7" a="1"/>
  <c r="Q576" i="7" s="1"/>
  <c r="Q577" i="7" a="1"/>
  <c r="Q577" i="7"/>
  <c r="Q578" i="7" a="1"/>
  <c r="Q578" i="7" s="1"/>
  <c r="Q579" i="7" a="1"/>
  <c r="Q579" i="7"/>
  <c r="Q580" i="7" a="1"/>
  <c r="Q580" i="7" s="1"/>
  <c r="Q581" i="7" a="1"/>
  <c r="Q581" i="7" s="1"/>
  <c r="Q582" i="7" a="1"/>
  <c r="Q582" i="7" s="1"/>
  <c r="Q583" i="7" a="1"/>
  <c r="Q583" i="7"/>
  <c r="Q584" i="7" a="1"/>
  <c r="Q584" i="7"/>
  <c r="Q585" i="7" a="1"/>
  <c r="Q585" i="7" s="1"/>
  <c r="Q586" i="7" a="1"/>
  <c r="Q586" i="7" s="1"/>
  <c r="Q587" i="7" a="1"/>
  <c r="Q587" i="7" s="1"/>
  <c r="Q588" i="7" a="1"/>
  <c r="Q588" i="7"/>
  <c r="Q589" i="7" a="1"/>
  <c r="Q589" i="7" s="1"/>
  <c r="Q590" i="7" a="1"/>
  <c r="Q590" i="7" s="1"/>
  <c r="Q591" i="7" a="1"/>
  <c r="Q591" i="7"/>
  <c r="Q592" i="7" a="1"/>
  <c r="Q592" i="7"/>
  <c r="Q593" i="7" a="1"/>
  <c r="Q593" i="7"/>
  <c r="Q594" i="7" a="1"/>
  <c r="Q594" i="7" s="1"/>
  <c r="Q595" i="7" a="1"/>
  <c r="Q595" i="7" s="1"/>
  <c r="Q596" i="7" a="1"/>
  <c r="Q596" i="7" s="1"/>
  <c r="Q597" i="7" a="1"/>
  <c r="Q597" i="7"/>
  <c r="Q598" i="7" a="1"/>
  <c r="Q598" i="7" s="1"/>
  <c r="Q599" i="7" a="1"/>
  <c r="Q599" i="7" s="1"/>
  <c r="Q600" i="7" a="1"/>
  <c r="Q600" i="7"/>
  <c r="Q601" i="7" a="1"/>
  <c r="Q601" i="7"/>
  <c r="Q602" i="7" a="1"/>
  <c r="Q602" i="7" s="1"/>
  <c r="Q603" i="7" a="1"/>
  <c r="Q603" i="7" s="1"/>
  <c r="Q604" i="7" a="1"/>
  <c r="Q604" i="7" s="1"/>
  <c r="Q605" i="7" a="1"/>
  <c r="Q605" i="7" s="1"/>
  <c r="Q606" i="7" a="1"/>
  <c r="Q606" i="7" s="1"/>
  <c r="Q607" i="7" a="1"/>
  <c r="Q607" i="7"/>
  <c r="Q608" i="7" a="1"/>
  <c r="Q608" i="7" s="1"/>
  <c r="Q609" i="7" a="1"/>
  <c r="Q609" i="7"/>
  <c r="Q610" i="7" a="1"/>
  <c r="Q610" i="7" s="1"/>
  <c r="Q611" i="7" a="1"/>
  <c r="Q611" i="7"/>
  <c r="Q612" i="7" a="1"/>
  <c r="Q612" i="7" s="1"/>
  <c r="Q613" i="7" a="1"/>
  <c r="Q613" i="7" s="1"/>
  <c r="Q614" i="7" a="1"/>
  <c r="Q614" i="7" s="1"/>
  <c r="Q615" i="7" a="1"/>
  <c r="Q615" i="7"/>
  <c r="Q616" i="7" a="1"/>
  <c r="Q616" i="7"/>
  <c r="Q617" i="7" a="1"/>
  <c r="Q617" i="7" s="1"/>
  <c r="Q618" i="7" a="1"/>
  <c r="Q618" i="7" s="1"/>
  <c r="Q619" i="7" a="1"/>
  <c r="Q619" i="7" s="1"/>
  <c r="Q620" i="7" a="1"/>
  <c r="Q620" i="7"/>
  <c r="Q621" i="7" a="1"/>
  <c r="Q621" i="7" s="1"/>
  <c r="Q622" i="7" a="1"/>
  <c r="Q622" i="7" s="1"/>
  <c r="Q623" i="7" a="1"/>
  <c r="Q623" i="7"/>
  <c r="Q624" i="7" a="1"/>
  <c r="Q624" i="7"/>
  <c r="Q625" i="7" a="1"/>
  <c r="Q625" i="7"/>
  <c r="Q626" i="7" a="1"/>
  <c r="Q626" i="7" s="1"/>
  <c r="Q627" i="7" a="1"/>
  <c r="Q627" i="7" s="1"/>
  <c r="Q628" i="7" a="1"/>
  <c r="Q628" i="7" s="1"/>
  <c r="Q629" i="7" a="1"/>
  <c r="Q629" i="7"/>
  <c r="Q630" i="7" a="1"/>
  <c r="Q630" i="7" s="1"/>
  <c r="Q631" i="7" a="1"/>
  <c r="Q631" i="7" s="1"/>
  <c r="Q632" i="7" a="1"/>
  <c r="Q632" i="7"/>
  <c r="Q633" i="7" a="1"/>
  <c r="Q633" i="7"/>
  <c r="Q634" i="7" a="1"/>
  <c r="Q634" i="7" s="1"/>
  <c r="Q635" i="7" a="1"/>
  <c r="Q635" i="7" s="1"/>
  <c r="Q636" i="7" a="1"/>
  <c r="Q636" i="7" s="1"/>
  <c r="Q637" i="7" a="1"/>
  <c r="Q637" i="7" s="1"/>
  <c r="Q638" i="7" a="1"/>
  <c r="Q638" i="7" s="1"/>
  <c r="Q639" i="7" a="1"/>
  <c r="Q639" i="7"/>
  <c r="Q640" i="7" a="1"/>
  <c r="Q640" i="7" s="1"/>
  <c r="Q641" i="7" a="1"/>
  <c r="Q641" i="7"/>
  <c r="Q642" i="7" a="1"/>
  <c r="Q642" i="7"/>
  <c r="Q643" i="7" a="1"/>
  <c r="Q643" i="7"/>
  <c r="Q644" i="7" a="1"/>
  <c r="Q644" i="7" s="1"/>
  <c r="Q645" i="7" a="1"/>
  <c r="Q645" i="7" s="1"/>
  <c r="Q646" i="7" a="1"/>
  <c r="Q646" i="7"/>
  <c r="Q647" i="7" a="1"/>
  <c r="Q647" i="7"/>
  <c r="Q648" i="7" a="1"/>
  <c r="Q648" i="7" s="1"/>
  <c r="Q649" i="7" a="1"/>
  <c r="Q649" i="7" s="1"/>
  <c r="Q650" i="7" a="1"/>
  <c r="Q650" i="7"/>
  <c r="Q651" i="7" a="1"/>
  <c r="Q651" i="7"/>
  <c r="Q652" i="7" a="1"/>
  <c r="Q652" i="7" s="1"/>
  <c r="Q653" i="7" a="1"/>
  <c r="Q653" i="7" s="1"/>
  <c r="Q654" i="7" a="1"/>
  <c r="Q654" i="7"/>
  <c r="Q655" i="7" a="1"/>
  <c r="Q655" i="7"/>
  <c r="Q656" i="7" a="1"/>
  <c r="Q656" i="7" s="1"/>
  <c r="Q657" i="7" a="1"/>
  <c r="Q657" i="7" s="1"/>
  <c r="Q658" i="7" a="1"/>
  <c r="Q658" i="7"/>
  <c r="Q659" i="7" a="1"/>
  <c r="Q659" i="7"/>
  <c r="Q660" i="7" a="1"/>
  <c r="Q660" i="7" s="1"/>
  <c r="Q661" i="7" a="1"/>
  <c r="Q661" i="7" s="1"/>
  <c r="Q662" i="7" a="1"/>
  <c r="Q662" i="7"/>
  <c r="Q663" i="7" a="1"/>
  <c r="Q663" i="7"/>
  <c r="Q664" i="7" a="1"/>
  <c r="Q664" i="7" s="1"/>
  <c r="Q665" i="7" a="1"/>
  <c r="Q665" i="7" s="1"/>
  <c r="Q666" i="7" a="1"/>
  <c r="Q666" i="7"/>
  <c r="Q667" i="7" a="1"/>
  <c r="Q667" i="7"/>
  <c r="Q668" i="7" a="1"/>
  <c r="Q668" i="7" s="1"/>
  <c r="Q669" i="7" a="1"/>
  <c r="Q669" i="7" s="1"/>
  <c r="Q670" i="7" a="1"/>
  <c r="Q670" i="7"/>
  <c r="Q671" i="7" a="1"/>
  <c r="Q671" i="7"/>
  <c r="Q672" i="7" a="1"/>
  <c r="Q672" i="7" s="1"/>
  <c r="Q673" i="7" a="1"/>
  <c r="Q673" i="7" s="1"/>
  <c r="Q674" i="7" a="1"/>
  <c r="Q674" i="7"/>
  <c r="Q675" i="7" a="1"/>
  <c r="Q675" i="7"/>
  <c r="Q676" i="7" a="1"/>
  <c r="Q676" i="7" s="1"/>
  <c r="Q677" i="7" a="1"/>
  <c r="Q677" i="7" s="1"/>
  <c r="Q678" i="7" a="1"/>
  <c r="Q678" i="7" s="1"/>
  <c r="Q679" i="7" a="1"/>
  <c r="Q679" i="7"/>
  <c r="Q680" i="7" a="1"/>
  <c r="Q680" i="7" s="1"/>
  <c r="Q681" i="7" a="1"/>
  <c r="Q681" i="7" s="1"/>
  <c r="Q682" i="7" a="1"/>
  <c r="Q682" i="7" s="1"/>
  <c r="Q683" i="7" a="1"/>
  <c r="Q683" i="7"/>
  <c r="Q684" i="7" a="1"/>
  <c r="Q684" i="7" s="1"/>
  <c r="Q685" i="7" a="1"/>
  <c r="Q685" i="7" s="1"/>
  <c r="Q686" i="7" a="1"/>
  <c r="Q686" i="7" s="1"/>
  <c r="Q687" i="7" a="1"/>
  <c r="Q687" i="7"/>
  <c r="Q688" i="7" a="1"/>
  <c r="Q688" i="7" s="1"/>
  <c r="Q689" i="7" a="1"/>
  <c r="Q689" i="7" s="1"/>
  <c r="Q690" i="7" a="1"/>
  <c r="Q690" i="7" s="1"/>
  <c r="Q691" i="7" a="1"/>
  <c r="Q691" i="7"/>
  <c r="Q692" i="7" a="1"/>
  <c r="Q692" i="7" s="1"/>
  <c r="Q693" i="7" a="1"/>
  <c r="Q693" i="7" s="1"/>
  <c r="Q694" i="7" a="1"/>
  <c r="Q694" i="7" s="1"/>
  <c r="Q695" i="7" a="1"/>
  <c r="Q695" i="7"/>
  <c r="Q696" i="7" a="1"/>
  <c r="Q696" i="7" s="1"/>
  <c r="Q697" i="7" a="1"/>
  <c r="Q697" i="7" s="1"/>
  <c r="Q698" i="7" a="1"/>
  <c r="Q698" i="7" s="1"/>
  <c r="Q699" i="7" a="1"/>
  <c r="Q699" i="7"/>
  <c r="Q700" i="7" a="1"/>
  <c r="Q700" i="7" s="1"/>
  <c r="Q701" i="7" a="1"/>
  <c r="Q701" i="7" s="1"/>
  <c r="Q702" i="7" a="1"/>
  <c r="Q702" i="7" s="1"/>
  <c r="Q703" i="7" a="1"/>
  <c r="Q703" i="7"/>
  <c r="Q704" i="7" a="1"/>
  <c r="Q704" i="7" s="1"/>
  <c r="Q705" i="7" a="1"/>
  <c r="Q705" i="7" s="1"/>
  <c r="Q706" i="7" a="1"/>
  <c r="Q706" i="7" s="1"/>
  <c r="Q707" i="7" a="1"/>
  <c r="Q707" i="7"/>
  <c r="Q708" i="7" a="1"/>
  <c r="Q708" i="7" s="1"/>
  <c r="Q709" i="7" a="1"/>
  <c r="Q709" i="7" s="1"/>
  <c r="Q710" i="7" a="1"/>
  <c r="Q710" i="7" s="1"/>
  <c r="Q711" i="7" a="1"/>
  <c r="Q711" i="7"/>
  <c r="Q712" i="7" a="1"/>
  <c r="Q712" i="7" s="1"/>
  <c r="Q713" i="7" a="1"/>
  <c r="Q713" i="7" s="1"/>
  <c r="Q714" i="7" a="1"/>
  <c r="Q714" i="7" s="1"/>
  <c r="Q715" i="7" a="1"/>
  <c r="Q715" i="7"/>
  <c r="Q716" i="7" a="1"/>
  <c r="Q716" i="7" s="1"/>
  <c r="Q717" i="7" a="1"/>
  <c r="Q717" i="7" s="1"/>
  <c r="Q718" i="7" a="1"/>
  <c r="Q718" i="7" s="1"/>
  <c r="Q719" i="7" a="1"/>
  <c r="Q719" i="7"/>
  <c r="Q720" i="7" a="1"/>
  <c r="Q720" i="7" s="1"/>
  <c r="Q721" i="7" a="1"/>
  <c r="Q721" i="7" s="1"/>
  <c r="Q722" i="7" a="1"/>
  <c r="Q722" i="7" s="1"/>
  <c r="Q723" i="7" a="1"/>
  <c r="Q723" i="7"/>
  <c r="Q724" i="7" a="1"/>
  <c r="Q724" i="7" s="1"/>
  <c r="Q725" i="7" a="1"/>
  <c r="Q725" i="7" s="1"/>
  <c r="Q726" i="7" a="1"/>
  <c r="Q726" i="7" s="1"/>
  <c r="Q727" i="7" a="1"/>
  <c r="Q727" i="7"/>
  <c r="Q728" i="7" a="1"/>
  <c r="Q728" i="7" s="1"/>
  <c r="Q729" i="7" a="1"/>
  <c r="Q729" i="7" s="1"/>
  <c r="Q730" i="7" a="1"/>
  <c r="Q730" i="7" s="1"/>
  <c r="Q731" i="7" a="1"/>
  <c r="Q731" i="7"/>
  <c r="Q732" i="7" a="1"/>
  <c r="Q732" i="7" s="1"/>
  <c r="Q733" i="7" a="1"/>
  <c r="Q733" i="7" s="1"/>
  <c r="Q734" i="7" a="1"/>
  <c r="Q734" i="7" s="1"/>
  <c r="Q735" i="7" a="1"/>
  <c r="Q735" i="7"/>
  <c r="Q736" i="7" a="1"/>
  <c r="Q736" i="7" s="1"/>
  <c r="Q737" i="7" a="1"/>
  <c r="Q737" i="7" s="1"/>
  <c r="Q738" i="7" a="1"/>
  <c r="Q738" i="7" s="1"/>
  <c r="Q739" i="7" a="1"/>
  <c r="Q739" i="7"/>
  <c r="Q740" i="7" a="1"/>
  <c r="Q740" i="7" s="1"/>
  <c r="Q741" i="7" a="1"/>
  <c r="Q741" i="7" s="1"/>
  <c r="Q742" i="7" a="1"/>
  <c r="Q742" i="7" s="1"/>
  <c r="Q743" i="7" a="1"/>
  <c r="Q743" i="7"/>
  <c r="Q744" i="7" a="1"/>
  <c r="Q744" i="7" s="1"/>
  <c r="Q745" i="7" a="1"/>
  <c r="Q745" i="7" s="1"/>
  <c r="Q746" i="7" a="1"/>
  <c r="Q746" i="7" s="1"/>
  <c r="Q747" i="7" a="1"/>
  <c r="Q747" i="7"/>
  <c r="Q748" i="7" a="1"/>
  <c r="Q748" i="7" s="1"/>
  <c r="Q749" i="7" a="1"/>
  <c r="Q749" i="7" s="1"/>
  <c r="Q750" i="7" a="1"/>
  <c r="Q750" i="7" s="1"/>
  <c r="Q751" i="7" a="1"/>
  <c r="Q751" i="7"/>
  <c r="Q752" i="7" a="1"/>
  <c r="Q752" i="7" s="1"/>
  <c r="Q753" i="7" a="1"/>
  <c r="Q753" i="7" s="1"/>
  <c r="Q754" i="7" a="1"/>
  <c r="Q754" i="7" s="1"/>
  <c r="Q755" i="7" a="1"/>
  <c r="Q755" i="7"/>
  <c r="Q756" i="7" a="1"/>
  <c r="Q756" i="7" s="1"/>
  <c r="Q757" i="7" a="1"/>
  <c r="Q757" i="7" s="1"/>
  <c r="Q758" i="7" a="1"/>
  <c r="Q758" i="7" s="1"/>
  <c r="Q759" i="7" a="1"/>
  <c r="Q759" i="7"/>
  <c r="Q760" i="7" a="1"/>
  <c r="Q760" i="7" s="1"/>
  <c r="Q761" i="7" a="1"/>
  <c r="Q761" i="7" s="1"/>
  <c r="Q762" i="7" a="1"/>
  <c r="Q762" i="7" s="1"/>
  <c r="Q763" i="7" a="1"/>
  <c r="Q763" i="7"/>
  <c r="Q764" i="7" a="1"/>
  <c r="Q764" i="7" s="1"/>
  <c r="Q765" i="7" a="1"/>
  <c r="Q765" i="7" s="1"/>
  <c r="Q766" i="7" a="1"/>
  <c r="Q766" i="7" s="1"/>
  <c r="Q767" i="7" a="1"/>
  <c r="Q767" i="7"/>
  <c r="Q768" i="7" a="1"/>
  <c r="Q768" i="7" s="1"/>
  <c r="Q769" i="7" a="1"/>
  <c r="Q769" i="7" s="1"/>
  <c r="Q770" i="7" a="1"/>
  <c r="Q770" i="7" s="1"/>
  <c r="Q771" i="7" a="1"/>
  <c r="Q771" i="7"/>
  <c r="Q772" i="7" a="1"/>
  <c r="Q772" i="7" s="1"/>
  <c r="Q773" i="7" a="1"/>
  <c r="Q773" i="7" s="1"/>
  <c r="Q774" i="7" a="1"/>
  <c r="Q774" i="7" s="1"/>
  <c r="Q775" i="7" a="1"/>
  <c r="Q775" i="7"/>
  <c r="Q776" i="7" a="1"/>
  <c r="Q776" i="7" s="1"/>
  <c r="Q777" i="7" a="1"/>
  <c r="Q777" i="7" s="1"/>
  <c r="Q778" i="7" a="1"/>
  <c r="Q778" i="7" s="1"/>
  <c r="Q779" i="7" a="1"/>
  <c r="Q779" i="7"/>
  <c r="Q780" i="7" a="1"/>
  <c r="Q780" i="7" s="1"/>
  <c r="Q781" i="7" a="1"/>
  <c r="Q781" i="7" s="1"/>
  <c r="Q782" i="7" a="1"/>
  <c r="Q782" i="7" s="1"/>
  <c r="Q783" i="7" a="1"/>
  <c r="Q783" i="7"/>
  <c r="Q784" i="7" a="1"/>
  <c r="Q784" i="7" s="1"/>
  <c r="Q785" i="7" a="1"/>
  <c r="Q785" i="7" s="1"/>
  <c r="Q786" i="7" a="1"/>
  <c r="Q786" i="7" s="1"/>
  <c r="Q787" i="7" a="1"/>
  <c r="Q787" i="7"/>
  <c r="Q788" i="7" a="1"/>
  <c r="Q788" i="7" s="1"/>
  <c r="Q789" i="7" a="1"/>
  <c r="Q789" i="7" s="1"/>
  <c r="Q790" i="7" a="1"/>
  <c r="Q790" i="7" s="1"/>
  <c r="Q791" i="7" a="1"/>
  <c r="Q791" i="7"/>
  <c r="Q792" i="7" a="1"/>
  <c r="Q792" i="7" s="1"/>
  <c r="Q793" i="7" a="1"/>
  <c r="Q793" i="7" s="1"/>
  <c r="Q794" i="7" a="1"/>
  <c r="Q794" i="7" s="1"/>
  <c r="Q795" i="7" a="1"/>
  <c r="Q795" i="7"/>
  <c r="Q796" i="7" a="1"/>
  <c r="Q796" i="7" s="1"/>
  <c r="Q797" i="7" a="1"/>
  <c r="Q797" i="7" s="1"/>
  <c r="Q798" i="7" a="1"/>
  <c r="Q798" i="7" s="1"/>
  <c r="Q799" i="7" a="1"/>
  <c r="Q799" i="7"/>
  <c r="Q800" i="7" a="1"/>
  <c r="Q800" i="7" s="1"/>
  <c r="Q801" i="7" a="1"/>
  <c r="Q801" i="7" s="1"/>
  <c r="Q802" i="7" a="1"/>
  <c r="Q802" i="7" s="1"/>
  <c r="Q803" i="7" a="1"/>
  <c r="Q803" i="7"/>
  <c r="Q804" i="7" a="1"/>
  <c r="Q804" i="7" s="1"/>
  <c r="Q805" i="7" a="1"/>
  <c r="Q805" i="7" s="1"/>
  <c r="Q806" i="7" a="1"/>
  <c r="Q806" i="7" s="1"/>
  <c r="Q807" i="7" a="1"/>
  <c r="Q807" i="7"/>
  <c r="Q808" i="7" a="1"/>
  <c r="Q808" i="7" s="1"/>
  <c r="Q809" i="7" a="1"/>
  <c r="Q809" i="7" s="1"/>
  <c r="Q810" i="7" a="1"/>
  <c r="Q810" i="7" s="1"/>
  <c r="Q811" i="7" a="1"/>
  <c r="Q811" i="7"/>
  <c r="Q812" i="7" a="1"/>
  <c r="Q812" i="7" s="1"/>
  <c r="Q813" i="7" a="1"/>
  <c r="Q813" i="7" s="1"/>
  <c r="Q814" i="7" a="1"/>
  <c r="Q814" i="7" s="1"/>
  <c r="Q815" i="7" a="1"/>
  <c r="Q815" i="7"/>
  <c r="Q816" i="7" a="1"/>
  <c r="Q816" i="7" s="1"/>
  <c r="Q817" i="7" a="1"/>
  <c r="Q817" i="7" s="1"/>
  <c r="Q818" i="7" a="1"/>
  <c r="Q818" i="7" s="1"/>
  <c r="Q819" i="7" a="1"/>
  <c r="Q819" i="7"/>
  <c r="Q820" i="7" a="1"/>
  <c r="Q820" i="7" s="1"/>
  <c r="Q821" i="7" a="1"/>
  <c r="Q821" i="7" s="1"/>
  <c r="Q822" i="7" a="1"/>
  <c r="Q822" i="7" s="1"/>
  <c r="Q823" i="7" a="1"/>
  <c r="Q823" i="7"/>
  <c r="Q824" i="7" a="1"/>
  <c r="Q824" i="7" s="1"/>
  <c r="Q825" i="7" a="1"/>
  <c r="Q825" i="7" s="1"/>
  <c r="Q826" i="7" a="1"/>
  <c r="Q826" i="7" s="1"/>
  <c r="Q827" i="7" a="1"/>
  <c r="Q827" i="7"/>
  <c r="Q828" i="7" a="1"/>
  <c r="Q828" i="7" s="1"/>
  <c r="Q829" i="7" a="1"/>
  <c r="Q829" i="7" s="1"/>
  <c r="Q830" i="7" a="1"/>
  <c r="Q830" i="7" s="1"/>
  <c r="Q831" i="7" a="1"/>
  <c r="Q831" i="7"/>
  <c r="Q832" i="7" a="1"/>
  <c r="Q832" i="7" s="1"/>
  <c r="Q833" i="7" a="1"/>
  <c r="Q833" i="7" s="1"/>
  <c r="Q834" i="7" a="1"/>
  <c r="Q834" i="7" s="1"/>
  <c r="Q835" i="7" a="1"/>
  <c r="Q835" i="7"/>
  <c r="Q836" i="7" a="1"/>
  <c r="Q836" i="7" s="1"/>
  <c r="Q837" i="7" a="1"/>
  <c r="Q837" i="7" s="1"/>
  <c r="Q838" i="7" a="1"/>
  <c r="Q838" i="7" s="1"/>
  <c r="Q839" i="7" a="1"/>
  <c r="Q839" i="7"/>
  <c r="Q840" i="7" a="1"/>
  <c r="Q840" i="7" s="1"/>
  <c r="Q841" i="7" a="1"/>
  <c r="Q841" i="7" s="1"/>
  <c r="Q842" i="7" a="1"/>
  <c r="Q842" i="7" s="1"/>
  <c r="Q843" i="7" a="1"/>
  <c r="Q843" i="7"/>
  <c r="Q844" i="7" a="1"/>
  <c r="Q844" i="7" s="1"/>
  <c r="Q845" i="7" a="1"/>
  <c r="Q845" i="7" s="1"/>
  <c r="Q846" i="7" a="1"/>
  <c r="Q846" i="7" s="1"/>
  <c r="Q847" i="7" a="1"/>
  <c r="Q847" i="7"/>
  <c r="Q848" i="7" a="1"/>
  <c r="Q848" i="7" s="1"/>
  <c r="Q849" i="7" a="1"/>
  <c r="Q849" i="7" s="1"/>
  <c r="Q850" i="7" a="1"/>
  <c r="Q850" i="7" s="1"/>
  <c r="Q851" i="7" a="1"/>
  <c r="Q851" i="7"/>
  <c r="Q852" i="7" a="1"/>
  <c r="Q852" i="7" s="1"/>
  <c r="Q853" i="7" a="1"/>
  <c r="Q853" i="7" s="1"/>
  <c r="Q854" i="7" a="1"/>
  <c r="Q854" i="7" s="1"/>
  <c r="Q855" i="7" a="1"/>
  <c r="Q855" i="7"/>
  <c r="Q856" i="7" a="1"/>
  <c r="Q856" i="7" s="1"/>
  <c r="Q857" i="7" a="1"/>
  <c r="Q857" i="7" s="1"/>
  <c r="Q858" i="7" a="1"/>
  <c r="Q858" i="7" s="1"/>
  <c r="Q859" i="7" a="1"/>
  <c r="Q859" i="7"/>
  <c r="Q860" i="7" a="1"/>
  <c r="Q860" i="7" s="1"/>
  <c r="Q861" i="7" a="1"/>
  <c r="Q861" i="7" s="1"/>
  <c r="Q862" i="7" a="1"/>
  <c r="Q862" i="7" s="1"/>
  <c r="Q863" i="7" a="1"/>
  <c r="Q863" i="7"/>
  <c r="Q864" i="7" a="1"/>
  <c r="Q864" i="7" s="1"/>
  <c r="Q865" i="7" a="1"/>
  <c r="Q865" i="7" s="1"/>
  <c r="Q866" i="7" a="1"/>
  <c r="Q866" i="7" s="1"/>
  <c r="Q867" i="7" a="1"/>
  <c r="Q867" i="7"/>
  <c r="Q868" i="7" a="1"/>
  <c r="Q868" i="7" s="1"/>
  <c r="Q869" i="7" a="1"/>
  <c r="Q869" i="7" s="1"/>
  <c r="Q870" i="7" a="1"/>
  <c r="Q870" i="7" s="1"/>
  <c r="Q871" i="7" a="1"/>
  <c r="Q871" i="7"/>
  <c r="Q872" i="7" a="1"/>
  <c r="Q872" i="7" s="1"/>
  <c r="Q873" i="7" a="1"/>
  <c r="Q873" i="7" s="1"/>
  <c r="Q874" i="7" a="1"/>
  <c r="Q874" i="7" s="1"/>
  <c r="Q875" i="7" a="1"/>
  <c r="Q875" i="7"/>
  <c r="Q876" i="7" a="1"/>
  <c r="Q876" i="7" s="1"/>
  <c r="Q877" i="7" a="1"/>
  <c r="Q877" i="7" s="1"/>
  <c r="Q878" i="7" a="1"/>
  <c r="Q878" i="7" s="1"/>
  <c r="Q879" i="7" a="1"/>
  <c r="Q879" i="7"/>
  <c r="Q880" i="7" a="1"/>
  <c r="Q880" i="7" s="1"/>
  <c r="Q881" i="7" a="1"/>
  <c r="Q881" i="7" s="1"/>
  <c r="Q882" i="7" a="1"/>
  <c r="Q882" i="7" s="1"/>
  <c r="Q883" i="7" a="1"/>
  <c r="Q883" i="7"/>
  <c r="Q884" i="7" a="1"/>
  <c r="Q884" i="7" s="1"/>
  <c r="Q885" i="7" a="1"/>
  <c r="Q885" i="7" s="1"/>
  <c r="Q886" i="7" a="1"/>
  <c r="Q886" i="7" s="1"/>
  <c r="Q887" i="7" a="1"/>
  <c r="Q887" i="7"/>
  <c r="Q888" i="7" a="1"/>
  <c r="Q888" i="7" s="1"/>
  <c r="Q889" i="7" a="1"/>
  <c r="Q889" i="7" s="1"/>
  <c r="Q890" i="7" a="1"/>
  <c r="Q890" i="7" s="1"/>
  <c r="Q891" i="7" a="1"/>
  <c r="Q891" i="7"/>
  <c r="Q892" i="7" a="1"/>
  <c r="Q892" i="7" s="1"/>
  <c r="Q893" i="7" a="1"/>
  <c r="Q893" i="7" s="1"/>
  <c r="Q2" i="7" a="1"/>
  <c r="Q2" i="7" s="1"/>
  <c r="Q2" i="1" a="1"/>
  <c r="Q2" i="1" s="1"/>
  <c r="Q3" i="1" a="1"/>
  <c r="Q3" i="1" s="1"/>
  <c r="Q4" i="1" a="1"/>
  <c r="Q4" i="1" s="1"/>
  <c r="Q5" i="1" a="1"/>
  <c r="Q5" i="1"/>
  <c r="Q6" i="1" a="1"/>
  <c r="Q6" i="1"/>
  <c r="Q7" i="1" a="1"/>
  <c r="Q7" i="1"/>
  <c r="Q8" i="1" a="1"/>
  <c r="Q8" i="1" s="1"/>
  <c r="Q9" i="1" a="1"/>
  <c r="Q9" i="1"/>
  <c r="Q10" i="1" a="1"/>
  <c r="Q10" i="1"/>
  <c r="Q11" i="1" a="1"/>
  <c r="Q11" i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Q17" i="1" a="1"/>
  <c r="Q17" i="1" s="1"/>
  <c r="Q18" i="1" a="1"/>
  <c r="Q18" i="1"/>
  <c r="Q19" i="1" a="1"/>
  <c r="Q19" i="1"/>
  <c r="Q20" i="1" a="1"/>
  <c r="Q20" i="1" s="1"/>
  <c r="Q21" i="1" a="1"/>
  <c r="Q21" i="1" s="1"/>
  <c r="Q22" i="1" a="1"/>
  <c r="Q22" i="1" s="1"/>
  <c r="Q23" i="1" a="1"/>
  <c r="Q23" i="1" s="1"/>
  <c r="Q24" i="1" a="1"/>
  <c r="Q24" i="1" s="1"/>
  <c r="Q25" i="1" a="1"/>
  <c r="Q25" i="1"/>
  <c r="Q26" i="1" a="1"/>
  <c r="Q26" i="1" s="1"/>
  <c r="Q27" i="1" a="1"/>
  <c r="Q27" i="1"/>
  <c r="Q28" i="1" a="1"/>
  <c r="Q28" i="1" s="1"/>
  <c r="Q29" i="1" a="1"/>
  <c r="Q29" i="1" s="1"/>
  <c r="Q30" i="1" a="1"/>
  <c r="Q30" i="1"/>
  <c r="Q31" i="1" a="1"/>
  <c r="Q31" i="1" s="1"/>
  <c r="Q32" i="1" a="1"/>
  <c r="Q32" i="1" s="1"/>
  <c r="Q33" i="1" a="1"/>
  <c r="Q33" i="1"/>
  <c r="Q34" i="1" a="1"/>
  <c r="Q34" i="1"/>
  <c r="Q35" i="1" a="1"/>
  <c r="Q35" i="1" s="1"/>
  <c r="Q36" i="1" a="1"/>
  <c r="Q36" i="1" s="1"/>
  <c r="Q37" i="1" a="1"/>
  <c r="Q37" i="1" s="1"/>
  <c r="Q38" i="1" a="1"/>
  <c r="Q38" i="1" s="1"/>
  <c r="Q39" i="1" a="1"/>
  <c r="Q39" i="1" s="1"/>
  <c r="Q40" i="1" a="1"/>
  <c r="Q40" i="1" s="1"/>
  <c r="Q41" i="1" a="1"/>
  <c r="Q41" i="1"/>
  <c r="Q42" i="1" a="1"/>
  <c r="Q42" i="1"/>
  <c r="Q43" i="1" a="1"/>
  <c r="Q43" i="1"/>
  <c r="Q44" i="1" a="1"/>
  <c r="Q44" i="1" s="1"/>
  <c r="Q45" i="1" a="1"/>
  <c r="Q45" i="1" s="1"/>
  <c r="Q46" i="1" a="1"/>
  <c r="Q46" i="1" s="1"/>
  <c r="Q47" i="1" a="1"/>
  <c r="Q47" i="1" s="1"/>
  <c r="Q48" i="1" a="1"/>
  <c r="Q48" i="1" s="1"/>
  <c r="Q49" i="1" a="1"/>
  <c r="Q49" i="1" s="1"/>
  <c r="Q50" i="1" a="1"/>
  <c r="Q50" i="1"/>
  <c r="Q51" i="1" a="1"/>
  <c r="Q51" i="1"/>
  <c r="Q52" i="1" a="1"/>
  <c r="Q52" i="1" s="1"/>
  <c r="Q53" i="1" a="1"/>
  <c r="Q53" i="1"/>
  <c r="Q54" i="1" a="1"/>
  <c r="Q54" i="1" s="1"/>
  <c r="Q55" i="1" a="1"/>
  <c r="Q55" i="1" s="1"/>
  <c r="Q56" i="1" a="1"/>
  <c r="Q56" i="1" s="1"/>
  <c r="Q57" i="1" a="1"/>
  <c r="Q57" i="1"/>
  <c r="Q58" i="1" a="1"/>
  <c r="Q58" i="1" s="1"/>
  <c r="Q59" i="1" a="1"/>
  <c r="Q59" i="1"/>
  <c r="Q60" i="1" a="1"/>
  <c r="Q60" i="1" s="1"/>
  <c r="Q61" i="1" a="1"/>
  <c r="Q61" i="1" s="1"/>
  <c r="Q62" i="1" a="1"/>
  <c r="Q62" i="1" s="1"/>
  <c r="Q63" i="1" a="1"/>
  <c r="Q63" i="1" s="1"/>
  <c r="Q64" i="1" a="1"/>
  <c r="Q64" i="1" s="1"/>
  <c r="Q65" i="1" a="1"/>
  <c r="Q65" i="1" s="1"/>
  <c r="Q66" i="1" a="1"/>
  <c r="Q66" i="1"/>
  <c r="Q67" i="1" a="1"/>
  <c r="Q67" i="1" s="1"/>
  <c r="Q68" i="1" a="1"/>
  <c r="Q68" i="1" s="1"/>
  <c r="Q69" i="1" a="1"/>
  <c r="Q69" i="1" s="1"/>
  <c r="Q70" i="1" a="1"/>
  <c r="Q70" i="1" s="1"/>
  <c r="Q71" i="1" a="1"/>
  <c r="Q71" i="1" s="1"/>
  <c r="Q72" i="1" a="1"/>
  <c r="Q72" i="1" s="1"/>
  <c r="Q73" i="1" a="1"/>
  <c r="Q73" i="1"/>
  <c r="Q74" i="1" a="1"/>
  <c r="Q74" i="1"/>
  <c r="Q75" i="1" a="1"/>
  <c r="Q75" i="1"/>
  <c r="Q76" i="1" a="1"/>
  <c r="Q76" i="1" s="1"/>
  <c r="Q77" i="1" a="1"/>
  <c r="Q77" i="1" s="1"/>
  <c r="Q78" i="1" a="1"/>
  <c r="Q78" i="1" s="1"/>
  <c r="Q79" i="1" a="1"/>
  <c r="Q79" i="1" s="1"/>
  <c r="Q80" i="1" a="1"/>
  <c r="Q80" i="1" s="1"/>
  <c r="Q81" i="1" a="1"/>
  <c r="Q81" i="1" s="1"/>
  <c r="Q82" i="1" a="1"/>
  <c r="Q82" i="1"/>
  <c r="Q83" i="1" a="1"/>
  <c r="Q83" i="1" s="1"/>
  <c r="Q84" i="1" a="1"/>
  <c r="Q84" i="1" s="1"/>
  <c r="Q85" i="1" a="1"/>
  <c r="Q85" i="1" s="1"/>
  <c r="Q86" i="1" a="1"/>
  <c r="Q86" i="1" s="1"/>
  <c r="Q87" i="1" a="1"/>
  <c r="Q87" i="1" s="1"/>
  <c r="Q88" i="1" a="1"/>
  <c r="Q88" i="1" s="1"/>
  <c r="Q89" i="1" a="1"/>
  <c r="Q89" i="1"/>
  <c r="Q90" i="1" a="1"/>
  <c r="Q90" i="1" s="1"/>
  <c r="Q91" i="1" a="1"/>
  <c r="Q91" i="1"/>
  <c r="Q92" i="1" a="1"/>
  <c r="Q92" i="1" s="1"/>
  <c r="Q93" i="1" a="1"/>
  <c r="Q93" i="1" s="1"/>
  <c r="Q94" i="1" a="1"/>
  <c r="Q94" i="1"/>
  <c r="Q95" i="1" a="1"/>
  <c r="Q95" i="1" s="1"/>
  <c r="Q96" i="1" a="1"/>
  <c r="Q96" i="1" s="1"/>
  <c r="Q97" i="1" a="1"/>
  <c r="Q97" i="1" s="1"/>
  <c r="Q98" i="1" a="1"/>
  <c r="Q98" i="1"/>
  <c r="Q99" i="1" a="1"/>
  <c r="Q99" i="1" s="1"/>
  <c r="Q100" i="1" a="1"/>
  <c r="Q100" i="1" s="1"/>
  <c r="Q101" i="1" a="1"/>
  <c r="Q101" i="1" s="1"/>
  <c r="Q102" i="1" a="1"/>
  <c r="Q102" i="1" s="1"/>
  <c r="Q103" i="1" a="1"/>
  <c r="Q103" i="1" s="1"/>
  <c r="Q104" i="1" a="1"/>
  <c r="Q104" i="1" s="1"/>
  <c r="Q105" i="1" a="1"/>
  <c r="Q105" i="1"/>
  <c r="Q106" i="1" a="1"/>
  <c r="Q106" i="1" s="1"/>
  <c r="Q107" i="1" a="1"/>
  <c r="Q107" i="1"/>
  <c r="Q108" i="1" a="1"/>
  <c r="Q108" i="1" s="1"/>
  <c r="Q109" i="1" a="1"/>
  <c r="Q109" i="1" s="1"/>
  <c r="Q110" i="1" a="1"/>
  <c r="Q110" i="1" s="1"/>
  <c r="Q111" i="1" a="1"/>
  <c r="Q111" i="1" s="1"/>
  <c r="Q112" i="1" a="1"/>
  <c r="Q112" i="1" s="1"/>
  <c r="Q113" i="1" a="1"/>
  <c r="Q113" i="1" s="1"/>
  <c r="Q114" i="1" a="1"/>
  <c r="Q114" i="1"/>
  <c r="Q115" i="1" a="1"/>
  <c r="Q115" i="1" s="1"/>
  <c r="Q116" i="1" a="1"/>
  <c r="Q116" i="1" s="1"/>
  <c r="Q117" i="1" a="1"/>
  <c r="Q117" i="1"/>
  <c r="Q118" i="1" a="1"/>
  <c r="Q118" i="1" s="1"/>
  <c r="Q119" i="1" a="1"/>
  <c r="Q119" i="1" s="1"/>
  <c r="Q120" i="1" a="1"/>
  <c r="Q120" i="1" s="1"/>
  <c r="Q121" i="1" a="1"/>
  <c r="Q121" i="1"/>
  <c r="Q122" i="1" a="1"/>
  <c r="Q122" i="1" s="1"/>
  <c r="Q123" i="1" a="1"/>
  <c r="Q123" i="1"/>
  <c r="Q124" i="1" a="1"/>
  <c r="Q124" i="1" s="1"/>
  <c r="Q125" i="1" a="1"/>
  <c r="Q125" i="1"/>
  <c r="Q126" i="1" a="1"/>
  <c r="Q126" i="1"/>
  <c r="Q127" i="1" a="1"/>
  <c r="Q127" i="1" s="1"/>
  <c r="Q128" i="1" a="1"/>
  <c r="Q128" i="1" s="1"/>
  <c r="Q129" i="1" a="1"/>
  <c r="Q129" i="1" s="1"/>
  <c r="Q130" i="1" a="1"/>
  <c r="Q130" i="1"/>
  <c r="Q131" i="1" a="1"/>
  <c r="Q131" i="1" s="1"/>
  <c r="Q132" i="1" a="1"/>
  <c r="Q132" i="1" s="1"/>
  <c r="Q133" i="1" a="1"/>
  <c r="Q133" i="1" s="1"/>
  <c r="Q134" i="1" a="1"/>
  <c r="Q134" i="1"/>
  <c r="Q135" i="1" a="1"/>
  <c r="Q135" i="1" s="1"/>
  <c r="Q136" i="1" a="1"/>
  <c r="Q136" i="1" s="1"/>
  <c r="Q137" i="1" a="1"/>
  <c r="Q137" i="1"/>
  <c r="Q138" i="1" a="1"/>
  <c r="Q138" i="1" s="1"/>
  <c r="Q139" i="1" a="1"/>
  <c r="Q139" i="1"/>
  <c r="Q140" i="1" a="1"/>
  <c r="Q140" i="1" s="1"/>
  <c r="Q141" i="1" a="1"/>
  <c r="Q141" i="1" s="1"/>
  <c r="Q142" i="1" a="1"/>
  <c r="Q142" i="1" s="1"/>
  <c r="Q143" i="1" a="1"/>
  <c r="Q143" i="1"/>
  <c r="Q144" i="1" a="1"/>
  <c r="Q144" i="1" s="1"/>
  <c r="Q145" i="1" a="1"/>
  <c r="Q145" i="1" s="1"/>
  <c r="Q146" i="1" a="1"/>
  <c r="Q146" i="1"/>
  <c r="Q147" i="1" a="1"/>
  <c r="Q147" i="1" s="1"/>
  <c r="Q148" i="1" a="1"/>
  <c r="Q148" i="1" s="1"/>
  <c r="Q149" i="1" a="1"/>
  <c r="Q149" i="1" s="1"/>
  <c r="Q150" i="1" a="1"/>
  <c r="Q150" i="1" s="1"/>
  <c r="Q151" i="1" a="1"/>
  <c r="Q151" i="1" s="1"/>
  <c r="Q152" i="1" a="1"/>
  <c r="Q152" i="1" s="1"/>
  <c r="Q153" i="1" a="1"/>
  <c r="Q153" i="1"/>
  <c r="Q154" i="1" a="1"/>
  <c r="Q154" i="1" s="1"/>
  <c r="Q155" i="1" a="1"/>
  <c r="Q155" i="1"/>
  <c r="Q156" i="1" a="1"/>
  <c r="Q156" i="1" s="1"/>
  <c r="Q157" i="1" a="1"/>
  <c r="Q157" i="1" s="1"/>
  <c r="Q158" i="1" a="1"/>
  <c r="Q158" i="1"/>
  <c r="Q159" i="1" a="1"/>
  <c r="Q159" i="1" s="1"/>
  <c r="Q160" i="1" a="1"/>
  <c r="Q160" i="1" s="1"/>
  <c r="Q161" i="1" a="1"/>
  <c r="Q161" i="1" s="1"/>
  <c r="Q162" i="1" a="1"/>
  <c r="Q162" i="1"/>
  <c r="Q163" i="1" a="1"/>
  <c r="Q163" i="1" s="1"/>
  <c r="Q164" i="1" a="1"/>
  <c r="Q164" i="1" s="1"/>
  <c r="Q165" i="1" a="1"/>
  <c r="Q165" i="1" s="1"/>
  <c r="Q166" i="1" a="1"/>
  <c r="Q166" i="1"/>
  <c r="Q167" i="1" a="1"/>
  <c r="Q167" i="1" s="1"/>
  <c r="Q168" i="1" a="1"/>
  <c r="Q168" i="1" s="1"/>
  <c r="Q169" i="1" a="1"/>
  <c r="Q169" i="1"/>
  <c r="Q170" i="1" a="1"/>
  <c r="Q170" i="1" s="1"/>
  <c r="Q171" i="1" a="1"/>
  <c r="Q171" i="1"/>
  <c r="Q172" i="1" a="1"/>
  <c r="Q172" i="1" s="1"/>
  <c r="Q173" i="1" a="1"/>
  <c r="Q173" i="1" s="1"/>
  <c r="Q174" i="1" a="1"/>
  <c r="Q174" i="1" s="1"/>
  <c r="Q175" i="1" a="1"/>
  <c r="Q175" i="1"/>
  <c r="Q176" i="1" a="1"/>
  <c r="Q176" i="1" s="1"/>
  <c r="Q177" i="1" a="1"/>
  <c r="Q177" i="1" s="1"/>
  <c r="Q178" i="1" a="1"/>
  <c r="Q178" i="1"/>
  <c r="Q179" i="1" a="1"/>
  <c r="Q179" i="1" s="1"/>
  <c r="Q180" i="1" a="1"/>
  <c r="Q180" i="1" s="1"/>
  <c r="Q181" i="1" a="1"/>
  <c r="Q181" i="1" s="1"/>
  <c r="Q182" i="1" a="1"/>
  <c r="Q182" i="1" s="1"/>
  <c r="Q183" i="1" a="1"/>
  <c r="Q183" i="1" s="1"/>
  <c r="Q184" i="1" a="1"/>
  <c r="Q184" i="1" s="1"/>
  <c r="Q185" i="1" a="1"/>
  <c r="Q185" i="1"/>
  <c r="Q186" i="1" a="1"/>
  <c r="Q186" i="1" s="1"/>
  <c r="Q187" i="1" a="1"/>
  <c r="Q187" i="1"/>
  <c r="Q188" i="1" a="1"/>
  <c r="Q188" i="1" s="1"/>
  <c r="Q189" i="1" a="1"/>
  <c r="Q189" i="1"/>
  <c r="Q190" i="1" a="1"/>
  <c r="Q190" i="1" s="1"/>
  <c r="Q191" i="1" a="1"/>
  <c r="Q191" i="1" s="1"/>
  <c r="Q192" i="1" a="1"/>
  <c r="Q192" i="1" s="1"/>
  <c r="Q193" i="1" a="1"/>
  <c r="Q193" i="1" s="1"/>
  <c r="Q194" i="1" a="1"/>
  <c r="Q194" i="1"/>
  <c r="Q195" i="1" a="1"/>
  <c r="Q195" i="1" s="1"/>
  <c r="Q196" i="1" a="1"/>
  <c r="Q196" i="1" s="1"/>
  <c r="Q197" i="1" a="1"/>
  <c r="Q197" i="1" s="1"/>
  <c r="Q198" i="1" a="1"/>
  <c r="Q198" i="1"/>
  <c r="Q199" i="1" a="1"/>
  <c r="Q199" i="1"/>
  <c r="Q200" i="1" a="1"/>
  <c r="Q200" i="1" s="1"/>
  <c r="Q201" i="1" a="1"/>
  <c r="Q201" i="1"/>
  <c r="Q202" i="1" a="1"/>
  <c r="Q202" i="1" s="1"/>
  <c r="Q203" i="1" a="1"/>
  <c r="Q203" i="1"/>
  <c r="Q204" i="1" a="1"/>
  <c r="Q204" i="1" s="1"/>
  <c r="Q205" i="1" a="1"/>
  <c r="Q205" i="1" s="1"/>
  <c r="Q206" i="1" a="1"/>
  <c r="Q206" i="1" s="1"/>
  <c r="Q207" i="1" a="1"/>
  <c r="Q207" i="1"/>
  <c r="Q208" i="1" a="1"/>
  <c r="Q208" i="1" s="1"/>
  <c r="Q209" i="1" a="1"/>
  <c r="Q209" i="1" s="1"/>
  <c r="Q210" i="1" a="1"/>
  <c r="Q210" i="1"/>
  <c r="Q211" i="1" a="1"/>
  <c r="Q211" i="1" s="1"/>
  <c r="Q212" i="1" a="1"/>
  <c r="Q212" i="1" s="1"/>
  <c r="Q213" i="1" a="1"/>
  <c r="Q213" i="1"/>
  <c r="Q214" i="1" a="1"/>
  <c r="Q214" i="1" s="1"/>
  <c r="Q215" i="1" a="1"/>
  <c r="Q215" i="1" s="1"/>
  <c r="Q216" i="1" a="1"/>
  <c r="Q216" i="1" s="1"/>
  <c r="Q217" i="1" a="1"/>
  <c r="Q217" i="1"/>
  <c r="Q218" i="1" a="1"/>
  <c r="Q218" i="1" s="1"/>
  <c r="Q219" i="1" a="1"/>
  <c r="Q219" i="1"/>
  <c r="Q220" i="1" a="1"/>
  <c r="Q220" i="1" s="1"/>
  <c r="Q221" i="1" a="1"/>
  <c r="Q221" i="1"/>
  <c r="Q222" i="1" a="1"/>
  <c r="Q222" i="1"/>
  <c r="Q223" i="1" a="1"/>
  <c r="Q223" i="1" s="1"/>
  <c r="Q224" i="1" a="1"/>
  <c r="Q224" i="1" s="1"/>
  <c r="Q225" i="1" a="1"/>
  <c r="Q225" i="1" s="1"/>
  <c r="Q226" i="1" a="1"/>
  <c r="Q226" i="1"/>
  <c r="Q227" i="1" a="1"/>
  <c r="Q227" i="1" s="1"/>
  <c r="Q228" i="1" a="1"/>
  <c r="Q228" i="1" s="1"/>
  <c r="Q229" i="1" a="1"/>
  <c r="Q229" i="1" s="1"/>
  <c r="Q230" i="1" a="1"/>
  <c r="Q230" i="1"/>
  <c r="Q231" i="1" a="1"/>
  <c r="Q231" i="1" s="1"/>
  <c r="Q232" i="1" a="1"/>
  <c r="Q232" i="1" s="1"/>
  <c r="Q233" i="1" a="1"/>
  <c r="Q233" i="1"/>
  <c r="Q234" i="1" a="1"/>
  <c r="Q234" i="1" s="1"/>
  <c r="Q235" i="1" a="1"/>
  <c r="Q235" i="1"/>
  <c r="Q236" i="1" a="1"/>
  <c r="Q236" i="1" s="1"/>
  <c r="Q237" i="1" a="1"/>
  <c r="Q237" i="1" s="1"/>
  <c r="Q238" i="1" a="1"/>
  <c r="Q238" i="1" s="1"/>
  <c r="Q239" i="1" a="1"/>
  <c r="Q239" i="1"/>
  <c r="Q240" i="1" a="1"/>
  <c r="Q240" i="1" s="1"/>
  <c r="Q241" i="1" a="1"/>
  <c r="Q241" i="1" s="1"/>
  <c r="Q242" i="1" a="1"/>
  <c r="Q242" i="1"/>
  <c r="Q243" i="1" a="1"/>
  <c r="Q243" i="1" s="1"/>
  <c r="Q244" i="1" a="1"/>
  <c r="Q244" i="1" s="1"/>
  <c r="Q245" i="1" a="1"/>
  <c r="Q245" i="1" s="1"/>
  <c r="Q246" i="1" a="1"/>
  <c r="Q246" i="1" s="1"/>
  <c r="Q247" i="1" a="1"/>
  <c r="Q247" i="1" s="1"/>
  <c r="Q248" i="1" a="1"/>
  <c r="Q248" i="1" s="1"/>
  <c r="Q249" i="1" a="1"/>
  <c r="Q249" i="1"/>
  <c r="Q250" i="1" a="1"/>
  <c r="Q250" i="1" s="1"/>
  <c r="Q251" i="1" a="1"/>
  <c r="Q251" i="1"/>
  <c r="Q252" i="1" a="1"/>
  <c r="Q252" i="1" s="1"/>
  <c r="Q253" i="1" a="1"/>
  <c r="Q253" i="1"/>
  <c r="Q254" i="1" a="1"/>
  <c r="Q254" i="1" s="1"/>
  <c r="Q255" i="1" a="1"/>
  <c r="Q255" i="1" s="1"/>
  <c r="Q256" i="1" a="1"/>
  <c r="Q256" i="1" s="1"/>
  <c r="Q257" i="1" a="1"/>
  <c r="Q257" i="1" s="1"/>
  <c r="Q258" i="1" a="1"/>
  <c r="Q258" i="1"/>
  <c r="Q259" i="1" a="1"/>
  <c r="Q259" i="1"/>
  <c r="Q260" i="1" a="1"/>
  <c r="Q260" i="1" s="1"/>
  <c r="Q261" i="1" a="1"/>
  <c r="Q261" i="1" s="1"/>
  <c r="Q262" i="1" a="1"/>
  <c r="Q262" i="1"/>
  <c r="Q263" i="1" a="1"/>
  <c r="Q263" i="1" s="1"/>
  <c r="Q264" i="1" a="1"/>
  <c r="Q264" i="1" s="1"/>
  <c r="Q265" i="1" a="1"/>
  <c r="Q265" i="1"/>
  <c r="Q266" i="1" a="1"/>
  <c r="Q266" i="1" s="1"/>
  <c r="Q267" i="1" a="1"/>
  <c r="Q267" i="1"/>
  <c r="Q268" i="1" a="1"/>
  <c r="Q268" i="1" s="1"/>
  <c r="Q269" i="1" a="1"/>
  <c r="Q269" i="1" s="1"/>
  <c r="Q270" i="1" a="1"/>
  <c r="Q270" i="1" s="1"/>
  <c r="Q271" i="1" a="1"/>
  <c r="Q271" i="1"/>
  <c r="Q272" i="1" a="1"/>
  <c r="Q272" i="1" s="1"/>
  <c r="Q273" i="1" a="1"/>
  <c r="Q273" i="1" s="1"/>
  <c r="Q274" i="1" a="1"/>
  <c r="Q274" i="1"/>
  <c r="Q275" i="1" a="1"/>
  <c r="Q275" i="1" s="1"/>
  <c r="Q276" i="1" a="1"/>
  <c r="Q276" i="1" s="1"/>
  <c r="Q277" i="1" a="1"/>
  <c r="Q277" i="1"/>
  <c r="Q278" i="1" a="1"/>
  <c r="Q278" i="1" s="1"/>
  <c r="Q279" i="1" a="1"/>
  <c r="Q279" i="1" s="1"/>
  <c r="Q280" i="1" a="1"/>
  <c r="Q280" i="1" s="1"/>
  <c r="Q281" i="1" a="1"/>
  <c r="Q281" i="1"/>
  <c r="Q282" i="1" a="1"/>
  <c r="Q282" i="1" s="1"/>
  <c r="Q283" i="1" a="1"/>
  <c r="Q283" i="1"/>
  <c r="Q284" i="1" a="1"/>
  <c r="Q284" i="1" s="1"/>
  <c r="Q285" i="1" a="1"/>
  <c r="Q285" i="1"/>
  <c r="Q286" i="1" a="1"/>
  <c r="Q286" i="1"/>
  <c r="Q287" i="1" a="1"/>
  <c r="Q287" i="1" s="1"/>
  <c r="Q288" i="1" a="1"/>
  <c r="Q288" i="1" s="1"/>
  <c r="Q289" i="1" a="1"/>
  <c r="Q289" i="1" s="1"/>
  <c r="Q290" i="1" a="1"/>
  <c r="Q290" i="1"/>
  <c r="Q291" i="1" a="1"/>
  <c r="Q291" i="1"/>
  <c r="Q292" i="1" a="1"/>
  <c r="Q292" i="1" s="1"/>
  <c r="Q293" i="1" a="1"/>
  <c r="Q293" i="1" s="1"/>
  <c r="Q294" i="1" a="1"/>
  <c r="Q294" i="1"/>
  <c r="Q295" i="1" a="1"/>
  <c r="Q295" i="1"/>
  <c r="Q296" i="1" a="1"/>
  <c r="Q296" i="1" s="1"/>
  <c r="Q297" i="1" a="1"/>
  <c r="Q297" i="1"/>
  <c r="Q298" i="1" a="1"/>
  <c r="Q298" i="1" s="1"/>
  <c r="Q299" i="1" a="1"/>
  <c r="Q299" i="1"/>
  <c r="Q300" i="1" a="1"/>
  <c r="Q300" i="1" s="1"/>
  <c r="Q301" i="1" a="1"/>
  <c r="Q301" i="1" s="1"/>
  <c r="Q302" i="1" a="1"/>
  <c r="Q302" i="1" s="1"/>
  <c r="Q303" i="1" a="1"/>
  <c r="Q303" i="1"/>
  <c r="Q304" i="1" a="1"/>
  <c r="Q304" i="1" s="1"/>
  <c r="Q305" i="1" a="1"/>
  <c r="Q305" i="1" s="1"/>
  <c r="Q306" i="1" a="1"/>
  <c r="Q306" i="1"/>
  <c r="Q307" i="1" a="1"/>
  <c r="Q307" i="1" s="1"/>
  <c r="Q308" i="1" a="1"/>
  <c r="Q308" i="1" s="1"/>
  <c r="Q309" i="1" a="1"/>
  <c r="Q309" i="1" s="1"/>
  <c r="Q310" i="1" a="1"/>
  <c r="Q310" i="1" s="1"/>
  <c r="Q311" i="1" a="1"/>
  <c r="Q311" i="1" s="1"/>
  <c r="Q312" i="1" a="1"/>
  <c r="Q312" i="1" s="1"/>
  <c r="Q313" i="1" a="1"/>
  <c r="Q313" i="1"/>
  <c r="Q314" i="1" a="1"/>
  <c r="Q314" i="1"/>
  <c r="Q315" i="1" a="1"/>
  <c r="Q315" i="1"/>
  <c r="Q316" i="1" a="1"/>
  <c r="Q316" i="1" s="1"/>
  <c r="Q317" i="1" a="1"/>
  <c r="Q317" i="1"/>
  <c r="Q318" i="1" a="1"/>
  <c r="Q318" i="1" s="1"/>
  <c r="Q319" i="1" a="1"/>
  <c r="Q319" i="1" s="1"/>
  <c r="Q320" i="1" a="1"/>
  <c r="Q320" i="1" s="1"/>
  <c r="Q321" i="1" a="1"/>
  <c r="Q321" i="1" s="1"/>
  <c r="Q322" i="1" a="1"/>
  <c r="Q322" i="1"/>
  <c r="Q323" i="1" a="1"/>
  <c r="Q323" i="1" s="1"/>
  <c r="Q324" i="1" a="1"/>
  <c r="Q324" i="1" s="1"/>
  <c r="Q325" i="1" a="1"/>
  <c r="Q325" i="1" s="1"/>
  <c r="Q326" i="1" a="1"/>
  <c r="Q326" i="1"/>
  <c r="Q327" i="1" a="1"/>
  <c r="Q327" i="1"/>
  <c r="Q328" i="1" a="1"/>
  <c r="Q328" i="1" s="1"/>
  <c r="Q329" i="1" a="1"/>
  <c r="Q329" i="1"/>
  <c r="Q330" i="1" a="1"/>
  <c r="Q330" i="1" s="1"/>
  <c r="Q331" i="1" a="1"/>
  <c r="Q331" i="1"/>
  <c r="Q332" i="1" a="1"/>
  <c r="Q332" i="1" s="1"/>
  <c r="Q333" i="1" a="1"/>
  <c r="Q333" i="1" s="1"/>
  <c r="Q334" i="1" a="1"/>
  <c r="Q334" i="1" s="1"/>
  <c r="Q335" i="1" a="1"/>
  <c r="Q335" i="1" s="1"/>
  <c r="Q336" i="1" a="1"/>
  <c r="Q336" i="1" s="1"/>
  <c r="Q337" i="1" a="1"/>
  <c r="Q337" i="1" s="1"/>
  <c r="Q338" i="1" a="1"/>
  <c r="Q338" i="1"/>
  <c r="Q339" i="1" a="1"/>
  <c r="Q339" i="1"/>
  <c r="Q340" i="1" a="1"/>
  <c r="Q340" i="1" s="1"/>
  <c r="Q341" i="1" a="1"/>
  <c r="Q341" i="1"/>
  <c r="Q342" i="1" a="1"/>
  <c r="Q342" i="1" s="1"/>
  <c r="Q343" i="1" a="1"/>
  <c r="Q343" i="1" s="1"/>
  <c r="Q344" i="1" a="1"/>
  <c r="Q344" i="1" s="1"/>
  <c r="Q345" i="1" a="1"/>
  <c r="Q345" i="1"/>
  <c r="Q346" i="1" a="1"/>
  <c r="Q346" i="1"/>
  <c r="Q347" i="1" a="1"/>
  <c r="Q347" i="1" s="1"/>
  <c r="Q348" i="1" a="1"/>
  <c r="Q348" i="1" s="1"/>
  <c r="Q349" i="1" a="1"/>
  <c r="Q349" i="1" s="1"/>
  <c r="Q350" i="1" a="1"/>
  <c r="Q350" i="1"/>
  <c r="Q351" i="1" a="1"/>
  <c r="Q351" i="1" s="1"/>
  <c r="Q352" i="1" a="1"/>
  <c r="Q352" i="1" s="1"/>
  <c r="Q353" i="1" a="1"/>
  <c r="Q353" i="1" s="1"/>
  <c r="Q354" i="1" a="1"/>
  <c r="Q354" i="1" s="1"/>
  <c r="Q355" i="1" a="1"/>
  <c r="Q355" i="1" s="1"/>
  <c r="Q356" i="1" a="1"/>
  <c r="Q356" i="1" s="1"/>
  <c r="Q357" i="1" a="1"/>
  <c r="Q357" i="1"/>
  <c r="Q358" i="1" a="1"/>
  <c r="Q358" i="1" s="1"/>
  <c r="Q359" i="1" a="1"/>
  <c r="Q359" i="1" s="1"/>
  <c r="Q360" i="1" a="1"/>
  <c r="Q360" i="1" s="1"/>
  <c r="Q361" i="1" a="1"/>
  <c r="Q361" i="1"/>
  <c r="Q362" i="1" a="1"/>
  <c r="Q362" i="1"/>
  <c r="Q363" i="1" a="1"/>
  <c r="Q363" i="1" s="1"/>
  <c r="Q364" i="1" a="1"/>
  <c r="Q364" i="1" s="1"/>
  <c r="Q365" i="1" a="1"/>
  <c r="Q365" i="1" s="1"/>
  <c r="Q366" i="1" a="1"/>
  <c r="Q366" i="1"/>
  <c r="Q367" i="1" a="1"/>
  <c r="Q367" i="1" s="1"/>
  <c r="Q368" i="1" a="1"/>
  <c r="Q368" i="1" s="1"/>
  <c r="Q369" i="1" a="1"/>
  <c r="Q369" i="1" s="1"/>
  <c r="Q370" i="1" a="1"/>
  <c r="Q370" i="1" s="1"/>
  <c r="Q371" i="1" a="1"/>
  <c r="Q371" i="1" s="1"/>
  <c r="Q372" i="1" a="1"/>
  <c r="Q372" i="1" s="1"/>
  <c r="Q373" i="1" a="1"/>
  <c r="Q373" i="1"/>
  <c r="Q374" i="1" a="1"/>
  <c r="Q374" i="1" s="1"/>
  <c r="Q375" i="1" a="1"/>
  <c r="Q375" i="1" s="1"/>
  <c r="Q376" i="1" a="1"/>
  <c r="Q376" i="1" s="1"/>
  <c r="Q377" i="1" a="1"/>
  <c r="Q377" i="1"/>
  <c r="Q378" i="1" a="1"/>
  <c r="Q378" i="1"/>
  <c r="Q379" i="1" a="1"/>
  <c r="Q379" i="1" s="1"/>
  <c r="Q380" i="1" a="1"/>
  <c r="Q380" i="1" s="1"/>
  <c r="Q381" i="1" a="1"/>
  <c r="Q381" i="1" s="1"/>
  <c r="Q382" i="1" a="1"/>
  <c r="Q382" i="1"/>
  <c r="Q383" i="1" a="1"/>
  <c r="Q383" i="1" s="1"/>
  <c r="Q384" i="1" a="1"/>
  <c r="Q384" i="1" s="1"/>
  <c r="Q385" i="1" a="1"/>
  <c r="Q385" i="1" s="1"/>
  <c r="Q386" i="1" a="1"/>
  <c r="Q386" i="1" s="1"/>
  <c r="Q387" i="1" a="1"/>
  <c r="Q387" i="1" s="1"/>
  <c r="Q388" i="1" a="1"/>
  <c r="Q388" i="1" s="1"/>
  <c r="Q389" i="1" a="1"/>
  <c r="Q389" i="1"/>
  <c r="Q390" i="1" a="1"/>
  <c r="Q390" i="1" s="1"/>
  <c r="Q391" i="1" a="1"/>
  <c r="Q391" i="1" s="1"/>
  <c r="Q392" i="1" a="1"/>
  <c r="Q392" i="1" s="1"/>
  <c r="Q393" i="1" a="1"/>
  <c r="Q393" i="1"/>
  <c r="Q394" i="1" a="1"/>
  <c r="Q394" i="1"/>
  <c r="Q395" i="1" a="1"/>
  <c r="Q395" i="1" s="1"/>
  <c r="Q396" i="1" a="1"/>
  <c r="Q396" i="1" s="1"/>
  <c r="Q397" i="1" a="1"/>
  <c r="Q397" i="1" s="1"/>
  <c r="Q398" i="1" a="1"/>
  <c r="Q398" i="1"/>
  <c r="Q399" i="1" a="1"/>
  <c r="Q399" i="1" s="1"/>
  <c r="Q400" i="1" a="1"/>
  <c r="Q400" i="1" s="1"/>
  <c r="Q401" i="1" a="1"/>
  <c r="Q401" i="1" s="1"/>
  <c r="Q402" i="1" a="1"/>
  <c r="Q402" i="1" s="1"/>
  <c r="Q403" i="1" a="1"/>
  <c r="Q403" i="1" s="1"/>
  <c r="Q404" i="1" a="1"/>
  <c r="Q404" i="1" s="1"/>
  <c r="Q405" i="1" a="1"/>
  <c r="Q405" i="1"/>
  <c r="Q406" i="1" a="1"/>
  <c r="Q406" i="1" s="1"/>
  <c r="Q407" i="1" a="1"/>
  <c r="Q407" i="1" s="1"/>
  <c r="Q408" i="1" a="1"/>
  <c r="Q408" i="1" s="1"/>
  <c r="Q409" i="1" a="1"/>
  <c r="Q409" i="1"/>
  <c r="Q410" i="1" a="1"/>
  <c r="Q410" i="1"/>
  <c r="Q411" i="1" a="1"/>
  <c r="Q411" i="1" s="1"/>
  <c r="Q412" i="1" a="1"/>
  <c r="Q412" i="1" s="1"/>
  <c r="Q413" i="1" a="1"/>
  <c r="Q413" i="1" s="1"/>
  <c r="Q414" i="1" a="1"/>
  <c r="Q414" i="1"/>
  <c r="Q415" i="1" a="1"/>
  <c r="Q415" i="1" s="1"/>
  <c r="Q416" i="1" a="1"/>
  <c r="Q416" i="1" s="1"/>
  <c r="Q417" i="1" a="1"/>
  <c r="Q417" i="1" s="1"/>
  <c r="Q418" i="1" a="1"/>
  <c r="Q418" i="1" s="1"/>
  <c r="Q419" i="1" a="1"/>
  <c r="Q419" i="1" s="1"/>
  <c r="Q420" i="1" a="1"/>
  <c r="Q420" i="1" s="1"/>
  <c r="Q421" i="1" a="1"/>
  <c r="Q421" i="1"/>
  <c r="Q422" i="1" a="1"/>
  <c r="Q422" i="1" s="1"/>
  <c r="Q423" i="1" a="1"/>
  <c r="Q423" i="1" s="1"/>
  <c r="Q424" i="1" a="1"/>
  <c r="Q424" i="1" s="1"/>
  <c r="Q425" i="1" a="1"/>
  <c r="Q425" i="1"/>
  <c r="Q426" i="1" a="1"/>
  <c r="Q426" i="1"/>
  <c r="Q427" i="1" a="1"/>
  <c r="Q427" i="1" s="1"/>
  <c r="Q428" i="1" a="1"/>
  <c r="Q428" i="1" s="1"/>
  <c r="Q429" i="1" a="1"/>
  <c r="Q429" i="1" s="1"/>
  <c r="Q430" i="1" a="1"/>
  <c r="Q430" i="1"/>
  <c r="Q431" i="1" a="1"/>
  <c r="Q431" i="1" s="1"/>
  <c r="Q432" i="1" a="1"/>
  <c r="Q432" i="1" s="1"/>
  <c r="Q433" i="1" a="1"/>
  <c r="Q433" i="1" s="1"/>
  <c r="Q434" i="1" a="1"/>
  <c r="Q434" i="1" s="1"/>
  <c r="Q435" i="1" a="1"/>
  <c r="Q435" i="1" s="1"/>
  <c r="Q436" i="1" a="1"/>
  <c r="Q436" i="1" s="1"/>
  <c r="Q437" i="1" a="1"/>
  <c r="Q437" i="1"/>
  <c r="Q438" i="1" a="1"/>
  <c r="Q438" i="1" s="1"/>
  <c r="Q439" i="1" a="1"/>
  <c r="Q439" i="1" s="1"/>
  <c r="Q440" i="1" a="1"/>
  <c r="Q440" i="1" s="1"/>
  <c r="Q441" i="1" a="1"/>
  <c r="Q441" i="1"/>
  <c r="Q442" i="1" a="1"/>
  <c r="Q442" i="1"/>
  <c r="Q443" i="1" a="1"/>
  <c r="Q443" i="1" s="1"/>
  <c r="Q444" i="1" a="1"/>
  <c r="Q444" i="1" s="1"/>
  <c r="Q445" i="1" a="1"/>
  <c r="Q445" i="1" s="1"/>
  <c r="Q446" i="1" a="1"/>
  <c r="Q446" i="1"/>
  <c r="Q447" i="1" a="1"/>
  <c r="Q447" i="1" s="1"/>
  <c r="Q448" i="1" a="1"/>
  <c r="Q448" i="1" s="1"/>
  <c r="Q449" i="1" a="1"/>
  <c r="Q449" i="1" s="1"/>
  <c r="Q450" i="1" a="1"/>
  <c r="Q450" i="1" s="1"/>
  <c r="Q451" i="1" a="1"/>
  <c r="Q451" i="1" s="1"/>
  <c r="Q452" i="1" a="1"/>
  <c r="Q452" i="1" s="1"/>
  <c r="Q453" i="1" a="1"/>
  <c r="Q453" i="1"/>
  <c r="Q454" i="1" a="1"/>
  <c r="Q454" i="1" s="1"/>
  <c r="Q455" i="1" a="1"/>
  <c r="Q455" i="1" s="1"/>
  <c r="Q456" i="1" a="1"/>
  <c r="Q456" i="1" s="1"/>
  <c r="Q457" i="1" a="1"/>
  <c r="Q457" i="1"/>
  <c r="Q458" i="1" a="1"/>
  <c r="Q458" i="1"/>
  <c r="Q459" i="1" a="1"/>
  <c r="Q459" i="1" s="1"/>
  <c r="Q460" i="1" a="1"/>
  <c r="Q460" i="1" s="1"/>
  <c r="Q461" i="1" a="1"/>
  <c r="Q461" i="1" s="1"/>
  <c r="Q462" i="1" a="1"/>
  <c r="Q462" i="1"/>
  <c r="Q463" i="1" a="1"/>
  <c r="Q463" i="1" s="1"/>
  <c r="Q464" i="1" a="1"/>
  <c r="Q464" i="1" s="1"/>
  <c r="Q465" i="1" a="1"/>
  <c r="Q465" i="1" s="1"/>
  <c r="Q466" i="1" a="1"/>
  <c r="Q466" i="1" s="1"/>
  <c r="Q467" i="1" a="1"/>
  <c r="Q467" i="1" s="1"/>
  <c r="Q468" i="1" a="1"/>
  <c r="Q468" i="1" s="1"/>
  <c r="Q469" i="1" a="1"/>
  <c r="Q469" i="1"/>
  <c r="Q470" i="1" a="1"/>
  <c r="Q470" i="1" s="1"/>
  <c r="Q471" i="1" a="1"/>
  <c r="Q471" i="1" s="1"/>
  <c r="Q472" i="1" a="1"/>
  <c r="Q472" i="1" s="1"/>
  <c r="Q473" i="1" a="1"/>
  <c r="Q473" i="1"/>
  <c r="Q474" i="1" a="1"/>
  <c r="Q474" i="1"/>
  <c r="Q475" i="1" a="1"/>
  <c r="Q475" i="1" s="1"/>
  <c r="Q476" i="1" a="1"/>
  <c r="Q476" i="1" s="1"/>
  <c r="Q477" i="1" a="1"/>
  <c r="Q477" i="1" s="1"/>
  <c r="Q478" i="1" a="1"/>
  <c r="Q478" i="1"/>
  <c r="Q479" i="1" a="1"/>
  <c r="Q479" i="1" s="1"/>
  <c r="Q480" i="1" a="1"/>
  <c r="Q480" i="1" s="1"/>
  <c r="Q481" i="1" a="1"/>
  <c r="Q481" i="1" s="1"/>
  <c r="Q482" i="1" a="1"/>
  <c r="Q482" i="1" s="1"/>
  <c r="Q483" i="1" a="1"/>
  <c r="Q483" i="1" s="1"/>
  <c r="Q484" i="1" a="1"/>
  <c r="Q484" i="1" s="1"/>
  <c r="Q485" i="1" a="1"/>
  <c r="Q485" i="1"/>
  <c r="Q486" i="1" a="1"/>
  <c r="Q486" i="1" s="1"/>
  <c r="Q487" i="1" a="1"/>
  <c r="Q487" i="1" s="1"/>
  <c r="Q488" i="1" a="1"/>
  <c r="Q488" i="1" s="1"/>
  <c r="Q489" i="1" a="1"/>
  <c r="Q489" i="1"/>
  <c r="Q490" i="1" a="1"/>
  <c r="Q490" i="1"/>
  <c r="Q491" i="1" a="1"/>
  <c r="Q491" i="1" s="1"/>
  <c r="Q492" i="1" a="1"/>
  <c r="Q492" i="1" s="1"/>
  <c r="Q493" i="1" a="1"/>
  <c r="Q493" i="1" s="1"/>
  <c r="Q494" i="1" a="1"/>
  <c r="Q494" i="1"/>
  <c r="Q495" i="1" a="1"/>
  <c r="Q495" i="1" s="1"/>
  <c r="Q496" i="1" a="1"/>
  <c r="Q496" i="1" s="1"/>
  <c r="Q497" i="1" a="1"/>
  <c r="Q497" i="1" s="1"/>
  <c r="Q498" i="1" a="1"/>
  <c r="Q498" i="1" s="1"/>
  <c r="Q499" i="1" a="1"/>
  <c r="Q499" i="1" s="1"/>
  <c r="Q500" i="1" a="1"/>
  <c r="Q500" i="1" s="1"/>
  <c r="Q501" i="1" a="1"/>
  <c r="Q501" i="1"/>
  <c r="Q502" i="1" a="1"/>
  <c r="Q502" i="1" s="1"/>
  <c r="Q503" i="1" a="1"/>
  <c r="Q503" i="1" s="1"/>
  <c r="Q504" i="1" a="1"/>
  <c r="Q504" i="1" s="1"/>
  <c r="Q505" i="1" a="1"/>
  <c r="Q505" i="1"/>
  <c r="Q506" i="1" a="1"/>
  <c r="Q506" i="1" s="1"/>
  <c r="Q507" i="1" a="1"/>
  <c r="Q507" i="1" s="1"/>
  <c r="Q508" i="1" a="1"/>
  <c r="Q508" i="1" s="1"/>
  <c r="Q509" i="1" a="1"/>
  <c r="Q509" i="1" s="1"/>
  <c r="Q510" i="1" a="1"/>
  <c r="Q510" i="1" s="1"/>
  <c r="Q511" i="1" a="1"/>
  <c r="Q511" i="1" s="1"/>
  <c r="Q512" i="1" a="1"/>
  <c r="Q512" i="1" s="1"/>
  <c r="Q513" i="1" a="1"/>
  <c r="Q513" i="1" s="1"/>
  <c r="Q514" i="1" a="1"/>
  <c r="Q514" i="1" s="1"/>
  <c r="Q515" i="1" a="1"/>
  <c r="Q515" i="1" s="1"/>
  <c r="Q516" i="1" a="1"/>
  <c r="Q516" i="1" s="1"/>
  <c r="Q517" i="1" a="1"/>
  <c r="Q517" i="1" s="1"/>
  <c r="Q518" i="1" a="1"/>
  <c r="Q518" i="1" s="1"/>
  <c r="Q519" i="1" a="1"/>
  <c r="Q519" i="1" s="1"/>
  <c r="Q520" i="1" a="1"/>
  <c r="Q520" i="1" s="1"/>
  <c r="Q521" i="1" a="1"/>
  <c r="Q521" i="1" s="1"/>
  <c r="Q522" i="1" a="1"/>
  <c r="Q522" i="1"/>
  <c r="Q523" i="1" a="1"/>
  <c r="Q523" i="1" s="1"/>
  <c r="Q524" i="1" a="1"/>
  <c r="Q524" i="1" s="1"/>
  <c r="Q525" i="1" a="1"/>
  <c r="Q525" i="1" s="1"/>
  <c r="Q526" i="1" a="1"/>
  <c r="Q526" i="1"/>
  <c r="Q527" i="1" a="1"/>
  <c r="Q527" i="1" s="1"/>
  <c r="Q528" i="1" a="1"/>
  <c r="Q528" i="1" s="1"/>
  <c r="Q529" i="1" a="1"/>
  <c r="Q529" i="1" s="1"/>
  <c r="Q530" i="1" a="1"/>
  <c r="Q530" i="1" s="1"/>
  <c r="Q531" i="1" a="1"/>
  <c r="Q531" i="1" s="1"/>
  <c r="Q532" i="1" a="1"/>
  <c r="Q532" i="1" s="1"/>
  <c r="Q533" i="1" a="1"/>
  <c r="Q533" i="1"/>
  <c r="Q534" i="1" a="1"/>
  <c r="Q534" i="1" s="1"/>
  <c r="Q535" i="1" a="1"/>
  <c r="Q535" i="1" s="1"/>
  <c r="Q536" i="1" a="1"/>
  <c r="Q536" i="1" s="1"/>
  <c r="Q537" i="1" a="1"/>
  <c r="Q537" i="1"/>
  <c r="Q538" i="1" a="1"/>
  <c r="Q538" i="1" s="1"/>
  <c r="Q539" i="1" a="1"/>
  <c r="Q539" i="1" s="1"/>
  <c r="Q540" i="1" a="1"/>
  <c r="Q540" i="1" s="1"/>
  <c r="Q541" i="1" a="1"/>
  <c r="Q541" i="1" s="1"/>
  <c r="Q542" i="1" a="1"/>
  <c r="Q542" i="1" s="1"/>
  <c r="Q543" i="1" a="1"/>
  <c r="Q543" i="1" s="1"/>
  <c r="Q544" i="1" a="1"/>
  <c r="Q544" i="1" s="1"/>
  <c r="Q545" i="1" a="1"/>
  <c r="Q545" i="1" s="1"/>
  <c r="Q546" i="1" a="1"/>
  <c r="Q546" i="1" s="1"/>
  <c r="Q547" i="1" a="1"/>
  <c r="Q547" i="1" s="1"/>
  <c r="Q548" i="1" a="1"/>
  <c r="Q548" i="1" s="1"/>
  <c r="Q549" i="1" a="1"/>
  <c r="Q549" i="1" s="1"/>
  <c r="Q550" i="1" a="1"/>
  <c r="Q550" i="1" s="1"/>
  <c r="Q551" i="1" a="1"/>
  <c r="Q551" i="1" s="1"/>
  <c r="Q552" i="1" a="1"/>
  <c r="Q552" i="1" s="1"/>
  <c r="Q553" i="1" a="1"/>
  <c r="Q553" i="1" s="1"/>
  <c r="Q554" i="1" a="1"/>
  <c r="Q554" i="1"/>
  <c r="Q555" i="1" a="1"/>
  <c r="Q555" i="1" s="1"/>
  <c r="Q556" i="1" a="1"/>
  <c r="Q556" i="1" s="1"/>
  <c r="Q557" i="1" a="1"/>
  <c r="Q557" i="1" s="1"/>
  <c r="Q558" i="1" a="1"/>
  <c r="Q558" i="1"/>
  <c r="Q559" i="1" a="1"/>
  <c r="Q559" i="1"/>
  <c r="Q560" i="1" a="1"/>
  <c r="Q560" i="1" s="1"/>
  <c r="Q561" i="1" a="1"/>
  <c r="Q561" i="1"/>
  <c r="Q562" i="1" a="1"/>
  <c r="Q562" i="1"/>
  <c r="Q563" i="1" a="1"/>
  <c r="Q563" i="1" s="1"/>
  <c r="Q564" i="1" a="1"/>
  <c r="Q564" i="1" s="1"/>
  <c r="Q565" i="1" a="1"/>
  <c r="Q565" i="1" s="1"/>
  <c r="Q566" i="1" a="1"/>
  <c r="Q566" i="1" s="1"/>
  <c r="Q567" i="1" a="1"/>
  <c r="Q567" i="1" s="1"/>
  <c r="Q568" i="1" a="1"/>
  <c r="Q568" i="1" s="1"/>
  <c r="Q569" i="1" a="1"/>
  <c r="Q569" i="1" s="1"/>
  <c r="Q570" i="1" a="1"/>
  <c r="Q570" i="1"/>
  <c r="Q571" i="1" a="1"/>
  <c r="Q571" i="1"/>
  <c r="Q572" i="1" a="1"/>
  <c r="Q572" i="1" s="1"/>
  <c r="Q573" i="1" a="1"/>
  <c r="Q573" i="1"/>
  <c r="Q574" i="1" a="1"/>
  <c r="Q574" i="1" s="1"/>
  <c r="Q575" i="1" a="1"/>
  <c r="Q575" i="1" s="1"/>
  <c r="Q576" i="1" a="1"/>
  <c r="Q576" i="1" s="1"/>
  <c r="Q577" i="1" a="1"/>
  <c r="Q577" i="1" s="1"/>
  <c r="Q578" i="1" a="1"/>
  <c r="Q578" i="1" s="1"/>
  <c r="Q579" i="1" a="1"/>
  <c r="Q579" i="1" s="1"/>
  <c r="Q580" i="1" a="1"/>
  <c r="Q580" i="1"/>
  <c r="Q581" i="1" a="1"/>
  <c r="Q581" i="1" s="1"/>
  <c r="Q582" i="1" a="1"/>
  <c r="Q582" i="1" s="1"/>
  <c r="Q583" i="1" a="1"/>
  <c r="Q583" i="1" s="1"/>
  <c r="Q584" i="1" a="1"/>
  <c r="Q584" i="1"/>
  <c r="Q585" i="1" a="1"/>
  <c r="Q585" i="1"/>
  <c r="Q586" i="1" a="1"/>
  <c r="Q586" i="1" s="1"/>
  <c r="Q587" i="1" a="1"/>
  <c r="Q587" i="1" s="1"/>
  <c r="Q588" i="1" a="1"/>
  <c r="Q588" i="1" s="1"/>
  <c r="Q589" i="1" a="1"/>
  <c r="Q589" i="1"/>
  <c r="Q590" i="1" a="1"/>
  <c r="Q590" i="1" s="1"/>
  <c r="Q591" i="1" a="1"/>
  <c r="Q591" i="1" s="1"/>
  <c r="Q592" i="1" a="1"/>
  <c r="Q592" i="1" s="1"/>
  <c r="Q593" i="1" a="1"/>
  <c r="Q593" i="1" s="1"/>
  <c r="Q594" i="1" a="1"/>
  <c r="Q594" i="1" s="1"/>
  <c r="Q595" i="1" a="1"/>
  <c r="Q595" i="1" s="1"/>
  <c r="Q596" i="1" a="1"/>
  <c r="Q596" i="1"/>
  <c r="Q597" i="1" a="1"/>
  <c r="Q597" i="1" s="1"/>
  <c r="Q598" i="1" a="1"/>
  <c r="Q598" i="1" s="1"/>
  <c r="Q599" i="1" a="1"/>
  <c r="Q599" i="1" s="1"/>
  <c r="Q600" i="1" a="1"/>
  <c r="Q600" i="1" s="1"/>
  <c r="Q601" i="1" a="1"/>
  <c r="Q601" i="1"/>
  <c r="Q602" i="1" a="1"/>
  <c r="Q602" i="1" s="1"/>
  <c r="Q603" i="1" a="1"/>
  <c r="Q603" i="1" s="1"/>
  <c r="Q604" i="1" a="1"/>
  <c r="Q604" i="1" s="1"/>
  <c r="Q605" i="1" a="1"/>
  <c r="Q605" i="1" s="1"/>
  <c r="Q606" i="1" a="1"/>
  <c r="Q606" i="1" s="1"/>
  <c r="Q607" i="1" a="1"/>
  <c r="Q607" i="1" s="1"/>
  <c r="Q608" i="1" a="1"/>
  <c r="Q608" i="1" s="1"/>
  <c r="Q609" i="1" a="1"/>
  <c r="Q609" i="1" s="1"/>
  <c r="Q610" i="1" a="1"/>
  <c r="Q610" i="1" s="1"/>
  <c r="Q611" i="1" a="1"/>
  <c r="Q611" i="1" s="1"/>
  <c r="Q612" i="1" a="1"/>
  <c r="Q612" i="1"/>
  <c r="Q613" i="1" a="1"/>
  <c r="Q613" i="1" s="1"/>
  <c r="Q614" i="1" a="1"/>
  <c r="Q614" i="1" s="1"/>
  <c r="Q615" i="1" a="1"/>
  <c r="Q615" i="1" s="1"/>
  <c r="Q616" i="1" a="1"/>
  <c r="Q616" i="1" s="1"/>
  <c r="Q617" i="1" a="1"/>
  <c r="Q617" i="1"/>
  <c r="Q618" i="1" a="1"/>
  <c r="Q618" i="1" s="1"/>
  <c r="Q619" i="1" a="1"/>
  <c r="Q619" i="1" s="1"/>
  <c r="Q620" i="1" a="1"/>
  <c r="Q620" i="1" s="1"/>
  <c r="Q621" i="1" a="1"/>
  <c r="Q621" i="1" s="1"/>
  <c r="Q622" i="1" a="1"/>
  <c r="Q622" i="1" s="1"/>
  <c r="Q623" i="1" a="1"/>
  <c r="Q623" i="1" s="1"/>
  <c r="Q624" i="1" a="1"/>
  <c r="Q624" i="1" s="1"/>
  <c r="Q625" i="1" a="1"/>
  <c r="Q625" i="1" s="1"/>
  <c r="Q626" i="1" a="1"/>
  <c r="Q626" i="1" s="1"/>
  <c r="Q627" i="1" a="1"/>
  <c r="Q627" i="1" s="1"/>
  <c r="Q628" i="1" a="1"/>
  <c r="Q628" i="1"/>
  <c r="Q629" i="1" a="1"/>
  <c r="Q629" i="1" s="1"/>
  <c r="Q630" i="1" a="1"/>
  <c r="Q630" i="1" s="1"/>
  <c r="Q631" i="1" a="1"/>
  <c r="Q631" i="1" s="1"/>
  <c r="Q632" i="1" a="1"/>
  <c r="Q632" i="1" s="1"/>
  <c r="Q633" i="1" a="1"/>
  <c r="Q633" i="1"/>
  <c r="Q634" i="1" a="1"/>
  <c r="Q634" i="1" s="1"/>
  <c r="Q635" i="1" a="1"/>
  <c r="Q635" i="1" s="1"/>
  <c r="Q636" i="1" a="1"/>
  <c r="Q636" i="1" s="1"/>
  <c r="Q637" i="1" a="1"/>
  <c r="Q637" i="1" s="1"/>
  <c r="Q638" i="1" a="1"/>
  <c r="Q638" i="1" s="1"/>
  <c r="Q639" i="1" a="1"/>
  <c r="Q639" i="1" s="1"/>
  <c r="Q640" i="1" a="1"/>
  <c r="Q640" i="1" s="1"/>
  <c r="Q641" i="1" a="1"/>
  <c r="Q641" i="1" s="1"/>
  <c r="Q642" i="1" a="1"/>
  <c r="Q642" i="1" s="1"/>
  <c r="Q643" i="1" a="1"/>
  <c r="Q643" i="1" s="1"/>
  <c r="Q644" i="1" a="1"/>
  <c r="Q644" i="1"/>
  <c r="Q645" i="1" a="1"/>
  <c r="Q645" i="1" s="1"/>
  <c r="Q646" i="1" a="1"/>
  <c r="Q646" i="1" s="1"/>
  <c r="Q647" i="1" a="1"/>
  <c r="Q647" i="1" s="1"/>
  <c r="Q648" i="1" a="1"/>
  <c r="Q648" i="1" s="1"/>
  <c r="Q649" i="1" a="1"/>
  <c r="Q649" i="1"/>
  <c r="Q650" i="1" a="1"/>
  <c r="Q650" i="1" s="1"/>
  <c r="Q651" i="1" a="1"/>
  <c r="Q651" i="1" s="1"/>
  <c r="Q652" i="1" a="1"/>
  <c r="Q652" i="1" s="1"/>
  <c r="Q653" i="1" a="1"/>
  <c r="Q653" i="1" s="1"/>
  <c r="Q654" i="1" a="1"/>
  <c r="Q654" i="1" s="1"/>
  <c r="Q655" i="1" a="1"/>
  <c r="Q655" i="1" s="1"/>
  <c r="Q656" i="1" a="1"/>
  <c r="Q656" i="1" s="1"/>
  <c r="Q657" i="1" a="1"/>
  <c r="Q657" i="1" s="1"/>
  <c r="Q658" i="1" a="1"/>
  <c r="Q658" i="1" s="1"/>
  <c r="Q659" i="1" a="1"/>
  <c r="Q659" i="1" s="1"/>
  <c r="Q660" i="1" a="1"/>
  <c r="Q660" i="1" s="1"/>
  <c r="Q661" i="1" a="1"/>
  <c r="Q661" i="1" s="1"/>
  <c r="Q662" i="1" a="1"/>
  <c r="Q662" i="1" s="1"/>
  <c r="Q663" i="1" a="1"/>
  <c r="Q663" i="1" s="1"/>
  <c r="Q664" i="1" a="1"/>
  <c r="Q664" i="1" s="1"/>
  <c r="Q665" i="1" a="1"/>
  <c r="Q665" i="1" s="1"/>
  <c r="Q666" i="1" a="1"/>
  <c r="Q666" i="1" s="1"/>
  <c r="Q667" i="1" a="1"/>
  <c r="Q667" i="1" s="1"/>
  <c r="Q668" i="1" a="1"/>
  <c r="Q668" i="1" s="1"/>
  <c r="Q669" i="1" a="1"/>
  <c r="Q669" i="1" s="1"/>
  <c r="Q670" i="1" a="1"/>
  <c r="Q670" i="1" s="1"/>
  <c r="Q671" i="1" a="1"/>
  <c r="Q671" i="1" s="1"/>
  <c r="Q672" i="1" a="1"/>
  <c r="Q672" i="1" s="1"/>
  <c r="Q673" i="1" a="1"/>
  <c r="Q673" i="1" s="1"/>
  <c r="Q674" i="1" a="1"/>
  <c r="Q674" i="1" s="1"/>
  <c r="Q675" i="1" a="1"/>
  <c r="Q675" i="1" s="1"/>
  <c r="Q676" i="1" a="1"/>
  <c r="Q676" i="1" s="1"/>
  <c r="Q677" i="1" a="1"/>
  <c r="Q677" i="1" s="1"/>
  <c r="Q678" i="1" a="1"/>
  <c r="Q678" i="1" s="1"/>
  <c r="Q679" i="1" a="1"/>
  <c r="Q679" i="1" s="1"/>
  <c r="Q680" i="1" a="1"/>
  <c r="Q680" i="1" s="1"/>
  <c r="Q681" i="1" a="1"/>
  <c r="Q681" i="1" s="1"/>
  <c r="Q682" i="1" a="1"/>
  <c r="Q682" i="1" s="1"/>
  <c r="Q683" i="1" a="1"/>
  <c r="Q683" i="1" s="1"/>
  <c r="Q684" i="1" a="1"/>
  <c r="Q684" i="1" s="1"/>
  <c r="Q685" i="1" a="1"/>
  <c r="Q685" i="1" s="1"/>
  <c r="Q686" i="1" a="1"/>
  <c r="Q686" i="1" s="1"/>
  <c r="Q687" i="1" a="1"/>
  <c r="Q687" i="1" s="1"/>
  <c r="Q688" i="1" a="1"/>
  <c r="Q688" i="1" s="1"/>
  <c r="Q689" i="1" a="1"/>
  <c r="Q689" i="1" s="1"/>
  <c r="Q690" i="1" a="1"/>
  <c r="Q690" i="1" s="1"/>
  <c r="Q691" i="1" a="1"/>
  <c r="Q691" i="1" s="1"/>
  <c r="Q692" i="1" a="1"/>
  <c r="Q692" i="1" s="1"/>
  <c r="Q693" i="1" a="1"/>
  <c r="Q693" i="1" s="1"/>
  <c r="Q694" i="1" a="1"/>
  <c r="Q694" i="1" s="1"/>
  <c r="Q695" i="1" a="1"/>
  <c r="Q695" i="1" s="1"/>
  <c r="Q696" i="1" a="1"/>
  <c r="Q696" i="1" s="1"/>
  <c r="Q697" i="1" a="1"/>
  <c r="Q697" i="1" s="1"/>
  <c r="Q698" i="1" a="1"/>
  <c r="Q698" i="1" s="1"/>
  <c r="Q699" i="1" a="1"/>
  <c r="Q699" i="1" s="1"/>
  <c r="Q700" i="1" a="1"/>
  <c r="Q700" i="1" s="1"/>
  <c r="Q701" i="1" a="1"/>
  <c r="Q701" i="1" s="1"/>
  <c r="Q702" i="1" a="1"/>
  <c r="Q702" i="1" s="1"/>
  <c r="Q703" i="1" a="1"/>
  <c r="Q703" i="1" s="1"/>
  <c r="Q704" i="1" a="1"/>
  <c r="Q704" i="1" s="1"/>
  <c r="Q705" i="1" a="1"/>
  <c r="Q705" i="1" s="1"/>
  <c r="Q706" i="1" a="1"/>
  <c r="Q706" i="1" s="1"/>
  <c r="Q707" i="1" a="1"/>
  <c r="Q707" i="1" s="1"/>
  <c r="Q708" i="1" a="1"/>
  <c r="Q708" i="1" s="1"/>
  <c r="Q709" i="1" a="1"/>
  <c r="Q709" i="1" s="1"/>
  <c r="Q710" i="1" a="1"/>
  <c r="Q710" i="1" s="1"/>
  <c r="Q711" i="1" a="1"/>
  <c r="Q711" i="1" s="1"/>
  <c r="Q712" i="1" a="1"/>
  <c r="Q712" i="1" s="1"/>
  <c r="Q713" i="1" a="1"/>
  <c r="Q713" i="1" s="1"/>
  <c r="Q714" i="1" a="1"/>
  <c r="Q714" i="1" s="1"/>
  <c r="Q715" i="1" a="1"/>
  <c r="Q715" i="1" s="1"/>
  <c r="Q716" i="1" a="1"/>
  <c r="Q716" i="1" s="1"/>
  <c r="Q717" i="1" a="1"/>
  <c r="Q717" i="1" s="1"/>
  <c r="Q718" i="1" a="1"/>
  <c r="Q718" i="1" s="1"/>
  <c r="Q719" i="1" a="1"/>
  <c r="Q719" i="1" s="1"/>
  <c r="Q720" i="1" a="1"/>
  <c r="Q720" i="1" s="1"/>
  <c r="Q721" i="1" a="1"/>
  <c r="Q721" i="1" s="1"/>
  <c r="Q722" i="1" a="1"/>
  <c r="Q722" i="1" s="1"/>
  <c r="Q723" i="1" a="1"/>
  <c r="Q723" i="1" s="1"/>
  <c r="Q724" i="1" a="1"/>
  <c r="Q724" i="1" s="1"/>
  <c r="Q725" i="1" a="1"/>
  <c r="Q725" i="1" s="1"/>
  <c r="Q726" i="1" a="1"/>
  <c r="Q726" i="1" s="1"/>
  <c r="Q727" i="1" a="1"/>
  <c r="Q727" i="1" s="1"/>
  <c r="Q728" i="1" a="1"/>
  <c r="Q728" i="1" s="1"/>
  <c r="Q729" i="1" a="1"/>
  <c r="Q729" i="1" s="1"/>
  <c r="Q730" i="1" a="1"/>
  <c r="Q730" i="1" s="1"/>
  <c r="Q731" i="1" a="1"/>
  <c r="Q731" i="1" s="1"/>
  <c r="Q732" i="1" a="1"/>
  <c r="Q732" i="1" s="1"/>
  <c r="Q733" i="1" a="1"/>
  <c r="Q733" i="1" s="1"/>
  <c r="Q734" i="1" a="1"/>
  <c r="Q734" i="1" s="1"/>
  <c r="Q735" i="1" a="1"/>
  <c r="Q735" i="1" s="1"/>
  <c r="Q736" i="1" a="1"/>
  <c r="Q736" i="1" s="1"/>
  <c r="Q737" i="1" a="1"/>
  <c r="Q737" i="1" s="1"/>
  <c r="Q738" i="1" a="1"/>
  <c r="Q738" i="1" s="1"/>
  <c r="Q739" i="1" a="1"/>
  <c r="Q739" i="1" s="1"/>
  <c r="Q740" i="1" a="1"/>
  <c r="Q740" i="1" s="1"/>
  <c r="Q741" i="1" a="1"/>
  <c r="Q741" i="1" s="1"/>
  <c r="Q742" i="1" a="1"/>
  <c r="Q742" i="1" s="1"/>
  <c r="Q743" i="1" a="1"/>
  <c r="Q743" i="1" s="1"/>
  <c r="Q744" i="1" a="1"/>
  <c r="Q744" i="1" s="1"/>
  <c r="Q745" i="1" a="1"/>
  <c r="Q745" i="1" s="1"/>
  <c r="Q746" i="1" a="1"/>
  <c r="Q746" i="1" s="1"/>
  <c r="Q747" i="1" a="1"/>
  <c r="Q747" i="1" s="1"/>
  <c r="Q748" i="1" a="1"/>
  <c r="Q748" i="1" s="1"/>
  <c r="Q749" i="1" a="1"/>
  <c r="Q749" i="1" s="1"/>
  <c r="Q750" i="1" a="1"/>
  <c r="Q750" i="1" s="1"/>
  <c r="Q751" i="1" a="1"/>
  <c r="Q751" i="1" s="1"/>
  <c r="Q752" i="1" a="1"/>
  <c r="Q752" i="1" s="1"/>
  <c r="Q753" i="1" a="1"/>
  <c r="Q753" i="1" s="1"/>
  <c r="Q754" i="1" a="1"/>
  <c r="Q754" i="1" s="1"/>
  <c r="Q755" i="1" a="1"/>
  <c r="Q755" i="1" s="1"/>
  <c r="Q756" i="1" a="1"/>
  <c r="Q756" i="1" s="1"/>
  <c r="Q757" i="1" a="1"/>
  <c r="Q757" i="1" s="1"/>
  <c r="Q758" i="1" a="1"/>
  <c r="Q758" i="1" s="1"/>
  <c r="Q759" i="1" a="1"/>
  <c r="Q759" i="1" s="1"/>
  <c r="Q760" i="1" a="1"/>
  <c r="Q760" i="1" s="1"/>
  <c r="Q761" i="1" a="1"/>
  <c r="Q761" i="1" s="1"/>
  <c r="Q762" i="1" a="1"/>
  <c r="Q762" i="1" s="1"/>
  <c r="Q763" i="1" a="1"/>
  <c r="Q763" i="1" s="1"/>
  <c r="Q764" i="1" a="1"/>
  <c r="Q764" i="1" s="1"/>
  <c r="Q765" i="1" a="1"/>
  <c r="Q765" i="1" s="1"/>
  <c r="Q766" i="1" a="1"/>
  <c r="Q766" i="1" s="1"/>
  <c r="Q767" i="1" a="1"/>
  <c r="Q767" i="1" s="1"/>
  <c r="Q768" i="1" a="1"/>
  <c r="Q768" i="1" s="1"/>
  <c r="Q769" i="1" a="1"/>
  <c r="Q769" i="1" s="1"/>
  <c r="Q770" i="1" a="1"/>
  <c r="Q770" i="1" s="1"/>
  <c r="Q771" i="1" a="1"/>
  <c r="Q771" i="1" s="1"/>
  <c r="Q772" i="1" a="1"/>
  <c r="Q772" i="1" s="1"/>
  <c r="Q773" i="1" a="1"/>
  <c r="Q773" i="1" s="1"/>
  <c r="Q774" i="1" a="1"/>
  <c r="Q774" i="1" s="1"/>
  <c r="Q775" i="1" a="1"/>
  <c r="Q775" i="1" s="1"/>
  <c r="Q776" i="1" a="1"/>
  <c r="Q776" i="1" s="1"/>
  <c r="Q777" i="1" a="1"/>
  <c r="Q777" i="1" s="1"/>
  <c r="Q778" i="1" a="1"/>
  <c r="Q778" i="1" s="1"/>
  <c r="Q779" i="1" a="1"/>
  <c r="Q779" i="1" s="1"/>
  <c r="Q780" i="1" a="1"/>
  <c r="Q780" i="1" s="1"/>
  <c r="Q781" i="1" a="1"/>
  <c r="Q781" i="1" s="1"/>
  <c r="Q782" i="1" a="1"/>
  <c r="Q782" i="1" s="1"/>
  <c r="Q783" i="1" a="1"/>
  <c r="Q783" i="1" s="1"/>
  <c r="Q784" i="1" a="1"/>
  <c r="Q784" i="1" s="1"/>
  <c r="Q785" i="1" a="1"/>
  <c r="Q785" i="1" s="1"/>
  <c r="Q786" i="1" a="1"/>
  <c r="Q786" i="1" s="1"/>
  <c r="Q787" i="1" a="1"/>
  <c r="Q787" i="1" s="1"/>
  <c r="Q788" i="1" a="1"/>
  <c r="Q788" i="1" s="1"/>
  <c r="Q789" i="1" a="1"/>
  <c r="Q789" i="1" s="1"/>
  <c r="Q790" i="1" a="1"/>
  <c r="Q790" i="1" s="1"/>
  <c r="Q791" i="1" a="1"/>
  <c r="Q791" i="1" s="1"/>
  <c r="Q792" i="1" a="1"/>
  <c r="Q792" i="1" s="1"/>
  <c r="Q793" i="1" a="1"/>
  <c r="Q793" i="1" s="1"/>
  <c r="Q794" i="1" a="1"/>
  <c r="Q794" i="1" s="1"/>
  <c r="Q795" i="1" a="1"/>
  <c r="Q795" i="1" s="1"/>
  <c r="Q796" i="1" a="1"/>
  <c r="Q796" i="1" s="1"/>
  <c r="Q797" i="1" a="1"/>
  <c r="Q797" i="1" s="1"/>
  <c r="Q798" i="1" a="1"/>
  <c r="Q798" i="1" s="1"/>
  <c r="Q799" i="1" a="1"/>
  <c r="Q799" i="1" s="1"/>
  <c r="Q800" i="1" a="1"/>
  <c r="Q800" i="1" s="1"/>
  <c r="Q801" i="1" a="1"/>
  <c r="Q801" i="1" s="1"/>
  <c r="Q802" i="1" a="1"/>
  <c r="Q802" i="1" s="1"/>
  <c r="Q803" i="1" a="1"/>
  <c r="Q803" i="1" s="1"/>
  <c r="Q804" i="1" a="1"/>
  <c r="Q804" i="1" s="1"/>
  <c r="Q805" i="1" a="1"/>
  <c r="Q805" i="1" s="1"/>
  <c r="Q806" i="1" a="1"/>
  <c r="Q806" i="1" s="1"/>
  <c r="Q807" i="1" a="1"/>
  <c r="Q807" i="1" s="1"/>
  <c r="Q808" i="1" a="1"/>
  <c r="Q808" i="1" s="1"/>
  <c r="Q809" i="1" a="1"/>
  <c r="Q809" i="1" s="1"/>
  <c r="Q810" i="1" a="1"/>
  <c r="Q810" i="1" s="1"/>
  <c r="Q811" i="1" a="1"/>
  <c r="Q811" i="1" s="1"/>
  <c r="Q812" i="1" a="1"/>
  <c r="Q812" i="1" s="1"/>
  <c r="Q813" i="1" a="1"/>
  <c r="Q813" i="1" s="1"/>
  <c r="Q814" i="1" a="1"/>
  <c r="Q814" i="1" s="1"/>
  <c r="Q815" i="1" a="1"/>
  <c r="Q815" i="1" s="1"/>
  <c r="Q816" i="1" a="1"/>
  <c r="Q816" i="1" s="1"/>
  <c r="Q817" i="1" a="1"/>
  <c r="Q817" i="1" s="1"/>
  <c r="Q818" i="1" a="1"/>
  <c r="Q818" i="1" s="1"/>
  <c r="Q819" i="1" a="1"/>
  <c r="Q819" i="1" s="1"/>
  <c r="Q820" i="1" a="1"/>
  <c r="Q820" i="1" s="1"/>
  <c r="Q821" i="1" a="1"/>
  <c r="Q821" i="1" s="1"/>
  <c r="Q822" i="1" a="1"/>
  <c r="Q822" i="1" s="1"/>
  <c r="Q823" i="1" a="1"/>
  <c r="Q823" i="1" s="1"/>
  <c r="Q824" i="1" a="1"/>
  <c r="Q824" i="1" s="1"/>
  <c r="Q825" i="1" a="1"/>
  <c r="Q825" i="1" s="1"/>
  <c r="Q826" i="1" a="1"/>
  <c r="Q826" i="1" s="1"/>
  <c r="Q827" i="1" a="1"/>
  <c r="Q827" i="1" s="1"/>
  <c r="Q828" i="1" a="1"/>
  <c r="Q828" i="1" s="1"/>
  <c r="Q829" i="1" a="1"/>
  <c r="Q829" i="1" s="1"/>
  <c r="Q830" i="1" a="1"/>
  <c r="Q830" i="1" s="1"/>
  <c r="Q831" i="1" a="1"/>
  <c r="Q831" i="1" s="1"/>
  <c r="Q832" i="1" a="1"/>
  <c r="Q832" i="1" s="1"/>
  <c r="Q833" i="1" a="1"/>
  <c r="Q833" i="1" s="1"/>
  <c r="Q834" i="1" a="1"/>
  <c r="Q834" i="1" s="1"/>
  <c r="Q835" i="1" a="1"/>
  <c r="Q835" i="1" s="1"/>
  <c r="Q836" i="1" a="1"/>
  <c r="Q836" i="1" s="1"/>
  <c r="Q837" i="1" a="1"/>
  <c r="Q837" i="1" s="1"/>
  <c r="Q838" i="1" a="1"/>
  <c r="Q838" i="1" s="1"/>
  <c r="Q839" i="1" a="1"/>
  <c r="Q839" i="1" s="1"/>
  <c r="Q840" i="1" a="1"/>
  <c r="Q840" i="1" s="1"/>
  <c r="Q841" i="1" a="1"/>
  <c r="Q841" i="1" s="1"/>
  <c r="Q842" i="1" a="1"/>
  <c r="Q842" i="1" s="1"/>
  <c r="Q843" i="1" a="1"/>
  <c r="Q843" i="1" s="1"/>
  <c r="Q844" i="1" a="1"/>
  <c r="Q844" i="1" s="1"/>
  <c r="Q845" i="1" a="1"/>
  <c r="Q845" i="1" s="1"/>
  <c r="Q846" i="1" a="1"/>
  <c r="Q846" i="1" s="1"/>
  <c r="Q847" i="1" a="1"/>
  <c r="Q847" i="1" s="1"/>
  <c r="Q848" i="1" a="1"/>
  <c r="Q848" i="1" s="1"/>
  <c r="Q849" i="1" a="1"/>
  <c r="Q849" i="1" s="1"/>
  <c r="Q850" i="1" a="1"/>
  <c r="Q850" i="1" s="1"/>
  <c r="Q851" i="1" a="1"/>
  <c r="Q851" i="1" s="1"/>
  <c r="Q852" i="1" a="1"/>
  <c r="Q852" i="1" s="1"/>
  <c r="Q853" i="1" a="1"/>
  <c r="Q853" i="1" s="1"/>
  <c r="Q854" i="1" a="1"/>
  <c r="Q854" i="1" s="1"/>
  <c r="Q855" i="1" a="1"/>
  <c r="Q855" i="1" s="1"/>
  <c r="Q856" i="1" a="1"/>
  <c r="Q856" i="1" s="1"/>
  <c r="Q857" i="1" a="1"/>
  <c r="Q857" i="1" s="1"/>
  <c r="Q858" i="1" a="1"/>
  <c r="Q858" i="1" s="1"/>
  <c r="Q859" i="1" a="1"/>
  <c r="Q859" i="1" s="1"/>
  <c r="Q860" i="1" a="1"/>
  <c r="Q860" i="1" s="1"/>
  <c r="Q861" i="1" a="1"/>
  <c r="Q861" i="1" s="1"/>
  <c r="Q862" i="1" a="1"/>
  <c r="Q862" i="1" s="1"/>
  <c r="Q863" i="1" a="1"/>
  <c r="Q863" i="1" s="1"/>
  <c r="Q864" i="1" a="1"/>
  <c r="Q864" i="1" s="1"/>
  <c r="Q865" i="1" a="1"/>
  <c r="Q865" i="1" s="1"/>
  <c r="Q866" i="1" a="1"/>
  <c r="Q866" i="1" s="1"/>
  <c r="Q867" i="1" a="1"/>
  <c r="Q867" i="1" s="1"/>
  <c r="Q868" i="1" a="1"/>
  <c r="Q868" i="1" s="1"/>
  <c r="Q869" i="1" a="1"/>
  <c r="Q869" i="1" s="1"/>
  <c r="Q870" i="1" a="1"/>
  <c r="Q870" i="1" s="1"/>
  <c r="Q871" i="1" a="1"/>
  <c r="Q871" i="1" s="1"/>
  <c r="Q872" i="1" a="1"/>
  <c r="Q872" i="1" s="1"/>
  <c r="Q873" i="1" a="1"/>
  <c r="Q873" i="1" s="1"/>
  <c r="Q874" i="1" a="1"/>
  <c r="Q874" i="1" s="1"/>
  <c r="Q875" i="1" a="1"/>
  <c r="Q875" i="1" s="1"/>
  <c r="Q876" i="1" a="1"/>
  <c r="Q876" i="1" s="1"/>
  <c r="Q877" i="1" a="1"/>
  <c r="Q877" i="1" s="1"/>
  <c r="Q878" i="1" a="1"/>
  <c r="Q878" i="1" s="1"/>
  <c r="Q879" i="1" a="1"/>
  <c r="Q879" i="1" s="1"/>
  <c r="Q880" i="1" a="1"/>
  <c r="Q880" i="1" s="1"/>
  <c r="Q881" i="1" a="1"/>
  <c r="Q881" i="1" s="1"/>
  <c r="Q882" i="1" a="1"/>
  <c r="Q882" i="1" s="1"/>
  <c r="Q883" i="1" a="1"/>
  <c r="Q883" i="1" s="1"/>
  <c r="Q884" i="1" a="1"/>
  <c r="Q884" i="1" s="1"/>
  <c r="Q885" i="1" a="1"/>
  <c r="Q885" i="1" s="1"/>
  <c r="Q886" i="1" a="1"/>
  <c r="Q886" i="1" s="1"/>
  <c r="Q887" i="1" a="1"/>
  <c r="Q887" i="1" s="1"/>
  <c r="Q888" i="1" a="1"/>
  <c r="Q888" i="1" s="1"/>
  <c r="Q889" i="1" a="1"/>
  <c r="Q889" i="1" s="1"/>
  <c r="Q890" i="1" a="1"/>
  <c r="Q890" i="1" s="1"/>
  <c r="Q891" i="1" a="1"/>
  <c r="Q891" i="1" s="1"/>
  <c r="Q892" i="1" a="1"/>
  <c r="Q892" i="1" s="1"/>
  <c r="Q893" i="1" a="1"/>
  <c r="Q893" i="1" s="1"/>
  <c r="Q894" i="1" a="1"/>
  <c r="Q894" i="1" s="1"/>
  <c r="Q895" i="1" a="1"/>
  <c r="Q895" i="1" s="1"/>
  <c r="Q896" i="1" a="1"/>
  <c r="Q896" i="1" s="1"/>
  <c r="Q897" i="1" a="1"/>
  <c r="Q897" i="1" s="1"/>
  <c r="Q898" i="1" a="1"/>
  <c r="Q898" i="1" s="1"/>
  <c r="Q899" i="1" a="1"/>
  <c r="Q899" i="1" s="1"/>
  <c r="Q900" i="1" a="1"/>
  <c r="Q900" i="1" s="1"/>
  <c r="Q901" i="1" a="1"/>
  <c r="Q901" i="1" s="1"/>
  <c r="Q902" i="1" a="1"/>
  <c r="Q902" i="1" s="1"/>
  <c r="Q903" i="1" a="1"/>
  <c r="Q903" i="1" s="1"/>
  <c r="Q904" i="1" a="1"/>
  <c r="Q904" i="1" s="1"/>
  <c r="Q905" i="1" a="1"/>
  <c r="Q905" i="1" s="1"/>
  <c r="Q906" i="1" a="1"/>
  <c r="Q906" i="1" s="1"/>
  <c r="Q907" i="1" a="1"/>
  <c r="Q907" i="1" s="1"/>
  <c r="Q908" i="1" a="1"/>
  <c r="Q908" i="1" s="1"/>
  <c r="Q909" i="1" a="1"/>
  <c r="Q909" i="1" s="1"/>
  <c r="Q910" i="1" a="1"/>
  <c r="Q910" i="1" s="1"/>
  <c r="Q911" i="1" a="1"/>
  <c r="Q911" i="1"/>
  <c r="Q912" i="1" a="1"/>
  <c r="Q912" i="1" s="1"/>
  <c r="Q913" i="1" a="1"/>
  <c r="Q913" i="1" s="1"/>
  <c r="Q914" i="1" a="1"/>
  <c r="Q914" i="1" s="1"/>
  <c r="Q915" i="1" a="1"/>
  <c r="Q915" i="1" s="1"/>
  <c r="Q916" i="1" a="1"/>
  <c r="Q916" i="1" s="1"/>
  <c r="Q917" i="1" a="1"/>
  <c r="Q917" i="1" s="1"/>
  <c r="Q918" i="1" a="1"/>
  <c r="Q918" i="1" s="1"/>
  <c r="Q919" i="1" a="1"/>
  <c r="Q919" i="1" s="1"/>
  <c r="Q920" i="1" a="1"/>
  <c r="Q920" i="1" s="1"/>
  <c r="Q921" i="1" a="1"/>
  <c r="Q921" i="1" s="1"/>
  <c r="Q922" i="1" a="1"/>
  <c r="Q922" i="1" s="1"/>
  <c r="Q923" i="1" a="1"/>
  <c r="Q923" i="1" s="1"/>
  <c r="Q924" i="1" a="1"/>
  <c r="Q924" i="1" s="1"/>
  <c r="Q925" i="1" a="1"/>
  <c r="Q925" i="1" s="1"/>
  <c r="Q926" i="1" a="1"/>
  <c r="Q926" i="1" s="1"/>
  <c r="Q927" i="1" a="1"/>
  <c r="Q927" i="1"/>
  <c r="Q928" i="1" a="1"/>
  <c r="Q928" i="1" s="1"/>
  <c r="Q929" i="1" a="1"/>
  <c r="Q929" i="1" s="1"/>
  <c r="Q930" i="1" a="1"/>
  <c r="Q930" i="1" s="1"/>
  <c r="Q931" i="1" a="1"/>
  <c r="Q931" i="1"/>
  <c r="Q932" i="1" a="1"/>
  <c r="Q932" i="1" s="1"/>
  <c r="Q933" i="1" a="1"/>
  <c r="Q933" i="1" s="1"/>
  <c r="Q934" i="1" a="1"/>
  <c r="Q934" i="1" s="1"/>
  <c r="Q935" i="1" a="1"/>
  <c r="Q935" i="1"/>
  <c r="Q936" i="1" a="1"/>
  <c r="Q936" i="1" s="1"/>
  <c r="Q937" i="1" a="1"/>
  <c r="Q937" i="1" s="1"/>
  <c r="Q938" i="1" a="1"/>
  <c r="Q938" i="1" s="1"/>
  <c r="Q939" i="1" a="1"/>
  <c r="Q939" i="1"/>
  <c r="Q940" i="1" a="1"/>
  <c r="Q940" i="1" s="1"/>
  <c r="Q941" i="1" a="1"/>
  <c r="Q941" i="1" s="1"/>
  <c r="Q942" i="1" a="1"/>
  <c r="Q942" i="1" s="1"/>
  <c r="Q943" i="1" a="1"/>
  <c r="Q943" i="1"/>
  <c r="Q944" i="1" a="1"/>
  <c r="Q944" i="1" s="1"/>
  <c r="Q945" i="1" a="1"/>
  <c r="Q945" i="1" s="1"/>
  <c r="Q946" i="1" a="1"/>
  <c r="Q946" i="1" s="1"/>
  <c r="Q947" i="1" a="1"/>
  <c r="Q947" i="1" s="1"/>
  <c r="Q948" i="1" a="1"/>
  <c r="Q948" i="1" s="1"/>
  <c r="Q949" i="1" a="1"/>
  <c r="Q949" i="1" s="1"/>
  <c r="Q950" i="1" a="1"/>
  <c r="Q950" i="1" s="1"/>
  <c r="Q951" i="1" a="1"/>
  <c r="Q951" i="1" s="1"/>
  <c r="Q952" i="1" a="1"/>
  <c r="Q952" i="1" s="1"/>
  <c r="Q953" i="1" a="1"/>
  <c r="Q953" i="1" s="1"/>
  <c r="Q954" i="1" a="1"/>
  <c r="Q954" i="1" s="1"/>
  <c r="Q955" i="1" a="1"/>
  <c r="Q955" i="1" s="1"/>
  <c r="Q956" i="1" a="1"/>
  <c r="Q956" i="1" s="1"/>
  <c r="Q957" i="1" a="1"/>
  <c r="Q957" i="1" s="1"/>
  <c r="Q958" i="1" a="1"/>
  <c r="Q958" i="1" s="1"/>
  <c r="Q959" i="1" a="1"/>
  <c r="Q959" i="1"/>
  <c r="Q960" i="1" a="1"/>
  <c r="Q960" i="1" s="1"/>
  <c r="Q961" i="1" a="1"/>
  <c r="Q961" i="1" s="1"/>
  <c r="Q962" i="1" a="1"/>
  <c r="Q962" i="1" s="1"/>
  <c r="Q963" i="1" a="1"/>
  <c r="Q963" i="1"/>
  <c r="Q964" i="1" a="1"/>
  <c r="Q964" i="1" s="1"/>
  <c r="Q965" i="1" a="1"/>
  <c r="Q965" i="1" s="1"/>
  <c r="Q966" i="1" a="1"/>
  <c r="Q966" i="1" s="1"/>
  <c r="Q967" i="1" a="1"/>
  <c r="Q967" i="1"/>
  <c r="Q968" i="1" a="1"/>
  <c r="Q968" i="1" s="1"/>
  <c r="Q969" i="1" a="1"/>
  <c r="Q969" i="1" s="1"/>
  <c r="Q970" i="1" a="1"/>
  <c r="Q970" i="1" s="1"/>
  <c r="Q971" i="1" a="1"/>
  <c r="Q971" i="1"/>
  <c r="Q972" i="1" a="1"/>
  <c r="Q972" i="1" s="1"/>
  <c r="Q973" i="1" a="1"/>
  <c r="Q973" i="1" s="1"/>
  <c r="Q974" i="1" a="1"/>
  <c r="Q974" i="1" s="1"/>
  <c r="Q975" i="1" a="1"/>
  <c r="Q975" i="1"/>
  <c r="Q976" i="1" a="1"/>
  <c r="Q976" i="1" s="1"/>
  <c r="Q977" i="1" a="1"/>
  <c r="Q977" i="1" s="1"/>
  <c r="Q978" i="1" a="1"/>
  <c r="Q978" i="1" s="1"/>
  <c r="Q979" i="1" a="1"/>
  <c r="Q979" i="1" s="1"/>
  <c r="Q980" i="1" a="1"/>
  <c r="Q980" i="1" s="1"/>
  <c r="Q981" i="1" a="1"/>
  <c r="Q981" i="1" s="1"/>
  <c r="Q982" i="1" a="1"/>
  <c r="Q982" i="1" s="1"/>
  <c r="Q983" i="1" a="1"/>
  <c r="Q983" i="1" s="1"/>
  <c r="Q984" i="1" a="1"/>
  <c r="Q984" i="1" s="1"/>
  <c r="Q985" i="1" a="1"/>
  <c r="Q985" i="1" s="1"/>
  <c r="Q986" i="1" a="1"/>
  <c r="Q986" i="1" s="1"/>
  <c r="Q987" i="1" a="1"/>
  <c r="Q987" i="1" s="1"/>
  <c r="Q988" i="1" a="1"/>
  <c r="Q988" i="1" s="1"/>
  <c r="Q989" i="1" a="1"/>
  <c r="Q989" i="1" s="1"/>
  <c r="Q990" i="1" a="1"/>
  <c r="Q990" i="1" s="1"/>
  <c r="Q991" i="1" a="1"/>
  <c r="Q991" i="1"/>
  <c r="Q992" i="1" a="1"/>
  <c r="Q992" i="1" s="1"/>
  <c r="Q993" i="1" a="1"/>
  <c r="Q993" i="1" s="1"/>
  <c r="Q994" i="1" a="1"/>
  <c r="Q994" i="1" s="1"/>
  <c r="Q995" i="1" a="1"/>
  <c r="Q995" i="1"/>
  <c r="Q996" i="1" a="1"/>
  <c r="Q996" i="1" s="1"/>
  <c r="Q997" i="1" a="1"/>
  <c r="Q997" i="1" s="1"/>
  <c r="Q998" i="1" a="1"/>
  <c r="Q998" i="1" s="1"/>
  <c r="Q999" i="1" a="1"/>
  <c r="Q999" i="1"/>
  <c r="Q1000" i="1" a="1"/>
  <c r="Q1000" i="1" s="1"/>
  <c r="Q1001" i="1" a="1"/>
  <c r="Q1001" i="1" s="1"/>
  <c r="Q1002" i="1" a="1"/>
  <c r="Q1002" i="1" s="1"/>
  <c r="Q1003" i="1" a="1"/>
  <c r="Q1003" i="1" s="1"/>
  <c r="Q1004" i="1" a="1"/>
  <c r="Q1004" i="1" s="1"/>
  <c r="Q1005" i="1" a="1"/>
  <c r="Q1005" i="1" s="1"/>
  <c r="Q1006" i="1" a="1"/>
  <c r="Q1006" i="1"/>
  <c r="Q1007" i="1" a="1"/>
  <c r="Q1007" i="1"/>
  <c r="Q1008" i="1" a="1"/>
  <c r="Q1008" i="1" s="1"/>
  <c r="Q1009" i="1" a="1"/>
  <c r="Q1009" i="1" s="1"/>
  <c r="Q1010" i="1" a="1"/>
  <c r="Q1010" i="1"/>
  <c r="Q1011" i="1" a="1"/>
  <c r="Q1011" i="1" s="1"/>
  <c r="Q1012" i="1" a="1"/>
  <c r="Q1012" i="1" s="1"/>
  <c r="Q1013" i="1" a="1"/>
  <c r="Q1013" i="1" s="1"/>
  <c r="Q1014" i="1" a="1"/>
  <c r="Q1014" i="1" s="1"/>
  <c r="Q1015" i="1" a="1"/>
  <c r="Q1015" i="1"/>
  <c r="Q1016" i="1" a="1"/>
  <c r="Q1016" i="1" s="1"/>
  <c r="Q1017" i="1" a="1"/>
  <c r="Q1017" i="1" s="1"/>
  <c r="Q1018" i="1" a="1"/>
  <c r="Q1018" i="1"/>
  <c r="Q1019" i="1" a="1"/>
  <c r="Q1019" i="1" s="1"/>
  <c r="Q1020" i="1" a="1"/>
  <c r="Q1020" i="1" s="1"/>
  <c r="Q1021" i="1" a="1"/>
  <c r="Q1021" i="1" s="1"/>
  <c r="Q1022" i="1" a="1"/>
  <c r="Q1022" i="1" s="1"/>
  <c r="Q1023" i="1" a="1"/>
  <c r="Q1023" i="1"/>
  <c r="Q1024" i="1" a="1"/>
  <c r="Q1024" i="1" s="1"/>
  <c r="Q1025" i="1" a="1"/>
  <c r="Q1025" i="1" s="1"/>
  <c r="Q1026" i="1" a="1"/>
  <c r="Q1026" i="1"/>
  <c r="Q1027" i="1" a="1"/>
  <c r="Q1027" i="1" s="1"/>
  <c r="Q1028" i="1" a="1"/>
  <c r="Q1028" i="1" s="1"/>
  <c r="Q1029" i="1" a="1"/>
  <c r="Q1029" i="1" s="1"/>
  <c r="Q1030" i="1" a="1"/>
  <c r="Q1030" i="1" s="1"/>
  <c r="Q1031" i="1" a="1"/>
  <c r="Q1031" i="1"/>
  <c r="Q1032" i="1" a="1"/>
  <c r="Q1032" i="1" s="1"/>
  <c r="Q1033" i="1" a="1"/>
  <c r="Q1033" i="1" s="1"/>
  <c r="Q1034" i="1" a="1"/>
  <c r="Q1034" i="1"/>
  <c r="Q1035" i="1" a="1"/>
  <c r="Q1035" i="1" s="1"/>
  <c r="Q1036" i="1" a="1"/>
  <c r="Q1036" i="1" s="1"/>
  <c r="Q1037" i="1" a="1"/>
  <c r="Q1037" i="1" s="1"/>
  <c r="Q1038" i="1" a="1"/>
  <c r="Q1038" i="1" s="1"/>
  <c r="Q1039" i="1" a="1"/>
  <c r="Q1039" i="1"/>
  <c r="Q1040" i="1" a="1"/>
  <c r="Q1040" i="1" s="1"/>
  <c r="Q1041" i="1" a="1"/>
  <c r="Q1041" i="1" s="1"/>
  <c r="Q1042" i="1" a="1"/>
  <c r="Q1042" i="1" s="1"/>
  <c r="Q1043" i="1" a="1"/>
  <c r="Q1043" i="1" s="1"/>
  <c r="Q1044" i="1" a="1"/>
  <c r="Q1044" i="1" s="1"/>
  <c r="Q1045" i="1" a="1"/>
  <c r="Q1045" i="1" s="1"/>
  <c r="Q1046" i="1" a="1"/>
  <c r="Q1046" i="1" s="1"/>
  <c r="Q1047" i="1" a="1"/>
  <c r="Q1047" i="1" s="1"/>
  <c r="Q1048" i="1" a="1"/>
  <c r="Q1048" i="1" s="1"/>
  <c r="Q1049" i="1" a="1"/>
  <c r="Q1049" i="1" s="1"/>
  <c r="Q1050" i="1" a="1"/>
  <c r="Q1050" i="1"/>
  <c r="Q1051" i="1" a="1"/>
  <c r="Q1051" i="1" s="1"/>
  <c r="Q1052" i="1" a="1"/>
  <c r="Q1052" i="1" s="1"/>
  <c r="Q1053" i="1" a="1"/>
  <c r="Q1053" i="1" s="1"/>
  <c r="Q1054" i="1" a="1"/>
  <c r="Q1054" i="1" s="1"/>
  <c r="Q1055" i="1" a="1"/>
  <c r="Q1055" i="1"/>
  <c r="Q1056" i="1" a="1"/>
  <c r="Q1056" i="1" s="1"/>
  <c r="Q1057" i="1" a="1"/>
  <c r="Q1057" i="1" s="1"/>
  <c r="Q1058" i="1" a="1"/>
  <c r="Q1058" i="1" s="1"/>
  <c r="Q1059" i="1" a="1"/>
  <c r="Q1059" i="1" s="1"/>
  <c r="Q1060" i="1" a="1"/>
  <c r="Q1060" i="1" s="1"/>
  <c r="Q1061" i="1" a="1"/>
  <c r="Q1061" i="1" s="1"/>
  <c r="Q1062" i="1" a="1"/>
  <c r="Q1062" i="1" s="1"/>
  <c r="Q1063" i="1" a="1"/>
  <c r="Q1063" i="1" s="1"/>
  <c r="Q1064" i="1" a="1"/>
  <c r="Q1064" i="1" s="1"/>
  <c r="Q1065" i="1" a="1"/>
  <c r="Q1065" i="1" s="1"/>
  <c r="Q1066" i="1" a="1"/>
  <c r="Q1066" i="1"/>
  <c r="Q1067" i="1" a="1"/>
  <c r="Q1067" i="1" s="1"/>
  <c r="Q1068" i="1" a="1"/>
  <c r="Q1068" i="1" s="1"/>
  <c r="Q1069" i="1" a="1"/>
  <c r="Q1069" i="1" s="1"/>
  <c r="Q1070" i="1" a="1"/>
  <c r="Q1070" i="1" s="1"/>
  <c r="Q1071" i="1" a="1"/>
  <c r="Q1071" i="1"/>
  <c r="Q1072" i="1" a="1"/>
  <c r="Q1072" i="1" s="1"/>
  <c r="Q1073" i="1" a="1"/>
  <c r="Q1073" i="1" s="1"/>
  <c r="Q1074" i="1" a="1"/>
  <c r="Q1074" i="1" s="1"/>
  <c r="Q1075" i="1" a="1"/>
  <c r="Q1075" i="1" s="1"/>
  <c r="Q1076" i="1" a="1"/>
  <c r="Q1076" i="1" s="1"/>
  <c r="Q1077" i="1" a="1"/>
  <c r="Q1077" i="1" s="1"/>
  <c r="Q1078" i="1" a="1"/>
  <c r="Q1078" i="1" s="1"/>
  <c r="Q1079" i="1" a="1"/>
  <c r="Q1079" i="1" s="1"/>
  <c r="Q1080" i="1" a="1"/>
  <c r="Q1080" i="1" s="1"/>
  <c r="Q1081" i="1" a="1"/>
  <c r="Q1081" i="1" s="1"/>
  <c r="Q1082" i="1" a="1"/>
  <c r="Q1082" i="1"/>
  <c r="Q1083" i="1" a="1"/>
  <c r="Q1083" i="1" s="1"/>
  <c r="Q1084" i="1" a="1"/>
  <c r="Q1084" i="1" s="1"/>
  <c r="Q1085" i="1" a="1"/>
  <c r="Q1085" i="1" s="1"/>
  <c r="Q1086" i="1" a="1"/>
  <c r="Q1086" i="1" s="1"/>
  <c r="Q1087" i="1" a="1"/>
  <c r="Q1087" i="1"/>
  <c r="Q1088" i="1" a="1"/>
  <c r="Q1088" i="1" s="1"/>
  <c r="Q1089" i="1" a="1"/>
  <c r="Q1089" i="1" s="1"/>
  <c r="Q1090" i="1" a="1"/>
  <c r="Q1090" i="1" s="1"/>
  <c r="Q1091" i="1" a="1"/>
  <c r="Q1091" i="1" s="1"/>
  <c r="Q1092" i="1" a="1"/>
  <c r="Q1092" i="1" s="1"/>
  <c r="Q1093" i="1" a="1"/>
  <c r="Q1093" i="1" s="1"/>
  <c r="Q1094" i="1" a="1"/>
  <c r="Q1094" i="1" s="1"/>
  <c r="Q1095" i="1" a="1"/>
  <c r="Q1095" i="1" s="1"/>
  <c r="Q1096" i="1" a="1"/>
  <c r="Q1096" i="1" s="1"/>
  <c r="Q1097" i="1" a="1"/>
  <c r="Q1097" i="1" s="1"/>
  <c r="Q1098" i="1" a="1"/>
  <c r="Q1098" i="1"/>
  <c r="Q1099" i="1" a="1"/>
  <c r="Q1099" i="1" s="1"/>
  <c r="Q1100" i="1" a="1"/>
  <c r="Q1100" i="1" s="1"/>
  <c r="Q1101" i="1" a="1"/>
  <c r="Q1101" i="1" s="1"/>
  <c r="Q1102" i="1" a="1"/>
  <c r="Q1102" i="1" s="1"/>
  <c r="Q1103" i="1" a="1"/>
  <c r="Q1103" i="1"/>
  <c r="Q1104" i="1" a="1"/>
  <c r="Q1104" i="1" s="1"/>
  <c r="Q1105" i="1" a="1"/>
  <c r="Q1105" i="1" s="1"/>
  <c r="Q1106" i="1" a="1"/>
  <c r="Q1106" i="1" s="1"/>
  <c r="Q1107" i="1" a="1"/>
  <c r="Q1107" i="1" s="1"/>
  <c r="Q1108" i="1" a="1"/>
  <c r="Q1108" i="1" s="1"/>
  <c r="Q1109" i="1" a="1"/>
  <c r="Q1109" i="1" s="1"/>
  <c r="Q1110" i="1" a="1"/>
  <c r="Q1110" i="1" s="1"/>
  <c r="Q1111" i="1" a="1"/>
  <c r="Q1111" i="1" s="1"/>
  <c r="Q1112" i="1" a="1"/>
  <c r="Q1112" i="1" s="1"/>
  <c r="Q1113" i="1" a="1"/>
  <c r="Q1113" i="1" s="1"/>
  <c r="Q1114" i="1" a="1"/>
  <c r="Q1114" i="1"/>
  <c r="Q1115" i="1" a="1"/>
  <c r="Q1115" i="1" s="1"/>
  <c r="Q1116" i="1" a="1"/>
  <c r="Q1116" i="1" s="1"/>
  <c r="Q1117" i="1" a="1"/>
  <c r="Q1117" i="1" s="1"/>
  <c r="Q1118" i="1" a="1"/>
  <c r="Q1118" i="1" s="1"/>
  <c r="Q1119" i="1" a="1"/>
  <c r="Q1119" i="1"/>
  <c r="Q1120" i="1" a="1"/>
  <c r="Q1120" i="1" s="1"/>
  <c r="Q1121" i="1" a="1"/>
  <c r="Q1121" i="1" s="1"/>
  <c r="Q1122" i="1" a="1"/>
  <c r="Q1122" i="1" s="1"/>
  <c r="Q1123" i="1" a="1"/>
  <c r="Q1123" i="1" s="1"/>
  <c r="Q1124" i="1" a="1"/>
  <c r="Q1124" i="1" s="1"/>
  <c r="Q1125" i="1" a="1"/>
  <c r="Q1125" i="1" s="1"/>
  <c r="Q1126" i="1" a="1"/>
  <c r="Q1126" i="1" s="1"/>
  <c r="Q1127" i="1" a="1"/>
  <c r="Q1127" i="1" s="1"/>
  <c r="Q1128" i="1" a="1"/>
  <c r="Q1128" i="1" s="1"/>
  <c r="Q1129" i="1" a="1"/>
  <c r="Q1129" i="1" s="1"/>
  <c r="Q1130" i="1" a="1"/>
  <c r="Q1130" i="1"/>
  <c r="Q1131" i="1" a="1"/>
  <c r="Q1131" i="1" s="1"/>
  <c r="Q1132" i="1" a="1"/>
  <c r="Q1132" i="1" s="1"/>
  <c r="Q1133" i="1" a="1"/>
  <c r="Q1133" i="1" s="1"/>
  <c r="Q1134" i="1" a="1"/>
  <c r="Q1134" i="1" s="1"/>
  <c r="Q1135" i="1" a="1"/>
  <c r="Q1135" i="1"/>
  <c r="Q1136" i="1" a="1"/>
  <c r="Q1136" i="1" s="1"/>
  <c r="Q1137" i="1" a="1"/>
  <c r="Q1137" i="1" s="1"/>
  <c r="Q1138" i="1" a="1"/>
  <c r="Q1138" i="1" s="1"/>
  <c r="Q1139" i="1" a="1"/>
  <c r="Q1139" i="1" s="1"/>
  <c r="Q1140" i="1" a="1"/>
  <c r="Q1140" i="1" s="1"/>
  <c r="Q1141" i="1" a="1"/>
  <c r="Q1141" i="1" s="1"/>
  <c r="Q1142" i="1" a="1"/>
  <c r="Q1142" i="1" s="1"/>
  <c r="Q1143" i="1" a="1"/>
  <c r="Q1143" i="1" s="1"/>
  <c r="Q1144" i="1" a="1"/>
  <c r="Q1144" i="1" s="1"/>
  <c r="Q1145" i="1" a="1"/>
  <c r="Q1145" i="1" s="1"/>
  <c r="Q1146" i="1" a="1"/>
  <c r="Q1146" i="1"/>
  <c r="Q1147" i="1" a="1"/>
  <c r="Q1147" i="1" s="1"/>
  <c r="Q1148" i="1" a="1"/>
  <c r="Q1148" i="1" s="1"/>
  <c r="Q1149" i="1" a="1"/>
  <c r="Q1149" i="1" s="1"/>
  <c r="Q1150" i="1" a="1"/>
  <c r="Q1150" i="1" s="1"/>
  <c r="Q1151" i="1" a="1"/>
  <c r="Q1151" i="1"/>
  <c r="Q1152" i="1" a="1"/>
  <c r="Q1152" i="1" s="1"/>
  <c r="Q1153" i="1" a="1"/>
  <c r="Q1153" i="1" s="1"/>
  <c r="Q1154" i="1" a="1"/>
  <c r="Q1154" i="1" s="1"/>
  <c r="Q1155" i="1" a="1"/>
  <c r="Q1155" i="1" s="1"/>
  <c r="Q1156" i="1" a="1"/>
  <c r="Q1156" i="1" s="1"/>
  <c r="Q1157" i="1" a="1"/>
  <c r="Q1157" i="1" s="1"/>
  <c r="Q1158" i="1" a="1"/>
  <c r="Q1158" i="1" s="1"/>
  <c r="Q1159" i="1" a="1"/>
  <c r="Q1159" i="1" s="1"/>
  <c r="Q1160" i="1" a="1"/>
  <c r="Q1160" i="1" s="1"/>
  <c r="Q1161" i="1" a="1"/>
  <c r="Q1161" i="1" s="1"/>
  <c r="Q1162" i="1" a="1"/>
  <c r="Q1162" i="1"/>
  <c r="Q1163" i="1" a="1"/>
  <c r="Q1163" i="1" s="1"/>
  <c r="Q1164" i="1" a="1"/>
  <c r="Q1164" i="1" s="1"/>
  <c r="Q1165" i="1" a="1"/>
  <c r="Q1165" i="1" s="1"/>
  <c r="Q1166" i="1" a="1"/>
  <c r="Q1166" i="1" s="1"/>
  <c r="Q1167" i="1" a="1"/>
  <c r="Q1167" i="1"/>
  <c r="Q1168" i="1" a="1"/>
  <c r="Q1168" i="1" s="1"/>
  <c r="Q1169" i="1" a="1"/>
  <c r="Q1169" i="1" s="1"/>
  <c r="Q1170" i="1" a="1"/>
  <c r="Q1170" i="1" s="1"/>
  <c r="Q1171" i="1" a="1"/>
  <c r="Q1171" i="1" s="1"/>
  <c r="Q1172" i="1" a="1"/>
  <c r="Q1172" i="1" s="1"/>
  <c r="Q1173" i="1" a="1"/>
  <c r="Q1173" i="1" s="1"/>
  <c r="Q1174" i="1" a="1"/>
  <c r="Q1174" i="1" s="1"/>
  <c r="Q1175" i="1" a="1"/>
  <c r="Q1175" i="1" s="1"/>
  <c r="Q1176" i="1" a="1"/>
  <c r="Q1176" i="1" s="1"/>
  <c r="Q1177" i="1" a="1"/>
  <c r="Q1177" i="1" s="1"/>
  <c r="Q1178" i="1" a="1"/>
  <c r="Q1178" i="1"/>
  <c r="Q1179" i="1" a="1"/>
  <c r="Q1179" i="1" s="1"/>
  <c r="Q1180" i="1" a="1"/>
  <c r="Q1180" i="1" s="1"/>
  <c r="Q1181" i="1" a="1"/>
  <c r="Q1181" i="1" s="1"/>
  <c r="Q1182" i="1" a="1"/>
  <c r="Q1182" i="1" s="1"/>
  <c r="Q1183" i="1" a="1"/>
  <c r="Q1183" i="1"/>
  <c r="Q1184" i="1" a="1"/>
  <c r="Q1184" i="1" s="1"/>
  <c r="Q1185" i="1" a="1"/>
  <c r="Q1185" i="1" s="1"/>
  <c r="Q1186" i="1" a="1"/>
  <c r="Q1186" i="1" s="1"/>
  <c r="Q1187" i="1" a="1"/>
  <c r="Q1187" i="1" s="1"/>
  <c r="Q1188" i="1" a="1"/>
  <c r="Q1188" i="1" s="1"/>
  <c r="Q1189" i="1" a="1"/>
  <c r="Q1189" i="1" s="1"/>
  <c r="Q1190" i="1" a="1"/>
  <c r="Q1190" i="1" s="1"/>
  <c r="Q1191" i="1" a="1"/>
  <c r="Q1191" i="1" s="1"/>
  <c r="Q1192" i="1" a="1"/>
  <c r="Q1192" i="1" s="1"/>
  <c r="Q1193" i="1" a="1"/>
  <c r="Q1193" i="1" s="1"/>
  <c r="Q1194" i="1" a="1"/>
  <c r="Q1194" i="1"/>
  <c r="Q1195" i="1" a="1"/>
  <c r="Q1195" i="1" s="1"/>
  <c r="Q1196" i="1" a="1"/>
  <c r="Q1196" i="1" s="1"/>
  <c r="Q1197" i="1" a="1"/>
  <c r="Q1197" i="1" s="1"/>
  <c r="Q1198" i="1" a="1"/>
  <c r="Q1198" i="1" s="1"/>
  <c r="Q1199" i="1" a="1"/>
  <c r="Q1199" i="1"/>
  <c r="Q1200" i="1" a="1"/>
  <c r="Q1200" i="1" s="1"/>
  <c r="Q1201" i="1" a="1"/>
  <c r="Q1201" i="1" s="1"/>
  <c r="Q1202" i="1" a="1"/>
  <c r="Q1202" i="1" s="1"/>
  <c r="Q1203" i="1" a="1"/>
  <c r="Q1203" i="1" s="1"/>
  <c r="Q1204" i="1" a="1"/>
  <c r="Q1204" i="1" s="1"/>
  <c r="Q1205" i="1" a="1"/>
  <c r="Q1205" i="1" s="1"/>
  <c r="Q1206" i="1" a="1"/>
  <c r="Q1206" i="1" s="1"/>
  <c r="Q1207" i="1" a="1"/>
  <c r="Q1207" i="1" s="1"/>
  <c r="Q1208" i="1" a="1"/>
  <c r="Q1208" i="1" s="1"/>
  <c r="Q1209" i="1" a="1"/>
  <c r="Q1209" i="1" s="1"/>
  <c r="Q1210" i="1" a="1"/>
  <c r="Q1210" i="1"/>
  <c r="Q1211" i="1" a="1"/>
  <c r="Q1211" i="1" s="1"/>
  <c r="Q1212" i="1" a="1"/>
  <c r="Q1212" i="1" s="1"/>
  <c r="Q1213" i="1" a="1"/>
  <c r="Q1213" i="1" s="1"/>
  <c r="Q1214" i="1" a="1"/>
  <c r="Q1214" i="1" s="1"/>
  <c r="Q1215" i="1" a="1"/>
  <c r="Q1215" i="1"/>
  <c r="Q1216" i="1" a="1"/>
  <c r="Q1216" i="1" s="1"/>
  <c r="Q1217" i="1" a="1"/>
  <c r="Q1217" i="1" s="1"/>
  <c r="Q1218" i="1" a="1"/>
  <c r="Q1218" i="1" s="1"/>
  <c r="Q1219" i="1" a="1"/>
  <c r="Q1219" i="1" s="1"/>
  <c r="Q1220" i="1" a="1"/>
  <c r="Q1220" i="1" s="1"/>
  <c r="Q1221" i="1" a="1"/>
  <c r="Q1221" i="1" s="1"/>
  <c r="Q1222" i="1" a="1"/>
  <c r="Q1222" i="1" s="1"/>
  <c r="Q1223" i="1" a="1"/>
  <c r="Q1223" i="1" s="1"/>
  <c r="Q1224" i="1" a="1"/>
  <c r="Q1224" i="1" s="1"/>
  <c r="Q1225" i="1" a="1"/>
  <c r="Q1225" i="1" s="1"/>
  <c r="Q1226" i="1" a="1"/>
  <c r="Q1226" i="1"/>
  <c r="Q1227" i="1" a="1"/>
  <c r="Q1227" i="1" s="1"/>
  <c r="Q1228" i="1" a="1"/>
  <c r="Q1228" i="1" s="1"/>
  <c r="Q1229" i="1" a="1"/>
  <c r="Q1229" i="1" s="1"/>
  <c r="Q1230" i="1" a="1"/>
  <c r="Q1230" i="1" s="1"/>
  <c r="Q1231" i="1" a="1"/>
  <c r="Q1231" i="1"/>
  <c r="Q1232" i="1" a="1"/>
  <c r="Q1232" i="1" s="1"/>
  <c r="Q1233" i="1" a="1"/>
  <c r="Q1233" i="1" s="1"/>
  <c r="Q1234" i="1" a="1"/>
  <c r="Q1234" i="1" s="1"/>
  <c r="Q1235" i="1" a="1"/>
  <c r="Q1235" i="1" s="1"/>
  <c r="Q1236" i="1" a="1"/>
  <c r="Q1236" i="1" s="1"/>
  <c r="Q1237" i="1" a="1"/>
  <c r="Q1237" i="1" s="1"/>
  <c r="Q1238" i="1" a="1"/>
  <c r="Q1238" i="1" s="1"/>
  <c r="Q1239" i="1" a="1"/>
  <c r="Q1239" i="1" s="1"/>
  <c r="Q1240" i="1" a="1"/>
  <c r="Q1240" i="1" s="1"/>
  <c r="Q1241" i="1" a="1"/>
  <c r="Q1241" i="1" s="1"/>
  <c r="Q1242" i="1" a="1"/>
  <c r="Q1242" i="1"/>
  <c r="Q1243" i="1" a="1"/>
  <c r="Q1243" i="1" s="1"/>
  <c r="Q1244" i="1" a="1"/>
  <c r="Q1244" i="1" s="1"/>
  <c r="Q1245" i="1" a="1"/>
  <c r="Q1245" i="1" s="1"/>
  <c r="Q1246" i="1" a="1"/>
  <c r="Q1246" i="1" s="1"/>
  <c r="Q1247" i="1" a="1"/>
  <c r="Q1247" i="1"/>
  <c r="Q1248" i="1" a="1"/>
  <c r="Q1248" i="1" s="1"/>
  <c r="Q1249" i="1" a="1"/>
  <c r="Q1249" i="1" s="1"/>
  <c r="Q1250" i="1" a="1"/>
  <c r="Q1250" i="1" s="1"/>
  <c r="Q1251" i="1" a="1"/>
  <c r="Q1251" i="1" s="1"/>
  <c r="Q1252" i="1" a="1"/>
  <c r="Q1252" i="1" s="1"/>
  <c r="Q1253" i="1" a="1"/>
  <c r="Q1253" i="1" s="1"/>
  <c r="Q1254" i="1" a="1"/>
  <c r="Q1254" i="1" s="1"/>
  <c r="Q1255" i="1" a="1"/>
  <c r="Q1255" i="1" s="1"/>
  <c r="Q1256" i="1" a="1"/>
  <c r="Q1256" i="1" s="1"/>
  <c r="Q1257" i="1" a="1"/>
  <c r="Q1257" i="1" s="1"/>
  <c r="Q1258" i="1" a="1"/>
  <c r="Q1258" i="1" s="1"/>
  <c r="Q1259" i="1" a="1"/>
  <c r="Q1259" i="1"/>
  <c r="Q1260" i="1" a="1"/>
  <c r="Q1260" i="1"/>
  <c r="Q1261" i="1" a="1"/>
  <c r="Q1261" i="1" s="1"/>
  <c r="Q1262" i="1" a="1"/>
  <c r="Q1262" i="1"/>
  <c r="Q1263" i="1" a="1"/>
  <c r="Q1263" i="1" s="1"/>
  <c r="Q1264" i="1" a="1"/>
  <c r="Q1264" i="1" s="1"/>
  <c r="Q1265" i="1" a="1"/>
  <c r="Q1265" i="1" s="1"/>
  <c r="Q1266" i="1" a="1"/>
  <c r="Q1266" i="1"/>
  <c r="Q1267" i="1" a="1"/>
  <c r="Q1267" i="1" s="1"/>
  <c r="Q1268" i="1" a="1"/>
  <c r="Q1268" i="1"/>
  <c r="Q1269" i="1" a="1"/>
  <c r="Q1269" i="1" s="1"/>
  <c r="Q1270" i="1" a="1"/>
  <c r="Q1270" i="1" s="1"/>
  <c r="Q1271" i="1" a="1"/>
  <c r="Q1271" i="1"/>
  <c r="Q1272" i="1" a="1"/>
  <c r="Q1272" i="1" s="1"/>
  <c r="Q1273" i="1" a="1"/>
  <c r="Q1273" i="1" s="1"/>
  <c r="Q1274" i="1" a="1"/>
  <c r="Q1274" i="1"/>
  <c r="Q1275" i="1" a="1"/>
  <c r="Q1275" i="1"/>
  <c r="Q1276" i="1" a="1"/>
  <c r="Q1276" i="1" s="1"/>
  <c r="Q1277" i="1" a="1"/>
  <c r="Q1277" i="1" s="1"/>
  <c r="Q1278" i="1" a="1"/>
  <c r="Q1278" i="1" s="1"/>
  <c r="Q1279" i="1" a="1"/>
  <c r="Q1279" i="1" s="1"/>
  <c r="Q1280" i="1" a="1"/>
  <c r="Q1280" i="1"/>
  <c r="Q1281" i="1" a="1"/>
  <c r="Q1281" i="1" s="1"/>
  <c r="Q1282" i="1" a="1"/>
  <c r="Q1282" i="1"/>
  <c r="Q1283" i="1" a="1"/>
  <c r="Q1283" i="1"/>
  <c r="Q1284" i="1" a="1"/>
  <c r="Q1284" i="1"/>
  <c r="Q1285" i="1" a="1"/>
  <c r="Q1285" i="1" s="1"/>
  <c r="Q1286" i="1" a="1"/>
  <c r="Q1286" i="1" s="1"/>
  <c r="Q1287" i="1" a="1"/>
  <c r="Q1287" i="1" s="1"/>
  <c r="Q1288" i="1" a="1"/>
  <c r="Q1288" i="1" s="1"/>
  <c r="Q1289" i="1" a="1"/>
  <c r="Q1289" i="1" s="1"/>
  <c r="Q1290" i="1" a="1"/>
  <c r="Q1290" i="1"/>
  <c r="Q1291" i="1" a="1"/>
  <c r="Q1291" i="1"/>
  <c r="Q1292" i="1" a="1"/>
  <c r="Q1292" i="1"/>
  <c r="Q1293" i="1" a="1"/>
  <c r="Q1293" i="1" s="1"/>
  <c r="Q1294" i="1" a="1"/>
  <c r="Q1294" i="1"/>
  <c r="Q1295" i="1" a="1"/>
  <c r="Q1295" i="1" s="1"/>
  <c r="Q1296" i="1" a="1"/>
  <c r="Q1296" i="1" s="1"/>
  <c r="Q1297" i="1" a="1"/>
  <c r="Q1297" i="1" s="1"/>
  <c r="Q1298" i="1" a="1"/>
  <c r="Q1298" i="1"/>
  <c r="Q1299" i="1" a="1"/>
  <c r="Q1299" i="1"/>
  <c r="Q1300" i="1" a="1"/>
  <c r="Q1300" i="1"/>
  <c r="Q1301" i="1" a="1"/>
  <c r="Q1301" i="1" s="1"/>
  <c r="Q1302" i="1" a="1"/>
  <c r="Q1302" i="1" s="1"/>
  <c r="Q1303" i="1" a="1"/>
  <c r="Q1303" i="1"/>
  <c r="Q1304" i="1" a="1"/>
  <c r="Q1304" i="1" s="1"/>
  <c r="Q1305" i="1" a="1"/>
  <c r="Q1305" i="1" s="1"/>
  <c r="Q1306" i="1" a="1"/>
  <c r="Q1306" i="1"/>
  <c r="Q1307" i="1" a="1"/>
  <c r="Q1307" i="1"/>
  <c r="Q1308" i="1" a="1"/>
  <c r="Q1308" i="1"/>
  <c r="Q1309" i="1" a="1"/>
  <c r="Q1309" i="1" s="1"/>
  <c r="Q1310" i="1" a="1"/>
  <c r="Q1310" i="1" s="1"/>
  <c r="Q1311" i="1" a="1"/>
  <c r="Q1311" i="1" s="1"/>
  <c r="Q1312" i="1" a="1"/>
  <c r="Q1312" i="1" s="1"/>
  <c r="Q1313" i="1" a="1"/>
  <c r="Q1313" i="1" s="1"/>
  <c r="Q1314" i="1" a="1"/>
  <c r="Q1314" i="1"/>
  <c r="Q1315" i="1" a="1"/>
  <c r="Q1315" i="1"/>
  <c r="Q1316" i="1" a="1"/>
  <c r="Q1316" i="1"/>
  <c r="Q1317" i="1" a="1"/>
  <c r="Q1317" i="1" s="1"/>
  <c r="Q1318" i="1" a="1"/>
  <c r="Q1318" i="1" s="1"/>
  <c r="Q1319" i="1" a="1"/>
  <c r="Q1319" i="1" s="1"/>
  <c r="Q1320" i="1" a="1"/>
  <c r="Q1320" i="1" s="1"/>
  <c r="Q1321" i="1" a="1"/>
  <c r="Q1321" i="1" s="1"/>
  <c r="Q1322" i="1" a="1"/>
  <c r="Q1322" i="1" s="1"/>
  <c r="Q1323" i="1" a="1"/>
  <c r="Q1323" i="1"/>
  <c r="Q1324" i="1" a="1"/>
  <c r="Q1324" i="1"/>
  <c r="Q1325" i="1" a="1"/>
  <c r="Q1325" i="1" s="1"/>
  <c r="Q1326" i="1" a="1"/>
  <c r="Q1326" i="1"/>
  <c r="Q1327" i="1" a="1"/>
  <c r="Q1327" i="1" s="1"/>
  <c r="Q1328" i="1" a="1"/>
  <c r="Q1328" i="1" s="1"/>
  <c r="Q1329" i="1" a="1"/>
  <c r="Q1329" i="1" s="1"/>
  <c r="Q1330" i="1" a="1"/>
  <c r="Q1330" i="1"/>
  <c r="Q1331" i="1" a="1"/>
  <c r="Q1331" i="1"/>
  <c r="Q1332" i="1" a="1"/>
  <c r="Q1332" i="1"/>
  <c r="Q1333" i="1" a="1"/>
  <c r="Q1333" i="1"/>
  <c r="Q1334" i="1" a="1"/>
  <c r="Q1334" i="1"/>
  <c r="Q1335" i="1" a="1"/>
  <c r="Q1335" i="1"/>
  <c r="Q1336" i="1" a="1"/>
  <c r="Q1336" i="1"/>
  <c r="Q1337" i="1" a="1"/>
  <c r="Q1337" i="1"/>
  <c r="Q1338" i="1" a="1"/>
  <c r="Q1338" i="1"/>
  <c r="Q1339" i="1" a="1"/>
  <c r="Q1339" i="1" s="1"/>
  <c r="Q1340" i="1" a="1"/>
  <c r="Q1340" i="1"/>
  <c r="Q1341" i="1" a="1"/>
  <c r="Q1341" i="1"/>
  <c r="Q1342" i="1" a="1"/>
  <c r="Q1342" i="1"/>
  <c r="Q1343" i="1" a="1"/>
  <c r="Q1343" i="1" s="1"/>
  <c r="Q1344" i="1" a="1"/>
  <c r="Q1344" i="1"/>
  <c r="Q1345" i="1" a="1"/>
  <c r="Q1345" i="1"/>
  <c r="Q1346" i="1" a="1"/>
  <c r="Q1346" i="1"/>
  <c r="Q1347" i="1" a="1"/>
  <c r="Q1347" i="1" s="1"/>
  <c r="Q1348" i="1" a="1"/>
  <c r="Q1348" i="1"/>
  <c r="Q1349" i="1" a="1"/>
  <c r="Q1349" i="1"/>
  <c r="Q1350" i="1" a="1"/>
  <c r="Q1350" i="1"/>
  <c r="Q1351" i="1" a="1"/>
  <c r="Q1351" i="1" s="1"/>
  <c r="Q1352" i="1" a="1"/>
  <c r="Q1352" i="1"/>
  <c r="Q1353" i="1" a="1"/>
  <c r="Q1353" i="1"/>
  <c r="Q1354" i="1" a="1"/>
  <c r="Q1354" i="1"/>
  <c r="Q1355" i="1" a="1"/>
  <c r="Q1355" i="1" s="1"/>
  <c r="Q1356" i="1" a="1"/>
  <c r="Q1356" i="1"/>
  <c r="Q1357" i="1" a="1"/>
  <c r="Q1357" i="1"/>
  <c r="Q1358" i="1" a="1"/>
  <c r="Q1358" i="1"/>
  <c r="Q1359" i="1" a="1"/>
  <c r="Q1359" i="1" s="1"/>
  <c r="Q1360" i="1" a="1"/>
  <c r="Q1360" i="1"/>
  <c r="Q1361" i="1" a="1"/>
  <c r="Q1361" i="1"/>
  <c r="Q1362" i="1" a="1"/>
  <c r="Q1362" i="1"/>
  <c r="Q1363" i="1" a="1"/>
  <c r="Q1363" i="1" s="1"/>
  <c r="Q1364" i="1" a="1"/>
  <c r="Q1364" i="1"/>
  <c r="Q1365" i="1" a="1"/>
  <c r="Q1365" i="1"/>
  <c r="Q1366" i="1" a="1"/>
  <c r="Q1366" i="1"/>
  <c r="Q1367" i="1" a="1"/>
  <c r="Q1367" i="1" s="1"/>
  <c r="Q1368" i="1" a="1"/>
  <c r="Q1368" i="1"/>
  <c r="Q1369" i="1" a="1"/>
  <c r="Q1369" i="1"/>
  <c r="Q1370" i="1" a="1"/>
  <c r="Q1370" i="1"/>
  <c r="Q1371" i="1" a="1"/>
  <c r="Q1371" i="1" s="1"/>
  <c r="Q1372" i="1" a="1"/>
  <c r="Q1372" i="1"/>
  <c r="Q1373" i="1" a="1"/>
  <c r="Q1373" i="1"/>
  <c r="Q1374" i="1" a="1"/>
  <c r="Q1374" i="1"/>
  <c r="Q1375" i="1" a="1"/>
  <c r="Q1375" i="1" s="1"/>
  <c r="Q1376" i="1" a="1"/>
  <c r="Q1376" i="1"/>
  <c r="Q1377" i="1" a="1"/>
  <c r="Q1377" i="1"/>
  <c r="Q1378" i="1" a="1"/>
  <c r="Q1378" i="1"/>
  <c r="Q1379" i="1" a="1"/>
  <c r="Q1379" i="1" s="1"/>
  <c r="Q1380" i="1" a="1"/>
  <c r="Q1380" i="1"/>
  <c r="Q1381" i="1" a="1"/>
  <c r="Q1381" i="1"/>
  <c r="Q1382" i="1" a="1"/>
  <c r="Q1382" i="1"/>
  <c r="Q1383" i="1" a="1"/>
  <c r="Q1383" i="1" s="1"/>
  <c r="Q1384" i="1" a="1"/>
  <c r="Q1384" i="1"/>
  <c r="Q1385" i="1" a="1"/>
  <c r="Q1385" i="1"/>
  <c r="Q1386" i="1" a="1"/>
  <c r="Q1386" i="1"/>
  <c r="Q1387" i="1" a="1"/>
  <c r="Q1387" i="1" s="1"/>
  <c r="Q1388" i="1" a="1"/>
  <c r="Q1388" i="1"/>
  <c r="Q1389" i="1" a="1"/>
  <c r="Q1389" i="1"/>
  <c r="Q1390" i="1" a="1"/>
  <c r="Q1390" i="1"/>
  <c r="Q1391" i="1" a="1"/>
  <c r="Q1391" i="1" s="1"/>
  <c r="Q1392" i="1" a="1"/>
  <c r="Q1392" i="1"/>
  <c r="Q1393" i="1" a="1"/>
  <c r="Q1393" i="1"/>
  <c r="Q1394" i="1" a="1"/>
  <c r="Q1394" i="1"/>
  <c r="Q1395" i="1" a="1"/>
  <c r="Q1395" i="1" s="1"/>
  <c r="Q1396" i="1" a="1"/>
  <c r="Q1396" i="1"/>
  <c r="Q1397" i="1" a="1"/>
  <c r="Q1397" i="1"/>
  <c r="Q1398" i="1" a="1"/>
  <c r="Q1398" i="1"/>
  <c r="Q1399" i="1" a="1"/>
  <c r="Q1399" i="1" s="1"/>
  <c r="Q1400" i="1" a="1"/>
  <c r="Q1400" i="1"/>
  <c r="Q1401" i="1" a="1"/>
  <c r="Q1401" i="1"/>
  <c r="Q1402" i="1" a="1"/>
  <c r="Q1402" i="1"/>
  <c r="Q1403" i="1" a="1"/>
  <c r="Q1403" i="1" s="1"/>
  <c r="Q1404" i="1" a="1"/>
  <c r="Q1404" i="1"/>
  <c r="Q1405" i="1" a="1"/>
  <c r="Q1405" i="1"/>
  <c r="Q1406" i="1" a="1"/>
  <c r="Q1406" i="1"/>
  <c r="Q1407" i="1" a="1"/>
  <c r="Q1407" i="1" s="1"/>
  <c r="Q1408" i="1" a="1"/>
  <c r="Q1408" i="1"/>
  <c r="Q1409" i="1" a="1"/>
  <c r="Q1409" i="1"/>
  <c r="Q1410" i="1" a="1"/>
  <c r="Q1410" i="1"/>
  <c r="Q1411" i="1" a="1"/>
  <c r="Q1411" i="1" s="1"/>
  <c r="Q1412" i="1" a="1"/>
  <c r="Q1412" i="1"/>
  <c r="Q1413" i="1" a="1"/>
  <c r="Q1413" i="1"/>
  <c r="Q1414" i="1" a="1"/>
  <c r="Q1414" i="1"/>
  <c r="Q1415" i="1" a="1"/>
  <c r="Q1415" i="1" s="1"/>
  <c r="Q1416" i="1" a="1"/>
  <c r="Q1416" i="1"/>
  <c r="Q1417" i="1" a="1"/>
  <c r="Q1417" i="1"/>
  <c r="Q1418" i="1" a="1"/>
  <c r="Q1418" i="1"/>
  <c r="Q1419" i="1" a="1"/>
  <c r="Q1419" i="1" s="1"/>
  <c r="Q1420" i="1" a="1"/>
  <c r="Q1420" i="1"/>
  <c r="Q1421" i="1" a="1"/>
  <c r="Q1421" i="1"/>
  <c r="Q1422" i="1" a="1"/>
  <c r="Q1422" i="1"/>
  <c r="Q1423" i="1" a="1"/>
  <c r="Q1423" i="1" s="1"/>
  <c r="Q1424" i="1" a="1"/>
  <c r="Q1424" i="1"/>
  <c r="Q1425" i="1" a="1"/>
  <c r="Q1425" i="1"/>
  <c r="Q1426" i="1" a="1"/>
  <c r="Q1426" i="1"/>
  <c r="Q1427" i="1" a="1"/>
  <c r="Q1427" i="1" s="1"/>
  <c r="Q1428" i="1" a="1"/>
  <c r="Q1428" i="1"/>
  <c r="Q1429" i="1" a="1"/>
  <c r="Q1429" i="1"/>
  <c r="Q1430" i="1" a="1"/>
  <c r="Q1430" i="1"/>
  <c r="Q1431" i="1" a="1"/>
  <c r="Q1431" i="1" s="1"/>
  <c r="Q1432" i="1" a="1"/>
  <c r="Q1432" i="1"/>
  <c r="Q1433" i="1" a="1"/>
  <c r="Q1433" i="1"/>
  <c r="Q1434" i="1" a="1"/>
  <c r="Q1434" i="1"/>
  <c r="Q1435" i="1" a="1"/>
  <c r="Q1435" i="1" s="1"/>
  <c r="Q1436" i="1" a="1"/>
  <c r="Q1436" i="1"/>
  <c r="Q1437" i="1" a="1"/>
  <c r="Q1437" i="1" s="1"/>
  <c r="Q1438" i="1" a="1"/>
  <c r="Q1438" i="1"/>
  <c r="Q1439" i="1" a="1"/>
  <c r="Q1439" i="1"/>
  <c r="Q1440" i="1" a="1"/>
  <c r="Q1440" i="1"/>
  <c r="Q1441" i="1" a="1"/>
  <c r="Q1441" i="1" s="1"/>
  <c r="Q1442" i="1" a="1"/>
  <c r="Q1442" i="1"/>
  <c r="Q1443" i="1" a="1"/>
  <c r="Q1443" i="1" s="1"/>
  <c r="Q1444" i="1" a="1"/>
  <c r="Q1444" i="1"/>
  <c r="Q1445" i="1" a="1"/>
  <c r="Q1445" i="1" s="1"/>
  <c r="Q1446" i="1" a="1"/>
  <c r="Q1446" i="1"/>
  <c r="Q1447" i="1" a="1"/>
  <c r="Q1447" i="1"/>
  <c r="Q1448" i="1" a="1"/>
  <c r="Q1448" i="1"/>
  <c r="Q1449" i="1" a="1"/>
  <c r="Q1449" i="1" s="1"/>
  <c r="Q1450" i="1" a="1"/>
  <c r="Q1450" i="1"/>
  <c r="Q1451" i="1" a="1"/>
  <c r="Q1451" i="1" s="1"/>
  <c r="Q1452" i="1" a="1"/>
  <c r="Q1452" i="1"/>
  <c r="Q1453" i="1" a="1"/>
  <c r="Q1453" i="1" s="1"/>
  <c r="Q1454" i="1" a="1"/>
  <c r="Q1454" i="1"/>
  <c r="Q1455" i="1" a="1"/>
  <c r="Q1455" i="1"/>
  <c r="Q1456" i="1" a="1"/>
  <c r="Q1456" i="1"/>
  <c r="Q1457" i="1" a="1"/>
  <c r="Q1457" i="1" s="1"/>
  <c r="Q1458" i="1" a="1"/>
  <c r="Q1458" i="1"/>
  <c r="Q1459" i="1" a="1"/>
  <c r="Q1459" i="1" s="1"/>
  <c r="Q1460" i="1" a="1"/>
  <c r="Q1460" i="1"/>
  <c r="Q1461" i="1" a="1"/>
  <c r="Q1461" i="1" s="1"/>
  <c r="Q1462" i="1" a="1"/>
  <c r="Q1462" i="1"/>
  <c r="Q1463" i="1" a="1"/>
  <c r="Q1463" i="1"/>
  <c r="Q1464" i="1" a="1"/>
  <c r="Q1464" i="1"/>
  <c r="Q1465" i="1" a="1"/>
  <c r="Q1465" i="1" s="1"/>
  <c r="Q1466" i="1" a="1"/>
  <c r="Q1466" i="1"/>
  <c r="Q1467" i="1" a="1"/>
  <c r="Q1467" i="1" s="1"/>
  <c r="Q1468" i="1" a="1"/>
  <c r="Q1468" i="1"/>
  <c r="Q1469" i="1" a="1"/>
  <c r="Q1469" i="1" s="1"/>
  <c r="Q1470" i="1" a="1"/>
  <c r="Q1470" i="1"/>
  <c r="Q1471" i="1" a="1"/>
  <c r="Q1471" i="1"/>
  <c r="Q1472" i="1" a="1"/>
  <c r="Q1472" i="1"/>
  <c r="Q1473" i="1" a="1"/>
  <c r="Q1473" i="1" s="1"/>
  <c r="Q1474" i="1" a="1"/>
  <c r="Q1474" i="1"/>
  <c r="Q1475" i="1" a="1"/>
  <c r="Q1475" i="1" s="1"/>
  <c r="Q1476" i="1" a="1"/>
  <c r="Q1476" i="1"/>
  <c r="Q1477" i="1" a="1"/>
  <c r="Q1477" i="1" s="1"/>
  <c r="Q1478" i="1" a="1"/>
  <c r="Q1478" i="1"/>
  <c r="Q1479" i="1" a="1"/>
  <c r="Q1479" i="1"/>
  <c r="Q1480" i="1" a="1"/>
  <c r="Q1480" i="1"/>
  <c r="Q1481" i="1" a="1"/>
  <c r="Q1481" i="1" s="1"/>
  <c r="Q1482" i="1" a="1"/>
  <c r="Q1482" i="1"/>
  <c r="Q1483" i="1" a="1"/>
  <c r="Q1483" i="1" s="1"/>
  <c r="Q1484" i="1" a="1"/>
  <c r="Q1484" i="1"/>
  <c r="Q1485" i="1" a="1"/>
  <c r="Q1485" i="1" s="1"/>
  <c r="Q1486" i="1" a="1"/>
  <c r="Q1486" i="1"/>
  <c r="Q1487" i="1" a="1"/>
  <c r="Q1487" i="1"/>
  <c r="Q1488" i="1" a="1"/>
  <c r="Q1488" i="1"/>
  <c r="Q1489" i="1" a="1"/>
  <c r="Q1489" i="1" s="1"/>
  <c r="Q1490" i="1" a="1"/>
  <c r="Q1490" i="1"/>
  <c r="Q1491" i="1" a="1"/>
  <c r="Q1491" i="1" s="1"/>
  <c r="Q1492" i="1" a="1"/>
  <c r="Q1492" i="1"/>
  <c r="Q1493" i="1" a="1"/>
  <c r="Q1493" i="1" s="1"/>
  <c r="Q1494" i="1" a="1"/>
  <c r="Q1494" i="1"/>
  <c r="Q1495" i="1" a="1"/>
  <c r="Q1495" i="1"/>
  <c r="Q1496" i="1" a="1"/>
  <c r="Q1496" i="1"/>
  <c r="Q1497" i="1" a="1"/>
  <c r="Q1497" i="1" s="1"/>
  <c r="Q1498" i="1" a="1"/>
  <c r="Q1498" i="1"/>
  <c r="Q1499" i="1" a="1"/>
  <c r="Q1499" i="1" s="1"/>
  <c r="Q1500" i="1" a="1"/>
  <c r="Q1500" i="1"/>
  <c r="Q1501" i="1" a="1"/>
  <c r="Q1501" i="1" s="1"/>
  <c r="Q1502" i="1" a="1"/>
  <c r="Q1502" i="1"/>
  <c r="Q1503" i="1" a="1"/>
  <c r="Q1503" i="1"/>
  <c r="Q1504" i="1" a="1"/>
  <c r="Q1504" i="1"/>
  <c r="Q1505" i="1" a="1"/>
  <c r="Q1505" i="1" s="1"/>
  <c r="Q1506" i="1" a="1"/>
  <c r="Q1506" i="1"/>
  <c r="Q1507" i="1" a="1"/>
  <c r="Q1507" i="1" s="1"/>
  <c r="Q1508" i="1" a="1"/>
  <c r="Q1508" i="1"/>
  <c r="Q1509" i="1" a="1"/>
  <c r="Q1509" i="1" s="1"/>
  <c r="Q1510" i="1" a="1"/>
  <c r="Q1510" i="1"/>
  <c r="Q1511" i="1" a="1"/>
  <c r="Q1511" i="1"/>
  <c r="Q1512" i="1" a="1"/>
  <c r="Q1512" i="1" s="1"/>
  <c r="Q1513" i="1" a="1"/>
  <c r="Q1513" i="1" s="1"/>
  <c r="Q1514" i="1" a="1"/>
  <c r="Q1514" i="1"/>
  <c r="Q1515" i="1" a="1"/>
  <c r="Q1515" i="1"/>
  <c r="Q1516" i="1" a="1"/>
  <c r="Q1516" i="1" s="1"/>
  <c r="Q1517" i="1" a="1"/>
  <c r="Q1517" i="1" s="1"/>
  <c r="Q1518" i="1" a="1"/>
  <c r="Q1518" i="1"/>
  <c r="Q1519" i="1" a="1"/>
  <c r="Q1519" i="1"/>
  <c r="Q1520" i="1" a="1"/>
  <c r="Q1520" i="1" s="1"/>
  <c r="Q1521" i="1" a="1"/>
  <c r="Q1521" i="1" s="1"/>
  <c r="Q1522" i="1" a="1"/>
  <c r="Q1522" i="1"/>
  <c r="Q1523" i="1" a="1"/>
  <c r="Q1523" i="1"/>
  <c r="Q1524" i="1" a="1"/>
  <c r="Q1524" i="1" s="1"/>
  <c r="Q1525" i="1" a="1"/>
  <c r="Q1525" i="1" s="1"/>
  <c r="Q1526" i="1" a="1"/>
  <c r="Q1526" i="1"/>
  <c r="Q1527" i="1" a="1"/>
  <c r="Q1527" i="1"/>
  <c r="Q1528" i="1" a="1"/>
  <c r="Q1528" i="1" s="1"/>
  <c r="Q1529" i="1" a="1"/>
  <c r="Q1529" i="1" s="1"/>
  <c r="Q1530" i="1" a="1"/>
  <c r="Q1530" i="1"/>
  <c r="Q1531" i="1" a="1"/>
  <c r="Q1531" i="1"/>
  <c r="Q1532" i="1" a="1"/>
  <c r="Q1532" i="1" s="1"/>
  <c r="Q1533" i="1" a="1"/>
  <c r="Q1533" i="1" s="1"/>
  <c r="Q1534" i="1" a="1"/>
  <c r="Q1534" i="1"/>
  <c r="Q1535" i="1" a="1"/>
  <c r="Q1535" i="1"/>
  <c r="Q1536" i="1" a="1"/>
  <c r="Q1536" i="1" s="1"/>
  <c r="Q1537" i="1" a="1"/>
  <c r="Q1537" i="1" s="1"/>
  <c r="Q1538" i="1" a="1"/>
  <c r="Q1538" i="1"/>
  <c r="Q1539" i="1" a="1"/>
  <c r="Q1539" i="1"/>
  <c r="Q1540" i="1" a="1"/>
  <c r="Q1540" i="1" s="1"/>
  <c r="Q1541" i="1" a="1"/>
  <c r="Q1541" i="1" s="1"/>
  <c r="Q1542" i="1" a="1"/>
  <c r="Q1542" i="1"/>
  <c r="Q1543" i="1" a="1"/>
  <c r="Q1543" i="1"/>
  <c r="Q1544" i="1" a="1"/>
  <c r="Q1544" i="1" s="1"/>
  <c r="Q1545" i="1" a="1"/>
  <c r="Q1545" i="1" s="1"/>
  <c r="Q1546" i="1" a="1"/>
  <c r="Q1546" i="1"/>
  <c r="Q1547" i="1" a="1"/>
  <c r="Q1547" i="1"/>
  <c r="Q1548" i="1" a="1"/>
  <c r="Q1548" i="1" s="1"/>
  <c r="Q1549" i="1" a="1"/>
  <c r="Q1549" i="1" s="1"/>
  <c r="Q1550" i="1" a="1"/>
  <c r="Q1550" i="1"/>
  <c r="Q1551" i="1" a="1"/>
  <c r="Q1551" i="1"/>
  <c r="Q1552" i="1" a="1"/>
  <c r="Q1552" i="1" s="1"/>
  <c r="Q1553" i="1" a="1"/>
  <c r="Q1553" i="1" s="1"/>
  <c r="Q1554" i="1" a="1"/>
  <c r="Q1554" i="1"/>
  <c r="Q1555" i="1" a="1"/>
  <c r="Q1555" i="1"/>
  <c r="Q1556" i="1" a="1"/>
  <c r="Q1556" i="1" s="1"/>
  <c r="Q1557" i="1" a="1"/>
  <c r="Q1557" i="1" s="1"/>
  <c r="Q1558" i="1" a="1"/>
  <c r="Q1558" i="1"/>
  <c r="Q1559" i="1" a="1"/>
  <c r="Q1559" i="1"/>
  <c r="Q1560" i="1" a="1"/>
  <c r="Q1560" i="1" s="1"/>
  <c r="Q1561" i="1" a="1"/>
  <c r="Q1561" i="1" s="1"/>
  <c r="Q1562" i="1" a="1"/>
  <c r="Q1562" i="1"/>
  <c r="Q1563" i="1" a="1"/>
  <c r="Q1563" i="1"/>
  <c r="Q1564" i="1" a="1"/>
  <c r="Q1564" i="1" s="1"/>
  <c r="Q1565" i="1" a="1"/>
  <c r="Q1565" i="1" s="1"/>
  <c r="Q1566" i="1" a="1"/>
  <c r="Q1566" i="1"/>
  <c r="Q1567" i="1" a="1"/>
  <c r="Q1567" i="1"/>
  <c r="Q1568" i="1" a="1"/>
  <c r="Q1568" i="1" s="1"/>
  <c r="Q1569" i="1" a="1"/>
  <c r="Q1569" i="1" s="1"/>
  <c r="Q1570" i="1" a="1"/>
  <c r="Q1570" i="1"/>
  <c r="Q1571" i="1" a="1"/>
  <c r="Q1571" i="1"/>
  <c r="Q1572" i="1" a="1"/>
  <c r="Q1572" i="1" s="1"/>
  <c r="Q1573" i="1" a="1"/>
  <c r="Q1573" i="1" s="1"/>
  <c r="Q1574" i="1" a="1"/>
  <c r="Q1574" i="1"/>
  <c r="Q1575" i="1" a="1"/>
  <c r="Q1575" i="1"/>
  <c r="Q1576" i="1" a="1"/>
  <c r="Q1576" i="1" s="1"/>
  <c r="Q1577" i="1" a="1"/>
  <c r="Q1577" i="1" s="1"/>
  <c r="Q1578" i="1" a="1"/>
  <c r="Q1578" i="1"/>
  <c r="Q1579" i="1" a="1"/>
  <c r="Q1579" i="1"/>
  <c r="Q1580" i="1" a="1"/>
  <c r="Q1580" i="1" s="1"/>
  <c r="Q1581" i="1" a="1"/>
  <c r="Q1581" i="1" s="1"/>
  <c r="Q1582" i="1" a="1"/>
  <c r="Q1582" i="1"/>
  <c r="Q1583" i="1" a="1"/>
  <c r="Q1583" i="1"/>
  <c r="Q1584" i="1" a="1"/>
  <c r="Q1584" i="1" s="1"/>
  <c r="Q1585" i="1" a="1"/>
  <c r="Q1585" i="1" s="1"/>
  <c r="Q1586" i="1" a="1"/>
  <c r="Q1586" i="1"/>
  <c r="Q1587" i="1" a="1"/>
  <c r="Q1587" i="1"/>
  <c r="Q1588" i="1" a="1"/>
  <c r="Q1588" i="1" s="1"/>
  <c r="Q1589" i="1" a="1"/>
  <c r="Q1589" i="1" s="1"/>
  <c r="Q1590" i="1" a="1"/>
  <c r="Q1590" i="1"/>
  <c r="Q1591" i="1" a="1"/>
  <c r="Q1591" i="1"/>
  <c r="Q1592" i="1" a="1"/>
  <c r="Q1592" i="1" s="1"/>
  <c r="Q1593" i="1" a="1"/>
  <c r="Q1593" i="1" s="1"/>
  <c r="Q1594" i="1" a="1"/>
  <c r="Q1594" i="1"/>
  <c r="Q1595" i="1" a="1"/>
  <c r="Q1595" i="1"/>
  <c r="Q1596" i="1" a="1"/>
  <c r="Q1596" i="1" s="1"/>
  <c r="Q1597" i="1" a="1"/>
  <c r="Q1597" i="1" s="1"/>
  <c r="Q1598" i="1" a="1"/>
  <c r="Q1598" i="1"/>
  <c r="Q1599" i="1" a="1"/>
  <c r="Q1599" i="1"/>
  <c r="Q1600" i="1" a="1"/>
  <c r="Q1600" i="1" s="1"/>
  <c r="Q1601" i="1" a="1"/>
  <c r="Q1601" i="1" s="1"/>
  <c r="Q1602" i="1" a="1"/>
  <c r="Q1602" i="1"/>
  <c r="Q1603" i="1" a="1"/>
  <c r="Q1603" i="1"/>
  <c r="Q1604" i="1" a="1"/>
  <c r="Q1604" i="1" s="1"/>
  <c r="Q1605" i="1" a="1"/>
  <c r="Q1605" i="1" s="1"/>
  <c r="Q1606" i="1" a="1"/>
  <c r="Q1606" i="1"/>
  <c r="Q1607" i="1" a="1"/>
  <c r="Q1607" i="1"/>
  <c r="Q1608" i="1" a="1"/>
  <c r="Q1608" i="1" s="1"/>
  <c r="Q1609" i="1" a="1"/>
  <c r="Q1609" i="1" s="1"/>
  <c r="Q1610" i="1" a="1"/>
  <c r="Q1610" i="1"/>
  <c r="Q1611" i="1" a="1"/>
  <c r="Q1611" i="1"/>
  <c r="Q1612" i="1" a="1"/>
  <c r="Q1612" i="1" s="1"/>
  <c r="Q1613" i="1" a="1"/>
  <c r="Q1613" i="1" s="1"/>
  <c r="Q1614" i="1" a="1"/>
  <c r="Q1614" i="1"/>
  <c r="Q1615" i="1" a="1"/>
  <c r="Q1615" i="1"/>
  <c r="Q1616" i="1" a="1"/>
  <c r="Q1616" i="1" s="1"/>
  <c r="Q1617" i="1" a="1"/>
  <c r="Q1617" i="1" s="1"/>
  <c r="Q1618" i="1" a="1"/>
  <c r="Q1618" i="1" s="1"/>
  <c r="Q1619" i="1" a="1"/>
  <c r="Q1619" i="1"/>
  <c r="Q1620" i="1" a="1"/>
  <c r="Q1620" i="1" s="1"/>
  <c r="Q1621" i="1" a="1"/>
  <c r="Q1621" i="1" s="1"/>
  <c r="Q1622" i="1" a="1"/>
  <c r="Q1622" i="1"/>
  <c r="Q1623" i="1" a="1"/>
  <c r="Q1623" i="1" s="1"/>
  <c r="Q1624" i="1" a="1"/>
  <c r="Q1624" i="1" s="1"/>
  <c r="Q1625" i="1" a="1"/>
  <c r="Q1625" i="1" s="1"/>
  <c r="Q1626" i="1" a="1"/>
  <c r="Q1626" i="1"/>
  <c r="Q1627" i="1" a="1"/>
  <c r="Q1627" i="1"/>
  <c r="Q1628" i="1" a="1"/>
  <c r="Q1628" i="1" s="1"/>
  <c r="Q1629" i="1" a="1"/>
  <c r="Q1629" i="1" s="1"/>
  <c r="Q1630" i="1" a="1"/>
  <c r="Q1630" i="1"/>
  <c r="Q1631" i="1" a="1"/>
  <c r="Q1631" i="1"/>
  <c r="Q1632" i="1" a="1"/>
  <c r="Q1632" i="1" s="1"/>
  <c r="Q1633" i="1" a="1"/>
  <c r="Q1633" i="1" s="1"/>
  <c r="Q1634" i="1" a="1"/>
  <c r="Q1634" i="1" s="1"/>
  <c r="Q1635" i="1" a="1"/>
  <c r="Q1635" i="1"/>
  <c r="Q1636" i="1" a="1"/>
  <c r="Q1636" i="1" s="1"/>
  <c r="Q1637" i="1" a="1"/>
  <c r="Q1637" i="1" s="1"/>
  <c r="Q1638" i="1" a="1"/>
  <c r="Q1638" i="1"/>
  <c r="Q1639" i="1" a="1"/>
  <c r="Q1639" i="1" s="1"/>
  <c r="Q1640" i="1" a="1"/>
  <c r="Q1640" i="1" s="1"/>
  <c r="Q1641" i="1" a="1"/>
  <c r="Q1641" i="1" s="1"/>
  <c r="Q1642" i="1" a="1"/>
  <c r="Q1642" i="1"/>
  <c r="Q1643" i="1" a="1"/>
  <c r="Q1643" i="1"/>
  <c r="Q1644" i="1" a="1"/>
  <c r="Q1644" i="1" s="1"/>
  <c r="Q1645" i="1" a="1"/>
  <c r="Q1645" i="1" s="1"/>
  <c r="Q1646" i="1" a="1"/>
  <c r="Q1646" i="1"/>
  <c r="Q1647" i="1" a="1"/>
  <c r="Q1647" i="1"/>
  <c r="Q1648" i="1" a="1"/>
  <c r="Q1648" i="1" s="1"/>
  <c r="Q1649" i="1" a="1"/>
  <c r="Q1649" i="1" s="1"/>
  <c r="Q1650" i="1" a="1"/>
  <c r="Q1650" i="1" s="1"/>
  <c r="Q1651" i="1" a="1"/>
  <c r="Q1651" i="1"/>
  <c r="Q1652" i="1" a="1"/>
  <c r="Q1652" i="1" s="1"/>
  <c r="Q1653" i="1" a="1"/>
  <c r="Q1653" i="1" s="1"/>
  <c r="Q1654" i="1" a="1"/>
  <c r="Q1654" i="1"/>
  <c r="Q1655" i="1" a="1"/>
  <c r="Q1655" i="1" s="1"/>
  <c r="Q1656" i="1" a="1"/>
  <c r="Q1656" i="1" s="1"/>
  <c r="Q1657" i="1" a="1"/>
  <c r="Q1657" i="1" s="1"/>
  <c r="Q1658" i="1" a="1"/>
  <c r="Q1658" i="1"/>
  <c r="Q1659" i="1" a="1"/>
  <c r="Q1659" i="1"/>
  <c r="Q1660" i="1" a="1"/>
  <c r="Q1660" i="1" s="1"/>
  <c r="Q1661" i="1" a="1"/>
  <c r="Q1661" i="1" s="1"/>
  <c r="Q1662" i="1" a="1"/>
  <c r="Q1662" i="1"/>
  <c r="Q1663" i="1" a="1"/>
  <c r="Q1663" i="1"/>
  <c r="Q1664" i="1" a="1"/>
  <c r="Q1664" i="1" s="1"/>
  <c r="Q1665" i="1" a="1"/>
  <c r="Q1665" i="1" s="1"/>
  <c r="Q1666" i="1" a="1"/>
  <c r="Q1666" i="1" s="1"/>
  <c r="Q1667" i="1" a="1"/>
  <c r="Q1667" i="1"/>
  <c r="Q1668" i="1" a="1"/>
  <c r="Q1668" i="1" s="1"/>
  <c r="Q1669" i="1" a="1"/>
  <c r="Q1669" i="1" s="1"/>
  <c r="Q1670" i="1" a="1"/>
  <c r="Q1670" i="1" s="1"/>
  <c r="Q1671" i="1" a="1"/>
  <c r="Q1671" i="1" s="1"/>
  <c r="Q1672" i="1" a="1"/>
  <c r="Q1672" i="1" s="1"/>
  <c r="Q1673" i="1" a="1"/>
  <c r="Q1673" i="1"/>
  <c r="Q1674" i="1" a="1"/>
  <c r="Q1674" i="1"/>
  <c r="Q1675" i="1" a="1"/>
  <c r="Q1675" i="1" s="1"/>
  <c r="Q1676" i="1" a="1"/>
  <c r="Q1676" i="1" s="1"/>
  <c r="Q1677" i="1" a="1"/>
  <c r="Q1677" i="1" s="1"/>
  <c r="Q1678" i="1" a="1"/>
  <c r="Q1678" i="1" s="1"/>
  <c r="Q1679" i="1" a="1"/>
  <c r="Q1679" i="1" s="1"/>
  <c r="Q1680" i="1" a="1"/>
  <c r="Q1680" i="1" s="1"/>
  <c r="Q1681" i="1" a="1"/>
  <c r="Q1681" i="1"/>
  <c r="Q1682" i="1" a="1"/>
  <c r="Q1682" i="1"/>
  <c r="Q1683" i="1" a="1"/>
  <c r="Q1683" i="1"/>
  <c r="Q1684" i="1" a="1"/>
  <c r="Q1684" i="1" s="1"/>
  <c r="Q1685" i="1" a="1"/>
  <c r="Q1685" i="1" s="1"/>
  <c r="Q1686" i="1" a="1"/>
  <c r="Q1686" i="1" s="1"/>
  <c r="Q1687" i="1" a="1"/>
  <c r="Q1687" i="1" s="1"/>
  <c r="Q1688" i="1" a="1"/>
  <c r="Q1688" i="1" s="1"/>
  <c r="Q1689" i="1" a="1"/>
  <c r="Q1689" i="1" s="1"/>
  <c r="Q1690" i="1" a="1"/>
  <c r="Q1690" i="1"/>
  <c r="Q1691" i="1" a="1"/>
  <c r="Q1691" i="1"/>
  <c r="Q1692" i="1" a="1"/>
  <c r="Q1692" i="1" s="1"/>
  <c r="Q1693" i="1" a="1"/>
  <c r="Q1693" i="1" s="1"/>
  <c r="Q1694" i="1" a="1"/>
  <c r="Q1694" i="1" s="1"/>
  <c r="Q1695" i="1" a="1"/>
  <c r="Q1695" i="1" s="1"/>
  <c r="Q1696" i="1" a="1"/>
  <c r="Q1696" i="1" s="1"/>
  <c r="Q1697" i="1" a="1"/>
  <c r="Q1697" i="1"/>
  <c r="Q1698" i="1" a="1"/>
  <c r="Q1698" i="1" s="1"/>
  <c r="Q1699" i="1" a="1"/>
  <c r="Q1699" i="1"/>
  <c r="Q1700" i="1" a="1"/>
  <c r="Q1700" i="1" s="1"/>
  <c r="Q1701" i="1" a="1"/>
  <c r="Q1701" i="1" s="1"/>
  <c r="Q1702" i="1" a="1"/>
  <c r="Q1702" i="1" s="1"/>
  <c r="Q1703" i="1" a="1"/>
  <c r="Q1703" i="1" s="1"/>
  <c r="Q1704" i="1" a="1"/>
  <c r="Q1704" i="1" s="1"/>
  <c r="Q1705" i="1" a="1"/>
  <c r="Q1705" i="1"/>
  <c r="Q1706" i="1" a="1"/>
  <c r="Q1706" i="1"/>
  <c r="Q1707" i="1" a="1"/>
  <c r="Q1707" i="1" s="1"/>
  <c r="Q1708" i="1" a="1"/>
  <c r="Q1708" i="1" s="1"/>
  <c r="Q1709" i="1" a="1"/>
  <c r="Q1709" i="1" s="1"/>
  <c r="Q1710" i="1" a="1"/>
  <c r="Q1710" i="1" s="1"/>
  <c r="Q1711" i="1" a="1"/>
  <c r="Q1711" i="1" s="1"/>
  <c r="Q1712" i="1" a="1"/>
  <c r="Q1712" i="1" s="1"/>
  <c r="Q1713" i="1" a="1"/>
  <c r="Q1713" i="1"/>
  <c r="Q1714" i="1" a="1"/>
  <c r="Q1714" i="1"/>
  <c r="Q1715" i="1" a="1"/>
  <c r="Q1715" i="1"/>
  <c r="Q1716" i="1" a="1"/>
  <c r="Q1716" i="1" s="1"/>
  <c r="Q1717" i="1" a="1"/>
  <c r="Q1717" i="1" s="1"/>
  <c r="Q1718" i="1" a="1"/>
  <c r="Q1718" i="1" s="1"/>
  <c r="Q1719" i="1" a="1"/>
  <c r="Q1719" i="1" s="1"/>
  <c r="Q1720" i="1" a="1"/>
  <c r="Q1720" i="1" s="1"/>
  <c r="Q1721" i="1" a="1"/>
  <c r="Q1721" i="1" s="1"/>
  <c r="Q1722" i="1" a="1"/>
  <c r="Q1722" i="1"/>
  <c r="Q1723" i="1" a="1"/>
  <c r="Q1723" i="1"/>
  <c r="Q1724" i="1" a="1"/>
  <c r="Q1724" i="1" s="1"/>
  <c r="Q1725" i="1" a="1"/>
  <c r="Q1725" i="1" s="1"/>
  <c r="Q1726" i="1" a="1"/>
  <c r="Q1726" i="1" s="1"/>
  <c r="Q1727" i="1" a="1"/>
  <c r="Q1727" i="1" s="1"/>
  <c r="Q1728" i="1" a="1"/>
  <c r="Q1728" i="1" s="1"/>
  <c r="Q1729" i="1" a="1"/>
  <c r="Q1729" i="1"/>
  <c r="Q1730" i="1" a="1"/>
  <c r="Q1730" i="1" s="1"/>
  <c r="Q1731" i="1" a="1"/>
  <c r="Q1731" i="1"/>
  <c r="Q1732" i="1" a="1"/>
  <c r="Q1732" i="1" s="1"/>
  <c r="Q1733" i="1" a="1"/>
  <c r="Q1733" i="1" s="1"/>
  <c r="Q1734" i="1" a="1"/>
  <c r="Q1734" i="1" s="1"/>
  <c r="Q1735" i="1" a="1"/>
  <c r="Q1735" i="1" s="1"/>
  <c r="Q1736" i="1" a="1"/>
  <c r="Q1736" i="1" s="1"/>
  <c r="Q1737" i="1" a="1"/>
  <c r="Q1737" i="1"/>
  <c r="Q1738" i="1" a="1"/>
  <c r="Q1738" i="1"/>
  <c r="Q1739" i="1" a="1"/>
  <c r="Q1739" i="1" s="1"/>
  <c r="Q1740" i="1" a="1"/>
  <c r="Q1740" i="1" s="1"/>
  <c r="Q1741" i="1" a="1"/>
  <c r="Q1741" i="1" s="1"/>
  <c r="Q1742" i="1" a="1"/>
  <c r="Q1742" i="1" s="1"/>
  <c r="Q1743" i="1" a="1"/>
  <c r="Q1743" i="1" s="1"/>
  <c r="Q1744" i="1" a="1"/>
  <c r="Q1744" i="1" s="1"/>
  <c r="Q1745" i="1" a="1"/>
  <c r="Q1745" i="1"/>
  <c r="Q1746" i="1" a="1"/>
  <c r="Q1746" i="1"/>
  <c r="Q1747" i="1" a="1"/>
  <c r="Q1747" i="1"/>
  <c r="Q1748" i="1" a="1"/>
  <c r="Q1748" i="1" s="1"/>
  <c r="Q1749" i="1" a="1"/>
  <c r="Q1749" i="1" s="1"/>
  <c r="Q1750" i="1" a="1"/>
  <c r="Q1750" i="1" s="1"/>
  <c r="Q1751" i="1" a="1"/>
  <c r="Q1751" i="1" s="1"/>
  <c r="Q1752" i="1" a="1"/>
  <c r="Q1752" i="1" s="1"/>
  <c r="Q1753" i="1" a="1"/>
  <c r="Q1753" i="1" s="1"/>
  <c r="Q1754" i="1" a="1"/>
  <c r="Q1754" i="1"/>
  <c r="Q1755" i="1" a="1"/>
  <c r="Q1755" i="1"/>
  <c r="Q1756" i="1" a="1"/>
  <c r="Q1756" i="1" s="1"/>
  <c r="Q1757" i="1" a="1"/>
  <c r="Q1757" i="1" s="1"/>
  <c r="Q1758" i="1" a="1"/>
  <c r="Q1758" i="1" s="1"/>
  <c r="Q1759" i="1" a="1"/>
  <c r="Q1759" i="1" s="1"/>
  <c r="Q1760" i="1" a="1"/>
  <c r="Q1760" i="1" s="1"/>
  <c r="Q1761" i="1" a="1"/>
  <c r="Q1761" i="1"/>
  <c r="Q1762" i="1" a="1"/>
  <c r="Q1762" i="1" s="1"/>
  <c r="Q1763" i="1" a="1"/>
  <c r="Q1763" i="1"/>
  <c r="Q1764" i="1" a="1"/>
  <c r="Q1764" i="1" s="1"/>
  <c r="Q1765" i="1" a="1"/>
  <c r="Q1765" i="1" s="1"/>
  <c r="Q1766" i="1" a="1"/>
  <c r="Q1766" i="1" s="1"/>
  <c r="Q1767" i="1" a="1"/>
  <c r="Q1767" i="1" s="1"/>
  <c r="Q1768" i="1" a="1"/>
  <c r="Q1768" i="1" s="1"/>
  <c r="Q1769" i="1" a="1"/>
  <c r="Q1769" i="1"/>
  <c r="Q1770" i="1" a="1"/>
  <c r="Q1770" i="1"/>
  <c r="Q1771" i="1" a="1"/>
  <c r="Q1771" i="1" s="1"/>
  <c r="Q1772" i="1" a="1"/>
  <c r="Q1772" i="1" s="1"/>
  <c r="Q1773" i="1" a="1"/>
  <c r="Q1773" i="1" s="1"/>
  <c r="Q1774" i="1" a="1"/>
  <c r="Q1774" i="1" s="1"/>
  <c r="Q1775" i="1" a="1"/>
  <c r="Q1775" i="1" s="1"/>
  <c r="Q1776" i="1" a="1"/>
  <c r="Q1776" i="1" s="1"/>
  <c r="Q1777" i="1" a="1"/>
  <c r="Q1777" i="1"/>
  <c r="Q1778" i="1" a="1"/>
  <c r="Q1778" i="1"/>
  <c r="Q1779" i="1" a="1"/>
  <c r="Q1779" i="1"/>
  <c r="Q1780" i="1" a="1"/>
  <c r="Q1780" i="1" s="1"/>
  <c r="Q1781" i="1" a="1"/>
  <c r="Q1781" i="1" s="1"/>
  <c r="Q1782" i="1" a="1"/>
  <c r="Q1782" i="1" s="1"/>
  <c r="Q1783" i="1" a="1"/>
  <c r="Q1783" i="1" s="1"/>
  <c r="Q1784" i="1" a="1"/>
  <c r="Q1784" i="1" s="1"/>
  <c r="Q1785" i="1" a="1"/>
  <c r="Q1785" i="1" s="1"/>
  <c r="Q1786" i="1" a="1"/>
  <c r="Q1786" i="1"/>
  <c r="Q1787" i="1" a="1"/>
  <c r="Q1787" i="1"/>
  <c r="Q1788" i="1" a="1"/>
  <c r="Q1788" i="1" s="1"/>
  <c r="Q1789" i="1" a="1"/>
  <c r="Q1789" i="1" s="1"/>
  <c r="Q1790" i="1" a="1"/>
  <c r="Q1790" i="1" s="1"/>
  <c r="Q1791" i="1" a="1"/>
  <c r="Q1791" i="1" s="1"/>
  <c r="Q1792" i="1" a="1"/>
  <c r="Q1792" i="1" s="1"/>
  <c r="Q1793" i="1" a="1"/>
  <c r="Q1793" i="1"/>
  <c r="Q1794" i="1" a="1"/>
  <c r="Q1794" i="1" s="1"/>
  <c r="Q1795" i="1" a="1"/>
  <c r="Q1795" i="1"/>
  <c r="Q1796" i="1" a="1"/>
  <c r="Q1796" i="1" s="1"/>
  <c r="Q1797" i="1" a="1"/>
  <c r="Q1797" i="1" s="1"/>
  <c r="Q1798" i="1" a="1"/>
  <c r="Q1798" i="1" s="1"/>
  <c r="Q1799" i="1" a="1"/>
  <c r="Q1799" i="1" s="1"/>
  <c r="Q1800" i="1" a="1"/>
  <c r="Q1800" i="1" s="1"/>
  <c r="Q1801" i="1" a="1"/>
  <c r="Q1801" i="1"/>
  <c r="Q1802" i="1" a="1"/>
  <c r="Q1802" i="1"/>
  <c r="Q1803" i="1" a="1"/>
  <c r="Q1803" i="1" s="1"/>
  <c r="Q1804" i="1" a="1"/>
  <c r="Q1804" i="1" s="1"/>
  <c r="Q1805" i="1" a="1"/>
  <c r="Q1805" i="1" s="1"/>
  <c r="Q1806" i="1" a="1"/>
  <c r="Q1806" i="1" s="1"/>
  <c r="Q1807" i="1" a="1"/>
  <c r="Q1807" i="1" s="1"/>
  <c r="Q1808" i="1" a="1"/>
  <c r="Q1808" i="1" s="1"/>
  <c r="Q1809" i="1" a="1"/>
  <c r="Q1809" i="1"/>
  <c r="Q1810" i="1" a="1"/>
  <c r="Q1810" i="1"/>
  <c r="Q1811" i="1" a="1"/>
  <c r="Q1811" i="1"/>
  <c r="Q1812" i="1" a="1"/>
  <c r="Q1812" i="1" s="1"/>
  <c r="Q1813" i="1" a="1"/>
  <c r="Q1813" i="1" s="1"/>
  <c r="Q1814" i="1" a="1"/>
  <c r="Q1814" i="1" s="1"/>
  <c r="Q1815" i="1" a="1"/>
  <c r="Q1815" i="1" s="1"/>
  <c r="Q1816" i="1" a="1"/>
  <c r="Q1816" i="1" s="1"/>
  <c r="Q1817" i="1" a="1"/>
  <c r="Q1817" i="1" s="1"/>
  <c r="Q1818" i="1" a="1"/>
  <c r="Q1818" i="1"/>
  <c r="Q1819" i="1" a="1"/>
  <c r="Q1819" i="1"/>
  <c r="Q1820" i="1" a="1"/>
  <c r="Q1820" i="1" s="1"/>
  <c r="Q1821" i="1" a="1"/>
  <c r="Q1821" i="1" s="1"/>
  <c r="Q1822" i="1" a="1"/>
  <c r="Q1822" i="1" s="1"/>
  <c r="Q1823" i="1" a="1"/>
  <c r="Q1823" i="1" s="1"/>
  <c r="Q1824" i="1" a="1"/>
  <c r="Q1824" i="1" s="1"/>
  <c r="Q1825" i="1" a="1"/>
  <c r="Q1825" i="1"/>
  <c r="Q1826" i="1" a="1"/>
  <c r="Q1826" i="1" s="1"/>
  <c r="Q1827" i="1" a="1"/>
  <c r="Q1827" i="1"/>
  <c r="Q1828" i="1" a="1"/>
  <c r="Q1828" i="1" s="1"/>
  <c r="Q1829" i="1" a="1"/>
  <c r="Q1829" i="1" s="1"/>
  <c r="Q1830" i="1" a="1"/>
  <c r="Q1830" i="1" s="1"/>
  <c r="Q1831" i="1" a="1"/>
  <c r="Q1831" i="1" s="1"/>
  <c r="Q1832" i="1" a="1"/>
  <c r="Q1832" i="1" s="1"/>
  <c r="Q1833" i="1" a="1"/>
  <c r="Q1833" i="1"/>
  <c r="Q1834" i="1" a="1"/>
  <c r="Q1834" i="1"/>
  <c r="Q1835" i="1" a="1"/>
  <c r="Q1835" i="1" s="1"/>
  <c r="Q1836" i="1" a="1"/>
  <c r="Q1836" i="1" s="1"/>
  <c r="Q1837" i="1" a="1"/>
  <c r="Q1837" i="1" s="1"/>
  <c r="Q1838" i="1" a="1"/>
  <c r="Q1838" i="1" s="1"/>
  <c r="Q1839" i="1" a="1"/>
  <c r="Q1839" i="1" s="1"/>
  <c r="Q1840" i="1" a="1"/>
  <c r="Q1840" i="1" s="1"/>
  <c r="Q1841" i="1" a="1"/>
  <c r="Q1841" i="1"/>
  <c r="Q1842" i="1" a="1"/>
  <c r="Q1842" i="1"/>
  <c r="Q1843" i="1" a="1"/>
  <c r="Q1843" i="1"/>
  <c r="Q1844" i="1" a="1"/>
  <c r="Q1844" i="1" s="1"/>
  <c r="Q1845" i="1" a="1"/>
  <c r="Q1845" i="1" s="1"/>
  <c r="Q1846" i="1" a="1"/>
  <c r="Q1846" i="1" s="1"/>
  <c r="Q1847" i="1" a="1"/>
  <c r="Q1847" i="1" s="1"/>
  <c r="Q1848" i="1" a="1"/>
  <c r="Q1848" i="1" s="1"/>
  <c r="Q1849" i="1" a="1"/>
  <c r="Q1849" i="1" s="1"/>
  <c r="Q1850" i="1" a="1"/>
  <c r="Q1850" i="1"/>
  <c r="Q1851" i="1" a="1"/>
  <c r="Q1851" i="1"/>
  <c r="Q1852" i="1" a="1"/>
  <c r="Q1852" i="1"/>
  <c r="Q1853" i="1" a="1"/>
  <c r="Q1853" i="1" s="1"/>
  <c r="Q1854" i="1" a="1"/>
  <c r="Q1854" i="1"/>
  <c r="Q1855" i="1" a="1"/>
  <c r="Q1855" i="1"/>
  <c r="Q1856" i="1" a="1"/>
  <c r="Q1856" i="1"/>
  <c r="Q1857" i="1" a="1"/>
  <c r="Q1857" i="1" s="1"/>
  <c r="Q1858" i="1" a="1"/>
  <c r="Q1858" i="1"/>
  <c r="Q1859" i="1" a="1"/>
  <c r="Q1859" i="1"/>
  <c r="Q1860" i="1" a="1"/>
  <c r="Q1860" i="1"/>
  <c r="Q1861" i="1" a="1"/>
  <c r="Q1861" i="1" s="1"/>
  <c r="Q1862" i="1" a="1"/>
  <c r="Q1862" i="1"/>
  <c r="Q1863" i="1" a="1"/>
  <c r="Q1863" i="1"/>
  <c r="Q1864" i="1" a="1"/>
  <c r="Q1864" i="1"/>
  <c r="Q1865" i="1" a="1"/>
  <c r="Q1865" i="1" s="1"/>
  <c r="Q1866" i="1" a="1"/>
  <c r="Q1866" i="1"/>
  <c r="Q1867" i="1" a="1"/>
  <c r="Q1867" i="1"/>
  <c r="Q1868" i="1" a="1"/>
  <c r="Q1868" i="1"/>
  <c r="Q1869" i="1" a="1"/>
  <c r="Q1869" i="1" s="1"/>
  <c r="Q1870" i="1" a="1"/>
  <c r="Q1870" i="1"/>
  <c r="Q1871" i="1" a="1"/>
  <c r="Q1871" i="1"/>
  <c r="Q1872" i="1" a="1"/>
  <c r="Q1872" i="1"/>
  <c r="Q1873" i="1" a="1"/>
  <c r="Q1873" i="1" s="1"/>
  <c r="Q1874" i="1" a="1"/>
  <c r="Q1874" i="1"/>
  <c r="Q1875" i="1" a="1"/>
  <c r="Q1875" i="1"/>
  <c r="Q1876" i="1" a="1"/>
  <c r="Q1876" i="1"/>
  <c r="Q1877" i="1" a="1"/>
  <c r="Q1877" i="1" s="1"/>
  <c r="Q1878" i="1" a="1"/>
  <c r="Q1878" i="1"/>
  <c r="Q1879" i="1" a="1"/>
  <c r="Q1879" i="1"/>
  <c r="Q1880" i="1" a="1"/>
  <c r="Q1880" i="1"/>
  <c r="Q1881" i="1" a="1"/>
  <c r="Q1881" i="1" s="1"/>
  <c r="Q1882" i="1" a="1"/>
  <c r="Q1882" i="1"/>
  <c r="Q1883" i="1" a="1"/>
  <c r="Q1883" i="1"/>
  <c r="Q1884" i="1" a="1"/>
  <c r="Q1884" i="1"/>
  <c r="Q1885" i="1" a="1"/>
  <c r="Q1885" i="1" s="1"/>
  <c r="Q1886" i="1" a="1"/>
  <c r="Q1886" i="1"/>
  <c r="Q1887" i="1" a="1"/>
  <c r="Q1887" i="1"/>
  <c r="Q1888" i="1" a="1"/>
  <c r="Q1888" i="1"/>
  <c r="Q1889" i="1" a="1"/>
  <c r="Q1889" i="1" s="1"/>
  <c r="Q1890" i="1" a="1"/>
  <c r="Q1890" i="1"/>
  <c r="Q1891" i="1" a="1"/>
  <c r="Q1891" i="1"/>
  <c r="Q1892" i="1" a="1"/>
  <c r="Q1892" i="1"/>
  <c r="Q1893" i="1" a="1"/>
  <c r="Q1893" i="1" s="1"/>
  <c r="Q1894" i="1" a="1"/>
  <c r="Q1894" i="1"/>
  <c r="Q1895" i="1" a="1"/>
  <c r="Q1895" i="1" s="1"/>
  <c r="Q1896" i="1" a="1"/>
  <c r="Q1896" i="1"/>
  <c r="Q1897" i="1" a="1"/>
  <c r="Q1897" i="1" s="1"/>
  <c r="Q1898" i="1" a="1"/>
  <c r="Q1898" i="1"/>
  <c r="Q1899" i="1" a="1"/>
  <c r="Q1899" i="1" s="1"/>
  <c r="Q1900" i="1" a="1"/>
  <c r="Q1900" i="1"/>
  <c r="Q1901" i="1" a="1"/>
  <c r="Q1901" i="1" s="1"/>
  <c r="Q1902" i="1" a="1"/>
  <c r="Q1902" i="1"/>
  <c r="Q1903" i="1" a="1"/>
  <c r="Q1903" i="1" s="1"/>
  <c r="Q1904" i="1" a="1"/>
  <c r="Q1904" i="1"/>
  <c r="Q1905" i="1" a="1"/>
  <c r="Q1905" i="1" s="1"/>
  <c r="Q1906" i="1" a="1"/>
  <c r="Q1906" i="1"/>
  <c r="Q1907" i="1" a="1"/>
  <c r="Q1907" i="1" s="1"/>
  <c r="Q1908" i="1" a="1"/>
  <c r="Q1908" i="1"/>
  <c r="Q1909" i="1" a="1"/>
  <c r="Q1909" i="1" s="1"/>
  <c r="Q1910" i="1" a="1"/>
  <c r="Q1910" i="1"/>
  <c r="Q1911" i="1" a="1"/>
  <c r="Q1911" i="1" s="1"/>
  <c r="Q1912" i="1" a="1"/>
  <c r="Q1912" i="1"/>
  <c r="Q1913" i="1" a="1"/>
  <c r="Q1913" i="1" s="1"/>
  <c r="Q1914" i="1" a="1"/>
  <c r="Q1914" i="1"/>
  <c r="Q1915" i="1" a="1"/>
  <c r="Q1915" i="1" s="1"/>
  <c r="Q1916" i="1" a="1"/>
  <c r="Q1916" i="1"/>
  <c r="Q1917" i="1" a="1"/>
  <c r="Q1917" i="1" s="1"/>
  <c r="Q1918" i="1" a="1"/>
  <c r="Q1918" i="1"/>
  <c r="Q1919" i="1" a="1"/>
  <c r="Q1919" i="1" s="1"/>
  <c r="Q1920" i="1" a="1"/>
  <c r="Q1920" i="1"/>
  <c r="Q1921" i="1" a="1"/>
  <c r="Q1921" i="1" s="1"/>
  <c r="Q1922" i="1" a="1"/>
  <c r="Q1922" i="1" s="1"/>
  <c r="Q1923" i="1" a="1"/>
  <c r="Q1923" i="1" s="1"/>
  <c r="Q1924" i="1" a="1"/>
  <c r="Q1924" i="1"/>
  <c r="Q1925" i="1" a="1"/>
  <c r="Q1925" i="1" s="1"/>
  <c r="Q1926" i="1" a="1"/>
  <c r="Q1926" i="1" s="1"/>
  <c r="Q1927" i="1" a="1"/>
  <c r="Q1927" i="1" s="1"/>
  <c r="Q1928" i="1" a="1"/>
  <c r="Q1928" i="1"/>
  <c r="Q1929" i="1" a="1"/>
  <c r="Q1929" i="1" s="1"/>
  <c r="Q1930" i="1" a="1"/>
  <c r="Q1930" i="1" s="1"/>
  <c r="Q1931" i="1" a="1"/>
  <c r="Q1931" i="1" s="1"/>
  <c r="Q1932" i="1" a="1"/>
  <c r="Q1932" i="1"/>
  <c r="Q1933" i="1" a="1"/>
  <c r="Q1933" i="1" s="1"/>
  <c r="Q1934" i="1" a="1"/>
  <c r="Q1934" i="1" s="1"/>
  <c r="Q1935" i="1" a="1"/>
  <c r="Q1935" i="1" s="1"/>
  <c r="Q1936" i="1" a="1"/>
  <c r="Q1936" i="1"/>
  <c r="Q1937" i="1" a="1"/>
  <c r="Q1937" i="1" s="1"/>
  <c r="Q1938" i="1" a="1"/>
  <c r="Q1938" i="1" s="1"/>
  <c r="Q1939" i="1" a="1"/>
  <c r="Q1939" i="1" s="1"/>
  <c r="Q1940" i="1" a="1"/>
  <c r="Q1940" i="1"/>
  <c r="Q1941" i="1" a="1"/>
  <c r="Q1941" i="1" s="1"/>
  <c r="Q1942" i="1" a="1"/>
  <c r="Q1942" i="1" s="1"/>
  <c r="Q1943" i="1" a="1"/>
  <c r="Q1943" i="1" s="1"/>
  <c r="Q1944" i="1" a="1"/>
  <c r="Q1944" i="1"/>
  <c r="Q1945" i="1" a="1"/>
  <c r="Q1945" i="1" s="1"/>
  <c r="Q1946" i="1" a="1"/>
  <c r="Q1946" i="1" s="1"/>
  <c r="Q1947" i="1" a="1"/>
  <c r="Q1947" i="1" s="1"/>
  <c r="Q1948" i="1" a="1"/>
  <c r="Q1948" i="1"/>
  <c r="Q1949" i="1" a="1"/>
  <c r="Q1949" i="1" s="1"/>
  <c r="Q1950" i="1" a="1"/>
  <c r="Q1950" i="1" s="1"/>
  <c r="Q1951" i="1" a="1"/>
  <c r="Q1951" i="1" s="1"/>
  <c r="Q1952" i="1" a="1"/>
  <c r="Q1952" i="1"/>
  <c r="Q1953" i="1" a="1"/>
  <c r="Q1953" i="1" s="1"/>
  <c r="Q1954" i="1" a="1"/>
  <c r="Q1954" i="1" s="1"/>
  <c r="Q1955" i="1" a="1"/>
  <c r="Q1955" i="1" s="1"/>
  <c r="Q1956" i="1" a="1"/>
  <c r="Q1956" i="1"/>
  <c r="Q1957" i="1" a="1"/>
  <c r="Q1957" i="1" s="1"/>
  <c r="Q1958" i="1" a="1"/>
  <c r="Q1958" i="1" s="1"/>
  <c r="Q1959" i="1" a="1"/>
  <c r="Q1959" i="1" s="1"/>
  <c r="Q1960" i="1" a="1"/>
  <c r="Q1960" i="1"/>
  <c r="Q1961" i="1" a="1"/>
  <c r="Q1961" i="1" s="1"/>
  <c r="Q1962" i="1" a="1"/>
  <c r="Q1962" i="1" s="1"/>
  <c r="Q1963" i="1" a="1"/>
  <c r="Q1963" i="1" s="1"/>
  <c r="Q1964" i="1" a="1"/>
  <c r="Q1964" i="1"/>
  <c r="Q1965" i="1" a="1"/>
  <c r="Q1965" i="1" s="1"/>
  <c r="Q1966" i="1" a="1"/>
  <c r="Q1966" i="1" s="1"/>
  <c r="Q1967" i="1" a="1"/>
  <c r="Q1967" i="1" s="1"/>
  <c r="Q1968" i="1" a="1"/>
  <c r="Q1968" i="1"/>
  <c r="Q1969" i="1" a="1"/>
  <c r="Q1969" i="1" s="1"/>
  <c r="Q1970" i="1" a="1"/>
  <c r="Q1970" i="1" s="1"/>
  <c r="Q1971" i="1" a="1"/>
  <c r="Q1971" i="1" s="1"/>
  <c r="Q1972" i="1" a="1"/>
  <c r="Q1972" i="1"/>
  <c r="Q1973" i="1" a="1"/>
  <c r="Q1973" i="1" s="1"/>
  <c r="Q1974" i="1" a="1"/>
  <c r="Q1974" i="1" s="1"/>
  <c r="Q1975" i="1" a="1"/>
  <c r="Q1975" i="1" s="1"/>
  <c r="Q1976" i="1" a="1"/>
  <c r="Q1976" i="1"/>
  <c r="Q1977" i="1" a="1"/>
  <c r="Q1977" i="1" s="1"/>
  <c r="Q1978" i="1" a="1"/>
  <c r="Q1978" i="1" s="1"/>
  <c r="Q1979" i="1" a="1"/>
  <c r="Q1979" i="1" s="1"/>
  <c r="Q1980" i="1" a="1"/>
  <c r="Q1980" i="1"/>
  <c r="Q1981" i="1" a="1"/>
  <c r="Q1981" i="1" s="1"/>
  <c r="Q1982" i="1" a="1"/>
  <c r="Q1982" i="1" s="1"/>
  <c r="Q1983" i="1" a="1"/>
  <c r="Q1983" i="1" s="1"/>
  <c r="Q1984" i="1" a="1"/>
  <c r="Q1984" i="1"/>
  <c r="Q1985" i="1" a="1"/>
  <c r="Q1985" i="1" s="1"/>
  <c r="Q1986" i="1" a="1"/>
  <c r="Q1986" i="1" s="1"/>
  <c r="Q1987" i="1" a="1"/>
  <c r="Q1987" i="1" s="1"/>
  <c r="Q1988" i="1" a="1"/>
  <c r="Q1988" i="1"/>
  <c r="Q1989" i="1" a="1"/>
  <c r="Q1989" i="1" s="1"/>
  <c r="Q1990" i="1" a="1"/>
  <c r="Q1990" i="1" s="1"/>
  <c r="Q1991" i="1" a="1"/>
  <c r="Q1991" i="1" s="1"/>
  <c r="Q1992" i="1" a="1"/>
  <c r="Q1992" i="1"/>
  <c r="Q1993" i="1" a="1"/>
  <c r="Q1993" i="1" s="1"/>
  <c r="Q1994" i="1" a="1"/>
  <c r="Q1994" i="1" s="1"/>
  <c r="Q1995" i="1" a="1"/>
  <c r="Q1995" i="1" s="1"/>
  <c r="Q1996" i="1" a="1"/>
  <c r="Q1996" i="1"/>
  <c r="Q1997" i="1" a="1"/>
  <c r="Q1997" i="1" s="1"/>
  <c r="Q1998" i="1" a="1"/>
  <c r="Q1998" i="1" s="1"/>
  <c r="Q1999" i="1" a="1"/>
  <c r="Q1999" i="1" s="1"/>
  <c r="Q2000" i="1" a="1"/>
  <c r="Q2000" i="1"/>
  <c r="R3" i="7" a="1"/>
  <c r="R3" i="7" s="1"/>
  <c r="S3" i="7" s="1" a="1"/>
  <c r="S3" i="7" s="1"/>
  <c r="T3" i="7" a="1"/>
  <c r="T3" i="7"/>
  <c r="U3" i="7" a="1"/>
  <c r="U3" i="7" s="1"/>
  <c r="V3" i="7" s="1" a="1"/>
  <c r="V3" i="7" s="1"/>
  <c r="W3" i="7" a="1"/>
  <c r="W3" i="7" s="1"/>
  <c r="R4" i="7" a="1"/>
  <c r="R4" i="7"/>
  <c r="S4" i="7" a="1"/>
  <c r="S4" i="7" s="1"/>
  <c r="T4" i="7" a="1"/>
  <c r="T4" i="7" s="1"/>
  <c r="W4" i="7" a="1"/>
  <c r="W4" i="7" s="1"/>
  <c r="R5" i="7" a="1"/>
  <c r="R5" i="7" s="1"/>
  <c r="S5" i="7" s="1" a="1"/>
  <c r="S5" i="7"/>
  <c r="T5" i="7" a="1"/>
  <c r="T5" i="7" s="1"/>
  <c r="W5" i="7" a="1"/>
  <c r="W5" i="7" s="1"/>
  <c r="R6" i="7" a="1"/>
  <c r="R6" i="7"/>
  <c r="S6" i="7" s="1" a="1"/>
  <c r="S6" i="7" s="1"/>
  <c r="T6" i="7" a="1"/>
  <c r="T6" i="7" s="1"/>
  <c r="W6" i="7" a="1"/>
  <c r="W6" i="7" s="1"/>
  <c r="R7" i="7" a="1"/>
  <c r="R7" i="7" s="1"/>
  <c r="S7" i="7" s="1" a="1"/>
  <c r="S7" i="7" s="1"/>
  <c r="U7" i="7" s="1" a="1"/>
  <c r="U7" i="7" s="1"/>
  <c r="V7" i="7" s="1" a="1"/>
  <c r="V7" i="7" s="1"/>
  <c r="T7" i="7" a="1"/>
  <c r="T7" i="7"/>
  <c r="W7" i="7" a="1"/>
  <c r="W7" i="7" s="1"/>
  <c r="R8" i="7" a="1"/>
  <c r="R8" i="7"/>
  <c r="S8" i="7" s="1" a="1"/>
  <c r="S8" i="7" s="1"/>
  <c r="T8" i="7" a="1"/>
  <c r="T8" i="7" s="1"/>
  <c r="W8" i="7" a="1"/>
  <c r="W8" i="7" s="1"/>
  <c r="R9" i="7" a="1"/>
  <c r="R9" i="7" s="1"/>
  <c r="S9" i="7" a="1"/>
  <c r="S9" i="7"/>
  <c r="T9" i="7" a="1"/>
  <c r="T9" i="7"/>
  <c r="U9" i="7" s="1" a="1"/>
  <c r="U9" i="7" s="1"/>
  <c r="V9" i="7" s="1" a="1"/>
  <c r="V9" i="7" s="1"/>
  <c r="W9" i="7" a="1"/>
  <c r="W9" i="7" s="1"/>
  <c r="R10" i="7" a="1"/>
  <c r="R10" i="7"/>
  <c r="S10" i="7" s="1" a="1"/>
  <c r="S10" i="7"/>
  <c r="T10" i="7" a="1"/>
  <c r="T10" i="7" s="1"/>
  <c r="W10" i="7" a="1"/>
  <c r="W10" i="7" s="1"/>
  <c r="R11" i="7" a="1"/>
  <c r="R11" i="7" s="1"/>
  <c r="S11" i="7" a="1"/>
  <c r="S11" i="7" s="1"/>
  <c r="T11" i="7" a="1"/>
  <c r="T11" i="7"/>
  <c r="W11" i="7" a="1"/>
  <c r="W11" i="7" s="1"/>
  <c r="R12" i="7" a="1"/>
  <c r="R12" i="7" s="1"/>
  <c r="S12" i="7" s="1" a="1"/>
  <c r="S12" i="7" s="1"/>
  <c r="U12" i="7" s="1" a="1"/>
  <c r="U12" i="7" s="1"/>
  <c r="V12" i="7" s="1" a="1"/>
  <c r="V12" i="7" s="1"/>
  <c r="X12" i="7" s="1" a="1"/>
  <c r="X12" i="7" s="1"/>
  <c r="T12" i="7" a="1"/>
  <c r="T12" i="7" s="1"/>
  <c r="W12" i="7" a="1"/>
  <c r="W12" i="7" s="1"/>
  <c r="R13" i="7" a="1"/>
  <c r="R13" i="7" s="1"/>
  <c r="S13" i="7" a="1"/>
  <c r="S13" i="7" s="1"/>
  <c r="T13" i="7" a="1"/>
  <c r="T13" i="7"/>
  <c r="U13" i="7" s="1" a="1"/>
  <c r="U13" i="7" s="1"/>
  <c r="V13" i="7" s="1" a="1"/>
  <c r="V13" i="7" s="1"/>
  <c r="W13" i="7" a="1"/>
  <c r="W13" i="7" s="1"/>
  <c r="R14" i="7" a="1"/>
  <c r="R14" i="7" s="1"/>
  <c r="S14" i="7" s="1" a="1"/>
  <c r="S14" i="7" s="1"/>
  <c r="U14" i="7" s="1" a="1"/>
  <c r="U14" i="7" s="1"/>
  <c r="V14" i="7" s="1" a="1"/>
  <c r="V14" i="7" s="1"/>
  <c r="T14" i="7" a="1"/>
  <c r="T14" i="7" s="1"/>
  <c r="W14" i="7" a="1"/>
  <c r="W14" i="7" s="1"/>
  <c r="R15" i="7" a="1"/>
  <c r="R15" i="7" s="1"/>
  <c r="S15" i="7" a="1"/>
  <c r="S15" i="7" s="1"/>
  <c r="T15" i="7" a="1"/>
  <c r="T15" i="7" s="1"/>
  <c r="W15" i="7" a="1"/>
  <c r="W15" i="7" s="1"/>
  <c r="R16" i="7" a="1"/>
  <c r="R16" i="7" s="1"/>
  <c r="S16" i="7" s="1" a="1"/>
  <c r="S16" i="7" s="1"/>
  <c r="U16" i="7" s="1" a="1"/>
  <c r="U16" i="7" s="1"/>
  <c r="V16" i="7" s="1" a="1"/>
  <c r="V16" i="7" s="1"/>
  <c r="T16" i="7" a="1"/>
  <c r="T16" i="7" s="1"/>
  <c r="W16" i="7" a="1"/>
  <c r="W16" i="7" s="1"/>
  <c r="R17" i="7" a="1"/>
  <c r="R17" i="7" s="1"/>
  <c r="S17" i="7" s="1" a="1"/>
  <c r="S17" i="7" s="1"/>
  <c r="T17" i="7" a="1"/>
  <c r="T17" i="7" s="1"/>
  <c r="W17" i="7" a="1"/>
  <c r="W17" i="7" s="1"/>
  <c r="R18" i="7" a="1"/>
  <c r="R18" i="7" s="1"/>
  <c r="S18" i="7" s="1" a="1"/>
  <c r="S18" i="7" s="1"/>
  <c r="U18" i="7" s="1" a="1"/>
  <c r="U18" i="7" s="1"/>
  <c r="V18" i="7" s="1" a="1"/>
  <c r="V18" i="7" s="1"/>
  <c r="T18" i="7" a="1"/>
  <c r="T18" i="7" s="1"/>
  <c r="W18" i="7" a="1"/>
  <c r="W18" i="7" s="1"/>
  <c r="R19" i="7" a="1"/>
  <c r="R19" i="7" s="1"/>
  <c r="S19" i="7" s="1" a="1"/>
  <c r="S19" i="7" s="1"/>
  <c r="T19" i="7" a="1"/>
  <c r="T19" i="7" s="1"/>
  <c r="U19" i="7" s="1" a="1"/>
  <c r="U19" i="7" s="1"/>
  <c r="V19" i="7" s="1" a="1"/>
  <c r="V19" i="7" s="1"/>
  <c r="W19" i="7" a="1"/>
  <c r="W19" i="7" s="1"/>
  <c r="R20" i="7" a="1"/>
  <c r="R20" i="7"/>
  <c r="S20" i="7" a="1"/>
  <c r="S20" i="7" s="1"/>
  <c r="T20" i="7" a="1"/>
  <c r="T20" i="7" s="1"/>
  <c r="U20" i="7" s="1" a="1"/>
  <c r="U20" i="7" s="1"/>
  <c r="V20" i="7" s="1" a="1"/>
  <c r="V20" i="7" s="1"/>
  <c r="W20" i="7" a="1"/>
  <c r="W20" i="7"/>
  <c r="R21" i="7" a="1"/>
  <c r="R21" i="7" s="1"/>
  <c r="S21" i="7" s="1" a="1"/>
  <c r="S21" i="7" s="1"/>
  <c r="T21" i="7" a="1"/>
  <c r="T21" i="7" s="1"/>
  <c r="W21" i="7" a="1"/>
  <c r="W21" i="7" s="1"/>
  <c r="R22" i="7" a="1"/>
  <c r="R22" i="7"/>
  <c r="S22" i="7" s="1" a="1"/>
  <c r="S22" i="7" s="1"/>
  <c r="T22" i="7" a="1"/>
  <c r="T22" i="7" s="1"/>
  <c r="W22" i="7" a="1"/>
  <c r="W22" i="7" s="1"/>
  <c r="R23" i="7" a="1"/>
  <c r="R23" i="7" s="1"/>
  <c r="S23" i="7" s="1" a="1"/>
  <c r="S23" i="7" s="1"/>
  <c r="U23" i="7" s="1" a="1"/>
  <c r="U23" i="7" s="1"/>
  <c r="V23" i="7" s="1" a="1"/>
  <c r="V23" i="7" s="1"/>
  <c r="T23" i="7" a="1"/>
  <c r="T23" i="7"/>
  <c r="W23" i="7" a="1"/>
  <c r="W23" i="7" s="1"/>
  <c r="R24" i="7" a="1"/>
  <c r="R24" i="7"/>
  <c r="S24" i="7" s="1" a="1"/>
  <c r="S24" i="7" s="1"/>
  <c r="T24" i="7" a="1"/>
  <c r="T24" i="7" s="1"/>
  <c r="W24" i="7" a="1"/>
  <c r="W24" i="7" s="1"/>
  <c r="R25" i="7" a="1"/>
  <c r="R25" i="7" s="1"/>
  <c r="S25" i="7" a="1"/>
  <c r="S25" i="7"/>
  <c r="T25" i="7" a="1"/>
  <c r="T25" i="7"/>
  <c r="U25" i="7" s="1" a="1"/>
  <c r="U25" i="7" s="1"/>
  <c r="V25" i="7" s="1" a="1"/>
  <c r="V25" i="7" s="1"/>
  <c r="W25" i="7" a="1"/>
  <c r="W25" i="7" s="1"/>
  <c r="R26" i="7" a="1"/>
  <c r="R26" i="7"/>
  <c r="S26" i="7" s="1" a="1"/>
  <c r="S26" i="7"/>
  <c r="T26" i="7" a="1"/>
  <c r="T26" i="7" s="1"/>
  <c r="W26" i="7" a="1"/>
  <c r="W26" i="7" s="1"/>
  <c r="R27" i="7" a="1"/>
  <c r="R27" i="7" s="1"/>
  <c r="S27" i="7" a="1"/>
  <c r="S27" i="7"/>
  <c r="T27" i="7" a="1"/>
  <c r="T27" i="7"/>
  <c r="W27" i="7" a="1"/>
  <c r="W27" i="7" s="1"/>
  <c r="R28" i="7" a="1"/>
  <c r="R28" i="7"/>
  <c r="S28" i="7" s="1" a="1"/>
  <c r="S28" i="7" s="1"/>
  <c r="U28" i="7" s="1" a="1"/>
  <c r="U28" i="7" s="1"/>
  <c r="V28" i="7" s="1" a="1"/>
  <c r="V28" i="7" s="1"/>
  <c r="T28" i="7" a="1"/>
  <c r="T28" i="7" s="1"/>
  <c r="W28" i="7" a="1"/>
  <c r="W28" i="7" s="1"/>
  <c r="R29" i="7" a="1"/>
  <c r="R29" i="7" s="1"/>
  <c r="S29" i="7" a="1"/>
  <c r="S29" i="7" s="1"/>
  <c r="T29" i="7" a="1"/>
  <c r="T29" i="7"/>
  <c r="U29" i="7" s="1" a="1"/>
  <c r="U29" i="7" s="1"/>
  <c r="V29" i="7" s="1" a="1"/>
  <c r="V29" i="7" s="1"/>
  <c r="W29" i="7" a="1"/>
  <c r="W29" i="7" s="1"/>
  <c r="R30" i="7" a="1"/>
  <c r="R30" i="7" s="1"/>
  <c r="S30" i="7" s="1" a="1"/>
  <c r="S30" i="7"/>
  <c r="U30" i="7" s="1" a="1"/>
  <c r="U30" i="7" s="1"/>
  <c r="V30" i="7" s="1" a="1"/>
  <c r="V30" i="7" s="1"/>
  <c r="T30" i="7" a="1"/>
  <c r="T30" i="7" s="1"/>
  <c r="W30" i="7" a="1"/>
  <c r="W30" i="7" s="1"/>
  <c r="R31" i="7" a="1"/>
  <c r="R31" i="7" s="1"/>
  <c r="S31" i="7" a="1"/>
  <c r="S31" i="7" s="1"/>
  <c r="T31" i="7" a="1"/>
  <c r="T31" i="7" s="1"/>
  <c r="U31" i="7" s="1" a="1"/>
  <c r="U31" i="7" s="1"/>
  <c r="V31" i="7" s="1" a="1"/>
  <c r="V31" i="7" s="1"/>
  <c r="W31" i="7" a="1"/>
  <c r="W31" i="7" s="1"/>
  <c r="R32" i="7" a="1"/>
  <c r="R32" i="7" s="1"/>
  <c r="S32" i="7" s="1" a="1"/>
  <c r="S32" i="7" s="1"/>
  <c r="U32" i="7" s="1" a="1"/>
  <c r="U32" i="7" s="1"/>
  <c r="V32" i="7" s="1" a="1"/>
  <c r="V32" i="7" s="1"/>
  <c r="T32" i="7" a="1"/>
  <c r="T32" i="7" s="1"/>
  <c r="W32" i="7" a="1"/>
  <c r="W32" i="7" s="1"/>
  <c r="R33" i="7" a="1"/>
  <c r="R33" i="7" s="1"/>
  <c r="S33" i="7" s="1" a="1"/>
  <c r="S33" i="7" s="1"/>
  <c r="T33" i="7" a="1"/>
  <c r="T33" i="7" s="1"/>
  <c r="W33" i="7" a="1"/>
  <c r="W33" i="7" s="1"/>
  <c r="R34" i="7" a="1"/>
  <c r="R34" i="7" s="1"/>
  <c r="S34" i="7" s="1" a="1"/>
  <c r="S34" i="7" s="1"/>
  <c r="U34" i="7" s="1" a="1"/>
  <c r="U34" i="7" s="1"/>
  <c r="V34" i="7" s="1" a="1"/>
  <c r="V34" i="7" s="1"/>
  <c r="T34" i="7" a="1"/>
  <c r="T34" i="7" s="1"/>
  <c r="W34" i="7" a="1"/>
  <c r="W34" i="7" s="1"/>
  <c r="R35" i="7" a="1"/>
  <c r="R35" i="7" s="1"/>
  <c r="S35" i="7" s="1" a="1"/>
  <c r="S35" i="7" s="1"/>
  <c r="T35" i="7" a="1"/>
  <c r="T35" i="7" s="1"/>
  <c r="U35" i="7" a="1"/>
  <c r="U35" i="7" s="1"/>
  <c r="V35" i="7" s="1" a="1"/>
  <c r="V35" i="7" s="1"/>
  <c r="W35" i="7" a="1"/>
  <c r="W35" i="7" s="1"/>
  <c r="R36" i="7" a="1"/>
  <c r="R36" i="7"/>
  <c r="S36" i="7" a="1"/>
  <c r="S36" i="7" s="1"/>
  <c r="T36" i="7" a="1"/>
  <c r="T36" i="7" s="1"/>
  <c r="U36" i="7" a="1"/>
  <c r="U36" i="7" s="1"/>
  <c r="V36" i="7" s="1" a="1"/>
  <c r="V36" i="7" s="1"/>
  <c r="W36" i="7" a="1"/>
  <c r="W36" i="7" s="1"/>
  <c r="R37" i="7" a="1"/>
  <c r="R37" i="7" s="1"/>
  <c r="S37" i="7" s="1" a="1"/>
  <c r="S37" i="7" s="1"/>
  <c r="T37" i="7" a="1"/>
  <c r="T37" i="7" s="1"/>
  <c r="W37" i="7" a="1"/>
  <c r="W37" i="7" s="1"/>
  <c r="R38" i="7" a="1"/>
  <c r="R38" i="7" s="1"/>
  <c r="S38" i="7" s="1" a="1"/>
  <c r="S38" i="7" s="1"/>
  <c r="T38" i="7" a="1"/>
  <c r="T38" i="7" s="1"/>
  <c r="W38" i="7" a="1"/>
  <c r="W38" i="7" s="1"/>
  <c r="R39" i="7" a="1"/>
  <c r="R39" i="7" s="1"/>
  <c r="S39" i="7" a="1"/>
  <c r="S39" i="7" s="1"/>
  <c r="T39" i="7" a="1"/>
  <c r="T39" i="7"/>
  <c r="U39" i="7" a="1"/>
  <c r="U39" i="7" s="1"/>
  <c r="V39" i="7" s="1" a="1"/>
  <c r="V39" i="7" s="1"/>
  <c r="W39" i="7" a="1"/>
  <c r="W39" i="7" s="1"/>
  <c r="R40" i="7" a="1"/>
  <c r="R40" i="7" s="1"/>
  <c r="S40" i="7" s="1" a="1"/>
  <c r="S40" i="7" s="1"/>
  <c r="T40" i="7" a="1"/>
  <c r="T40" i="7" s="1"/>
  <c r="W40" i="7" a="1"/>
  <c r="W40" i="7" s="1"/>
  <c r="R41" i="7" a="1"/>
  <c r="R41" i="7" s="1"/>
  <c r="S41" i="7" s="1" a="1"/>
  <c r="S41" i="7" s="1"/>
  <c r="T41" i="7" a="1"/>
  <c r="T41" i="7" s="1"/>
  <c r="U41" i="7" s="1" a="1"/>
  <c r="U41" i="7" s="1"/>
  <c r="V41" i="7" s="1" a="1"/>
  <c r="V41" i="7" s="1"/>
  <c r="W41" i="7" a="1"/>
  <c r="W41" i="7" s="1"/>
  <c r="R42" i="7" a="1"/>
  <c r="R42" i="7"/>
  <c r="S42" i="7" s="1" a="1"/>
  <c r="S42" i="7" s="1"/>
  <c r="U42" i="7" s="1" a="1"/>
  <c r="U42" i="7" s="1"/>
  <c r="V42" i="7" s="1" a="1"/>
  <c r="V42" i="7" s="1"/>
  <c r="T42" i="7" a="1"/>
  <c r="T42" i="7" s="1"/>
  <c r="W42" i="7" a="1"/>
  <c r="W42" i="7" s="1"/>
  <c r="R43" i="7" a="1"/>
  <c r="R43" i="7" s="1"/>
  <c r="S43" i="7" s="1" a="1"/>
  <c r="S43" i="7" s="1"/>
  <c r="T43" i="7" a="1"/>
  <c r="T43" i="7" s="1"/>
  <c r="U43" i="7" a="1"/>
  <c r="U43" i="7" s="1"/>
  <c r="V43" i="7" s="1" a="1"/>
  <c r="V43" i="7" s="1"/>
  <c r="W43" i="7" a="1"/>
  <c r="W43" i="7" s="1"/>
  <c r="R44" i="7" a="1"/>
  <c r="R44" i="7"/>
  <c r="S44" i="7" s="1" a="1"/>
  <c r="S44" i="7" s="1"/>
  <c r="U44" i="7" s="1" a="1"/>
  <c r="U44" i="7" s="1"/>
  <c r="V44" i="7" s="1" a="1"/>
  <c r="V44" i="7" s="1"/>
  <c r="T44" i="7" a="1"/>
  <c r="T44" i="7" s="1"/>
  <c r="W44" i="7" a="1"/>
  <c r="W44" i="7" s="1"/>
  <c r="R45" i="7" a="1"/>
  <c r="R45" i="7" s="1"/>
  <c r="S45" i="7" s="1" a="1"/>
  <c r="S45" i="7" s="1"/>
  <c r="T45" i="7" a="1"/>
  <c r="T45" i="7" s="1"/>
  <c r="W45" i="7" a="1"/>
  <c r="W45" i="7" s="1"/>
  <c r="R46" i="7" a="1"/>
  <c r="R46" i="7" s="1"/>
  <c r="S46" i="7" s="1" a="1"/>
  <c r="S46" i="7" s="1"/>
  <c r="U46" i="7" s="1" a="1"/>
  <c r="U46" i="7" s="1"/>
  <c r="V46" i="7" s="1" a="1"/>
  <c r="V46" i="7" s="1"/>
  <c r="T46" i="7" a="1"/>
  <c r="T46" i="7" s="1"/>
  <c r="W46" i="7" a="1"/>
  <c r="W46" i="7" s="1"/>
  <c r="R47" i="7" a="1"/>
  <c r="R47" i="7" s="1"/>
  <c r="S47" i="7" a="1"/>
  <c r="S47" i="7" s="1"/>
  <c r="T47" i="7" a="1"/>
  <c r="T47" i="7"/>
  <c r="U47" i="7" s="1" a="1"/>
  <c r="U47" i="7" s="1"/>
  <c r="V47" i="7" s="1" a="1"/>
  <c r="V47" i="7" s="1"/>
  <c r="W47" i="7" a="1"/>
  <c r="W47" i="7" s="1"/>
  <c r="R48" i="7" a="1"/>
  <c r="R48" i="7" s="1"/>
  <c r="S48" i="7" s="1" a="1"/>
  <c r="S48" i="7" s="1"/>
  <c r="U48" i="7" s="1" a="1"/>
  <c r="U48" i="7" s="1"/>
  <c r="V48" i="7" s="1" a="1"/>
  <c r="V48" i="7" s="1"/>
  <c r="T48" i="7" a="1"/>
  <c r="T48" i="7" s="1"/>
  <c r="W48" i="7" a="1"/>
  <c r="W48" i="7" s="1"/>
  <c r="R49" i="7" a="1"/>
  <c r="R49" i="7" s="1"/>
  <c r="S49" i="7" a="1"/>
  <c r="S49" i="7" s="1"/>
  <c r="T49" i="7" a="1"/>
  <c r="T49" i="7" s="1"/>
  <c r="U49" i="7" s="1" a="1"/>
  <c r="U49" i="7" s="1"/>
  <c r="V49" i="7" s="1" a="1"/>
  <c r="V49" i="7" s="1"/>
  <c r="W49" i="7" a="1"/>
  <c r="W49" i="7" s="1"/>
  <c r="R50" i="7" a="1"/>
  <c r="R50" i="7" s="1"/>
  <c r="S50" i="7" s="1" a="1"/>
  <c r="S50" i="7" s="1"/>
  <c r="T50" i="7" a="1"/>
  <c r="T50" i="7"/>
  <c r="W50" i="7" a="1"/>
  <c r="W50" i="7" s="1"/>
  <c r="R51" i="7" a="1"/>
  <c r="R51" i="7"/>
  <c r="S51" i="7" s="1" a="1"/>
  <c r="S51" i="7" s="1"/>
  <c r="T51" i="7" a="1"/>
  <c r="T51" i="7"/>
  <c r="U51" i="7" s="1" a="1"/>
  <c r="U51" i="7" s="1"/>
  <c r="V51" i="7" s="1" a="1"/>
  <c r="V51" i="7" s="1"/>
  <c r="W51" i="7" a="1"/>
  <c r="W51" i="7" s="1"/>
  <c r="R52" i="7" a="1"/>
  <c r="R52" i="7"/>
  <c r="S52" i="7" s="1" a="1"/>
  <c r="S52" i="7" s="1"/>
  <c r="T52" i="7" a="1"/>
  <c r="T52" i="7"/>
  <c r="W52" i="7" a="1"/>
  <c r="W52" i="7"/>
  <c r="R53" i="7" a="1"/>
  <c r="R53" i="7"/>
  <c r="S53" i="7" s="1" a="1"/>
  <c r="S53" i="7" s="1"/>
  <c r="U53" i="7" s="1" a="1"/>
  <c r="U53" i="7" s="1"/>
  <c r="V53" i="7" s="1" a="1"/>
  <c r="V53" i="7" s="1"/>
  <c r="T53" i="7" a="1"/>
  <c r="T53" i="7"/>
  <c r="W53" i="7" a="1"/>
  <c r="W53" i="7" s="1"/>
  <c r="R54" i="7" a="1"/>
  <c r="R54" i="7" s="1"/>
  <c r="S54" i="7" s="1" a="1"/>
  <c r="S54" i="7"/>
  <c r="T54" i="7" a="1"/>
  <c r="T54" i="7"/>
  <c r="W54" i="7" a="1"/>
  <c r="W54" i="7" s="1"/>
  <c r="R55" i="7" a="1"/>
  <c r="R55" i="7"/>
  <c r="S55" i="7" a="1"/>
  <c r="S55" i="7" s="1"/>
  <c r="T55" i="7" a="1"/>
  <c r="T55" i="7" s="1"/>
  <c r="U55" i="7" s="1" a="1"/>
  <c r="U55" i="7" s="1"/>
  <c r="V55" i="7" s="1" a="1"/>
  <c r="V55" i="7" s="1"/>
  <c r="X55" i="7" s="1" a="1"/>
  <c r="X55" i="7" s="1"/>
  <c r="W55" i="7" a="1"/>
  <c r="W55" i="7" s="1"/>
  <c r="R56" i="7" a="1"/>
  <c r="R56" i="7" s="1"/>
  <c r="S56" i="7" s="1" a="1"/>
  <c r="S56" i="7" s="1"/>
  <c r="U56" i="7" s="1" a="1"/>
  <c r="U56" i="7" s="1"/>
  <c r="V56" i="7" s="1" a="1"/>
  <c r="V56" i="7" s="1"/>
  <c r="T56" i="7" a="1"/>
  <c r="T56" i="7"/>
  <c r="W56" i="7" a="1"/>
  <c r="W56" i="7" s="1"/>
  <c r="R57" i="7" a="1"/>
  <c r="R57" i="7"/>
  <c r="S57" i="7" a="1"/>
  <c r="S57" i="7" s="1"/>
  <c r="T57" i="7" a="1"/>
  <c r="T57" i="7" s="1"/>
  <c r="U57" i="7" s="1" a="1"/>
  <c r="U57" i="7" s="1"/>
  <c r="V57" i="7" s="1" a="1"/>
  <c r="V57" i="7" s="1"/>
  <c r="W57" i="7" a="1"/>
  <c r="W57" i="7" s="1"/>
  <c r="R58" i="7" a="1"/>
  <c r="R58" i="7" s="1"/>
  <c r="S58" i="7" s="1" a="1"/>
  <c r="S58" i="7" s="1"/>
  <c r="U58" i="7" s="1" a="1"/>
  <c r="U58" i="7" s="1"/>
  <c r="V58" i="7" s="1" a="1"/>
  <c r="V58" i="7" s="1"/>
  <c r="T58" i="7" a="1"/>
  <c r="T58" i="7"/>
  <c r="W58" i="7" a="1"/>
  <c r="W58" i="7" s="1"/>
  <c r="R59" i="7" a="1"/>
  <c r="R59" i="7"/>
  <c r="S59" i="7" a="1"/>
  <c r="S59" i="7" s="1"/>
  <c r="T59" i="7" a="1"/>
  <c r="T59" i="7" s="1"/>
  <c r="U59" i="7" s="1" a="1"/>
  <c r="U59" i="7" s="1"/>
  <c r="V59" i="7" s="1" a="1"/>
  <c r="V59" i="7" s="1"/>
  <c r="X59" i="7" s="1" a="1"/>
  <c r="X59" i="7" s="1"/>
  <c r="W59" i="7" a="1"/>
  <c r="W59" i="7" s="1"/>
  <c r="R60" i="7" a="1"/>
  <c r="R60" i="7" s="1"/>
  <c r="S60" i="7" s="1" a="1"/>
  <c r="S60" i="7" s="1"/>
  <c r="U60" i="7" s="1" a="1"/>
  <c r="U60" i="7" s="1"/>
  <c r="V60" i="7" s="1" a="1"/>
  <c r="V60" i="7" s="1"/>
  <c r="T60" i="7" a="1"/>
  <c r="T60" i="7"/>
  <c r="W60" i="7" a="1"/>
  <c r="W60" i="7" s="1"/>
  <c r="R61" i="7" a="1"/>
  <c r="R61" i="7"/>
  <c r="S61" i="7" a="1"/>
  <c r="S61" i="7" s="1"/>
  <c r="T61" i="7" a="1"/>
  <c r="T61" i="7" s="1"/>
  <c r="U61" i="7" s="1" a="1"/>
  <c r="U61" i="7" s="1"/>
  <c r="V61" i="7" s="1" a="1"/>
  <c r="V61" i="7" s="1"/>
  <c r="W61" i="7" a="1"/>
  <c r="W61" i="7" s="1"/>
  <c r="R62" i="7" a="1"/>
  <c r="R62" i="7" s="1"/>
  <c r="S62" i="7" s="1" a="1"/>
  <c r="S62" i="7" s="1"/>
  <c r="U62" i="7" s="1" a="1"/>
  <c r="U62" i="7" s="1"/>
  <c r="V62" i="7" s="1" a="1"/>
  <c r="V62" i="7" s="1"/>
  <c r="T62" i="7" a="1"/>
  <c r="T62" i="7"/>
  <c r="W62" i="7" a="1"/>
  <c r="W62" i="7" s="1"/>
  <c r="R63" i="7" a="1"/>
  <c r="R63" i="7"/>
  <c r="S63" i="7" a="1"/>
  <c r="S63" i="7" s="1"/>
  <c r="T63" i="7" a="1"/>
  <c r="T63" i="7" s="1"/>
  <c r="U63" i="7" s="1" a="1"/>
  <c r="U63" i="7" s="1"/>
  <c r="V63" i="7" s="1" a="1"/>
  <c r="V63" i="7" s="1"/>
  <c r="W63" i="7" a="1"/>
  <c r="W63" i="7" s="1"/>
  <c r="R64" i="7" a="1"/>
  <c r="R64" i="7" s="1"/>
  <c r="S64" i="7" s="1" a="1"/>
  <c r="S64" i="7" s="1"/>
  <c r="U64" i="7" s="1" a="1"/>
  <c r="U64" i="7" s="1"/>
  <c r="V64" i="7" s="1" a="1"/>
  <c r="V64" i="7" s="1"/>
  <c r="T64" i="7" a="1"/>
  <c r="T64" i="7"/>
  <c r="W64" i="7" a="1"/>
  <c r="W64" i="7" s="1"/>
  <c r="R65" i="7" a="1"/>
  <c r="R65" i="7"/>
  <c r="S65" i="7" a="1"/>
  <c r="S65" i="7" s="1"/>
  <c r="T65" i="7" a="1"/>
  <c r="T65" i="7" s="1"/>
  <c r="U65" i="7" s="1" a="1"/>
  <c r="U65" i="7" s="1"/>
  <c r="V65" i="7" s="1" a="1"/>
  <c r="V65" i="7" s="1"/>
  <c r="W65" i="7" a="1"/>
  <c r="W65" i="7" s="1"/>
  <c r="R66" i="7" a="1"/>
  <c r="R66" i="7" s="1"/>
  <c r="S66" i="7" s="1" a="1"/>
  <c r="S66" i="7"/>
  <c r="U66" i="7" s="1" a="1"/>
  <c r="U66" i="7" s="1"/>
  <c r="V66" i="7" s="1" a="1"/>
  <c r="V66" i="7" s="1"/>
  <c r="T66" i="7" a="1"/>
  <c r="T66" i="7"/>
  <c r="W66" i="7" a="1"/>
  <c r="W66" i="7" s="1"/>
  <c r="R67" i="7" a="1"/>
  <c r="R67" i="7"/>
  <c r="S67" i="7" s="1" a="1"/>
  <c r="S67" i="7" s="1"/>
  <c r="T67" i="7" a="1"/>
  <c r="T67" i="7"/>
  <c r="U67" i="7" s="1" a="1"/>
  <c r="U67" i="7" s="1"/>
  <c r="V67" i="7" s="1" a="1"/>
  <c r="V67" i="7" s="1"/>
  <c r="W67" i="7" a="1"/>
  <c r="W67" i="7" s="1"/>
  <c r="R68" i="7" a="1"/>
  <c r="R68" i="7" s="1"/>
  <c r="S68" i="7" s="1" a="1"/>
  <c r="S68" i="7"/>
  <c r="T68" i="7" a="1"/>
  <c r="T68" i="7" s="1"/>
  <c r="W68" i="7" a="1"/>
  <c r="W68" i="7" s="1"/>
  <c r="R69" i="7" a="1"/>
  <c r="R69" i="7"/>
  <c r="S69" i="7" s="1" a="1"/>
  <c r="S69" i="7" s="1"/>
  <c r="T69" i="7" a="1"/>
  <c r="T69" i="7" s="1"/>
  <c r="W69" i="7" a="1"/>
  <c r="W69" i="7" s="1"/>
  <c r="R70" i="7" a="1"/>
  <c r="R70" i="7" s="1"/>
  <c r="S70" i="7" s="1" a="1"/>
  <c r="S70" i="7" s="1"/>
  <c r="T70" i="7" a="1"/>
  <c r="T70" i="7"/>
  <c r="U70" i="7" s="1" a="1"/>
  <c r="U70" i="7" s="1"/>
  <c r="V70" i="7" s="1" a="1"/>
  <c r="V70" i="7" s="1"/>
  <c r="W70" i="7" a="1"/>
  <c r="W70" i="7" s="1"/>
  <c r="R71" i="7" a="1"/>
  <c r="R71" i="7" s="1"/>
  <c r="S71" i="7" s="1" a="1"/>
  <c r="S71" i="7" s="1"/>
  <c r="T71" i="7" a="1"/>
  <c r="T71" i="7" s="1"/>
  <c r="W71" i="7" a="1"/>
  <c r="W71" i="7" s="1"/>
  <c r="R72" i="7" a="1"/>
  <c r="R72" i="7"/>
  <c r="S72" i="7" a="1"/>
  <c r="S72" i="7" s="1"/>
  <c r="T72" i="7" a="1"/>
  <c r="T72" i="7"/>
  <c r="W72" i="7" a="1"/>
  <c r="W72" i="7" s="1"/>
  <c r="R73" i="7" a="1"/>
  <c r="R73" i="7" s="1"/>
  <c r="S73" i="7" s="1" a="1"/>
  <c r="S73" i="7" s="1"/>
  <c r="T73" i="7" a="1"/>
  <c r="T73" i="7" s="1"/>
  <c r="W73" i="7" a="1"/>
  <c r="W73" i="7" s="1"/>
  <c r="R74" i="7" a="1"/>
  <c r="R74" i="7"/>
  <c r="S74" i="7" a="1"/>
  <c r="S74" i="7" s="1"/>
  <c r="T74" i="7" a="1"/>
  <c r="T74" i="7" s="1"/>
  <c r="W74" i="7" a="1"/>
  <c r="W74" i="7" s="1"/>
  <c r="R75" i="7" a="1"/>
  <c r="R75" i="7" s="1"/>
  <c r="S75" i="7" s="1" a="1"/>
  <c r="S75" i="7" s="1"/>
  <c r="T75" i="7" a="1"/>
  <c r="T75" i="7"/>
  <c r="U75" i="7" a="1"/>
  <c r="U75" i="7" s="1"/>
  <c r="V75" i="7" s="1" a="1"/>
  <c r="V75" i="7" s="1"/>
  <c r="W75" i="7" a="1"/>
  <c r="W75" i="7" s="1"/>
  <c r="R76" i="7" a="1"/>
  <c r="R76" i="7" s="1"/>
  <c r="S76" i="7" s="1" a="1"/>
  <c r="S76" i="7" s="1"/>
  <c r="T76" i="7" a="1"/>
  <c r="T76" i="7" s="1"/>
  <c r="U76" i="7" s="1" a="1"/>
  <c r="U76" i="7" s="1"/>
  <c r="V76" i="7" s="1" a="1"/>
  <c r="V76" i="7" s="1"/>
  <c r="W76" i="7" a="1"/>
  <c r="W76" i="7" s="1"/>
  <c r="R77" i="7" a="1"/>
  <c r="R77" i="7"/>
  <c r="S77" i="7" a="1"/>
  <c r="S77" i="7" s="1"/>
  <c r="U77" i="7" s="1" a="1"/>
  <c r="U77" i="7" s="1"/>
  <c r="V77" i="7" s="1" a="1"/>
  <c r="V77" i="7" s="1"/>
  <c r="T77" i="7" a="1"/>
  <c r="T77" i="7"/>
  <c r="W77" i="7" a="1"/>
  <c r="W77" i="7" s="1"/>
  <c r="R78" i="7" a="1"/>
  <c r="R78" i="7"/>
  <c r="S78" i="7" s="1" a="1"/>
  <c r="S78" i="7" s="1"/>
  <c r="T78" i="7" a="1"/>
  <c r="T78" i="7" s="1"/>
  <c r="U78" i="7" s="1" a="1"/>
  <c r="U78" i="7" s="1"/>
  <c r="V78" i="7" s="1" a="1"/>
  <c r="V78" i="7" s="1"/>
  <c r="W78" i="7" a="1"/>
  <c r="W78" i="7" s="1"/>
  <c r="R79" i="7" a="1"/>
  <c r="R79" i="7"/>
  <c r="S79" i="7" a="1"/>
  <c r="S79" i="7" s="1"/>
  <c r="T79" i="7" a="1"/>
  <c r="T79" i="7" s="1"/>
  <c r="W79" i="7" a="1"/>
  <c r="W79" i="7" s="1"/>
  <c r="R80" i="7" a="1"/>
  <c r="R80" i="7"/>
  <c r="S80" i="7" s="1" a="1"/>
  <c r="S80" i="7" s="1"/>
  <c r="T80" i="7" a="1"/>
  <c r="T80" i="7" s="1"/>
  <c r="U80" i="7" s="1" a="1"/>
  <c r="U80" i="7" s="1"/>
  <c r="V80" i="7" s="1" a="1"/>
  <c r="V80" i="7" s="1"/>
  <c r="W80" i="7" a="1"/>
  <c r="W80" i="7" s="1"/>
  <c r="R81" i="7" a="1"/>
  <c r="R81" i="7" s="1"/>
  <c r="S81" i="7" s="1" a="1"/>
  <c r="S81" i="7" s="1"/>
  <c r="T81" i="7" a="1"/>
  <c r="T81" i="7"/>
  <c r="W81" i="7" a="1"/>
  <c r="W81" i="7" s="1"/>
  <c r="R82" i="7" a="1"/>
  <c r="R82" i="7" s="1"/>
  <c r="S82" i="7" s="1" a="1"/>
  <c r="S82" i="7" s="1"/>
  <c r="U82" i="7" s="1" a="1"/>
  <c r="U82" i="7" s="1"/>
  <c r="V82" i="7" s="1" a="1"/>
  <c r="V82" i="7" s="1"/>
  <c r="T82" i="7" a="1"/>
  <c r="T82" i="7"/>
  <c r="W82" i="7" a="1"/>
  <c r="W82" i="7" s="1"/>
  <c r="R83" i="7" a="1"/>
  <c r="R83" i="7"/>
  <c r="S83" i="7" s="1" a="1"/>
  <c r="S83" i="7" s="1"/>
  <c r="T83" i="7" a="1"/>
  <c r="T83" i="7"/>
  <c r="W83" i="7" a="1"/>
  <c r="W83" i="7" s="1"/>
  <c r="R84" i="7" a="1"/>
  <c r="R84" i="7" s="1"/>
  <c r="S84" i="7" s="1" a="1"/>
  <c r="S84" i="7"/>
  <c r="T84" i="7" a="1"/>
  <c r="T84" i="7" s="1"/>
  <c r="U84" i="7" s="1" a="1"/>
  <c r="U84" i="7" s="1"/>
  <c r="V84" i="7" s="1" a="1"/>
  <c r="V84" i="7" s="1"/>
  <c r="W84" i="7" a="1"/>
  <c r="W84" i="7" s="1"/>
  <c r="R85" i="7" a="1"/>
  <c r="R85" i="7"/>
  <c r="S85" i="7" s="1" a="1"/>
  <c r="S85" i="7" s="1"/>
  <c r="T85" i="7" a="1"/>
  <c r="T85" i="7" s="1"/>
  <c r="W85" i="7" a="1"/>
  <c r="W85" i="7" s="1"/>
  <c r="R86" i="7" a="1"/>
  <c r="R86" i="7" s="1"/>
  <c r="S86" i="7" s="1" a="1"/>
  <c r="S86" i="7" s="1"/>
  <c r="T86" i="7" a="1"/>
  <c r="T86" i="7"/>
  <c r="W86" i="7" a="1"/>
  <c r="W86" i="7" s="1"/>
  <c r="R87" i="7" a="1"/>
  <c r="R87" i="7" s="1"/>
  <c r="S87" i="7" s="1" a="1"/>
  <c r="S87" i="7" s="1"/>
  <c r="T87" i="7" a="1"/>
  <c r="T87" i="7" s="1"/>
  <c r="U87" i="7" s="1" a="1"/>
  <c r="U87" i="7" s="1"/>
  <c r="V87" i="7" s="1" a="1"/>
  <c r="V87" i="7" s="1"/>
  <c r="W87" i="7" a="1"/>
  <c r="W87" i="7" s="1"/>
  <c r="R88" i="7" a="1"/>
  <c r="R88" i="7"/>
  <c r="S88" i="7" a="1"/>
  <c r="S88" i="7" s="1"/>
  <c r="T88" i="7" a="1"/>
  <c r="T88" i="7"/>
  <c r="U88" i="7" s="1" a="1"/>
  <c r="U88" i="7" s="1"/>
  <c r="V88" i="7" s="1" a="1"/>
  <c r="V88" i="7" s="1"/>
  <c r="W88" i="7" a="1"/>
  <c r="W88" i="7" s="1"/>
  <c r="R89" i="7" a="1"/>
  <c r="R89" i="7" s="1"/>
  <c r="S89" i="7" s="1" a="1"/>
  <c r="S89" i="7" s="1"/>
  <c r="T89" i="7" a="1"/>
  <c r="T89" i="7" s="1"/>
  <c r="W89" i="7" a="1"/>
  <c r="W89" i="7" s="1"/>
  <c r="R90" i="7" a="1"/>
  <c r="R90" i="7"/>
  <c r="S90" i="7" a="1"/>
  <c r="S90" i="7"/>
  <c r="T90" i="7" a="1"/>
  <c r="T90" i="7" s="1"/>
  <c r="W90" i="7" a="1"/>
  <c r="W90" i="7" s="1"/>
  <c r="R91" i="7" a="1"/>
  <c r="R91" i="7" s="1"/>
  <c r="S91" i="7" s="1" a="1"/>
  <c r="S91" i="7" s="1"/>
  <c r="U91" i="7" s="1" a="1"/>
  <c r="U91" i="7" s="1"/>
  <c r="V91" i="7" s="1" a="1"/>
  <c r="V91" i="7" s="1"/>
  <c r="T91" i="7" a="1"/>
  <c r="T91" i="7" s="1"/>
  <c r="W91" i="7" a="1"/>
  <c r="W91" i="7" s="1"/>
  <c r="R92" i="7" a="1"/>
  <c r="R92" i="7" s="1"/>
  <c r="S92" i="7" s="1" a="1"/>
  <c r="S92" i="7" s="1"/>
  <c r="T92" i="7" a="1"/>
  <c r="T92" i="7" s="1"/>
  <c r="U92" i="7" s="1" a="1"/>
  <c r="U92" i="7" s="1"/>
  <c r="V92" i="7" s="1" a="1"/>
  <c r="V92" i="7" s="1"/>
  <c r="X92" i="7" s="1" a="1"/>
  <c r="X92" i="7" s="1"/>
  <c r="W92" i="7" a="1"/>
  <c r="W92" i="7" s="1"/>
  <c r="R93" i="7" a="1"/>
  <c r="R93" i="7" s="1"/>
  <c r="S93" i="7" a="1"/>
  <c r="S93" i="7" s="1"/>
  <c r="U93" i="7" s="1" a="1"/>
  <c r="U93" i="7" s="1"/>
  <c r="V93" i="7" s="1" a="1"/>
  <c r="V93" i="7" s="1"/>
  <c r="T93" i="7" a="1"/>
  <c r="T93" i="7"/>
  <c r="W93" i="7" a="1"/>
  <c r="W93" i="7" s="1"/>
  <c r="R94" i="7" a="1"/>
  <c r="R94" i="7"/>
  <c r="S94" i="7" s="1" a="1"/>
  <c r="S94" i="7" s="1"/>
  <c r="T94" i="7" a="1"/>
  <c r="T94" i="7"/>
  <c r="W94" i="7" a="1"/>
  <c r="W94" i="7" s="1"/>
  <c r="R95" i="7" a="1"/>
  <c r="R95" i="7"/>
  <c r="S95" i="7" a="1"/>
  <c r="S95" i="7" s="1"/>
  <c r="T95" i="7" a="1"/>
  <c r="T95" i="7" s="1"/>
  <c r="U95" i="7" s="1" a="1"/>
  <c r="U95" i="7" s="1"/>
  <c r="V95" i="7" s="1" a="1"/>
  <c r="V95" i="7" s="1"/>
  <c r="W95" i="7" a="1"/>
  <c r="W95" i="7" s="1"/>
  <c r="R96" i="7" a="1"/>
  <c r="R96" i="7"/>
  <c r="S96" i="7" a="1"/>
  <c r="S96" i="7" s="1"/>
  <c r="U96" i="7" s="1" a="1"/>
  <c r="U96" i="7" s="1"/>
  <c r="V96" i="7" s="1" a="1"/>
  <c r="V96" i="7" s="1"/>
  <c r="T96" i="7" a="1"/>
  <c r="T96" i="7" s="1"/>
  <c r="W96" i="7" a="1"/>
  <c r="W96" i="7" s="1"/>
  <c r="R97" i="7" a="1"/>
  <c r="R97" i="7" s="1"/>
  <c r="S97" i="7" s="1" a="1"/>
  <c r="S97" i="7" s="1"/>
  <c r="T97" i="7" a="1"/>
  <c r="T97" i="7"/>
  <c r="W97" i="7" a="1"/>
  <c r="W97" i="7" s="1"/>
  <c r="R98" i="7" a="1"/>
  <c r="R98" i="7" s="1"/>
  <c r="S98" i="7" s="1" a="1"/>
  <c r="S98" i="7" s="1"/>
  <c r="U98" i="7" s="1" a="1"/>
  <c r="U98" i="7" s="1"/>
  <c r="V98" i="7" s="1" a="1"/>
  <c r="V98" i="7" s="1"/>
  <c r="T98" i="7" a="1"/>
  <c r="T98" i="7"/>
  <c r="W98" i="7" a="1"/>
  <c r="W98" i="7" s="1"/>
  <c r="R99" i="7" a="1"/>
  <c r="R99" i="7"/>
  <c r="S99" i="7" s="1" a="1"/>
  <c r="S99" i="7" s="1"/>
  <c r="T99" i="7" a="1"/>
  <c r="T99" i="7"/>
  <c r="U99" i="7" s="1" a="1"/>
  <c r="U99" i="7" s="1"/>
  <c r="V99" i="7" s="1" a="1"/>
  <c r="V99" i="7" s="1"/>
  <c r="W99" i="7" a="1"/>
  <c r="W99" i="7" s="1"/>
  <c r="R100" i="7" a="1"/>
  <c r="R100" i="7" s="1"/>
  <c r="S100" i="7" s="1" a="1"/>
  <c r="S100" i="7" s="1"/>
  <c r="T100" i="7" a="1"/>
  <c r="T100" i="7" s="1"/>
  <c r="W100" i="7" a="1"/>
  <c r="W100" i="7"/>
  <c r="R101" i="7" a="1"/>
  <c r="R101" i="7" s="1"/>
  <c r="S101" i="7" s="1" a="1"/>
  <c r="S101" i="7" s="1"/>
  <c r="T101" i="7" a="1"/>
  <c r="T101" i="7" s="1"/>
  <c r="W101" i="7" a="1"/>
  <c r="W101" i="7" s="1"/>
  <c r="R102" i="7" a="1"/>
  <c r="R102" i="7" s="1"/>
  <c r="S102" i="7" s="1" a="1"/>
  <c r="S102" i="7" s="1"/>
  <c r="T102" i="7" a="1"/>
  <c r="T102" i="7"/>
  <c r="W102" i="7" a="1"/>
  <c r="W102" i="7" s="1"/>
  <c r="R103" i="7" a="1"/>
  <c r="R103" i="7" s="1"/>
  <c r="S103" i="7" s="1" a="1"/>
  <c r="S103" i="7" s="1"/>
  <c r="T103" i="7" a="1"/>
  <c r="T103" i="7" s="1"/>
  <c r="U103" i="7" s="1" a="1"/>
  <c r="U103" i="7" s="1"/>
  <c r="V103" i="7" s="1" a="1"/>
  <c r="V103" i="7" s="1"/>
  <c r="W103" i="7" a="1"/>
  <c r="W103" i="7" s="1"/>
  <c r="R104" i="7" a="1"/>
  <c r="R104" i="7" s="1"/>
  <c r="S104" i="7" s="1" a="1"/>
  <c r="S104" i="7" s="1"/>
  <c r="U104" i="7" s="1" a="1"/>
  <c r="U104" i="7" s="1"/>
  <c r="V104" i="7" s="1" a="1"/>
  <c r="V104" i="7" s="1"/>
  <c r="T104" i="7" a="1"/>
  <c r="T104" i="7" s="1"/>
  <c r="W104" i="7" a="1"/>
  <c r="W104" i="7" s="1"/>
  <c r="R105" i="7" a="1"/>
  <c r="R105" i="7" s="1"/>
  <c r="S105" i="7" s="1" a="1"/>
  <c r="S105" i="7" s="1"/>
  <c r="T105" i="7" a="1"/>
  <c r="T105" i="7"/>
  <c r="U105" i="7" a="1"/>
  <c r="U105" i="7" s="1"/>
  <c r="V105" i="7" s="1" a="1"/>
  <c r="V105" i="7" s="1"/>
  <c r="W105" i="7" a="1"/>
  <c r="W105" i="7" s="1"/>
  <c r="R106" i="7" a="1"/>
  <c r="R106" i="7"/>
  <c r="S106" i="7" s="1" a="1"/>
  <c r="S106" i="7"/>
  <c r="T106" i="7" a="1"/>
  <c r="T106" i="7" s="1"/>
  <c r="W106" i="7" a="1"/>
  <c r="W106" i="7" s="1"/>
  <c r="R107" i="7" a="1"/>
  <c r="R107" i="7"/>
  <c r="S107" i="7" a="1"/>
  <c r="S107" i="7" s="1"/>
  <c r="T107" i="7" a="1"/>
  <c r="T107" i="7" s="1"/>
  <c r="W107" i="7" a="1"/>
  <c r="W107" i="7" s="1"/>
  <c r="R108" i="7" a="1"/>
  <c r="R108" i="7"/>
  <c r="S108" i="7" s="1" a="1"/>
  <c r="S108" i="7" s="1"/>
  <c r="U108" i="7" s="1" a="1"/>
  <c r="U108" i="7" s="1"/>
  <c r="V108" i="7" s="1" a="1"/>
  <c r="V108" i="7" s="1"/>
  <c r="T108" i="7" a="1"/>
  <c r="T108" i="7"/>
  <c r="W108" i="7" a="1"/>
  <c r="W108" i="7" s="1"/>
  <c r="R109" i="7" a="1"/>
  <c r="R109" i="7"/>
  <c r="S109" i="7" s="1" a="1"/>
  <c r="S109" i="7" s="1"/>
  <c r="T109" i="7" a="1"/>
  <c r="T109" i="7"/>
  <c r="U109" i="7" s="1" a="1"/>
  <c r="U109" i="7" s="1"/>
  <c r="V109" i="7" s="1" a="1"/>
  <c r="V109" i="7" s="1"/>
  <c r="W109" i="7" a="1"/>
  <c r="W109" i="7" s="1"/>
  <c r="R110" i="7" a="1"/>
  <c r="R110" i="7"/>
  <c r="S110" i="7" a="1"/>
  <c r="S110" i="7" s="1"/>
  <c r="U110" i="7" s="1" a="1"/>
  <c r="U110" i="7" s="1"/>
  <c r="V110" i="7" s="1" a="1"/>
  <c r="V110" i="7" s="1"/>
  <c r="T110" i="7" a="1"/>
  <c r="T110" i="7"/>
  <c r="W110" i="7" a="1"/>
  <c r="W110" i="7" s="1"/>
  <c r="R111" i="7" a="1"/>
  <c r="R111" i="7"/>
  <c r="S111" i="7" s="1" a="1"/>
  <c r="S111" i="7" s="1"/>
  <c r="T111" i="7" a="1"/>
  <c r="T111" i="7"/>
  <c r="W111" i="7" a="1"/>
  <c r="W111" i="7" s="1"/>
  <c r="R112" i="7" a="1"/>
  <c r="R112" i="7"/>
  <c r="S112" i="7" a="1"/>
  <c r="S112" i="7" s="1"/>
  <c r="U112" i="7" s="1" a="1"/>
  <c r="U112" i="7" s="1"/>
  <c r="V112" i="7" s="1" a="1"/>
  <c r="V112" i="7" s="1"/>
  <c r="T112" i="7" a="1"/>
  <c r="T112" i="7"/>
  <c r="W112" i="7" a="1"/>
  <c r="W112" i="7" s="1"/>
  <c r="R113" i="7" a="1"/>
  <c r="R113" i="7"/>
  <c r="S113" i="7" s="1" a="1"/>
  <c r="S113" i="7" s="1"/>
  <c r="T113" i="7" a="1"/>
  <c r="T113" i="7"/>
  <c r="U113" i="7" s="1" a="1"/>
  <c r="U113" i="7" s="1"/>
  <c r="V113" i="7" s="1" a="1"/>
  <c r="V113" i="7" s="1"/>
  <c r="X113" i="7" s="1" a="1"/>
  <c r="X113" i="7" s="1"/>
  <c r="W113" i="7" a="1"/>
  <c r="W113" i="7" s="1"/>
  <c r="R114" i="7" a="1"/>
  <c r="R114" i="7"/>
  <c r="S114" i="7" s="1" a="1"/>
  <c r="S114" i="7" s="1"/>
  <c r="T114" i="7" a="1"/>
  <c r="T114" i="7"/>
  <c r="U114" i="7" s="1" a="1"/>
  <c r="U114" i="7" s="1"/>
  <c r="V114" i="7" s="1" a="1"/>
  <c r="V114" i="7" s="1"/>
  <c r="W114" i="7" a="1"/>
  <c r="W114" i="7" s="1"/>
  <c r="R115" i="7" a="1"/>
  <c r="R115" i="7"/>
  <c r="S115" i="7" s="1" a="1"/>
  <c r="S115" i="7" s="1"/>
  <c r="T115" i="7" a="1"/>
  <c r="T115" i="7" s="1"/>
  <c r="W115" i="7" a="1"/>
  <c r="W115" i="7" s="1"/>
  <c r="R116" i="7" a="1"/>
  <c r="R116" i="7"/>
  <c r="S116" i="7" s="1" a="1"/>
  <c r="S116" i="7" s="1"/>
  <c r="T116" i="7" a="1"/>
  <c r="T116" i="7"/>
  <c r="W116" i="7" a="1"/>
  <c r="W116" i="7" s="1"/>
  <c r="R117" i="7" a="1"/>
  <c r="R117" i="7"/>
  <c r="S117" i="7" s="1" a="1"/>
  <c r="S117" i="7" s="1"/>
  <c r="T117" i="7" a="1"/>
  <c r="T117" i="7" s="1"/>
  <c r="U117" i="7" s="1" a="1"/>
  <c r="U117" i="7" s="1"/>
  <c r="V117" i="7" s="1" a="1"/>
  <c r="V117" i="7" s="1"/>
  <c r="X117" i="7" s="1" a="1"/>
  <c r="X117" i="7" s="1"/>
  <c r="W117" i="7" a="1"/>
  <c r="W117" i="7" s="1"/>
  <c r="R118" i="7" a="1"/>
  <c r="R118" i="7"/>
  <c r="S118" i="7" s="1" a="1"/>
  <c r="S118" i="7" s="1"/>
  <c r="T118" i="7" a="1"/>
  <c r="T118" i="7"/>
  <c r="U118" i="7" s="1" a="1"/>
  <c r="U118" i="7" s="1"/>
  <c r="V118" i="7" s="1" a="1"/>
  <c r="V118" i="7" s="1"/>
  <c r="W118" i="7" a="1"/>
  <c r="W118" i="7" s="1"/>
  <c r="R119" i="7" a="1"/>
  <c r="R119" i="7"/>
  <c r="S119" i="7" a="1"/>
  <c r="S119" i="7" s="1"/>
  <c r="T119" i="7" a="1"/>
  <c r="T119" i="7" s="1"/>
  <c r="U119" i="7" s="1" a="1"/>
  <c r="U119" i="7" s="1"/>
  <c r="V119" i="7" s="1" a="1"/>
  <c r="V119" i="7" s="1"/>
  <c r="X119" i="7" s="1" a="1"/>
  <c r="X119" i="7" s="1"/>
  <c r="W119" i="7" a="1"/>
  <c r="W119" i="7" s="1"/>
  <c r="R120" i="7" a="1"/>
  <c r="R120" i="7" s="1"/>
  <c r="S120" i="7" s="1" a="1"/>
  <c r="S120" i="7" s="1"/>
  <c r="T120" i="7" a="1"/>
  <c r="T120" i="7" s="1"/>
  <c r="U120" i="7" s="1" a="1"/>
  <c r="U120" i="7" s="1"/>
  <c r="V120" i="7" s="1" a="1"/>
  <c r="V120" i="7" s="1"/>
  <c r="W120" i="7" a="1"/>
  <c r="W120" i="7" s="1"/>
  <c r="R121" i="7" a="1"/>
  <c r="R121" i="7"/>
  <c r="S121" i="7" s="1" a="1"/>
  <c r="S121" i="7" s="1"/>
  <c r="T121" i="7" a="1"/>
  <c r="T121" i="7"/>
  <c r="U121" i="7" s="1" a="1"/>
  <c r="U121" i="7" s="1"/>
  <c r="V121" i="7" s="1" a="1"/>
  <c r="V121" i="7" s="1"/>
  <c r="W121" i="7" a="1"/>
  <c r="W121" i="7" s="1"/>
  <c r="R122" i="7" a="1"/>
  <c r="R122" i="7" s="1"/>
  <c r="S122" i="7" s="1" a="1"/>
  <c r="S122" i="7" s="1"/>
  <c r="T122" i="7" a="1"/>
  <c r="T122" i="7" s="1"/>
  <c r="W122" i="7" a="1"/>
  <c r="W122" i="7" s="1"/>
  <c r="R123" i="7" a="1"/>
  <c r="R123" i="7"/>
  <c r="S123" i="7" s="1" a="1"/>
  <c r="S123" i="7" s="1"/>
  <c r="T123" i="7" a="1"/>
  <c r="T123" i="7" s="1"/>
  <c r="W123" i="7" a="1"/>
  <c r="W123" i="7" s="1"/>
  <c r="R124" i="7" a="1"/>
  <c r="R124" i="7"/>
  <c r="S124" i="7" a="1"/>
  <c r="S124" i="7" s="1"/>
  <c r="T124" i="7" a="1"/>
  <c r="T124" i="7"/>
  <c r="U124" i="7" s="1" a="1"/>
  <c r="U124" i="7" s="1"/>
  <c r="V124" i="7" s="1" a="1"/>
  <c r="V124" i="7" s="1"/>
  <c r="W124" i="7" a="1"/>
  <c r="W124" i="7" s="1"/>
  <c r="R125" i="7" a="1"/>
  <c r="R125" i="7" s="1"/>
  <c r="S125" i="7" s="1" a="1"/>
  <c r="S125" i="7" s="1"/>
  <c r="T125" i="7" a="1"/>
  <c r="T125" i="7" s="1"/>
  <c r="U125" i="7" a="1"/>
  <c r="U125" i="7" s="1"/>
  <c r="V125" i="7" s="1" a="1"/>
  <c r="V125" i="7" s="1"/>
  <c r="W125" i="7" a="1"/>
  <c r="W125" i="7" s="1"/>
  <c r="R126" i="7" a="1"/>
  <c r="R126" i="7"/>
  <c r="S126" i="7" s="1" a="1"/>
  <c r="S126" i="7" s="1"/>
  <c r="T126" i="7" a="1"/>
  <c r="T126" i="7"/>
  <c r="U126" i="7" s="1" a="1"/>
  <c r="U126" i="7" s="1"/>
  <c r="V126" i="7" s="1" a="1"/>
  <c r="V126" i="7" s="1"/>
  <c r="W126" i="7" a="1"/>
  <c r="W126" i="7" s="1"/>
  <c r="R127" i="7" a="1"/>
  <c r="R127" i="7" s="1"/>
  <c r="S127" i="7" s="1" a="1"/>
  <c r="S127" i="7" s="1"/>
  <c r="U127" i="7" s="1" a="1"/>
  <c r="U127" i="7" s="1"/>
  <c r="V127" i="7" s="1" a="1"/>
  <c r="V127" i="7" s="1"/>
  <c r="T127" i="7" a="1"/>
  <c r="T127" i="7"/>
  <c r="W127" i="7" a="1"/>
  <c r="W127" i="7" s="1"/>
  <c r="R128" i="7" a="1"/>
  <c r="R128" i="7" s="1"/>
  <c r="S128" i="7" s="1" a="1"/>
  <c r="S128" i="7" s="1"/>
  <c r="T128" i="7" a="1"/>
  <c r="T128" i="7" s="1"/>
  <c r="U128" i="7" s="1" a="1"/>
  <c r="U128" i="7" s="1"/>
  <c r="V128" i="7" s="1" a="1"/>
  <c r="V128" i="7" s="1"/>
  <c r="W128" i="7" a="1"/>
  <c r="W128" i="7" s="1"/>
  <c r="R129" i="7" a="1"/>
  <c r="R129" i="7"/>
  <c r="S129" i="7" s="1" a="1"/>
  <c r="S129" i="7" s="1"/>
  <c r="T129" i="7" a="1"/>
  <c r="T129" i="7"/>
  <c r="W129" i="7" a="1"/>
  <c r="W129" i="7" s="1"/>
  <c r="R130" i="7" a="1"/>
  <c r="R130" i="7" s="1"/>
  <c r="S130" i="7" a="1"/>
  <c r="S130" i="7" s="1"/>
  <c r="T130" i="7" a="1"/>
  <c r="T130" i="7" s="1"/>
  <c r="W130" i="7" a="1"/>
  <c r="W130" i="7" s="1"/>
  <c r="R131" i="7" a="1"/>
  <c r="R131" i="7" s="1"/>
  <c r="S131" i="7" s="1" a="1"/>
  <c r="S131" i="7" s="1"/>
  <c r="T131" i="7" a="1"/>
  <c r="T131" i="7"/>
  <c r="W131" i="7" a="1"/>
  <c r="W131" i="7" s="1"/>
  <c r="R132" i="7" a="1"/>
  <c r="R132" i="7" s="1"/>
  <c r="S132" i="7" s="1" a="1"/>
  <c r="S132" i="7" s="1"/>
  <c r="T132" i="7" a="1"/>
  <c r="T132" i="7" s="1"/>
  <c r="W132" i="7" a="1"/>
  <c r="W132" i="7" s="1"/>
  <c r="R133" i="7" a="1"/>
  <c r="R133" i="7" s="1"/>
  <c r="S133" i="7" s="1" a="1"/>
  <c r="S133" i="7" s="1"/>
  <c r="T133" i="7" a="1"/>
  <c r="T133" i="7"/>
  <c r="U133" i="7" s="1" a="1"/>
  <c r="U133" i="7" s="1"/>
  <c r="V133" i="7" s="1" a="1"/>
  <c r="V133" i="7" s="1"/>
  <c r="W133" i="7" a="1"/>
  <c r="W133" i="7" s="1"/>
  <c r="R134" i="7" a="1"/>
  <c r="R134" i="7" s="1"/>
  <c r="S134" i="7" s="1" a="1"/>
  <c r="S134" i="7" s="1"/>
  <c r="U134" i="7" s="1" a="1"/>
  <c r="U134" i="7" s="1"/>
  <c r="V134" i="7" s="1" a="1"/>
  <c r="V134" i="7" s="1"/>
  <c r="T134" i="7" a="1"/>
  <c r="T134" i="7" s="1"/>
  <c r="W134" i="7" a="1"/>
  <c r="W134" i="7" s="1"/>
  <c r="R135" i="7" a="1"/>
  <c r="R135" i="7"/>
  <c r="S135" i="7" a="1"/>
  <c r="S135" i="7" s="1"/>
  <c r="T135" i="7" a="1"/>
  <c r="T135" i="7" s="1"/>
  <c r="U135" i="7" s="1" a="1"/>
  <c r="U135" i="7" s="1"/>
  <c r="V135" i="7" s="1" a="1"/>
  <c r="V135" i="7" s="1"/>
  <c r="W135" i="7" a="1"/>
  <c r="W135" i="7" s="1"/>
  <c r="R136" i="7" a="1"/>
  <c r="R136" i="7" s="1"/>
  <c r="S136" i="7" s="1" a="1"/>
  <c r="S136" i="7" s="1"/>
  <c r="T136" i="7" a="1"/>
  <c r="T136" i="7" s="1"/>
  <c r="W136" i="7" a="1"/>
  <c r="W136" i="7" s="1"/>
  <c r="R137" i="7" a="1"/>
  <c r="R137" i="7"/>
  <c r="S137" i="7" s="1" a="1"/>
  <c r="S137" i="7" s="1"/>
  <c r="T137" i="7" a="1"/>
  <c r="T137" i="7" s="1"/>
  <c r="U137" i="7" s="1" a="1"/>
  <c r="U137" i="7" s="1"/>
  <c r="V137" i="7" s="1" a="1"/>
  <c r="V137" i="7" s="1"/>
  <c r="W137" i="7" a="1"/>
  <c r="W137" i="7" s="1"/>
  <c r="R138" i="7" a="1"/>
  <c r="R138" i="7" s="1"/>
  <c r="S138" i="7" s="1" a="1"/>
  <c r="S138" i="7" s="1"/>
  <c r="T138" i="7" a="1"/>
  <c r="T138" i="7" s="1"/>
  <c r="U138" i="7" s="1" a="1"/>
  <c r="U138" i="7" s="1"/>
  <c r="V138" i="7" s="1" a="1"/>
  <c r="V138" i="7" s="1"/>
  <c r="W138" i="7" a="1"/>
  <c r="W138" i="7" s="1"/>
  <c r="R139" i="7" a="1"/>
  <c r="R139" i="7"/>
  <c r="S139" i="7" s="1" a="1"/>
  <c r="S139" i="7" s="1"/>
  <c r="U139" i="7" s="1" a="1"/>
  <c r="U139" i="7" s="1"/>
  <c r="V139" i="7" s="1" a="1"/>
  <c r="V139" i="7" s="1"/>
  <c r="T139" i="7" a="1"/>
  <c r="T139" i="7" s="1"/>
  <c r="W139" i="7" a="1"/>
  <c r="W139" i="7" s="1"/>
  <c r="R140" i="7" a="1"/>
  <c r="R140" i="7" s="1"/>
  <c r="S140" i="7" s="1" a="1"/>
  <c r="S140" i="7" s="1"/>
  <c r="T140" i="7" a="1"/>
  <c r="T140" i="7"/>
  <c r="W140" i="7" a="1"/>
  <c r="W140" i="7" s="1"/>
  <c r="R141" i="7" a="1"/>
  <c r="R141" i="7"/>
  <c r="S141" i="7" s="1" a="1"/>
  <c r="S141" i="7"/>
  <c r="T141" i="7" a="1"/>
  <c r="T141" i="7" s="1"/>
  <c r="W141" i="7" a="1"/>
  <c r="W141" i="7" s="1"/>
  <c r="R142" i="7" a="1"/>
  <c r="R142" i="7"/>
  <c r="S142" i="7" s="1" a="1"/>
  <c r="S142" i="7" s="1"/>
  <c r="T142" i="7" a="1"/>
  <c r="T142" i="7"/>
  <c r="W142" i="7" a="1"/>
  <c r="W142" i="7" s="1"/>
  <c r="R143" i="7" a="1"/>
  <c r="R143" i="7" s="1"/>
  <c r="S143" i="7" s="1" a="1"/>
  <c r="S143" i="7" s="1"/>
  <c r="T143" i="7" a="1"/>
  <c r="T143" i="7" s="1"/>
  <c r="W143" i="7" a="1"/>
  <c r="W143" i="7" s="1"/>
  <c r="R144" i="7" a="1"/>
  <c r="R144" i="7"/>
  <c r="S144" i="7" s="1" a="1"/>
  <c r="S144" i="7" s="1"/>
  <c r="T144" i="7" a="1"/>
  <c r="T144" i="7"/>
  <c r="W144" i="7" a="1"/>
  <c r="W144" i="7" s="1"/>
  <c r="R145" i="7" a="1"/>
  <c r="R145" i="7" s="1"/>
  <c r="S145" i="7" s="1" a="1"/>
  <c r="S145" i="7" s="1"/>
  <c r="T145" i="7" a="1"/>
  <c r="T145" i="7"/>
  <c r="W145" i="7" a="1"/>
  <c r="W145" i="7" s="1"/>
  <c r="R146" i="7" a="1"/>
  <c r="R146" i="7"/>
  <c r="S146" i="7" s="1" a="1"/>
  <c r="S146" i="7" s="1"/>
  <c r="T146" i="7" a="1"/>
  <c r="T146" i="7"/>
  <c r="U146" i="7" s="1" a="1"/>
  <c r="U146" i="7" s="1"/>
  <c r="V146" i="7" s="1" a="1"/>
  <c r="V146" i="7" s="1"/>
  <c r="W146" i="7" a="1"/>
  <c r="W146" i="7" s="1"/>
  <c r="R147" i="7" a="1"/>
  <c r="R147" i="7" s="1"/>
  <c r="S147" i="7" a="1"/>
  <c r="S147" i="7"/>
  <c r="T147" i="7" a="1"/>
  <c r="T147" i="7"/>
  <c r="W147" i="7" a="1"/>
  <c r="W147" i="7" s="1"/>
  <c r="R148" i="7" a="1"/>
  <c r="R148" i="7"/>
  <c r="S148" i="7" s="1" a="1"/>
  <c r="S148" i="7" s="1"/>
  <c r="T148" i="7" a="1"/>
  <c r="T148" i="7" s="1"/>
  <c r="W148" i="7" a="1"/>
  <c r="W148" i="7" s="1"/>
  <c r="R149" i="7" a="1"/>
  <c r="R149" i="7" s="1"/>
  <c r="S149" i="7" s="1" a="1"/>
  <c r="S149" i="7" s="1"/>
  <c r="T149" i="7" a="1"/>
  <c r="T149" i="7"/>
  <c r="U149" i="7" s="1" a="1"/>
  <c r="U149" i="7" s="1"/>
  <c r="V149" i="7" s="1" a="1"/>
  <c r="V149" i="7" s="1"/>
  <c r="W149" i="7" a="1"/>
  <c r="W149" i="7" s="1"/>
  <c r="R150" i="7" a="1"/>
  <c r="R150" i="7" s="1"/>
  <c r="S150" i="7" s="1" a="1"/>
  <c r="S150" i="7" s="1"/>
  <c r="T150" i="7" a="1"/>
  <c r="T150" i="7" s="1"/>
  <c r="U150" i="7" a="1"/>
  <c r="U150" i="7" s="1"/>
  <c r="V150" i="7" s="1" a="1"/>
  <c r="V150" i="7" s="1"/>
  <c r="W150" i="7" a="1"/>
  <c r="W150" i="7" s="1"/>
  <c r="R151" i="7" a="1"/>
  <c r="R151" i="7" s="1"/>
  <c r="S151" i="7" s="1" a="1"/>
  <c r="S151" i="7" s="1"/>
  <c r="T151" i="7" a="1"/>
  <c r="T151" i="7" s="1"/>
  <c r="U151" i="7" s="1" a="1"/>
  <c r="U151" i="7" s="1"/>
  <c r="V151" i="7" s="1" a="1"/>
  <c r="V151" i="7" s="1"/>
  <c r="W151" i="7" a="1"/>
  <c r="W151" i="7" s="1"/>
  <c r="R152" i="7" a="1"/>
  <c r="R152" i="7" s="1"/>
  <c r="S152" i="7" a="1"/>
  <c r="S152" i="7" s="1"/>
  <c r="T152" i="7" a="1"/>
  <c r="T152" i="7" s="1"/>
  <c r="W152" i="7" a="1"/>
  <c r="W152" i="7" s="1"/>
  <c r="R153" i="7" a="1"/>
  <c r="R153" i="7"/>
  <c r="S153" i="7" a="1"/>
  <c r="S153" i="7" s="1"/>
  <c r="T153" i="7" a="1"/>
  <c r="T153" i="7" s="1"/>
  <c r="W153" i="7" a="1"/>
  <c r="W153" i="7" s="1"/>
  <c r="R154" i="7" a="1"/>
  <c r="R154" i="7" s="1"/>
  <c r="S154" i="7" s="1" a="1"/>
  <c r="S154" i="7" s="1"/>
  <c r="T154" i="7" a="1"/>
  <c r="T154" i="7" s="1"/>
  <c r="U154" i="7" a="1"/>
  <c r="U154" i="7" s="1"/>
  <c r="V154" i="7" s="1" a="1"/>
  <c r="V154" i="7" s="1"/>
  <c r="W154" i="7" a="1"/>
  <c r="W154" i="7" s="1"/>
  <c r="R155" i="7" a="1"/>
  <c r="R155" i="7"/>
  <c r="S155" i="7" s="1" a="1"/>
  <c r="S155" i="7" s="1"/>
  <c r="T155" i="7" a="1"/>
  <c r="T155" i="7" s="1"/>
  <c r="U155" i="7" a="1"/>
  <c r="U155" i="7" s="1"/>
  <c r="V155" i="7" s="1" a="1"/>
  <c r="V155" i="7" s="1"/>
  <c r="W155" i="7" a="1"/>
  <c r="W155" i="7" s="1"/>
  <c r="R156" i="7" a="1"/>
  <c r="R156" i="7" s="1"/>
  <c r="S156" i="7" a="1"/>
  <c r="S156" i="7" s="1"/>
  <c r="U156" i="7" s="1" a="1"/>
  <c r="U156" i="7" s="1"/>
  <c r="V156" i="7" s="1" a="1"/>
  <c r="V156" i="7" s="1"/>
  <c r="T156" i="7" a="1"/>
  <c r="T156" i="7"/>
  <c r="W156" i="7" a="1"/>
  <c r="W156" i="7" s="1"/>
  <c r="R157" i="7" a="1"/>
  <c r="R157" i="7"/>
  <c r="S157" i="7" s="1" a="1"/>
  <c r="S157" i="7"/>
  <c r="T157" i="7" a="1"/>
  <c r="T157" i="7" s="1"/>
  <c r="U157" i="7" s="1" a="1"/>
  <c r="U157" i="7" s="1"/>
  <c r="V157" i="7" s="1" a="1"/>
  <c r="V157" i="7" s="1"/>
  <c r="W157" i="7" a="1"/>
  <c r="W157" i="7" s="1"/>
  <c r="R158" i="7" a="1"/>
  <c r="R158" i="7"/>
  <c r="S158" i="7" s="1" a="1"/>
  <c r="S158" i="7" s="1"/>
  <c r="T158" i="7" a="1"/>
  <c r="T158" i="7"/>
  <c r="W158" i="7" a="1"/>
  <c r="W158" i="7" s="1"/>
  <c r="R159" i="7" a="1"/>
  <c r="R159" i="7" s="1"/>
  <c r="S159" i="7" s="1" a="1"/>
  <c r="S159" i="7" s="1"/>
  <c r="U159" i="7" s="1" a="1"/>
  <c r="U159" i="7" s="1"/>
  <c r="V159" i="7" s="1" a="1"/>
  <c r="V159" i="7" s="1"/>
  <c r="T159" i="7" a="1"/>
  <c r="T159" i="7" s="1"/>
  <c r="W159" i="7" a="1"/>
  <c r="W159" i="7" s="1"/>
  <c r="R160" i="7" a="1"/>
  <c r="R160" i="7"/>
  <c r="S160" i="7" s="1" a="1"/>
  <c r="S160" i="7" s="1"/>
  <c r="T160" i="7" a="1"/>
  <c r="T160" i="7"/>
  <c r="W160" i="7" a="1"/>
  <c r="W160" i="7" s="1"/>
  <c r="R161" i="7" a="1"/>
  <c r="R161" i="7" s="1"/>
  <c r="S161" i="7" s="1" a="1"/>
  <c r="S161" i="7"/>
  <c r="T161" i="7" a="1"/>
  <c r="T161" i="7"/>
  <c r="W161" i="7" a="1"/>
  <c r="W161" i="7" s="1"/>
  <c r="R162" i="7" a="1"/>
  <c r="R162" i="7"/>
  <c r="S162" i="7" s="1" a="1"/>
  <c r="S162" i="7" s="1"/>
  <c r="T162" i="7" a="1"/>
  <c r="T162" i="7" s="1"/>
  <c r="U162" i="7" a="1"/>
  <c r="U162" i="7" s="1"/>
  <c r="V162" i="7" s="1" a="1"/>
  <c r="V162" i="7" s="1"/>
  <c r="W162" i="7" a="1"/>
  <c r="W162" i="7" s="1"/>
  <c r="R163" i="7" a="1"/>
  <c r="R163" i="7" s="1"/>
  <c r="S163" i="7" s="1" a="1"/>
  <c r="S163" i="7" s="1"/>
  <c r="T163" i="7" a="1"/>
  <c r="T163" i="7"/>
  <c r="W163" i="7" a="1"/>
  <c r="W163" i="7" s="1"/>
  <c r="R164" i="7" a="1"/>
  <c r="R164" i="7"/>
  <c r="S164" i="7" a="1"/>
  <c r="S164" i="7" s="1"/>
  <c r="T164" i="7" a="1"/>
  <c r="T164" i="7" s="1"/>
  <c r="W164" i="7" a="1"/>
  <c r="W164" i="7" s="1"/>
  <c r="R165" i="7" a="1"/>
  <c r="R165" i="7" s="1"/>
  <c r="S165" i="7" s="1" a="1"/>
  <c r="S165" i="7" s="1"/>
  <c r="T165" i="7" a="1"/>
  <c r="T165" i="7"/>
  <c r="W165" i="7" a="1"/>
  <c r="W165" i="7" s="1"/>
  <c r="R166" i="7" a="1"/>
  <c r="R166" i="7" s="1"/>
  <c r="S166" i="7" s="1" a="1"/>
  <c r="S166" i="7" s="1"/>
  <c r="T166" i="7" a="1"/>
  <c r="T166" i="7" s="1"/>
  <c r="U166" i="7" s="1" a="1"/>
  <c r="U166" i="7" s="1"/>
  <c r="V166" i="7" s="1" a="1"/>
  <c r="V166" i="7" s="1"/>
  <c r="W166" i="7" a="1"/>
  <c r="W166" i="7" s="1"/>
  <c r="R167" i="7" a="1"/>
  <c r="R167" i="7" s="1"/>
  <c r="S167" i="7" s="1" a="1"/>
  <c r="S167" i="7" s="1"/>
  <c r="U167" i="7" s="1" a="1"/>
  <c r="U167" i="7" s="1"/>
  <c r="V167" i="7" s="1" a="1"/>
  <c r="V167" i="7" s="1"/>
  <c r="T167" i="7" a="1"/>
  <c r="T167" i="7"/>
  <c r="W167" i="7" a="1"/>
  <c r="W167" i="7" s="1"/>
  <c r="R168" i="7" a="1"/>
  <c r="R168" i="7" s="1"/>
  <c r="S168" i="7" a="1"/>
  <c r="S168" i="7" s="1"/>
  <c r="T168" i="7" a="1"/>
  <c r="T168" i="7"/>
  <c r="U168" i="7" s="1" a="1"/>
  <c r="U168" i="7" s="1"/>
  <c r="V168" i="7" s="1" a="1"/>
  <c r="V168" i="7" s="1"/>
  <c r="W168" i="7" a="1"/>
  <c r="W168" i="7" s="1"/>
  <c r="R169" i="7" a="1"/>
  <c r="R169" i="7"/>
  <c r="S169" i="7" s="1" a="1"/>
  <c r="S169" i="7"/>
  <c r="T169" i="7" a="1"/>
  <c r="T169" i="7"/>
  <c r="W169" i="7" a="1"/>
  <c r="W169" i="7" s="1"/>
  <c r="R170" i="7" a="1"/>
  <c r="R170" i="7"/>
  <c r="S170" i="7" s="1" a="1"/>
  <c r="S170" i="7" s="1"/>
  <c r="T170" i="7" a="1"/>
  <c r="T170" i="7" s="1"/>
  <c r="U170" i="7" s="1" a="1"/>
  <c r="U170" i="7" s="1"/>
  <c r="V170" i="7" s="1" a="1"/>
  <c r="V170" i="7" s="1"/>
  <c r="W170" i="7" a="1"/>
  <c r="W170" i="7" s="1"/>
  <c r="R171" i="7" a="1"/>
  <c r="R171" i="7"/>
  <c r="S171" i="7" s="1" a="1"/>
  <c r="S171" i="7" s="1"/>
  <c r="T171" i="7" a="1"/>
  <c r="T171" i="7" s="1"/>
  <c r="W171" i="7" a="1"/>
  <c r="W171" i="7" s="1"/>
  <c r="R172" i="7" a="1"/>
  <c r="R172" i="7" s="1"/>
  <c r="S172" i="7" s="1" a="1"/>
  <c r="S172" i="7" s="1"/>
  <c r="T172" i="7" a="1"/>
  <c r="T172" i="7" s="1"/>
  <c r="W172" i="7" a="1"/>
  <c r="W172" i="7" s="1"/>
  <c r="R173" i="7" a="1"/>
  <c r="R173" i="7" s="1"/>
  <c r="S173" i="7" s="1" a="1"/>
  <c r="S173" i="7" s="1"/>
  <c r="U173" i="7" s="1" a="1"/>
  <c r="U173" i="7" s="1"/>
  <c r="V173" i="7" s="1" a="1"/>
  <c r="V173" i="7" s="1"/>
  <c r="T173" i="7" a="1"/>
  <c r="T173" i="7"/>
  <c r="W173" i="7" a="1"/>
  <c r="W173" i="7" s="1"/>
  <c r="R174" i="7" a="1"/>
  <c r="R174" i="7"/>
  <c r="S174" i="7" s="1" a="1"/>
  <c r="S174" i="7" s="1"/>
  <c r="T174" i="7" a="1"/>
  <c r="T174" i="7"/>
  <c r="W174" i="7" a="1"/>
  <c r="W174" i="7" s="1"/>
  <c r="R175" i="7" a="1"/>
  <c r="R175" i="7"/>
  <c r="S175" i="7" a="1"/>
  <c r="S175" i="7" s="1"/>
  <c r="T175" i="7" a="1"/>
  <c r="T175" i="7" s="1"/>
  <c r="U175" i="7" a="1"/>
  <c r="U175" i="7" s="1"/>
  <c r="V175" i="7" s="1" a="1"/>
  <c r="V175" i="7" s="1"/>
  <c r="W175" i="7" a="1"/>
  <c r="W175" i="7" s="1"/>
  <c r="R176" i="7" a="1"/>
  <c r="R176" i="7"/>
  <c r="S176" i="7" a="1"/>
  <c r="S176" i="7" s="1"/>
  <c r="T176" i="7" a="1"/>
  <c r="T176" i="7" s="1"/>
  <c r="U176" i="7" s="1" a="1"/>
  <c r="U176" i="7" s="1"/>
  <c r="V176" i="7" s="1" a="1"/>
  <c r="V176" i="7" s="1"/>
  <c r="W176" i="7" a="1"/>
  <c r="W176" i="7" s="1"/>
  <c r="R177" i="7" a="1"/>
  <c r="R177" i="7" s="1"/>
  <c r="S177" i="7" a="1"/>
  <c r="S177" i="7" s="1"/>
  <c r="T177" i="7" a="1"/>
  <c r="T177" i="7"/>
  <c r="W177" i="7" a="1"/>
  <c r="W177" i="7" s="1"/>
  <c r="R178" i="7" a="1"/>
  <c r="R178" i="7"/>
  <c r="S178" i="7" s="1" a="1"/>
  <c r="S178" i="7" s="1"/>
  <c r="U178" i="7" s="1" a="1"/>
  <c r="U178" i="7" s="1"/>
  <c r="V178" i="7" s="1" a="1"/>
  <c r="V178" i="7" s="1"/>
  <c r="T178" i="7" a="1"/>
  <c r="T178" i="7"/>
  <c r="W178" i="7" a="1"/>
  <c r="W178" i="7" s="1"/>
  <c r="R179" i="7" a="1"/>
  <c r="R179" i="7"/>
  <c r="S179" i="7" s="1" a="1"/>
  <c r="S179" i="7" s="1"/>
  <c r="U179" i="7" s="1" a="1"/>
  <c r="U179" i="7" s="1"/>
  <c r="V179" i="7" s="1" a="1"/>
  <c r="V179" i="7" s="1"/>
  <c r="T179" i="7" a="1"/>
  <c r="T179" i="7"/>
  <c r="W179" i="7" a="1"/>
  <c r="W179" i="7" s="1"/>
  <c r="R180" i="7" a="1"/>
  <c r="R180" i="7" s="1"/>
  <c r="S180" i="7" s="1" a="1"/>
  <c r="S180" i="7" s="1"/>
  <c r="T180" i="7" a="1"/>
  <c r="T180" i="7" s="1"/>
  <c r="U180" i="7" a="1"/>
  <c r="U180" i="7" s="1"/>
  <c r="V180" i="7" s="1" a="1"/>
  <c r="V180" i="7" s="1"/>
  <c r="W180" i="7" a="1"/>
  <c r="W180" i="7" s="1"/>
  <c r="R181" i="7" a="1"/>
  <c r="R181" i="7"/>
  <c r="S181" i="7" a="1"/>
  <c r="S181" i="7" s="1"/>
  <c r="T181" i="7" a="1"/>
  <c r="T181" i="7"/>
  <c r="U181" i="7" s="1" a="1"/>
  <c r="U181" i="7" s="1"/>
  <c r="V181" i="7" s="1" a="1"/>
  <c r="V181" i="7" s="1"/>
  <c r="W181" i="7" a="1"/>
  <c r="W181" i="7" s="1"/>
  <c r="R182" i="7" a="1"/>
  <c r="R182" i="7"/>
  <c r="S182" i="7" s="1" a="1"/>
  <c r="S182" i="7"/>
  <c r="T182" i="7" a="1"/>
  <c r="T182" i="7"/>
  <c r="W182" i="7" a="1"/>
  <c r="W182" i="7" s="1"/>
  <c r="R183" i="7" a="1"/>
  <c r="R183" i="7"/>
  <c r="S183" i="7" s="1" a="1"/>
  <c r="S183" i="7" s="1"/>
  <c r="T183" i="7" a="1"/>
  <c r="T183" i="7" s="1"/>
  <c r="W183" i="7" a="1"/>
  <c r="W183" i="7" s="1"/>
  <c r="R184" i="7" a="1"/>
  <c r="R184" i="7" s="1"/>
  <c r="S184" i="7" s="1" a="1"/>
  <c r="S184" i="7" s="1"/>
  <c r="U184" i="7" s="1" a="1"/>
  <c r="U184" i="7" s="1"/>
  <c r="V184" i="7" s="1" a="1"/>
  <c r="V184" i="7" s="1"/>
  <c r="T184" i="7" a="1"/>
  <c r="T184" i="7"/>
  <c r="W184" i="7" a="1"/>
  <c r="W184" i="7" s="1"/>
  <c r="R185" i="7" a="1"/>
  <c r="R185" i="7" s="1"/>
  <c r="S185" i="7" s="1" a="1"/>
  <c r="S185" i="7" s="1"/>
  <c r="T185" i="7" a="1"/>
  <c r="T185" i="7"/>
  <c r="U185" i="7" s="1" a="1"/>
  <c r="U185" i="7" s="1"/>
  <c r="V185" i="7" s="1" a="1"/>
  <c r="V185" i="7" s="1"/>
  <c r="W185" i="7" a="1"/>
  <c r="W185" i="7" s="1"/>
  <c r="R186" i="7" a="1"/>
  <c r="R186" i="7"/>
  <c r="S186" i="7" a="1"/>
  <c r="S186" i="7"/>
  <c r="T186" i="7" a="1"/>
  <c r="T186" i="7"/>
  <c r="U186" i="7" s="1" a="1"/>
  <c r="U186" i="7" s="1"/>
  <c r="V186" i="7" s="1" a="1"/>
  <c r="V186" i="7" s="1"/>
  <c r="W186" i="7" a="1"/>
  <c r="W186" i="7" s="1"/>
  <c r="R187" i="7" a="1"/>
  <c r="R187" i="7"/>
  <c r="S187" i="7" s="1" a="1"/>
  <c r="S187" i="7" s="1"/>
  <c r="T187" i="7" a="1"/>
  <c r="T187" i="7" s="1"/>
  <c r="W187" i="7" a="1"/>
  <c r="W187" i="7" s="1"/>
  <c r="R188" i="7" a="1"/>
  <c r="R188" i="7" s="1"/>
  <c r="S188" i="7" s="1" a="1"/>
  <c r="S188" i="7" s="1"/>
  <c r="T188" i="7" a="1"/>
  <c r="T188" i="7" s="1"/>
  <c r="W188" i="7" a="1"/>
  <c r="W188" i="7" s="1"/>
  <c r="R189" i="7" a="1"/>
  <c r="R189" i="7" s="1"/>
  <c r="S189" i="7" s="1" a="1"/>
  <c r="S189" i="7" s="1"/>
  <c r="U189" i="7" s="1" a="1"/>
  <c r="U189" i="7" s="1"/>
  <c r="V189" i="7" s="1" a="1"/>
  <c r="V189" i="7" s="1"/>
  <c r="T189" i="7" a="1"/>
  <c r="T189" i="7"/>
  <c r="W189" i="7" a="1"/>
  <c r="W189" i="7" s="1"/>
  <c r="R190" i="7" a="1"/>
  <c r="R190" i="7"/>
  <c r="S190" i="7" s="1" a="1"/>
  <c r="S190" i="7" s="1"/>
  <c r="T190" i="7" a="1"/>
  <c r="T190" i="7"/>
  <c r="W190" i="7" a="1"/>
  <c r="W190" i="7" s="1"/>
  <c r="R191" i="7" a="1"/>
  <c r="R191" i="7"/>
  <c r="S191" i="7" a="1"/>
  <c r="S191" i="7" s="1"/>
  <c r="T191" i="7" a="1"/>
  <c r="T191" i="7" s="1"/>
  <c r="U191" i="7" a="1"/>
  <c r="U191" i="7" s="1"/>
  <c r="V191" i="7" s="1" a="1"/>
  <c r="V191" i="7" s="1"/>
  <c r="W191" i="7" a="1"/>
  <c r="W191" i="7" s="1"/>
  <c r="R192" i="7" a="1"/>
  <c r="R192" i="7"/>
  <c r="S192" i="7" a="1"/>
  <c r="S192" i="7" s="1"/>
  <c r="T192" i="7" a="1"/>
  <c r="T192" i="7" s="1"/>
  <c r="W192" i="7" a="1"/>
  <c r="W192" i="7" s="1"/>
  <c r="R193" i="7" a="1"/>
  <c r="R193" i="7" s="1"/>
  <c r="S193" i="7" s="1" a="1"/>
  <c r="S193" i="7" s="1"/>
  <c r="T193" i="7" a="1"/>
  <c r="T193" i="7"/>
  <c r="W193" i="7" a="1"/>
  <c r="W193" i="7" s="1"/>
  <c r="R194" i="7" a="1"/>
  <c r="R194" i="7"/>
  <c r="S194" i="7" s="1" a="1"/>
  <c r="S194" i="7" s="1"/>
  <c r="U194" i="7" s="1" a="1"/>
  <c r="U194" i="7" s="1"/>
  <c r="V194" i="7" s="1" a="1"/>
  <c r="V194" i="7" s="1"/>
  <c r="T194" i="7" a="1"/>
  <c r="T194" i="7"/>
  <c r="W194" i="7" a="1"/>
  <c r="W194" i="7" s="1"/>
  <c r="R195" i="7" a="1"/>
  <c r="R195" i="7"/>
  <c r="S195" i="7" s="1" a="1"/>
  <c r="S195" i="7" s="1"/>
  <c r="T195" i="7" a="1"/>
  <c r="T195" i="7"/>
  <c r="U195" i="7" a="1"/>
  <c r="U195" i="7" s="1"/>
  <c r="V195" i="7" s="1" a="1"/>
  <c r="V195" i="7" s="1"/>
  <c r="W195" i="7" a="1"/>
  <c r="W195" i="7" s="1"/>
  <c r="R196" i="7" a="1"/>
  <c r="R196" i="7" s="1"/>
  <c r="S196" i="7" s="1" a="1"/>
  <c r="S196" i="7" s="1"/>
  <c r="T196" i="7" a="1"/>
  <c r="T196" i="7" s="1"/>
  <c r="U196" i="7" s="1" a="1"/>
  <c r="U196" i="7" s="1"/>
  <c r="V196" i="7" s="1" a="1"/>
  <c r="V196" i="7" s="1"/>
  <c r="W196" i="7" a="1"/>
  <c r="W196" i="7" s="1"/>
  <c r="R197" i="7" a="1"/>
  <c r="R197" i="7"/>
  <c r="S197" i="7" a="1"/>
  <c r="S197" i="7" s="1"/>
  <c r="T197" i="7" a="1"/>
  <c r="T197" i="7"/>
  <c r="W197" i="7" a="1"/>
  <c r="W197" i="7" s="1"/>
  <c r="R198" i="7" a="1"/>
  <c r="R198" i="7"/>
  <c r="S198" i="7" s="1" a="1"/>
  <c r="S198" i="7"/>
  <c r="T198" i="7" a="1"/>
  <c r="T198" i="7"/>
  <c r="W198" i="7" a="1"/>
  <c r="W198" i="7" s="1"/>
  <c r="R199" i="7" a="1"/>
  <c r="R199" i="7"/>
  <c r="S199" i="7" s="1" a="1"/>
  <c r="S199" i="7" s="1"/>
  <c r="T199" i="7" a="1"/>
  <c r="T199" i="7" s="1"/>
  <c r="W199" i="7" a="1"/>
  <c r="W199" i="7" s="1"/>
  <c r="R200" i="7" a="1"/>
  <c r="R200" i="7" s="1"/>
  <c r="S200" i="7" s="1" a="1"/>
  <c r="S200" i="7" s="1"/>
  <c r="U200" i="7" s="1" a="1"/>
  <c r="U200" i="7" s="1"/>
  <c r="V200" i="7" s="1" a="1"/>
  <c r="V200" i="7" s="1"/>
  <c r="T200" i="7" a="1"/>
  <c r="T200" i="7"/>
  <c r="W200" i="7" a="1"/>
  <c r="W200" i="7" s="1"/>
  <c r="R201" i="7" a="1"/>
  <c r="R201" i="7" s="1"/>
  <c r="S201" i="7" s="1" a="1"/>
  <c r="S201" i="7" s="1"/>
  <c r="T201" i="7" a="1"/>
  <c r="T201" i="7" s="1"/>
  <c r="U201" i="7" s="1" a="1"/>
  <c r="U201" i="7" s="1"/>
  <c r="V201" i="7" s="1" a="1"/>
  <c r="V201" i="7" s="1"/>
  <c r="W201" i="7" a="1"/>
  <c r="W201" i="7" s="1"/>
  <c r="R202" i="7" a="1"/>
  <c r="R202" i="7"/>
  <c r="S202" i="7" a="1"/>
  <c r="S202" i="7"/>
  <c r="T202" i="7" a="1"/>
  <c r="T202" i="7"/>
  <c r="W202" i="7" a="1"/>
  <c r="W202" i="7" s="1"/>
  <c r="R203" i="7" a="1"/>
  <c r="R203" i="7"/>
  <c r="S203" i="7" s="1" a="1"/>
  <c r="S203" i="7" s="1"/>
  <c r="T203" i="7" a="1"/>
  <c r="T203" i="7" s="1"/>
  <c r="U203" i="7" s="1" a="1"/>
  <c r="U203" i="7" s="1"/>
  <c r="V203" i="7" s="1" a="1"/>
  <c r="V203" i="7" s="1"/>
  <c r="W203" i="7" a="1"/>
  <c r="W203" i="7" s="1"/>
  <c r="R204" i="7" a="1"/>
  <c r="R204" i="7"/>
  <c r="S204" i="7" s="1" a="1"/>
  <c r="S204" i="7" s="1"/>
  <c r="U204" i="7" s="1" a="1"/>
  <c r="U204" i="7" s="1"/>
  <c r="V204" i="7" s="1" a="1"/>
  <c r="V204" i="7" s="1"/>
  <c r="T204" i="7" a="1"/>
  <c r="T204" i="7"/>
  <c r="W204" i="7" a="1"/>
  <c r="W204" i="7" s="1"/>
  <c r="R205" i="7" a="1"/>
  <c r="R205" i="7"/>
  <c r="S205" i="7" a="1"/>
  <c r="S205" i="7"/>
  <c r="U205" i="7" s="1" a="1"/>
  <c r="U205" i="7" s="1"/>
  <c r="V205" i="7" s="1" a="1"/>
  <c r="V205" i="7" s="1"/>
  <c r="T205" i="7" a="1"/>
  <c r="T205" i="7"/>
  <c r="W205" i="7" a="1"/>
  <c r="W205" i="7" s="1"/>
  <c r="R206" i="7" a="1"/>
  <c r="R206" i="7"/>
  <c r="S206" i="7" s="1" a="1"/>
  <c r="S206" i="7" s="1"/>
  <c r="U206" i="7" s="1" a="1"/>
  <c r="U206" i="7" s="1"/>
  <c r="V206" i="7" s="1" a="1"/>
  <c r="V206" i="7" s="1"/>
  <c r="T206" i="7" a="1"/>
  <c r="T206" i="7"/>
  <c r="W206" i="7" a="1"/>
  <c r="W206" i="7" s="1"/>
  <c r="R207" i="7" a="1"/>
  <c r="R207" i="7"/>
  <c r="S207" i="7" a="1"/>
  <c r="S207" i="7"/>
  <c r="U207" i="7" s="1" a="1"/>
  <c r="U207" i="7" s="1"/>
  <c r="V207" i="7" s="1" a="1"/>
  <c r="V207" i="7" s="1"/>
  <c r="T207" i="7" a="1"/>
  <c r="T207" i="7"/>
  <c r="W207" i="7" a="1"/>
  <c r="W207" i="7" s="1"/>
  <c r="R208" i="7" a="1"/>
  <c r="R208" i="7" s="1"/>
  <c r="S208" i="7" s="1" a="1"/>
  <c r="S208" i="7" s="1"/>
  <c r="U208" i="7" s="1" a="1"/>
  <c r="U208" i="7" s="1"/>
  <c r="V208" i="7" s="1" a="1"/>
  <c r="V208" i="7" s="1"/>
  <c r="T208" i="7" a="1"/>
  <c r="T208" i="7"/>
  <c r="W208" i="7" a="1"/>
  <c r="W208" i="7" s="1"/>
  <c r="R209" i="7" a="1"/>
  <c r="R209" i="7"/>
  <c r="S209" i="7" a="1"/>
  <c r="S209" i="7" s="1"/>
  <c r="T209" i="7" a="1"/>
  <c r="T209" i="7" s="1"/>
  <c r="U209" i="7" a="1"/>
  <c r="U209" i="7" s="1"/>
  <c r="V209" i="7" s="1" a="1"/>
  <c r="V209" i="7" s="1"/>
  <c r="W209" i="7" a="1"/>
  <c r="W209" i="7" s="1"/>
  <c r="R210" i="7" a="1"/>
  <c r="R210" i="7"/>
  <c r="S210" i="7" a="1"/>
  <c r="S210" i="7" s="1"/>
  <c r="U210" i="7" s="1" a="1"/>
  <c r="U210" i="7" s="1"/>
  <c r="V210" i="7" s="1" a="1"/>
  <c r="V210" i="7" s="1"/>
  <c r="T210" i="7" a="1"/>
  <c r="T210" i="7"/>
  <c r="W210" i="7" a="1"/>
  <c r="W210" i="7" s="1"/>
  <c r="R211" i="7" a="1"/>
  <c r="R211" i="7"/>
  <c r="S211" i="7" a="1"/>
  <c r="S211" i="7" s="1"/>
  <c r="T211" i="7" a="1"/>
  <c r="T211" i="7" s="1"/>
  <c r="W211" i="7" a="1"/>
  <c r="W211" i="7" s="1"/>
  <c r="R212" i="7" a="1"/>
  <c r="R212" i="7"/>
  <c r="S212" i="7" s="1" a="1"/>
  <c r="S212" i="7"/>
  <c r="U212" i="7" s="1" a="1"/>
  <c r="U212" i="7" s="1"/>
  <c r="V212" i="7" s="1" a="1"/>
  <c r="V212" i="7" s="1"/>
  <c r="T212" i="7" a="1"/>
  <c r="T212" i="7"/>
  <c r="W212" i="7" a="1"/>
  <c r="W212" i="7" s="1"/>
  <c r="R213" i="7" a="1"/>
  <c r="R213" i="7" s="1"/>
  <c r="S213" i="7" s="1" a="1"/>
  <c r="S213" i="7" s="1"/>
  <c r="T213" i="7" a="1"/>
  <c r="T213" i="7" s="1"/>
  <c r="U213" i="7" s="1" a="1"/>
  <c r="U213" i="7" s="1"/>
  <c r="V213" i="7" s="1" a="1"/>
  <c r="V213" i="7" s="1"/>
  <c r="W213" i="7" a="1"/>
  <c r="W213" i="7" s="1"/>
  <c r="R214" i="7" a="1"/>
  <c r="R214" i="7" s="1"/>
  <c r="S214" i="7" s="1" a="1"/>
  <c r="S214" i="7" s="1"/>
  <c r="T214" i="7" a="1"/>
  <c r="T214" i="7" s="1"/>
  <c r="W214" i="7" a="1"/>
  <c r="W214" i="7" s="1"/>
  <c r="R215" i="7" a="1"/>
  <c r="R215" i="7" s="1"/>
  <c r="S215" i="7" s="1" a="1"/>
  <c r="S215" i="7"/>
  <c r="U215" i="7" s="1" a="1"/>
  <c r="U215" i="7" s="1"/>
  <c r="V215" i="7" s="1" a="1"/>
  <c r="V215" i="7" s="1"/>
  <c r="T215" i="7" a="1"/>
  <c r="T215" i="7" s="1"/>
  <c r="W215" i="7" a="1"/>
  <c r="W215" i="7" s="1"/>
  <c r="R216" i="7" a="1"/>
  <c r="R216" i="7" s="1"/>
  <c r="S216" i="7" a="1"/>
  <c r="S216" i="7" s="1"/>
  <c r="T216" i="7" a="1"/>
  <c r="T216" i="7" s="1"/>
  <c r="W216" i="7" a="1"/>
  <c r="W216" i="7" s="1"/>
  <c r="R217" i="7" a="1"/>
  <c r="R217" i="7" s="1"/>
  <c r="S217" i="7" s="1" a="1"/>
  <c r="S217" i="7" s="1"/>
  <c r="T217" i="7" a="1"/>
  <c r="T217" i="7" s="1"/>
  <c r="U217" i="7" s="1" a="1"/>
  <c r="U217" i="7" s="1"/>
  <c r="V217" i="7" s="1" a="1"/>
  <c r="V217" i="7" s="1"/>
  <c r="W217" i="7" a="1"/>
  <c r="W217" i="7" s="1"/>
  <c r="R218" i="7" a="1"/>
  <c r="R218" i="7" s="1"/>
  <c r="S218" i="7" s="1" a="1"/>
  <c r="S218" i="7" s="1"/>
  <c r="T218" i="7" a="1"/>
  <c r="T218" i="7" s="1"/>
  <c r="U218" i="7" s="1" a="1"/>
  <c r="U218" i="7" s="1"/>
  <c r="V218" i="7" s="1" a="1"/>
  <c r="V218" i="7" s="1"/>
  <c r="W218" i="7" a="1"/>
  <c r="W218" i="7" s="1"/>
  <c r="R219" i="7" a="1"/>
  <c r="R219" i="7" s="1"/>
  <c r="S219" i="7" s="1" a="1"/>
  <c r="S219" i="7"/>
  <c r="U219" i="7" s="1" a="1"/>
  <c r="U219" i="7" s="1"/>
  <c r="V219" i="7" s="1" a="1"/>
  <c r="V219" i="7" s="1"/>
  <c r="T219" i="7" a="1"/>
  <c r="T219" i="7" s="1"/>
  <c r="W219" i="7" a="1"/>
  <c r="W219" i="7" s="1"/>
  <c r="R220" i="7" a="1"/>
  <c r="R220" i="7" s="1"/>
  <c r="S220" i="7" a="1"/>
  <c r="S220" i="7" s="1"/>
  <c r="T220" i="7" a="1"/>
  <c r="T220" i="7" s="1"/>
  <c r="U220" i="7" a="1"/>
  <c r="U220" i="7" s="1"/>
  <c r="V220" i="7" s="1" a="1"/>
  <c r="V220" i="7" s="1"/>
  <c r="W220" i="7" a="1"/>
  <c r="W220" i="7" s="1"/>
  <c r="R221" i="7" a="1"/>
  <c r="R221" i="7" s="1"/>
  <c r="S221" i="7" a="1"/>
  <c r="S221" i="7" s="1"/>
  <c r="T221" i="7" a="1"/>
  <c r="T221" i="7" s="1"/>
  <c r="W221" i="7" a="1"/>
  <c r="W221" i="7" s="1"/>
  <c r="R222" i="7" a="1"/>
  <c r="R222" i="7" s="1"/>
  <c r="S222" i="7" s="1" a="1"/>
  <c r="S222" i="7" s="1"/>
  <c r="T222" i="7" a="1"/>
  <c r="T222" i="7" s="1"/>
  <c r="W222" i="7" a="1"/>
  <c r="W222" i="7" s="1"/>
  <c r="R223" i="7" a="1"/>
  <c r="R223" i="7" s="1"/>
  <c r="S223" i="7" s="1" a="1"/>
  <c r="S223" i="7" s="1"/>
  <c r="U223" i="7" s="1" a="1"/>
  <c r="U223" i="7" s="1"/>
  <c r="V223" i="7" s="1" a="1"/>
  <c r="V223" i="7" s="1"/>
  <c r="T223" i="7" a="1"/>
  <c r="T223" i="7" s="1"/>
  <c r="W223" i="7" a="1"/>
  <c r="W223" i="7" s="1"/>
  <c r="R224" i="7" a="1"/>
  <c r="R224" i="7" s="1"/>
  <c r="S224" i="7" a="1"/>
  <c r="S224" i="7" s="1"/>
  <c r="U224" i="7" s="1" a="1"/>
  <c r="U224" i="7" s="1"/>
  <c r="V224" i="7" s="1" a="1"/>
  <c r="V224" i="7" s="1"/>
  <c r="T224" i="7" a="1"/>
  <c r="T224" i="7" s="1"/>
  <c r="W224" i="7" a="1"/>
  <c r="W224" i="7" s="1"/>
  <c r="R225" i="7" a="1"/>
  <c r="R225" i="7" s="1"/>
  <c r="S225" i="7" a="1"/>
  <c r="S225" i="7" s="1"/>
  <c r="T225" i="7" a="1"/>
  <c r="T225" i="7" s="1"/>
  <c r="U225" i="7" s="1" a="1"/>
  <c r="U225" i="7" s="1"/>
  <c r="V225" i="7" s="1" a="1"/>
  <c r="V225" i="7" s="1"/>
  <c r="W225" i="7" a="1"/>
  <c r="W225" i="7" s="1"/>
  <c r="R226" i="7" a="1"/>
  <c r="R226" i="7" s="1"/>
  <c r="S226" i="7" s="1" a="1"/>
  <c r="S226" i="7" s="1"/>
  <c r="T226" i="7" a="1"/>
  <c r="T226" i="7" s="1"/>
  <c r="W226" i="7" a="1"/>
  <c r="W226" i="7" s="1"/>
  <c r="R227" i="7" a="1"/>
  <c r="R227" i="7" s="1"/>
  <c r="S227" i="7" s="1" a="1"/>
  <c r="S227" i="7" s="1"/>
  <c r="U227" i="7" s="1" a="1"/>
  <c r="U227" i="7" s="1"/>
  <c r="V227" i="7" s="1" a="1"/>
  <c r="V227" i="7" s="1"/>
  <c r="T227" i="7" a="1"/>
  <c r="T227" i="7" s="1"/>
  <c r="W227" i="7" a="1"/>
  <c r="W227" i="7" s="1"/>
  <c r="R228" i="7" a="1"/>
  <c r="R228" i="7" s="1"/>
  <c r="S228" i="7" a="1"/>
  <c r="S228" i="7" s="1"/>
  <c r="U228" i="7" s="1" a="1"/>
  <c r="U228" i="7" s="1"/>
  <c r="V228" i="7" s="1" a="1"/>
  <c r="V228" i="7" s="1"/>
  <c r="T228" i="7" a="1"/>
  <c r="T228" i="7" s="1"/>
  <c r="W228" i="7" a="1"/>
  <c r="W228" i="7" s="1"/>
  <c r="R229" i="7" a="1"/>
  <c r="R229" i="7" s="1"/>
  <c r="S229" i="7" a="1"/>
  <c r="S229" i="7" s="1"/>
  <c r="T229" i="7" a="1"/>
  <c r="T229" i="7" s="1"/>
  <c r="W229" i="7" a="1"/>
  <c r="W229" i="7" s="1"/>
  <c r="R230" i="7" a="1"/>
  <c r="R230" i="7" s="1"/>
  <c r="S230" i="7" s="1" a="1"/>
  <c r="S230" i="7" s="1"/>
  <c r="T230" i="7" a="1"/>
  <c r="T230" i="7" s="1"/>
  <c r="U230" i="7" s="1" a="1"/>
  <c r="U230" i="7" s="1"/>
  <c r="V230" i="7" s="1" a="1"/>
  <c r="V230" i="7" s="1"/>
  <c r="X230" i="7" s="1" a="1"/>
  <c r="X230" i="7" s="1"/>
  <c r="W230" i="7" a="1"/>
  <c r="W230" i="7" s="1"/>
  <c r="R231" i="7" a="1"/>
  <c r="R231" i="7" s="1"/>
  <c r="S231" i="7" s="1" a="1"/>
  <c r="S231" i="7" s="1"/>
  <c r="U231" i="7" s="1" a="1"/>
  <c r="U231" i="7" s="1"/>
  <c r="V231" i="7" s="1" a="1"/>
  <c r="V231" i="7" s="1"/>
  <c r="T231" i="7" a="1"/>
  <c r="T231" i="7" s="1"/>
  <c r="W231" i="7" a="1"/>
  <c r="W231" i="7" s="1"/>
  <c r="R232" i="7" a="1"/>
  <c r="R232" i="7" s="1"/>
  <c r="S232" i="7" a="1"/>
  <c r="S232" i="7" s="1"/>
  <c r="T232" i="7" a="1"/>
  <c r="T232" i="7" s="1"/>
  <c r="U232" i="7" a="1"/>
  <c r="U232" i="7" s="1"/>
  <c r="V232" i="7" s="1" a="1"/>
  <c r="V232" i="7" s="1"/>
  <c r="W232" i="7" a="1"/>
  <c r="W232" i="7" s="1"/>
  <c r="R233" i="7" a="1"/>
  <c r="R233" i="7" s="1"/>
  <c r="S233" i="7" a="1"/>
  <c r="S233" i="7" s="1"/>
  <c r="T233" i="7" a="1"/>
  <c r="T233" i="7" s="1"/>
  <c r="W233" i="7" a="1"/>
  <c r="W233" i="7" s="1"/>
  <c r="R234" i="7" a="1"/>
  <c r="R234" i="7" s="1"/>
  <c r="S234" i="7" s="1" a="1"/>
  <c r="S234" i="7" s="1"/>
  <c r="T234" i="7" a="1"/>
  <c r="T234" i="7" s="1"/>
  <c r="W234" i="7" a="1"/>
  <c r="W234" i="7" s="1"/>
  <c r="R235" i="7" a="1"/>
  <c r="R235" i="7" s="1"/>
  <c r="S235" i="7" s="1" a="1"/>
  <c r="S235" i="7" s="1"/>
  <c r="U235" i="7" s="1" a="1"/>
  <c r="U235" i="7" s="1"/>
  <c r="V235" i="7" s="1" a="1"/>
  <c r="V235" i="7" s="1"/>
  <c r="T235" i="7" a="1"/>
  <c r="T235" i="7" s="1"/>
  <c r="W235" i="7" a="1"/>
  <c r="W235" i="7" s="1"/>
  <c r="R236" i="7" a="1"/>
  <c r="R236" i="7" s="1"/>
  <c r="S236" i="7" a="1"/>
  <c r="S236" i="7" s="1"/>
  <c r="T236" i="7" a="1"/>
  <c r="T236" i="7" s="1"/>
  <c r="U236" i="7" a="1"/>
  <c r="U236" i="7" s="1"/>
  <c r="V236" i="7" s="1" a="1"/>
  <c r="V236" i="7" s="1"/>
  <c r="W236" i="7" a="1"/>
  <c r="W236" i="7" s="1"/>
  <c r="R237" i="7" a="1"/>
  <c r="R237" i="7" s="1"/>
  <c r="S237" i="7" a="1"/>
  <c r="S237" i="7" s="1"/>
  <c r="T237" i="7" a="1"/>
  <c r="T237" i="7" s="1"/>
  <c r="U237" i="7" s="1" a="1"/>
  <c r="U237" i="7" s="1"/>
  <c r="V237" i="7" s="1" a="1"/>
  <c r="V237" i="7" s="1"/>
  <c r="W237" i="7" a="1"/>
  <c r="W237" i="7" s="1"/>
  <c r="R238" i="7" a="1"/>
  <c r="R238" i="7" s="1"/>
  <c r="S238" i="7" s="1" a="1"/>
  <c r="S238" i="7" s="1"/>
  <c r="T238" i="7" a="1"/>
  <c r="T238" i="7" s="1"/>
  <c r="U238" i="7" s="1" a="1"/>
  <c r="U238" i="7" s="1"/>
  <c r="V238" i="7" s="1" a="1"/>
  <c r="V238" i="7" s="1"/>
  <c r="W238" i="7" a="1"/>
  <c r="W238" i="7" s="1"/>
  <c r="R239" i="7" a="1"/>
  <c r="R239" i="7" s="1"/>
  <c r="S239" i="7" s="1" a="1"/>
  <c r="S239" i="7" s="1"/>
  <c r="U239" i="7" s="1" a="1"/>
  <c r="U239" i="7" s="1"/>
  <c r="V239" i="7" s="1" a="1"/>
  <c r="V239" i="7" s="1"/>
  <c r="T239" i="7" a="1"/>
  <c r="T239" i="7" s="1"/>
  <c r="W239" i="7" a="1"/>
  <c r="W239" i="7" s="1"/>
  <c r="R240" i="7" a="1"/>
  <c r="R240" i="7" s="1"/>
  <c r="S240" i="7" a="1"/>
  <c r="S240" i="7" s="1"/>
  <c r="T240" i="7" a="1"/>
  <c r="T240" i="7" s="1"/>
  <c r="U240" i="7" a="1"/>
  <c r="U240" i="7" s="1"/>
  <c r="V240" i="7" s="1" a="1"/>
  <c r="V240" i="7" s="1"/>
  <c r="W240" i="7" a="1"/>
  <c r="W240" i="7" s="1"/>
  <c r="R241" i="7" a="1"/>
  <c r="R241" i="7" s="1"/>
  <c r="S241" i="7" a="1"/>
  <c r="S241" i="7" s="1"/>
  <c r="T241" i="7" a="1"/>
  <c r="T241" i="7" s="1"/>
  <c r="W241" i="7" a="1"/>
  <c r="W241" i="7" s="1"/>
  <c r="R242" i="7" a="1"/>
  <c r="R242" i="7" s="1"/>
  <c r="S242" i="7" s="1" a="1"/>
  <c r="S242" i="7" s="1"/>
  <c r="T242" i="7" a="1"/>
  <c r="T242" i="7" s="1"/>
  <c r="U242" i="7" s="1" a="1"/>
  <c r="U242" i="7" s="1"/>
  <c r="V242" i="7" s="1" a="1"/>
  <c r="V242" i="7" s="1"/>
  <c r="W242" i="7" a="1"/>
  <c r="W242" i="7" s="1"/>
  <c r="R243" i="7" a="1"/>
  <c r="R243" i="7" s="1"/>
  <c r="S243" i="7" s="1" a="1"/>
  <c r="S243" i="7" s="1"/>
  <c r="T243" i="7" a="1"/>
  <c r="T243" i="7"/>
  <c r="U243" i="7" s="1" a="1"/>
  <c r="U243" i="7" s="1"/>
  <c r="V243" i="7" s="1" a="1"/>
  <c r="V243" i="7" s="1"/>
  <c r="W243" i="7" a="1"/>
  <c r="W243" i="7" s="1"/>
  <c r="R244" i="7" a="1"/>
  <c r="R244" i="7"/>
  <c r="S244" i="7" s="1" a="1"/>
  <c r="S244" i="7" s="1"/>
  <c r="T244" i="7" a="1"/>
  <c r="T244" i="7" s="1"/>
  <c r="W244" i="7" a="1"/>
  <c r="W244" i="7" s="1"/>
  <c r="R245" i="7" a="1"/>
  <c r="R245" i="7" s="1"/>
  <c r="S245" i="7" s="1" a="1"/>
  <c r="S245" i="7" s="1"/>
  <c r="T245" i="7" a="1"/>
  <c r="T245" i="7" s="1"/>
  <c r="U245" i="7" s="1" a="1"/>
  <c r="U245" i="7" s="1"/>
  <c r="V245" i="7" s="1" a="1"/>
  <c r="V245" i="7" s="1"/>
  <c r="W245" i="7" a="1"/>
  <c r="W245" i="7" s="1"/>
  <c r="R246" i="7" a="1"/>
  <c r="R246" i="7"/>
  <c r="S246" i="7" s="1" a="1"/>
  <c r="S246" i="7" s="1"/>
  <c r="U246" i="7" s="1" a="1"/>
  <c r="U246" i="7" s="1"/>
  <c r="V246" i="7" s="1" a="1"/>
  <c r="V246" i="7" s="1"/>
  <c r="T246" i="7" a="1"/>
  <c r="T246" i="7" s="1"/>
  <c r="W246" i="7" a="1"/>
  <c r="W246" i="7" s="1"/>
  <c r="R247" i="7" a="1"/>
  <c r="R247" i="7" s="1"/>
  <c r="S247" i="7" s="1" a="1"/>
  <c r="S247" i="7" s="1"/>
  <c r="U247" i="7" s="1" a="1"/>
  <c r="U247" i="7" s="1"/>
  <c r="V247" i="7" s="1" a="1"/>
  <c r="V247" i="7" s="1"/>
  <c r="T247" i="7" a="1"/>
  <c r="T247" i="7"/>
  <c r="W247" i="7" a="1"/>
  <c r="W247" i="7" s="1"/>
  <c r="R248" i="7" a="1"/>
  <c r="R248" i="7"/>
  <c r="S248" i="7" s="1" a="1"/>
  <c r="S248" i="7" s="1"/>
  <c r="T248" i="7" a="1"/>
  <c r="T248" i="7" s="1"/>
  <c r="W248" i="7" a="1"/>
  <c r="W248" i="7" s="1"/>
  <c r="R249" i="7" a="1"/>
  <c r="R249" i="7" s="1"/>
  <c r="S249" i="7" a="1"/>
  <c r="S249" i="7"/>
  <c r="T249" i="7" a="1"/>
  <c r="T249" i="7"/>
  <c r="U249" i="7" s="1" a="1"/>
  <c r="U249" i="7" s="1"/>
  <c r="V249" i="7" s="1" a="1"/>
  <c r="V249" i="7" s="1"/>
  <c r="W249" i="7" a="1"/>
  <c r="W249" i="7" s="1"/>
  <c r="R250" i="7" a="1"/>
  <c r="R250" i="7" s="1"/>
  <c r="S250" i="7" s="1" a="1"/>
  <c r="S250" i="7" s="1"/>
  <c r="T250" i="7" a="1"/>
  <c r="T250" i="7" s="1"/>
  <c r="U250" i="7" s="1" a="1"/>
  <c r="U250" i="7" s="1"/>
  <c r="V250" i="7" s="1" a="1"/>
  <c r="V250" i="7" s="1"/>
  <c r="X250" i="7" s="1" a="1"/>
  <c r="X250" i="7" s="1"/>
  <c r="W250" i="7" a="1"/>
  <c r="W250" i="7" s="1"/>
  <c r="R251" i="7" a="1"/>
  <c r="R251" i="7" s="1"/>
  <c r="S251" i="7" a="1"/>
  <c r="S251" i="7" s="1"/>
  <c r="T251" i="7" a="1"/>
  <c r="T251" i="7"/>
  <c r="U251" i="7" s="1" a="1"/>
  <c r="U251" i="7" s="1"/>
  <c r="V251" i="7" s="1" a="1"/>
  <c r="V251" i="7" s="1"/>
  <c r="W251" i="7" a="1"/>
  <c r="W251" i="7" s="1"/>
  <c r="R252" i="7" a="1"/>
  <c r="R252" i="7" s="1"/>
  <c r="S252" i="7" s="1" a="1"/>
  <c r="S252" i="7" s="1"/>
  <c r="U252" i="7" s="1" a="1"/>
  <c r="U252" i="7" s="1"/>
  <c r="V252" i="7" s="1" a="1"/>
  <c r="V252" i="7" s="1"/>
  <c r="T252" i="7" a="1"/>
  <c r="T252" i="7" s="1"/>
  <c r="W252" i="7" a="1"/>
  <c r="W252" i="7" s="1"/>
  <c r="R253" i="7" a="1"/>
  <c r="R253" i="7" s="1"/>
  <c r="S253" i="7" s="1" a="1"/>
  <c r="S253" i="7" s="1"/>
  <c r="T253" i="7" a="1"/>
  <c r="T253" i="7" s="1"/>
  <c r="U253" i="7" s="1" a="1"/>
  <c r="U253" i="7" s="1"/>
  <c r="V253" i="7" s="1" a="1"/>
  <c r="V253" i="7" s="1"/>
  <c r="W253" i="7" a="1"/>
  <c r="W253" i="7" s="1"/>
  <c r="R254" i="7" a="1"/>
  <c r="R254" i="7"/>
  <c r="S254" i="7" s="1" a="1"/>
  <c r="S254" i="7" s="1"/>
  <c r="U254" i="7" s="1" a="1"/>
  <c r="U254" i="7" s="1"/>
  <c r="V254" i="7" s="1" a="1"/>
  <c r="V254" i="7" s="1"/>
  <c r="X254" i="7" s="1" a="1"/>
  <c r="X254" i="7" s="1"/>
  <c r="T254" i="7" a="1"/>
  <c r="T254" i="7" s="1"/>
  <c r="W254" i="7" a="1"/>
  <c r="W254" i="7" s="1"/>
  <c r="R255" i="7" a="1"/>
  <c r="R255" i="7" s="1"/>
  <c r="S255" i="7" s="1" a="1"/>
  <c r="S255" i="7"/>
  <c r="T255" i="7" a="1"/>
  <c r="T255" i="7" s="1"/>
  <c r="W255" i="7" a="1"/>
  <c r="W255" i="7" s="1"/>
  <c r="R256" i="7" a="1"/>
  <c r="R256" i="7"/>
  <c r="S256" i="7" s="1" a="1"/>
  <c r="S256" i="7" s="1"/>
  <c r="T256" i="7" a="1"/>
  <c r="T256" i="7" s="1"/>
  <c r="W256" i="7" a="1"/>
  <c r="W256" i="7" s="1"/>
  <c r="R257" i="7" a="1"/>
  <c r="R257" i="7" s="1"/>
  <c r="S257" i="7" a="1"/>
  <c r="S257" i="7"/>
  <c r="T257" i="7" a="1"/>
  <c r="T257" i="7"/>
  <c r="W257" i="7" a="1"/>
  <c r="W257" i="7" s="1"/>
  <c r="R258" i="7" a="1"/>
  <c r="R258" i="7" s="1"/>
  <c r="S258" i="7" s="1" a="1"/>
  <c r="S258" i="7" s="1"/>
  <c r="T258" i="7" a="1"/>
  <c r="T258" i="7" s="1"/>
  <c r="U258" i="7" s="1" a="1"/>
  <c r="U258" i="7" s="1"/>
  <c r="V258" i="7" s="1" a="1"/>
  <c r="V258" i="7" s="1"/>
  <c r="W258" i="7" a="1"/>
  <c r="W258" i="7" s="1"/>
  <c r="R259" i="7" a="1"/>
  <c r="R259" i="7" s="1"/>
  <c r="S259" i="7" a="1"/>
  <c r="S259" i="7" s="1"/>
  <c r="T259" i="7" a="1"/>
  <c r="T259" i="7"/>
  <c r="W259" i="7" a="1"/>
  <c r="W259" i="7" s="1"/>
  <c r="R260" i="7" a="1"/>
  <c r="R260" i="7" s="1"/>
  <c r="S260" i="7" s="1" a="1"/>
  <c r="S260" i="7" s="1"/>
  <c r="U260" i="7" s="1" a="1"/>
  <c r="U260" i="7" s="1"/>
  <c r="V260" i="7" s="1" a="1"/>
  <c r="V260" i="7" s="1"/>
  <c r="T260" i="7" a="1"/>
  <c r="T260" i="7" s="1"/>
  <c r="W260" i="7" a="1"/>
  <c r="W260" i="7" s="1"/>
  <c r="R261" i="7" a="1"/>
  <c r="R261" i="7" s="1"/>
  <c r="S261" i="7" s="1" a="1"/>
  <c r="S261" i="7" s="1"/>
  <c r="T261" i="7" a="1"/>
  <c r="T261" i="7" s="1"/>
  <c r="U261" i="7" s="1" a="1"/>
  <c r="U261" i="7" s="1"/>
  <c r="V261" i="7" s="1" a="1"/>
  <c r="V261" i="7" s="1"/>
  <c r="W261" i="7" a="1"/>
  <c r="W261" i="7" s="1"/>
  <c r="R262" i="7" a="1"/>
  <c r="R262" i="7" s="1"/>
  <c r="S262" i="7" s="1" a="1"/>
  <c r="S262" i="7" s="1"/>
  <c r="U262" i="7" s="1" a="1"/>
  <c r="U262" i="7" s="1"/>
  <c r="V262" i="7" s="1" a="1"/>
  <c r="V262" i="7" s="1"/>
  <c r="X262" i="7" s="1" a="1"/>
  <c r="X262" i="7" s="1"/>
  <c r="T262" i="7" a="1"/>
  <c r="T262" i="7" s="1"/>
  <c r="W262" i="7" a="1"/>
  <c r="W262" i="7" s="1"/>
  <c r="R263" i="7" a="1"/>
  <c r="R263" i="7" s="1"/>
  <c r="S263" i="7" s="1" a="1"/>
  <c r="S263" i="7"/>
  <c r="U263" i="7" s="1" a="1"/>
  <c r="U263" i="7" s="1"/>
  <c r="V263" i="7" s="1" a="1"/>
  <c r="V263" i="7" s="1"/>
  <c r="T263" i="7" a="1"/>
  <c r="T263" i="7" s="1"/>
  <c r="W263" i="7" a="1"/>
  <c r="W263" i="7" s="1"/>
  <c r="R264" i="7" a="1"/>
  <c r="R264" i="7"/>
  <c r="S264" i="7" s="1" a="1"/>
  <c r="S264" i="7" s="1"/>
  <c r="U264" i="7" s="1" a="1"/>
  <c r="U264" i="7" s="1"/>
  <c r="V264" i="7" s="1" a="1"/>
  <c r="V264" i="7" s="1"/>
  <c r="T264" i="7" a="1"/>
  <c r="T264" i="7" s="1"/>
  <c r="W264" i="7" a="1"/>
  <c r="W264" i="7" s="1"/>
  <c r="R265" i="7" a="1"/>
  <c r="R265" i="7" s="1"/>
  <c r="S265" i="7" a="1"/>
  <c r="S265" i="7" s="1"/>
  <c r="T265" i="7" a="1"/>
  <c r="T265" i="7" s="1"/>
  <c r="U265" i="7" s="1" a="1"/>
  <c r="U265" i="7" s="1"/>
  <c r="V265" i="7" s="1" a="1"/>
  <c r="V265" i="7" s="1"/>
  <c r="W265" i="7" a="1"/>
  <c r="W265" i="7" s="1"/>
  <c r="R266" i="7" a="1"/>
  <c r="R266" i="7" s="1"/>
  <c r="S266" i="7" a="1"/>
  <c r="S266" i="7" s="1"/>
  <c r="U266" i="7" s="1" a="1"/>
  <c r="U266" i="7" s="1"/>
  <c r="V266" i="7" s="1" a="1"/>
  <c r="V266" i="7" s="1"/>
  <c r="T266" i="7" a="1"/>
  <c r="T266" i="7" s="1"/>
  <c r="W266" i="7" a="1"/>
  <c r="W266" i="7" s="1"/>
  <c r="R267" i="7" a="1"/>
  <c r="R267" i="7" s="1"/>
  <c r="S267" i="7" a="1"/>
  <c r="S267" i="7" s="1"/>
  <c r="T267" i="7" a="1"/>
  <c r="T267" i="7"/>
  <c r="U267" i="7" s="1" a="1"/>
  <c r="U267" i="7" s="1"/>
  <c r="V267" i="7" s="1" a="1"/>
  <c r="V267" i="7" s="1"/>
  <c r="W267" i="7" a="1"/>
  <c r="W267" i="7" s="1"/>
  <c r="R268" i="7" a="1"/>
  <c r="R268" i="7" s="1"/>
  <c r="S268" i="7" a="1"/>
  <c r="S268" i="7" s="1"/>
  <c r="U268" i="7" s="1" a="1"/>
  <c r="U268" i="7" s="1"/>
  <c r="V268" i="7" s="1" a="1"/>
  <c r="V268" i="7" s="1"/>
  <c r="T268" i="7" a="1"/>
  <c r="T268" i="7" s="1"/>
  <c r="W268" i="7" a="1"/>
  <c r="W268" i="7" s="1"/>
  <c r="R269" i="7" a="1"/>
  <c r="R269" i="7" s="1"/>
  <c r="S269" i="7" a="1"/>
  <c r="S269" i="7" s="1"/>
  <c r="T269" i="7" a="1"/>
  <c r="T269" i="7" s="1"/>
  <c r="U269" i="7" a="1"/>
  <c r="U269" i="7" s="1"/>
  <c r="V269" i="7" s="1" a="1"/>
  <c r="V269" i="7" s="1"/>
  <c r="W269" i="7" a="1"/>
  <c r="W269" i="7" s="1"/>
  <c r="R270" i="7" a="1"/>
  <c r="R270" i="7" s="1"/>
  <c r="S270" i="7" a="1"/>
  <c r="S270" i="7" s="1"/>
  <c r="T270" i="7" a="1"/>
  <c r="T270" i="7" s="1"/>
  <c r="U270" i="7" a="1"/>
  <c r="U270" i="7" s="1"/>
  <c r="V270" i="7" s="1" a="1"/>
  <c r="V270" i="7" s="1"/>
  <c r="W270" i="7" a="1"/>
  <c r="W270" i="7" s="1"/>
  <c r="R271" i="7" a="1"/>
  <c r="R271" i="7" s="1"/>
  <c r="S271" i="7" s="1" a="1"/>
  <c r="S271" i="7"/>
  <c r="T271" i="7" a="1"/>
  <c r="T271" i="7"/>
  <c r="U271" i="7" s="1" a="1"/>
  <c r="U271" i="7" s="1"/>
  <c r="V271" i="7" s="1" a="1"/>
  <c r="V271" i="7" s="1"/>
  <c r="W271" i="7" a="1"/>
  <c r="W271" i="7" s="1"/>
  <c r="R272" i="7" a="1"/>
  <c r="R272" i="7"/>
  <c r="S272" i="7" s="1" a="1"/>
  <c r="S272" i="7" s="1"/>
  <c r="U272" i="7" s="1" a="1"/>
  <c r="U272" i="7" s="1"/>
  <c r="V272" i="7" s="1" a="1"/>
  <c r="V272" i="7" s="1"/>
  <c r="T272" i="7" a="1"/>
  <c r="T272" i="7" s="1"/>
  <c r="W272" i="7" a="1"/>
  <c r="W272" i="7" s="1"/>
  <c r="R273" i="7" a="1"/>
  <c r="R273" i="7" s="1"/>
  <c r="S273" i="7" s="1" a="1"/>
  <c r="S273" i="7" s="1"/>
  <c r="U273" i="7" s="1" a="1"/>
  <c r="U273" i="7" s="1"/>
  <c r="V273" i="7" s="1" a="1"/>
  <c r="V273" i="7" s="1"/>
  <c r="T273" i="7" a="1"/>
  <c r="T273" i="7" s="1"/>
  <c r="W273" i="7" a="1"/>
  <c r="W273" i="7" s="1"/>
  <c r="R274" i="7" a="1"/>
  <c r="R274" i="7" s="1"/>
  <c r="S274" i="7" s="1" a="1"/>
  <c r="S274" i="7" s="1"/>
  <c r="T274" i="7" a="1"/>
  <c r="T274" i="7" s="1"/>
  <c r="W274" i="7" a="1"/>
  <c r="W274" i="7" s="1"/>
  <c r="R275" i="7" a="1"/>
  <c r="R275" i="7" s="1"/>
  <c r="S275" i="7" s="1" a="1"/>
  <c r="S275" i="7" s="1"/>
  <c r="U275" i="7" s="1" a="1"/>
  <c r="U275" i="7" s="1"/>
  <c r="V275" i="7" s="1" a="1"/>
  <c r="V275" i="7" s="1"/>
  <c r="T275" i="7" a="1"/>
  <c r="T275" i="7"/>
  <c r="W275" i="7" a="1"/>
  <c r="W275" i="7" s="1"/>
  <c r="R276" i="7" a="1"/>
  <c r="R276" i="7"/>
  <c r="S276" i="7" s="1" a="1"/>
  <c r="S276" i="7"/>
  <c r="U276" i="7" s="1" a="1"/>
  <c r="U276" i="7" s="1"/>
  <c r="V276" i="7" s="1" a="1"/>
  <c r="V276" i="7" s="1"/>
  <c r="T276" i="7" a="1"/>
  <c r="T276" i="7" s="1"/>
  <c r="W276" i="7" a="1"/>
  <c r="W276" i="7" s="1"/>
  <c r="R277" i="7" a="1"/>
  <c r="R277" i="7" s="1"/>
  <c r="S277" i="7" a="1"/>
  <c r="S277" i="7" s="1"/>
  <c r="T277" i="7" a="1"/>
  <c r="T277" i="7" s="1"/>
  <c r="U277" i="7" s="1" a="1"/>
  <c r="U277" i="7" s="1"/>
  <c r="V277" i="7" s="1" a="1"/>
  <c r="V277" i="7" s="1"/>
  <c r="W277" i="7" a="1"/>
  <c r="W277" i="7" s="1"/>
  <c r="R278" i="7" a="1"/>
  <c r="R278" i="7"/>
  <c r="S278" i="7" s="1" a="1"/>
  <c r="S278" i="7"/>
  <c r="T278" i="7" a="1"/>
  <c r="T278" i="7" s="1"/>
  <c r="W278" i="7" a="1"/>
  <c r="W278" i="7" s="1"/>
  <c r="R279" i="7" a="1"/>
  <c r="R279" i="7" s="1"/>
  <c r="S279" i="7" a="1"/>
  <c r="S279" i="7" s="1"/>
  <c r="T279" i="7" a="1"/>
  <c r="T279" i="7"/>
  <c r="W279" i="7" a="1"/>
  <c r="W279" i="7" s="1"/>
  <c r="R280" i="7" a="1"/>
  <c r="R280" i="7"/>
  <c r="S280" i="7" s="1" a="1"/>
  <c r="S280" i="7" s="1"/>
  <c r="U280" i="7" s="1" a="1"/>
  <c r="U280" i="7" s="1"/>
  <c r="V280" i="7" s="1" a="1"/>
  <c r="V280" i="7" s="1"/>
  <c r="T280" i="7" a="1"/>
  <c r="T280" i="7" s="1"/>
  <c r="W280" i="7" a="1"/>
  <c r="W280" i="7" s="1"/>
  <c r="R281" i="7" a="1"/>
  <c r="R281" i="7" s="1"/>
  <c r="S281" i="7" a="1"/>
  <c r="S281" i="7" s="1"/>
  <c r="T281" i="7" a="1"/>
  <c r="T281" i="7"/>
  <c r="U281" i="7" s="1" a="1"/>
  <c r="U281" i="7" s="1"/>
  <c r="V281" i="7" s="1" a="1"/>
  <c r="V281" i="7" s="1"/>
  <c r="W281" i="7" a="1"/>
  <c r="W281" i="7" s="1"/>
  <c r="R282" i="7" a="1"/>
  <c r="R282" i="7" s="1"/>
  <c r="S282" i="7" a="1"/>
  <c r="S282" i="7" s="1"/>
  <c r="T282" i="7" a="1"/>
  <c r="T282" i="7" s="1"/>
  <c r="U282" i="7" s="1" a="1"/>
  <c r="U282" i="7" s="1"/>
  <c r="V282" i="7" s="1" a="1"/>
  <c r="V282" i="7" s="1"/>
  <c r="W282" i="7" a="1"/>
  <c r="W282" i="7" s="1"/>
  <c r="R283" i="7" a="1"/>
  <c r="R283" i="7" s="1"/>
  <c r="S283" i="7" a="1"/>
  <c r="S283" i="7" s="1"/>
  <c r="T283" i="7" a="1"/>
  <c r="T283" i="7" s="1"/>
  <c r="U283" i="7" s="1" a="1"/>
  <c r="U283" i="7" s="1"/>
  <c r="V283" i="7" s="1" a="1"/>
  <c r="V283" i="7" s="1"/>
  <c r="W283" i="7" a="1"/>
  <c r="W283" i="7" s="1"/>
  <c r="R284" i="7" a="1"/>
  <c r="R284" i="7" s="1"/>
  <c r="S284" i="7" s="1" a="1"/>
  <c r="S284" i="7" s="1"/>
  <c r="T284" i="7" a="1"/>
  <c r="T284" i="7" s="1"/>
  <c r="U284" i="7" s="1" a="1"/>
  <c r="U284" i="7" s="1"/>
  <c r="V284" i="7" s="1" a="1"/>
  <c r="V284" i="7" s="1"/>
  <c r="W284" i="7" a="1"/>
  <c r="W284" i="7" s="1"/>
  <c r="R285" i="7" a="1"/>
  <c r="R285" i="7" s="1"/>
  <c r="S285" i="7" s="1" a="1"/>
  <c r="S285" i="7" s="1"/>
  <c r="T285" i="7" a="1"/>
  <c r="T285" i="7"/>
  <c r="U285" i="7" s="1" a="1"/>
  <c r="U285" i="7" s="1"/>
  <c r="V285" i="7" s="1" a="1"/>
  <c r="V285" i="7" s="1"/>
  <c r="W285" i="7" a="1"/>
  <c r="W285" i="7" s="1"/>
  <c r="R286" i="7" a="1"/>
  <c r="R286" i="7"/>
  <c r="S286" i="7" s="1" a="1"/>
  <c r="S286" i="7"/>
  <c r="U286" i="7" s="1" a="1"/>
  <c r="U286" i="7" s="1"/>
  <c r="V286" i="7" s="1" a="1"/>
  <c r="V286" i="7" s="1"/>
  <c r="T286" i="7" a="1"/>
  <c r="T286" i="7" s="1"/>
  <c r="W286" i="7" a="1"/>
  <c r="W286" i="7" s="1"/>
  <c r="R287" i="7" a="1"/>
  <c r="R287" i="7" s="1"/>
  <c r="S287" i="7" a="1"/>
  <c r="S287" i="7" s="1"/>
  <c r="T287" i="7" a="1"/>
  <c r="T287" i="7" s="1"/>
  <c r="U287" i="7" s="1" a="1"/>
  <c r="U287" i="7" s="1"/>
  <c r="V287" i="7" s="1" a="1"/>
  <c r="V287" i="7" s="1"/>
  <c r="W287" i="7" a="1"/>
  <c r="W287" i="7" s="1"/>
  <c r="R288" i="7" a="1"/>
  <c r="R288" i="7" s="1"/>
  <c r="S288" i="7" s="1" a="1"/>
  <c r="S288" i="7" s="1"/>
  <c r="T288" i="7" a="1"/>
  <c r="T288" i="7" s="1"/>
  <c r="U288" i="7" s="1" a="1"/>
  <c r="U288" i="7" s="1"/>
  <c r="V288" i="7" s="1" a="1"/>
  <c r="V288" i="7" s="1"/>
  <c r="W288" i="7" a="1"/>
  <c r="W288" i="7" s="1"/>
  <c r="R289" i="7" a="1"/>
  <c r="R289" i="7" s="1"/>
  <c r="S289" i="7" s="1" a="1"/>
  <c r="S289" i="7" s="1"/>
  <c r="T289" i="7" a="1"/>
  <c r="T289" i="7"/>
  <c r="U289" i="7" s="1" a="1"/>
  <c r="U289" i="7" s="1"/>
  <c r="V289" i="7" s="1" a="1"/>
  <c r="V289" i="7" s="1"/>
  <c r="W289" i="7" a="1"/>
  <c r="W289" i="7" s="1"/>
  <c r="R290" i="7" a="1"/>
  <c r="R290" i="7"/>
  <c r="S290" i="7" s="1" a="1"/>
  <c r="S290" i="7" s="1"/>
  <c r="T290" i="7" a="1"/>
  <c r="T290" i="7" s="1"/>
  <c r="U290" i="7" a="1"/>
  <c r="U290" i="7" s="1"/>
  <c r="V290" i="7" s="1" a="1"/>
  <c r="V290" i="7" s="1"/>
  <c r="W290" i="7" a="1"/>
  <c r="W290" i="7" s="1"/>
  <c r="R291" i="7" a="1"/>
  <c r="R291" i="7" s="1"/>
  <c r="S291" i="7" a="1"/>
  <c r="S291" i="7" s="1"/>
  <c r="T291" i="7" a="1"/>
  <c r="T291" i="7" s="1"/>
  <c r="U291" i="7" s="1" a="1"/>
  <c r="U291" i="7" s="1"/>
  <c r="V291" i="7" s="1" a="1"/>
  <c r="V291" i="7" s="1"/>
  <c r="W291" i="7" a="1"/>
  <c r="W291" i="7" s="1"/>
  <c r="R292" i="7" a="1"/>
  <c r="R292" i="7" s="1"/>
  <c r="S292" i="7" a="1"/>
  <c r="S292" i="7" s="1"/>
  <c r="T292" i="7" a="1"/>
  <c r="T292" i="7" s="1"/>
  <c r="W292" i="7" a="1"/>
  <c r="W292" i="7" s="1"/>
  <c r="R293" i="7" a="1"/>
  <c r="R293" i="7" s="1"/>
  <c r="S293" i="7" s="1" a="1"/>
  <c r="S293" i="7" s="1"/>
  <c r="T293" i="7" a="1"/>
  <c r="T293" i="7"/>
  <c r="U293" i="7" s="1" a="1"/>
  <c r="U293" i="7" s="1"/>
  <c r="V293" i="7" s="1" a="1"/>
  <c r="V293" i="7" s="1"/>
  <c r="W293" i="7" a="1"/>
  <c r="W293" i="7" s="1"/>
  <c r="R294" i="7" a="1"/>
  <c r="R294" i="7"/>
  <c r="S294" i="7" s="1" a="1"/>
  <c r="S294" i="7" s="1"/>
  <c r="U294" i="7" s="1" a="1"/>
  <c r="U294" i="7" s="1"/>
  <c r="V294" i="7" s="1" a="1"/>
  <c r="V294" i="7" s="1"/>
  <c r="X294" i="7" s="1" a="1"/>
  <c r="X294" i="7" s="1"/>
  <c r="T294" i="7" a="1"/>
  <c r="T294" i="7" s="1"/>
  <c r="W294" i="7" a="1"/>
  <c r="W294" i="7" s="1"/>
  <c r="R295" i="7" a="1"/>
  <c r="R295" i="7" s="1"/>
  <c r="S295" i="7" a="1"/>
  <c r="S295" i="7" s="1"/>
  <c r="U295" i="7" s="1" a="1"/>
  <c r="U295" i="7" s="1"/>
  <c r="V295" i="7" s="1" a="1"/>
  <c r="V295" i="7" s="1"/>
  <c r="T295" i="7" a="1"/>
  <c r="T295" i="7" s="1"/>
  <c r="W295" i="7" a="1"/>
  <c r="W295" i="7" s="1"/>
  <c r="R296" i="7" a="1"/>
  <c r="R296" i="7" s="1"/>
  <c r="S296" i="7" s="1" a="1"/>
  <c r="S296" i="7" s="1"/>
  <c r="T296" i="7" a="1"/>
  <c r="T296" i="7" s="1"/>
  <c r="W296" i="7" a="1"/>
  <c r="W296" i="7" s="1"/>
  <c r="R297" i="7" a="1"/>
  <c r="R297" i="7" s="1"/>
  <c r="S297" i="7" s="1" a="1"/>
  <c r="S297" i="7" s="1"/>
  <c r="T297" i="7" a="1"/>
  <c r="T297" i="7"/>
  <c r="W297" i="7" a="1"/>
  <c r="W297" i="7" s="1"/>
  <c r="R298" i="7" a="1"/>
  <c r="R298" i="7"/>
  <c r="S298" i="7" s="1" a="1"/>
  <c r="S298" i="7" s="1"/>
  <c r="U298" i="7" s="1" a="1"/>
  <c r="U298" i="7" s="1"/>
  <c r="V298" i="7" s="1" a="1"/>
  <c r="V298" i="7" s="1"/>
  <c r="T298" i="7" a="1"/>
  <c r="T298" i="7" s="1"/>
  <c r="W298" i="7" a="1"/>
  <c r="W298" i="7" s="1"/>
  <c r="R299" i="7" a="1"/>
  <c r="R299" i="7" s="1"/>
  <c r="S299" i="7" a="1"/>
  <c r="S299" i="7" s="1"/>
  <c r="T299" i="7" a="1"/>
  <c r="T299" i="7" s="1"/>
  <c r="U299" i="7" s="1" a="1"/>
  <c r="U299" i="7" s="1"/>
  <c r="V299" i="7" s="1" a="1"/>
  <c r="V299" i="7" s="1"/>
  <c r="W299" i="7" a="1"/>
  <c r="W299" i="7" s="1"/>
  <c r="R300" i="7" a="1"/>
  <c r="R300" i="7" s="1"/>
  <c r="S300" i="7" s="1" a="1"/>
  <c r="S300" i="7" s="1"/>
  <c r="T300" i="7" a="1"/>
  <c r="T300" i="7" s="1"/>
  <c r="U300" i="7" s="1" a="1"/>
  <c r="U300" i="7" s="1"/>
  <c r="V300" i="7" s="1" a="1"/>
  <c r="V300" i="7" s="1"/>
  <c r="W300" i="7" a="1"/>
  <c r="W300" i="7"/>
  <c r="R301" i="7" a="1"/>
  <c r="R301" i="7" s="1"/>
  <c r="S301" i="7" s="1" a="1"/>
  <c r="S301" i="7" s="1"/>
  <c r="T301" i="7" a="1"/>
  <c r="T301" i="7"/>
  <c r="U301" i="7" s="1" a="1"/>
  <c r="U301" i="7" s="1"/>
  <c r="V301" i="7" s="1" a="1"/>
  <c r="V301" i="7" s="1"/>
  <c r="X301" i="7" s="1" a="1"/>
  <c r="X301" i="7" s="1"/>
  <c r="W301" i="7" a="1"/>
  <c r="W301" i="7" s="1"/>
  <c r="R302" i="7" a="1"/>
  <c r="R302" i="7"/>
  <c r="S302" i="7" s="1" a="1"/>
  <c r="S302" i="7"/>
  <c r="U302" i="7" s="1" a="1"/>
  <c r="U302" i="7" s="1"/>
  <c r="V302" i="7" s="1" a="1"/>
  <c r="V302" i="7" s="1"/>
  <c r="T302" i="7" a="1"/>
  <c r="T302" i="7" s="1"/>
  <c r="W302" i="7" a="1"/>
  <c r="W302" i="7" s="1"/>
  <c r="R303" i="7" a="1"/>
  <c r="R303" i="7" s="1"/>
  <c r="S303" i="7" a="1"/>
  <c r="S303" i="7" s="1"/>
  <c r="T303" i="7" a="1"/>
  <c r="T303" i="7" s="1"/>
  <c r="W303" i="7" a="1"/>
  <c r="W303" i="7" s="1"/>
  <c r="R304" i="7" a="1"/>
  <c r="R304" i="7" s="1"/>
  <c r="S304" i="7" s="1" a="1"/>
  <c r="S304" i="7" s="1"/>
  <c r="T304" i="7" a="1"/>
  <c r="T304" i="7" s="1"/>
  <c r="W304" i="7" a="1"/>
  <c r="W304" i="7" s="1"/>
  <c r="R305" i="7" a="1"/>
  <c r="R305" i="7" s="1"/>
  <c r="S305" i="7" s="1" a="1"/>
  <c r="S305" i="7" s="1"/>
  <c r="T305" i="7" a="1"/>
  <c r="T305" i="7"/>
  <c r="W305" i="7" a="1"/>
  <c r="W305" i="7" s="1"/>
  <c r="R306" i="7" a="1"/>
  <c r="R306" i="7"/>
  <c r="S306" i="7" s="1" a="1"/>
  <c r="S306" i="7" s="1"/>
  <c r="T306" i="7" a="1"/>
  <c r="T306" i="7" s="1"/>
  <c r="U306" i="7" a="1"/>
  <c r="U306" i="7" s="1"/>
  <c r="V306" i="7" s="1" a="1"/>
  <c r="V306" i="7" s="1"/>
  <c r="W306" i="7" a="1"/>
  <c r="W306" i="7" s="1"/>
  <c r="R307" i="7" a="1"/>
  <c r="R307" i="7" s="1"/>
  <c r="S307" i="7" a="1"/>
  <c r="S307" i="7" s="1"/>
  <c r="T307" i="7" a="1"/>
  <c r="T307" i="7" s="1"/>
  <c r="U307" i="7" s="1" a="1"/>
  <c r="U307" i="7" s="1"/>
  <c r="V307" i="7" s="1" a="1"/>
  <c r="V307" i="7" s="1"/>
  <c r="W307" i="7" a="1"/>
  <c r="W307" i="7" s="1"/>
  <c r="R308" i="7" a="1"/>
  <c r="R308" i="7" s="1"/>
  <c r="S308" i="7" s="1" a="1"/>
  <c r="S308" i="7" s="1"/>
  <c r="T308" i="7" a="1"/>
  <c r="T308" i="7" s="1"/>
  <c r="W308" i="7" a="1"/>
  <c r="W308" i="7" s="1"/>
  <c r="R309" i="7" a="1"/>
  <c r="R309" i="7" s="1"/>
  <c r="S309" i="7" s="1" a="1"/>
  <c r="S309" i="7" s="1"/>
  <c r="T309" i="7" a="1"/>
  <c r="T309" i="7"/>
  <c r="W309" i="7" a="1"/>
  <c r="W309" i="7" s="1"/>
  <c r="R310" i="7" a="1"/>
  <c r="R310" i="7"/>
  <c r="S310" i="7" s="1" a="1"/>
  <c r="S310" i="7" s="1"/>
  <c r="T310" i="7" a="1"/>
  <c r="T310" i="7" s="1"/>
  <c r="U310" i="7" a="1"/>
  <c r="U310" i="7" s="1"/>
  <c r="V310" i="7" s="1" a="1"/>
  <c r="V310" i="7" s="1"/>
  <c r="W310" i="7" a="1"/>
  <c r="W310" i="7" s="1"/>
  <c r="R311" i="7" a="1"/>
  <c r="R311" i="7" s="1"/>
  <c r="S311" i="7" a="1"/>
  <c r="S311" i="7" s="1"/>
  <c r="T311" i="7" a="1"/>
  <c r="T311" i="7" s="1"/>
  <c r="U311" i="7" s="1" a="1"/>
  <c r="U311" i="7" s="1"/>
  <c r="V311" i="7" s="1" a="1"/>
  <c r="V311" i="7" s="1"/>
  <c r="W311" i="7" a="1"/>
  <c r="W311" i="7" s="1"/>
  <c r="R312" i="7" a="1"/>
  <c r="R312" i="7" s="1"/>
  <c r="S312" i="7" a="1"/>
  <c r="S312" i="7" s="1"/>
  <c r="T312" i="7" a="1"/>
  <c r="T312" i="7" s="1"/>
  <c r="W312" i="7" a="1"/>
  <c r="W312" i="7" s="1"/>
  <c r="R313" i="7" a="1"/>
  <c r="R313" i="7" s="1"/>
  <c r="S313" i="7" s="1" a="1"/>
  <c r="S313" i="7" s="1"/>
  <c r="T313" i="7" a="1"/>
  <c r="T313" i="7"/>
  <c r="W313" i="7" a="1"/>
  <c r="W313" i="7" s="1"/>
  <c r="R314" i="7" a="1"/>
  <c r="R314" i="7"/>
  <c r="S314" i="7" s="1" a="1"/>
  <c r="S314" i="7"/>
  <c r="U314" i="7" s="1" a="1"/>
  <c r="U314" i="7" s="1"/>
  <c r="V314" i="7" s="1" a="1"/>
  <c r="V314" i="7" s="1"/>
  <c r="T314" i="7" a="1"/>
  <c r="T314" i="7" s="1"/>
  <c r="W314" i="7" a="1"/>
  <c r="W314" i="7" s="1"/>
  <c r="R315" i="7" a="1"/>
  <c r="R315" i="7" s="1"/>
  <c r="S315" i="7" a="1"/>
  <c r="S315" i="7" s="1"/>
  <c r="T315" i="7" a="1"/>
  <c r="T315" i="7" s="1"/>
  <c r="U315" i="7" a="1"/>
  <c r="U315" i="7" s="1"/>
  <c r="V315" i="7" s="1" a="1"/>
  <c r="V315" i="7" s="1"/>
  <c r="W315" i="7" a="1"/>
  <c r="W315" i="7" s="1"/>
  <c r="R316" i="7" a="1"/>
  <c r="R316" i="7" s="1"/>
  <c r="S316" i="7" a="1"/>
  <c r="S316" i="7" s="1"/>
  <c r="T316" i="7" a="1"/>
  <c r="T316" i="7" s="1"/>
  <c r="U316" i="7" s="1" a="1"/>
  <c r="U316" i="7" s="1"/>
  <c r="V316" i="7" s="1" a="1"/>
  <c r="V316" i="7" s="1"/>
  <c r="W316" i="7" a="1"/>
  <c r="W316" i="7" s="1"/>
  <c r="R317" i="7" a="1"/>
  <c r="R317" i="7" s="1"/>
  <c r="S317" i="7" s="1" a="1"/>
  <c r="S317" i="7"/>
  <c r="T317" i="7" a="1"/>
  <c r="T317" i="7"/>
  <c r="W317" i="7" a="1"/>
  <c r="W317" i="7" s="1"/>
  <c r="R318" i="7" a="1"/>
  <c r="R318" i="7"/>
  <c r="S318" i="7" s="1" a="1"/>
  <c r="S318" i="7" s="1"/>
  <c r="U318" i="7" s="1" a="1"/>
  <c r="U318" i="7" s="1"/>
  <c r="V318" i="7" s="1" a="1"/>
  <c r="V318" i="7" s="1"/>
  <c r="X318" i="7" s="1" a="1"/>
  <c r="X318" i="7" s="1"/>
  <c r="T318" i="7" a="1"/>
  <c r="T318" i="7" s="1"/>
  <c r="W318" i="7" a="1"/>
  <c r="W318" i="7" s="1"/>
  <c r="R319" i="7" a="1"/>
  <c r="R319" i="7" s="1"/>
  <c r="S319" i="7" a="1"/>
  <c r="S319" i="7"/>
  <c r="T319" i="7" a="1"/>
  <c r="T319" i="7" s="1"/>
  <c r="U319" i="7" s="1" a="1"/>
  <c r="U319" i="7" s="1"/>
  <c r="V319" i="7" s="1" a="1"/>
  <c r="V319" i="7" s="1"/>
  <c r="W319" i="7" a="1"/>
  <c r="W319" i="7" s="1"/>
  <c r="R320" i="7" a="1"/>
  <c r="R320" i="7"/>
  <c r="S320" i="7" s="1" a="1"/>
  <c r="S320" i="7" s="1"/>
  <c r="T320" i="7" a="1"/>
  <c r="T320" i="7" s="1"/>
  <c r="U320" i="7" s="1" a="1"/>
  <c r="U320" i="7" s="1"/>
  <c r="V320" i="7" s="1" a="1"/>
  <c r="V320" i="7" s="1"/>
  <c r="W320" i="7" a="1"/>
  <c r="W320" i="7" s="1"/>
  <c r="R321" i="7" a="1"/>
  <c r="R321" i="7" s="1"/>
  <c r="S321" i="7" s="1" a="1"/>
  <c r="S321" i="7"/>
  <c r="T321" i="7" a="1"/>
  <c r="T321" i="7"/>
  <c r="U321" i="7" s="1" a="1"/>
  <c r="U321" i="7" s="1"/>
  <c r="V321" i="7" s="1" a="1"/>
  <c r="V321" i="7" s="1"/>
  <c r="W321" i="7" a="1"/>
  <c r="W321" i="7" s="1"/>
  <c r="R322" i="7" a="1"/>
  <c r="R322" i="7"/>
  <c r="S322" i="7" s="1" a="1"/>
  <c r="S322" i="7" s="1"/>
  <c r="T322" i="7" a="1"/>
  <c r="T322" i="7" s="1"/>
  <c r="W322" i="7" a="1"/>
  <c r="W322" i="7" s="1"/>
  <c r="R323" i="7" a="1"/>
  <c r="R323" i="7" s="1"/>
  <c r="S323" i="7" s="1" a="1"/>
  <c r="S323" i="7" s="1"/>
  <c r="T323" i="7" a="1"/>
  <c r="T323" i="7" s="1"/>
  <c r="U323" i="7" s="1" a="1"/>
  <c r="U323" i="7" s="1"/>
  <c r="V323" i="7" s="1" a="1"/>
  <c r="V323" i="7" s="1"/>
  <c r="W323" i="7" a="1"/>
  <c r="W323" i="7" s="1"/>
  <c r="R324" i="7" a="1"/>
  <c r="R324" i="7" s="1"/>
  <c r="S324" i="7" s="1" a="1"/>
  <c r="S324" i="7" s="1"/>
  <c r="T324" i="7" a="1"/>
  <c r="T324" i="7" s="1"/>
  <c r="W324" i="7" a="1"/>
  <c r="W324" i="7" s="1"/>
  <c r="R325" i="7" a="1"/>
  <c r="R325" i="7" s="1"/>
  <c r="S325" i="7" s="1" a="1"/>
  <c r="S325" i="7" s="1"/>
  <c r="T325" i="7" a="1"/>
  <c r="T325" i="7"/>
  <c r="W325" i="7" a="1"/>
  <c r="W325" i="7" s="1"/>
  <c r="R326" i="7" a="1"/>
  <c r="R326" i="7" s="1"/>
  <c r="S326" i="7" s="1" a="1"/>
  <c r="S326" i="7" s="1"/>
  <c r="U326" i="7" s="1" a="1"/>
  <c r="U326" i="7" s="1"/>
  <c r="V326" i="7" s="1" a="1"/>
  <c r="V326" i="7" s="1"/>
  <c r="T326" i="7" a="1"/>
  <c r="T326" i="7" s="1"/>
  <c r="W326" i="7" a="1"/>
  <c r="W326" i="7" s="1"/>
  <c r="R327" i="7" a="1"/>
  <c r="R327" i="7" s="1"/>
  <c r="S327" i="7" s="1" a="1"/>
  <c r="S327" i="7" s="1"/>
  <c r="T327" i="7" a="1"/>
  <c r="T327" i="7" s="1"/>
  <c r="U327" i="7" s="1" a="1"/>
  <c r="U327" i="7" s="1"/>
  <c r="V327" i="7" s="1" a="1"/>
  <c r="V327" i="7" s="1"/>
  <c r="X327" i="7" s="1" a="1"/>
  <c r="X327" i="7" s="1"/>
  <c r="W327" i="7" a="1"/>
  <c r="W327" i="7" s="1"/>
  <c r="R328" i="7" a="1"/>
  <c r="R328" i="7"/>
  <c r="S328" i="7" a="1"/>
  <c r="S328" i="7" s="1"/>
  <c r="T328" i="7" a="1"/>
  <c r="T328" i="7"/>
  <c r="U328" i="7" s="1" a="1"/>
  <c r="U328" i="7" s="1"/>
  <c r="V328" i="7" s="1" a="1"/>
  <c r="V328" i="7" s="1"/>
  <c r="W328" i="7" a="1"/>
  <c r="W328" i="7" s="1"/>
  <c r="R329" i="7" a="1"/>
  <c r="R329" i="7"/>
  <c r="S329" i="7" s="1" a="1"/>
  <c r="S329" i="7"/>
  <c r="T329" i="7" a="1"/>
  <c r="T329" i="7"/>
  <c r="W329" i="7" a="1"/>
  <c r="W329" i="7" s="1"/>
  <c r="R330" i="7" a="1"/>
  <c r="R330" i="7"/>
  <c r="S330" i="7" s="1" a="1"/>
  <c r="S330" i="7" s="1"/>
  <c r="T330" i="7" a="1"/>
  <c r="T330" i="7" s="1"/>
  <c r="U330" i="7" s="1" a="1"/>
  <c r="U330" i="7" s="1"/>
  <c r="V330" i="7" s="1" a="1"/>
  <c r="V330" i="7" s="1"/>
  <c r="W330" i="7" a="1"/>
  <c r="W330" i="7" s="1"/>
  <c r="R331" i="7" a="1"/>
  <c r="R331" i="7" s="1"/>
  <c r="S331" i="7" s="1" a="1"/>
  <c r="S331" i="7" s="1"/>
  <c r="U331" i="7" s="1" a="1"/>
  <c r="U331" i="7" s="1"/>
  <c r="V331" i="7" s="1" a="1"/>
  <c r="V331" i="7" s="1"/>
  <c r="T331" i="7" a="1"/>
  <c r="T331" i="7"/>
  <c r="W331" i="7" a="1"/>
  <c r="W331" i="7" s="1"/>
  <c r="R332" i="7" a="1"/>
  <c r="R332" i="7" s="1"/>
  <c r="S332" i="7" s="1" a="1"/>
  <c r="S332" i="7" s="1"/>
  <c r="T332" i="7" a="1"/>
  <c r="T332" i="7"/>
  <c r="U332" i="7" s="1" a="1"/>
  <c r="U332" i="7" s="1"/>
  <c r="V332" i="7" s="1" a="1"/>
  <c r="V332" i="7" s="1"/>
  <c r="W332" i="7" a="1"/>
  <c r="W332" i="7" s="1"/>
  <c r="R333" i="7" a="1"/>
  <c r="R333" i="7" s="1"/>
  <c r="S333" i="7" s="1" a="1"/>
  <c r="S333" i="7" s="1"/>
  <c r="T333" i="7" a="1"/>
  <c r="T333" i="7"/>
  <c r="W333" i="7" a="1"/>
  <c r="W333" i="7" s="1"/>
  <c r="R334" i="7" a="1"/>
  <c r="R334" i="7"/>
  <c r="S334" i="7" s="1" a="1"/>
  <c r="S334" i="7" s="1"/>
  <c r="T334" i="7" a="1"/>
  <c r="T334" i="7" s="1"/>
  <c r="W334" i="7" a="1"/>
  <c r="W334" i="7" s="1"/>
  <c r="R335" i="7" a="1"/>
  <c r="R335" i="7" s="1"/>
  <c r="S335" i="7" a="1"/>
  <c r="S335" i="7" s="1"/>
  <c r="T335" i="7" a="1"/>
  <c r="T335" i="7" s="1"/>
  <c r="W335" i="7" a="1"/>
  <c r="W335" i="7" s="1"/>
  <c r="R336" i="7" a="1"/>
  <c r="R336" i="7" s="1"/>
  <c r="S336" i="7" s="1" a="1"/>
  <c r="S336" i="7" s="1"/>
  <c r="T336" i="7" a="1"/>
  <c r="T336" i="7" s="1"/>
  <c r="U336" i="7" s="1" a="1"/>
  <c r="U336" i="7" s="1"/>
  <c r="V336" i="7" s="1" a="1"/>
  <c r="V336" i="7" s="1"/>
  <c r="W336" i="7" a="1"/>
  <c r="W336" i="7" s="1"/>
  <c r="R337" i="7" a="1"/>
  <c r="R337" i="7"/>
  <c r="S337" i="7" s="1" a="1"/>
  <c r="S337" i="7" s="1"/>
  <c r="T337" i="7" a="1"/>
  <c r="T337" i="7"/>
  <c r="U337" i="7" s="1" a="1"/>
  <c r="U337" i="7" s="1"/>
  <c r="V337" i="7" s="1" a="1"/>
  <c r="V337" i="7" s="1"/>
  <c r="W337" i="7" a="1"/>
  <c r="W337" i="7" s="1"/>
  <c r="R338" i="7" a="1"/>
  <c r="R338" i="7" s="1"/>
  <c r="S338" i="7" s="1" a="1"/>
  <c r="S338" i="7" s="1"/>
  <c r="T338" i="7" a="1"/>
  <c r="T338" i="7"/>
  <c r="U338" i="7" s="1" a="1"/>
  <c r="U338" i="7" s="1"/>
  <c r="V338" i="7" s="1" a="1"/>
  <c r="V338" i="7" s="1"/>
  <c r="W338" i="7" a="1"/>
  <c r="W338" i="7" s="1"/>
  <c r="R339" i="7" a="1"/>
  <c r="R339" i="7"/>
  <c r="S339" i="7" a="1"/>
  <c r="S339" i="7"/>
  <c r="U339" i="7" s="1" a="1"/>
  <c r="U339" i="7" s="1"/>
  <c r="V339" i="7" s="1" a="1"/>
  <c r="V339" i="7" s="1"/>
  <c r="T339" i="7" a="1"/>
  <c r="T339" i="7" s="1"/>
  <c r="W339" i="7" a="1"/>
  <c r="W339" i="7" s="1"/>
  <c r="R340" i="7" a="1"/>
  <c r="R340" i="7"/>
  <c r="S340" i="7" s="1" a="1"/>
  <c r="S340" i="7" s="1"/>
  <c r="T340" i="7" a="1"/>
  <c r="T340" i="7"/>
  <c r="W340" i="7" a="1"/>
  <c r="W340" i="7" s="1"/>
  <c r="R341" i="7" a="1"/>
  <c r="R341" i="7"/>
  <c r="S341" i="7" s="1" a="1"/>
  <c r="S341" i="7" s="1"/>
  <c r="T341" i="7" a="1"/>
  <c r="T341" i="7" s="1"/>
  <c r="U341" i="7" s="1" a="1"/>
  <c r="U341" i="7" s="1"/>
  <c r="V341" i="7" s="1" a="1"/>
  <c r="V341" i="7" s="1"/>
  <c r="W341" i="7" a="1"/>
  <c r="W341" i="7" s="1"/>
  <c r="R342" i="7" a="1"/>
  <c r="R342" i="7"/>
  <c r="S342" i="7" s="1" a="1"/>
  <c r="S342" i="7" s="1"/>
  <c r="U342" i="7" s="1" a="1"/>
  <c r="U342" i="7" s="1"/>
  <c r="V342" i="7" s="1" a="1"/>
  <c r="V342" i="7" s="1"/>
  <c r="T342" i="7" a="1"/>
  <c r="T342" i="7"/>
  <c r="W342" i="7" a="1"/>
  <c r="W342" i="7" s="1"/>
  <c r="R343" i="7" a="1"/>
  <c r="R343" i="7" s="1"/>
  <c r="S343" i="7" s="1" a="1"/>
  <c r="S343" i="7" s="1"/>
  <c r="T343" i="7" a="1"/>
  <c r="T343" i="7"/>
  <c r="U343" i="7" s="1" a="1"/>
  <c r="U343" i="7" s="1"/>
  <c r="V343" i="7" s="1" a="1"/>
  <c r="V343" i="7" s="1"/>
  <c r="W343" i="7" a="1"/>
  <c r="W343" i="7" s="1"/>
  <c r="R344" i="7" a="1"/>
  <c r="R344" i="7"/>
  <c r="S344" i="7" a="1"/>
  <c r="S344" i="7" s="1"/>
  <c r="T344" i="7" a="1"/>
  <c r="T344" i="7"/>
  <c r="W344" i="7" a="1"/>
  <c r="W344" i="7" s="1"/>
  <c r="R345" i="7" a="1"/>
  <c r="R345" i="7"/>
  <c r="S345" i="7" a="1"/>
  <c r="S345" i="7" s="1"/>
  <c r="T345" i="7" a="1"/>
  <c r="T345" i="7"/>
  <c r="W345" i="7" a="1"/>
  <c r="W345" i="7" s="1"/>
  <c r="R346" i="7" a="1"/>
  <c r="R346" i="7" s="1"/>
  <c r="S346" i="7" s="1" a="1"/>
  <c r="S346" i="7" s="1"/>
  <c r="T346" i="7" a="1"/>
  <c r="T346" i="7" s="1"/>
  <c r="W346" i="7" a="1"/>
  <c r="W346" i="7" s="1"/>
  <c r="R347" i="7" a="1"/>
  <c r="R347" i="7" s="1"/>
  <c r="S347" i="7" s="1" a="1"/>
  <c r="S347" i="7" s="1"/>
  <c r="U347" i="7" s="1" a="1"/>
  <c r="U347" i="7" s="1"/>
  <c r="V347" i="7" s="1" a="1"/>
  <c r="V347" i="7" s="1"/>
  <c r="T347" i="7" a="1"/>
  <c r="T347" i="7"/>
  <c r="W347" i="7" a="1"/>
  <c r="W347" i="7" s="1"/>
  <c r="R348" i="7" a="1"/>
  <c r="R348" i="7" s="1"/>
  <c r="S348" i="7" s="1" a="1"/>
  <c r="S348" i="7" s="1"/>
  <c r="U348" i="7" s="1" a="1"/>
  <c r="U348" i="7" s="1"/>
  <c r="V348" i="7" s="1" a="1"/>
  <c r="V348" i="7" s="1"/>
  <c r="T348" i="7" a="1"/>
  <c r="T348" i="7"/>
  <c r="W348" i="7" a="1"/>
  <c r="W348" i="7" s="1"/>
  <c r="R349" i="7" a="1"/>
  <c r="R349" i="7" s="1"/>
  <c r="S349" i="7" s="1" a="1"/>
  <c r="S349" i="7" s="1"/>
  <c r="T349" i="7" a="1"/>
  <c r="T349" i="7" s="1"/>
  <c r="W349" i="7" a="1"/>
  <c r="W349" i="7" s="1"/>
  <c r="R350" i="7" a="1"/>
  <c r="R350" i="7"/>
  <c r="S350" i="7" a="1"/>
  <c r="S350" i="7" s="1"/>
  <c r="U350" i="7" s="1" a="1"/>
  <c r="U350" i="7" s="1"/>
  <c r="V350" i="7" s="1" a="1"/>
  <c r="V350" i="7" s="1"/>
  <c r="T350" i="7" a="1"/>
  <c r="T350" i="7" s="1"/>
  <c r="W350" i="7" a="1"/>
  <c r="W350" i="7" s="1"/>
  <c r="R351" i="7" a="1"/>
  <c r="R351" i="7" s="1"/>
  <c r="S351" i="7" s="1" a="1"/>
  <c r="S351" i="7" s="1"/>
  <c r="T351" i="7" a="1"/>
  <c r="T351" i="7" s="1"/>
  <c r="W351" i="7" a="1"/>
  <c r="W351" i="7" s="1"/>
  <c r="R352" i="7" a="1"/>
  <c r="R352" i="7" s="1"/>
  <c r="S352" i="7" a="1"/>
  <c r="S352" i="7" s="1"/>
  <c r="U352" i="7" s="1" a="1"/>
  <c r="U352" i="7" s="1"/>
  <c r="V352" i="7" s="1" a="1"/>
  <c r="V352" i="7" s="1"/>
  <c r="T352" i="7" a="1"/>
  <c r="T352" i="7" s="1"/>
  <c r="W352" i="7" a="1"/>
  <c r="W352" i="7" s="1"/>
  <c r="R353" i="7" a="1"/>
  <c r="R353" i="7"/>
  <c r="S353" i="7" a="1"/>
  <c r="S353" i="7" s="1"/>
  <c r="T353" i="7" a="1"/>
  <c r="T353" i="7"/>
  <c r="U353" i="7" s="1" a="1"/>
  <c r="U353" i="7" s="1"/>
  <c r="V353" i="7" s="1" a="1"/>
  <c r="V353" i="7" s="1"/>
  <c r="W353" i="7" a="1"/>
  <c r="W353" i="7" s="1"/>
  <c r="R354" i="7" a="1"/>
  <c r="R354" i="7" s="1"/>
  <c r="S354" i="7" a="1"/>
  <c r="S354" i="7" s="1"/>
  <c r="T354" i="7" a="1"/>
  <c r="T354" i="7"/>
  <c r="U354" i="7" s="1" a="1"/>
  <c r="U354" i="7" s="1"/>
  <c r="V354" i="7" s="1" a="1"/>
  <c r="V354" i="7" s="1"/>
  <c r="W354" i="7" a="1"/>
  <c r="W354" i="7" s="1"/>
  <c r="R355" i="7" a="1"/>
  <c r="R355" i="7"/>
  <c r="S355" i="7" s="1" a="1"/>
  <c r="S355" i="7" s="1"/>
  <c r="T355" i="7" a="1"/>
  <c r="T355" i="7"/>
  <c r="W355" i="7" a="1"/>
  <c r="W355" i="7" s="1"/>
  <c r="R356" i="7" a="1"/>
  <c r="R356" i="7" s="1"/>
  <c r="S356" i="7" s="1" a="1"/>
  <c r="S356" i="7" s="1"/>
  <c r="T356" i="7" a="1"/>
  <c r="T356" i="7" s="1"/>
  <c r="W356" i="7" a="1"/>
  <c r="W356" i="7" s="1"/>
  <c r="R357" i="7" a="1"/>
  <c r="R357" i="7" s="1"/>
  <c r="S357" i="7" s="1" a="1"/>
  <c r="S357" i="7" s="1"/>
  <c r="T357" i="7" a="1"/>
  <c r="T357" i="7"/>
  <c r="U357" i="7" s="1" a="1"/>
  <c r="U357" i="7" s="1"/>
  <c r="V357" i="7" s="1" a="1"/>
  <c r="V357" i="7" s="1"/>
  <c r="W357" i="7" a="1"/>
  <c r="W357" i="7" s="1"/>
  <c r="R358" i="7" a="1"/>
  <c r="R358" i="7"/>
  <c r="S358" i="7" s="1" a="1"/>
  <c r="S358" i="7" s="1"/>
  <c r="U358" i="7" s="1" a="1"/>
  <c r="U358" i="7" s="1"/>
  <c r="V358" i="7" s="1" a="1"/>
  <c r="V358" i="7" s="1"/>
  <c r="T358" i="7" a="1"/>
  <c r="T358" i="7" s="1"/>
  <c r="W358" i="7" a="1"/>
  <c r="W358" i="7" s="1"/>
  <c r="R359" i="7" a="1"/>
  <c r="R359" i="7" s="1"/>
  <c r="S359" i="7" a="1"/>
  <c r="S359" i="7" s="1"/>
  <c r="U359" i="7" s="1" a="1"/>
  <c r="U359" i="7" s="1"/>
  <c r="V359" i="7" s="1" a="1"/>
  <c r="V359" i="7" s="1"/>
  <c r="T359" i="7" a="1"/>
  <c r="T359" i="7" s="1"/>
  <c r="W359" i="7" a="1"/>
  <c r="W359" i="7" s="1"/>
  <c r="R360" i="7" a="1"/>
  <c r="R360" i="7" s="1"/>
  <c r="S360" i="7" s="1" a="1"/>
  <c r="S360" i="7" s="1"/>
  <c r="T360" i="7" a="1"/>
  <c r="T360" i="7" s="1"/>
  <c r="W360" i="7" a="1"/>
  <c r="W360" i="7" s="1"/>
  <c r="R361" i="7" a="1"/>
  <c r="R361" i="7" s="1"/>
  <c r="S361" i="7" s="1" a="1"/>
  <c r="S361" i="7"/>
  <c r="T361" i="7" a="1"/>
  <c r="T361" i="7"/>
  <c r="W361" i="7" a="1"/>
  <c r="W361" i="7" s="1"/>
  <c r="R362" i="7" a="1"/>
  <c r="R362" i="7"/>
  <c r="S362" i="7" s="1" a="1"/>
  <c r="S362" i="7" s="1"/>
  <c r="U362" i="7" s="1" a="1"/>
  <c r="U362" i="7" s="1"/>
  <c r="V362" i="7" s="1" a="1"/>
  <c r="V362" i="7" s="1"/>
  <c r="T362" i="7" a="1"/>
  <c r="T362" i="7" s="1"/>
  <c r="W362" i="7" a="1"/>
  <c r="W362" i="7" s="1"/>
  <c r="R363" i="7" a="1"/>
  <c r="R363" i="7" s="1"/>
  <c r="S363" i="7" a="1"/>
  <c r="S363" i="7" s="1"/>
  <c r="T363" i="7" a="1"/>
  <c r="T363" i="7" s="1"/>
  <c r="W363" i="7" a="1"/>
  <c r="W363" i="7" s="1"/>
  <c r="R364" i="7" a="1"/>
  <c r="R364" i="7" s="1"/>
  <c r="S364" i="7" s="1" a="1"/>
  <c r="S364" i="7" s="1"/>
  <c r="T364" i="7" a="1"/>
  <c r="T364" i="7" s="1"/>
  <c r="W364" i="7" a="1"/>
  <c r="W364" i="7" s="1"/>
  <c r="R365" i="7" a="1"/>
  <c r="R365" i="7" s="1"/>
  <c r="S365" i="7" s="1" a="1"/>
  <c r="S365" i="7" s="1"/>
  <c r="T365" i="7" a="1"/>
  <c r="T365" i="7"/>
  <c r="W365" i="7" a="1"/>
  <c r="W365" i="7" s="1"/>
  <c r="R366" i="7" a="1"/>
  <c r="R366" i="7"/>
  <c r="S366" i="7" s="1" a="1"/>
  <c r="S366" i="7" s="1"/>
  <c r="U366" i="7" s="1" a="1"/>
  <c r="U366" i="7" s="1"/>
  <c r="V366" i="7" s="1" a="1"/>
  <c r="V366" i="7" s="1"/>
  <c r="T366" i="7" a="1"/>
  <c r="T366" i="7" s="1"/>
  <c r="W366" i="7" a="1"/>
  <c r="W366" i="7" s="1"/>
  <c r="R367" i="7" a="1"/>
  <c r="R367" i="7" s="1"/>
  <c r="S367" i="7" a="1"/>
  <c r="S367" i="7" s="1"/>
  <c r="T367" i="7" a="1"/>
  <c r="T367" i="7" s="1"/>
  <c r="W367" i="7" a="1"/>
  <c r="W367" i="7" s="1"/>
  <c r="R368" i="7" a="1"/>
  <c r="R368" i="7" s="1"/>
  <c r="S368" i="7" s="1" a="1"/>
  <c r="S368" i="7" s="1"/>
  <c r="T368" i="7" a="1"/>
  <c r="T368" i="7" s="1"/>
  <c r="U368" i="7" s="1" a="1"/>
  <c r="U368" i="7" s="1"/>
  <c r="V368" i="7" s="1" a="1"/>
  <c r="V368" i="7" s="1"/>
  <c r="W368" i="7" a="1"/>
  <c r="W368" i="7"/>
  <c r="R369" i="7" a="1"/>
  <c r="R369" i="7" s="1"/>
  <c r="S369" i="7" s="1" a="1"/>
  <c r="S369" i="7" s="1"/>
  <c r="T369" i="7" a="1"/>
  <c r="T369" i="7"/>
  <c r="W369" i="7" a="1"/>
  <c r="W369" i="7" s="1"/>
  <c r="R370" i="7" a="1"/>
  <c r="R370" i="7"/>
  <c r="S370" i="7" s="1" a="1"/>
  <c r="S370" i="7" s="1"/>
  <c r="U370" i="7" s="1" a="1"/>
  <c r="U370" i="7" s="1"/>
  <c r="V370" i="7" s="1" a="1"/>
  <c r="V370" i="7" s="1"/>
  <c r="T370" i="7" a="1"/>
  <c r="T370" i="7" s="1"/>
  <c r="W370" i="7" a="1"/>
  <c r="W370" i="7" s="1"/>
  <c r="R371" i="7" a="1"/>
  <c r="R371" i="7" s="1"/>
  <c r="S371" i="7" a="1"/>
  <c r="S371" i="7" s="1"/>
  <c r="T371" i="7" a="1"/>
  <c r="T371" i="7" s="1"/>
  <c r="U371" i="7" s="1" a="1"/>
  <c r="U371" i="7" s="1"/>
  <c r="V371" i="7" s="1" a="1"/>
  <c r="V371" i="7" s="1"/>
  <c r="W371" i="7" a="1"/>
  <c r="W371" i="7" s="1"/>
  <c r="R372" i="7" a="1"/>
  <c r="R372" i="7" s="1"/>
  <c r="S372" i="7" a="1"/>
  <c r="S372" i="7" s="1"/>
  <c r="T372" i="7" a="1"/>
  <c r="T372" i="7" s="1"/>
  <c r="U372" i="7" s="1" a="1"/>
  <c r="U372" i="7" s="1"/>
  <c r="V372" i="7" s="1" a="1"/>
  <c r="V372" i="7" s="1"/>
  <c r="W372" i="7" a="1"/>
  <c r="W372" i="7" s="1"/>
  <c r="R373" i="7" a="1"/>
  <c r="R373" i="7" s="1"/>
  <c r="S373" i="7" s="1" a="1"/>
  <c r="S373" i="7" s="1"/>
  <c r="T373" i="7" a="1"/>
  <c r="T373" i="7"/>
  <c r="W373" i="7" a="1"/>
  <c r="W373" i="7" s="1"/>
  <c r="R374" i="7" a="1"/>
  <c r="R374" i="7"/>
  <c r="S374" i="7" s="1" a="1"/>
  <c r="S374" i="7" s="1"/>
  <c r="U374" i="7" s="1" a="1"/>
  <c r="U374" i="7" s="1"/>
  <c r="V374" i="7" s="1" a="1"/>
  <c r="V374" i="7" s="1"/>
  <c r="T374" i="7" a="1"/>
  <c r="T374" i="7" s="1"/>
  <c r="W374" i="7" a="1"/>
  <c r="W374" i="7" s="1"/>
  <c r="R375" i="7" a="1"/>
  <c r="R375" i="7" s="1"/>
  <c r="S375" i="7" a="1"/>
  <c r="S375" i="7" s="1"/>
  <c r="T375" i="7" a="1"/>
  <c r="T375" i="7" s="1"/>
  <c r="U375" i="7" s="1" a="1"/>
  <c r="U375" i="7" s="1"/>
  <c r="V375" i="7" s="1" a="1"/>
  <c r="V375" i="7" s="1"/>
  <c r="W375" i="7" a="1"/>
  <c r="W375" i="7" s="1"/>
  <c r="R376" i="7" a="1"/>
  <c r="R376" i="7" s="1"/>
  <c r="S376" i="7" s="1" a="1"/>
  <c r="S376" i="7" s="1"/>
  <c r="T376" i="7" a="1"/>
  <c r="T376" i="7" s="1"/>
  <c r="U376" i="7" s="1" a="1"/>
  <c r="U376" i="7" s="1"/>
  <c r="V376" i="7" s="1" a="1"/>
  <c r="V376" i="7" s="1"/>
  <c r="W376" i="7" a="1"/>
  <c r="W376" i="7" s="1"/>
  <c r="R377" i="7" a="1"/>
  <c r="R377" i="7" s="1"/>
  <c r="S377" i="7" s="1" a="1"/>
  <c r="S377" i="7" s="1"/>
  <c r="T377" i="7" a="1"/>
  <c r="T377" i="7"/>
  <c r="W377" i="7" a="1"/>
  <c r="W377" i="7" s="1"/>
  <c r="R378" i="7" a="1"/>
  <c r="R378" i="7"/>
  <c r="S378" i="7" s="1" a="1"/>
  <c r="S378" i="7" s="1"/>
  <c r="U378" i="7" s="1" a="1"/>
  <c r="U378" i="7" s="1"/>
  <c r="V378" i="7" s="1" a="1"/>
  <c r="V378" i="7" s="1"/>
  <c r="T378" i="7" a="1"/>
  <c r="T378" i="7" s="1"/>
  <c r="W378" i="7" a="1"/>
  <c r="W378" i="7" s="1"/>
  <c r="R379" i="7" a="1"/>
  <c r="R379" i="7" s="1"/>
  <c r="S379" i="7" a="1"/>
  <c r="S379" i="7" s="1"/>
  <c r="T379" i="7" a="1"/>
  <c r="T379" i="7" s="1"/>
  <c r="U379" i="7" s="1" a="1"/>
  <c r="U379" i="7" s="1"/>
  <c r="V379" i="7" s="1" a="1"/>
  <c r="V379" i="7" s="1"/>
  <c r="W379" i="7" a="1"/>
  <c r="W379" i="7" s="1"/>
  <c r="R380" i="7" a="1"/>
  <c r="R380" i="7" s="1"/>
  <c r="S380" i="7" s="1" a="1"/>
  <c r="S380" i="7" s="1"/>
  <c r="T380" i="7" a="1"/>
  <c r="T380" i="7" s="1"/>
  <c r="U380" i="7" s="1" a="1"/>
  <c r="U380" i="7" s="1"/>
  <c r="V380" i="7" s="1" a="1"/>
  <c r="V380" i="7" s="1"/>
  <c r="W380" i="7" a="1"/>
  <c r="W380" i="7" s="1"/>
  <c r="R381" i="7" a="1"/>
  <c r="R381" i="7" s="1"/>
  <c r="S381" i="7" s="1" a="1"/>
  <c r="S381" i="7" s="1"/>
  <c r="T381" i="7" a="1"/>
  <c r="T381" i="7"/>
  <c r="W381" i="7" a="1"/>
  <c r="W381" i="7" s="1"/>
  <c r="R382" i="7" a="1"/>
  <c r="R382" i="7"/>
  <c r="S382" i="7" s="1" a="1"/>
  <c r="S382" i="7"/>
  <c r="U382" i="7" s="1" a="1"/>
  <c r="U382" i="7" s="1"/>
  <c r="V382" i="7" s="1" a="1"/>
  <c r="V382" i="7" s="1"/>
  <c r="T382" i="7" a="1"/>
  <c r="T382" i="7" s="1"/>
  <c r="W382" i="7" a="1"/>
  <c r="W382" i="7" s="1"/>
  <c r="R383" i="7" a="1"/>
  <c r="R383" i="7" s="1"/>
  <c r="S383" i="7" a="1"/>
  <c r="S383" i="7" s="1"/>
  <c r="T383" i="7" a="1"/>
  <c r="T383" i="7" s="1"/>
  <c r="U383" i="7" s="1" a="1"/>
  <c r="U383" i="7" s="1"/>
  <c r="V383" i="7" s="1" a="1"/>
  <c r="V383" i="7" s="1"/>
  <c r="W383" i="7" a="1"/>
  <c r="W383" i="7" s="1"/>
  <c r="R384" i="7" a="1"/>
  <c r="R384" i="7" s="1"/>
  <c r="S384" i="7" s="1" a="1"/>
  <c r="S384" i="7" s="1"/>
  <c r="T384" i="7" a="1"/>
  <c r="T384" i="7" s="1"/>
  <c r="W384" i="7" a="1"/>
  <c r="W384" i="7" s="1"/>
  <c r="R385" i="7" a="1"/>
  <c r="R385" i="7" s="1"/>
  <c r="S385" i="7" s="1" a="1"/>
  <c r="S385" i="7" s="1"/>
  <c r="T385" i="7" a="1"/>
  <c r="T385" i="7"/>
  <c r="W385" i="7" a="1"/>
  <c r="W385" i="7" s="1"/>
  <c r="R386" i="7" a="1"/>
  <c r="R386" i="7"/>
  <c r="S386" i="7" s="1" a="1"/>
  <c r="S386" i="7"/>
  <c r="U386" i="7" s="1" a="1"/>
  <c r="U386" i="7" s="1"/>
  <c r="V386" i="7" s="1" a="1"/>
  <c r="V386" i="7" s="1"/>
  <c r="T386" i="7" a="1"/>
  <c r="T386" i="7" s="1"/>
  <c r="W386" i="7" a="1"/>
  <c r="W386" i="7" s="1"/>
  <c r="R387" i="7" a="1"/>
  <c r="R387" i="7" s="1"/>
  <c r="S387" i="7" a="1"/>
  <c r="S387" i="7" s="1"/>
  <c r="T387" i="7" a="1"/>
  <c r="T387" i="7" s="1"/>
  <c r="U387" i="7" s="1" a="1"/>
  <c r="U387" i="7" s="1"/>
  <c r="V387" i="7" s="1" a="1"/>
  <c r="V387" i="7" s="1"/>
  <c r="W387" i="7" a="1"/>
  <c r="W387" i="7" s="1"/>
  <c r="R388" i="7" a="1"/>
  <c r="R388" i="7" s="1"/>
  <c r="S388" i="7" a="1"/>
  <c r="S388" i="7" s="1"/>
  <c r="T388" i="7" a="1"/>
  <c r="T388" i="7" s="1"/>
  <c r="W388" i="7" a="1"/>
  <c r="W388" i="7" s="1"/>
  <c r="R389" i="7" a="1"/>
  <c r="R389" i="7" s="1"/>
  <c r="S389" i="7" s="1" a="1"/>
  <c r="S389" i="7" s="1"/>
  <c r="T389" i="7" a="1"/>
  <c r="T389" i="7"/>
  <c r="W389" i="7" a="1"/>
  <c r="W389" i="7" s="1"/>
  <c r="R390" i="7" a="1"/>
  <c r="R390" i="7"/>
  <c r="S390" i="7" s="1" a="1"/>
  <c r="S390" i="7" s="1"/>
  <c r="T390" i="7" a="1"/>
  <c r="T390" i="7" s="1"/>
  <c r="U390" i="7" a="1"/>
  <c r="U390" i="7" s="1"/>
  <c r="V390" i="7" s="1" a="1"/>
  <c r="V390" i="7" s="1"/>
  <c r="W390" i="7" a="1"/>
  <c r="W390" i="7" s="1"/>
  <c r="R391" i="7" a="1"/>
  <c r="R391" i="7" s="1"/>
  <c r="S391" i="7" a="1"/>
  <c r="S391" i="7" s="1"/>
  <c r="T391" i="7" a="1"/>
  <c r="T391" i="7" s="1"/>
  <c r="U391" i="7" s="1" a="1"/>
  <c r="U391" i="7" s="1"/>
  <c r="V391" i="7" s="1" a="1"/>
  <c r="V391" i="7" s="1"/>
  <c r="W391" i="7" a="1"/>
  <c r="W391" i="7" s="1"/>
  <c r="R392" i="7" a="1"/>
  <c r="R392" i="7" s="1"/>
  <c r="S392" i="7" s="1" a="1"/>
  <c r="S392" i="7" s="1"/>
  <c r="T392" i="7" a="1"/>
  <c r="T392" i="7" s="1"/>
  <c r="W392" i="7" a="1"/>
  <c r="W392" i="7" s="1"/>
  <c r="R393" i="7" a="1"/>
  <c r="R393" i="7" s="1"/>
  <c r="S393" i="7" s="1" a="1"/>
  <c r="S393" i="7"/>
  <c r="T393" i="7" a="1"/>
  <c r="T393" i="7"/>
  <c r="W393" i="7" a="1"/>
  <c r="W393" i="7" s="1"/>
  <c r="R394" i="7" a="1"/>
  <c r="R394" i="7"/>
  <c r="S394" i="7" s="1" a="1"/>
  <c r="S394" i="7" s="1"/>
  <c r="U394" i="7" s="1" a="1"/>
  <c r="U394" i="7" s="1"/>
  <c r="V394" i="7" s="1" a="1"/>
  <c r="V394" i="7" s="1"/>
  <c r="T394" i="7" a="1"/>
  <c r="T394" i="7" s="1"/>
  <c r="W394" i="7" a="1"/>
  <c r="W394" i="7" s="1"/>
  <c r="R395" i="7" a="1"/>
  <c r="R395" i="7"/>
  <c r="S395" i="7" s="1" a="1"/>
  <c r="S395" i="7" s="1"/>
  <c r="T395" i="7" a="1"/>
  <c r="T395" i="7"/>
  <c r="U395" i="7" a="1"/>
  <c r="U395" i="7" s="1"/>
  <c r="V395" i="7" s="1" a="1"/>
  <c r="V395" i="7" s="1"/>
  <c r="W395" i="7" a="1"/>
  <c r="W395" i="7" s="1"/>
  <c r="R396" i="7" a="1"/>
  <c r="R396" i="7"/>
  <c r="S396" i="7" s="1" a="1"/>
  <c r="S396" i="7" s="1"/>
  <c r="T396" i="7" a="1"/>
  <c r="T396" i="7"/>
  <c r="W396" i="7" a="1"/>
  <c r="W396" i="7" s="1"/>
  <c r="R397" i="7" a="1"/>
  <c r="R397" i="7"/>
  <c r="S397" i="7" s="1" a="1"/>
  <c r="S397" i="7" s="1"/>
  <c r="T397" i="7" a="1"/>
  <c r="T397" i="7"/>
  <c r="U397" i="7" s="1" a="1"/>
  <c r="U397" i="7" s="1"/>
  <c r="V397" i="7" s="1" a="1"/>
  <c r="V397" i="7" s="1"/>
  <c r="W397" i="7" a="1"/>
  <c r="W397" i="7" s="1"/>
  <c r="R398" i="7" a="1"/>
  <c r="R398" i="7"/>
  <c r="S398" i="7" a="1"/>
  <c r="S398" i="7" s="1"/>
  <c r="T398" i="7" a="1"/>
  <c r="T398" i="7"/>
  <c r="W398" i="7" a="1"/>
  <c r="W398" i="7" s="1"/>
  <c r="R399" i="7" a="1"/>
  <c r="R399" i="7"/>
  <c r="S399" i="7" s="1" a="1"/>
  <c r="S399" i="7" s="1"/>
  <c r="T399" i="7" a="1"/>
  <c r="T399" i="7"/>
  <c r="U399" i="7" s="1" a="1"/>
  <c r="U399" i="7" s="1"/>
  <c r="V399" i="7" s="1" a="1"/>
  <c r="V399" i="7" s="1"/>
  <c r="W399" i="7" a="1"/>
  <c r="W399" i="7" s="1"/>
  <c r="R400" i="7" a="1"/>
  <c r="R400" i="7"/>
  <c r="S400" i="7" a="1"/>
  <c r="S400" i="7" s="1"/>
  <c r="T400" i="7" a="1"/>
  <c r="T400" i="7"/>
  <c r="W400" i="7" a="1"/>
  <c r="W400" i="7" s="1"/>
  <c r="R401" i="7" a="1"/>
  <c r="R401" i="7"/>
  <c r="S401" i="7" s="1" a="1"/>
  <c r="S401" i="7" s="1"/>
  <c r="T401" i="7" a="1"/>
  <c r="T401" i="7"/>
  <c r="U401" i="7" s="1" a="1"/>
  <c r="U401" i="7" s="1"/>
  <c r="V401" i="7" s="1" a="1"/>
  <c r="V401" i="7" s="1"/>
  <c r="W401" i="7" a="1"/>
  <c r="W401" i="7" s="1"/>
  <c r="R402" i="7" a="1"/>
  <c r="R402" i="7"/>
  <c r="S402" i="7" a="1"/>
  <c r="S402" i="7" s="1"/>
  <c r="T402" i="7" a="1"/>
  <c r="T402" i="7"/>
  <c r="W402" i="7" a="1"/>
  <c r="W402" i="7" s="1"/>
  <c r="R403" i="7" a="1"/>
  <c r="R403" i="7"/>
  <c r="S403" i="7" a="1"/>
  <c r="S403" i="7" s="1"/>
  <c r="U403" i="7" s="1" a="1"/>
  <c r="U403" i="7" s="1"/>
  <c r="V403" i="7" s="1" a="1"/>
  <c r="V403" i="7" s="1"/>
  <c r="T403" i="7" a="1"/>
  <c r="T403" i="7"/>
  <c r="W403" i="7" a="1"/>
  <c r="W403" i="7" s="1"/>
  <c r="R404" i="7" a="1"/>
  <c r="R404" i="7"/>
  <c r="S404" i="7" s="1" a="1"/>
  <c r="S404" i="7" s="1"/>
  <c r="U404" i="7" s="1" a="1"/>
  <c r="U404" i="7" s="1"/>
  <c r="V404" i="7" s="1" a="1"/>
  <c r="V404" i="7" s="1"/>
  <c r="T404" i="7" a="1"/>
  <c r="T404" i="7"/>
  <c r="W404" i="7" a="1"/>
  <c r="W404" i="7" s="1"/>
  <c r="R405" i="7" a="1"/>
  <c r="R405" i="7"/>
  <c r="S405" i="7" a="1"/>
  <c r="S405" i="7" s="1"/>
  <c r="T405" i="7" a="1"/>
  <c r="T405" i="7"/>
  <c r="U405" i="7" a="1"/>
  <c r="U405" i="7" s="1"/>
  <c r="V405" i="7" s="1" a="1"/>
  <c r="V405" i="7" s="1"/>
  <c r="X405" i="7" s="1" a="1"/>
  <c r="X405" i="7" s="1"/>
  <c r="W405" i="7" a="1"/>
  <c r="W405" i="7" s="1"/>
  <c r="R406" i="7" a="1"/>
  <c r="R406" i="7"/>
  <c r="S406" i="7" s="1" a="1"/>
  <c r="S406" i="7" s="1"/>
  <c r="T406" i="7" a="1"/>
  <c r="T406" i="7" s="1"/>
  <c r="W406" i="7" a="1"/>
  <c r="W406" i="7" s="1"/>
  <c r="R407" i="7" a="1"/>
  <c r="R407" i="7" s="1"/>
  <c r="S407" i="7" s="1" a="1"/>
  <c r="S407" i="7" s="1"/>
  <c r="T407" i="7" a="1"/>
  <c r="T407" i="7"/>
  <c r="W407" i="7" a="1"/>
  <c r="W407" i="7" s="1"/>
  <c r="R408" i="7" a="1"/>
  <c r="R408" i="7"/>
  <c r="S408" i="7" s="1" a="1"/>
  <c r="S408" i="7" s="1"/>
  <c r="U408" i="7" s="1" a="1"/>
  <c r="U408" i="7" s="1"/>
  <c r="V408" i="7" s="1" a="1"/>
  <c r="V408" i="7" s="1"/>
  <c r="T408" i="7" a="1"/>
  <c r="T408" i="7" s="1"/>
  <c r="W408" i="7" a="1"/>
  <c r="W408" i="7" s="1"/>
  <c r="R409" i="7" a="1"/>
  <c r="R409" i="7" s="1"/>
  <c r="S409" i="7" s="1" a="1"/>
  <c r="S409" i="7" s="1"/>
  <c r="T409" i="7" a="1"/>
  <c r="T409" i="7" s="1"/>
  <c r="U409" i="7" s="1" a="1"/>
  <c r="U409" i="7" s="1"/>
  <c r="V409" i="7" s="1" a="1"/>
  <c r="V409" i="7" s="1"/>
  <c r="W409" i="7" a="1"/>
  <c r="W409" i="7" s="1"/>
  <c r="R410" i="7" a="1"/>
  <c r="R410" i="7" s="1"/>
  <c r="S410" i="7" s="1" a="1"/>
  <c r="S410" i="7" s="1"/>
  <c r="T410" i="7" a="1"/>
  <c r="T410" i="7"/>
  <c r="U410" i="7" s="1" a="1"/>
  <c r="U410" i="7" s="1"/>
  <c r="V410" i="7" s="1" a="1"/>
  <c r="V410" i="7" s="1"/>
  <c r="W410" i="7" a="1"/>
  <c r="W410" i="7" s="1"/>
  <c r="R411" i="7" a="1"/>
  <c r="R411" i="7" s="1"/>
  <c r="S411" i="7" s="1" a="1"/>
  <c r="S411" i="7" s="1"/>
  <c r="T411" i="7" a="1"/>
  <c r="T411" i="7" s="1"/>
  <c r="U411" i="7" a="1"/>
  <c r="U411" i="7" s="1"/>
  <c r="V411" i="7" s="1" a="1"/>
  <c r="V411" i="7" s="1"/>
  <c r="X411" i="7" s="1" a="1"/>
  <c r="X411" i="7" s="1"/>
  <c r="W411" i="7" a="1"/>
  <c r="W411" i="7" s="1"/>
  <c r="R412" i="7" a="1"/>
  <c r="R412" i="7"/>
  <c r="S412" i="7" a="1"/>
  <c r="S412" i="7" s="1"/>
  <c r="T412" i="7" a="1"/>
  <c r="T412" i="7" s="1"/>
  <c r="U412" i="7" s="1" a="1"/>
  <c r="U412" i="7" s="1"/>
  <c r="V412" i="7" s="1" a="1"/>
  <c r="V412" i="7" s="1"/>
  <c r="W412" i="7" a="1"/>
  <c r="W412" i="7" s="1"/>
  <c r="R413" i="7" a="1"/>
  <c r="R413" i="7" s="1"/>
  <c r="S413" i="7" a="1"/>
  <c r="S413" i="7" s="1"/>
  <c r="T413" i="7" a="1"/>
  <c r="T413" i="7" s="1"/>
  <c r="U413" i="7" s="1" a="1"/>
  <c r="U413" i="7" s="1"/>
  <c r="V413" i="7" s="1" a="1"/>
  <c r="V413" i="7" s="1"/>
  <c r="W413" i="7" a="1"/>
  <c r="W413" i="7" s="1"/>
  <c r="R414" i="7" a="1"/>
  <c r="R414" i="7"/>
  <c r="S414" i="7" s="1" a="1"/>
  <c r="S414" i="7" s="1"/>
  <c r="T414" i="7" a="1"/>
  <c r="T414" i="7" s="1"/>
  <c r="U414" i="7" s="1" a="1"/>
  <c r="U414" i="7" s="1"/>
  <c r="V414" i="7" s="1" a="1"/>
  <c r="V414" i="7" s="1"/>
  <c r="X414" i="7" s="1" a="1"/>
  <c r="X414" i="7" s="1"/>
  <c r="W414" i="7" a="1"/>
  <c r="W414" i="7" s="1"/>
  <c r="R415" i="7" a="1"/>
  <c r="R415" i="7" s="1"/>
  <c r="S415" i="7" s="1" a="1"/>
  <c r="S415" i="7" s="1"/>
  <c r="T415" i="7" a="1"/>
  <c r="T415" i="7" s="1"/>
  <c r="U415" i="7" s="1" a="1"/>
  <c r="U415" i="7" s="1"/>
  <c r="V415" i="7" s="1" a="1"/>
  <c r="V415" i="7" s="1"/>
  <c r="W415" i="7" a="1"/>
  <c r="W415" i="7" s="1"/>
  <c r="R416" i="7" a="1"/>
  <c r="R416" i="7"/>
  <c r="S416" i="7" s="1" a="1"/>
  <c r="S416" i="7" s="1"/>
  <c r="T416" i="7" a="1"/>
  <c r="T416" i="7" s="1"/>
  <c r="U416" i="7" a="1"/>
  <c r="U416" i="7" s="1"/>
  <c r="V416" i="7" s="1" a="1"/>
  <c r="V416" i="7" s="1"/>
  <c r="W416" i="7" a="1"/>
  <c r="W416" i="7" s="1"/>
  <c r="R417" i="7" a="1"/>
  <c r="R417" i="7" s="1"/>
  <c r="S417" i="7" s="1" a="1"/>
  <c r="S417" i="7" s="1"/>
  <c r="T417" i="7" a="1"/>
  <c r="T417" i="7"/>
  <c r="U417" i="7" s="1" a="1"/>
  <c r="U417" i="7" s="1"/>
  <c r="V417" i="7" s="1" a="1"/>
  <c r="V417" i="7" s="1"/>
  <c r="W417" i="7" a="1"/>
  <c r="W417" i="7" s="1"/>
  <c r="R418" i="7" a="1"/>
  <c r="R418" i="7"/>
  <c r="S418" i="7" s="1" a="1"/>
  <c r="S418" i="7"/>
  <c r="T418" i="7" a="1"/>
  <c r="T418" i="7" s="1"/>
  <c r="U418" i="7" s="1" a="1"/>
  <c r="U418" i="7" s="1"/>
  <c r="V418" i="7" s="1" a="1"/>
  <c r="V418" i="7" s="1"/>
  <c r="W418" i="7" a="1"/>
  <c r="W418" i="7" s="1"/>
  <c r="R419" i="7" a="1"/>
  <c r="R419" i="7"/>
  <c r="S419" i="7" s="1" a="1"/>
  <c r="S419" i="7" s="1"/>
  <c r="T419" i="7" a="1"/>
  <c r="T419" i="7"/>
  <c r="U419" i="7" s="1" a="1"/>
  <c r="U419" i="7" s="1"/>
  <c r="V419" i="7" s="1" a="1"/>
  <c r="V419" i="7" s="1"/>
  <c r="W419" i="7" a="1"/>
  <c r="W419" i="7" s="1"/>
  <c r="R420" i="7" a="1"/>
  <c r="R420" i="7" s="1"/>
  <c r="S420" i="7" s="1" a="1"/>
  <c r="S420" i="7" s="1"/>
  <c r="T420" i="7" a="1"/>
  <c r="T420" i="7" s="1"/>
  <c r="W420" i="7" a="1"/>
  <c r="W420" i="7" s="1"/>
  <c r="R421" i="7" a="1"/>
  <c r="R421" i="7"/>
  <c r="S421" i="7" s="1" a="1"/>
  <c r="S421" i="7" s="1"/>
  <c r="T421" i="7" a="1"/>
  <c r="T421" i="7"/>
  <c r="W421" i="7" a="1"/>
  <c r="W421" i="7" s="1"/>
  <c r="R422" i="7" a="1"/>
  <c r="R422" i="7" s="1"/>
  <c r="S422" i="7" s="1" a="1"/>
  <c r="S422" i="7" s="1"/>
  <c r="T422" i="7" a="1"/>
  <c r="T422" i="7"/>
  <c r="W422" i="7" a="1"/>
  <c r="W422" i="7" s="1"/>
  <c r="R423" i="7" a="1"/>
  <c r="R423" i="7"/>
  <c r="S423" i="7" s="1" a="1"/>
  <c r="S423" i="7" s="1"/>
  <c r="T423" i="7" a="1"/>
  <c r="T423" i="7" s="1"/>
  <c r="W423" i="7" a="1"/>
  <c r="W423" i="7" s="1"/>
  <c r="R424" i="7" a="1"/>
  <c r="R424" i="7" s="1"/>
  <c r="S424" i="7" a="1"/>
  <c r="S424" i="7" s="1"/>
  <c r="T424" i="7" a="1"/>
  <c r="T424" i="7"/>
  <c r="W424" i="7" a="1"/>
  <c r="W424" i="7" s="1"/>
  <c r="R425" i="7" a="1"/>
  <c r="R425" i="7" s="1"/>
  <c r="S425" i="7" s="1" a="1"/>
  <c r="S425" i="7" s="1"/>
  <c r="T425" i="7" a="1"/>
  <c r="T425" i="7" s="1"/>
  <c r="U425" i="7" s="1" a="1"/>
  <c r="U425" i="7" s="1"/>
  <c r="V425" i="7" s="1" a="1"/>
  <c r="V425" i="7" s="1"/>
  <c r="W425" i="7" a="1"/>
  <c r="W425" i="7" s="1"/>
  <c r="R426" i="7" a="1"/>
  <c r="R426" i="7" s="1"/>
  <c r="S426" i="7" s="1" a="1"/>
  <c r="S426" i="7" s="1"/>
  <c r="T426" i="7" a="1"/>
  <c r="T426" i="7"/>
  <c r="W426" i="7" a="1"/>
  <c r="W426" i="7" s="1"/>
  <c r="R427" i="7" a="1"/>
  <c r="R427" i="7" s="1"/>
  <c r="S427" i="7" s="1" a="1"/>
  <c r="S427" i="7" s="1"/>
  <c r="T427" i="7" a="1"/>
  <c r="T427" i="7" s="1"/>
  <c r="U427" i="7" a="1"/>
  <c r="U427" i="7" s="1"/>
  <c r="V427" i="7" s="1" a="1"/>
  <c r="V427" i="7" s="1"/>
  <c r="W427" i="7" a="1"/>
  <c r="W427" i="7" s="1"/>
  <c r="R428" i="7" a="1"/>
  <c r="R428" i="7"/>
  <c r="S428" i="7" a="1"/>
  <c r="S428" i="7" s="1"/>
  <c r="T428" i="7" a="1"/>
  <c r="T428" i="7" s="1"/>
  <c r="U428" i="7" s="1" a="1"/>
  <c r="U428" i="7" s="1"/>
  <c r="V428" i="7" s="1" a="1"/>
  <c r="V428" i="7" s="1"/>
  <c r="W428" i="7" a="1"/>
  <c r="W428" i="7" s="1"/>
  <c r="R429" i="7" a="1"/>
  <c r="R429" i="7" s="1"/>
  <c r="S429" i="7" a="1"/>
  <c r="S429" i="7" s="1"/>
  <c r="T429" i="7" a="1"/>
  <c r="T429" i="7" s="1"/>
  <c r="W429" i="7" a="1"/>
  <c r="W429" i="7" s="1"/>
  <c r="R430" i="7" a="1"/>
  <c r="R430" i="7"/>
  <c r="S430" i="7" s="1" a="1"/>
  <c r="S430" i="7" s="1"/>
  <c r="T430" i="7" a="1"/>
  <c r="T430" i="7" s="1"/>
  <c r="W430" i="7" a="1"/>
  <c r="W430" i="7" s="1"/>
  <c r="R431" i="7" a="1"/>
  <c r="R431" i="7" s="1"/>
  <c r="S431" i="7" s="1" a="1"/>
  <c r="S431" i="7" s="1"/>
  <c r="U431" i="7" s="1" a="1"/>
  <c r="U431" i="7" s="1"/>
  <c r="V431" i="7" s="1" a="1"/>
  <c r="V431" i="7" s="1"/>
  <c r="T431" i="7" a="1"/>
  <c r="T431" i="7"/>
  <c r="W431" i="7" a="1"/>
  <c r="W431" i="7" s="1"/>
  <c r="R432" i="7" a="1"/>
  <c r="R432" i="7"/>
  <c r="S432" i="7" s="1" a="1"/>
  <c r="S432" i="7" s="1"/>
  <c r="T432" i="7" a="1"/>
  <c r="T432" i="7" s="1"/>
  <c r="U432" i="7" s="1" a="1"/>
  <c r="U432" i="7" s="1"/>
  <c r="V432" i="7" s="1" a="1"/>
  <c r="V432" i="7" s="1"/>
  <c r="W432" i="7" a="1"/>
  <c r="W432" i="7" s="1"/>
  <c r="R433" i="7" a="1"/>
  <c r="R433" i="7"/>
  <c r="S433" i="7" a="1"/>
  <c r="S433" i="7" s="1"/>
  <c r="T433" i="7" a="1"/>
  <c r="T433" i="7"/>
  <c r="U433" i="7" s="1" a="1"/>
  <c r="U433" i="7" s="1"/>
  <c r="V433" i="7" s="1" a="1"/>
  <c r="V433" i="7" s="1"/>
  <c r="W433" i="7" a="1"/>
  <c r="W433" i="7" s="1"/>
  <c r="R434" i="7" a="1"/>
  <c r="R434" i="7"/>
  <c r="S434" i="7" s="1" a="1"/>
  <c r="S434" i="7" s="1"/>
  <c r="T434" i="7" a="1"/>
  <c r="T434" i="7" s="1"/>
  <c r="W434" i="7" a="1"/>
  <c r="W434" i="7" s="1"/>
  <c r="R435" i="7" a="1"/>
  <c r="R435" i="7"/>
  <c r="S435" i="7" s="1" a="1"/>
  <c r="S435" i="7" s="1"/>
  <c r="T435" i="7" a="1"/>
  <c r="T435" i="7"/>
  <c r="U435" i="7" s="1" a="1"/>
  <c r="U435" i="7" s="1"/>
  <c r="V435" i="7" s="1" a="1"/>
  <c r="V435" i="7" s="1"/>
  <c r="W435" i="7" a="1"/>
  <c r="W435" i="7" s="1"/>
  <c r="R436" i="7" a="1"/>
  <c r="R436" i="7" s="1"/>
  <c r="S436" i="7" s="1" a="1"/>
  <c r="S436" i="7" s="1"/>
  <c r="U436" i="7" s="1" a="1"/>
  <c r="U436" i="7" s="1"/>
  <c r="V436" i="7" s="1" a="1"/>
  <c r="V436" i="7" s="1"/>
  <c r="T436" i="7" a="1"/>
  <c r="T436" i="7"/>
  <c r="W436" i="7" a="1"/>
  <c r="W436" i="7" s="1"/>
  <c r="R437" i="7" a="1"/>
  <c r="R437" i="7"/>
  <c r="S437" i="7" s="1" a="1"/>
  <c r="S437" i="7" s="1"/>
  <c r="T437" i="7" a="1"/>
  <c r="T437" i="7"/>
  <c r="W437" i="7" a="1"/>
  <c r="W437" i="7" s="1"/>
  <c r="R438" i="7" a="1"/>
  <c r="R438" i="7" s="1"/>
  <c r="S438" i="7" s="1" a="1"/>
  <c r="S438" i="7" s="1"/>
  <c r="T438" i="7" a="1"/>
  <c r="T438" i="7"/>
  <c r="W438" i="7" a="1"/>
  <c r="W438" i="7" s="1"/>
  <c r="R439" i="7" a="1"/>
  <c r="R439" i="7"/>
  <c r="S439" i="7" s="1" a="1"/>
  <c r="S439" i="7" s="1"/>
  <c r="T439" i="7" a="1"/>
  <c r="T439" i="7" s="1"/>
  <c r="W439" i="7" a="1"/>
  <c r="W439" i="7" s="1"/>
  <c r="R440" i="7" a="1"/>
  <c r="R440" i="7" s="1"/>
  <c r="S440" i="7" a="1"/>
  <c r="S440" i="7" s="1"/>
  <c r="T440" i="7" a="1"/>
  <c r="T440" i="7"/>
  <c r="U440" i="7" s="1" a="1"/>
  <c r="U440" i="7" s="1"/>
  <c r="V440" i="7" s="1" a="1"/>
  <c r="V440" i="7" s="1"/>
  <c r="W440" i="7" a="1"/>
  <c r="W440" i="7" s="1"/>
  <c r="R441" i="7" a="1"/>
  <c r="R441" i="7" s="1"/>
  <c r="S441" i="7" s="1" a="1"/>
  <c r="S441" i="7" s="1"/>
  <c r="T441" i="7" a="1"/>
  <c r="T441" i="7" s="1"/>
  <c r="U441" i="7" s="1" a="1"/>
  <c r="U441" i="7" s="1"/>
  <c r="V441" i="7" s="1" a="1"/>
  <c r="V441" i="7" s="1"/>
  <c r="W441" i="7" a="1"/>
  <c r="W441" i="7" s="1"/>
  <c r="R442" i="7" a="1"/>
  <c r="R442" i="7" s="1"/>
  <c r="S442" i="7" s="1" a="1"/>
  <c r="S442" i="7" s="1"/>
  <c r="T442" i="7" a="1"/>
  <c r="T442" i="7"/>
  <c r="W442" i="7" a="1"/>
  <c r="W442" i="7" s="1"/>
  <c r="R443" i="7" a="1"/>
  <c r="R443" i="7" s="1"/>
  <c r="S443" i="7" s="1" a="1"/>
  <c r="S443" i="7" s="1"/>
  <c r="T443" i="7" a="1"/>
  <c r="T443" i="7" s="1"/>
  <c r="U443" i="7" a="1"/>
  <c r="U443" i="7" s="1"/>
  <c r="V443" i="7" s="1" a="1"/>
  <c r="V443" i="7" s="1"/>
  <c r="W443" i="7" a="1"/>
  <c r="W443" i="7" s="1"/>
  <c r="R444" i="7" a="1"/>
  <c r="R444" i="7"/>
  <c r="S444" i="7" a="1"/>
  <c r="S444" i="7" s="1"/>
  <c r="T444" i="7" a="1"/>
  <c r="T444" i="7" s="1"/>
  <c r="U444" i="7" s="1" a="1"/>
  <c r="U444" i="7" s="1"/>
  <c r="V444" i="7" s="1" a="1"/>
  <c r="V444" i="7" s="1"/>
  <c r="W444" i="7" a="1"/>
  <c r="W444" i="7" s="1"/>
  <c r="R445" i="7" a="1"/>
  <c r="R445" i="7" s="1"/>
  <c r="S445" i="7" a="1"/>
  <c r="S445" i="7" s="1"/>
  <c r="T445" i="7" a="1"/>
  <c r="T445" i="7" s="1"/>
  <c r="W445" i="7" a="1"/>
  <c r="W445" i="7" s="1"/>
  <c r="R446" i="7" a="1"/>
  <c r="R446" i="7"/>
  <c r="S446" i="7" s="1" a="1"/>
  <c r="S446" i="7" s="1"/>
  <c r="T446" i="7" a="1"/>
  <c r="T446" i="7" s="1"/>
  <c r="W446" i="7" a="1"/>
  <c r="W446" i="7" s="1"/>
  <c r="R447" i="7" a="1"/>
  <c r="R447" i="7" s="1"/>
  <c r="S447" i="7" s="1" a="1"/>
  <c r="S447" i="7" s="1"/>
  <c r="T447" i="7" a="1"/>
  <c r="T447" i="7" s="1"/>
  <c r="U447" i="7" s="1" a="1"/>
  <c r="U447" i="7" s="1"/>
  <c r="V447" i="7" s="1" a="1"/>
  <c r="V447" i="7" s="1"/>
  <c r="X447" i="7" s="1" a="1"/>
  <c r="X447" i="7" s="1"/>
  <c r="W447" i="7" a="1"/>
  <c r="W447" i="7" s="1"/>
  <c r="R448" i="7" a="1"/>
  <c r="R448" i="7"/>
  <c r="S448" i="7" s="1" a="1"/>
  <c r="S448" i="7" s="1"/>
  <c r="T448" i="7" a="1"/>
  <c r="T448" i="7" s="1"/>
  <c r="U448" i="7" s="1" a="1"/>
  <c r="U448" i="7" s="1"/>
  <c r="V448" i="7" s="1" a="1"/>
  <c r="V448" i="7" s="1"/>
  <c r="W448" i="7" a="1"/>
  <c r="W448" i="7" s="1"/>
  <c r="R449" i="7" a="1"/>
  <c r="R449" i="7"/>
  <c r="S449" i="7" a="1"/>
  <c r="S449" i="7" s="1"/>
  <c r="T449" i="7" a="1"/>
  <c r="T449" i="7"/>
  <c r="U449" i="7" s="1" a="1"/>
  <c r="U449" i="7" s="1"/>
  <c r="V449" i="7" s="1" a="1"/>
  <c r="V449" i="7" s="1"/>
  <c r="W449" i="7" a="1"/>
  <c r="W449" i="7" s="1"/>
  <c r="R450" i="7" a="1"/>
  <c r="R450" i="7"/>
  <c r="S450" i="7" s="1" a="1"/>
  <c r="S450" i="7" s="1"/>
  <c r="T450" i="7" a="1"/>
  <c r="T450" i="7" s="1"/>
  <c r="W450" i="7" a="1"/>
  <c r="W450" i="7" s="1"/>
  <c r="R451" i="7" a="1"/>
  <c r="R451" i="7"/>
  <c r="S451" i="7" s="1" a="1"/>
  <c r="S451" i="7" s="1"/>
  <c r="T451" i="7" a="1"/>
  <c r="T451" i="7"/>
  <c r="W451" i="7" a="1"/>
  <c r="W451" i="7" s="1"/>
  <c r="R452" i="7" a="1"/>
  <c r="R452" i="7" s="1"/>
  <c r="S452" i="7" s="1" a="1"/>
  <c r="S452" i="7" s="1"/>
  <c r="U452" i="7" s="1" a="1"/>
  <c r="U452" i="7" s="1"/>
  <c r="V452" i="7" s="1" a="1"/>
  <c r="V452" i="7" s="1"/>
  <c r="T452" i="7" a="1"/>
  <c r="T452" i="7"/>
  <c r="W452" i="7" a="1"/>
  <c r="W452" i="7" s="1"/>
  <c r="R453" i="7" a="1"/>
  <c r="R453" i="7"/>
  <c r="S453" i="7" s="1" a="1"/>
  <c r="S453" i="7" s="1"/>
  <c r="T453" i="7" a="1"/>
  <c r="T453" i="7"/>
  <c r="U453" i="7" s="1" a="1"/>
  <c r="U453" i="7" s="1"/>
  <c r="V453" i="7" s="1" a="1"/>
  <c r="V453" i="7" s="1"/>
  <c r="W453" i="7" a="1"/>
  <c r="W453" i="7" s="1"/>
  <c r="R454" i="7" a="1"/>
  <c r="R454" i="7" s="1"/>
  <c r="S454" i="7" s="1" a="1"/>
  <c r="S454" i="7" s="1"/>
  <c r="T454" i="7" a="1"/>
  <c r="T454" i="7"/>
  <c r="U454" i="7" s="1" a="1"/>
  <c r="U454" i="7" s="1"/>
  <c r="V454" i="7" s="1" a="1"/>
  <c r="V454" i="7" s="1"/>
  <c r="W454" i="7" a="1"/>
  <c r="W454" i="7" s="1"/>
  <c r="R455" i="7" a="1"/>
  <c r="R455" i="7"/>
  <c r="S455" i="7" s="1" a="1"/>
  <c r="S455" i="7" s="1"/>
  <c r="T455" i="7" a="1"/>
  <c r="T455" i="7" s="1"/>
  <c r="U455" i="7" s="1" a="1"/>
  <c r="U455" i="7" s="1"/>
  <c r="V455" i="7" s="1" a="1"/>
  <c r="V455" i="7" s="1"/>
  <c r="W455" i="7" a="1"/>
  <c r="W455" i="7" s="1"/>
  <c r="R456" i="7" a="1"/>
  <c r="R456" i="7" s="1"/>
  <c r="S456" i="7" s="1" a="1"/>
  <c r="S456" i="7" s="1"/>
  <c r="T456" i="7" a="1"/>
  <c r="T456" i="7"/>
  <c r="W456" i="7" a="1"/>
  <c r="W456" i="7" s="1"/>
  <c r="R457" i="7" a="1"/>
  <c r="R457" i="7" s="1"/>
  <c r="S457" i="7" s="1" a="1"/>
  <c r="S457" i="7" s="1"/>
  <c r="T457" i="7" a="1"/>
  <c r="T457" i="7" s="1"/>
  <c r="W457" i="7" a="1"/>
  <c r="W457" i="7" s="1"/>
  <c r="R458" i="7" a="1"/>
  <c r="R458" i="7" s="1"/>
  <c r="S458" i="7" s="1" a="1"/>
  <c r="S458" i="7" s="1"/>
  <c r="T458" i="7" a="1"/>
  <c r="T458" i="7"/>
  <c r="W458" i="7" a="1"/>
  <c r="W458" i="7" s="1"/>
  <c r="R459" i="7" a="1"/>
  <c r="R459" i="7" s="1"/>
  <c r="S459" i="7" s="1" a="1"/>
  <c r="S459" i="7" s="1"/>
  <c r="U459" i="7" s="1" a="1"/>
  <c r="U459" i="7" s="1"/>
  <c r="V459" i="7" s="1" a="1"/>
  <c r="V459" i="7" s="1"/>
  <c r="X459" i="7" s="1" a="1"/>
  <c r="X459" i="7" s="1"/>
  <c r="T459" i="7" a="1"/>
  <c r="T459" i="7" s="1"/>
  <c r="W459" i="7" a="1"/>
  <c r="W459" i="7" s="1"/>
  <c r="R460" i="7" a="1"/>
  <c r="R460" i="7"/>
  <c r="S460" i="7" a="1"/>
  <c r="S460" i="7" s="1"/>
  <c r="T460" i="7" a="1"/>
  <c r="T460" i="7" s="1"/>
  <c r="U460" i="7" s="1" a="1"/>
  <c r="U460" i="7" s="1"/>
  <c r="V460" i="7" s="1" a="1"/>
  <c r="V460" i="7" s="1"/>
  <c r="W460" i="7" a="1"/>
  <c r="W460" i="7" s="1"/>
  <c r="R461" i="7" a="1"/>
  <c r="R461" i="7" s="1"/>
  <c r="S461" i="7" s="1" a="1"/>
  <c r="S461" i="7" s="1"/>
  <c r="T461" i="7" a="1"/>
  <c r="T461" i="7" s="1"/>
  <c r="W461" i="7" a="1"/>
  <c r="W461" i="7" s="1"/>
  <c r="R462" i="7" a="1"/>
  <c r="R462" i="7"/>
  <c r="S462" i="7" s="1" a="1"/>
  <c r="S462" i="7" s="1"/>
  <c r="T462" i="7" a="1"/>
  <c r="T462" i="7" s="1"/>
  <c r="U462" i="7" s="1" a="1"/>
  <c r="U462" i="7" s="1"/>
  <c r="V462" i="7" s="1" a="1"/>
  <c r="V462" i="7" s="1"/>
  <c r="W462" i="7" a="1"/>
  <c r="W462" i="7" s="1"/>
  <c r="R463" i="7" a="1"/>
  <c r="R463" i="7" s="1"/>
  <c r="S463" i="7" s="1" a="1"/>
  <c r="S463" i="7" s="1"/>
  <c r="T463" i="7" a="1"/>
  <c r="T463" i="7" s="1"/>
  <c r="U463" i="7" s="1" a="1"/>
  <c r="U463" i="7" s="1"/>
  <c r="V463" i="7" s="1" a="1"/>
  <c r="V463" i="7" s="1"/>
  <c r="W463" i="7" a="1"/>
  <c r="W463" i="7" s="1"/>
  <c r="R464" i="7" a="1"/>
  <c r="R464" i="7"/>
  <c r="S464" i="7" s="1" a="1"/>
  <c r="S464" i="7" s="1"/>
  <c r="U464" i="7" s="1" a="1"/>
  <c r="U464" i="7" s="1"/>
  <c r="V464" i="7" s="1" a="1"/>
  <c r="V464" i="7" s="1"/>
  <c r="T464" i="7" a="1"/>
  <c r="T464" i="7" s="1"/>
  <c r="W464" i="7" a="1"/>
  <c r="W464" i="7" s="1"/>
  <c r="R465" i="7" a="1"/>
  <c r="R465" i="7"/>
  <c r="S465" i="7" a="1"/>
  <c r="S465" i="7" s="1"/>
  <c r="T465" i="7" a="1"/>
  <c r="T465" i="7"/>
  <c r="U465" i="7" s="1" a="1"/>
  <c r="U465" i="7" s="1"/>
  <c r="V465" i="7" s="1" a="1"/>
  <c r="V465" i="7" s="1"/>
  <c r="W465" i="7" a="1"/>
  <c r="W465" i="7" s="1"/>
  <c r="R466" i="7" a="1"/>
  <c r="R466" i="7"/>
  <c r="S466" i="7" s="1" a="1"/>
  <c r="S466" i="7"/>
  <c r="T466" i="7" a="1"/>
  <c r="T466" i="7" s="1"/>
  <c r="U466" i="7" s="1" a="1"/>
  <c r="U466" i="7" s="1"/>
  <c r="V466" i="7" s="1" a="1"/>
  <c r="V466" i="7" s="1"/>
  <c r="W466" i="7" a="1"/>
  <c r="W466" i="7" s="1"/>
  <c r="R467" i="7" a="1"/>
  <c r="R467" i="7"/>
  <c r="S467" i="7" s="1" a="1"/>
  <c r="S467" i="7" s="1"/>
  <c r="T467" i="7" a="1"/>
  <c r="T467" i="7"/>
  <c r="W467" i="7" a="1"/>
  <c r="W467" i="7" s="1"/>
  <c r="R468" i="7" a="1"/>
  <c r="R468" i="7" s="1"/>
  <c r="S468" i="7" s="1" a="1"/>
  <c r="S468" i="7" s="1"/>
  <c r="T468" i="7" a="1"/>
  <c r="T468" i="7" s="1"/>
  <c r="W468" i="7" a="1"/>
  <c r="W468" i="7" s="1"/>
  <c r="R469" i="7" a="1"/>
  <c r="R469" i="7"/>
  <c r="S469" i="7" s="1" a="1"/>
  <c r="S469" i="7" s="1"/>
  <c r="T469" i="7" a="1"/>
  <c r="T469" i="7"/>
  <c r="W469" i="7" a="1"/>
  <c r="W469" i="7" s="1"/>
  <c r="R470" i="7" a="1"/>
  <c r="R470" i="7" s="1"/>
  <c r="S470" i="7" s="1" a="1"/>
  <c r="S470" i="7" s="1"/>
  <c r="T470" i="7" a="1"/>
  <c r="T470" i="7"/>
  <c r="W470" i="7" a="1"/>
  <c r="W470" i="7" s="1"/>
  <c r="R471" i="7" a="1"/>
  <c r="R471" i="7"/>
  <c r="S471" i="7" s="1" a="1"/>
  <c r="S471" i="7" s="1"/>
  <c r="T471" i="7" a="1"/>
  <c r="T471" i="7" s="1"/>
  <c r="U471" i="7" s="1" a="1"/>
  <c r="U471" i="7" s="1"/>
  <c r="V471" i="7" s="1" a="1"/>
  <c r="V471" i="7" s="1"/>
  <c r="W471" i="7" a="1"/>
  <c r="W471" i="7" s="1"/>
  <c r="R472" i="7" a="1"/>
  <c r="R472" i="7" s="1"/>
  <c r="S472" i="7" a="1"/>
  <c r="S472" i="7" s="1"/>
  <c r="T472" i="7" a="1"/>
  <c r="T472" i="7"/>
  <c r="U472" i="7" s="1" a="1"/>
  <c r="U472" i="7" s="1"/>
  <c r="V472" i="7" s="1" a="1"/>
  <c r="V472" i="7" s="1"/>
  <c r="W472" i="7" a="1"/>
  <c r="W472" i="7"/>
  <c r="R473" i="7" a="1"/>
  <c r="R473" i="7" s="1"/>
  <c r="S473" i="7" s="1" a="1"/>
  <c r="S473" i="7" s="1"/>
  <c r="T473" i="7" a="1"/>
  <c r="T473" i="7" s="1"/>
  <c r="U473" i="7" s="1" a="1"/>
  <c r="U473" i="7" s="1"/>
  <c r="V473" i="7" s="1" a="1"/>
  <c r="V473" i="7" s="1"/>
  <c r="W473" i="7" a="1"/>
  <c r="W473" i="7" s="1"/>
  <c r="R474" i="7" a="1"/>
  <c r="R474" i="7" s="1"/>
  <c r="S474" i="7" s="1" a="1"/>
  <c r="S474" i="7" s="1"/>
  <c r="T474" i="7" a="1"/>
  <c r="T474" i="7"/>
  <c r="W474" i="7" a="1"/>
  <c r="W474" i="7" s="1"/>
  <c r="R475" i="7" a="1"/>
  <c r="R475" i="7" s="1"/>
  <c r="S475" i="7" s="1" a="1"/>
  <c r="S475" i="7" s="1"/>
  <c r="T475" i="7" a="1"/>
  <c r="T475" i="7" s="1"/>
  <c r="U475" i="7" a="1"/>
  <c r="U475" i="7" s="1"/>
  <c r="V475" i="7" s="1" a="1"/>
  <c r="V475" i="7" s="1"/>
  <c r="W475" i="7" a="1"/>
  <c r="W475" i="7" s="1"/>
  <c r="R476" i="7" a="1"/>
  <c r="R476" i="7"/>
  <c r="S476" i="7" a="1"/>
  <c r="S476" i="7" s="1"/>
  <c r="T476" i="7" a="1"/>
  <c r="T476" i="7" s="1"/>
  <c r="U476" i="7" s="1" a="1"/>
  <c r="U476" i="7" s="1"/>
  <c r="V476" i="7" s="1" a="1"/>
  <c r="V476" i="7" s="1"/>
  <c r="W476" i="7" a="1"/>
  <c r="W476" i="7" s="1"/>
  <c r="R477" i="7" a="1"/>
  <c r="R477" i="7" s="1"/>
  <c r="S477" i="7" a="1"/>
  <c r="S477" i="7" s="1"/>
  <c r="T477" i="7" a="1"/>
  <c r="T477" i="7" s="1"/>
  <c r="U477" i="7" s="1" a="1"/>
  <c r="U477" i="7" s="1"/>
  <c r="V477" i="7" s="1" a="1"/>
  <c r="V477" i="7" s="1"/>
  <c r="W477" i="7" a="1"/>
  <c r="W477" i="7" s="1"/>
  <c r="R478" i="7" a="1"/>
  <c r="R478" i="7"/>
  <c r="S478" i="7" s="1" a="1"/>
  <c r="S478" i="7" s="1"/>
  <c r="T478" i="7" a="1"/>
  <c r="T478" i="7" s="1"/>
  <c r="U478" i="7" s="1" a="1"/>
  <c r="U478" i="7" s="1"/>
  <c r="V478" i="7" s="1" a="1"/>
  <c r="V478" i="7" s="1"/>
  <c r="W478" i="7" a="1"/>
  <c r="W478" i="7" s="1"/>
  <c r="R479" i="7" a="1"/>
  <c r="R479" i="7" s="1"/>
  <c r="S479" i="7" s="1" a="1"/>
  <c r="S479" i="7" s="1"/>
  <c r="T479" i="7" a="1"/>
  <c r="T479" i="7" s="1"/>
  <c r="W479" i="7" a="1"/>
  <c r="W479" i="7" s="1"/>
  <c r="R480" i="7" a="1"/>
  <c r="R480" i="7"/>
  <c r="S480" i="7" s="1" a="1"/>
  <c r="S480" i="7" s="1"/>
  <c r="T480" i="7" a="1"/>
  <c r="T480" i="7" s="1"/>
  <c r="U480" i="7" a="1"/>
  <c r="U480" i="7" s="1"/>
  <c r="V480" i="7" s="1" a="1"/>
  <c r="V480" i="7" s="1"/>
  <c r="W480" i="7" a="1"/>
  <c r="W480" i="7" s="1"/>
  <c r="R481" i="7" a="1"/>
  <c r="R481" i="7" s="1"/>
  <c r="S481" i="7" s="1" a="1"/>
  <c r="S481" i="7" s="1"/>
  <c r="T481" i="7" a="1"/>
  <c r="T481" i="7"/>
  <c r="U481" i="7" s="1" a="1"/>
  <c r="U481" i="7" s="1"/>
  <c r="V481" i="7" s="1" a="1"/>
  <c r="V481" i="7" s="1"/>
  <c r="W481" i="7" a="1"/>
  <c r="W481" i="7" s="1"/>
  <c r="R482" i="7" a="1"/>
  <c r="R482" i="7"/>
  <c r="S482" i="7" s="1" a="1"/>
  <c r="S482" i="7" s="1"/>
  <c r="T482" i="7" a="1"/>
  <c r="T482" i="7" s="1"/>
  <c r="W482" i="7" a="1"/>
  <c r="W482" i="7" s="1"/>
  <c r="R483" i="7" a="1"/>
  <c r="R483" i="7"/>
  <c r="S483" i="7" s="1" a="1"/>
  <c r="S483" i="7" s="1"/>
  <c r="T483" i="7" a="1"/>
  <c r="T483" i="7"/>
  <c r="U483" i="7" s="1" a="1"/>
  <c r="U483" i="7" s="1"/>
  <c r="V483" i="7" s="1" a="1"/>
  <c r="V483" i="7" s="1"/>
  <c r="X483" i="7" s="1" a="1"/>
  <c r="X483" i="7" s="1"/>
  <c r="W483" i="7" a="1"/>
  <c r="W483" i="7" s="1"/>
  <c r="R484" i="7" a="1"/>
  <c r="R484" i="7"/>
  <c r="S484" i="7" s="1" a="1"/>
  <c r="S484" i="7" s="1"/>
  <c r="T484" i="7" a="1"/>
  <c r="T484" i="7" s="1"/>
  <c r="W484" i="7" a="1"/>
  <c r="W484" i="7" s="1"/>
  <c r="R485" i="7" a="1"/>
  <c r="R485" i="7"/>
  <c r="S485" i="7" s="1" a="1"/>
  <c r="S485" i="7" s="1"/>
  <c r="T485" i="7" a="1"/>
  <c r="T485" i="7"/>
  <c r="U485" i="7" s="1" a="1"/>
  <c r="U485" i="7" s="1"/>
  <c r="V485" i="7" s="1" a="1"/>
  <c r="V485" i="7" s="1"/>
  <c r="W485" i="7" a="1"/>
  <c r="W485" i="7" s="1"/>
  <c r="R486" i="7" a="1"/>
  <c r="R486" i="7" s="1"/>
  <c r="S486" i="7" s="1" a="1"/>
  <c r="S486" i="7" s="1"/>
  <c r="U486" i="7" s="1" a="1"/>
  <c r="U486" i="7" s="1"/>
  <c r="V486" i="7" s="1" a="1"/>
  <c r="V486" i="7" s="1"/>
  <c r="T486" i="7" a="1"/>
  <c r="T486" i="7"/>
  <c r="W486" i="7" a="1"/>
  <c r="W486" i="7" s="1"/>
  <c r="R487" i="7" a="1"/>
  <c r="R487" i="7"/>
  <c r="S487" i="7" s="1" a="1"/>
  <c r="S487" i="7" s="1"/>
  <c r="T487" i="7" a="1"/>
  <c r="T487" i="7" s="1"/>
  <c r="W487" i="7" a="1"/>
  <c r="W487" i="7" s="1"/>
  <c r="R488" i="7" a="1"/>
  <c r="R488" i="7" s="1"/>
  <c r="S488" i="7" a="1"/>
  <c r="S488" i="7"/>
  <c r="T488" i="7" a="1"/>
  <c r="T488" i="7"/>
  <c r="W488" i="7" a="1"/>
  <c r="W488" i="7" s="1"/>
  <c r="R489" i="7" a="1"/>
  <c r="R489" i="7"/>
  <c r="S489" i="7" s="1" a="1"/>
  <c r="S489" i="7" s="1"/>
  <c r="T489" i="7" a="1"/>
  <c r="T489" i="7" s="1"/>
  <c r="U489" i="7" s="1" a="1"/>
  <c r="U489" i="7" s="1"/>
  <c r="V489" i="7" s="1" a="1"/>
  <c r="V489" i="7" s="1"/>
  <c r="W489" i="7" a="1"/>
  <c r="W489" i="7" s="1"/>
  <c r="R490" i="7" a="1"/>
  <c r="R490" i="7" s="1"/>
  <c r="S490" i="7" s="1" a="1"/>
  <c r="S490" i="7" s="1"/>
  <c r="T490" i="7" a="1"/>
  <c r="T490" i="7"/>
  <c r="W490" i="7" a="1"/>
  <c r="W490" i="7" s="1"/>
  <c r="R491" i="7" a="1"/>
  <c r="R491" i="7" s="1"/>
  <c r="S491" i="7" s="1" a="1"/>
  <c r="S491" i="7" s="1"/>
  <c r="T491" i="7" a="1"/>
  <c r="T491" i="7" s="1"/>
  <c r="U491" i="7" a="1"/>
  <c r="U491" i="7" s="1"/>
  <c r="V491" i="7" s="1" a="1"/>
  <c r="V491" i="7" s="1"/>
  <c r="W491" i="7" a="1"/>
  <c r="W491" i="7" s="1"/>
  <c r="R492" i="7" a="1"/>
  <c r="R492" i="7"/>
  <c r="S492" i="7" a="1"/>
  <c r="S492" i="7" s="1"/>
  <c r="T492" i="7" a="1"/>
  <c r="T492" i="7"/>
  <c r="U492" i="7" s="1" a="1"/>
  <c r="U492" i="7" s="1"/>
  <c r="V492" i="7" s="1" a="1"/>
  <c r="V492" i="7" s="1"/>
  <c r="W492" i="7" a="1"/>
  <c r="W492" i="7" s="1"/>
  <c r="R493" i="7" a="1"/>
  <c r="R493" i="7" s="1"/>
  <c r="S493" i="7" a="1"/>
  <c r="S493" i="7" s="1"/>
  <c r="T493" i="7" a="1"/>
  <c r="T493" i="7" s="1"/>
  <c r="U493" i="7" s="1" a="1"/>
  <c r="U493" i="7" s="1"/>
  <c r="V493" i="7" s="1" a="1"/>
  <c r="V493" i="7" s="1"/>
  <c r="W493" i="7" a="1"/>
  <c r="W493" i="7" s="1"/>
  <c r="R494" i="7" a="1"/>
  <c r="R494" i="7"/>
  <c r="S494" i="7" s="1" a="1"/>
  <c r="S494" i="7" s="1"/>
  <c r="T494" i="7" a="1"/>
  <c r="T494" i="7" s="1"/>
  <c r="W494" i="7" a="1"/>
  <c r="W494" i="7" s="1"/>
  <c r="R495" i="7" a="1"/>
  <c r="R495" i="7" s="1"/>
  <c r="S495" i="7" s="1" a="1"/>
  <c r="S495" i="7" s="1"/>
  <c r="T495" i="7" a="1"/>
  <c r="T495" i="7" s="1"/>
  <c r="U495" i="7" a="1"/>
  <c r="U495" i="7" s="1"/>
  <c r="V495" i="7" s="1" a="1"/>
  <c r="V495" i="7" s="1"/>
  <c r="W495" i="7" a="1"/>
  <c r="W495" i="7" s="1"/>
  <c r="R496" i="7" a="1"/>
  <c r="R496" i="7"/>
  <c r="S496" i="7" s="1" a="1"/>
  <c r="S496" i="7" s="1"/>
  <c r="T496" i="7" a="1"/>
  <c r="T496" i="7" s="1"/>
  <c r="U496" i="7" s="1" a="1"/>
  <c r="U496" i="7" s="1"/>
  <c r="V496" i="7" s="1" a="1"/>
  <c r="V496" i="7" s="1"/>
  <c r="W496" i="7" a="1"/>
  <c r="W496" i="7" s="1"/>
  <c r="R497" i="7" a="1"/>
  <c r="R497" i="7" s="1"/>
  <c r="S497" i="7" s="1" a="1"/>
  <c r="S497" i="7" s="1"/>
  <c r="U497" i="7" s="1" a="1"/>
  <c r="U497" i="7" s="1"/>
  <c r="V497" i="7" s="1" a="1"/>
  <c r="V497" i="7" s="1"/>
  <c r="T497" i="7" a="1"/>
  <c r="T497" i="7"/>
  <c r="W497" i="7" a="1"/>
  <c r="W497" i="7" s="1"/>
  <c r="R498" i="7" a="1"/>
  <c r="R498" i="7"/>
  <c r="S498" i="7" s="1" a="1"/>
  <c r="S498" i="7" s="1"/>
  <c r="T498" i="7" a="1"/>
  <c r="T498" i="7" s="1"/>
  <c r="W498" i="7" a="1"/>
  <c r="W498" i="7" s="1"/>
  <c r="R499" i="7" a="1"/>
  <c r="R499" i="7"/>
  <c r="S499" i="7" a="1"/>
  <c r="S499" i="7" s="1"/>
  <c r="T499" i="7" a="1"/>
  <c r="T499" i="7"/>
  <c r="W499" i="7" a="1"/>
  <c r="W499" i="7" s="1"/>
  <c r="R500" i="7" a="1"/>
  <c r="R500" i="7" s="1"/>
  <c r="S500" i="7" s="1" a="1"/>
  <c r="S500" i="7" s="1"/>
  <c r="T500" i="7" a="1"/>
  <c r="T500" i="7" s="1"/>
  <c r="U500" i="7" a="1"/>
  <c r="U500" i="7" s="1"/>
  <c r="V500" i="7" s="1" a="1"/>
  <c r="V500" i="7" s="1"/>
  <c r="W500" i="7" a="1"/>
  <c r="W500" i="7" s="1"/>
  <c r="R501" i="7" a="1"/>
  <c r="R501" i="7"/>
  <c r="S501" i="7" s="1" a="1"/>
  <c r="S501" i="7" s="1"/>
  <c r="T501" i="7" a="1"/>
  <c r="T501" i="7"/>
  <c r="U501" i="7" s="1" a="1"/>
  <c r="U501" i="7" s="1"/>
  <c r="V501" i="7" s="1" a="1"/>
  <c r="V501" i="7" s="1"/>
  <c r="W501" i="7" a="1"/>
  <c r="W501" i="7" s="1"/>
  <c r="R502" i="7" a="1"/>
  <c r="R502" i="7" s="1"/>
  <c r="S502" i="7" s="1" a="1"/>
  <c r="S502" i="7" s="1"/>
  <c r="T502" i="7" a="1"/>
  <c r="T502" i="7" s="1"/>
  <c r="U502" i="7" s="1" a="1"/>
  <c r="U502" i="7" s="1"/>
  <c r="V502" i="7" s="1" a="1"/>
  <c r="V502" i="7" s="1"/>
  <c r="W502" i="7" a="1"/>
  <c r="W502" i="7" s="1"/>
  <c r="R503" i="7" a="1"/>
  <c r="R503" i="7"/>
  <c r="S503" i="7" s="1" a="1"/>
  <c r="S503" i="7" s="1"/>
  <c r="T503" i="7" a="1"/>
  <c r="T503" i="7" s="1"/>
  <c r="U503" i="7" s="1" a="1"/>
  <c r="U503" i="7" s="1"/>
  <c r="V503" i="7" s="1" a="1"/>
  <c r="V503" i="7" s="1"/>
  <c r="W503" i="7" a="1"/>
  <c r="W503" i="7" s="1"/>
  <c r="R504" i="7" a="1"/>
  <c r="R504" i="7"/>
  <c r="S504" i="7" a="1"/>
  <c r="S504" i="7" s="1"/>
  <c r="T504" i="7" a="1"/>
  <c r="T504" i="7"/>
  <c r="W504" i="7" a="1"/>
  <c r="W504" i="7" s="1"/>
  <c r="R505" i="7" a="1"/>
  <c r="R505" i="7"/>
  <c r="S505" i="7" a="1"/>
  <c r="S505" i="7" s="1"/>
  <c r="U505" i="7" s="1" a="1"/>
  <c r="T505" i="7" a="1"/>
  <c r="T505" i="7"/>
  <c r="U505" i="7"/>
  <c r="V505" i="7" s="1" a="1"/>
  <c r="V505" i="7" s="1"/>
  <c r="W505" i="7" a="1"/>
  <c r="W505" i="7" s="1"/>
  <c r="R506" i="7" a="1"/>
  <c r="R506" i="7" s="1"/>
  <c r="S506" i="7" s="1" a="1"/>
  <c r="S506" i="7" s="1"/>
  <c r="T506" i="7" a="1"/>
  <c r="T506" i="7"/>
  <c r="U506" i="7" s="1" a="1"/>
  <c r="U506" i="7" s="1"/>
  <c r="V506" i="7" s="1" a="1"/>
  <c r="V506" i="7" s="1"/>
  <c r="W506" i="7" a="1"/>
  <c r="W506" i="7" s="1"/>
  <c r="R507" i="7" a="1"/>
  <c r="R507" i="7"/>
  <c r="S507" i="7" a="1"/>
  <c r="S507" i="7" s="1"/>
  <c r="U507" i="7" s="1" a="1"/>
  <c r="U507" i="7" s="1"/>
  <c r="V507" i="7" s="1" a="1"/>
  <c r="V507" i="7" s="1"/>
  <c r="T507" i="7" a="1"/>
  <c r="T507" i="7"/>
  <c r="W507" i="7" a="1"/>
  <c r="W507" i="7" s="1"/>
  <c r="R508" i="7" a="1"/>
  <c r="R508" i="7"/>
  <c r="S508" i="7" s="1" a="1"/>
  <c r="S508" i="7" s="1"/>
  <c r="U508" i="7" s="1" a="1"/>
  <c r="U508" i="7" s="1"/>
  <c r="V508" i="7" s="1" a="1"/>
  <c r="V508" i="7" s="1"/>
  <c r="T508" i="7" a="1"/>
  <c r="T508" i="7" s="1"/>
  <c r="W508" i="7" a="1"/>
  <c r="W508" i="7" s="1"/>
  <c r="R509" i="7" a="1"/>
  <c r="R509" i="7" s="1"/>
  <c r="S509" i="7" a="1"/>
  <c r="S509" i="7"/>
  <c r="T509" i="7" a="1"/>
  <c r="T509" i="7" s="1"/>
  <c r="U509" i="7" s="1" a="1"/>
  <c r="U509" i="7" s="1"/>
  <c r="V509" i="7" s="1" a="1"/>
  <c r="V509" i="7" s="1"/>
  <c r="W509" i="7" a="1"/>
  <c r="W509" i="7" s="1"/>
  <c r="R510" i="7" a="1"/>
  <c r="R510" i="7"/>
  <c r="S510" i="7" a="1"/>
  <c r="S510" i="7" s="1"/>
  <c r="U510" i="7" s="1" a="1"/>
  <c r="U510" i="7" s="1"/>
  <c r="V510" i="7" s="1" a="1"/>
  <c r="V510" i="7" s="1"/>
  <c r="T510" i="7" a="1"/>
  <c r="T510" i="7" s="1"/>
  <c r="W510" i="7" a="1"/>
  <c r="W510" i="7" s="1"/>
  <c r="R511" i="7" a="1"/>
  <c r="R511" i="7" s="1"/>
  <c r="S511" i="7" s="1" a="1"/>
  <c r="S511" i="7" s="1"/>
  <c r="T511" i="7" a="1"/>
  <c r="T511" i="7"/>
  <c r="W511" i="7" a="1"/>
  <c r="W511" i="7" s="1"/>
  <c r="R512" i="7" a="1"/>
  <c r="R512" i="7" s="1"/>
  <c r="S512" i="7" s="1" a="1"/>
  <c r="S512" i="7" s="1"/>
  <c r="U512" i="7" s="1" a="1"/>
  <c r="U512" i="7" s="1"/>
  <c r="V512" i="7" s="1" a="1"/>
  <c r="V512" i="7" s="1"/>
  <c r="T512" i="7" a="1"/>
  <c r="T512" i="7" s="1"/>
  <c r="W512" i="7" a="1"/>
  <c r="W512" i="7" s="1"/>
  <c r="R513" i="7" a="1"/>
  <c r="R513" i="7" s="1"/>
  <c r="S513" i="7" a="1"/>
  <c r="S513" i="7" s="1"/>
  <c r="U513" i="7" s="1" a="1"/>
  <c r="U513" i="7" s="1"/>
  <c r="V513" i="7" s="1" a="1"/>
  <c r="V513" i="7" s="1"/>
  <c r="T513" i="7" a="1"/>
  <c r="T513" i="7"/>
  <c r="W513" i="7" a="1"/>
  <c r="W513" i="7" s="1"/>
  <c r="R514" i="7" a="1"/>
  <c r="R514" i="7" s="1"/>
  <c r="S514" i="7" s="1" a="1"/>
  <c r="S514" i="7" s="1"/>
  <c r="T514" i="7" a="1"/>
  <c r="T514" i="7" s="1"/>
  <c r="W514" i="7" a="1"/>
  <c r="W514" i="7" s="1"/>
  <c r="R515" i="7" a="1"/>
  <c r="R515" i="7" s="1"/>
  <c r="S515" i="7" a="1"/>
  <c r="S515" i="7"/>
  <c r="T515" i="7" a="1"/>
  <c r="T515" i="7" s="1"/>
  <c r="U515" i="7" s="1" a="1"/>
  <c r="U515" i="7" s="1"/>
  <c r="V515" i="7" s="1" a="1"/>
  <c r="V515" i="7" s="1"/>
  <c r="W515" i="7" a="1"/>
  <c r="W515" i="7" s="1"/>
  <c r="R516" i="7" a="1"/>
  <c r="R516" i="7"/>
  <c r="S516" i="7" s="1" a="1"/>
  <c r="S516" i="7" s="1"/>
  <c r="T516" i="7" a="1"/>
  <c r="T516" i="7" s="1"/>
  <c r="U516" i="7" a="1"/>
  <c r="U516" i="7" s="1"/>
  <c r="V516" i="7" s="1" a="1"/>
  <c r="V516" i="7" s="1"/>
  <c r="W516" i="7" a="1"/>
  <c r="W516" i="7" s="1"/>
  <c r="R517" i="7" a="1"/>
  <c r="R517" i="7" s="1"/>
  <c r="S517" i="7" s="1" a="1"/>
  <c r="S517" i="7" s="1"/>
  <c r="T517" i="7" a="1"/>
  <c r="T517" i="7" s="1"/>
  <c r="U517" i="7" s="1" a="1"/>
  <c r="U517" i="7" s="1"/>
  <c r="V517" i="7" s="1" a="1"/>
  <c r="V517" i="7" s="1"/>
  <c r="W517" i="7" a="1"/>
  <c r="W517" i="7" s="1"/>
  <c r="R518" i="7" a="1"/>
  <c r="R518" i="7"/>
  <c r="S518" i="7" a="1"/>
  <c r="S518" i="7" s="1"/>
  <c r="T518" i="7" a="1"/>
  <c r="T518" i="7" s="1"/>
  <c r="U518" i="7" a="1"/>
  <c r="U518" i="7" s="1"/>
  <c r="V518" i="7" s="1" a="1"/>
  <c r="V518" i="7" s="1"/>
  <c r="X518" i="7" s="1" a="1"/>
  <c r="X518" i="7" s="1"/>
  <c r="W518" i="7" a="1"/>
  <c r="W518" i="7" s="1"/>
  <c r="R519" i="7" a="1"/>
  <c r="R519" i="7" s="1"/>
  <c r="S519" i="7" s="1" a="1"/>
  <c r="S519" i="7" s="1"/>
  <c r="T519" i="7" a="1"/>
  <c r="T519" i="7"/>
  <c r="W519" i="7" a="1"/>
  <c r="W519" i="7" s="1"/>
  <c r="R520" i="7" a="1"/>
  <c r="R520" i="7"/>
  <c r="S520" i="7" a="1"/>
  <c r="S520" i="7"/>
  <c r="T520" i="7" a="1"/>
  <c r="T520" i="7" s="1"/>
  <c r="U520" i="7" s="1" a="1"/>
  <c r="U520" i="7" s="1"/>
  <c r="V520" i="7" s="1" a="1"/>
  <c r="V520" i="7" s="1"/>
  <c r="W520" i="7" a="1"/>
  <c r="W520" i="7" s="1"/>
  <c r="R521" i="7" a="1"/>
  <c r="R521" i="7" s="1"/>
  <c r="S521" i="7" s="1" a="1"/>
  <c r="S521" i="7" s="1"/>
  <c r="U521" i="7" s="1" a="1"/>
  <c r="U521" i="7" s="1"/>
  <c r="V521" i="7" s="1" a="1"/>
  <c r="V521" i="7" s="1"/>
  <c r="T521" i="7" a="1"/>
  <c r="T521" i="7"/>
  <c r="W521" i="7" a="1"/>
  <c r="W521" i="7"/>
  <c r="R522" i="7" a="1"/>
  <c r="R522" i="7" s="1"/>
  <c r="S522" i="7" s="1" a="1"/>
  <c r="S522" i="7" s="1"/>
  <c r="T522" i="7" a="1"/>
  <c r="T522" i="7" s="1"/>
  <c r="W522" i="7" a="1"/>
  <c r="W522" i="7" s="1"/>
  <c r="R523" i="7" a="1"/>
  <c r="R523" i="7" s="1"/>
  <c r="S523" i="7" a="1"/>
  <c r="S523" i="7"/>
  <c r="U523" i="7" s="1" a="1"/>
  <c r="U523" i="7" s="1"/>
  <c r="V523" i="7" s="1" a="1"/>
  <c r="V523" i="7" s="1"/>
  <c r="T523" i="7" a="1"/>
  <c r="T523" i="7"/>
  <c r="W523" i="7" a="1"/>
  <c r="W523" i="7" s="1"/>
  <c r="R524" i="7" a="1"/>
  <c r="R524" i="7"/>
  <c r="S524" i="7" s="1" a="1"/>
  <c r="S524" i="7" s="1"/>
  <c r="T524" i="7" a="1"/>
  <c r="T524" i="7" s="1"/>
  <c r="U524" i="7" s="1" a="1"/>
  <c r="U524" i="7" s="1"/>
  <c r="V524" i="7" s="1" a="1"/>
  <c r="V524" i="7" s="1"/>
  <c r="W524" i="7" a="1"/>
  <c r="W524" i="7" s="1"/>
  <c r="R525" i="7" a="1"/>
  <c r="R525" i="7" s="1"/>
  <c r="S525" i="7" a="1"/>
  <c r="S525" i="7"/>
  <c r="T525" i="7" a="1"/>
  <c r="T525" i="7" s="1"/>
  <c r="U525" i="7" s="1" a="1"/>
  <c r="U525" i="7" s="1"/>
  <c r="V525" i="7" s="1" a="1"/>
  <c r="V525" i="7" s="1"/>
  <c r="W525" i="7" a="1"/>
  <c r="W525" i="7" s="1"/>
  <c r="R526" i="7" a="1"/>
  <c r="R526" i="7"/>
  <c r="S526" i="7" s="1" a="1"/>
  <c r="S526" i="7" s="1"/>
  <c r="U526" i="7" s="1" a="1"/>
  <c r="U526" i="7" s="1"/>
  <c r="V526" i="7" s="1" a="1"/>
  <c r="V526" i="7" s="1"/>
  <c r="T526" i="7" a="1"/>
  <c r="T526" i="7" s="1"/>
  <c r="W526" i="7" a="1"/>
  <c r="W526" i="7" s="1"/>
  <c r="R527" i="7" a="1"/>
  <c r="R527" i="7" s="1"/>
  <c r="S527" i="7" s="1" a="1"/>
  <c r="S527" i="7" s="1"/>
  <c r="U527" i="7" s="1" a="1"/>
  <c r="U527" i="7" s="1"/>
  <c r="V527" i="7" s="1" a="1"/>
  <c r="V527" i="7" s="1"/>
  <c r="T527" i="7" a="1"/>
  <c r="T527" i="7"/>
  <c r="W527" i="7" a="1"/>
  <c r="W527" i="7" s="1"/>
  <c r="R528" i="7" a="1"/>
  <c r="R528" i="7"/>
  <c r="S528" i="7" a="1"/>
  <c r="S528" i="7" s="1"/>
  <c r="U528" i="7" s="1" a="1"/>
  <c r="U528" i="7" s="1"/>
  <c r="V528" i="7" s="1" a="1"/>
  <c r="V528" i="7" s="1"/>
  <c r="T528" i="7" a="1"/>
  <c r="T528" i="7" s="1"/>
  <c r="W528" i="7" a="1"/>
  <c r="W528" i="7" s="1"/>
  <c r="R529" i="7" a="1"/>
  <c r="R529" i="7" s="1"/>
  <c r="S529" i="7" a="1"/>
  <c r="S529" i="7"/>
  <c r="U529" i="7" s="1" a="1"/>
  <c r="U529" i="7" s="1"/>
  <c r="V529" i="7" s="1" a="1"/>
  <c r="V529" i="7" s="1"/>
  <c r="X529" i="7" s="1" a="1"/>
  <c r="X529" i="7" s="1"/>
  <c r="T529" i="7" a="1"/>
  <c r="T529" i="7"/>
  <c r="W529" i="7" a="1"/>
  <c r="W529" i="7" s="1"/>
  <c r="R530" i="7" a="1"/>
  <c r="R530" i="7"/>
  <c r="S530" i="7" a="1"/>
  <c r="S530" i="7"/>
  <c r="T530" i="7" a="1"/>
  <c r="T530" i="7" s="1"/>
  <c r="W530" i="7" a="1"/>
  <c r="W530" i="7" s="1"/>
  <c r="R531" i="7" a="1"/>
  <c r="R531" i="7" s="1"/>
  <c r="S531" i="7" s="1" a="1"/>
  <c r="S531" i="7" s="1"/>
  <c r="U531" i="7" s="1" a="1"/>
  <c r="U531" i="7" s="1"/>
  <c r="V531" i="7" s="1" a="1"/>
  <c r="V531" i="7" s="1"/>
  <c r="T531" i="7" a="1"/>
  <c r="T531" i="7" s="1"/>
  <c r="W531" i="7" a="1"/>
  <c r="W531" i="7" s="1"/>
  <c r="R532" i="7" a="1"/>
  <c r="R532" i="7" s="1"/>
  <c r="S532" i="7" s="1" a="1"/>
  <c r="S532" i="7"/>
  <c r="T532" i="7" a="1"/>
  <c r="T532" i="7" s="1"/>
  <c r="W532" i="7" a="1"/>
  <c r="W532" i="7" s="1"/>
  <c r="R533" i="7" a="1"/>
  <c r="R533" i="7" s="1"/>
  <c r="S533" i="7" a="1"/>
  <c r="S533" i="7"/>
  <c r="T533" i="7" a="1"/>
  <c r="T533" i="7" s="1"/>
  <c r="U533" i="7" s="1" a="1"/>
  <c r="U533" i="7" s="1"/>
  <c r="V533" i="7" s="1" a="1"/>
  <c r="V533" i="7" s="1"/>
  <c r="X533" i="7" s="1" a="1"/>
  <c r="X533" i="7" s="1"/>
  <c r="W533" i="7" a="1"/>
  <c r="W533" i="7" s="1"/>
  <c r="R534" i="7" a="1"/>
  <c r="R534" i="7" s="1"/>
  <c r="S534" i="7" s="1" a="1"/>
  <c r="S534" i="7" s="1"/>
  <c r="T534" i="7" a="1"/>
  <c r="T534" i="7" s="1"/>
  <c r="U534" i="7" a="1"/>
  <c r="U534" i="7" s="1"/>
  <c r="V534" i="7" s="1" a="1"/>
  <c r="V534" i="7" s="1"/>
  <c r="W534" i="7" a="1"/>
  <c r="W534" i="7" s="1"/>
  <c r="R535" i="7" a="1"/>
  <c r="R535" i="7" s="1"/>
  <c r="S535" i="7" s="1" a="1"/>
  <c r="S535" i="7"/>
  <c r="T535" i="7" a="1"/>
  <c r="T535" i="7" s="1"/>
  <c r="U535" i="7" s="1" a="1"/>
  <c r="U535" i="7" s="1"/>
  <c r="V535" i="7" s="1" a="1"/>
  <c r="V535" i="7" s="1"/>
  <c r="W535" i="7" a="1"/>
  <c r="W535" i="7" s="1"/>
  <c r="R536" i="7" a="1"/>
  <c r="R536" i="7" s="1"/>
  <c r="S536" i="7" s="1" a="1"/>
  <c r="S536" i="7" s="1"/>
  <c r="T536" i="7" a="1"/>
  <c r="T536" i="7" s="1"/>
  <c r="U536" i="7" s="1" a="1"/>
  <c r="U536" i="7" s="1"/>
  <c r="V536" i="7" s="1" a="1"/>
  <c r="V536" i="7" s="1"/>
  <c r="W536" i="7" a="1"/>
  <c r="W536" i="7" s="1"/>
  <c r="R537" i="7" a="1"/>
  <c r="R537" i="7" s="1"/>
  <c r="S537" i="7" a="1"/>
  <c r="S537" i="7" s="1"/>
  <c r="T537" i="7" a="1"/>
  <c r="T537" i="7" s="1"/>
  <c r="U537" i="7" a="1"/>
  <c r="U537" i="7" s="1"/>
  <c r="V537" i="7" s="1" a="1"/>
  <c r="V537" i="7" s="1"/>
  <c r="W537" i="7" a="1"/>
  <c r="W537" i="7" s="1"/>
  <c r="R538" i="7" a="1"/>
  <c r="R538" i="7" s="1"/>
  <c r="S538" i="7" a="1"/>
  <c r="S538" i="7"/>
  <c r="T538" i="7" a="1"/>
  <c r="T538" i="7" s="1"/>
  <c r="W538" i="7" a="1"/>
  <c r="W538" i="7" s="1"/>
  <c r="R539" i="7" a="1"/>
  <c r="R539" i="7" s="1"/>
  <c r="S539" i="7" a="1"/>
  <c r="S539" i="7"/>
  <c r="T539" i="7" a="1"/>
  <c r="T539" i="7" s="1"/>
  <c r="U539" i="7" s="1" a="1"/>
  <c r="U539" i="7" s="1"/>
  <c r="V539" i="7" s="1" a="1"/>
  <c r="V539" i="7" s="1"/>
  <c r="X539" i="7" s="1" a="1"/>
  <c r="X539" i="7" s="1"/>
  <c r="W539" i="7" a="1"/>
  <c r="W539" i="7" s="1"/>
  <c r="R540" i="7" a="1"/>
  <c r="R540" i="7" s="1"/>
  <c r="S540" i="7" s="1" a="1"/>
  <c r="S540" i="7" s="1"/>
  <c r="U540" i="7" s="1" a="1"/>
  <c r="U540" i="7" s="1"/>
  <c r="V540" i="7" s="1" a="1"/>
  <c r="V540" i="7" s="1"/>
  <c r="T540" i="7" a="1"/>
  <c r="T540" i="7" s="1"/>
  <c r="W540" i="7" a="1"/>
  <c r="W540" i="7" s="1"/>
  <c r="R541" i="7" a="1"/>
  <c r="R541" i="7" s="1"/>
  <c r="S541" i="7" s="1" a="1"/>
  <c r="S541" i="7" s="1"/>
  <c r="U541" i="7" s="1" a="1"/>
  <c r="U541" i="7" s="1"/>
  <c r="V541" i="7" s="1" a="1"/>
  <c r="V541" i="7" s="1"/>
  <c r="T541" i="7" a="1"/>
  <c r="T541" i="7" s="1"/>
  <c r="W541" i="7" a="1"/>
  <c r="W541" i="7" s="1"/>
  <c r="R542" i="7" a="1"/>
  <c r="R542" i="7" s="1"/>
  <c r="S542" i="7" a="1"/>
  <c r="S542" i="7" s="1"/>
  <c r="U542" i="7" s="1" a="1"/>
  <c r="U542" i="7" s="1"/>
  <c r="V542" i="7" s="1" a="1"/>
  <c r="V542" i="7" s="1"/>
  <c r="T542" i="7" a="1"/>
  <c r="T542" i="7" s="1"/>
  <c r="W542" i="7" a="1"/>
  <c r="W542" i="7" s="1"/>
  <c r="R543" i="7" a="1"/>
  <c r="R543" i="7" s="1"/>
  <c r="S543" i="7" s="1" a="1"/>
  <c r="S543" i="7" s="1"/>
  <c r="T543" i="7" a="1"/>
  <c r="T543" i="7" s="1"/>
  <c r="W543" i="7" a="1"/>
  <c r="W543" i="7" s="1"/>
  <c r="R544" i="7" a="1"/>
  <c r="R544" i="7" s="1"/>
  <c r="S544" i="7" s="1" a="1"/>
  <c r="S544" i="7" s="1"/>
  <c r="T544" i="7" a="1"/>
  <c r="T544" i="7" s="1"/>
  <c r="U544" i="7" s="1" a="1"/>
  <c r="U544" i="7" s="1"/>
  <c r="V544" i="7" s="1" a="1"/>
  <c r="V544" i="7" s="1"/>
  <c r="W544" i="7" a="1"/>
  <c r="W544" i="7" s="1"/>
  <c r="R545" i="7" a="1"/>
  <c r="R545" i="7" s="1"/>
  <c r="S545" i="7" a="1"/>
  <c r="S545" i="7" s="1"/>
  <c r="U545" i="7" s="1" a="1"/>
  <c r="U545" i="7" s="1"/>
  <c r="V545" i="7" s="1" a="1"/>
  <c r="V545" i="7" s="1"/>
  <c r="T545" i="7" a="1"/>
  <c r="T545" i="7" s="1"/>
  <c r="W545" i="7" a="1"/>
  <c r="W545" i="7" s="1"/>
  <c r="R546" i="7" a="1"/>
  <c r="R546" i="7" s="1"/>
  <c r="S546" i="7" a="1"/>
  <c r="S546" i="7"/>
  <c r="T546" i="7" a="1"/>
  <c r="T546" i="7" s="1"/>
  <c r="U546" i="7" s="1" a="1"/>
  <c r="U546" i="7" s="1"/>
  <c r="V546" i="7" s="1" a="1"/>
  <c r="V546" i="7" s="1"/>
  <c r="X546" i="7" s="1" a="1"/>
  <c r="X546" i="7" s="1"/>
  <c r="W546" i="7" a="1"/>
  <c r="W546" i="7" s="1"/>
  <c r="R547" i="7" a="1"/>
  <c r="R547" i="7" s="1"/>
  <c r="S547" i="7" a="1"/>
  <c r="S547" i="7"/>
  <c r="T547" i="7" a="1"/>
  <c r="T547" i="7" s="1"/>
  <c r="U547" i="7" s="1" a="1"/>
  <c r="U547" i="7" s="1"/>
  <c r="V547" i="7" s="1" a="1"/>
  <c r="V547" i="7" s="1"/>
  <c r="W547" i="7" a="1"/>
  <c r="W547" i="7" s="1"/>
  <c r="R548" i="7" a="1"/>
  <c r="R548" i="7" s="1"/>
  <c r="S548" i="7" s="1" a="1"/>
  <c r="S548" i="7" s="1"/>
  <c r="T548" i="7" a="1"/>
  <c r="T548" i="7" s="1"/>
  <c r="U548" i="7" a="1"/>
  <c r="U548" i="7" s="1"/>
  <c r="V548" i="7" s="1" a="1"/>
  <c r="V548" i="7" s="1"/>
  <c r="W548" i="7" a="1"/>
  <c r="W548" i="7" s="1"/>
  <c r="R549" i="7" a="1"/>
  <c r="R549" i="7" s="1"/>
  <c r="S549" i="7" s="1" a="1"/>
  <c r="S549" i="7" s="1"/>
  <c r="U549" i="7" s="1" a="1"/>
  <c r="U549" i="7" s="1"/>
  <c r="V549" i="7" s="1" a="1"/>
  <c r="V549" i="7" s="1"/>
  <c r="T549" i="7" a="1"/>
  <c r="T549" i="7" s="1"/>
  <c r="W549" i="7" a="1"/>
  <c r="W549" i="7" s="1"/>
  <c r="R550" i="7" a="1"/>
  <c r="R550" i="7" s="1"/>
  <c r="S550" i="7" a="1"/>
  <c r="S550" i="7" s="1"/>
  <c r="U550" i="7" s="1" a="1"/>
  <c r="U550" i="7" s="1"/>
  <c r="V550" i="7" s="1" a="1"/>
  <c r="V550" i="7" s="1"/>
  <c r="T550" i="7" a="1"/>
  <c r="T550" i="7" s="1"/>
  <c r="W550" i="7" a="1"/>
  <c r="W550" i="7" s="1"/>
  <c r="R551" i="7" a="1"/>
  <c r="R551" i="7" s="1"/>
  <c r="S551" i="7" s="1" a="1"/>
  <c r="S551" i="7"/>
  <c r="T551" i="7" a="1"/>
  <c r="T551" i="7" s="1"/>
  <c r="W551" i="7" a="1"/>
  <c r="W551" i="7" s="1"/>
  <c r="R552" i="7" a="1"/>
  <c r="R552" i="7" s="1"/>
  <c r="S552" i="7" s="1" a="1"/>
  <c r="S552" i="7" s="1"/>
  <c r="T552" i="7" a="1"/>
  <c r="T552" i="7" s="1"/>
  <c r="U552" i="7" s="1" a="1"/>
  <c r="U552" i="7" s="1"/>
  <c r="V552" i="7" s="1" a="1"/>
  <c r="V552" i="7" s="1"/>
  <c r="W552" i="7" a="1"/>
  <c r="W552" i="7" s="1"/>
  <c r="R553" i="7" a="1"/>
  <c r="R553" i="7" s="1"/>
  <c r="S553" i="7" a="1"/>
  <c r="S553" i="7" s="1"/>
  <c r="U553" i="7" s="1" a="1"/>
  <c r="U553" i="7" s="1"/>
  <c r="V553" i="7" s="1" a="1"/>
  <c r="V553" i="7" s="1"/>
  <c r="T553" i="7" a="1"/>
  <c r="T553" i="7" s="1"/>
  <c r="W553" i="7" a="1"/>
  <c r="W553" i="7" s="1"/>
  <c r="R554" i="7" a="1"/>
  <c r="R554" i="7" s="1"/>
  <c r="S554" i="7" a="1"/>
  <c r="S554" i="7"/>
  <c r="T554" i="7" a="1"/>
  <c r="T554" i="7" s="1"/>
  <c r="W554" i="7" a="1"/>
  <c r="W554" i="7" s="1"/>
  <c r="R555" i="7" a="1"/>
  <c r="R555" i="7" s="1"/>
  <c r="S555" i="7" a="1"/>
  <c r="S555" i="7"/>
  <c r="T555" i="7" a="1"/>
  <c r="T555" i="7" s="1"/>
  <c r="U555" i="7" s="1" a="1"/>
  <c r="U555" i="7" s="1"/>
  <c r="V555" i="7" s="1" a="1"/>
  <c r="V555" i="7" s="1"/>
  <c r="W555" i="7" a="1"/>
  <c r="W555" i="7" s="1"/>
  <c r="R556" i="7" a="1"/>
  <c r="R556" i="7" s="1"/>
  <c r="S556" i="7" s="1" a="1"/>
  <c r="S556" i="7" s="1"/>
  <c r="T556" i="7" a="1"/>
  <c r="T556" i="7" s="1"/>
  <c r="U556" i="7" a="1"/>
  <c r="U556" i="7" s="1"/>
  <c r="V556" i="7" s="1" a="1"/>
  <c r="V556" i="7" s="1"/>
  <c r="W556" i="7" a="1"/>
  <c r="W556" i="7" s="1"/>
  <c r="R557" i="7" a="1"/>
  <c r="R557" i="7" s="1"/>
  <c r="S557" i="7" s="1" a="1"/>
  <c r="S557" i="7" s="1"/>
  <c r="U557" i="7" s="1" a="1"/>
  <c r="U557" i="7" s="1"/>
  <c r="V557" i="7" s="1" a="1"/>
  <c r="V557" i="7" s="1"/>
  <c r="T557" i="7" a="1"/>
  <c r="T557" i="7" s="1"/>
  <c r="W557" i="7" a="1"/>
  <c r="W557" i="7" s="1"/>
  <c r="R558" i="7" a="1"/>
  <c r="R558" i="7" s="1"/>
  <c r="S558" i="7" a="1"/>
  <c r="S558" i="7" s="1"/>
  <c r="U558" i="7" s="1" a="1"/>
  <c r="U558" i="7" s="1"/>
  <c r="V558" i="7" s="1" a="1"/>
  <c r="V558" i="7" s="1"/>
  <c r="T558" i="7" a="1"/>
  <c r="T558" i="7" s="1"/>
  <c r="W558" i="7" a="1"/>
  <c r="W558" i="7" s="1"/>
  <c r="R559" i="7" a="1"/>
  <c r="R559" i="7" s="1"/>
  <c r="S559" i="7" s="1" a="1"/>
  <c r="S559" i="7"/>
  <c r="T559" i="7" a="1"/>
  <c r="T559" i="7" s="1"/>
  <c r="U559" i="7" s="1" a="1"/>
  <c r="U559" i="7" s="1"/>
  <c r="V559" i="7" s="1" a="1"/>
  <c r="V559" i="7" s="1"/>
  <c r="W559" i="7" a="1"/>
  <c r="W559" i="7" s="1"/>
  <c r="R560" i="7" a="1"/>
  <c r="R560" i="7" s="1"/>
  <c r="S560" i="7" s="1" a="1"/>
  <c r="S560" i="7" s="1"/>
  <c r="T560" i="7" a="1"/>
  <c r="T560" i="7" s="1"/>
  <c r="U560" i="7" s="1" a="1"/>
  <c r="U560" i="7" s="1"/>
  <c r="V560" i="7" s="1" a="1"/>
  <c r="V560" i="7" s="1"/>
  <c r="W560" i="7" a="1"/>
  <c r="W560" i="7" s="1"/>
  <c r="R561" i="7" a="1"/>
  <c r="R561" i="7" s="1"/>
  <c r="S561" i="7" a="1"/>
  <c r="S561" i="7" s="1"/>
  <c r="T561" i="7" a="1"/>
  <c r="T561" i="7" s="1"/>
  <c r="U561" i="7" a="1"/>
  <c r="U561" i="7" s="1"/>
  <c r="V561" i="7" s="1" a="1"/>
  <c r="V561" i="7" s="1"/>
  <c r="W561" i="7" a="1"/>
  <c r="W561" i="7" s="1"/>
  <c r="R562" i="7" a="1"/>
  <c r="R562" i="7" s="1"/>
  <c r="S562" i="7" a="1"/>
  <c r="S562" i="7"/>
  <c r="T562" i="7" a="1"/>
  <c r="T562" i="7" s="1"/>
  <c r="U562" i="7" s="1" a="1"/>
  <c r="U562" i="7" s="1"/>
  <c r="V562" i="7" s="1" a="1"/>
  <c r="V562" i="7" s="1"/>
  <c r="W562" i="7" a="1"/>
  <c r="W562" i="7" s="1"/>
  <c r="R563" i="7" a="1"/>
  <c r="R563" i="7" s="1"/>
  <c r="S563" i="7" a="1"/>
  <c r="S563" i="7"/>
  <c r="T563" i="7" a="1"/>
  <c r="T563" i="7" s="1"/>
  <c r="U563" i="7" s="1" a="1"/>
  <c r="U563" i="7" s="1"/>
  <c r="V563" i="7" s="1" a="1"/>
  <c r="V563" i="7" s="1"/>
  <c r="X563" i="7" s="1" a="1"/>
  <c r="X563" i="7" s="1"/>
  <c r="W563" i="7" a="1"/>
  <c r="W563" i="7" s="1"/>
  <c r="R564" i="7" a="1"/>
  <c r="R564" i="7" s="1"/>
  <c r="S564" i="7" s="1" a="1"/>
  <c r="S564" i="7" s="1"/>
  <c r="U564" i="7" s="1" a="1"/>
  <c r="U564" i="7" s="1"/>
  <c r="V564" i="7" s="1" a="1"/>
  <c r="V564" i="7" s="1"/>
  <c r="T564" i="7" a="1"/>
  <c r="T564" i="7" s="1"/>
  <c r="W564" i="7" a="1"/>
  <c r="W564" i="7" s="1"/>
  <c r="R565" i="7" a="1"/>
  <c r="R565" i="7" s="1"/>
  <c r="S565" i="7" s="1" a="1"/>
  <c r="S565" i="7" s="1"/>
  <c r="U565" i="7" s="1" a="1"/>
  <c r="U565" i="7" s="1"/>
  <c r="V565" i="7" s="1" a="1"/>
  <c r="V565" i="7" s="1"/>
  <c r="T565" i="7" a="1"/>
  <c r="T565" i="7" s="1"/>
  <c r="W565" i="7" a="1"/>
  <c r="W565" i="7" s="1"/>
  <c r="R566" i="7" a="1"/>
  <c r="R566" i="7" s="1"/>
  <c r="S566" i="7" a="1"/>
  <c r="S566" i="7" s="1"/>
  <c r="U566" i="7" s="1" a="1"/>
  <c r="U566" i="7" s="1"/>
  <c r="V566" i="7" s="1" a="1"/>
  <c r="V566" i="7" s="1"/>
  <c r="T566" i="7" a="1"/>
  <c r="T566" i="7" s="1"/>
  <c r="W566" i="7" a="1"/>
  <c r="W566" i="7" s="1"/>
  <c r="R567" i="7" a="1"/>
  <c r="R567" i="7" s="1"/>
  <c r="S567" i="7" s="1" a="1"/>
  <c r="S567" i="7"/>
  <c r="T567" i="7" a="1"/>
  <c r="T567" i="7" s="1"/>
  <c r="W567" i="7" a="1"/>
  <c r="W567" i="7" s="1"/>
  <c r="R568" i="7" a="1"/>
  <c r="R568" i="7" s="1"/>
  <c r="S568" i="7" s="1" a="1"/>
  <c r="S568" i="7" s="1"/>
  <c r="T568" i="7" a="1"/>
  <c r="T568" i="7" s="1"/>
  <c r="W568" i="7" a="1"/>
  <c r="W568" i="7" s="1"/>
  <c r="R569" i="7" a="1"/>
  <c r="R569" i="7" s="1"/>
  <c r="S569" i="7" a="1"/>
  <c r="S569" i="7" s="1"/>
  <c r="U569" i="7" s="1" a="1"/>
  <c r="U569" i="7" s="1"/>
  <c r="V569" i="7" s="1" a="1"/>
  <c r="V569" i="7" s="1"/>
  <c r="T569" i="7" a="1"/>
  <c r="T569" i="7" s="1"/>
  <c r="W569" i="7" a="1"/>
  <c r="W569" i="7" s="1"/>
  <c r="R570" i="7" a="1"/>
  <c r="R570" i="7" s="1"/>
  <c r="S570" i="7" a="1"/>
  <c r="S570" i="7"/>
  <c r="T570" i="7" a="1"/>
  <c r="T570" i="7" s="1"/>
  <c r="U570" i="7" s="1" a="1"/>
  <c r="U570" i="7" s="1"/>
  <c r="V570" i="7" s="1" a="1"/>
  <c r="V570" i="7" s="1"/>
  <c r="W570" i="7" a="1"/>
  <c r="W570" i="7" s="1"/>
  <c r="R571" i="7" a="1"/>
  <c r="R571" i="7" s="1"/>
  <c r="S571" i="7" a="1"/>
  <c r="S571" i="7"/>
  <c r="T571" i="7" a="1"/>
  <c r="T571" i="7" s="1"/>
  <c r="U571" i="7" s="1" a="1"/>
  <c r="U571" i="7" s="1"/>
  <c r="V571" i="7" s="1" a="1"/>
  <c r="V571" i="7" s="1"/>
  <c r="W571" i="7" a="1"/>
  <c r="W571" i="7" s="1"/>
  <c r="R572" i="7" a="1"/>
  <c r="R572" i="7" s="1"/>
  <c r="S572" i="7" s="1" a="1"/>
  <c r="S572" i="7" s="1"/>
  <c r="T572" i="7" a="1"/>
  <c r="T572" i="7" s="1"/>
  <c r="U572" i="7" a="1"/>
  <c r="U572" i="7" s="1"/>
  <c r="V572" i="7" s="1" a="1"/>
  <c r="V572" i="7" s="1"/>
  <c r="W572" i="7" a="1"/>
  <c r="W572" i="7" s="1"/>
  <c r="R573" i="7" a="1"/>
  <c r="R573" i="7" s="1"/>
  <c r="S573" i="7" s="1" a="1"/>
  <c r="S573" i="7" s="1"/>
  <c r="T573" i="7" a="1"/>
  <c r="T573" i="7" s="1"/>
  <c r="U573" i="7" a="1"/>
  <c r="U573" i="7" s="1"/>
  <c r="V573" i="7" s="1" a="1"/>
  <c r="V573" i="7" s="1"/>
  <c r="W573" i="7" a="1"/>
  <c r="W573" i="7" s="1"/>
  <c r="R574" i="7" a="1"/>
  <c r="R574" i="7" s="1"/>
  <c r="S574" i="7" a="1"/>
  <c r="S574" i="7"/>
  <c r="U574" i="7" s="1" a="1"/>
  <c r="U574" i="7" s="1"/>
  <c r="V574" i="7" s="1" a="1"/>
  <c r="V574" i="7" s="1"/>
  <c r="T574" i="7" a="1"/>
  <c r="T574" i="7" s="1"/>
  <c r="W574" i="7" a="1"/>
  <c r="W574" i="7" s="1"/>
  <c r="R575" i="7" a="1"/>
  <c r="R575" i="7" s="1"/>
  <c r="S575" i="7" s="1" a="1"/>
  <c r="S575" i="7"/>
  <c r="T575" i="7" a="1"/>
  <c r="T575" i="7" s="1"/>
  <c r="U575" i="7" s="1" a="1"/>
  <c r="U575" i="7" s="1"/>
  <c r="V575" i="7" s="1" a="1"/>
  <c r="V575" i="7" s="1"/>
  <c r="W575" i="7" a="1"/>
  <c r="W575" i="7" s="1"/>
  <c r="R576" i="7" a="1"/>
  <c r="R576" i="7" s="1"/>
  <c r="S576" i="7" s="1" a="1"/>
  <c r="S576" i="7" s="1"/>
  <c r="T576" i="7" a="1"/>
  <c r="T576" i="7" s="1"/>
  <c r="U576" i="7" a="1"/>
  <c r="U576" i="7" s="1"/>
  <c r="V576" i="7" s="1" a="1"/>
  <c r="V576" i="7" s="1"/>
  <c r="W576" i="7" a="1"/>
  <c r="W576" i="7" s="1"/>
  <c r="R577" i="7" a="1"/>
  <c r="R577" i="7" s="1"/>
  <c r="S577" i="7" a="1"/>
  <c r="S577" i="7" s="1"/>
  <c r="U577" i="7" s="1" a="1"/>
  <c r="U577" i="7" s="1"/>
  <c r="V577" i="7" s="1" a="1"/>
  <c r="V577" i="7" s="1"/>
  <c r="T577" i="7" a="1"/>
  <c r="T577" i="7" s="1"/>
  <c r="W577" i="7" a="1"/>
  <c r="W577" i="7" s="1"/>
  <c r="R578" i="7" a="1"/>
  <c r="R578" i="7" s="1"/>
  <c r="S578" i="7" a="1"/>
  <c r="S578" i="7" s="1"/>
  <c r="T578" i="7" a="1"/>
  <c r="T578" i="7" s="1"/>
  <c r="W578" i="7" a="1"/>
  <c r="W578" i="7" s="1"/>
  <c r="R579" i="7" a="1"/>
  <c r="R579" i="7" s="1"/>
  <c r="S579" i="7" a="1"/>
  <c r="S579" i="7"/>
  <c r="T579" i="7" a="1"/>
  <c r="T579" i="7" s="1"/>
  <c r="U579" i="7" s="1" a="1"/>
  <c r="U579" i="7" s="1"/>
  <c r="V579" i="7" s="1" a="1"/>
  <c r="V579" i="7" s="1"/>
  <c r="W579" i="7" a="1"/>
  <c r="W579" i="7" s="1"/>
  <c r="R580" i="7" a="1"/>
  <c r="R580" i="7" s="1"/>
  <c r="S580" i="7" s="1" a="1"/>
  <c r="S580" i="7" s="1"/>
  <c r="T580" i="7" a="1"/>
  <c r="T580" i="7" s="1"/>
  <c r="U580" i="7" s="1" a="1"/>
  <c r="U580" i="7" s="1"/>
  <c r="V580" i="7" s="1" a="1"/>
  <c r="V580" i="7" s="1"/>
  <c r="W580" i="7" a="1"/>
  <c r="W580" i="7" s="1"/>
  <c r="R581" i="7" a="1"/>
  <c r="R581" i="7" s="1"/>
  <c r="S581" i="7" s="1" a="1"/>
  <c r="S581" i="7" s="1"/>
  <c r="U581" i="7" s="1" a="1"/>
  <c r="U581" i="7" s="1"/>
  <c r="V581" i="7" s="1" a="1"/>
  <c r="V581" i="7" s="1"/>
  <c r="T581" i="7" a="1"/>
  <c r="T581" i="7" s="1"/>
  <c r="W581" i="7" a="1"/>
  <c r="W581" i="7" s="1"/>
  <c r="R582" i="7" a="1"/>
  <c r="R582" i="7" s="1"/>
  <c r="S582" i="7" a="1"/>
  <c r="S582" i="7"/>
  <c r="U582" i="7" s="1" a="1"/>
  <c r="U582" i="7" s="1"/>
  <c r="V582" i="7" s="1" a="1"/>
  <c r="V582" i="7" s="1"/>
  <c r="X582" i="7" s="1" a="1"/>
  <c r="X582" i="7" s="1"/>
  <c r="T582" i="7" a="1"/>
  <c r="T582" i="7" s="1"/>
  <c r="W582" i="7" a="1"/>
  <c r="W582" i="7" s="1"/>
  <c r="R583" i="7" a="1"/>
  <c r="R583" i="7" s="1"/>
  <c r="S583" i="7" s="1" a="1"/>
  <c r="S583" i="7"/>
  <c r="T583" i="7" a="1"/>
  <c r="T583" i="7" s="1"/>
  <c r="W583" i="7" a="1"/>
  <c r="W583" i="7" s="1"/>
  <c r="R584" i="7" a="1"/>
  <c r="R584" i="7" s="1"/>
  <c r="S584" i="7" s="1" a="1"/>
  <c r="S584" i="7" s="1"/>
  <c r="T584" i="7" a="1"/>
  <c r="T584" i="7" s="1"/>
  <c r="U584" i="7" s="1" a="1"/>
  <c r="U584" i="7" s="1"/>
  <c r="V584" i="7" s="1" a="1"/>
  <c r="V584" i="7" s="1"/>
  <c r="W584" i="7" a="1"/>
  <c r="W584" i="7" s="1"/>
  <c r="R585" i="7" a="1"/>
  <c r="R585" i="7" s="1"/>
  <c r="S585" i="7" s="1" a="1"/>
  <c r="S585" i="7" s="1"/>
  <c r="U585" i="7" s="1" a="1"/>
  <c r="U585" i="7" s="1"/>
  <c r="V585" i="7" s="1" a="1"/>
  <c r="V585" i="7" s="1"/>
  <c r="T585" i="7" a="1"/>
  <c r="T585" i="7" s="1"/>
  <c r="W585" i="7" a="1"/>
  <c r="W585" i="7" s="1"/>
  <c r="R586" i="7" a="1"/>
  <c r="R586" i="7" s="1"/>
  <c r="S586" i="7" a="1"/>
  <c r="S586" i="7"/>
  <c r="T586" i="7" a="1"/>
  <c r="T586" i="7" s="1"/>
  <c r="U586" i="7" s="1" a="1"/>
  <c r="U586" i="7" s="1"/>
  <c r="V586" i="7" s="1" a="1"/>
  <c r="V586" i="7" s="1"/>
  <c r="W586" i="7" a="1"/>
  <c r="W586" i="7" s="1"/>
  <c r="R587" i="7" a="1"/>
  <c r="R587" i="7" s="1"/>
  <c r="S587" i="7" s="1" a="1"/>
  <c r="S587" i="7" s="1"/>
  <c r="T587" i="7" a="1"/>
  <c r="T587" i="7"/>
  <c r="W587" i="7" a="1"/>
  <c r="W587" i="7" s="1"/>
  <c r="R588" i="7" a="1"/>
  <c r="R588" i="7" s="1"/>
  <c r="S588" i="7" s="1" a="1"/>
  <c r="S588" i="7" s="1"/>
  <c r="T588" i="7" a="1"/>
  <c r="T588" i="7"/>
  <c r="W588" i="7" a="1"/>
  <c r="W588" i="7" s="1"/>
  <c r="R589" i="7" a="1"/>
  <c r="R589" i="7"/>
  <c r="S589" i="7" s="1" a="1"/>
  <c r="S589" i="7" s="1"/>
  <c r="T589" i="7" a="1"/>
  <c r="T589" i="7"/>
  <c r="U589" i="7" s="1" a="1"/>
  <c r="U589" i="7" s="1"/>
  <c r="V589" i="7" s="1" a="1"/>
  <c r="V589" i="7" s="1"/>
  <c r="W589" i="7" a="1"/>
  <c r="W589" i="7" s="1"/>
  <c r="R590" i="7" a="1"/>
  <c r="R590" i="7" s="1"/>
  <c r="S590" i="7" s="1" a="1"/>
  <c r="S590" i="7" s="1"/>
  <c r="T590" i="7" a="1"/>
  <c r="T590" i="7"/>
  <c r="W590" i="7" a="1"/>
  <c r="W590" i="7" s="1"/>
  <c r="R591" i="7" a="1"/>
  <c r="R591" i="7" s="1"/>
  <c r="S591" i="7" s="1" a="1"/>
  <c r="S591" i="7" s="1"/>
  <c r="T591" i="7" a="1"/>
  <c r="T591" i="7" s="1"/>
  <c r="W591" i="7" a="1"/>
  <c r="W591" i="7" s="1"/>
  <c r="R592" i="7" a="1"/>
  <c r="R592" i="7"/>
  <c r="S592" i="7" a="1"/>
  <c r="S592" i="7" s="1"/>
  <c r="T592" i="7" a="1"/>
  <c r="T592" i="7" s="1"/>
  <c r="W592" i="7" a="1"/>
  <c r="W592" i="7" s="1"/>
  <c r="R593" i="7" a="1"/>
  <c r="R593" i="7"/>
  <c r="S593" i="7" a="1"/>
  <c r="S593" i="7" s="1"/>
  <c r="T593" i="7" a="1"/>
  <c r="T593" i="7"/>
  <c r="U593" i="7" s="1" a="1"/>
  <c r="U593" i="7" s="1"/>
  <c r="V593" i="7" s="1" a="1"/>
  <c r="V593" i="7" s="1"/>
  <c r="W593" i="7" a="1"/>
  <c r="W593" i="7" s="1"/>
  <c r="R594" i="7" a="1"/>
  <c r="R594" i="7" s="1"/>
  <c r="S594" i="7" s="1" a="1"/>
  <c r="S594" i="7" s="1"/>
  <c r="T594" i="7" a="1"/>
  <c r="T594" i="7"/>
  <c r="U594" i="7" a="1"/>
  <c r="U594" i="7" s="1"/>
  <c r="V594" i="7" s="1" a="1"/>
  <c r="V594" i="7" s="1"/>
  <c r="W594" i="7" a="1"/>
  <c r="W594" i="7" s="1"/>
  <c r="R595" i="7" a="1"/>
  <c r="R595" i="7" s="1"/>
  <c r="S595" i="7" s="1" a="1"/>
  <c r="S595" i="7" s="1"/>
  <c r="U595" i="7" s="1" a="1"/>
  <c r="U595" i="7" s="1"/>
  <c r="V595" i="7" s="1" a="1"/>
  <c r="V595" i="7" s="1"/>
  <c r="T595" i="7" a="1"/>
  <c r="T595" i="7"/>
  <c r="W595" i="7" a="1"/>
  <c r="W595" i="7" s="1"/>
  <c r="R596" i="7" a="1"/>
  <c r="R596" i="7" s="1"/>
  <c r="S596" i="7" s="1" a="1"/>
  <c r="S596" i="7" s="1"/>
  <c r="U596" i="7" s="1" a="1"/>
  <c r="U596" i="7" s="1"/>
  <c r="V596" i="7" s="1" a="1"/>
  <c r="V596" i="7" s="1"/>
  <c r="T596" i="7" a="1"/>
  <c r="T596" i="7"/>
  <c r="W596" i="7" a="1"/>
  <c r="W596" i="7" s="1"/>
  <c r="R597" i="7" a="1"/>
  <c r="R597" i="7" s="1"/>
  <c r="S597" i="7" s="1" a="1"/>
  <c r="S597" i="7" s="1"/>
  <c r="T597" i="7" a="1"/>
  <c r="T597" i="7" s="1"/>
  <c r="U597" i="7" s="1" a="1"/>
  <c r="U597" i="7" s="1"/>
  <c r="V597" i="7" s="1" a="1"/>
  <c r="V597" i="7" s="1"/>
  <c r="W597" i="7" a="1"/>
  <c r="W597" i="7" s="1"/>
  <c r="R598" i="7" a="1"/>
  <c r="R598" i="7"/>
  <c r="S598" i="7" s="1" a="1"/>
  <c r="S598" i="7" s="1"/>
  <c r="T598" i="7" a="1"/>
  <c r="T598" i="7" s="1"/>
  <c r="W598" i="7" a="1"/>
  <c r="W598" i="7" s="1"/>
  <c r="R599" i="7" a="1"/>
  <c r="R599" i="7"/>
  <c r="S599" i="7" a="1"/>
  <c r="S599" i="7" s="1"/>
  <c r="T599" i="7" a="1"/>
  <c r="T599" i="7" s="1"/>
  <c r="W599" i="7" a="1"/>
  <c r="W599" i="7" s="1"/>
  <c r="R600" i="7" a="1"/>
  <c r="R600" i="7"/>
  <c r="S600" i="7" a="1"/>
  <c r="S600" i="7" s="1"/>
  <c r="T600" i="7" a="1"/>
  <c r="T600" i="7" s="1"/>
  <c r="U600" i="7" s="1" a="1"/>
  <c r="U600" i="7" s="1"/>
  <c r="V600" i="7" s="1" a="1"/>
  <c r="V600" i="7" s="1"/>
  <c r="W600" i="7" a="1"/>
  <c r="W600" i="7" s="1"/>
  <c r="R601" i="7" a="1"/>
  <c r="R601" i="7"/>
  <c r="S601" i="7" a="1"/>
  <c r="S601" i="7" s="1"/>
  <c r="T601" i="7" a="1"/>
  <c r="T601" i="7" s="1"/>
  <c r="U601" i="7" s="1" a="1"/>
  <c r="U601" i="7" s="1"/>
  <c r="V601" i="7" s="1" a="1"/>
  <c r="V601" i="7" s="1"/>
  <c r="W601" i="7" a="1"/>
  <c r="W601" i="7" s="1"/>
  <c r="R602" i="7" a="1"/>
  <c r="R602" i="7" s="1"/>
  <c r="S602" i="7" s="1" a="1"/>
  <c r="S602" i="7" s="1"/>
  <c r="T602" i="7" a="1"/>
  <c r="T602" i="7"/>
  <c r="U602" i="7" s="1" a="1"/>
  <c r="U602" i="7" s="1"/>
  <c r="V602" i="7" s="1" a="1"/>
  <c r="V602" i="7" s="1"/>
  <c r="W602" i="7" a="1"/>
  <c r="W602" i="7" s="1"/>
  <c r="R603" i="7" a="1"/>
  <c r="R603" i="7" s="1"/>
  <c r="S603" i="7" s="1" a="1"/>
  <c r="S603" i="7" s="1"/>
  <c r="T603" i="7" a="1"/>
  <c r="T603" i="7"/>
  <c r="U603" i="7" a="1"/>
  <c r="U603" i="7" s="1"/>
  <c r="V603" i="7" s="1" a="1"/>
  <c r="V603" i="7" s="1"/>
  <c r="W603" i="7" a="1"/>
  <c r="W603" i="7" s="1"/>
  <c r="R604" i="7" a="1"/>
  <c r="R604" i="7" s="1"/>
  <c r="S604" i="7" s="1" a="1"/>
  <c r="S604" i="7" s="1"/>
  <c r="U604" i="7" s="1" a="1"/>
  <c r="U604" i="7" s="1"/>
  <c r="V604" i="7" s="1" a="1"/>
  <c r="V604" i="7" s="1"/>
  <c r="T604" i="7" a="1"/>
  <c r="T604" i="7"/>
  <c r="W604" i="7" a="1"/>
  <c r="W604" i="7" s="1"/>
  <c r="R605" i="7" a="1"/>
  <c r="R605" i="7" s="1"/>
  <c r="S605" i="7" s="1" a="1"/>
  <c r="S605" i="7" s="1"/>
  <c r="T605" i="7" a="1"/>
  <c r="T605" i="7" s="1"/>
  <c r="W605" i="7" a="1"/>
  <c r="W605" i="7" s="1"/>
  <c r="R606" i="7" a="1"/>
  <c r="R606" i="7"/>
  <c r="S606" i="7" s="1" a="1"/>
  <c r="S606" i="7" s="1"/>
  <c r="T606" i="7" a="1"/>
  <c r="T606" i="7" s="1"/>
  <c r="U606" i="7" s="1" a="1"/>
  <c r="U606" i="7" s="1"/>
  <c r="V606" i="7" s="1" a="1"/>
  <c r="V606" i="7" s="1"/>
  <c r="W606" i="7" a="1"/>
  <c r="W606" i="7" s="1"/>
  <c r="R607" i="7" a="1"/>
  <c r="R607" i="7"/>
  <c r="S607" i="7" a="1"/>
  <c r="S607" i="7" s="1"/>
  <c r="T607" i="7" a="1"/>
  <c r="T607" i="7" s="1"/>
  <c r="U607" i="7" s="1" a="1"/>
  <c r="U607" i="7" s="1"/>
  <c r="V607" i="7" s="1" a="1"/>
  <c r="V607" i="7" s="1"/>
  <c r="W607" i="7" a="1"/>
  <c r="W607" i="7" s="1"/>
  <c r="R608" i="7" a="1"/>
  <c r="R608" i="7"/>
  <c r="S608" i="7" a="1"/>
  <c r="S608" i="7" s="1"/>
  <c r="T608" i="7" a="1"/>
  <c r="T608" i="7" s="1"/>
  <c r="W608" i="7" a="1"/>
  <c r="W608" i="7" s="1"/>
  <c r="R609" i="7" a="1"/>
  <c r="R609" i="7"/>
  <c r="S609" i="7" a="1"/>
  <c r="S609" i="7" s="1"/>
  <c r="T609" i="7" a="1"/>
  <c r="T609" i="7"/>
  <c r="U609" i="7" s="1" a="1"/>
  <c r="U609" i="7" s="1"/>
  <c r="V609" i="7" s="1" a="1"/>
  <c r="V609" i="7" s="1"/>
  <c r="W609" i="7" a="1"/>
  <c r="W609" i="7" s="1"/>
  <c r="R610" i="7" a="1"/>
  <c r="R610" i="7" s="1"/>
  <c r="S610" i="7" s="1" a="1"/>
  <c r="S610" i="7" s="1"/>
  <c r="T610" i="7" a="1"/>
  <c r="T610" i="7"/>
  <c r="U610" i="7" a="1"/>
  <c r="U610" i="7" s="1"/>
  <c r="V610" i="7" s="1" a="1"/>
  <c r="V610" i="7" s="1"/>
  <c r="W610" i="7" a="1"/>
  <c r="W610" i="7" s="1"/>
  <c r="R611" i="7" a="1"/>
  <c r="R611" i="7" s="1"/>
  <c r="S611" i="7" s="1" a="1"/>
  <c r="S611" i="7" s="1"/>
  <c r="U611" i="7" s="1" a="1"/>
  <c r="U611" i="7" s="1"/>
  <c r="V611" i="7" s="1" a="1"/>
  <c r="V611" i="7" s="1"/>
  <c r="X611" i="7" s="1" a="1"/>
  <c r="X611" i="7" s="1"/>
  <c r="T611" i="7" a="1"/>
  <c r="T611" i="7"/>
  <c r="W611" i="7" a="1"/>
  <c r="W611" i="7" s="1"/>
  <c r="R612" i="7" a="1"/>
  <c r="R612" i="7" s="1"/>
  <c r="S612" i="7" s="1" a="1"/>
  <c r="S612" i="7" s="1"/>
  <c r="U612" i="7" s="1" a="1"/>
  <c r="U612" i="7" s="1"/>
  <c r="V612" i="7" s="1" a="1"/>
  <c r="V612" i="7" s="1"/>
  <c r="T612" i="7" a="1"/>
  <c r="T612" i="7"/>
  <c r="W612" i="7" a="1"/>
  <c r="W612" i="7" s="1"/>
  <c r="R613" i="7" a="1"/>
  <c r="R613" i="7" s="1"/>
  <c r="S613" i="7" s="1" a="1"/>
  <c r="S613" i="7" s="1"/>
  <c r="T613" i="7" a="1"/>
  <c r="T613" i="7" s="1"/>
  <c r="U613" i="7" s="1" a="1"/>
  <c r="U613" i="7" s="1"/>
  <c r="V613" i="7" s="1" a="1"/>
  <c r="V613" i="7" s="1"/>
  <c r="W613" i="7" a="1"/>
  <c r="W613" i="7" s="1"/>
  <c r="R614" i="7" a="1"/>
  <c r="R614" i="7"/>
  <c r="S614" i="7" s="1" a="1"/>
  <c r="S614" i="7" s="1"/>
  <c r="T614" i="7" a="1"/>
  <c r="T614" i="7" s="1"/>
  <c r="W614" i="7" a="1"/>
  <c r="W614" i="7" s="1"/>
  <c r="R615" i="7" a="1"/>
  <c r="R615" i="7"/>
  <c r="S615" i="7" a="1"/>
  <c r="S615" i="7" s="1"/>
  <c r="T615" i="7" a="1"/>
  <c r="T615" i="7" s="1"/>
  <c r="W615" i="7" a="1"/>
  <c r="W615" i="7" s="1"/>
  <c r="R616" i="7" a="1"/>
  <c r="R616" i="7"/>
  <c r="S616" i="7" a="1"/>
  <c r="S616" i="7" s="1"/>
  <c r="T616" i="7" a="1"/>
  <c r="T616" i="7" s="1"/>
  <c r="U616" i="7" s="1" a="1"/>
  <c r="U616" i="7" s="1"/>
  <c r="V616" i="7" s="1" a="1"/>
  <c r="V616" i="7" s="1"/>
  <c r="W616" i="7" a="1"/>
  <c r="W616" i="7" s="1"/>
  <c r="R617" i="7" a="1"/>
  <c r="R617" i="7"/>
  <c r="S617" i="7" a="1"/>
  <c r="S617" i="7" s="1"/>
  <c r="T617" i="7" a="1"/>
  <c r="T617" i="7" s="1"/>
  <c r="U617" i="7" s="1" a="1"/>
  <c r="U617" i="7" s="1"/>
  <c r="V617" i="7" s="1" a="1"/>
  <c r="V617" i="7" s="1"/>
  <c r="W617" i="7" a="1"/>
  <c r="W617" i="7" s="1"/>
  <c r="R618" i="7" a="1"/>
  <c r="R618" i="7" s="1"/>
  <c r="S618" i="7" s="1" a="1"/>
  <c r="S618" i="7" s="1"/>
  <c r="T618" i="7" a="1"/>
  <c r="T618" i="7"/>
  <c r="W618" i="7" a="1"/>
  <c r="W618" i="7" s="1"/>
  <c r="R619" i="7" a="1"/>
  <c r="R619" i="7" s="1"/>
  <c r="S619" i="7" s="1" a="1"/>
  <c r="S619" i="7" s="1"/>
  <c r="U619" i="7" s="1" a="1"/>
  <c r="U619" i="7" s="1"/>
  <c r="V619" i="7" s="1" a="1"/>
  <c r="V619" i="7" s="1"/>
  <c r="T619" i="7" a="1"/>
  <c r="T619" i="7"/>
  <c r="W619" i="7" a="1"/>
  <c r="W619" i="7" s="1"/>
  <c r="R620" i="7" a="1"/>
  <c r="R620" i="7" s="1"/>
  <c r="S620" i="7" s="1" a="1"/>
  <c r="S620" i="7" s="1"/>
  <c r="U620" i="7" s="1" a="1"/>
  <c r="U620" i="7" s="1"/>
  <c r="V620" i="7" s="1" a="1"/>
  <c r="V620" i="7" s="1"/>
  <c r="T620" i="7" a="1"/>
  <c r="T620" i="7"/>
  <c r="W620" i="7" a="1"/>
  <c r="W620" i="7" s="1"/>
  <c r="R621" i="7" a="1"/>
  <c r="R621" i="7" s="1"/>
  <c r="S621" i="7" s="1" a="1"/>
  <c r="S621" i="7" s="1"/>
  <c r="T621" i="7" a="1"/>
  <c r="T621" i="7" s="1"/>
  <c r="W621" i="7" a="1"/>
  <c r="W621" i="7" s="1"/>
  <c r="R622" i="7" a="1"/>
  <c r="R622" i="7" s="1"/>
  <c r="S622" i="7" s="1" a="1"/>
  <c r="S622" i="7" s="1"/>
  <c r="T622" i="7" a="1"/>
  <c r="T622" i="7" s="1"/>
  <c r="U622" i="7" s="1" a="1"/>
  <c r="U622" i="7" s="1"/>
  <c r="V622" i="7" s="1" a="1"/>
  <c r="V622" i="7" s="1"/>
  <c r="W622" i="7" a="1"/>
  <c r="W622" i="7" s="1"/>
  <c r="R623" i="7" a="1"/>
  <c r="R623" i="7"/>
  <c r="S623" i="7" s="1" a="1"/>
  <c r="S623" i="7" s="1"/>
  <c r="T623" i="7" a="1"/>
  <c r="T623" i="7" s="1"/>
  <c r="W623" i="7" a="1"/>
  <c r="W623" i="7" s="1"/>
  <c r="R624" i="7" a="1"/>
  <c r="R624" i="7"/>
  <c r="S624" i="7" a="1"/>
  <c r="S624" i="7" s="1"/>
  <c r="T624" i="7" a="1"/>
  <c r="T624" i="7" s="1"/>
  <c r="W624" i="7" a="1"/>
  <c r="W624" i="7" s="1"/>
  <c r="R625" i="7" a="1"/>
  <c r="R625" i="7"/>
  <c r="S625" i="7" a="1"/>
  <c r="S625" i="7" s="1"/>
  <c r="T625" i="7" a="1"/>
  <c r="T625" i="7"/>
  <c r="U625" i="7" s="1" a="1"/>
  <c r="U625" i="7" s="1"/>
  <c r="V625" i="7" s="1" a="1"/>
  <c r="V625" i="7" s="1"/>
  <c r="W625" i="7" a="1"/>
  <c r="W625" i="7" s="1"/>
  <c r="R626" i="7" a="1"/>
  <c r="R626" i="7" s="1"/>
  <c r="S626" i="7" s="1" a="1"/>
  <c r="S626" i="7" s="1"/>
  <c r="U626" i="7" s="1" a="1"/>
  <c r="U626" i="7" s="1"/>
  <c r="V626" i="7" s="1" a="1"/>
  <c r="V626" i="7" s="1"/>
  <c r="T626" i="7" a="1"/>
  <c r="T626" i="7"/>
  <c r="W626" i="7" a="1"/>
  <c r="W626" i="7" s="1"/>
  <c r="R627" i="7" a="1"/>
  <c r="R627" i="7" s="1"/>
  <c r="S627" i="7" s="1" a="1"/>
  <c r="S627" i="7" s="1"/>
  <c r="U627" i="7" s="1" a="1"/>
  <c r="U627" i="7" s="1"/>
  <c r="V627" i="7" s="1" a="1"/>
  <c r="V627" i="7" s="1"/>
  <c r="T627" i="7" a="1"/>
  <c r="T627" i="7"/>
  <c r="W627" i="7" a="1"/>
  <c r="W627" i="7" s="1"/>
  <c r="R628" i="7" a="1"/>
  <c r="R628" i="7" s="1"/>
  <c r="S628" i="7" s="1" a="1"/>
  <c r="S628" i="7" s="1"/>
  <c r="U628" i="7" s="1" a="1"/>
  <c r="U628" i="7" s="1"/>
  <c r="V628" i="7" s="1" a="1"/>
  <c r="V628" i="7" s="1"/>
  <c r="X628" i="7" s="1" a="1"/>
  <c r="X628" i="7" s="1"/>
  <c r="T628" i="7" a="1"/>
  <c r="T628" i="7"/>
  <c r="W628" i="7" a="1"/>
  <c r="W628" i="7" s="1"/>
  <c r="R629" i="7" a="1"/>
  <c r="R629" i="7" s="1"/>
  <c r="S629" i="7" s="1" a="1"/>
  <c r="S629" i="7" s="1"/>
  <c r="T629" i="7" a="1"/>
  <c r="T629" i="7" s="1"/>
  <c r="U629" i="7" s="1" a="1"/>
  <c r="U629" i="7" s="1"/>
  <c r="V629" i="7" s="1" a="1"/>
  <c r="V629" i="7" s="1"/>
  <c r="W629" i="7" a="1"/>
  <c r="W629" i="7" s="1"/>
  <c r="R630" i="7" a="1"/>
  <c r="R630" i="7"/>
  <c r="S630" i="7" s="1" a="1"/>
  <c r="S630" i="7" s="1"/>
  <c r="T630" i="7" a="1"/>
  <c r="T630" i="7" s="1"/>
  <c r="W630" i="7" a="1"/>
  <c r="W630" i="7" s="1"/>
  <c r="R631" i="7" a="1"/>
  <c r="R631" i="7"/>
  <c r="S631" i="7" a="1"/>
  <c r="S631" i="7" s="1"/>
  <c r="T631" i="7" a="1"/>
  <c r="T631" i="7" s="1"/>
  <c r="W631" i="7" a="1"/>
  <c r="W631" i="7" s="1"/>
  <c r="R632" i="7" a="1"/>
  <c r="R632" i="7"/>
  <c r="S632" i="7" a="1"/>
  <c r="S632" i="7" s="1"/>
  <c r="T632" i="7" a="1"/>
  <c r="T632" i="7" s="1"/>
  <c r="U632" i="7" s="1" a="1"/>
  <c r="U632" i="7" s="1"/>
  <c r="V632" i="7" s="1" a="1"/>
  <c r="V632" i="7" s="1"/>
  <c r="W632" i="7" a="1"/>
  <c r="W632" i="7" s="1"/>
  <c r="R633" i="7" a="1"/>
  <c r="R633" i="7"/>
  <c r="S633" i="7" a="1"/>
  <c r="S633" i="7" s="1"/>
  <c r="T633" i="7" a="1"/>
  <c r="T633" i="7" s="1"/>
  <c r="U633" i="7" s="1" a="1"/>
  <c r="U633" i="7" s="1"/>
  <c r="V633" i="7" s="1" a="1"/>
  <c r="V633" i="7" s="1"/>
  <c r="W633" i="7" a="1"/>
  <c r="W633" i="7" s="1"/>
  <c r="R634" i="7" a="1"/>
  <c r="R634" i="7" s="1"/>
  <c r="S634" i="7" s="1" a="1"/>
  <c r="S634" i="7" s="1"/>
  <c r="T634" i="7" a="1"/>
  <c r="T634" i="7"/>
  <c r="U634" i="7" s="1" a="1"/>
  <c r="U634" i="7" s="1"/>
  <c r="V634" i="7" s="1" a="1"/>
  <c r="V634" i="7" s="1"/>
  <c r="W634" i="7" a="1"/>
  <c r="W634" i="7" s="1"/>
  <c r="R635" i="7" a="1"/>
  <c r="R635" i="7" s="1"/>
  <c r="S635" i="7" s="1" a="1"/>
  <c r="S635" i="7" s="1"/>
  <c r="T635" i="7" a="1"/>
  <c r="T635" i="7"/>
  <c r="U635" i="7" a="1"/>
  <c r="U635" i="7" s="1"/>
  <c r="V635" i="7" s="1" a="1"/>
  <c r="V635" i="7" s="1"/>
  <c r="X635" i="7" s="1" a="1"/>
  <c r="X635" i="7" s="1"/>
  <c r="W635" i="7" a="1"/>
  <c r="W635" i="7" s="1"/>
  <c r="R636" i="7" a="1"/>
  <c r="R636" i="7" s="1"/>
  <c r="S636" i="7" s="1" a="1"/>
  <c r="S636" i="7" s="1"/>
  <c r="U636" i="7" s="1" a="1"/>
  <c r="U636" i="7" s="1"/>
  <c r="V636" i="7" s="1" a="1"/>
  <c r="V636" i="7" s="1"/>
  <c r="T636" i="7" a="1"/>
  <c r="T636" i="7"/>
  <c r="W636" i="7" a="1"/>
  <c r="W636" i="7" s="1"/>
  <c r="R637" i="7" a="1"/>
  <c r="R637" i="7" s="1"/>
  <c r="S637" i="7" s="1" a="1"/>
  <c r="S637" i="7" s="1"/>
  <c r="T637" i="7" a="1"/>
  <c r="T637" i="7" s="1"/>
  <c r="W637" i="7" a="1"/>
  <c r="W637" i="7" s="1"/>
  <c r="R638" i="7" a="1"/>
  <c r="R638" i="7" s="1"/>
  <c r="S638" i="7" s="1" a="1"/>
  <c r="S638" i="7" s="1"/>
  <c r="T638" i="7" a="1"/>
  <c r="T638" i="7" s="1"/>
  <c r="W638" i="7" a="1"/>
  <c r="W638" i="7" s="1"/>
  <c r="R639" i="7" a="1"/>
  <c r="R639" i="7"/>
  <c r="S639" i="7" s="1" a="1"/>
  <c r="S639" i="7" s="1"/>
  <c r="T639" i="7" a="1"/>
  <c r="T639" i="7" s="1"/>
  <c r="W639" i="7" a="1"/>
  <c r="W639" i="7" s="1"/>
  <c r="R640" i="7" a="1"/>
  <c r="R640" i="7"/>
  <c r="S640" i="7" a="1"/>
  <c r="S640" i="7" s="1"/>
  <c r="T640" i="7" a="1"/>
  <c r="T640" i="7" s="1"/>
  <c r="W640" i="7" a="1"/>
  <c r="W640" i="7" s="1"/>
  <c r="R641" i="7" a="1"/>
  <c r="R641" i="7"/>
  <c r="S641" i="7" a="1"/>
  <c r="S641" i="7" s="1"/>
  <c r="T641" i="7" a="1"/>
  <c r="T641" i="7"/>
  <c r="U641" i="7" s="1" a="1"/>
  <c r="U641" i="7" s="1"/>
  <c r="V641" i="7" s="1" a="1"/>
  <c r="V641" i="7" s="1"/>
  <c r="W641" i="7" a="1"/>
  <c r="W641" i="7" s="1"/>
  <c r="R642" i="7" a="1"/>
  <c r="R642" i="7" s="1"/>
  <c r="S642" i="7" s="1" a="1"/>
  <c r="S642" i="7" s="1"/>
  <c r="T642" i="7" a="1"/>
  <c r="T642" i="7"/>
  <c r="U642" i="7" a="1"/>
  <c r="U642" i="7" s="1"/>
  <c r="V642" i="7" s="1" a="1"/>
  <c r="V642" i="7" s="1"/>
  <c r="W642" i="7" a="1"/>
  <c r="W642" i="7" s="1"/>
  <c r="R643" i="7" a="1"/>
  <c r="R643" i="7" s="1"/>
  <c r="S643" i="7" s="1" a="1"/>
  <c r="S643" i="7" s="1"/>
  <c r="U643" i="7" s="1" a="1"/>
  <c r="U643" i="7" s="1"/>
  <c r="V643" i="7" s="1" a="1"/>
  <c r="V643" i="7" s="1"/>
  <c r="T643" i="7" a="1"/>
  <c r="T643" i="7"/>
  <c r="W643" i="7" a="1"/>
  <c r="W643" i="7" s="1"/>
  <c r="R644" i="7" a="1"/>
  <c r="R644" i="7" s="1"/>
  <c r="S644" i="7" s="1" a="1"/>
  <c r="S644" i="7" s="1"/>
  <c r="U644" i="7" s="1" a="1"/>
  <c r="U644" i="7" s="1"/>
  <c r="V644" i="7" s="1" a="1"/>
  <c r="V644" i="7" s="1"/>
  <c r="X644" i="7" s="1" a="1"/>
  <c r="X644" i="7" s="1"/>
  <c r="T644" i="7" a="1"/>
  <c r="T644" i="7"/>
  <c r="W644" i="7" a="1"/>
  <c r="W644" i="7" s="1"/>
  <c r="R645" i="7" a="1"/>
  <c r="R645" i="7" s="1"/>
  <c r="S645" i="7" s="1" a="1"/>
  <c r="S645" i="7" s="1"/>
  <c r="T645" i="7" a="1"/>
  <c r="T645" i="7" s="1"/>
  <c r="U645" i="7" s="1" a="1"/>
  <c r="U645" i="7" s="1"/>
  <c r="V645" i="7" s="1" a="1"/>
  <c r="V645" i="7" s="1"/>
  <c r="W645" i="7" a="1"/>
  <c r="W645" i="7" s="1"/>
  <c r="R646" i="7" a="1"/>
  <c r="R646" i="7"/>
  <c r="S646" i="7" s="1" a="1"/>
  <c r="S646" i="7" s="1"/>
  <c r="T646" i="7" a="1"/>
  <c r="T646" i="7" s="1"/>
  <c r="W646" i="7" a="1"/>
  <c r="W646" i="7" s="1"/>
  <c r="R647" i="7" a="1"/>
  <c r="R647" i="7"/>
  <c r="S647" i="7" a="1"/>
  <c r="S647" i="7" s="1"/>
  <c r="T647" i="7" a="1"/>
  <c r="T647" i="7" s="1"/>
  <c r="W647" i="7" a="1"/>
  <c r="W647" i="7" s="1"/>
  <c r="R648" i="7" a="1"/>
  <c r="R648" i="7"/>
  <c r="S648" i="7" a="1"/>
  <c r="S648" i="7" s="1"/>
  <c r="T648" i="7" a="1"/>
  <c r="T648" i="7" s="1"/>
  <c r="U648" i="7" s="1" a="1"/>
  <c r="U648" i="7" s="1"/>
  <c r="V648" i="7" s="1" a="1"/>
  <c r="V648" i="7" s="1"/>
  <c r="W648" i="7" a="1"/>
  <c r="W648" i="7" s="1"/>
  <c r="R649" i="7" a="1"/>
  <c r="R649" i="7"/>
  <c r="S649" i="7" a="1"/>
  <c r="S649" i="7" s="1"/>
  <c r="T649" i="7" a="1"/>
  <c r="T649" i="7" s="1"/>
  <c r="U649" i="7" s="1" a="1"/>
  <c r="U649" i="7" s="1"/>
  <c r="V649" i="7" s="1" a="1"/>
  <c r="V649" i="7" s="1"/>
  <c r="W649" i="7" a="1"/>
  <c r="W649" i="7" s="1"/>
  <c r="R650" i="7" a="1"/>
  <c r="R650" i="7" s="1"/>
  <c r="S650" i="7" s="1" a="1"/>
  <c r="S650" i="7" s="1"/>
  <c r="T650" i="7" a="1"/>
  <c r="T650" i="7"/>
  <c r="U650" i="7" s="1" a="1"/>
  <c r="U650" i="7" s="1"/>
  <c r="V650" i="7" s="1" a="1"/>
  <c r="V650" i="7" s="1"/>
  <c r="W650" i="7" a="1"/>
  <c r="W650" i="7" s="1"/>
  <c r="R651" i="7" a="1"/>
  <c r="R651" i="7" s="1"/>
  <c r="S651" i="7" s="1" a="1"/>
  <c r="S651" i="7" s="1"/>
  <c r="T651" i="7" a="1"/>
  <c r="T651" i="7"/>
  <c r="U651" i="7" a="1"/>
  <c r="U651" i="7" s="1"/>
  <c r="V651" i="7" s="1" a="1"/>
  <c r="V651" i="7" s="1"/>
  <c r="W651" i="7" a="1"/>
  <c r="W651" i="7" s="1"/>
  <c r="R652" i="7" a="1"/>
  <c r="R652" i="7" s="1"/>
  <c r="S652" i="7" s="1" a="1"/>
  <c r="S652" i="7" s="1"/>
  <c r="U652" i="7" s="1" a="1"/>
  <c r="U652" i="7" s="1"/>
  <c r="V652" i="7" s="1" a="1"/>
  <c r="V652" i="7" s="1"/>
  <c r="X652" i="7" s="1" a="1"/>
  <c r="X652" i="7" s="1"/>
  <c r="T652" i="7" a="1"/>
  <c r="T652" i="7"/>
  <c r="W652" i="7" a="1"/>
  <c r="W652" i="7" s="1"/>
  <c r="R653" i="7" a="1"/>
  <c r="R653" i="7" s="1"/>
  <c r="S653" i="7" s="1" a="1"/>
  <c r="S653" i="7" s="1"/>
  <c r="T653" i="7" a="1"/>
  <c r="T653" i="7" s="1"/>
  <c r="W653" i="7" a="1"/>
  <c r="W653" i="7" s="1"/>
  <c r="R654" i="7" a="1"/>
  <c r="R654" i="7" s="1"/>
  <c r="S654" i="7" s="1" a="1"/>
  <c r="S654" i="7" s="1"/>
  <c r="T654" i="7" a="1"/>
  <c r="T654" i="7" s="1"/>
  <c r="W654" i="7" a="1"/>
  <c r="W654" i="7" s="1"/>
  <c r="R655" i="7" a="1"/>
  <c r="R655" i="7"/>
  <c r="S655" i="7" s="1" a="1"/>
  <c r="S655" i="7" s="1"/>
  <c r="T655" i="7" a="1"/>
  <c r="T655" i="7"/>
  <c r="W655" i="7" a="1"/>
  <c r="W655" i="7" s="1"/>
  <c r="R656" i="7" a="1"/>
  <c r="R656" i="7"/>
  <c r="S656" i="7" a="1"/>
  <c r="S656" i="7" s="1"/>
  <c r="T656" i="7" a="1"/>
  <c r="T656" i="7" s="1"/>
  <c r="U656" i="7" s="1" a="1"/>
  <c r="U656" i="7" s="1"/>
  <c r="V656" i="7" s="1" a="1"/>
  <c r="V656" i="7" s="1"/>
  <c r="W656" i="7" a="1"/>
  <c r="W656" i="7" s="1"/>
  <c r="R657" i="7" a="1"/>
  <c r="R657" i="7"/>
  <c r="S657" i="7" a="1"/>
  <c r="S657" i="7" s="1"/>
  <c r="T657" i="7" a="1"/>
  <c r="T657" i="7" s="1"/>
  <c r="U657" i="7" s="1" a="1"/>
  <c r="U657" i="7" s="1"/>
  <c r="V657" i="7" s="1" a="1"/>
  <c r="V657" i="7" s="1"/>
  <c r="W657" i="7" a="1"/>
  <c r="W657" i="7" s="1"/>
  <c r="R658" i="7" a="1"/>
  <c r="R658" i="7" s="1"/>
  <c r="S658" i="7" s="1" a="1"/>
  <c r="S658" i="7" s="1"/>
  <c r="T658" i="7" a="1"/>
  <c r="T658" i="7"/>
  <c r="U658" i="7" s="1" a="1"/>
  <c r="U658" i="7" s="1"/>
  <c r="V658" i="7" s="1" a="1"/>
  <c r="V658" i="7" s="1"/>
  <c r="W658" i="7" a="1"/>
  <c r="W658" i="7" s="1"/>
  <c r="R659" i="7" a="1"/>
  <c r="R659" i="7" s="1"/>
  <c r="S659" i="7" s="1" a="1"/>
  <c r="S659" i="7" s="1"/>
  <c r="T659" i="7" a="1"/>
  <c r="T659" i="7"/>
  <c r="U659" i="7" a="1"/>
  <c r="U659" i="7" s="1"/>
  <c r="V659" i="7" s="1" a="1"/>
  <c r="V659" i="7" s="1"/>
  <c r="W659" i="7" a="1"/>
  <c r="W659" i="7" s="1"/>
  <c r="R660" i="7" a="1"/>
  <c r="R660" i="7" s="1"/>
  <c r="S660" i="7" s="1" a="1"/>
  <c r="S660" i="7" s="1"/>
  <c r="T660" i="7" a="1"/>
  <c r="T660" i="7" s="1"/>
  <c r="U660" i="7" s="1" a="1"/>
  <c r="U660" i="7" s="1"/>
  <c r="V660" i="7" s="1" a="1"/>
  <c r="V660" i="7" s="1"/>
  <c r="W660" i="7" a="1"/>
  <c r="W660" i="7" s="1"/>
  <c r="R661" i="7" a="1"/>
  <c r="R661" i="7"/>
  <c r="S661" i="7" a="1"/>
  <c r="S661" i="7" s="1"/>
  <c r="T661" i="7" a="1"/>
  <c r="T661" i="7" s="1"/>
  <c r="U661" i="7" s="1" a="1"/>
  <c r="U661" i="7" s="1"/>
  <c r="V661" i="7" s="1" a="1"/>
  <c r="V661" i="7" s="1"/>
  <c r="X661" i="7" s="1" a="1"/>
  <c r="X661" i="7" s="1"/>
  <c r="W661" i="7" a="1"/>
  <c r="W661" i="7" s="1"/>
  <c r="R662" i="7" a="1"/>
  <c r="R662" i="7"/>
  <c r="S662" i="7" s="1" a="1"/>
  <c r="S662" i="7" s="1"/>
  <c r="T662" i="7" a="1"/>
  <c r="T662" i="7" s="1"/>
  <c r="W662" i="7" a="1"/>
  <c r="W662" i="7" s="1"/>
  <c r="R663" i="7" a="1"/>
  <c r="R663" i="7" s="1"/>
  <c r="S663" i="7" s="1" a="1"/>
  <c r="S663" i="7" s="1"/>
  <c r="T663" i="7" a="1"/>
  <c r="T663" i="7" s="1"/>
  <c r="W663" i="7" a="1"/>
  <c r="W663" i="7" s="1"/>
  <c r="R664" i="7" a="1"/>
  <c r="R664" i="7"/>
  <c r="S664" i="7" s="1" a="1"/>
  <c r="S664" i="7" s="1"/>
  <c r="U664" i="7" s="1" a="1"/>
  <c r="U664" i="7" s="1"/>
  <c r="V664" i="7" s="1" a="1"/>
  <c r="V664" i="7" s="1"/>
  <c r="T664" i="7" a="1"/>
  <c r="T664" i="7"/>
  <c r="W664" i="7" a="1"/>
  <c r="W664" i="7" s="1"/>
  <c r="R665" i="7" a="1"/>
  <c r="R665" i="7" s="1"/>
  <c r="S665" i="7" s="1" a="1"/>
  <c r="S665" i="7" s="1"/>
  <c r="T665" i="7" a="1"/>
  <c r="T665" i="7"/>
  <c r="W665" i="7" a="1"/>
  <c r="W665" i="7" s="1"/>
  <c r="R666" i="7" a="1"/>
  <c r="R666" i="7"/>
  <c r="S666" i="7" a="1"/>
  <c r="S666" i="7"/>
  <c r="T666" i="7" a="1"/>
  <c r="T666" i="7" s="1"/>
  <c r="U666" i="7" s="1" a="1"/>
  <c r="U666" i="7" s="1"/>
  <c r="V666" i="7" s="1" a="1"/>
  <c r="V666" i="7" s="1"/>
  <c r="W666" i="7" a="1"/>
  <c r="W666" i="7" s="1"/>
  <c r="R667" i="7" a="1"/>
  <c r="R667" i="7"/>
  <c r="S667" i="7" a="1"/>
  <c r="S667" i="7" s="1"/>
  <c r="T667" i="7" a="1"/>
  <c r="T667" i="7"/>
  <c r="U667" i="7" s="1" a="1"/>
  <c r="U667" i="7" s="1"/>
  <c r="V667" i="7" s="1" a="1"/>
  <c r="V667" i="7" s="1"/>
  <c r="W667" i="7" a="1"/>
  <c r="W667" i="7" s="1"/>
  <c r="R668" i="7" a="1"/>
  <c r="R668" i="7"/>
  <c r="S668" i="7" s="1" a="1"/>
  <c r="S668" i="7" s="1"/>
  <c r="T668" i="7" a="1"/>
  <c r="T668" i="7" s="1"/>
  <c r="W668" i="7" a="1"/>
  <c r="W668" i="7" s="1"/>
  <c r="R669" i="7" a="1"/>
  <c r="R669" i="7"/>
  <c r="S669" i="7" s="1" a="1"/>
  <c r="S669" i="7" s="1"/>
  <c r="U669" i="7" s="1" a="1"/>
  <c r="U669" i="7" s="1"/>
  <c r="V669" i="7" s="1" a="1"/>
  <c r="V669" i="7" s="1"/>
  <c r="T669" i="7" a="1"/>
  <c r="T669" i="7"/>
  <c r="W669" i="7" a="1"/>
  <c r="W669" i="7" s="1"/>
  <c r="R670" i="7" a="1"/>
  <c r="R670" i="7" s="1"/>
  <c r="S670" i="7" s="1" a="1"/>
  <c r="S670" i="7" s="1"/>
  <c r="T670" i="7" a="1"/>
  <c r="T670" i="7"/>
  <c r="U670" i="7" a="1"/>
  <c r="U670" i="7" s="1"/>
  <c r="V670" i="7" s="1" a="1"/>
  <c r="V670" i="7" s="1"/>
  <c r="W670" i="7" a="1"/>
  <c r="W670" i="7" s="1"/>
  <c r="R671" i="7" a="1"/>
  <c r="R671" i="7"/>
  <c r="S671" i="7" a="1"/>
  <c r="S671" i="7" s="1"/>
  <c r="T671" i="7" a="1"/>
  <c r="T671" i="7" s="1"/>
  <c r="U671" i="7" s="1" a="1"/>
  <c r="U671" i="7" s="1"/>
  <c r="V671" i="7" s="1" a="1"/>
  <c r="V671" i="7" s="1"/>
  <c r="W671" i="7" a="1"/>
  <c r="W671" i="7" s="1"/>
  <c r="R672" i="7" a="1"/>
  <c r="R672" i="7"/>
  <c r="S672" i="7" a="1"/>
  <c r="S672" i="7" s="1"/>
  <c r="T672" i="7" a="1"/>
  <c r="T672" i="7"/>
  <c r="W672" i="7" a="1"/>
  <c r="W672" i="7" s="1"/>
  <c r="R673" i="7" a="1"/>
  <c r="R673" i="7" s="1"/>
  <c r="S673" i="7" s="1" a="1"/>
  <c r="S673" i="7" s="1"/>
  <c r="T673" i="7" a="1"/>
  <c r="T673" i="7" s="1"/>
  <c r="U673" i="7" s="1" a="1"/>
  <c r="U673" i="7" s="1"/>
  <c r="V673" i="7" s="1" a="1"/>
  <c r="V673" i="7" s="1"/>
  <c r="W673" i="7" a="1"/>
  <c r="W673" i="7" s="1"/>
  <c r="R674" i="7" a="1"/>
  <c r="R674" i="7" s="1"/>
  <c r="S674" i="7" s="1" a="1"/>
  <c r="S674" i="7" s="1"/>
  <c r="U674" i="7" s="1" a="1"/>
  <c r="U674" i="7" s="1"/>
  <c r="V674" i="7" s="1" a="1"/>
  <c r="V674" i="7" s="1"/>
  <c r="T674" i="7" a="1"/>
  <c r="T674" i="7"/>
  <c r="W674" i="7" a="1"/>
  <c r="W674" i="7" s="1"/>
  <c r="R675" i="7" a="1"/>
  <c r="R675" i="7" s="1"/>
  <c r="S675" i="7" s="1" a="1"/>
  <c r="S675" i="7" s="1"/>
  <c r="T675" i="7" a="1"/>
  <c r="T675" i="7"/>
  <c r="U675" i="7" a="1"/>
  <c r="U675" i="7" s="1"/>
  <c r="V675" i="7" s="1" a="1"/>
  <c r="V675" i="7" s="1"/>
  <c r="W675" i="7" a="1"/>
  <c r="W675" i="7" s="1"/>
  <c r="R676" i="7" a="1"/>
  <c r="R676" i="7" s="1"/>
  <c r="S676" i="7" s="1" a="1"/>
  <c r="S676" i="7" s="1"/>
  <c r="T676" i="7" a="1"/>
  <c r="T676" i="7" s="1"/>
  <c r="U676" i="7" s="1" a="1"/>
  <c r="U676" i="7" s="1"/>
  <c r="V676" i="7" s="1" a="1"/>
  <c r="V676" i="7" s="1"/>
  <c r="W676" i="7" a="1"/>
  <c r="W676" i="7" s="1"/>
  <c r="R677" i="7" a="1"/>
  <c r="R677" i="7"/>
  <c r="S677" i="7" a="1"/>
  <c r="S677" i="7" s="1"/>
  <c r="T677" i="7" a="1"/>
  <c r="T677" i="7" s="1"/>
  <c r="U677" i="7" s="1" a="1"/>
  <c r="U677" i="7" s="1"/>
  <c r="V677" i="7" s="1" a="1"/>
  <c r="V677" i="7" s="1"/>
  <c r="W677" i="7" a="1"/>
  <c r="W677" i="7" s="1"/>
  <c r="R678" i="7" a="1"/>
  <c r="R678" i="7"/>
  <c r="S678" i="7" s="1" a="1"/>
  <c r="S678" i="7" s="1"/>
  <c r="T678" i="7" a="1"/>
  <c r="T678" i="7" s="1"/>
  <c r="W678" i="7" a="1"/>
  <c r="W678" i="7" s="1"/>
  <c r="R679" i="7" a="1"/>
  <c r="R679" i="7" s="1"/>
  <c r="S679" i="7" s="1" a="1"/>
  <c r="S679" i="7" s="1"/>
  <c r="T679" i="7" a="1"/>
  <c r="T679" i="7" s="1"/>
  <c r="W679" i="7" a="1"/>
  <c r="W679" i="7" s="1"/>
  <c r="R680" i="7" a="1"/>
  <c r="R680" i="7"/>
  <c r="S680" i="7" s="1" a="1"/>
  <c r="S680" i="7" s="1"/>
  <c r="U680" i="7" s="1" a="1"/>
  <c r="U680" i="7" s="1"/>
  <c r="V680" i="7" s="1" a="1"/>
  <c r="V680" i="7" s="1"/>
  <c r="T680" i="7" a="1"/>
  <c r="T680" i="7"/>
  <c r="W680" i="7" a="1"/>
  <c r="W680" i="7" s="1"/>
  <c r="R681" i="7" a="1"/>
  <c r="R681" i="7" s="1"/>
  <c r="S681" i="7" s="1" a="1"/>
  <c r="S681" i="7" s="1"/>
  <c r="T681" i="7" a="1"/>
  <c r="T681" i="7"/>
  <c r="U681" i="7" a="1"/>
  <c r="U681" i="7" s="1"/>
  <c r="V681" i="7" s="1" a="1"/>
  <c r="V681" i="7" s="1"/>
  <c r="W681" i="7" a="1"/>
  <c r="W681" i="7" s="1"/>
  <c r="R682" i="7" a="1"/>
  <c r="R682" i="7"/>
  <c r="S682" i="7" a="1"/>
  <c r="S682" i="7"/>
  <c r="T682" i="7" a="1"/>
  <c r="T682" i="7" s="1"/>
  <c r="W682" i="7" a="1"/>
  <c r="W682" i="7" s="1"/>
  <c r="R683" i="7" a="1"/>
  <c r="R683" i="7"/>
  <c r="S683" i="7" s="1" a="1"/>
  <c r="S683" i="7" s="1"/>
  <c r="T683" i="7" a="1"/>
  <c r="T683" i="7"/>
  <c r="W683" i="7" a="1"/>
  <c r="W683" i="7" s="1"/>
  <c r="R684" i="7" a="1"/>
  <c r="R684" i="7" s="1"/>
  <c r="S684" i="7" s="1" a="1"/>
  <c r="S684" i="7" s="1"/>
  <c r="T684" i="7" a="1"/>
  <c r="T684" i="7" s="1"/>
  <c r="U684" i="7" s="1" a="1"/>
  <c r="U684" i="7" s="1"/>
  <c r="V684" i="7" s="1" a="1"/>
  <c r="V684" i="7" s="1"/>
  <c r="X684" i="7" s="1" a="1"/>
  <c r="X684" i="7" s="1"/>
  <c r="W684" i="7" a="1"/>
  <c r="W684" i="7" s="1"/>
  <c r="R685" i="7" a="1"/>
  <c r="R685" i="7"/>
  <c r="S685" i="7" s="1" a="1"/>
  <c r="S685" i="7" s="1"/>
  <c r="U685" i="7" s="1" a="1"/>
  <c r="U685" i="7" s="1"/>
  <c r="V685" i="7" s="1" a="1"/>
  <c r="V685" i="7" s="1"/>
  <c r="T685" i="7" a="1"/>
  <c r="T685" i="7"/>
  <c r="W685" i="7" a="1"/>
  <c r="W685" i="7" s="1"/>
  <c r="R686" i="7" a="1"/>
  <c r="R686" i="7" s="1"/>
  <c r="S686" i="7" s="1" a="1"/>
  <c r="S686" i="7" s="1"/>
  <c r="T686" i="7" a="1"/>
  <c r="T686" i="7"/>
  <c r="U686" i="7" s="1" a="1"/>
  <c r="U686" i="7" s="1"/>
  <c r="V686" i="7" s="1" a="1"/>
  <c r="V686" i="7" s="1"/>
  <c r="W686" i="7" a="1"/>
  <c r="W686" i="7" s="1"/>
  <c r="R687" i="7" a="1"/>
  <c r="R687" i="7"/>
  <c r="S687" i="7" a="1"/>
  <c r="S687" i="7" s="1"/>
  <c r="T687" i="7" a="1"/>
  <c r="T687" i="7"/>
  <c r="U687" i="7" s="1" a="1"/>
  <c r="U687" i="7" s="1"/>
  <c r="V687" i="7" s="1" a="1"/>
  <c r="V687" i="7" s="1"/>
  <c r="W687" i="7" a="1"/>
  <c r="W687" i="7" s="1"/>
  <c r="R688" i="7" a="1"/>
  <c r="R688" i="7"/>
  <c r="S688" i="7" a="1"/>
  <c r="S688" i="7"/>
  <c r="T688" i="7" a="1"/>
  <c r="T688" i="7"/>
  <c r="U688" i="7" s="1" a="1"/>
  <c r="U688" i="7" s="1"/>
  <c r="V688" i="7" s="1" a="1"/>
  <c r="V688" i="7" s="1"/>
  <c r="W688" i="7" a="1"/>
  <c r="W688" i="7" s="1"/>
  <c r="R689" i="7" a="1"/>
  <c r="R689" i="7"/>
  <c r="S689" i="7" s="1" a="1"/>
  <c r="S689" i="7" s="1"/>
  <c r="T689" i="7" a="1"/>
  <c r="T689" i="7" s="1"/>
  <c r="W689" i="7" a="1"/>
  <c r="W689" i="7" s="1"/>
  <c r="R690" i="7" a="1"/>
  <c r="R690" i="7" s="1"/>
  <c r="S690" i="7" a="1"/>
  <c r="S690" i="7" s="1"/>
  <c r="U690" i="7" s="1" a="1"/>
  <c r="U690" i="7" s="1"/>
  <c r="V690" i="7" s="1" a="1"/>
  <c r="V690" i="7" s="1"/>
  <c r="T690" i="7" a="1"/>
  <c r="T690" i="7"/>
  <c r="W690" i="7" a="1"/>
  <c r="W690" i="7" s="1"/>
  <c r="R691" i="7" a="1"/>
  <c r="R691" i="7" s="1"/>
  <c r="S691" i="7" s="1" a="1"/>
  <c r="S691" i="7" s="1"/>
  <c r="T691" i="7" a="1"/>
  <c r="T691" i="7" s="1"/>
  <c r="U691" i="7" s="1" a="1"/>
  <c r="U691" i="7" s="1"/>
  <c r="V691" i="7" s="1" a="1"/>
  <c r="V691" i="7" s="1"/>
  <c r="W691" i="7" a="1"/>
  <c r="W691" i="7" s="1"/>
  <c r="R692" i="7" a="1"/>
  <c r="R692" i="7"/>
  <c r="S692" i="7" s="1" a="1"/>
  <c r="S692" i="7" s="1"/>
  <c r="T692" i="7" a="1"/>
  <c r="T692" i="7" s="1"/>
  <c r="W692" i="7" a="1"/>
  <c r="W692" i="7" s="1"/>
  <c r="R693" i="7" a="1"/>
  <c r="R693" i="7" s="1"/>
  <c r="S693" i="7" s="1" a="1"/>
  <c r="S693" i="7" s="1"/>
  <c r="T693" i="7" a="1"/>
  <c r="T693" i="7" s="1"/>
  <c r="U693" i="7" s="1" a="1"/>
  <c r="U693" i="7" s="1"/>
  <c r="V693" i="7" s="1" a="1"/>
  <c r="V693" i="7" s="1"/>
  <c r="W693" i="7" a="1"/>
  <c r="W693" i="7" s="1"/>
  <c r="R694" i="7" a="1"/>
  <c r="R694" i="7"/>
  <c r="S694" i="7" s="1" a="1"/>
  <c r="S694" i="7" s="1"/>
  <c r="T694" i="7" a="1"/>
  <c r="T694" i="7" s="1"/>
  <c r="W694" i="7" a="1"/>
  <c r="W694" i="7"/>
  <c r="R695" i="7" a="1"/>
  <c r="R695" i="7" s="1"/>
  <c r="S695" i="7" s="1" a="1"/>
  <c r="S695" i="7" s="1"/>
  <c r="T695" i="7" a="1"/>
  <c r="T695" i="7" s="1"/>
  <c r="U695" i="7" s="1" a="1"/>
  <c r="U695" i="7" s="1"/>
  <c r="V695" i="7" s="1" a="1"/>
  <c r="V695" i="7" s="1"/>
  <c r="W695" i="7" a="1"/>
  <c r="W695" i="7" s="1"/>
  <c r="R696" i="7" a="1"/>
  <c r="R696" i="7" s="1"/>
  <c r="S696" i="7" s="1" a="1"/>
  <c r="S696" i="7" s="1"/>
  <c r="T696" i="7" a="1"/>
  <c r="T696" i="7" s="1"/>
  <c r="W696" i="7" a="1"/>
  <c r="W696" i="7" s="1"/>
  <c r="R697" i="7" a="1"/>
  <c r="R697" i="7" s="1"/>
  <c r="S697" i="7" s="1" a="1"/>
  <c r="S697" i="7" s="1"/>
  <c r="T697" i="7" a="1"/>
  <c r="T697" i="7" s="1"/>
  <c r="U697" i="7" a="1"/>
  <c r="U697" i="7" s="1"/>
  <c r="V697" i="7" s="1" a="1"/>
  <c r="V697" i="7" s="1"/>
  <c r="W697" i="7" a="1"/>
  <c r="W697" i="7" s="1"/>
  <c r="R698" i="7" a="1"/>
  <c r="R698" i="7"/>
  <c r="S698" i="7" s="1" a="1"/>
  <c r="S698" i="7" s="1"/>
  <c r="T698" i="7" a="1"/>
  <c r="T698" i="7" s="1"/>
  <c r="W698" i="7" a="1"/>
  <c r="W698" i="7" s="1"/>
  <c r="R699" i="7" a="1"/>
  <c r="R699" i="7" s="1"/>
  <c r="S699" i="7" a="1"/>
  <c r="S699" i="7" s="1"/>
  <c r="T699" i="7" a="1"/>
  <c r="T699" i="7"/>
  <c r="W699" i="7" a="1"/>
  <c r="W699" i="7" s="1"/>
  <c r="R700" i="7" a="1"/>
  <c r="R700" i="7"/>
  <c r="S700" i="7" s="1" a="1"/>
  <c r="S700" i="7" s="1"/>
  <c r="U700" i="7" s="1" a="1"/>
  <c r="U700" i="7" s="1"/>
  <c r="V700" i="7" s="1" a="1"/>
  <c r="V700" i="7" s="1"/>
  <c r="T700" i="7" a="1"/>
  <c r="T700" i="7" s="1"/>
  <c r="W700" i="7" a="1"/>
  <c r="W700" i="7"/>
  <c r="R701" i="7" a="1"/>
  <c r="R701" i="7" s="1"/>
  <c r="S701" i="7" s="1" a="1"/>
  <c r="S701" i="7" s="1"/>
  <c r="T701" i="7" a="1"/>
  <c r="T701" i="7" s="1"/>
  <c r="W701" i="7" a="1"/>
  <c r="W701" i="7" s="1"/>
  <c r="R702" i="7" a="1"/>
  <c r="R702" i="7" s="1"/>
  <c r="S702" i="7" a="1"/>
  <c r="S702" i="7" s="1"/>
  <c r="T702" i="7" a="1"/>
  <c r="T702" i="7" s="1"/>
  <c r="W702" i="7" a="1"/>
  <c r="W702" i="7" s="1"/>
  <c r="R703" i="7" a="1"/>
  <c r="R703" i="7" s="1"/>
  <c r="S703" i="7" a="1"/>
  <c r="S703" i="7" s="1"/>
  <c r="T703" i="7" a="1"/>
  <c r="T703" i="7"/>
  <c r="U703" i="7" s="1" a="1"/>
  <c r="U703" i="7" s="1"/>
  <c r="V703" i="7" s="1" a="1"/>
  <c r="V703" i="7" s="1"/>
  <c r="W703" i="7" a="1"/>
  <c r="W703" i="7" s="1"/>
  <c r="R704" i="7" a="1"/>
  <c r="R704" i="7"/>
  <c r="S704" i="7" s="1" a="1"/>
  <c r="S704" i="7" s="1"/>
  <c r="U704" i="7" s="1" a="1"/>
  <c r="U704" i="7" s="1"/>
  <c r="V704" i="7" s="1" a="1"/>
  <c r="V704" i="7" s="1"/>
  <c r="T704" i="7" a="1"/>
  <c r="T704" i="7" s="1"/>
  <c r="W704" i="7" a="1"/>
  <c r="W704" i="7" s="1"/>
  <c r="R705" i="7" a="1"/>
  <c r="R705" i="7" s="1"/>
  <c r="S705" i="7" a="1"/>
  <c r="S705" i="7" s="1"/>
  <c r="T705" i="7" a="1"/>
  <c r="T705" i="7"/>
  <c r="U705" i="7" s="1" a="1"/>
  <c r="U705" i="7" s="1"/>
  <c r="V705" i="7" s="1" a="1"/>
  <c r="V705" i="7" s="1"/>
  <c r="W705" i="7" a="1"/>
  <c r="W705" i="7" s="1"/>
  <c r="R706" i="7" a="1"/>
  <c r="R706" i="7"/>
  <c r="S706" i="7" s="1" a="1"/>
  <c r="S706" i="7" s="1"/>
  <c r="U706" i="7" s="1" a="1"/>
  <c r="U706" i="7" s="1"/>
  <c r="V706" i="7" s="1" a="1"/>
  <c r="V706" i="7" s="1"/>
  <c r="T706" i="7" a="1"/>
  <c r="T706" i="7" s="1"/>
  <c r="W706" i="7" a="1"/>
  <c r="W706" i="7" s="1"/>
  <c r="R707" i="7" a="1"/>
  <c r="R707" i="7" s="1"/>
  <c r="S707" i="7" a="1"/>
  <c r="S707" i="7" s="1"/>
  <c r="T707" i="7" a="1"/>
  <c r="T707" i="7"/>
  <c r="U707" i="7" s="1" a="1"/>
  <c r="U707" i="7" s="1"/>
  <c r="V707" i="7" s="1" a="1"/>
  <c r="V707" i="7" s="1"/>
  <c r="W707" i="7" a="1"/>
  <c r="W707" i="7" s="1"/>
  <c r="R708" i="7" a="1"/>
  <c r="R708" i="7"/>
  <c r="S708" i="7" s="1" a="1"/>
  <c r="S708" i="7"/>
  <c r="U708" i="7" s="1" a="1"/>
  <c r="U708" i="7" s="1"/>
  <c r="V708" i="7" s="1" a="1"/>
  <c r="V708" i="7" s="1"/>
  <c r="T708" i="7" a="1"/>
  <c r="T708" i="7" s="1"/>
  <c r="W708" i="7" a="1"/>
  <c r="W708" i="7" s="1"/>
  <c r="R709" i="7" a="1"/>
  <c r="R709" i="7" s="1"/>
  <c r="S709" i="7" a="1"/>
  <c r="S709" i="7" s="1"/>
  <c r="T709" i="7" a="1"/>
  <c r="T709" i="7"/>
  <c r="W709" i="7" a="1"/>
  <c r="W709" i="7" s="1"/>
  <c r="R710" i="7" a="1"/>
  <c r="R710" i="7"/>
  <c r="S710" i="7" s="1" a="1"/>
  <c r="S710" i="7" s="1"/>
  <c r="U710" i="7" s="1" a="1"/>
  <c r="U710" i="7" s="1"/>
  <c r="V710" i="7" s="1" a="1"/>
  <c r="V710" i="7" s="1"/>
  <c r="T710" i="7" a="1"/>
  <c r="T710" i="7" s="1"/>
  <c r="W710" i="7" a="1"/>
  <c r="W710" i="7" s="1"/>
  <c r="R711" i="7" a="1"/>
  <c r="R711" i="7" s="1"/>
  <c r="S711" i="7" a="1"/>
  <c r="S711" i="7" s="1"/>
  <c r="T711" i="7" a="1"/>
  <c r="T711" i="7"/>
  <c r="U711" i="7" s="1" a="1"/>
  <c r="U711" i="7" s="1"/>
  <c r="V711" i="7" s="1" a="1"/>
  <c r="V711" i="7" s="1"/>
  <c r="W711" i="7" a="1"/>
  <c r="W711" i="7" s="1"/>
  <c r="R712" i="7" a="1"/>
  <c r="R712" i="7"/>
  <c r="S712" i="7" s="1" a="1"/>
  <c r="S712" i="7" s="1"/>
  <c r="T712" i="7" a="1"/>
  <c r="T712" i="7" s="1"/>
  <c r="U712" i="7" a="1"/>
  <c r="U712" i="7" s="1"/>
  <c r="V712" i="7" s="1" a="1"/>
  <c r="V712" i="7" s="1"/>
  <c r="W712" i="7" a="1"/>
  <c r="W712" i="7" s="1"/>
  <c r="R713" i="7" a="1"/>
  <c r="R713" i="7" s="1"/>
  <c r="S713" i="7" a="1"/>
  <c r="S713" i="7" s="1"/>
  <c r="T713" i="7" a="1"/>
  <c r="T713" i="7"/>
  <c r="U713" i="7" s="1" a="1"/>
  <c r="U713" i="7" s="1"/>
  <c r="V713" i="7" s="1" a="1"/>
  <c r="V713" i="7" s="1"/>
  <c r="W713" i="7" a="1"/>
  <c r="W713" i="7" s="1"/>
  <c r="R714" i="7" a="1"/>
  <c r="R714" i="7"/>
  <c r="S714" i="7" s="1" a="1"/>
  <c r="S714" i="7" s="1"/>
  <c r="U714" i="7" s="1" a="1"/>
  <c r="U714" i="7" s="1"/>
  <c r="V714" i="7" s="1" a="1"/>
  <c r="V714" i="7" s="1"/>
  <c r="T714" i="7" a="1"/>
  <c r="T714" i="7" s="1"/>
  <c r="W714" i="7" a="1"/>
  <c r="W714" i="7" s="1"/>
  <c r="R715" i="7" a="1"/>
  <c r="R715" i="7" s="1"/>
  <c r="S715" i="7" a="1"/>
  <c r="S715" i="7" s="1"/>
  <c r="T715" i="7" a="1"/>
  <c r="T715" i="7"/>
  <c r="U715" i="7" s="1" a="1"/>
  <c r="U715" i="7" s="1"/>
  <c r="V715" i="7" s="1" a="1"/>
  <c r="V715" i="7" s="1"/>
  <c r="W715" i="7" a="1"/>
  <c r="W715" i="7" s="1"/>
  <c r="R716" i="7" a="1"/>
  <c r="R716" i="7"/>
  <c r="S716" i="7" s="1" a="1"/>
  <c r="S716" i="7"/>
  <c r="U716" i="7" s="1" a="1"/>
  <c r="U716" i="7" s="1"/>
  <c r="V716" i="7" s="1" a="1"/>
  <c r="V716" i="7" s="1"/>
  <c r="T716" i="7" a="1"/>
  <c r="T716" i="7" s="1"/>
  <c r="W716" i="7" a="1"/>
  <c r="W716" i="7" s="1"/>
  <c r="R717" i="7" a="1"/>
  <c r="R717" i="7" s="1"/>
  <c r="S717" i="7" a="1"/>
  <c r="S717" i="7" s="1"/>
  <c r="T717" i="7" a="1"/>
  <c r="T717" i="7"/>
  <c r="W717" i="7" a="1"/>
  <c r="W717" i="7" s="1"/>
  <c r="R718" i="7" a="1"/>
  <c r="R718" i="7"/>
  <c r="S718" i="7" s="1" a="1"/>
  <c r="S718" i="7" s="1"/>
  <c r="U718" i="7" s="1" a="1"/>
  <c r="U718" i="7" s="1"/>
  <c r="V718" i="7" s="1" a="1"/>
  <c r="V718" i="7" s="1"/>
  <c r="T718" i="7" a="1"/>
  <c r="T718" i="7" s="1"/>
  <c r="W718" i="7" a="1"/>
  <c r="W718" i="7" s="1"/>
  <c r="R719" i="7" a="1"/>
  <c r="R719" i="7" s="1"/>
  <c r="S719" i="7" a="1"/>
  <c r="S719" i="7" s="1"/>
  <c r="T719" i="7" a="1"/>
  <c r="T719" i="7"/>
  <c r="U719" i="7" s="1" a="1"/>
  <c r="U719" i="7" s="1"/>
  <c r="V719" i="7" s="1" a="1"/>
  <c r="V719" i="7" s="1"/>
  <c r="W719" i="7" a="1"/>
  <c r="W719" i="7" s="1"/>
  <c r="R720" i="7" a="1"/>
  <c r="R720" i="7"/>
  <c r="S720" i="7" s="1" a="1"/>
  <c r="S720" i="7" s="1"/>
  <c r="U720" i="7" s="1" a="1"/>
  <c r="U720" i="7" s="1"/>
  <c r="V720" i="7" s="1" a="1"/>
  <c r="V720" i="7" s="1"/>
  <c r="T720" i="7" a="1"/>
  <c r="T720" i="7" s="1"/>
  <c r="W720" i="7" a="1"/>
  <c r="W720" i="7" s="1"/>
  <c r="R721" i="7" a="1"/>
  <c r="R721" i="7" s="1"/>
  <c r="S721" i="7" a="1"/>
  <c r="S721" i="7" s="1"/>
  <c r="T721" i="7" a="1"/>
  <c r="T721" i="7" s="1"/>
  <c r="U721" i="7" s="1" a="1"/>
  <c r="U721" i="7" s="1"/>
  <c r="V721" i="7" s="1" a="1"/>
  <c r="V721" i="7" s="1"/>
  <c r="W721" i="7" a="1"/>
  <c r="W721" i="7" s="1"/>
  <c r="R722" i="7" a="1"/>
  <c r="R722" i="7" s="1"/>
  <c r="S722" i="7" s="1" a="1"/>
  <c r="S722" i="7" s="1"/>
  <c r="T722" i="7" a="1"/>
  <c r="T722" i="7" s="1"/>
  <c r="W722" i="7" a="1"/>
  <c r="W722" i="7" s="1"/>
  <c r="R723" i="7" a="1"/>
  <c r="R723" i="7" s="1"/>
  <c r="S723" i="7" s="1" a="1"/>
  <c r="S723" i="7" s="1"/>
  <c r="T723" i="7" a="1"/>
  <c r="T723" i="7"/>
  <c r="W723" i="7" a="1"/>
  <c r="W723" i="7" s="1"/>
  <c r="R724" i="7" a="1"/>
  <c r="R724" i="7"/>
  <c r="S724" i="7" s="1" a="1"/>
  <c r="S724" i="7"/>
  <c r="U724" i="7" s="1" a="1"/>
  <c r="U724" i="7" s="1"/>
  <c r="V724" i="7" s="1" a="1"/>
  <c r="V724" i="7" s="1"/>
  <c r="T724" i="7" a="1"/>
  <c r="T724" i="7" s="1"/>
  <c r="W724" i="7" a="1"/>
  <c r="W724" i="7" s="1"/>
  <c r="R725" i="7" a="1"/>
  <c r="R725" i="7" s="1"/>
  <c r="S725" i="7" a="1"/>
  <c r="S725" i="7" s="1"/>
  <c r="T725" i="7" a="1"/>
  <c r="T725" i="7" s="1"/>
  <c r="W725" i="7" a="1"/>
  <c r="W725" i="7" s="1"/>
  <c r="R726" i="7" a="1"/>
  <c r="R726" i="7" s="1"/>
  <c r="S726" i="7" s="1" a="1"/>
  <c r="S726" i="7" s="1"/>
  <c r="T726" i="7" a="1"/>
  <c r="T726" i="7" s="1"/>
  <c r="W726" i="7" a="1"/>
  <c r="W726" i="7" s="1"/>
  <c r="R727" i="7" a="1"/>
  <c r="R727" i="7" s="1"/>
  <c r="S727" i="7" s="1" a="1"/>
  <c r="S727" i="7" s="1"/>
  <c r="T727" i="7" a="1"/>
  <c r="T727" i="7"/>
  <c r="U727" i="7" s="1" a="1"/>
  <c r="U727" i="7" s="1"/>
  <c r="V727" i="7" s="1" a="1"/>
  <c r="V727" i="7" s="1"/>
  <c r="W727" i="7" a="1"/>
  <c r="W727" i="7" s="1"/>
  <c r="R728" i="7" a="1"/>
  <c r="R728" i="7"/>
  <c r="S728" i="7" s="1" a="1"/>
  <c r="S728" i="7"/>
  <c r="T728" i="7" a="1"/>
  <c r="T728" i="7" s="1"/>
  <c r="U728" i="7" a="1"/>
  <c r="U728" i="7" s="1"/>
  <c r="V728" i="7" s="1" a="1"/>
  <c r="V728" i="7" s="1"/>
  <c r="W728" i="7" a="1"/>
  <c r="W728" i="7" s="1"/>
  <c r="R729" i="7" a="1"/>
  <c r="R729" i="7" s="1"/>
  <c r="S729" i="7" a="1"/>
  <c r="S729" i="7" s="1"/>
  <c r="T729" i="7" a="1"/>
  <c r="T729" i="7" s="1"/>
  <c r="U729" i="7" s="1" a="1"/>
  <c r="U729" i="7" s="1"/>
  <c r="V729" i="7" s="1" a="1"/>
  <c r="V729" i="7" s="1"/>
  <c r="W729" i="7" a="1"/>
  <c r="W729" i="7" s="1"/>
  <c r="R730" i="7" a="1"/>
  <c r="R730" i="7" s="1"/>
  <c r="S730" i="7" a="1"/>
  <c r="S730" i="7" s="1"/>
  <c r="T730" i="7" a="1"/>
  <c r="T730" i="7" s="1"/>
  <c r="W730" i="7" a="1"/>
  <c r="W730" i="7" s="1"/>
  <c r="R731" i="7" a="1"/>
  <c r="R731" i="7" s="1"/>
  <c r="S731" i="7" s="1" a="1"/>
  <c r="S731" i="7" s="1"/>
  <c r="T731" i="7" a="1"/>
  <c r="T731" i="7"/>
  <c r="W731" i="7" a="1"/>
  <c r="W731" i="7" s="1"/>
  <c r="R732" i="7" a="1"/>
  <c r="R732" i="7"/>
  <c r="S732" i="7" s="1" a="1"/>
  <c r="S732" i="7" s="1"/>
  <c r="U732" i="7" s="1" a="1"/>
  <c r="U732" i="7" s="1"/>
  <c r="V732" i="7" s="1" a="1"/>
  <c r="V732" i="7" s="1"/>
  <c r="T732" i="7" a="1"/>
  <c r="T732" i="7" s="1"/>
  <c r="W732" i="7" a="1"/>
  <c r="W732" i="7" s="1"/>
  <c r="R733" i="7" a="1"/>
  <c r="R733" i="7" s="1"/>
  <c r="S733" i="7" a="1"/>
  <c r="S733" i="7" s="1"/>
  <c r="T733" i="7" a="1"/>
  <c r="T733" i="7" s="1"/>
  <c r="U733" i="7" s="1" a="1"/>
  <c r="U733" i="7" s="1"/>
  <c r="V733" i="7" s="1" a="1"/>
  <c r="V733" i="7" s="1"/>
  <c r="W733" i="7" a="1"/>
  <c r="W733" i="7" s="1"/>
  <c r="R734" i="7" a="1"/>
  <c r="R734" i="7" s="1"/>
  <c r="S734" i="7" s="1" a="1"/>
  <c r="S734" i="7" s="1"/>
  <c r="T734" i="7" a="1"/>
  <c r="T734" i="7" s="1"/>
  <c r="W734" i="7" a="1"/>
  <c r="W734" i="7" s="1"/>
  <c r="R735" i="7" a="1"/>
  <c r="R735" i="7" s="1"/>
  <c r="S735" i="7" s="1" a="1"/>
  <c r="S735" i="7"/>
  <c r="T735" i="7" a="1"/>
  <c r="T735" i="7"/>
  <c r="U735" i="7" s="1" a="1"/>
  <c r="U735" i="7" s="1"/>
  <c r="V735" i="7" s="1" a="1"/>
  <c r="V735" i="7" s="1"/>
  <c r="W735" i="7" a="1"/>
  <c r="W735" i="7" s="1"/>
  <c r="R736" i="7" a="1"/>
  <c r="R736" i="7"/>
  <c r="S736" i="7" s="1" a="1"/>
  <c r="S736" i="7" s="1"/>
  <c r="U736" i="7" s="1" a="1"/>
  <c r="U736" i="7" s="1"/>
  <c r="V736" i="7" s="1" a="1"/>
  <c r="V736" i="7" s="1"/>
  <c r="T736" i="7" a="1"/>
  <c r="T736" i="7" s="1"/>
  <c r="W736" i="7" a="1"/>
  <c r="W736" i="7" s="1"/>
  <c r="R737" i="7" a="1"/>
  <c r="R737" i="7" s="1"/>
  <c r="S737" i="7" a="1"/>
  <c r="S737" i="7" s="1"/>
  <c r="T737" i="7" a="1"/>
  <c r="T737" i="7" s="1"/>
  <c r="U737" i="7" s="1" a="1"/>
  <c r="U737" i="7" s="1"/>
  <c r="V737" i="7" s="1" a="1"/>
  <c r="V737" i="7" s="1"/>
  <c r="W737" i="7" a="1"/>
  <c r="W737" i="7"/>
  <c r="R738" i="7" a="1"/>
  <c r="R738" i="7" s="1"/>
  <c r="S738" i="7" s="1" a="1"/>
  <c r="S738" i="7" s="1"/>
  <c r="T738" i="7" a="1"/>
  <c r="T738" i="7" s="1"/>
  <c r="W738" i="7" a="1"/>
  <c r="W738" i="7" s="1"/>
  <c r="R739" i="7" a="1"/>
  <c r="R739" i="7" s="1"/>
  <c r="S739" i="7" s="1" a="1"/>
  <c r="S739" i="7" s="1"/>
  <c r="T739" i="7" a="1"/>
  <c r="T739" i="7"/>
  <c r="W739" i="7" a="1"/>
  <c r="W739" i="7" s="1"/>
  <c r="R740" i="7" a="1"/>
  <c r="R740" i="7"/>
  <c r="S740" i="7" s="1" a="1"/>
  <c r="S740" i="7"/>
  <c r="U740" i="7" s="1" a="1"/>
  <c r="U740" i="7" s="1"/>
  <c r="V740" i="7" s="1" a="1"/>
  <c r="V740" i="7" s="1"/>
  <c r="T740" i="7" a="1"/>
  <c r="T740" i="7" s="1"/>
  <c r="W740" i="7" a="1"/>
  <c r="W740" i="7" s="1"/>
  <c r="R741" i="7" a="1"/>
  <c r="R741" i="7" s="1"/>
  <c r="S741" i="7" a="1"/>
  <c r="S741" i="7" s="1"/>
  <c r="T741" i="7" a="1"/>
  <c r="T741" i="7" s="1"/>
  <c r="W741" i="7" a="1"/>
  <c r="W741" i="7" s="1"/>
  <c r="R742" i="7" a="1"/>
  <c r="R742" i="7" s="1"/>
  <c r="S742" i="7" s="1" a="1"/>
  <c r="S742" i="7" s="1"/>
  <c r="T742" i="7" a="1"/>
  <c r="T742" i="7" s="1"/>
  <c r="W742" i="7" a="1"/>
  <c r="W742" i="7" s="1"/>
  <c r="R743" i="7" a="1"/>
  <c r="R743" i="7" s="1"/>
  <c r="S743" i="7" s="1" a="1"/>
  <c r="S743" i="7" s="1"/>
  <c r="T743" i="7" a="1"/>
  <c r="T743" i="7"/>
  <c r="U743" i="7" s="1" a="1"/>
  <c r="U743" i="7" s="1"/>
  <c r="V743" i="7" s="1" a="1"/>
  <c r="V743" i="7" s="1"/>
  <c r="W743" i="7" a="1"/>
  <c r="W743" i="7" s="1"/>
  <c r="R744" i="7" a="1"/>
  <c r="R744" i="7"/>
  <c r="S744" i="7" s="1" a="1"/>
  <c r="S744" i="7" s="1"/>
  <c r="U744" i="7" s="1" a="1"/>
  <c r="U744" i="7" s="1"/>
  <c r="V744" i="7" s="1" a="1"/>
  <c r="V744" i="7" s="1"/>
  <c r="T744" i="7" a="1"/>
  <c r="T744" i="7" s="1"/>
  <c r="W744" i="7" a="1"/>
  <c r="W744" i="7" s="1"/>
  <c r="R745" i="7" a="1"/>
  <c r="R745" i="7" s="1"/>
  <c r="S745" i="7" a="1"/>
  <c r="S745" i="7" s="1"/>
  <c r="T745" i="7" a="1"/>
  <c r="T745" i="7" s="1"/>
  <c r="U745" i="7" s="1" a="1"/>
  <c r="U745" i="7" s="1"/>
  <c r="V745" i="7" s="1" a="1"/>
  <c r="V745" i="7" s="1"/>
  <c r="W745" i="7" a="1"/>
  <c r="W745" i="7" s="1"/>
  <c r="R746" i="7" a="1"/>
  <c r="R746" i="7" s="1"/>
  <c r="S746" i="7" a="1"/>
  <c r="S746" i="7" s="1"/>
  <c r="T746" i="7" a="1"/>
  <c r="T746" i="7" s="1"/>
  <c r="W746" i="7" a="1"/>
  <c r="W746" i="7" s="1"/>
  <c r="R747" i="7" a="1"/>
  <c r="R747" i="7" s="1"/>
  <c r="S747" i="7" s="1" a="1"/>
  <c r="S747" i="7" s="1"/>
  <c r="T747" i="7" a="1"/>
  <c r="T747" i="7"/>
  <c r="U747" i="7" s="1" a="1"/>
  <c r="U747" i="7" s="1"/>
  <c r="V747" i="7" s="1" a="1"/>
  <c r="V747" i="7" s="1"/>
  <c r="W747" i="7" a="1"/>
  <c r="W747" i="7" s="1"/>
  <c r="R748" i="7" a="1"/>
  <c r="R748" i="7"/>
  <c r="S748" i="7" s="1" a="1"/>
  <c r="S748" i="7" s="1"/>
  <c r="T748" i="7" a="1"/>
  <c r="T748" i="7" s="1"/>
  <c r="U748" i="7" a="1"/>
  <c r="U748" i="7" s="1"/>
  <c r="V748" i="7" s="1" a="1"/>
  <c r="V748" i="7" s="1"/>
  <c r="X748" i="7" s="1" a="1"/>
  <c r="X748" i="7" s="1"/>
  <c r="W748" i="7" a="1"/>
  <c r="W748" i="7" s="1"/>
  <c r="R749" i="7" a="1"/>
  <c r="R749" i="7" s="1"/>
  <c r="S749" i="7" a="1"/>
  <c r="S749" i="7" s="1"/>
  <c r="T749" i="7" a="1"/>
  <c r="T749" i="7" s="1"/>
  <c r="U749" i="7" s="1" a="1"/>
  <c r="U749" i="7" s="1"/>
  <c r="V749" i="7" s="1" a="1"/>
  <c r="V749" i="7" s="1"/>
  <c r="W749" i="7" a="1"/>
  <c r="W749" i="7" s="1"/>
  <c r="R750" i="7" a="1"/>
  <c r="R750" i="7" s="1"/>
  <c r="S750" i="7" s="1" a="1"/>
  <c r="S750" i="7" s="1"/>
  <c r="T750" i="7" a="1"/>
  <c r="T750" i="7" s="1"/>
  <c r="W750" i="7" a="1"/>
  <c r="W750" i="7" s="1"/>
  <c r="R751" i="7" a="1"/>
  <c r="R751" i="7" s="1"/>
  <c r="S751" i="7" s="1" a="1"/>
  <c r="S751" i="7" s="1"/>
  <c r="T751" i="7" a="1"/>
  <c r="T751" i="7"/>
  <c r="W751" i="7" a="1"/>
  <c r="W751" i="7" s="1"/>
  <c r="R752" i="7" a="1"/>
  <c r="R752" i="7"/>
  <c r="S752" i="7" s="1" a="1"/>
  <c r="S752" i="7" s="1"/>
  <c r="U752" i="7" s="1" a="1"/>
  <c r="U752" i="7" s="1"/>
  <c r="V752" i="7" s="1" a="1"/>
  <c r="V752" i="7" s="1"/>
  <c r="T752" i="7" a="1"/>
  <c r="T752" i="7" s="1"/>
  <c r="W752" i="7" a="1"/>
  <c r="W752" i="7" s="1"/>
  <c r="R753" i="7" a="1"/>
  <c r="R753" i="7" s="1"/>
  <c r="S753" i="7" a="1"/>
  <c r="S753" i="7" s="1"/>
  <c r="T753" i="7" a="1"/>
  <c r="T753" i="7" s="1"/>
  <c r="U753" i="7" s="1" a="1"/>
  <c r="U753" i="7" s="1"/>
  <c r="V753" i="7" s="1" a="1"/>
  <c r="V753" i="7" s="1"/>
  <c r="W753" i="7" a="1"/>
  <c r="W753" i="7" s="1"/>
  <c r="R754" i="7" a="1"/>
  <c r="R754" i="7" s="1"/>
  <c r="S754" i="7" s="1" a="1"/>
  <c r="S754" i="7" s="1"/>
  <c r="T754" i="7" a="1"/>
  <c r="T754" i="7" s="1"/>
  <c r="W754" i="7" a="1"/>
  <c r="W754" i="7" s="1"/>
  <c r="R755" i="7" a="1"/>
  <c r="R755" i="7" s="1"/>
  <c r="S755" i="7" s="1" a="1"/>
  <c r="S755" i="7" s="1"/>
  <c r="T755" i="7" a="1"/>
  <c r="T755" i="7"/>
  <c r="W755" i="7" a="1"/>
  <c r="W755" i="7" s="1"/>
  <c r="R756" i="7" a="1"/>
  <c r="R756" i="7"/>
  <c r="S756" i="7" s="1" a="1"/>
  <c r="S756" i="7"/>
  <c r="U756" i="7" s="1" a="1"/>
  <c r="U756" i="7" s="1"/>
  <c r="V756" i="7" s="1" a="1"/>
  <c r="V756" i="7" s="1"/>
  <c r="T756" i="7" a="1"/>
  <c r="T756" i="7" s="1"/>
  <c r="W756" i="7" a="1"/>
  <c r="W756" i="7" s="1"/>
  <c r="R757" i="7" a="1"/>
  <c r="R757" i="7" s="1"/>
  <c r="S757" i="7" a="1"/>
  <c r="S757" i="7" s="1"/>
  <c r="T757" i="7" a="1"/>
  <c r="T757" i="7" s="1"/>
  <c r="W757" i="7" a="1"/>
  <c r="W757" i="7" s="1"/>
  <c r="R758" i="7" a="1"/>
  <c r="R758" i="7" s="1"/>
  <c r="S758" i="7" s="1" a="1"/>
  <c r="S758" i="7" s="1"/>
  <c r="T758" i="7" a="1"/>
  <c r="T758" i="7" s="1"/>
  <c r="W758" i="7" a="1"/>
  <c r="W758" i="7" s="1"/>
  <c r="R759" i="7" a="1"/>
  <c r="R759" i="7" s="1"/>
  <c r="S759" i="7" s="1" a="1"/>
  <c r="S759" i="7" s="1"/>
  <c r="T759" i="7" a="1"/>
  <c r="T759" i="7"/>
  <c r="U759" i="7" s="1" a="1"/>
  <c r="U759" i="7" s="1"/>
  <c r="V759" i="7" s="1" a="1"/>
  <c r="V759" i="7" s="1"/>
  <c r="W759" i="7" a="1"/>
  <c r="W759" i="7" s="1"/>
  <c r="R760" i="7" a="1"/>
  <c r="R760" i="7"/>
  <c r="S760" i="7" s="1" a="1"/>
  <c r="S760" i="7" s="1"/>
  <c r="U760" i="7" s="1" a="1"/>
  <c r="U760" i="7" s="1"/>
  <c r="V760" i="7" s="1" a="1"/>
  <c r="V760" i="7" s="1"/>
  <c r="T760" i="7" a="1"/>
  <c r="T760" i="7" s="1"/>
  <c r="W760" i="7" a="1"/>
  <c r="W760" i="7" s="1"/>
  <c r="R761" i="7" a="1"/>
  <c r="R761" i="7" s="1"/>
  <c r="S761" i="7" a="1"/>
  <c r="S761" i="7" s="1"/>
  <c r="T761" i="7" a="1"/>
  <c r="T761" i="7" s="1"/>
  <c r="U761" i="7" s="1" a="1"/>
  <c r="U761" i="7" s="1"/>
  <c r="V761" i="7" s="1" a="1"/>
  <c r="V761" i="7" s="1"/>
  <c r="W761" i="7" a="1"/>
  <c r="W761" i="7" s="1"/>
  <c r="R762" i="7" a="1"/>
  <c r="R762" i="7" s="1"/>
  <c r="S762" i="7" a="1"/>
  <c r="S762" i="7" s="1"/>
  <c r="T762" i="7" a="1"/>
  <c r="T762" i="7" s="1"/>
  <c r="W762" i="7" a="1"/>
  <c r="W762" i="7" s="1"/>
  <c r="R763" i="7" a="1"/>
  <c r="R763" i="7" s="1"/>
  <c r="S763" i="7" s="1" a="1"/>
  <c r="S763" i="7" s="1"/>
  <c r="T763" i="7" a="1"/>
  <c r="T763" i="7"/>
  <c r="W763" i="7" a="1"/>
  <c r="W763" i="7" s="1"/>
  <c r="R764" i="7" a="1"/>
  <c r="R764" i="7"/>
  <c r="S764" i="7" s="1" a="1"/>
  <c r="S764" i="7" s="1"/>
  <c r="U764" i="7" s="1" a="1"/>
  <c r="U764" i="7" s="1"/>
  <c r="V764" i="7" s="1" a="1"/>
  <c r="V764" i="7" s="1"/>
  <c r="T764" i="7" a="1"/>
  <c r="T764" i="7" s="1"/>
  <c r="W764" i="7" a="1"/>
  <c r="W764" i="7" s="1"/>
  <c r="R765" i="7" a="1"/>
  <c r="R765" i="7" s="1"/>
  <c r="S765" i="7" a="1"/>
  <c r="S765" i="7" s="1"/>
  <c r="T765" i="7" a="1"/>
  <c r="T765" i="7" s="1"/>
  <c r="U765" i="7" s="1" a="1"/>
  <c r="U765" i="7" s="1"/>
  <c r="V765" i="7" s="1" a="1"/>
  <c r="V765" i="7" s="1"/>
  <c r="W765" i="7" a="1"/>
  <c r="W765" i="7" s="1"/>
  <c r="R766" i="7" a="1"/>
  <c r="R766" i="7" s="1"/>
  <c r="S766" i="7" s="1" a="1"/>
  <c r="S766" i="7" s="1"/>
  <c r="T766" i="7" a="1"/>
  <c r="T766" i="7" s="1"/>
  <c r="W766" i="7" a="1"/>
  <c r="W766" i="7" s="1"/>
  <c r="R767" i="7" a="1"/>
  <c r="R767" i="7" s="1"/>
  <c r="S767" i="7" s="1" a="1"/>
  <c r="S767" i="7" s="1"/>
  <c r="T767" i="7" a="1"/>
  <c r="T767" i="7"/>
  <c r="W767" i="7" a="1"/>
  <c r="W767" i="7" s="1"/>
  <c r="R768" i="7" a="1"/>
  <c r="R768" i="7"/>
  <c r="S768" i="7" s="1" a="1"/>
  <c r="S768" i="7" s="1"/>
  <c r="U768" i="7" s="1" a="1"/>
  <c r="U768" i="7" s="1"/>
  <c r="V768" i="7" s="1" a="1"/>
  <c r="V768" i="7" s="1"/>
  <c r="T768" i="7" a="1"/>
  <c r="T768" i="7" s="1"/>
  <c r="W768" i="7" a="1"/>
  <c r="W768" i="7" s="1"/>
  <c r="R769" i="7" a="1"/>
  <c r="R769" i="7" s="1"/>
  <c r="S769" i="7" a="1"/>
  <c r="S769" i="7" s="1"/>
  <c r="T769" i="7" a="1"/>
  <c r="T769" i="7" s="1"/>
  <c r="U769" i="7" s="1" a="1"/>
  <c r="U769" i="7" s="1"/>
  <c r="V769" i="7" s="1" a="1"/>
  <c r="V769" i="7" s="1"/>
  <c r="W769" i="7" a="1"/>
  <c r="W769" i="7" s="1"/>
  <c r="R770" i="7" a="1"/>
  <c r="R770" i="7" s="1"/>
  <c r="S770" i="7" s="1" a="1"/>
  <c r="S770" i="7" s="1"/>
  <c r="T770" i="7" a="1"/>
  <c r="T770" i="7" s="1"/>
  <c r="W770" i="7" a="1"/>
  <c r="W770" i="7" s="1"/>
  <c r="R771" i="7" a="1"/>
  <c r="R771" i="7" s="1"/>
  <c r="S771" i="7" s="1" a="1"/>
  <c r="S771" i="7" s="1"/>
  <c r="T771" i="7" a="1"/>
  <c r="T771" i="7"/>
  <c r="W771" i="7" a="1"/>
  <c r="W771" i="7" s="1"/>
  <c r="R772" i="7" a="1"/>
  <c r="R772" i="7"/>
  <c r="S772" i="7" s="1" a="1"/>
  <c r="S772" i="7"/>
  <c r="U772" i="7" s="1" a="1"/>
  <c r="U772" i="7" s="1"/>
  <c r="V772" i="7" s="1" a="1"/>
  <c r="V772" i="7" s="1"/>
  <c r="T772" i="7" a="1"/>
  <c r="T772" i="7" s="1"/>
  <c r="W772" i="7" a="1"/>
  <c r="W772" i="7" s="1"/>
  <c r="R773" i="7" a="1"/>
  <c r="R773" i="7" s="1"/>
  <c r="S773" i="7" a="1"/>
  <c r="S773" i="7" s="1"/>
  <c r="T773" i="7" a="1"/>
  <c r="T773" i="7" s="1"/>
  <c r="W773" i="7" a="1"/>
  <c r="W773" i="7" s="1"/>
  <c r="R774" i="7" a="1"/>
  <c r="R774" i="7" s="1"/>
  <c r="S774" i="7" s="1" a="1"/>
  <c r="S774" i="7" s="1"/>
  <c r="T774" i="7" a="1"/>
  <c r="T774" i="7" s="1"/>
  <c r="W774" i="7" a="1"/>
  <c r="W774" i="7" s="1"/>
  <c r="R775" i="7" a="1"/>
  <c r="R775" i="7" s="1"/>
  <c r="S775" i="7" s="1" a="1"/>
  <c r="S775" i="7" s="1"/>
  <c r="T775" i="7" a="1"/>
  <c r="T775" i="7"/>
  <c r="U775" i="7" s="1" a="1"/>
  <c r="U775" i="7" s="1"/>
  <c r="V775" i="7" s="1" a="1"/>
  <c r="V775" i="7" s="1"/>
  <c r="W775" i="7" a="1"/>
  <c r="W775" i="7" s="1"/>
  <c r="R776" i="7" a="1"/>
  <c r="R776" i="7"/>
  <c r="S776" i="7" s="1" a="1"/>
  <c r="S776" i="7" s="1"/>
  <c r="U776" i="7" s="1" a="1"/>
  <c r="U776" i="7" s="1"/>
  <c r="V776" i="7" s="1" a="1"/>
  <c r="V776" i="7" s="1"/>
  <c r="T776" i="7" a="1"/>
  <c r="T776" i="7" s="1"/>
  <c r="W776" i="7" a="1"/>
  <c r="W776" i="7" s="1"/>
  <c r="R777" i="7" a="1"/>
  <c r="R777" i="7" s="1"/>
  <c r="S777" i="7" a="1"/>
  <c r="S777" i="7" s="1"/>
  <c r="T777" i="7" a="1"/>
  <c r="T777" i="7" s="1"/>
  <c r="U777" i="7" s="1" a="1"/>
  <c r="U777" i="7" s="1"/>
  <c r="V777" i="7" s="1" a="1"/>
  <c r="V777" i="7" s="1"/>
  <c r="W777" i="7" a="1"/>
  <c r="W777" i="7" s="1"/>
  <c r="R778" i="7" a="1"/>
  <c r="R778" i="7" s="1"/>
  <c r="S778" i="7" a="1"/>
  <c r="S778" i="7" s="1"/>
  <c r="T778" i="7" a="1"/>
  <c r="T778" i="7" s="1"/>
  <c r="W778" i="7" a="1"/>
  <c r="W778" i="7" s="1"/>
  <c r="R779" i="7" a="1"/>
  <c r="R779" i="7" s="1"/>
  <c r="S779" i="7" s="1" a="1"/>
  <c r="S779" i="7" s="1"/>
  <c r="T779" i="7" a="1"/>
  <c r="T779" i="7"/>
  <c r="U779" i="7" s="1" a="1"/>
  <c r="U779" i="7" s="1"/>
  <c r="V779" i="7" s="1" a="1"/>
  <c r="V779" i="7" s="1"/>
  <c r="W779" i="7" a="1"/>
  <c r="W779" i="7" s="1"/>
  <c r="R780" i="7" a="1"/>
  <c r="R780" i="7"/>
  <c r="S780" i="7" s="1" a="1"/>
  <c r="S780" i="7" s="1"/>
  <c r="T780" i="7" a="1"/>
  <c r="T780" i="7" s="1"/>
  <c r="U780" i="7" a="1"/>
  <c r="U780" i="7" s="1"/>
  <c r="V780" i="7" s="1" a="1"/>
  <c r="V780" i="7" s="1"/>
  <c r="W780" i="7" a="1"/>
  <c r="W780" i="7" s="1"/>
  <c r="R781" i="7" a="1"/>
  <c r="R781" i="7" s="1"/>
  <c r="S781" i="7" a="1"/>
  <c r="S781" i="7" s="1"/>
  <c r="T781" i="7" a="1"/>
  <c r="T781" i="7" s="1"/>
  <c r="U781" i="7" s="1" a="1"/>
  <c r="U781" i="7" s="1"/>
  <c r="V781" i="7" s="1" a="1"/>
  <c r="V781" i="7" s="1"/>
  <c r="W781" i="7" a="1"/>
  <c r="W781" i="7" s="1"/>
  <c r="R782" i="7" a="1"/>
  <c r="R782" i="7" s="1"/>
  <c r="S782" i="7" s="1" a="1"/>
  <c r="S782" i="7" s="1"/>
  <c r="T782" i="7" a="1"/>
  <c r="T782" i="7" s="1"/>
  <c r="W782" i="7" a="1"/>
  <c r="W782" i="7" s="1"/>
  <c r="R783" i="7" a="1"/>
  <c r="R783" i="7" s="1"/>
  <c r="S783" i="7" s="1" a="1"/>
  <c r="S783" i="7" s="1"/>
  <c r="T783" i="7" a="1"/>
  <c r="T783" i="7"/>
  <c r="W783" i="7" a="1"/>
  <c r="W783" i="7" s="1"/>
  <c r="R784" i="7" a="1"/>
  <c r="R784" i="7"/>
  <c r="S784" i="7" s="1" a="1"/>
  <c r="S784" i="7" s="1"/>
  <c r="U784" i="7" s="1" a="1"/>
  <c r="U784" i="7" s="1"/>
  <c r="V784" i="7" s="1" a="1"/>
  <c r="V784" i="7" s="1"/>
  <c r="T784" i="7" a="1"/>
  <c r="T784" i="7" s="1"/>
  <c r="W784" i="7" a="1"/>
  <c r="W784" i="7" s="1"/>
  <c r="R785" i="7" a="1"/>
  <c r="R785" i="7" s="1"/>
  <c r="S785" i="7" a="1"/>
  <c r="S785" i="7" s="1"/>
  <c r="T785" i="7" a="1"/>
  <c r="T785" i="7" s="1"/>
  <c r="U785" i="7" s="1" a="1"/>
  <c r="U785" i="7" s="1"/>
  <c r="V785" i="7" s="1" a="1"/>
  <c r="V785" i="7" s="1"/>
  <c r="W785" i="7" a="1"/>
  <c r="W785" i="7" s="1"/>
  <c r="R786" i="7" a="1"/>
  <c r="R786" i="7" s="1"/>
  <c r="S786" i="7" s="1" a="1"/>
  <c r="S786" i="7" s="1"/>
  <c r="T786" i="7" a="1"/>
  <c r="T786" i="7" s="1"/>
  <c r="W786" i="7" a="1"/>
  <c r="W786" i="7" s="1"/>
  <c r="R787" i="7" a="1"/>
  <c r="R787" i="7" s="1"/>
  <c r="S787" i="7" s="1" a="1"/>
  <c r="S787" i="7" s="1"/>
  <c r="T787" i="7" a="1"/>
  <c r="T787" i="7"/>
  <c r="W787" i="7" a="1"/>
  <c r="W787" i="7" s="1"/>
  <c r="R788" i="7" a="1"/>
  <c r="R788" i="7"/>
  <c r="S788" i="7" s="1" a="1"/>
  <c r="S788" i="7"/>
  <c r="U788" i="7" s="1" a="1"/>
  <c r="U788" i="7" s="1"/>
  <c r="V788" i="7" s="1" a="1"/>
  <c r="V788" i="7" s="1"/>
  <c r="T788" i="7" a="1"/>
  <c r="T788" i="7" s="1"/>
  <c r="W788" i="7" a="1"/>
  <c r="W788" i="7" s="1"/>
  <c r="R789" i="7" a="1"/>
  <c r="R789" i="7" s="1"/>
  <c r="S789" i="7" a="1"/>
  <c r="S789" i="7" s="1"/>
  <c r="T789" i="7" a="1"/>
  <c r="T789" i="7" s="1"/>
  <c r="W789" i="7" a="1"/>
  <c r="W789" i="7" s="1"/>
  <c r="R790" i="7" a="1"/>
  <c r="R790" i="7" s="1"/>
  <c r="S790" i="7" s="1" a="1"/>
  <c r="S790" i="7" s="1"/>
  <c r="T790" i="7" a="1"/>
  <c r="T790" i="7" s="1"/>
  <c r="W790" i="7" a="1"/>
  <c r="W790" i="7"/>
  <c r="R791" i="7" a="1"/>
  <c r="R791" i="7" s="1"/>
  <c r="S791" i="7" s="1" a="1"/>
  <c r="S791" i="7" s="1"/>
  <c r="T791" i="7" a="1"/>
  <c r="T791" i="7"/>
  <c r="U791" i="7" s="1" a="1"/>
  <c r="U791" i="7" s="1"/>
  <c r="V791" i="7" s="1" a="1"/>
  <c r="V791" i="7" s="1"/>
  <c r="W791" i="7" a="1"/>
  <c r="W791" i="7" s="1"/>
  <c r="R792" i="7" a="1"/>
  <c r="R792" i="7"/>
  <c r="S792" i="7" s="1" a="1"/>
  <c r="S792" i="7" s="1"/>
  <c r="U792" i="7" s="1" a="1"/>
  <c r="U792" i="7" s="1"/>
  <c r="V792" i="7" s="1" a="1"/>
  <c r="V792" i="7" s="1"/>
  <c r="X792" i="7" s="1" a="1"/>
  <c r="X792" i="7" s="1"/>
  <c r="T792" i="7" a="1"/>
  <c r="T792" i="7" s="1"/>
  <c r="W792" i="7" a="1"/>
  <c r="W792" i="7" s="1"/>
  <c r="R793" i="7" a="1"/>
  <c r="R793" i="7" s="1"/>
  <c r="S793" i="7" a="1"/>
  <c r="S793" i="7" s="1"/>
  <c r="T793" i="7" a="1"/>
  <c r="T793" i="7" s="1"/>
  <c r="U793" i="7" s="1" a="1"/>
  <c r="U793" i="7" s="1"/>
  <c r="V793" i="7" s="1" a="1"/>
  <c r="V793" i="7" s="1"/>
  <c r="W793" i="7" a="1"/>
  <c r="W793" i="7" s="1"/>
  <c r="R794" i="7" a="1"/>
  <c r="R794" i="7" s="1"/>
  <c r="S794" i="7" a="1"/>
  <c r="S794" i="7" s="1"/>
  <c r="T794" i="7" a="1"/>
  <c r="T794" i="7" s="1"/>
  <c r="W794" i="7" a="1"/>
  <c r="W794" i="7" s="1"/>
  <c r="R795" i="7" a="1"/>
  <c r="R795" i="7" s="1"/>
  <c r="S795" i="7" s="1" a="1"/>
  <c r="S795" i="7" s="1"/>
  <c r="T795" i="7" a="1"/>
  <c r="T795" i="7"/>
  <c r="W795" i="7" a="1"/>
  <c r="W795" i="7" s="1"/>
  <c r="R796" i="7" a="1"/>
  <c r="R796" i="7"/>
  <c r="S796" i="7" s="1" a="1"/>
  <c r="S796" i="7" s="1"/>
  <c r="U796" i="7" s="1" a="1"/>
  <c r="U796" i="7" s="1"/>
  <c r="V796" i="7" s="1" a="1"/>
  <c r="V796" i="7" s="1"/>
  <c r="T796" i="7" a="1"/>
  <c r="T796" i="7" s="1"/>
  <c r="W796" i="7" a="1"/>
  <c r="W796" i="7" s="1"/>
  <c r="R797" i="7" a="1"/>
  <c r="R797" i="7" s="1"/>
  <c r="S797" i="7" a="1"/>
  <c r="S797" i="7" s="1"/>
  <c r="T797" i="7" a="1"/>
  <c r="T797" i="7" s="1"/>
  <c r="U797" i="7" s="1" a="1"/>
  <c r="U797" i="7" s="1"/>
  <c r="V797" i="7" s="1" a="1"/>
  <c r="V797" i="7" s="1"/>
  <c r="W797" i="7" a="1"/>
  <c r="W797" i="7" s="1"/>
  <c r="R798" i="7" a="1"/>
  <c r="R798" i="7" s="1"/>
  <c r="S798" i="7" s="1" a="1"/>
  <c r="S798" i="7" s="1"/>
  <c r="T798" i="7" a="1"/>
  <c r="T798" i="7" s="1"/>
  <c r="W798" i="7" a="1"/>
  <c r="W798" i="7" s="1"/>
  <c r="R799" i="7" a="1"/>
  <c r="R799" i="7" s="1"/>
  <c r="S799" i="7" s="1" a="1"/>
  <c r="S799" i="7" s="1"/>
  <c r="T799" i="7" a="1"/>
  <c r="T799" i="7"/>
  <c r="W799" i="7" a="1"/>
  <c r="W799" i="7" s="1"/>
  <c r="R800" i="7" a="1"/>
  <c r="R800" i="7"/>
  <c r="S800" i="7" s="1" a="1"/>
  <c r="S800" i="7" s="1"/>
  <c r="U800" i="7" s="1" a="1"/>
  <c r="U800" i="7" s="1"/>
  <c r="V800" i="7" s="1" a="1"/>
  <c r="V800" i="7" s="1"/>
  <c r="T800" i="7" a="1"/>
  <c r="T800" i="7" s="1"/>
  <c r="W800" i="7" a="1"/>
  <c r="W800" i="7" s="1"/>
  <c r="R801" i="7" a="1"/>
  <c r="R801" i="7" s="1"/>
  <c r="S801" i="7" a="1"/>
  <c r="S801" i="7" s="1"/>
  <c r="T801" i="7" a="1"/>
  <c r="T801" i="7" s="1"/>
  <c r="U801" i="7" s="1" a="1"/>
  <c r="U801" i="7" s="1"/>
  <c r="V801" i="7" s="1" a="1"/>
  <c r="V801" i="7" s="1"/>
  <c r="W801" i="7" a="1"/>
  <c r="W801" i="7" s="1"/>
  <c r="R802" i="7" a="1"/>
  <c r="R802" i="7" s="1"/>
  <c r="S802" i="7" s="1" a="1"/>
  <c r="S802" i="7" s="1"/>
  <c r="T802" i="7" a="1"/>
  <c r="T802" i="7" s="1"/>
  <c r="W802" i="7" a="1"/>
  <c r="W802" i="7" s="1"/>
  <c r="R803" i="7" a="1"/>
  <c r="R803" i="7" s="1"/>
  <c r="S803" i="7" s="1" a="1"/>
  <c r="S803" i="7" s="1"/>
  <c r="T803" i="7" a="1"/>
  <c r="T803" i="7"/>
  <c r="W803" i="7" a="1"/>
  <c r="W803" i="7" s="1"/>
  <c r="R804" i="7" a="1"/>
  <c r="R804" i="7"/>
  <c r="S804" i="7" s="1" a="1"/>
  <c r="S804" i="7"/>
  <c r="U804" i="7" s="1" a="1"/>
  <c r="U804" i="7" s="1"/>
  <c r="V804" i="7" s="1" a="1"/>
  <c r="V804" i="7" s="1"/>
  <c r="T804" i="7" a="1"/>
  <c r="T804" i="7" s="1"/>
  <c r="W804" i="7" a="1"/>
  <c r="W804" i="7" s="1"/>
  <c r="R805" i="7" a="1"/>
  <c r="R805" i="7" s="1"/>
  <c r="S805" i="7" a="1"/>
  <c r="S805" i="7" s="1"/>
  <c r="T805" i="7" a="1"/>
  <c r="T805" i="7" s="1"/>
  <c r="W805" i="7" a="1"/>
  <c r="W805" i="7"/>
  <c r="R806" i="7" a="1"/>
  <c r="R806" i="7" s="1"/>
  <c r="S806" i="7" s="1" a="1"/>
  <c r="S806" i="7" s="1"/>
  <c r="T806" i="7" a="1"/>
  <c r="T806" i="7" s="1"/>
  <c r="W806" i="7" a="1"/>
  <c r="W806" i="7" s="1"/>
  <c r="R807" i="7" a="1"/>
  <c r="R807" i="7" s="1"/>
  <c r="S807" i="7" s="1" a="1"/>
  <c r="S807" i="7" s="1"/>
  <c r="T807" i="7" a="1"/>
  <c r="T807" i="7"/>
  <c r="U807" i="7" s="1" a="1"/>
  <c r="U807" i="7" s="1"/>
  <c r="V807" i="7" s="1" a="1"/>
  <c r="V807" i="7" s="1"/>
  <c r="W807" i="7" a="1"/>
  <c r="W807" i="7" s="1"/>
  <c r="R808" i="7" a="1"/>
  <c r="R808" i="7"/>
  <c r="S808" i="7" s="1" a="1"/>
  <c r="S808" i="7" s="1"/>
  <c r="U808" i="7" s="1" a="1"/>
  <c r="U808" i="7" s="1"/>
  <c r="V808" i="7" s="1" a="1"/>
  <c r="V808" i="7" s="1"/>
  <c r="T808" i="7" a="1"/>
  <c r="T808" i="7" s="1"/>
  <c r="W808" i="7" a="1"/>
  <c r="W808" i="7" s="1"/>
  <c r="R809" i="7" a="1"/>
  <c r="R809" i="7" s="1"/>
  <c r="S809" i="7" a="1"/>
  <c r="S809" i="7" s="1"/>
  <c r="T809" i="7" a="1"/>
  <c r="T809" i="7" s="1"/>
  <c r="U809" i="7" s="1" a="1"/>
  <c r="U809" i="7" s="1"/>
  <c r="V809" i="7" s="1" a="1"/>
  <c r="V809" i="7" s="1"/>
  <c r="W809" i="7" a="1"/>
  <c r="W809" i="7" s="1"/>
  <c r="R810" i="7" a="1"/>
  <c r="R810" i="7" s="1"/>
  <c r="S810" i="7" a="1"/>
  <c r="S810" i="7" s="1"/>
  <c r="T810" i="7" a="1"/>
  <c r="T810" i="7" s="1"/>
  <c r="W810" i="7" a="1"/>
  <c r="W810" i="7" s="1"/>
  <c r="R811" i="7" a="1"/>
  <c r="R811" i="7" s="1"/>
  <c r="S811" i="7" s="1" a="1"/>
  <c r="S811" i="7" s="1"/>
  <c r="T811" i="7" a="1"/>
  <c r="T811" i="7"/>
  <c r="U811" i="7" s="1" a="1"/>
  <c r="U811" i="7" s="1"/>
  <c r="V811" i="7" s="1" a="1"/>
  <c r="V811" i="7" s="1"/>
  <c r="W811" i="7" a="1"/>
  <c r="W811" i="7" s="1"/>
  <c r="R812" i="7" a="1"/>
  <c r="R812" i="7"/>
  <c r="S812" i="7" s="1" a="1"/>
  <c r="S812" i="7" s="1"/>
  <c r="T812" i="7" a="1"/>
  <c r="T812" i="7" s="1"/>
  <c r="U812" i="7" a="1"/>
  <c r="U812" i="7" s="1"/>
  <c r="V812" i="7" s="1" a="1"/>
  <c r="V812" i="7" s="1"/>
  <c r="X812" i="7" s="1" a="1"/>
  <c r="X812" i="7" s="1"/>
  <c r="W812" i="7" a="1"/>
  <c r="W812" i="7" s="1"/>
  <c r="R813" i="7" a="1"/>
  <c r="R813" i="7" s="1"/>
  <c r="S813" i="7" a="1"/>
  <c r="S813" i="7" s="1"/>
  <c r="T813" i="7" a="1"/>
  <c r="T813" i="7" s="1"/>
  <c r="U813" i="7" s="1" a="1"/>
  <c r="U813" i="7" s="1"/>
  <c r="V813" i="7" s="1" a="1"/>
  <c r="V813" i="7" s="1"/>
  <c r="W813" i="7" a="1"/>
  <c r="W813" i="7" s="1"/>
  <c r="R814" i="7" a="1"/>
  <c r="R814" i="7" s="1"/>
  <c r="S814" i="7" s="1" a="1"/>
  <c r="S814" i="7" s="1"/>
  <c r="T814" i="7" a="1"/>
  <c r="T814" i="7" s="1"/>
  <c r="W814" i="7" a="1"/>
  <c r="W814" i="7"/>
  <c r="R815" i="7" a="1"/>
  <c r="R815" i="7" s="1"/>
  <c r="S815" i="7" s="1" a="1"/>
  <c r="S815" i="7" s="1"/>
  <c r="T815" i="7" a="1"/>
  <c r="T815" i="7"/>
  <c r="W815" i="7" a="1"/>
  <c r="W815" i="7" s="1"/>
  <c r="R816" i="7" a="1"/>
  <c r="R816" i="7"/>
  <c r="S816" i="7" s="1" a="1"/>
  <c r="S816" i="7" s="1"/>
  <c r="U816" i="7" s="1" a="1"/>
  <c r="U816" i="7" s="1"/>
  <c r="V816" i="7" s="1" a="1"/>
  <c r="V816" i="7" s="1"/>
  <c r="T816" i="7" a="1"/>
  <c r="T816" i="7" s="1"/>
  <c r="W816" i="7" a="1"/>
  <c r="W816" i="7" s="1"/>
  <c r="R817" i="7" a="1"/>
  <c r="R817" i="7" s="1"/>
  <c r="S817" i="7" a="1"/>
  <c r="S817" i="7" s="1"/>
  <c r="T817" i="7" a="1"/>
  <c r="T817" i="7" s="1"/>
  <c r="U817" i="7" s="1" a="1"/>
  <c r="U817" i="7" s="1"/>
  <c r="V817" i="7" s="1" a="1"/>
  <c r="V817" i="7" s="1"/>
  <c r="W817" i="7" a="1"/>
  <c r="W817" i="7"/>
  <c r="R818" i="7" a="1"/>
  <c r="R818" i="7" s="1"/>
  <c r="S818" i="7" s="1" a="1"/>
  <c r="S818" i="7" s="1"/>
  <c r="T818" i="7" a="1"/>
  <c r="T818" i="7" s="1"/>
  <c r="W818" i="7" a="1"/>
  <c r="W818" i="7" s="1"/>
  <c r="R819" i="7" a="1"/>
  <c r="R819" i="7" s="1"/>
  <c r="S819" i="7" s="1" a="1"/>
  <c r="S819" i="7" s="1"/>
  <c r="T819" i="7" a="1"/>
  <c r="T819" i="7"/>
  <c r="W819" i="7" a="1"/>
  <c r="W819" i="7" s="1"/>
  <c r="R820" i="7" a="1"/>
  <c r="R820" i="7"/>
  <c r="S820" i="7" s="1" a="1"/>
  <c r="S820" i="7"/>
  <c r="U820" i="7" s="1" a="1"/>
  <c r="U820" i="7" s="1"/>
  <c r="V820" i="7" s="1" a="1"/>
  <c r="V820" i="7" s="1"/>
  <c r="T820" i="7" a="1"/>
  <c r="T820" i="7" s="1"/>
  <c r="W820" i="7" a="1"/>
  <c r="W820" i="7" s="1"/>
  <c r="R821" i="7" a="1"/>
  <c r="R821" i="7" s="1"/>
  <c r="S821" i="7" a="1"/>
  <c r="S821" i="7" s="1"/>
  <c r="T821" i="7" a="1"/>
  <c r="T821" i="7" s="1"/>
  <c r="W821" i="7" a="1"/>
  <c r="W821" i="7" s="1"/>
  <c r="R822" i="7" a="1"/>
  <c r="R822" i="7" s="1"/>
  <c r="S822" i="7" s="1" a="1"/>
  <c r="S822" i="7" s="1"/>
  <c r="T822" i="7" a="1"/>
  <c r="T822" i="7" s="1"/>
  <c r="W822" i="7" a="1"/>
  <c r="W822" i="7" s="1"/>
  <c r="R823" i="7" a="1"/>
  <c r="R823" i="7" s="1"/>
  <c r="S823" i="7" s="1" a="1"/>
  <c r="S823" i="7" s="1"/>
  <c r="T823" i="7" a="1"/>
  <c r="T823" i="7"/>
  <c r="U823" i="7" s="1" a="1"/>
  <c r="U823" i="7" s="1"/>
  <c r="V823" i="7" s="1" a="1"/>
  <c r="V823" i="7" s="1"/>
  <c r="W823" i="7" a="1"/>
  <c r="W823" i="7" s="1"/>
  <c r="R824" i="7" a="1"/>
  <c r="R824" i="7"/>
  <c r="S824" i="7" s="1" a="1"/>
  <c r="S824" i="7" s="1"/>
  <c r="U824" i="7" s="1" a="1"/>
  <c r="U824" i="7" s="1"/>
  <c r="V824" i="7" s="1" a="1"/>
  <c r="V824" i="7" s="1"/>
  <c r="T824" i="7" a="1"/>
  <c r="T824" i="7" s="1"/>
  <c r="W824" i="7" a="1"/>
  <c r="W824" i="7" s="1"/>
  <c r="R825" i="7" a="1"/>
  <c r="R825" i="7" s="1"/>
  <c r="S825" i="7" a="1"/>
  <c r="S825" i="7" s="1"/>
  <c r="T825" i="7" a="1"/>
  <c r="T825" i="7" s="1"/>
  <c r="U825" i="7" s="1" a="1"/>
  <c r="U825" i="7" s="1"/>
  <c r="V825" i="7" s="1" a="1"/>
  <c r="V825" i="7" s="1"/>
  <c r="W825" i="7" a="1"/>
  <c r="W825" i="7" s="1"/>
  <c r="R826" i="7" a="1"/>
  <c r="R826" i="7" s="1"/>
  <c r="S826" i="7" a="1"/>
  <c r="S826" i="7" s="1"/>
  <c r="T826" i="7" a="1"/>
  <c r="T826" i="7" s="1"/>
  <c r="W826" i="7" a="1"/>
  <c r="W826" i="7" s="1"/>
  <c r="R827" i="7" a="1"/>
  <c r="R827" i="7" s="1"/>
  <c r="S827" i="7" s="1" a="1"/>
  <c r="S827" i="7" s="1"/>
  <c r="T827" i="7" a="1"/>
  <c r="T827" i="7"/>
  <c r="W827" i="7" a="1"/>
  <c r="W827" i="7" s="1"/>
  <c r="R828" i="7" a="1"/>
  <c r="R828" i="7"/>
  <c r="S828" i="7" s="1" a="1"/>
  <c r="S828" i="7" s="1"/>
  <c r="U828" i="7" s="1" a="1"/>
  <c r="U828" i="7" s="1"/>
  <c r="V828" i="7" s="1" a="1"/>
  <c r="V828" i="7" s="1"/>
  <c r="T828" i="7" a="1"/>
  <c r="T828" i="7" s="1"/>
  <c r="W828" i="7" a="1"/>
  <c r="W828" i="7" s="1"/>
  <c r="R829" i="7" a="1"/>
  <c r="R829" i="7" s="1"/>
  <c r="S829" i="7" a="1"/>
  <c r="S829" i="7" s="1"/>
  <c r="T829" i="7" a="1"/>
  <c r="T829" i="7" s="1"/>
  <c r="U829" i="7" s="1" a="1"/>
  <c r="U829" i="7" s="1"/>
  <c r="V829" i="7" s="1" a="1"/>
  <c r="V829" i="7" s="1"/>
  <c r="W829" i="7" a="1"/>
  <c r="W829" i="7" s="1"/>
  <c r="R830" i="7" a="1"/>
  <c r="R830" i="7" s="1"/>
  <c r="S830" i="7" s="1" a="1"/>
  <c r="S830" i="7" s="1"/>
  <c r="T830" i="7" a="1"/>
  <c r="T830" i="7" s="1"/>
  <c r="W830" i="7" a="1"/>
  <c r="W830" i="7" s="1"/>
  <c r="R831" i="7" a="1"/>
  <c r="R831" i="7" s="1"/>
  <c r="S831" i="7" s="1" a="1"/>
  <c r="S831" i="7" s="1"/>
  <c r="T831" i="7" a="1"/>
  <c r="T831" i="7"/>
  <c r="W831" i="7" a="1"/>
  <c r="W831" i="7" s="1"/>
  <c r="R832" i="7" a="1"/>
  <c r="R832" i="7"/>
  <c r="S832" i="7" s="1" a="1"/>
  <c r="S832" i="7" s="1"/>
  <c r="U832" i="7" s="1" a="1"/>
  <c r="U832" i="7" s="1"/>
  <c r="V832" i="7" s="1" a="1"/>
  <c r="V832" i="7" s="1"/>
  <c r="T832" i="7" a="1"/>
  <c r="T832" i="7" s="1"/>
  <c r="W832" i="7" a="1"/>
  <c r="W832" i="7" s="1"/>
  <c r="R833" i="7" a="1"/>
  <c r="R833" i="7" s="1"/>
  <c r="S833" i="7" a="1"/>
  <c r="S833" i="7" s="1"/>
  <c r="T833" i="7" a="1"/>
  <c r="T833" i="7" s="1"/>
  <c r="U833" i="7" s="1" a="1"/>
  <c r="U833" i="7" s="1"/>
  <c r="V833" i="7" s="1" a="1"/>
  <c r="V833" i="7" s="1"/>
  <c r="W833" i="7" a="1"/>
  <c r="W833" i="7" s="1"/>
  <c r="R834" i="7" a="1"/>
  <c r="R834" i="7" s="1"/>
  <c r="S834" i="7" s="1" a="1"/>
  <c r="S834" i="7" s="1"/>
  <c r="T834" i="7" a="1"/>
  <c r="T834" i="7" s="1"/>
  <c r="W834" i="7" a="1"/>
  <c r="W834" i="7" s="1"/>
  <c r="R835" i="7" a="1"/>
  <c r="R835" i="7" s="1"/>
  <c r="S835" i="7" s="1" a="1"/>
  <c r="S835" i="7" s="1"/>
  <c r="T835" i="7" a="1"/>
  <c r="T835" i="7"/>
  <c r="W835" i="7" a="1"/>
  <c r="W835" i="7" s="1"/>
  <c r="R836" i="7" a="1"/>
  <c r="R836" i="7"/>
  <c r="S836" i="7" s="1" a="1"/>
  <c r="S836" i="7"/>
  <c r="U836" i="7" s="1" a="1"/>
  <c r="U836" i="7" s="1"/>
  <c r="V836" i="7" s="1" a="1"/>
  <c r="V836" i="7" s="1"/>
  <c r="T836" i="7" a="1"/>
  <c r="T836" i="7" s="1"/>
  <c r="W836" i="7" a="1"/>
  <c r="W836" i="7" s="1"/>
  <c r="R837" i="7" a="1"/>
  <c r="R837" i="7" s="1"/>
  <c r="S837" i="7" a="1"/>
  <c r="S837" i="7" s="1"/>
  <c r="T837" i="7" a="1"/>
  <c r="T837" i="7" s="1"/>
  <c r="W837" i="7" a="1"/>
  <c r="W837" i="7" s="1"/>
  <c r="R838" i="7" a="1"/>
  <c r="R838" i="7" s="1"/>
  <c r="S838" i="7" s="1" a="1"/>
  <c r="S838" i="7" s="1"/>
  <c r="T838" i="7" a="1"/>
  <c r="T838" i="7" s="1"/>
  <c r="W838" i="7" a="1"/>
  <c r="W838" i="7" s="1"/>
  <c r="R839" i="7" a="1"/>
  <c r="R839" i="7" s="1"/>
  <c r="S839" i="7" s="1" a="1"/>
  <c r="S839" i="7" s="1"/>
  <c r="T839" i="7" a="1"/>
  <c r="T839" i="7"/>
  <c r="U839" i="7" s="1" a="1"/>
  <c r="U839" i="7" s="1"/>
  <c r="V839" i="7" s="1" a="1"/>
  <c r="V839" i="7" s="1"/>
  <c r="W839" i="7" a="1"/>
  <c r="W839" i="7" s="1"/>
  <c r="R840" i="7" a="1"/>
  <c r="R840" i="7"/>
  <c r="S840" i="7" s="1" a="1"/>
  <c r="S840" i="7" s="1"/>
  <c r="U840" i="7" s="1" a="1"/>
  <c r="U840" i="7" s="1"/>
  <c r="V840" i="7" s="1" a="1"/>
  <c r="V840" i="7" s="1"/>
  <c r="T840" i="7" a="1"/>
  <c r="T840" i="7" s="1"/>
  <c r="W840" i="7" a="1"/>
  <c r="W840" i="7" s="1"/>
  <c r="R841" i="7" a="1"/>
  <c r="R841" i="7" s="1"/>
  <c r="S841" i="7" a="1"/>
  <c r="S841" i="7" s="1"/>
  <c r="T841" i="7" a="1"/>
  <c r="T841" i="7" s="1"/>
  <c r="U841" i="7" s="1" a="1"/>
  <c r="U841" i="7" s="1"/>
  <c r="V841" i="7" s="1" a="1"/>
  <c r="V841" i="7" s="1"/>
  <c r="W841" i="7" a="1"/>
  <c r="W841" i="7" s="1"/>
  <c r="R842" i="7" a="1"/>
  <c r="R842" i="7" s="1"/>
  <c r="S842" i="7" a="1"/>
  <c r="S842" i="7" s="1"/>
  <c r="T842" i="7" a="1"/>
  <c r="T842" i="7" s="1"/>
  <c r="W842" i="7" a="1"/>
  <c r="W842" i="7" s="1"/>
  <c r="R843" i="7" a="1"/>
  <c r="R843" i="7" s="1"/>
  <c r="S843" i="7" s="1" a="1"/>
  <c r="S843" i="7" s="1"/>
  <c r="T843" i="7" a="1"/>
  <c r="T843" i="7"/>
  <c r="U843" i="7" s="1" a="1"/>
  <c r="U843" i="7" s="1"/>
  <c r="V843" i="7" s="1" a="1"/>
  <c r="V843" i="7" s="1"/>
  <c r="W843" i="7" a="1"/>
  <c r="W843" i="7" s="1"/>
  <c r="R844" i="7" a="1"/>
  <c r="R844" i="7"/>
  <c r="S844" i="7" s="1" a="1"/>
  <c r="S844" i="7" s="1"/>
  <c r="T844" i="7" a="1"/>
  <c r="T844" i="7" s="1"/>
  <c r="U844" i="7" a="1"/>
  <c r="U844" i="7" s="1"/>
  <c r="V844" i="7" s="1" a="1"/>
  <c r="V844" i="7" s="1"/>
  <c r="W844" i="7" a="1"/>
  <c r="W844" i="7" s="1"/>
  <c r="R845" i="7" a="1"/>
  <c r="R845" i="7" s="1"/>
  <c r="S845" i="7" a="1"/>
  <c r="S845" i="7" s="1"/>
  <c r="T845" i="7" a="1"/>
  <c r="T845" i="7" s="1"/>
  <c r="U845" i="7" s="1" a="1"/>
  <c r="U845" i="7" s="1"/>
  <c r="V845" i="7" s="1" a="1"/>
  <c r="V845" i="7" s="1"/>
  <c r="W845" i="7" a="1"/>
  <c r="W845" i="7" s="1"/>
  <c r="R846" i="7" a="1"/>
  <c r="R846" i="7" s="1"/>
  <c r="S846" i="7" s="1" a="1"/>
  <c r="S846" i="7" s="1"/>
  <c r="T846" i="7" a="1"/>
  <c r="T846" i="7" s="1"/>
  <c r="W846" i="7" a="1"/>
  <c r="W846" i="7" s="1"/>
  <c r="R847" i="7" a="1"/>
  <c r="R847" i="7" s="1"/>
  <c r="S847" i="7" s="1" a="1"/>
  <c r="S847" i="7" s="1"/>
  <c r="T847" i="7" a="1"/>
  <c r="T847" i="7"/>
  <c r="W847" i="7" a="1"/>
  <c r="W847" i="7" s="1"/>
  <c r="R848" i="7" a="1"/>
  <c r="R848" i="7"/>
  <c r="S848" i="7" s="1" a="1"/>
  <c r="S848" i="7" s="1"/>
  <c r="U848" i="7" s="1" a="1"/>
  <c r="U848" i="7" s="1"/>
  <c r="V848" i="7" s="1" a="1"/>
  <c r="V848" i="7" s="1"/>
  <c r="T848" i="7" a="1"/>
  <c r="T848" i="7" s="1"/>
  <c r="W848" i="7" a="1"/>
  <c r="W848" i="7" s="1"/>
  <c r="R849" i="7" a="1"/>
  <c r="R849" i="7" s="1"/>
  <c r="S849" i="7" a="1"/>
  <c r="S849" i="7" s="1"/>
  <c r="T849" i="7" a="1"/>
  <c r="T849" i="7" s="1"/>
  <c r="U849" i="7" a="1"/>
  <c r="U849" i="7" s="1"/>
  <c r="V849" i="7" s="1" a="1"/>
  <c r="V849" i="7" s="1"/>
  <c r="W849" i="7" a="1"/>
  <c r="W849" i="7" s="1"/>
  <c r="R850" i="7" a="1"/>
  <c r="R850" i="7" s="1"/>
  <c r="S850" i="7" s="1" a="1"/>
  <c r="S850" i="7" s="1"/>
  <c r="T850" i="7" a="1"/>
  <c r="T850" i="7" s="1"/>
  <c r="U850" i="7" s="1" a="1"/>
  <c r="U850" i="7" s="1"/>
  <c r="V850" i="7" s="1" a="1"/>
  <c r="V850" i="7" s="1"/>
  <c r="W850" i="7" a="1"/>
  <c r="W850" i="7" s="1"/>
  <c r="R851" i="7" a="1"/>
  <c r="R851" i="7" s="1"/>
  <c r="S851" i="7" s="1" a="1"/>
  <c r="S851" i="7"/>
  <c r="T851" i="7" a="1"/>
  <c r="T851" i="7"/>
  <c r="W851" i="7" a="1"/>
  <c r="W851" i="7" s="1"/>
  <c r="R852" i="7" a="1"/>
  <c r="R852" i="7"/>
  <c r="S852" i="7" s="1" a="1"/>
  <c r="S852" i="7"/>
  <c r="U852" i="7" s="1" a="1"/>
  <c r="U852" i="7" s="1"/>
  <c r="V852" i="7" s="1" a="1"/>
  <c r="V852" i="7" s="1"/>
  <c r="T852" i="7" a="1"/>
  <c r="T852" i="7" s="1"/>
  <c r="W852" i="7" a="1"/>
  <c r="W852" i="7" s="1"/>
  <c r="R853" i="7" a="1"/>
  <c r="R853" i="7" s="1"/>
  <c r="S853" i="7" a="1"/>
  <c r="S853" i="7" s="1"/>
  <c r="T853" i="7" a="1"/>
  <c r="T853" i="7" s="1"/>
  <c r="U853" i="7" s="1" a="1"/>
  <c r="U853" i="7" s="1"/>
  <c r="V853" i="7" s="1" a="1"/>
  <c r="V853" i="7" s="1"/>
  <c r="W853" i="7" a="1"/>
  <c r="W853" i="7" s="1"/>
  <c r="R854" i="7" a="1"/>
  <c r="R854" i="7" s="1"/>
  <c r="S854" i="7" a="1"/>
  <c r="S854" i="7" s="1"/>
  <c r="T854" i="7" a="1"/>
  <c r="T854" i="7" s="1"/>
  <c r="W854" i="7" a="1"/>
  <c r="W854" i="7" s="1"/>
  <c r="R855" i="7" a="1"/>
  <c r="R855" i="7" s="1"/>
  <c r="S855" i="7" s="1" a="1"/>
  <c r="S855" i="7" s="1"/>
  <c r="T855" i="7" a="1"/>
  <c r="T855" i="7"/>
  <c r="W855" i="7" a="1"/>
  <c r="W855" i="7" s="1"/>
  <c r="R856" i="7" a="1"/>
  <c r="R856" i="7"/>
  <c r="S856" i="7" s="1" a="1"/>
  <c r="S856" i="7"/>
  <c r="U856" i="7" s="1" a="1"/>
  <c r="U856" i="7" s="1"/>
  <c r="V856" i="7" s="1" a="1"/>
  <c r="V856" i="7" s="1"/>
  <c r="T856" i="7" a="1"/>
  <c r="T856" i="7" s="1"/>
  <c r="W856" i="7" a="1"/>
  <c r="W856" i="7" s="1"/>
  <c r="R857" i="7" a="1"/>
  <c r="R857" i="7" s="1"/>
  <c r="S857" i="7" a="1"/>
  <c r="S857" i="7" s="1"/>
  <c r="T857" i="7" a="1"/>
  <c r="T857" i="7" s="1"/>
  <c r="U857" i="7" s="1" a="1"/>
  <c r="U857" i="7" s="1"/>
  <c r="V857" i="7" s="1" a="1"/>
  <c r="V857" i="7" s="1"/>
  <c r="W857" i="7" a="1"/>
  <c r="W857" i="7" s="1"/>
  <c r="R858" i="7" a="1"/>
  <c r="R858" i="7" s="1"/>
  <c r="S858" i="7" s="1" a="1"/>
  <c r="S858" i="7" s="1"/>
  <c r="T858" i="7" a="1"/>
  <c r="T858" i="7" s="1"/>
  <c r="W858" i="7" a="1"/>
  <c r="W858" i="7" s="1"/>
  <c r="R859" i="7" a="1"/>
  <c r="R859" i="7" s="1"/>
  <c r="S859" i="7" s="1" a="1"/>
  <c r="S859" i="7" s="1"/>
  <c r="T859" i="7" a="1"/>
  <c r="T859" i="7"/>
  <c r="W859" i="7" a="1"/>
  <c r="W859" i="7" s="1"/>
  <c r="R860" i="7" a="1"/>
  <c r="R860" i="7"/>
  <c r="S860" i="7" s="1" a="1"/>
  <c r="S860" i="7" s="1"/>
  <c r="T860" i="7" a="1"/>
  <c r="T860" i="7" s="1"/>
  <c r="U860" i="7" a="1"/>
  <c r="U860" i="7" s="1"/>
  <c r="V860" i="7" s="1" a="1"/>
  <c r="V860" i="7" s="1"/>
  <c r="W860" i="7" a="1"/>
  <c r="W860" i="7" s="1"/>
  <c r="R861" i="7" a="1"/>
  <c r="R861" i="7" s="1"/>
  <c r="S861" i="7" a="1"/>
  <c r="S861" i="7" s="1"/>
  <c r="T861" i="7" a="1"/>
  <c r="T861" i="7" s="1"/>
  <c r="U861" i="7" s="1" a="1"/>
  <c r="U861" i="7" s="1"/>
  <c r="V861" i="7" s="1" a="1"/>
  <c r="V861" i="7" s="1"/>
  <c r="W861" i="7" a="1"/>
  <c r="W861" i="7" s="1"/>
  <c r="R862" i="7" a="1"/>
  <c r="R862" i="7" s="1"/>
  <c r="S862" i="7" s="1" a="1"/>
  <c r="S862" i="7" s="1"/>
  <c r="T862" i="7" a="1"/>
  <c r="T862" i="7" s="1"/>
  <c r="W862" i="7" a="1"/>
  <c r="W862" i="7" s="1"/>
  <c r="R863" i="7" a="1"/>
  <c r="R863" i="7" s="1"/>
  <c r="S863" i="7" s="1" a="1"/>
  <c r="S863" i="7"/>
  <c r="T863" i="7" a="1"/>
  <c r="T863" i="7"/>
  <c r="W863" i="7" a="1"/>
  <c r="W863" i="7" s="1"/>
  <c r="R864" i="7" a="1"/>
  <c r="R864" i="7"/>
  <c r="S864" i="7" s="1" a="1"/>
  <c r="S864" i="7"/>
  <c r="U864" i="7" s="1" a="1"/>
  <c r="U864" i="7" s="1"/>
  <c r="V864" i="7" s="1" a="1"/>
  <c r="V864" i="7" s="1"/>
  <c r="T864" i="7" a="1"/>
  <c r="T864" i="7" s="1"/>
  <c r="W864" i="7" a="1"/>
  <c r="W864" i="7" s="1"/>
  <c r="R865" i="7" a="1"/>
  <c r="R865" i="7" s="1"/>
  <c r="S865" i="7" a="1"/>
  <c r="S865" i="7" s="1"/>
  <c r="U865" i="7" s="1" a="1"/>
  <c r="U865" i="7" s="1"/>
  <c r="V865" i="7" s="1" a="1"/>
  <c r="V865" i="7" s="1"/>
  <c r="T865" i="7" a="1"/>
  <c r="T865" i="7" s="1"/>
  <c r="W865" i="7" a="1"/>
  <c r="W865" i="7" s="1"/>
  <c r="R866" i="7" a="1"/>
  <c r="R866" i="7" s="1"/>
  <c r="S866" i="7" a="1"/>
  <c r="S866" i="7" s="1"/>
  <c r="T866" i="7" a="1"/>
  <c r="T866" i="7" s="1"/>
  <c r="U866" i="7" s="1" a="1"/>
  <c r="U866" i="7" s="1"/>
  <c r="V866" i="7" s="1" a="1"/>
  <c r="V866" i="7" s="1"/>
  <c r="W866" i="7" a="1"/>
  <c r="W866" i="7" s="1"/>
  <c r="R867" i="7" a="1"/>
  <c r="R867" i="7" s="1"/>
  <c r="S867" i="7" s="1" a="1"/>
  <c r="S867" i="7" s="1"/>
  <c r="T867" i="7" a="1"/>
  <c r="T867" i="7"/>
  <c r="W867" i="7" a="1"/>
  <c r="W867" i="7" s="1"/>
  <c r="R868" i="7" a="1"/>
  <c r="R868" i="7"/>
  <c r="S868" i="7" s="1" a="1"/>
  <c r="S868" i="7" s="1"/>
  <c r="U868" i="7" s="1" a="1"/>
  <c r="U868" i="7" s="1"/>
  <c r="V868" i="7" s="1" a="1"/>
  <c r="V868" i="7" s="1"/>
  <c r="T868" i="7" a="1"/>
  <c r="T868" i="7" s="1"/>
  <c r="W868" i="7" a="1"/>
  <c r="W868" i="7" s="1"/>
  <c r="R869" i="7" a="1"/>
  <c r="R869" i="7" s="1"/>
  <c r="S869" i="7" a="1"/>
  <c r="S869" i="7" s="1"/>
  <c r="T869" i="7" a="1"/>
  <c r="T869" i="7" s="1"/>
  <c r="U869" i="7" s="1" a="1"/>
  <c r="U869" i="7" s="1"/>
  <c r="V869" i="7" s="1" a="1"/>
  <c r="V869" i="7" s="1"/>
  <c r="W869" i="7" a="1"/>
  <c r="W869" i="7" s="1"/>
  <c r="R870" i="7" a="1"/>
  <c r="R870" i="7" s="1"/>
  <c r="S870" i="7" a="1"/>
  <c r="S870" i="7" s="1"/>
  <c r="T870" i="7" a="1"/>
  <c r="T870" i="7" s="1"/>
  <c r="W870" i="7" a="1"/>
  <c r="W870" i="7" s="1"/>
  <c r="R871" i="7" a="1"/>
  <c r="R871" i="7" s="1"/>
  <c r="S871" i="7" s="1" a="1"/>
  <c r="S871" i="7" s="1"/>
  <c r="T871" i="7" a="1"/>
  <c r="T871" i="7"/>
  <c r="W871" i="7" a="1"/>
  <c r="W871" i="7" s="1"/>
  <c r="R872" i="7" a="1"/>
  <c r="R872" i="7"/>
  <c r="S872" i="7" s="1" a="1"/>
  <c r="S872" i="7" s="1"/>
  <c r="U872" i="7" s="1" a="1"/>
  <c r="U872" i="7" s="1"/>
  <c r="V872" i="7" s="1" a="1"/>
  <c r="V872" i="7" s="1"/>
  <c r="T872" i="7" a="1"/>
  <c r="T872" i="7" s="1"/>
  <c r="W872" i="7" a="1"/>
  <c r="W872" i="7" s="1"/>
  <c r="R873" i="7" a="1"/>
  <c r="R873" i="7" s="1"/>
  <c r="S873" i="7" a="1"/>
  <c r="S873" i="7" s="1"/>
  <c r="T873" i="7" a="1"/>
  <c r="T873" i="7" s="1"/>
  <c r="U873" i="7" a="1"/>
  <c r="U873" i="7" s="1"/>
  <c r="V873" i="7" s="1" a="1"/>
  <c r="V873" i="7" s="1"/>
  <c r="W873" i="7" a="1"/>
  <c r="W873" i="7" s="1"/>
  <c r="R874" i="7" a="1"/>
  <c r="R874" i="7" s="1"/>
  <c r="S874" i="7" s="1" a="1"/>
  <c r="S874" i="7" s="1"/>
  <c r="T874" i="7" a="1"/>
  <c r="T874" i="7" s="1"/>
  <c r="W874" i="7" a="1"/>
  <c r="W874" i="7" s="1"/>
  <c r="R875" i="7" a="1"/>
  <c r="R875" i="7" s="1"/>
  <c r="S875" i="7" s="1" a="1"/>
  <c r="S875" i="7"/>
  <c r="T875" i="7" a="1"/>
  <c r="T875" i="7" s="1"/>
  <c r="U875" i="7" s="1" a="1"/>
  <c r="U875" i="7" s="1"/>
  <c r="V875" i="7" s="1" a="1"/>
  <c r="V875" i="7" s="1"/>
  <c r="X875" i="7" s="1" a="1"/>
  <c r="X875" i="7" s="1"/>
  <c r="W875" i="7" a="1"/>
  <c r="W875" i="7" s="1"/>
  <c r="R876" i="7" a="1"/>
  <c r="R876" i="7"/>
  <c r="S876" i="7" s="1" a="1"/>
  <c r="S876" i="7" s="1"/>
  <c r="U876" i="7" s="1" a="1"/>
  <c r="U876" i="7" s="1"/>
  <c r="V876" i="7" s="1" a="1"/>
  <c r="V876" i="7" s="1"/>
  <c r="T876" i="7" a="1"/>
  <c r="T876" i="7" s="1"/>
  <c r="W876" i="7" a="1"/>
  <c r="W876" i="7" s="1"/>
  <c r="R877" i="7" a="1"/>
  <c r="R877" i="7" s="1"/>
  <c r="S877" i="7" s="1" a="1"/>
  <c r="S877" i="7" s="1"/>
  <c r="U877" i="7" s="1" a="1"/>
  <c r="U877" i="7" s="1"/>
  <c r="V877" i="7" s="1" a="1"/>
  <c r="V877" i="7" s="1"/>
  <c r="T877" i="7" a="1"/>
  <c r="T877" i="7"/>
  <c r="W877" i="7" a="1"/>
  <c r="W877" i="7" s="1"/>
  <c r="R878" i="7" a="1"/>
  <c r="R878" i="7" s="1"/>
  <c r="S878" i="7" s="1" a="1"/>
  <c r="S878" i="7" s="1"/>
  <c r="T878" i="7" a="1"/>
  <c r="T878" i="7" s="1"/>
  <c r="W878" i="7" a="1"/>
  <c r="W878" i="7" s="1"/>
  <c r="R879" i="7" a="1"/>
  <c r="R879" i="7" s="1"/>
  <c r="S879" i="7" a="1"/>
  <c r="S879" i="7" s="1"/>
  <c r="U879" i="7" s="1" a="1"/>
  <c r="U879" i="7" s="1"/>
  <c r="V879" i="7" s="1" a="1"/>
  <c r="V879" i="7" s="1"/>
  <c r="T879" i="7" a="1"/>
  <c r="T879" i="7"/>
  <c r="W879" i="7" a="1"/>
  <c r="W879" i="7" s="1"/>
  <c r="R880" i="7" a="1"/>
  <c r="R880" i="7"/>
  <c r="S880" i="7" s="1" a="1"/>
  <c r="S880" i="7"/>
  <c r="T880" i="7" a="1"/>
  <c r="T880" i="7" s="1"/>
  <c r="U880" i="7" s="1" a="1"/>
  <c r="U880" i="7" s="1"/>
  <c r="V880" i="7" s="1" a="1"/>
  <c r="V880" i="7" s="1"/>
  <c r="W880" i="7" a="1"/>
  <c r="W880" i="7" s="1"/>
  <c r="R881" i="7" a="1"/>
  <c r="R881" i="7" s="1"/>
  <c r="S881" i="7" a="1"/>
  <c r="S881" i="7"/>
  <c r="T881" i="7" a="1"/>
  <c r="T881" i="7" s="1"/>
  <c r="U881" i="7" a="1"/>
  <c r="U881" i="7" s="1"/>
  <c r="V881" i="7" s="1" a="1"/>
  <c r="V881" i="7" s="1"/>
  <c r="W881" i="7" a="1"/>
  <c r="W881" i="7" s="1"/>
  <c r="R882" i="7" a="1"/>
  <c r="R882" i="7"/>
  <c r="S882" i="7" s="1" a="1"/>
  <c r="S882" i="7" s="1"/>
  <c r="U882" i="7" s="1" a="1"/>
  <c r="U882" i="7" s="1"/>
  <c r="V882" i="7" s="1" a="1"/>
  <c r="V882" i="7" s="1"/>
  <c r="T882" i="7" a="1"/>
  <c r="T882" i="7" s="1"/>
  <c r="W882" i="7" a="1"/>
  <c r="W882" i="7" s="1"/>
  <c r="R883" i="7" a="1"/>
  <c r="R883" i="7" s="1"/>
  <c r="S883" i="7" s="1" a="1"/>
  <c r="S883" i="7" s="1"/>
  <c r="T883" i="7" a="1"/>
  <c r="T883" i="7"/>
  <c r="W883" i="7" a="1"/>
  <c r="W883" i="7" s="1"/>
  <c r="R884" i="7" a="1"/>
  <c r="R884" i="7"/>
  <c r="S884" i="7" a="1"/>
  <c r="S884" i="7" s="1"/>
  <c r="U884" i="7" s="1" a="1"/>
  <c r="U884" i="7" s="1"/>
  <c r="V884" i="7" s="1" a="1"/>
  <c r="V884" i="7" s="1"/>
  <c r="T884" i="7" a="1"/>
  <c r="T884" i="7" s="1"/>
  <c r="W884" i="7" a="1"/>
  <c r="W884" i="7" s="1"/>
  <c r="R885" i="7" a="1"/>
  <c r="R885" i="7" s="1"/>
  <c r="S885" i="7" a="1"/>
  <c r="S885" i="7" s="1"/>
  <c r="T885" i="7" a="1"/>
  <c r="T885" i="7" s="1"/>
  <c r="U885" i="7" s="1" a="1"/>
  <c r="U885" i="7" s="1"/>
  <c r="V885" i="7" s="1" a="1"/>
  <c r="V885" i="7" s="1"/>
  <c r="W885" i="7" a="1"/>
  <c r="W885" i="7" s="1"/>
  <c r="R886" i="7" a="1"/>
  <c r="R886" i="7" s="1"/>
  <c r="S886" i="7" s="1" a="1"/>
  <c r="S886" i="7" s="1"/>
  <c r="T886" i="7" a="1"/>
  <c r="T886" i="7" s="1"/>
  <c r="W886" i="7" a="1"/>
  <c r="W886" i="7" s="1"/>
  <c r="R887" i="7" a="1"/>
  <c r="R887" i="7" s="1"/>
  <c r="S887" i="7" s="1" a="1"/>
  <c r="S887" i="7" s="1"/>
  <c r="U887" i="7" s="1" a="1"/>
  <c r="U887" i="7" s="1"/>
  <c r="V887" i="7" s="1" a="1"/>
  <c r="V887" i="7" s="1"/>
  <c r="T887" i="7" a="1"/>
  <c r="T887" i="7"/>
  <c r="W887" i="7" a="1"/>
  <c r="W887" i="7" s="1"/>
  <c r="R888" i="7" a="1"/>
  <c r="R888" i="7" s="1"/>
  <c r="S888" i="7" s="1" a="1"/>
  <c r="S888" i="7" s="1"/>
  <c r="T888" i="7" a="1"/>
  <c r="T888" i="7" s="1"/>
  <c r="U888" i="7" s="1" a="1"/>
  <c r="U888" i="7" s="1"/>
  <c r="V888" i="7" s="1" a="1"/>
  <c r="V888" i="7" s="1"/>
  <c r="X888" i="7" s="1" a="1"/>
  <c r="X888" i="7" s="1"/>
  <c r="W888" i="7" a="1"/>
  <c r="W888" i="7" s="1"/>
  <c r="R889" i="7" a="1"/>
  <c r="R889" i="7" s="1"/>
  <c r="S889" i="7" a="1"/>
  <c r="S889" i="7" s="1"/>
  <c r="T889" i="7" a="1"/>
  <c r="T889" i="7" s="1"/>
  <c r="U889" i="7" s="1" a="1"/>
  <c r="U889" i="7" s="1"/>
  <c r="V889" i="7" s="1" a="1"/>
  <c r="V889" i="7" s="1"/>
  <c r="W889" i="7" a="1"/>
  <c r="W889" i="7" s="1"/>
  <c r="R890" i="7" a="1"/>
  <c r="R890" i="7"/>
  <c r="S890" i="7" a="1"/>
  <c r="S890" i="7" s="1"/>
  <c r="T890" i="7" a="1"/>
  <c r="T890" i="7" s="1"/>
  <c r="U890" i="7" s="1" a="1"/>
  <c r="U890" i="7" s="1"/>
  <c r="V890" i="7" s="1" a="1"/>
  <c r="V890" i="7" s="1"/>
  <c r="W890" i="7" a="1"/>
  <c r="W890" i="7" s="1"/>
  <c r="R891" i="7" a="1"/>
  <c r="R891" i="7" s="1"/>
  <c r="S891" i="7" s="1" a="1"/>
  <c r="S891" i="7" s="1"/>
  <c r="T891" i="7" a="1"/>
  <c r="T891" i="7"/>
  <c r="W891" i="7" a="1"/>
  <c r="W891" i="7" s="1"/>
  <c r="R892" i="7" a="1"/>
  <c r="R892" i="7"/>
  <c r="S892" i="7" s="1" a="1"/>
  <c r="S892" i="7" s="1"/>
  <c r="U892" i="7" s="1" a="1"/>
  <c r="U892" i="7" s="1"/>
  <c r="V892" i="7" s="1" a="1"/>
  <c r="V892" i="7" s="1"/>
  <c r="T892" i="7" a="1"/>
  <c r="T892" i="7" s="1"/>
  <c r="W892" i="7" a="1"/>
  <c r="W892" i="7" s="1"/>
  <c r="R893" i="7" a="1"/>
  <c r="R893" i="7" s="1"/>
  <c r="S893" i="7" s="1" a="1"/>
  <c r="S893" i="7" s="1"/>
  <c r="T893" i="7" a="1"/>
  <c r="T893" i="7" s="1"/>
  <c r="U893" i="7" s="1" a="1"/>
  <c r="U893" i="7" s="1"/>
  <c r="V893" i="7" s="1" a="1"/>
  <c r="V893" i="7" s="1"/>
  <c r="W893" i="7" a="1"/>
  <c r="W893" i="7" s="1"/>
  <c r="R3" i="1" a="1"/>
  <c r="R3" i="1" s="1"/>
  <c r="S3" i="1" s="1" a="1"/>
  <c r="S3" i="1" s="1"/>
  <c r="T3" i="1" a="1"/>
  <c r="T3" i="1" s="1"/>
  <c r="W3" i="1" a="1"/>
  <c r="W3" i="1" s="1"/>
  <c r="Y3" i="1" a="1"/>
  <c r="Y3" i="1" s="1"/>
  <c r="R4" i="1" a="1"/>
  <c r="R4" i="1" s="1"/>
  <c r="S4" i="1" s="1" a="1"/>
  <c r="S4" i="1" s="1"/>
  <c r="T4" i="1" a="1"/>
  <c r="T4" i="1" s="1"/>
  <c r="W4" i="1" a="1"/>
  <c r="W4" i="1" s="1"/>
  <c r="Y4" i="1" a="1"/>
  <c r="Y4" i="1" s="1"/>
  <c r="R5" i="1" a="1"/>
  <c r="R5" i="1" s="1"/>
  <c r="S5" i="1" s="1" a="1"/>
  <c r="S5" i="1" s="1"/>
  <c r="T5" i="1" a="1"/>
  <c r="T5" i="1" s="1"/>
  <c r="W5" i="1" a="1"/>
  <c r="W5" i="1" s="1"/>
  <c r="Y5" i="1" a="1"/>
  <c r="Y5" i="1" s="1"/>
  <c r="R6" i="1" a="1"/>
  <c r="R6" i="1" s="1"/>
  <c r="S6" i="1" s="1" a="1"/>
  <c r="S6" i="1" s="1"/>
  <c r="T6" i="1" a="1"/>
  <c r="T6" i="1" s="1"/>
  <c r="W6" i="1" a="1"/>
  <c r="W6" i="1" s="1"/>
  <c r="Y6" i="1" a="1"/>
  <c r="Y6" i="1" s="1"/>
  <c r="R7" i="1" a="1"/>
  <c r="R7" i="1" s="1"/>
  <c r="S7" i="1" s="1" a="1"/>
  <c r="S7" i="1" s="1"/>
  <c r="T7" i="1" a="1"/>
  <c r="T7" i="1" s="1"/>
  <c r="U7" i="1" s="1" a="1"/>
  <c r="U7" i="1" s="1"/>
  <c r="V7" i="1" s="1" a="1"/>
  <c r="V7" i="1" s="1"/>
  <c r="W7" i="1" a="1"/>
  <c r="W7" i="1" s="1"/>
  <c r="Y7" i="1" a="1"/>
  <c r="Y7" i="1" s="1"/>
  <c r="R8" i="1" a="1"/>
  <c r="R8" i="1" s="1"/>
  <c r="S8" i="1" s="1" a="1"/>
  <c r="S8" i="1" s="1"/>
  <c r="T8" i="1" a="1"/>
  <c r="T8" i="1" s="1"/>
  <c r="W8" i="1" a="1"/>
  <c r="W8" i="1" s="1"/>
  <c r="Y8" i="1" a="1"/>
  <c r="Y8" i="1" s="1"/>
  <c r="R9" i="1" a="1"/>
  <c r="R9" i="1" s="1"/>
  <c r="S9" i="1" s="1" a="1"/>
  <c r="S9" i="1" s="1"/>
  <c r="T9" i="1" a="1"/>
  <c r="T9" i="1" s="1"/>
  <c r="W9" i="1" a="1"/>
  <c r="W9" i="1" s="1"/>
  <c r="Y9" i="1" a="1"/>
  <c r="Y9" i="1" s="1"/>
  <c r="R10" i="1" a="1"/>
  <c r="R10" i="1" s="1"/>
  <c r="S10" i="1" s="1" a="1"/>
  <c r="S10" i="1" s="1"/>
  <c r="T10" i="1" a="1"/>
  <c r="T10" i="1" s="1"/>
  <c r="W10" i="1" a="1"/>
  <c r="W10" i="1" s="1"/>
  <c r="Y10" i="1" a="1"/>
  <c r="Y10" i="1" s="1"/>
  <c r="R11" i="1" a="1"/>
  <c r="R11" i="1" s="1"/>
  <c r="S11" i="1" s="1" a="1"/>
  <c r="S11" i="1" s="1"/>
  <c r="T11" i="1" a="1"/>
  <c r="T11" i="1" s="1"/>
  <c r="W11" i="1" a="1"/>
  <c r="W11" i="1" s="1"/>
  <c r="Y11" i="1" a="1"/>
  <c r="Y11" i="1" s="1"/>
  <c r="R12" i="1" a="1"/>
  <c r="R12" i="1" s="1"/>
  <c r="S12" i="1" s="1" a="1"/>
  <c r="S12" i="1" s="1"/>
  <c r="T12" i="1" a="1"/>
  <c r="T12" i="1" s="1"/>
  <c r="W12" i="1" a="1"/>
  <c r="W12" i="1" s="1"/>
  <c r="Y12" i="1" a="1"/>
  <c r="Y12" i="1" s="1"/>
  <c r="R13" i="1" a="1"/>
  <c r="R13" i="1" s="1"/>
  <c r="S13" i="1" s="1" a="1"/>
  <c r="S13" i="1" s="1"/>
  <c r="T13" i="1" a="1"/>
  <c r="T13" i="1" s="1"/>
  <c r="W13" i="1" a="1"/>
  <c r="W13" i="1" s="1"/>
  <c r="Y13" i="1" a="1"/>
  <c r="Y13" i="1" s="1"/>
  <c r="R14" i="1" a="1"/>
  <c r="R14" i="1" s="1"/>
  <c r="S14" i="1" s="1" a="1"/>
  <c r="S14" i="1" s="1"/>
  <c r="T14" i="1" a="1"/>
  <c r="T14" i="1" s="1"/>
  <c r="W14" i="1" a="1"/>
  <c r="W14" i="1" s="1"/>
  <c r="Y14" i="1" a="1"/>
  <c r="Y14" i="1" s="1"/>
  <c r="R15" i="1" a="1"/>
  <c r="R15" i="1" s="1"/>
  <c r="S15" i="1" s="1" a="1"/>
  <c r="S15" i="1" s="1"/>
  <c r="T15" i="1" a="1"/>
  <c r="T15" i="1" s="1"/>
  <c r="W15" i="1" a="1"/>
  <c r="W15" i="1" s="1"/>
  <c r="Y15" i="1" a="1"/>
  <c r="Y15" i="1" s="1"/>
  <c r="R16" i="1" a="1"/>
  <c r="R16" i="1" s="1"/>
  <c r="S16" i="1" s="1" a="1"/>
  <c r="S16" i="1" s="1"/>
  <c r="T16" i="1" a="1"/>
  <c r="T16" i="1" s="1"/>
  <c r="W16" i="1" a="1"/>
  <c r="W16" i="1" s="1"/>
  <c r="Y16" i="1" a="1"/>
  <c r="Y16" i="1" s="1"/>
  <c r="R17" i="1" a="1"/>
  <c r="R17" i="1" s="1"/>
  <c r="S17" i="1" s="1" a="1"/>
  <c r="S17" i="1" s="1"/>
  <c r="T17" i="1" a="1"/>
  <c r="T17" i="1" s="1"/>
  <c r="W17" i="1" a="1"/>
  <c r="W17" i="1" s="1"/>
  <c r="Y17" i="1" a="1"/>
  <c r="Y17" i="1" s="1"/>
  <c r="R18" i="1" a="1"/>
  <c r="R18" i="1" s="1"/>
  <c r="S18" i="1" s="1" a="1"/>
  <c r="S18" i="1" s="1"/>
  <c r="T18" i="1" a="1"/>
  <c r="T18" i="1" s="1"/>
  <c r="W18" i="1" a="1"/>
  <c r="W18" i="1" s="1"/>
  <c r="Y18" i="1" a="1"/>
  <c r="Y18" i="1" s="1"/>
  <c r="R19" i="1" a="1"/>
  <c r="R19" i="1" s="1"/>
  <c r="S19" i="1" s="1" a="1"/>
  <c r="S19" i="1" s="1"/>
  <c r="T19" i="1" a="1"/>
  <c r="T19" i="1" s="1"/>
  <c r="W19" i="1" a="1"/>
  <c r="W19" i="1" s="1"/>
  <c r="Y19" i="1" a="1"/>
  <c r="Y19" i="1" s="1"/>
  <c r="R20" i="1" a="1"/>
  <c r="R20" i="1" s="1"/>
  <c r="S20" i="1" s="1" a="1"/>
  <c r="S20" i="1" s="1"/>
  <c r="T20" i="1" a="1"/>
  <c r="T20" i="1" s="1"/>
  <c r="W20" i="1" a="1"/>
  <c r="W20" i="1" s="1"/>
  <c r="Y20" i="1" a="1"/>
  <c r="Y20" i="1" s="1"/>
  <c r="R21" i="1" a="1"/>
  <c r="R21" i="1" s="1"/>
  <c r="S21" i="1" s="1" a="1"/>
  <c r="S21" i="1" s="1"/>
  <c r="T21" i="1" a="1"/>
  <c r="T21" i="1" s="1"/>
  <c r="W21" i="1" a="1"/>
  <c r="W21" i="1" s="1"/>
  <c r="Y21" i="1" a="1"/>
  <c r="Y21" i="1" s="1"/>
  <c r="R22" i="1" a="1"/>
  <c r="R22" i="1" s="1"/>
  <c r="S22" i="1" s="1" a="1"/>
  <c r="S22" i="1" s="1"/>
  <c r="T22" i="1" a="1"/>
  <c r="T22" i="1" s="1"/>
  <c r="W22" i="1" a="1"/>
  <c r="W22" i="1" s="1"/>
  <c r="Y22" i="1" a="1"/>
  <c r="Y22" i="1" s="1"/>
  <c r="R23" i="1" a="1"/>
  <c r="R23" i="1" s="1"/>
  <c r="S23" i="1" s="1" a="1"/>
  <c r="S23" i="1" s="1"/>
  <c r="T23" i="1" a="1"/>
  <c r="T23" i="1" s="1"/>
  <c r="W23" i="1" a="1"/>
  <c r="W23" i="1" s="1"/>
  <c r="Y23" i="1" a="1"/>
  <c r="Y23" i="1" s="1"/>
  <c r="R24" i="1" a="1"/>
  <c r="R24" i="1" s="1"/>
  <c r="S24" i="1" s="1" a="1"/>
  <c r="S24" i="1" s="1"/>
  <c r="T24" i="1" a="1"/>
  <c r="T24" i="1" s="1"/>
  <c r="W24" i="1" a="1"/>
  <c r="W24" i="1" s="1"/>
  <c r="Y24" i="1" a="1"/>
  <c r="Y24" i="1" s="1"/>
  <c r="R25" i="1" a="1"/>
  <c r="R25" i="1" s="1"/>
  <c r="S25" i="1" s="1" a="1"/>
  <c r="S25" i="1" s="1"/>
  <c r="T25" i="1" a="1"/>
  <c r="T25" i="1" s="1"/>
  <c r="W25" i="1" a="1"/>
  <c r="W25" i="1" s="1"/>
  <c r="Y25" i="1" a="1"/>
  <c r="Y25" i="1" s="1"/>
  <c r="R26" i="1" a="1"/>
  <c r="R26" i="1" s="1"/>
  <c r="S26" i="1" s="1" a="1"/>
  <c r="S26" i="1" s="1"/>
  <c r="T26" i="1" a="1"/>
  <c r="T26" i="1" s="1"/>
  <c r="U26" i="1" s="1" a="1"/>
  <c r="U26" i="1" s="1"/>
  <c r="V26" i="1" s="1" a="1"/>
  <c r="V26" i="1" s="1"/>
  <c r="X26" i="1" s="1" a="1"/>
  <c r="X26" i="1" s="1"/>
  <c r="W26" i="1" a="1"/>
  <c r="W26" i="1" s="1"/>
  <c r="Y26" i="1" a="1"/>
  <c r="Y26" i="1" s="1"/>
  <c r="R27" i="1" a="1"/>
  <c r="R27" i="1" s="1"/>
  <c r="S27" i="1" s="1" a="1"/>
  <c r="S27" i="1" s="1"/>
  <c r="T27" i="1" a="1"/>
  <c r="T27" i="1" s="1"/>
  <c r="W27" i="1" a="1"/>
  <c r="W27" i="1" s="1"/>
  <c r="Y27" i="1" a="1"/>
  <c r="Y27" i="1" s="1"/>
  <c r="R28" i="1" a="1"/>
  <c r="R28" i="1" s="1"/>
  <c r="S28" i="1" s="1" a="1"/>
  <c r="S28" i="1" s="1"/>
  <c r="T28" i="1" a="1"/>
  <c r="T28" i="1" s="1"/>
  <c r="W28" i="1" a="1"/>
  <c r="W28" i="1" s="1"/>
  <c r="Y28" i="1" a="1"/>
  <c r="Y28" i="1" s="1"/>
  <c r="R29" i="1" a="1"/>
  <c r="R29" i="1" s="1"/>
  <c r="S29" i="1" s="1" a="1"/>
  <c r="S29" i="1" s="1"/>
  <c r="T29" i="1" a="1"/>
  <c r="T29" i="1" s="1"/>
  <c r="W29" i="1" a="1"/>
  <c r="W29" i="1" s="1"/>
  <c r="Y29" i="1" a="1"/>
  <c r="Y29" i="1" s="1"/>
  <c r="R30" i="1" a="1"/>
  <c r="R30" i="1" s="1"/>
  <c r="S30" i="1" a="1"/>
  <c r="S30" i="1" s="1"/>
  <c r="T30" i="1" a="1"/>
  <c r="T30" i="1" s="1"/>
  <c r="W30" i="1" a="1"/>
  <c r="W30" i="1" s="1"/>
  <c r="Y30" i="1" a="1"/>
  <c r="Y30" i="1" s="1"/>
  <c r="R31" i="1" a="1"/>
  <c r="R31" i="1" s="1"/>
  <c r="S31" i="1" s="1" a="1"/>
  <c r="S31" i="1" s="1"/>
  <c r="T31" i="1" a="1"/>
  <c r="T31" i="1" s="1"/>
  <c r="W31" i="1" a="1"/>
  <c r="W31" i="1" s="1"/>
  <c r="Y31" i="1" a="1"/>
  <c r="Y31" i="1" s="1"/>
  <c r="R32" i="1" a="1"/>
  <c r="R32" i="1" s="1"/>
  <c r="S32" i="1" s="1" a="1"/>
  <c r="S32" i="1" s="1"/>
  <c r="T32" i="1" a="1"/>
  <c r="T32" i="1" s="1"/>
  <c r="W32" i="1" a="1"/>
  <c r="W32" i="1" s="1"/>
  <c r="Y32" i="1" a="1"/>
  <c r="Y32" i="1" s="1"/>
  <c r="R33" i="1" a="1"/>
  <c r="R33" i="1" s="1"/>
  <c r="S33" i="1" a="1"/>
  <c r="S33" i="1" s="1"/>
  <c r="U33" i="1" s="1" a="1"/>
  <c r="U33" i="1" s="1"/>
  <c r="V33" i="1" s="1" a="1"/>
  <c r="V33" i="1" s="1"/>
  <c r="X33" i="1" s="1" a="1"/>
  <c r="X33" i="1" s="1"/>
  <c r="Z33" i="1" s="1" a="1"/>
  <c r="Z33" i="1" s="1"/>
  <c r="T33" i="1" a="1"/>
  <c r="T33" i="1" s="1"/>
  <c r="W33" i="1" a="1"/>
  <c r="W33" i="1" s="1"/>
  <c r="Y33" i="1" a="1"/>
  <c r="Y33" i="1" s="1"/>
  <c r="R34" i="1" a="1"/>
  <c r="R34" i="1" s="1"/>
  <c r="S34" i="1" s="1" a="1"/>
  <c r="S34" i="1" s="1"/>
  <c r="T34" i="1" a="1"/>
  <c r="T34" i="1" s="1"/>
  <c r="U34" i="1" s="1" a="1"/>
  <c r="U34" i="1" s="1"/>
  <c r="V34" i="1" s="1" a="1"/>
  <c r="V34" i="1" s="1"/>
  <c r="X34" i="1" s="1" a="1"/>
  <c r="X34" i="1" s="1"/>
  <c r="Z34" i="1" s="1" a="1"/>
  <c r="Z34" i="1" s="1"/>
  <c r="W34" i="1" a="1"/>
  <c r="W34" i="1" s="1"/>
  <c r="Y34" i="1" a="1"/>
  <c r="Y34" i="1" s="1"/>
  <c r="R35" i="1" a="1"/>
  <c r="R35" i="1" s="1"/>
  <c r="S35" i="1" s="1" a="1"/>
  <c r="S35" i="1" s="1"/>
  <c r="T35" i="1" a="1"/>
  <c r="T35" i="1" s="1"/>
  <c r="W35" i="1" a="1"/>
  <c r="W35" i="1" s="1"/>
  <c r="Y35" i="1" a="1"/>
  <c r="Y35" i="1" s="1"/>
  <c r="R36" i="1" a="1"/>
  <c r="R36" i="1" s="1"/>
  <c r="S36" i="1" s="1" a="1"/>
  <c r="S36" i="1" s="1"/>
  <c r="T36" i="1" a="1"/>
  <c r="T36" i="1" s="1"/>
  <c r="W36" i="1" a="1"/>
  <c r="W36" i="1" s="1"/>
  <c r="Y36" i="1" a="1"/>
  <c r="Y36" i="1" s="1"/>
  <c r="R37" i="1" a="1"/>
  <c r="R37" i="1" s="1"/>
  <c r="S37" i="1" s="1" a="1"/>
  <c r="S37" i="1" s="1"/>
  <c r="U37" i="1" s="1" a="1"/>
  <c r="U37" i="1" s="1"/>
  <c r="V37" i="1" s="1" a="1"/>
  <c r="V37" i="1" s="1"/>
  <c r="T37" i="1" a="1"/>
  <c r="T37" i="1" s="1"/>
  <c r="W37" i="1" a="1"/>
  <c r="W37" i="1" s="1"/>
  <c r="Y37" i="1" a="1"/>
  <c r="Y37" i="1" s="1"/>
  <c r="R38" i="1" a="1"/>
  <c r="R38" i="1" s="1"/>
  <c r="S38" i="1" s="1" a="1"/>
  <c r="S38" i="1" s="1"/>
  <c r="T38" i="1" a="1"/>
  <c r="T38" i="1" s="1"/>
  <c r="W38" i="1" a="1"/>
  <c r="W38" i="1" s="1"/>
  <c r="Y38" i="1" a="1"/>
  <c r="Y38" i="1" s="1"/>
  <c r="R39" i="1" a="1"/>
  <c r="R39" i="1" s="1"/>
  <c r="S39" i="1" s="1" a="1"/>
  <c r="S39" i="1" s="1"/>
  <c r="T39" i="1" a="1"/>
  <c r="T39" i="1" s="1"/>
  <c r="W39" i="1" a="1"/>
  <c r="W39" i="1" s="1"/>
  <c r="Y39" i="1" a="1"/>
  <c r="Y39" i="1" s="1"/>
  <c r="R40" i="1" a="1"/>
  <c r="R40" i="1" s="1"/>
  <c r="S40" i="1" s="1" a="1"/>
  <c r="S40" i="1" s="1"/>
  <c r="T40" i="1" a="1"/>
  <c r="T40" i="1" s="1"/>
  <c r="W40" i="1" a="1"/>
  <c r="W40" i="1" s="1"/>
  <c r="Y40" i="1" a="1"/>
  <c r="Y40" i="1" s="1"/>
  <c r="R41" i="1" a="1"/>
  <c r="R41" i="1" s="1"/>
  <c r="S41" i="1" s="1" a="1"/>
  <c r="S41" i="1" s="1"/>
  <c r="T41" i="1" a="1"/>
  <c r="T41" i="1" s="1"/>
  <c r="U41" i="1" s="1" a="1"/>
  <c r="U41" i="1" s="1"/>
  <c r="V41" i="1" s="1" a="1"/>
  <c r="V41" i="1" s="1"/>
  <c r="X41" i="1" s="1" a="1"/>
  <c r="X41" i="1" s="1"/>
  <c r="Z41" i="1" s="1" a="1"/>
  <c r="Z41" i="1" s="1"/>
  <c r="W41" i="1" a="1"/>
  <c r="W41" i="1" s="1"/>
  <c r="Y41" i="1" a="1"/>
  <c r="Y41" i="1" s="1"/>
  <c r="R42" i="1" a="1"/>
  <c r="R42" i="1" s="1"/>
  <c r="S42" i="1" s="1" a="1"/>
  <c r="S42" i="1" s="1"/>
  <c r="T42" i="1" a="1"/>
  <c r="T42" i="1" s="1"/>
  <c r="U42" i="1" s="1" a="1"/>
  <c r="U42" i="1" s="1"/>
  <c r="V42" i="1" s="1" a="1"/>
  <c r="V42" i="1" s="1"/>
  <c r="X42" i="1" s="1" a="1"/>
  <c r="X42" i="1" s="1"/>
  <c r="W42" i="1" a="1"/>
  <c r="W42" i="1" s="1"/>
  <c r="Y42" i="1" a="1"/>
  <c r="Y42" i="1" s="1"/>
  <c r="R43" i="1" a="1"/>
  <c r="R43" i="1" s="1"/>
  <c r="S43" i="1" s="1" a="1"/>
  <c r="S43" i="1" s="1"/>
  <c r="T43" i="1" a="1"/>
  <c r="T43" i="1" s="1"/>
  <c r="W43" i="1" a="1"/>
  <c r="W43" i="1" s="1"/>
  <c r="Y43" i="1" a="1"/>
  <c r="Y43" i="1" s="1"/>
  <c r="R44" i="1" a="1"/>
  <c r="R44" i="1" s="1"/>
  <c r="S44" i="1" s="1" a="1"/>
  <c r="S44" i="1" s="1"/>
  <c r="T44" i="1" a="1"/>
  <c r="T44" i="1" s="1"/>
  <c r="W44" i="1" a="1"/>
  <c r="W44" i="1" s="1"/>
  <c r="Y44" i="1" a="1"/>
  <c r="Y44" i="1" s="1"/>
  <c r="R45" i="1" a="1"/>
  <c r="R45" i="1" s="1"/>
  <c r="S45" i="1" s="1" a="1"/>
  <c r="S45" i="1" s="1"/>
  <c r="T45" i="1" a="1"/>
  <c r="T45" i="1" s="1"/>
  <c r="W45" i="1" a="1"/>
  <c r="W45" i="1" s="1"/>
  <c r="Y45" i="1" a="1"/>
  <c r="Y45" i="1" s="1"/>
  <c r="R46" i="1" a="1"/>
  <c r="R46" i="1" s="1"/>
  <c r="S46" i="1" s="1" a="1"/>
  <c r="S46" i="1" s="1"/>
  <c r="T46" i="1" a="1"/>
  <c r="T46" i="1" s="1"/>
  <c r="W46" i="1" a="1"/>
  <c r="W46" i="1" s="1"/>
  <c r="Y46" i="1" a="1"/>
  <c r="Y46" i="1" s="1"/>
  <c r="R47" i="1" a="1"/>
  <c r="R47" i="1" s="1"/>
  <c r="S47" i="1" s="1" a="1"/>
  <c r="S47" i="1" s="1"/>
  <c r="T47" i="1" a="1"/>
  <c r="T47" i="1" s="1"/>
  <c r="W47" i="1" a="1"/>
  <c r="W47" i="1" s="1"/>
  <c r="Y47" i="1" a="1"/>
  <c r="Y47" i="1" s="1"/>
  <c r="R48" i="1" a="1"/>
  <c r="R48" i="1" s="1"/>
  <c r="S48" i="1" s="1" a="1"/>
  <c r="S48" i="1" s="1"/>
  <c r="T48" i="1" a="1"/>
  <c r="T48" i="1" s="1"/>
  <c r="W48" i="1" a="1"/>
  <c r="W48" i="1" s="1"/>
  <c r="Y48" i="1" a="1"/>
  <c r="Y48" i="1" s="1"/>
  <c r="R49" i="1" a="1"/>
  <c r="R49" i="1" s="1"/>
  <c r="S49" i="1" s="1" a="1"/>
  <c r="S49" i="1" s="1"/>
  <c r="T49" i="1" a="1"/>
  <c r="T49" i="1" s="1"/>
  <c r="W49" i="1" a="1"/>
  <c r="W49" i="1" s="1"/>
  <c r="Y49" i="1" a="1"/>
  <c r="Y49" i="1" s="1"/>
  <c r="R50" i="1" a="1"/>
  <c r="R50" i="1" s="1"/>
  <c r="S50" i="1" s="1" a="1"/>
  <c r="S50" i="1" s="1"/>
  <c r="U50" i="1" s="1" a="1"/>
  <c r="U50" i="1" s="1"/>
  <c r="V50" i="1" s="1" a="1"/>
  <c r="V50" i="1" s="1"/>
  <c r="X50" i="1" s="1" a="1"/>
  <c r="X50" i="1" s="1"/>
  <c r="Z50" i="1" s="1" a="1"/>
  <c r="Z50" i="1" s="1"/>
  <c r="T50" i="1" a="1"/>
  <c r="T50" i="1" s="1"/>
  <c r="W50" i="1" a="1"/>
  <c r="W50" i="1" s="1"/>
  <c r="Y50" i="1" a="1"/>
  <c r="Y50" i="1" s="1"/>
  <c r="R51" i="1" a="1"/>
  <c r="R51" i="1" s="1"/>
  <c r="S51" i="1" s="1" a="1"/>
  <c r="S51" i="1" s="1"/>
  <c r="T51" i="1" a="1"/>
  <c r="T51" i="1" s="1"/>
  <c r="W51" i="1" a="1"/>
  <c r="W51" i="1" s="1"/>
  <c r="Y51" i="1" a="1"/>
  <c r="Y51" i="1" s="1"/>
  <c r="R52" i="1" a="1"/>
  <c r="R52" i="1" s="1"/>
  <c r="S52" i="1" s="1" a="1"/>
  <c r="S52" i="1" s="1"/>
  <c r="T52" i="1" a="1"/>
  <c r="T52" i="1" s="1"/>
  <c r="W52" i="1" a="1"/>
  <c r="W52" i="1" s="1"/>
  <c r="Y52" i="1" a="1"/>
  <c r="Y52" i="1" s="1"/>
  <c r="R53" i="1" a="1"/>
  <c r="R53" i="1" s="1"/>
  <c r="S53" i="1" s="1" a="1"/>
  <c r="S53" i="1" s="1"/>
  <c r="T53" i="1" a="1"/>
  <c r="T53" i="1" s="1"/>
  <c r="W53" i="1" a="1"/>
  <c r="W53" i="1" s="1"/>
  <c r="Y53" i="1" a="1"/>
  <c r="Y53" i="1" s="1"/>
  <c r="R54" i="1" a="1"/>
  <c r="R54" i="1" s="1"/>
  <c r="S54" i="1" s="1" a="1"/>
  <c r="S54" i="1" s="1"/>
  <c r="T54" i="1" a="1"/>
  <c r="T54" i="1" s="1"/>
  <c r="W54" i="1" a="1"/>
  <c r="W54" i="1" s="1"/>
  <c r="Y54" i="1" a="1"/>
  <c r="Y54" i="1" s="1"/>
  <c r="R55" i="1" a="1"/>
  <c r="R55" i="1" s="1"/>
  <c r="S55" i="1" s="1" a="1"/>
  <c r="S55" i="1" s="1"/>
  <c r="T55" i="1" a="1"/>
  <c r="T55" i="1" s="1"/>
  <c r="W55" i="1" a="1"/>
  <c r="W55" i="1" s="1"/>
  <c r="Y55" i="1" a="1"/>
  <c r="Y55" i="1" s="1"/>
  <c r="R56" i="1" a="1"/>
  <c r="R56" i="1" s="1"/>
  <c r="S56" i="1" a="1"/>
  <c r="S56" i="1" s="1"/>
  <c r="T56" i="1" a="1"/>
  <c r="T56" i="1" s="1"/>
  <c r="W56" i="1" a="1"/>
  <c r="W56" i="1" s="1"/>
  <c r="Y56" i="1" a="1"/>
  <c r="Y56" i="1" s="1"/>
  <c r="R57" i="1" a="1"/>
  <c r="R57" i="1" s="1"/>
  <c r="S57" i="1" s="1" a="1"/>
  <c r="S57" i="1" s="1"/>
  <c r="T57" i="1" a="1"/>
  <c r="T57" i="1" s="1"/>
  <c r="W57" i="1" a="1"/>
  <c r="W57" i="1" s="1"/>
  <c r="Y57" i="1" a="1"/>
  <c r="Y57" i="1" s="1"/>
  <c r="R58" i="1" a="1"/>
  <c r="R58" i="1" s="1"/>
  <c r="S58" i="1" s="1" a="1"/>
  <c r="S58" i="1" s="1"/>
  <c r="T58" i="1" a="1"/>
  <c r="T58" i="1" s="1"/>
  <c r="W58" i="1" a="1"/>
  <c r="W58" i="1" s="1"/>
  <c r="Y58" i="1" a="1"/>
  <c r="Y58" i="1" s="1"/>
  <c r="R59" i="1" a="1"/>
  <c r="R59" i="1" s="1"/>
  <c r="S59" i="1" s="1" a="1"/>
  <c r="S59" i="1" s="1"/>
  <c r="T59" i="1" a="1"/>
  <c r="T59" i="1" s="1"/>
  <c r="W59" i="1" a="1"/>
  <c r="W59" i="1" s="1"/>
  <c r="Y59" i="1" a="1"/>
  <c r="Y59" i="1" s="1"/>
  <c r="R60" i="1" a="1"/>
  <c r="R60" i="1" s="1"/>
  <c r="S60" i="1" s="1" a="1"/>
  <c r="S60" i="1" s="1"/>
  <c r="T60" i="1" a="1"/>
  <c r="T60" i="1" s="1"/>
  <c r="W60" i="1" a="1"/>
  <c r="W60" i="1" s="1"/>
  <c r="Y60" i="1" a="1"/>
  <c r="Y60" i="1" s="1"/>
  <c r="R61" i="1" a="1"/>
  <c r="R61" i="1" s="1"/>
  <c r="S61" i="1" a="1"/>
  <c r="S61" i="1" s="1"/>
  <c r="T61" i="1" a="1"/>
  <c r="T61" i="1" s="1"/>
  <c r="W61" i="1" a="1"/>
  <c r="W61" i="1" s="1"/>
  <c r="Y61" i="1" a="1"/>
  <c r="Y61" i="1" s="1"/>
  <c r="R62" i="1" a="1"/>
  <c r="R62" i="1" s="1"/>
  <c r="S62" i="1" s="1" a="1"/>
  <c r="S62" i="1" s="1"/>
  <c r="T62" i="1" a="1"/>
  <c r="T62" i="1" s="1"/>
  <c r="U62" i="1" a="1"/>
  <c r="U62" i="1" s="1"/>
  <c r="V62" i="1" s="1" a="1"/>
  <c r="V62" i="1" s="1"/>
  <c r="W62" i="1" a="1"/>
  <c r="W62" i="1" s="1"/>
  <c r="Y62" i="1" a="1"/>
  <c r="Y62" i="1" s="1"/>
  <c r="R63" i="1" a="1"/>
  <c r="R63" i="1" s="1"/>
  <c r="S63" i="1" s="1" a="1"/>
  <c r="S63" i="1" s="1"/>
  <c r="T63" i="1" a="1"/>
  <c r="T63" i="1" s="1"/>
  <c r="W63" i="1" a="1"/>
  <c r="W63" i="1" s="1"/>
  <c r="Y63" i="1" a="1"/>
  <c r="Y63" i="1" s="1"/>
  <c r="R64" i="1" a="1"/>
  <c r="R64" i="1" s="1"/>
  <c r="S64" i="1" s="1" a="1"/>
  <c r="S64" i="1" s="1"/>
  <c r="T64" i="1" a="1"/>
  <c r="T64" i="1" s="1"/>
  <c r="W64" i="1" a="1"/>
  <c r="W64" i="1" s="1"/>
  <c r="Y64" i="1" a="1"/>
  <c r="Y64" i="1" s="1"/>
  <c r="R65" i="1" a="1"/>
  <c r="R65" i="1" s="1"/>
  <c r="S65" i="1" s="1" a="1"/>
  <c r="S65" i="1" s="1"/>
  <c r="T65" i="1" a="1"/>
  <c r="T65" i="1" s="1"/>
  <c r="W65" i="1" a="1"/>
  <c r="W65" i="1" s="1"/>
  <c r="Y65" i="1" a="1"/>
  <c r="Y65" i="1" s="1"/>
  <c r="R66" i="1" a="1"/>
  <c r="R66" i="1" s="1"/>
  <c r="S66" i="1" s="1" a="1"/>
  <c r="S66" i="1" s="1"/>
  <c r="T66" i="1" a="1"/>
  <c r="T66" i="1" s="1"/>
  <c r="W66" i="1" a="1"/>
  <c r="W66" i="1" s="1"/>
  <c r="Y66" i="1" a="1"/>
  <c r="Y66" i="1" s="1"/>
  <c r="R67" i="1" a="1"/>
  <c r="R67" i="1" s="1"/>
  <c r="S67" i="1" s="1" a="1"/>
  <c r="S67" i="1" s="1"/>
  <c r="T67" i="1" a="1"/>
  <c r="T67" i="1" s="1"/>
  <c r="W67" i="1" a="1"/>
  <c r="W67" i="1" s="1"/>
  <c r="Y67" i="1" a="1"/>
  <c r="Y67" i="1" s="1"/>
  <c r="R68" i="1" a="1"/>
  <c r="R68" i="1" s="1"/>
  <c r="S68" i="1" s="1" a="1"/>
  <c r="S68" i="1" s="1"/>
  <c r="T68" i="1" a="1"/>
  <c r="T68" i="1" s="1"/>
  <c r="U68" i="1" s="1" a="1"/>
  <c r="U68" i="1" s="1"/>
  <c r="V68" i="1" s="1" a="1"/>
  <c r="V68" i="1" s="1"/>
  <c r="X68" i="1" s="1" a="1"/>
  <c r="X68" i="1" s="1"/>
  <c r="W68" i="1" a="1"/>
  <c r="W68" i="1" s="1"/>
  <c r="Y68" i="1" a="1"/>
  <c r="Y68" i="1" s="1"/>
  <c r="R69" i="1" a="1"/>
  <c r="R69" i="1" s="1"/>
  <c r="S69" i="1" s="1" a="1"/>
  <c r="S69" i="1" s="1"/>
  <c r="T69" i="1" a="1"/>
  <c r="T69" i="1" s="1"/>
  <c r="W69" i="1" a="1"/>
  <c r="W69" i="1" s="1"/>
  <c r="Y69" i="1" a="1"/>
  <c r="Y69" i="1" s="1"/>
  <c r="R70" i="1" a="1"/>
  <c r="R70" i="1" s="1"/>
  <c r="S70" i="1" s="1" a="1"/>
  <c r="S70" i="1" s="1"/>
  <c r="T70" i="1" a="1"/>
  <c r="T70" i="1" s="1"/>
  <c r="W70" i="1" a="1"/>
  <c r="W70" i="1" s="1"/>
  <c r="Y70" i="1" a="1"/>
  <c r="Y70" i="1" s="1"/>
  <c r="R71" i="1" a="1"/>
  <c r="R71" i="1" s="1"/>
  <c r="S71" i="1" s="1" a="1"/>
  <c r="S71" i="1" s="1"/>
  <c r="T71" i="1" a="1"/>
  <c r="T71" i="1" s="1"/>
  <c r="W71" i="1" a="1"/>
  <c r="W71" i="1" s="1"/>
  <c r="Y71" i="1" a="1"/>
  <c r="Y71" i="1" s="1"/>
  <c r="R72" i="1" a="1"/>
  <c r="R72" i="1" s="1"/>
  <c r="S72" i="1" s="1" a="1"/>
  <c r="S72" i="1" s="1"/>
  <c r="T72" i="1" a="1"/>
  <c r="T72" i="1" s="1"/>
  <c r="U72" i="1" s="1" a="1"/>
  <c r="U72" i="1" s="1"/>
  <c r="V72" i="1" s="1" a="1"/>
  <c r="V72" i="1" s="1"/>
  <c r="X72" i="1" s="1" a="1"/>
  <c r="X72" i="1" s="1"/>
  <c r="Z72" i="1" s="1" a="1"/>
  <c r="Z72" i="1" s="1"/>
  <c r="W72" i="1" a="1"/>
  <c r="W72" i="1" s="1"/>
  <c r="Y72" i="1" a="1"/>
  <c r="Y72" i="1" s="1"/>
  <c r="R73" i="1" a="1"/>
  <c r="R73" i="1" s="1"/>
  <c r="S73" i="1" s="1" a="1"/>
  <c r="S73" i="1" s="1"/>
  <c r="T73" i="1" a="1"/>
  <c r="T73" i="1" s="1"/>
  <c r="W73" i="1" a="1"/>
  <c r="W73" i="1" s="1"/>
  <c r="Y73" i="1" a="1"/>
  <c r="Y73" i="1" s="1"/>
  <c r="R74" i="1" a="1"/>
  <c r="R74" i="1" s="1"/>
  <c r="S74" i="1" s="1" a="1"/>
  <c r="S74" i="1" s="1"/>
  <c r="T74" i="1" a="1"/>
  <c r="T74" i="1" s="1"/>
  <c r="W74" i="1" a="1"/>
  <c r="W74" i="1" s="1"/>
  <c r="Y74" i="1" a="1"/>
  <c r="Y74" i="1" s="1"/>
  <c r="R75" i="1" a="1"/>
  <c r="R75" i="1" s="1"/>
  <c r="S75" i="1" s="1" a="1"/>
  <c r="S75" i="1" s="1"/>
  <c r="T75" i="1" a="1"/>
  <c r="T75" i="1" s="1"/>
  <c r="W75" i="1" a="1"/>
  <c r="W75" i="1" s="1"/>
  <c r="Y75" i="1" a="1"/>
  <c r="Y75" i="1" s="1"/>
  <c r="R76" i="1" a="1"/>
  <c r="R76" i="1" s="1"/>
  <c r="S76" i="1" s="1" a="1"/>
  <c r="S76" i="1" s="1"/>
  <c r="T76" i="1" a="1"/>
  <c r="T76" i="1" s="1"/>
  <c r="W76" i="1" a="1"/>
  <c r="W76" i="1" s="1"/>
  <c r="Y76" i="1" a="1"/>
  <c r="Y76" i="1" s="1"/>
  <c r="R77" i="1" a="1"/>
  <c r="R77" i="1" s="1"/>
  <c r="S77" i="1" s="1" a="1"/>
  <c r="S77" i="1" s="1"/>
  <c r="T77" i="1" a="1"/>
  <c r="T77" i="1" s="1"/>
  <c r="W77" i="1" a="1"/>
  <c r="W77" i="1" s="1"/>
  <c r="Y77" i="1" a="1"/>
  <c r="Y77" i="1" s="1"/>
  <c r="R78" i="1" a="1"/>
  <c r="R78" i="1" s="1"/>
  <c r="S78" i="1" s="1" a="1"/>
  <c r="S78" i="1" s="1"/>
  <c r="T78" i="1" a="1"/>
  <c r="T78" i="1" s="1"/>
  <c r="W78" i="1" a="1"/>
  <c r="W78" i="1" s="1"/>
  <c r="Y78" i="1" a="1"/>
  <c r="Y78" i="1" s="1"/>
  <c r="R79" i="1" a="1"/>
  <c r="R79" i="1" s="1"/>
  <c r="S79" i="1" s="1" a="1"/>
  <c r="S79" i="1" s="1"/>
  <c r="T79" i="1" a="1"/>
  <c r="T79" i="1" s="1"/>
  <c r="W79" i="1" a="1"/>
  <c r="W79" i="1" s="1"/>
  <c r="Y79" i="1" a="1"/>
  <c r="Y79" i="1" s="1"/>
  <c r="R80" i="1" a="1"/>
  <c r="R80" i="1" s="1"/>
  <c r="S80" i="1" s="1" a="1"/>
  <c r="S80" i="1" s="1"/>
  <c r="T80" i="1" a="1"/>
  <c r="T80" i="1" s="1"/>
  <c r="W80" i="1" a="1"/>
  <c r="W80" i="1" s="1"/>
  <c r="Y80" i="1" a="1"/>
  <c r="Y80" i="1" s="1"/>
  <c r="R81" i="1" a="1"/>
  <c r="R81" i="1" s="1"/>
  <c r="S81" i="1" s="1" a="1"/>
  <c r="S81" i="1" s="1"/>
  <c r="T81" i="1" a="1"/>
  <c r="T81" i="1" s="1"/>
  <c r="W81" i="1" a="1"/>
  <c r="W81" i="1" s="1"/>
  <c r="Y81" i="1" a="1"/>
  <c r="Y81" i="1" s="1"/>
  <c r="R82" i="1" a="1"/>
  <c r="R82" i="1" s="1"/>
  <c r="S82" i="1" s="1" a="1"/>
  <c r="S82" i="1" s="1"/>
  <c r="T82" i="1" a="1"/>
  <c r="T82" i="1"/>
  <c r="W82" i="1" a="1"/>
  <c r="W82" i="1" s="1"/>
  <c r="Y82" i="1" a="1"/>
  <c r="Y82" i="1" s="1"/>
  <c r="R83" i="1" a="1"/>
  <c r="R83" i="1" s="1"/>
  <c r="S83" i="1" a="1"/>
  <c r="S83" i="1" s="1"/>
  <c r="T83" i="1" a="1"/>
  <c r="T83" i="1" s="1"/>
  <c r="W83" i="1" a="1"/>
  <c r="W83" i="1" s="1"/>
  <c r="Y83" i="1" a="1"/>
  <c r="Y83" i="1" s="1"/>
  <c r="R84" i="1" a="1"/>
  <c r="R84" i="1" s="1"/>
  <c r="S84" i="1" s="1" a="1"/>
  <c r="S84" i="1" s="1"/>
  <c r="T84" i="1" a="1"/>
  <c r="T84" i="1" s="1"/>
  <c r="W84" i="1" a="1"/>
  <c r="W84" i="1" s="1"/>
  <c r="Y84" i="1" a="1"/>
  <c r="Y84" i="1" s="1"/>
  <c r="R85" i="1" a="1"/>
  <c r="R85" i="1" s="1"/>
  <c r="S85" i="1" s="1" a="1"/>
  <c r="S85" i="1" s="1"/>
  <c r="T85" i="1" a="1"/>
  <c r="T85" i="1" s="1"/>
  <c r="W85" i="1" a="1"/>
  <c r="W85" i="1" s="1"/>
  <c r="Y85" i="1" a="1"/>
  <c r="Y85" i="1" s="1"/>
  <c r="R86" i="1" a="1"/>
  <c r="R86" i="1" s="1"/>
  <c r="S86" i="1" s="1" a="1"/>
  <c r="S86" i="1" s="1"/>
  <c r="T86" i="1" a="1"/>
  <c r="T86" i="1" s="1"/>
  <c r="W86" i="1" a="1"/>
  <c r="W86" i="1" s="1"/>
  <c r="Y86" i="1" a="1"/>
  <c r="Y86" i="1" s="1"/>
  <c r="R87" i="1" a="1"/>
  <c r="R87" i="1" s="1"/>
  <c r="S87" i="1" s="1" a="1"/>
  <c r="S87" i="1" s="1"/>
  <c r="T87" i="1" a="1"/>
  <c r="T87" i="1" s="1"/>
  <c r="W87" i="1" a="1"/>
  <c r="W87" i="1" s="1"/>
  <c r="Y87" i="1" a="1"/>
  <c r="Y87" i="1" s="1"/>
  <c r="R88" i="1" a="1"/>
  <c r="R88" i="1" s="1"/>
  <c r="S88" i="1" s="1" a="1"/>
  <c r="S88" i="1" s="1"/>
  <c r="T88" i="1" a="1"/>
  <c r="T88" i="1" s="1"/>
  <c r="U88" i="1" s="1" a="1"/>
  <c r="U88" i="1" s="1"/>
  <c r="V88" i="1" s="1" a="1"/>
  <c r="V88" i="1" s="1"/>
  <c r="W88" i="1" a="1"/>
  <c r="W88" i="1" s="1"/>
  <c r="Y88" i="1" a="1"/>
  <c r="Y88" i="1" s="1"/>
  <c r="R89" i="1" a="1"/>
  <c r="R89" i="1" s="1"/>
  <c r="S89" i="1" s="1" a="1"/>
  <c r="S89" i="1" s="1"/>
  <c r="T89" i="1" a="1"/>
  <c r="T89" i="1" s="1"/>
  <c r="W89" i="1" a="1"/>
  <c r="W89" i="1" s="1"/>
  <c r="Y89" i="1" a="1"/>
  <c r="Y89" i="1" s="1"/>
  <c r="R90" i="1" a="1"/>
  <c r="R90" i="1" s="1"/>
  <c r="S90" i="1" s="1" a="1"/>
  <c r="S90" i="1" s="1"/>
  <c r="T90" i="1" a="1"/>
  <c r="T90" i="1" s="1"/>
  <c r="W90" i="1" a="1"/>
  <c r="W90" i="1" s="1"/>
  <c r="Y90" i="1" a="1"/>
  <c r="Y90" i="1" s="1"/>
  <c r="R91" i="1" a="1"/>
  <c r="R91" i="1" s="1"/>
  <c r="S91" i="1" s="1" a="1"/>
  <c r="S91" i="1" s="1"/>
  <c r="T91" i="1" a="1"/>
  <c r="T91" i="1" s="1"/>
  <c r="W91" i="1" a="1"/>
  <c r="W91" i="1" s="1"/>
  <c r="Y91" i="1" a="1"/>
  <c r="Y91" i="1" s="1"/>
  <c r="R92" i="1" a="1"/>
  <c r="R92" i="1" s="1"/>
  <c r="S92" i="1" s="1" a="1"/>
  <c r="S92" i="1" s="1"/>
  <c r="T92" i="1" a="1"/>
  <c r="T92" i="1" s="1"/>
  <c r="U92" i="1" s="1" a="1"/>
  <c r="U92" i="1" s="1"/>
  <c r="V92" i="1" s="1" a="1"/>
  <c r="V92" i="1" s="1"/>
  <c r="W92" i="1" a="1"/>
  <c r="W92" i="1" s="1"/>
  <c r="Y92" i="1" a="1"/>
  <c r="Y92" i="1" s="1"/>
  <c r="R93" i="1" a="1"/>
  <c r="R93" i="1" s="1"/>
  <c r="S93" i="1" s="1" a="1"/>
  <c r="S93" i="1" s="1"/>
  <c r="T93" i="1" a="1"/>
  <c r="T93" i="1" s="1"/>
  <c r="W93" i="1" a="1"/>
  <c r="W93" i="1" s="1"/>
  <c r="Y93" i="1" a="1"/>
  <c r="Y93" i="1" s="1"/>
  <c r="R94" i="1" a="1"/>
  <c r="R94" i="1" s="1"/>
  <c r="S94" i="1" s="1" a="1"/>
  <c r="S94" i="1" s="1"/>
  <c r="T94" i="1" a="1"/>
  <c r="T94" i="1" s="1"/>
  <c r="W94" i="1" a="1"/>
  <c r="W94" i="1" s="1"/>
  <c r="Y94" i="1" a="1"/>
  <c r="Y94" i="1" s="1"/>
  <c r="R95" i="1" a="1"/>
  <c r="R95" i="1" s="1"/>
  <c r="S95" i="1" s="1" a="1"/>
  <c r="S95" i="1" s="1"/>
  <c r="T95" i="1" a="1"/>
  <c r="T95" i="1" s="1"/>
  <c r="W95" i="1" a="1"/>
  <c r="W95" i="1" s="1"/>
  <c r="Y95" i="1" a="1"/>
  <c r="Y95" i="1" s="1"/>
  <c r="R96" i="1" a="1"/>
  <c r="R96" i="1" s="1"/>
  <c r="S96" i="1" s="1" a="1"/>
  <c r="S96" i="1" s="1"/>
  <c r="T96" i="1" a="1"/>
  <c r="T96" i="1" s="1"/>
  <c r="W96" i="1" a="1"/>
  <c r="W96" i="1" s="1"/>
  <c r="Y96" i="1" a="1"/>
  <c r="Y96" i="1" s="1"/>
  <c r="R97" i="1" a="1"/>
  <c r="R97" i="1" s="1"/>
  <c r="S97" i="1" s="1" a="1"/>
  <c r="S97" i="1" s="1"/>
  <c r="T97" i="1" a="1"/>
  <c r="T97" i="1" s="1"/>
  <c r="W97" i="1" a="1"/>
  <c r="W97" i="1" s="1"/>
  <c r="Y97" i="1" a="1"/>
  <c r="Y97" i="1" s="1"/>
  <c r="R98" i="1" a="1"/>
  <c r="R98" i="1" s="1"/>
  <c r="S98" i="1" s="1" a="1"/>
  <c r="S98" i="1" s="1"/>
  <c r="T98" i="1" a="1"/>
  <c r="T98" i="1" s="1"/>
  <c r="W98" i="1" a="1"/>
  <c r="W98" i="1" s="1"/>
  <c r="Y98" i="1" a="1"/>
  <c r="Y98" i="1" s="1"/>
  <c r="R99" i="1" a="1"/>
  <c r="R99" i="1" s="1"/>
  <c r="S99" i="1" s="1" a="1"/>
  <c r="S99" i="1" s="1"/>
  <c r="T99" i="1" a="1"/>
  <c r="T99" i="1" s="1"/>
  <c r="U99" i="1" s="1" a="1"/>
  <c r="U99" i="1" s="1"/>
  <c r="V99" i="1" s="1" a="1"/>
  <c r="V99" i="1" s="1"/>
  <c r="X99" i="1" s="1" a="1"/>
  <c r="X99" i="1" s="1"/>
  <c r="W99" i="1" a="1"/>
  <c r="W99" i="1" s="1"/>
  <c r="Y99" i="1" a="1"/>
  <c r="Y99" i="1" s="1"/>
  <c r="R100" i="1" a="1"/>
  <c r="R100" i="1" s="1"/>
  <c r="S100" i="1" s="1" a="1"/>
  <c r="S100" i="1" s="1"/>
  <c r="T100" i="1" a="1"/>
  <c r="T100" i="1" s="1"/>
  <c r="W100" i="1" a="1"/>
  <c r="W100" i="1" s="1"/>
  <c r="Y100" i="1" a="1"/>
  <c r="Y100" i="1" s="1"/>
  <c r="R101" i="1" a="1"/>
  <c r="R101" i="1" s="1"/>
  <c r="S101" i="1" s="1" a="1"/>
  <c r="S101" i="1" s="1"/>
  <c r="T101" i="1" a="1"/>
  <c r="T101" i="1" s="1"/>
  <c r="U101" i="1" s="1" a="1"/>
  <c r="U101" i="1" s="1"/>
  <c r="V101" i="1" s="1" a="1"/>
  <c r="V101" i="1" s="1"/>
  <c r="X101" i="1" s="1" a="1"/>
  <c r="X101" i="1" s="1"/>
  <c r="W101" i="1" a="1"/>
  <c r="W101" i="1" s="1"/>
  <c r="Y101" i="1" a="1"/>
  <c r="Y101" i="1" s="1"/>
  <c r="R102" i="1" a="1"/>
  <c r="R102" i="1" s="1"/>
  <c r="S102" i="1" s="1" a="1"/>
  <c r="S102" i="1" s="1"/>
  <c r="T102" i="1" a="1"/>
  <c r="T102" i="1" s="1"/>
  <c r="W102" i="1" a="1"/>
  <c r="W102" i="1" s="1"/>
  <c r="Y102" i="1" a="1"/>
  <c r="Y102" i="1" s="1"/>
  <c r="R103" i="1" a="1"/>
  <c r="R103" i="1" s="1"/>
  <c r="S103" i="1" s="1" a="1"/>
  <c r="S103" i="1" s="1"/>
  <c r="T103" i="1" a="1"/>
  <c r="T103" i="1" s="1"/>
  <c r="W103" i="1" a="1"/>
  <c r="W103" i="1" s="1"/>
  <c r="Y103" i="1" a="1"/>
  <c r="Y103" i="1" s="1"/>
  <c r="R104" i="1" a="1"/>
  <c r="R104" i="1" s="1"/>
  <c r="S104" i="1" s="1" a="1"/>
  <c r="S104" i="1" s="1"/>
  <c r="T104" i="1" a="1"/>
  <c r="T104" i="1" s="1"/>
  <c r="W104" i="1" a="1"/>
  <c r="W104" i="1" s="1"/>
  <c r="Y104" i="1" a="1"/>
  <c r="Y104" i="1" s="1"/>
  <c r="R105" i="1" a="1"/>
  <c r="R105" i="1" s="1"/>
  <c r="S105" i="1" s="1" a="1"/>
  <c r="S105" i="1" s="1"/>
  <c r="T105" i="1" a="1"/>
  <c r="T105" i="1" s="1"/>
  <c r="W105" i="1" a="1"/>
  <c r="W105" i="1" s="1"/>
  <c r="Y105" i="1" a="1"/>
  <c r="Y105" i="1" s="1"/>
  <c r="R106" i="1" a="1"/>
  <c r="R106" i="1" s="1"/>
  <c r="S106" i="1" s="1" a="1"/>
  <c r="S106" i="1" s="1"/>
  <c r="T106" i="1" a="1"/>
  <c r="T106" i="1" s="1"/>
  <c r="W106" i="1" a="1"/>
  <c r="W106" i="1" s="1"/>
  <c r="Y106" i="1" a="1"/>
  <c r="Y106" i="1" s="1"/>
  <c r="R107" i="1" a="1"/>
  <c r="R107" i="1" s="1"/>
  <c r="S107" i="1" s="1" a="1"/>
  <c r="S107" i="1" s="1"/>
  <c r="T107" i="1" a="1"/>
  <c r="T107" i="1" s="1"/>
  <c r="W107" i="1" a="1"/>
  <c r="W107" i="1" s="1"/>
  <c r="Y107" i="1" a="1"/>
  <c r="Y107" i="1" s="1"/>
  <c r="R108" i="1" a="1"/>
  <c r="R108" i="1" s="1"/>
  <c r="S108" i="1" s="1" a="1"/>
  <c r="S108" i="1" s="1"/>
  <c r="T108" i="1" a="1"/>
  <c r="T108" i="1" s="1"/>
  <c r="W108" i="1" a="1"/>
  <c r="W108" i="1" s="1"/>
  <c r="Y108" i="1" a="1"/>
  <c r="Y108" i="1" s="1"/>
  <c r="R109" i="1" a="1"/>
  <c r="R109" i="1" s="1"/>
  <c r="S109" i="1" s="1" a="1"/>
  <c r="S109" i="1" s="1"/>
  <c r="T109" i="1" a="1"/>
  <c r="T109" i="1" s="1"/>
  <c r="W109" i="1" a="1"/>
  <c r="W109" i="1" s="1"/>
  <c r="Y109" i="1" a="1"/>
  <c r="Y109" i="1" s="1"/>
  <c r="R110" i="1" a="1"/>
  <c r="R110" i="1" s="1"/>
  <c r="S110" i="1" a="1"/>
  <c r="S110" i="1" s="1"/>
  <c r="T110" i="1" a="1"/>
  <c r="T110" i="1" s="1"/>
  <c r="W110" i="1" a="1"/>
  <c r="W110" i="1" s="1"/>
  <c r="Y110" i="1" a="1"/>
  <c r="Y110" i="1" s="1"/>
  <c r="R111" i="1" a="1"/>
  <c r="R111" i="1" s="1"/>
  <c r="S111" i="1" s="1" a="1"/>
  <c r="S111" i="1" s="1"/>
  <c r="T111" i="1" a="1"/>
  <c r="T111" i="1" s="1"/>
  <c r="W111" i="1" a="1"/>
  <c r="W111" i="1" s="1"/>
  <c r="Y111" i="1" a="1"/>
  <c r="Y111" i="1" s="1"/>
  <c r="R112" i="1" a="1"/>
  <c r="R112" i="1" s="1"/>
  <c r="S112" i="1" s="1" a="1"/>
  <c r="S112" i="1" s="1"/>
  <c r="T112" i="1" a="1"/>
  <c r="T112" i="1" s="1"/>
  <c r="W112" i="1" a="1"/>
  <c r="W112" i="1" s="1"/>
  <c r="Y112" i="1" a="1"/>
  <c r="Y112" i="1" s="1"/>
  <c r="R113" i="1" a="1"/>
  <c r="R113" i="1" s="1"/>
  <c r="S113" i="1" s="1" a="1"/>
  <c r="S113" i="1" s="1"/>
  <c r="U113" i="1" s="1" a="1"/>
  <c r="U113" i="1" s="1"/>
  <c r="V113" i="1" s="1" a="1"/>
  <c r="V113" i="1" s="1"/>
  <c r="T113" i="1" a="1"/>
  <c r="T113" i="1" s="1"/>
  <c r="W113" i="1" a="1"/>
  <c r="W113" i="1" s="1"/>
  <c r="Y113" i="1" a="1"/>
  <c r="Y113" i="1" s="1"/>
  <c r="R114" i="1" a="1"/>
  <c r="R114" i="1" s="1"/>
  <c r="S114" i="1" s="1" a="1"/>
  <c r="S114" i="1" s="1"/>
  <c r="U114" i="1" s="1" a="1"/>
  <c r="U114" i="1" s="1"/>
  <c r="V114" i="1" s="1" a="1"/>
  <c r="V114" i="1" s="1"/>
  <c r="T114" i="1" a="1"/>
  <c r="T114" i="1" s="1"/>
  <c r="W114" i="1" a="1"/>
  <c r="W114" i="1" s="1"/>
  <c r="Y114" i="1" a="1"/>
  <c r="Y114" i="1" s="1"/>
  <c r="R115" i="1" a="1"/>
  <c r="R115" i="1" s="1"/>
  <c r="S115" i="1" s="1" a="1"/>
  <c r="S115" i="1" s="1"/>
  <c r="T115" i="1" a="1"/>
  <c r="T115" i="1" s="1"/>
  <c r="W115" i="1" a="1"/>
  <c r="W115" i="1" s="1"/>
  <c r="Y115" i="1" a="1"/>
  <c r="Y115" i="1" s="1"/>
  <c r="R116" i="1" a="1"/>
  <c r="R116" i="1" s="1"/>
  <c r="S116" i="1" s="1" a="1"/>
  <c r="S116" i="1" s="1"/>
  <c r="T116" i="1" a="1"/>
  <c r="T116" i="1" s="1"/>
  <c r="U116" i="1" s="1" a="1"/>
  <c r="U116" i="1" s="1"/>
  <c r="V116" i="1" s="1" a="1"/>
  <c r="V116" i="1" s="1"/>
  <c r="W116" i="1" a="1"/>
  <c r="W116" i="1" s="1"/>
  <c r="Y116" i="1" a="1"/>
  <c r="Y116" i="1" s="1"/>
  <c r="R117" i="1" a="1"/>
  <c r="R117" i="1" s="1"/>
  <c r="S117" i="1" s="1" a="1"/>
  <c r="S117" i="1" s="1"/>
  <c r="T117" i="1" a="1"/>
  <c r="T117" i="1" s="1"/>
  <c r="W117" i="1" a="1"/>
  <c r="W117" i="1" s="1"/>
  <c r="Y117" i="1" a="1"/>
  <c r="Y117" i="1" s="1"/>
  <c r="R118" i="1" a="1"/>
  <c r="R118" i="1" s="1"/>
  <c r="S118" i="1" s="1" a="1"/>
  <c r="S118" i="1" s="1"/>
  <c r="T118" i="1" a="1"/>
  <c r="T118" i="1" s="1"/>
  <c r="W118" i="1" a="1"/>
  <c r="W118" i="1" s="1"/>
  <c r="Y118" i="1" a="1"/>
  <c r="Y118" i="1" s="1"/>
  <c r="R119" i="1" a="1"/>
  <c r="R119" i="1" s="1"/>
  <c r="S119" i="1" s="1" a="1"/>
  <c r="S119" i="1" s="1"/>
  <c r="T119" i="1" a="1"/>
  <c r="T119" i="1" s="1"/>
  <c r="W119" i="1" a="1"/>
  <c r="W119" i="1" s="1"/>
  <c r="Y119" i="1" a="1"/>
  <c r="Y119" i="1" s="1"/>
  <c r="R120" i="1" a="1"/>
  <c r="R120" i="1" s="1"/>
  <c r="S120" i="1" s="1" a="1"/>
  <c r="S120" i="1" s="1"/>
  <c r="U120" i="1" s="1" a="1"/>
  <c r="U120" i="1" s="1"/>
  <c r="V120" i="1" s="1" a="1"/>
  <c r="V120" i="1" s="1"/>
  <c r="T120" i="1" a="1"/>
  <c r="T120" i="1" s="1"/>
  <c r="W120" i="1" a="1"/>
  <c r="W120" i="1" s="1"/>
  <c r="Y120" i="1" a="1"/>
  <c r="Y120" i="1" s="1"/>
  <c r="R121" i="1" a="1"/>
  <c r="R121" i="1" s="1"/>
  <c r="S121" i="1" s="1" a="1"/>
  <c r="S121" i="1" s="1"/>
  <c r="T121" i="1" a="1"/>
  <c r="T121" i="1" s="1"/>
  <c r="W121" i="1" a="1"/>
  <c r="W121" i="1" s="1"/>
  <c r="Y121" i="1" a="1"/>
  <c r="Y121" i="1" s="1"/>
  <c r="R122" i="1" a="1"/>
  <c r="R122" i="1" s="1"/>
  <c r="S122" i="1" s="1" a="1"/>
  <c r="S122" i="1" s="1"/>
  <c r="U122" i="1" s="1" a="1"/>
  <c r="U122" i="1" s="1"/>
  <c r="V122" i="1" s="1" a="1"/>
  <c r="V122" i="1" s="1"/>
  <c r="T122" i="1" a="1"/>
  <c r="T122" i="1" s="1"/>
  <c r="W122" i="1" a="1"/>
  <c r="W122" i="1" s="1"/>
  <c r="Y122" i="1" a="1"/>
  <c r="Y122" i="1" s="1"/>
  <c r="R123" i="1" a="1"/>
  <c r="R123" i="1" s="1"/>
  <c r="S123" i="1" s="1" a="1"/>
  <c r="S123" i="1" s="1"/>
  <c r="T123" i="1" a="1"/>
  <c r="T123" i="1" s="1"/>
  <c r="W123" i="1" a="1"/>
  <c r="W123" i="1" s="1"/>
  <c r="Y123" i="1" a="1"/>
  <c r="Y123" i="1" s="1"/>
  <c r="R124" i="1" a="1"/>
  <c r="R124" i="1" s="1"/>
  <c r="S124" i="1" s="1" a="1"/>
  <c r="S124" i="1" s="1"/>
  <c r="U124" i="1" s="1" a="1"/>
  <c r="U124" i="1" s="1"/>
  <c r="V124" i="1" s="1" a="1"/>
  <c r="V124" i="1" s="1"/>
  <c r="X124" i="1" s="1" a="1"/>
  <c r="X124" i="1" s="1"/>
  <c r="Z124" i="1" s="1" a="1"/>
  <c r="Z124" i="1" s="1"/>
  <c r="T124" i="1" a="1"/>
  <c r="T124" i="1" s="1"/>
  <c r="W124" i="1" a="1"/>
  <c r="W124" i="1" s="1"/>
  <c r="Y124" i="1" a="1"/>
  <c r="Y124" i="1" s="1"/>
  <c r="R125" i="1" a="1"/>
  <c r="R125" i="1" s="1"/>
  <c r="S125" i="1" s="1" a="1"/>
  <c r="S125" i="1" s="1"/>
  <c r="T125" i="1" a="1"/>
  <c r="T125" i="1" s="1"/>
  <c r="W125" i="1" a="1"/>
  <c r="W125" i="1" s="1"/>
  <c r="Y125" i="1" a="1"/>
  <c r="Y125" i="1" s="1"/>
  <c r="R126" i="1" a="1"/>
  <c r="R126" i="1" s="1"/>
  <c r="S126" i="1" s="1" a="1"/>
  <c r="S126" i="1" s="1"/>
  <c r="U126" i="1" s="1" a="1"/>
  <c r="U126" i="1" s="1"/>
  <c r="V126" i="1" s="1" a="1"/>
  <c r="V126" i="1" s="1"/>
  <c r="X126" i="1" s="1" a="1"/>
  <c r="X126" i="1" s="1"/>
  <c r="T126" i="1" a="1"/>
  <c r="T126" i="1" s="1"/>
  <c r="W126" i="1" a="1"/>
  <c r="W126" i="1" s="1"/>
  <c r="Y126" i="1" a="1"/>
  <c r="Y126" i="1" s="1"/>
  <c r="R127" i="1" a="1"/>
  <c r="R127" i="1" s="1"/>
  <c r="S127" i="1" s="1" a="1"/>
  <c r="S127" i="1" s="1"/>
  <c r="T127" i="1" a="1"/>
  <c r="T127" i="1" s="1"/>
  <c r="W127" i="1" a="1"/>
  <c r="W127" i="1" s="1"/>
  <c r="Y127" i="1" a="1"/>
  <c r="Y127" i="1" s="1"/>
  <c r="R128" i="1" a="1"/>
  <c r="R128" i="1" s="1"/>
  <c r="S128" i="1" s="1" a="1"/>
  <c r="S128" i="1" s="1"/>
  <c r="T128" i="1" a="1"/>
  <c r="T128" i="1" s="1"/>
  <c r="W128" i="1" a="1"/>
  <c r="W128" i="1" s="1"/>
  <c r="Y128" i="1" a="1"/>
  <c r="Y128" i="1" s="1"/>
  <c r="R129" i="1" a="1"/>
  <c r="R129" i="1" s="1"/>
  <c r="S129" i="1" s="1" a="1"/>
  <c r="S129" i="1" s="1"/>
  <c r="T129" i="1" a="1"/>
  <c r="T129" i="1" s="1"/>
  <c r="W129" i="1" a="1"/>
  <c r="W129" i="1" s="1"/>
  <c r="Y129" i="1" a="1"/>
  <c r="Y129" i="1" s="1"/>
  <c r="R130" i="1" a="1"/>
  <c r="R130" i="1" s="1"/>
  <c r="S130" i="1" s="1" a="1"/>
  <c r="S130" i="1" s="1"/>
  <c r="U130" i="1" s="1" a="1"/>
  <c r="U130" i="1" s="1"/>
  <c r="V130" i="1" s="1" a="1"/>
  <c r="V130" i="1" s="1"/>
  <c r="X130" i="1" s="1" a="1"/>
  <c r="X130" i="1" s="1"/>
  <c r="Z130" i="1" s="1" a="1"/>
  <c r="Z130" i="1" s="1"/>
  <c r="T130" i="1" a="1"/>
  <c r="T130" i="1" s="1"/>
  <c r="W130" i="1" a="1"/>
  <c r="W130" i="1" s="1"/>
  <c r="Y130" i="1" a="1"/>
  <c r="Y130" i="1" s="1"/>
  <c r="R131" i="1" a="1"/>
  <c r="R131" i="1" s="1"/>
  <c r="S131" i="1" s="1" a="1"/>
  <c r="S131" i="1" s="1"/>
  <c r="T131" i="1" a="1"/>
  <c r="T131" i="1" s="1"/>
  <c r="W131" i="1" a="1"/>
  <c r="W131" i="1" s="1"/>
  <c r="Y131" i="1" a="1"/>
  <c r="Y131" i="1" s="1"/>
  <c r="R132" i="1" a="1"/>
  <c r="R132" i="1" s="1"/>
  <c r="S132" i="1" s="1" a="1"/>
  <c r="S132" i="1" s="1"/>
  <c r="T132" i="1" a="1"/>
  <c r="T132" i="1" s="1"/>
  <c r="W132" i="1" a="1"/>
  <c r="W132" i="1" s="1"/>
  <c r="Y132" i="1" a="1"/>
  <c r="Y132" i="1" s="1"/>
  <c r="R133" i="1" a="1"/>
  <c r="R133" i="1" s="1"/>
  <c r="S133" i="1" s="1" a="1"/>
  <c r="S133" i="1" s="1"/>
  <c r="T133" i="1" a="1"/>
  <c r="T133" i="1" s="1"/>
  <c r="W133" i="1" a="1"/>
  <c r="W133" i="1" s="1"/>
  <c r="Y133" i="1" a="1"/>
  <c r="Y133" i="1" s="1"/>
  <c r="R134" i="1" a="1"/>
  <c r="R134" i="1" s="1"/>
  <c r="S134" i="1" s="1" a="1"/>
  <c r="S134" i="1" s="1"/>
  <c r="T134" i="1" a="1"/>
  <c r="T134" i="1" s="1"/>
  <c r="W134" i="1" a="1"/>
  <c r="W134" i="1" s="1"/>
  <c r="Y134" i="1" a="1"/>
  <c r="Y134" i="1" s="1"/>
  <c r="R135" i="1" a="1"/>
  <c r="R135" i="1" s="1"/>
  <c r="S135" i="1" s="1" a="1"/>
  <c r="S135" i="1" s="1"/>
  <c r="T135" i="1" a="1"/>
  <c r="T135" i="1" s="1"/>
  <c r="U135" i="1" s="1" a="1"/>
  <c r="U135" i="1" s="1"/>
  <c r="V135" i="1" s="1" a="1"/>
  <c r="V135" i="1" s="1"/>
  <c r="X135" i="1" s="1" a="1"/>
  <c r="X135" i="1" s="1"/>
  <c r="Z135" i="1" s="1" a="1"/>
  <c r="Z135" i="1" s="1"/>
  <c r="W135" i="1" a="1"/>
  <c r="W135" i="1" s="1"/>
  <c r="Y135" i="1" a="1"/>
  <c r="Y135" i="1" s="1"/>
  <c r="R136" i="1" a="1"/>
  <c r="R136" i="1" s="1"/>
  <c r="S136" i="1" a="1"/>
  <c r="S136" i="1" s="1"/>
  <c r="T136" i="1" a="1"/>
  <c r="T136" i="1" s="1"/>
  <c r="W136" i="1" a="1"/>
  <c r="W136" i="1" s="1"/>
  <c r="Y136" i="1" a="1"/>
  <c r="Y136" i="1" s="1"/>
  <c r="R137" i="1" a="1"/>
  <c r="R137" i="1" s="1"/>
  <c r="S137" i="1" s="1" a="1"/>
  <c r="S137" i="1" s="1"/>
  <c r="T137" i="1" a="1"/>
  <c r="T137" i="1" s="1"/>
  <c r="W137" i="1" a="1"/>
  <c r="W137" i="1" s="1"/>
  <c r="Y137" i="1" a="1"/>
  <c r="Y137" i="1" s="1"/>
  <c r="R138" i="1" a="1"/>
  <c r="R138" i="1" s="1"/>
  <c r="S138" i="1" s="1" a="1"/>
  <c r="S138" i="1" s="1"/>
  <c r="T138" i="1" a="1"/>
  <c r="T138" i="1" s="1"/>
  <c r="W138" i="1" a="1"/>
  <c r="W138" i="1" s="1"/>
  <c r="Y138" i="1" a="1"/>
  <c r="Y138" i="1" s="1"/>
  <c r="R139" i="1" a="1"/>
  <c r="R139" i="1" s="1"/>
  <c r="S139" i="1" a="1"/>
  <c r="S139" i="1" s="1"/>
  <c r="T139" i="1" a="1"/>
  <c r="T139" i="1" s="1"/>
  <c r="U139" i="1" s="1" a="1"/>
  <c r="U139" i="1" s="1"/>
  <c r="V139" i="1" s="1" a="1"/>
  <c r="V139" i="1" s="1"/>
  <c r="X139" i="1" s="1" a="1"/>
  <c r="X139" i="1" s="1"/>
  <c r="Z139" i="1" s="1" a="1"/>
  <c r="Z139" i="1" s="1"/>
  <c r="W139" i="1" a="1"/>
  <c r="W139" i="1" s="1"/>
  <c r="Y139" i="1" a="1"/>
  <c r="Y139" i="1" s="1"/>
  <c r="R140" i="1" a="1"/>
  <c r="R140" i="1" s="1"/>
  <c r="S140" i="1" s="1" a="1"/>
  <c r="S140" i="1" s="1"/>
  <c r="T140" i="1" a="1"/>
  <c r="T140" i="1" s="1"/>
  <c r="U140" i="1" s="1" a="1"/>
  <c r="U140" i="1" s="1"/>
  <c r="V140" i="1" s="1" a="1"/>
  <c r="V140" i="1" s="1"/>
  <c r="W140" i="1" a="1"/>
  <c r="W140" i="1" s="1"/>
  <c r="Y140" i="1" a="1"/>
  <c r="Y140" i="1" s="1"/>
  <c r="R141" i="1" a="1"/>
  <c r="R141" i="1" s="1"/>
  <c r="S141" i="1" s="1" a="1"/>
  <c r="S141" i="1" s="1"/>
  <c r="T141" i="1" a="1"/>
  <c r="T141" i="1" s="1"/>
  <c r="W141" i="1" a="1"/>
  <c r="W141" i="1" s="1"/>
  <c r="Y141" i="1" a="1"/>
  <c r="Y141" i="1" s="1"/>
  <c r="R142" i="1" a="1"/>
  <c r="R142" i="1" s="1"/>
  <c r="S142" i="1" s="1" a="1"/>
  <c r="S142" i="1" s="1"/>
  <c r="U142" i="1" s="1" a="1"/>
  <c r="U142" i="1" s="1"/>
  <c r="V142" i="1" s="1" a="1"/>
  <c r="V142" i="1" s="1"/>
  <c r="T142" i="1" a="1"/>
  <c r="T142" i="1" s="1"/>
  <c r="W142" i="1" a="1"/>
  <c r="W142" i="1" s="1"/>
  <c r="Y142" i="1" a="1"/>
  <c r="Y142" i="1" s="1"/>
  <c r="R143" i="1" a="1"/>
  <c r="R143" i="1" s="1"/>
  <c r="S143" i="1" s="1" a="1"/>
  <c r="S143" i="1" s="1"/>
  <c r="T143" i="1" a="1"/>
  <c r="T143" i="1" s="1"/>
  <c r="U143" i="1" s="1" a="1"/>
  <c r="U143" i="1" s="1"/>
  <c r="V143" i="1" s="1" a="1"/>
  <c r="V143" i="1" s="1"/>
  <c r="X143" i="1" s="1" a="1"/>
  <c r="X143" i="1" s="1"/>
  <c r="Z143" i="1" s="1" a="1"/>
  <c r="Z143" i="1" s="1"/>
  <c r="W143" i="1" a="1"/>
  <c r="W143" i="1" s="1"/>
  <c r="Y143" i="1" a="1"/>
  <c r="Y143" i="1" s="1"/>
  <c r="R144" i="1" a="1"/>
  <c r="R144" i="1" s="1"/>
  <c r="S144" i="1" s="1" a="1"/>
  <c r="S144" i="1" s="1"/>
  <c r="T144" i="1" a="1"/>
  <c r="T144" i="1" s="1"/>
  <c r="W144" i="1" a="1"/>
  <c r="W144" i="1" s="1"/>
  <c r="Y144" i="1" a="1"/>
  <c r="Y144" i="1" s="1"/>
  <c r="R145" i="1" a="1"/>
  <c r="R145" i="1" s="1"/>
  <c r="S145" i="1" a="1"/>
  <c r="S145" i="1" s="1"/>
  <c r="T145" i="1" a="1"/>
  <c r="T145" i="1" s="1"/>
  <c r="W145" i="1" a="1"/>
  <c r="W145" i="1" s="1"/>
  <c r="Y145" i="1" a="1"/>
  <c r="Y145" i="1" s="1"/>
  <c r="R146" i="1" a="1"/>
  <c r="R146" i="1" s="1"/>
  <c r="S146" i="1" s="1" a="1"/>
  <c r="S146" i="1" s="1"/>
  <c r="T146" i="1" a="1"/>
  <c r="T146" i="1" s="1"/>
  <c r="W146" i="1" a="1"/>
  <c r="W146" i="1" s="1"/>
  <c r="Y146" i="1" a="1"/>
  <c r="Y146" i="1" s="1"/>
  <c r="R147" i="1" a="1"/>
  <c r="R147" i="1" s="1"/>
  <c r="S147" i="1" a="1"/>
  <c r="S147" i="1" s="1"/>
  <c r="T147" i="1" a="1"/>
  <c r="T147" i="1" s="1"/>
  <c r="W147" i="1" a="1"/>
  <c r="W147" i="1" s="1"/>
  <c r="Y147" i="1" a="1"/>
  <c r="Y147" i="1" s="1"/>
  <c r="R148" i="1" a="1"/>
  <c r="R148" i="1" s="1"/>
  <c r="S148" i="1" s="1" a="1"/>
  <c r="S148" i="1" s="1"/>
  <c r="T148" i="1" a="1"/>
  <c r="T148" i="1" s="1"/>
  <c r="W148" i="1" a="1"/>
  <c r="W148" i="1" s="1"/>
  <c r="Y148" i="1" a="1"/>
  <c r="Y148" i="1" s="1"/>
  <c r="R149" i="1" a="1"/>
  <c r="R149" i="1" s="1"/>
  <c r="S149" i="1" s="1" a="1"/>
  <c r="S149" i="1" s="1"/>
  <c r="T149" i="1" a="1"/>
  <c r="T149" i="1" s="1"/>
  <c r="W149" i="1" a="1"/>
  <c r="W149" i="1" s="1"/>
  <c r="Y149" i="1" a="1"/>
  <c r="Y149" i="1" s="1"/>
  <c r="R150" i="1" a="1"/>
  <c r="R150" i="1" s="1"/>
  <c r="S150" i="1" a="1"/>
  <c r="S150" i="1" s="1"/>
  <c r="U150" i="1" s="1" a="1"/>
  <c r="U150" i="1" s="1"/>
  <c r="V150" i="1" s="1" a="1"/>
  <c r="V150" i="1" s="1"/>
  <c r="T150" i="1" a="1"/>
  <c r="T150" i="1" s="1"/>
  <c r="W150" i="1" a="1"/>
  <c r="W150" i="1" s="1"/>
  <c r="Y150" i="1" a="1"/>
  <c r="Y150" i="1" s="1"/>
  <c r="R151" i="1" a="1"/>
  <c r="R151" i="1" s="1"/>
  <c r="S151" i="1" s="1" a="1"/>
  <c r="S151" i="1" s="1"/>
  <c r="U151" i="1" s="1" a="1"/>
  <c r="U151" i="1" s="1"/>
  <c r="V151" i="1" s="1" a="1"/>
  <c r="V151" i="1" s="1"/>
  <c r="T151" i="1" a="1"/>
  <c r="T151" i="1" s="1"/>
  <c r="W151" i="1" a="1"/>
  <c r="W151" i="1" s="1"/>
  <c r="Y151" i="1" a="1"/>
  <c r="Y151" i="1" s="1"/>
  <c r="R152" i="1" a="1"/>
  <c r="R152" i="1" s="1"/>
  <c r="S152" i="1" s="1" a="1"/>
  <c r="S152" i="1" s="1"/>
  <c r="T152" i="1" a="1"/>
  <c r="T152" i="1" s="1"/>
  <c r="W152" i="1" a="1"/>
  <c r="W152" i="1" s="1"/>
  <c r="Y152" i="1" a="1"/>
  <c r="Y152" i="1" s="1"/>
  <c r="R153" i="1" a="1"/>
  <c r="R153" i="1" s="1"/>
  <c r="S153" i="1" s="1" a="1"/>
  <c r="S153" i="1" s="1"/>
  <c r="T153" i="1" a="1"/>
  <c r="T153" i="1" s="1"/>
  <c r="W153" i="1" a="1"/>
  <c r="W153" i="1" s="1"/>
  <c r="Y153" i="1" a="1"/>
  <c r="Y153" i="1" s="1"/>
  <c r="R154" i="1" a="1"/>
  <c r="R154" i="1" s="1"/>
  <c r="S154" i="1" s="1" a="1"/>
  <c r="S154" i="1" s="1"/>
  <c r="T154" i="1" a="1"/>
  <c r="T154" i="1" s="1"/>
  <c r="W154" i="1" a="1"/>
  <c r="W154" i="1" s="1"/>
  <c r="Y154" i="1" a="1"/>
  <c r="Y154" i="1" s="1"/>
  <c r="R155" i="1" a="1"/>
  <c r="R155" i="1" s="1"/>
  <c r="S155" i="1" s="1" a="1"/>
  <c r="S155" i="1" s="1"/>
  <c r="T155" i="1" a="1"/>
  <c r="T155" i="1" s="1"/>
  <c r="W155" i="1" a="1"/>
  <c r="W155" i="1" s="1"/>
  <c r="Y155" i="1" a="1"/>
  <c r="Y155" i="1" s="1"/>
  <c r="R156" i="1" a="1"/>
  <c r="R156" i="1" s="1"/>
  <c r="S156" i="1" a="1"/>
  <c r="S156" i="1" s="1"/>
  <c r="U156" i="1" s="1" a="1"/>
  <c r="U156" i="1" s="1"/>
  <c r="V156" i="1" s="1" a="1"/>
  <c r="V156" i="1" s="1"/>
  <c r="X156" i="1" s="1" a="1"/>
  <c r="X156" i="1" s="1"/>
  <c r="Z156" i="1" s="1" a="1"/>
  <c r="Z156" i="1" s="1"/>
  <c r="T156" i="1" a="1"/>
  <c r="T156" i="1" s="1"/>
  <c r="W156" i="1" a="1"/>
  <c r="W156" i="1" s="1"/>
  <c r="Y156" i="1" a="1"/>
  <c r="Y156" i="1" s="1"/>
  <c r="R157" i="1" a="1"/>
  <c r="R157" i="1"/>
  <c r="S157" i="1" a="1"/>
  <c r="S157" i="1" s="1"/>
  <c r="T157" i="1" a="1"/>
  <c r="T157" i="1" s="1"/>
  <c r="U157" i="1" s="1" a="1"/>
  <c r="U157" i="1" s="1"/>
  <c r="V157" i="1" s="1" a="1"/>
  <c r="V157" i="1" s="1"/>
  <c r="X157" i="1" s="1" a="1"/>
  <c r="X157" i="1" s="1"/>
  <c r="W157" i="1" a="1"/>
  <c r="W157" i="1" s="1"/>
  <c r="Y157" i="1" a="1"/>
  <c r="Y157" i="1" s="1"/>
  <c r="R158" i="1" a="1"/>
  <c r="R158" i="1" s="1"/>
  <c r="S158" i="1" s="1" a="1"/>
  <c r="S158" i="1" s="1"/>
  <c r="T158" i="1" a="1"/>
  <c r="T158" i="1"/>
  <c r="U158" i="1" s="1" a="1"/>
  <c r="U158" i="1" s="1"/>
  <c r="V158" i="1" s="1" a="1"/>
  <c r="V158" i="1" s="1"/>
  <c r="X158" i="1" s="1" a="1"/>
  <c r="X158" i="1" s="1"/>
  <c r="Z158" i="1" s="1" a="1"/>
  <c r="Z158" i="1" s="1"/>
  <c r="W158" i="1" a="1"/>
  <c r="W158" i="1" s="1"/>
  <c r="Y158" i="1" a="1"/>
  <c r="Y158" i="1" s="1"/>
  <c r="R159" i="1" a="1"/>
  <c r="R159" i="1"/>
  <c r="S159" i="1" s="1" a="1"/>
  <c r="S159" i="1" s="1"/>
  <c r="U159" i="1" s="1" a="1"/>
  <c r="U159" i="1" s="1"/>
  <c r="V159" i="1" s="1" a="1"/>
  <c r="V159" i="1" s="1"/>
  <c r="X159" i="1" s="1" a="1"/>
  <c r="X159" i="1" s="1"/>
  <c r="Z159" i="1" s="1" a="1"/>
  <c r="Z159" i="1" s="1"/>
  <c r="T159" i="1" a="1"/>
  <c r="T159" i="1" s="1"/>
  <c r="W159" i="1" a="1"/>
  <c r="W159" i="1" s="1"/>
  <c r="Y159" i="1" a="1"/>
  <c r="Y159" i="1" s="1"/>
  <c r="R160" i="1" a="1"/>
  <c r="R160" i="1" s="1"/>
  <c r="S160" i="1" a="1"/>
  <c r="S160" i="1" s="1"/>
  <c r="U160" i="1" s="1" a="1"/>
  <c r="U160" i="1" s="1"/>
  <c r="V160" i="1" s="1" a="1"/>
  <c r="V160" i="1" s="1"/>
  <c r="X160" i="1" s="1" a="1"/>
  <c r="X160" i="1" s="1"/>
  <c r="Z160" i="1" s="1" a="1"/>
  <c r="Z160" i="1" s="1"/>
  <c r="T160" i="1" a="1"/>
  <c r="T160" i="1" s="1"/>
  <c r="W160" i="1" a="1"/>
  <c r="W160" i="1" s="1"/>
  <c r="Y160" i="1" a="1"/>
  <c r="Y160" i="1" s="1"/>
  <c r="R161" i="1" a="1"/>
  <c r="R161" i="1" s="1"/>
  <c r="S161" i="1" a="1"/>
  <c r="S161" i="1" s="1"/>
  <c r="T161" i="1" a="1"/>
  <c r="T161" i="1" s="1"/>
  <c r="U161" i="1" s="1" a="1"/>
  <c r="U161" i="1" s="1"/>
  <c r="V161" i="1" s="1" a="1"/>
  <c r="V161" i="1" s="1"/>
  <c r="X161" i="1" s="1" a="1"/>
  <c r="X161" i="1" s="1"/>
  <c r="Z161" i="1" s="1" a="1"/>
  <c r="Z161" i="1" s="1"/>
  <c r="W161" i="1" a="1"/>
  <c r="W161" i="1" s="1"/>
  <c r="Y161" i="1" a="1"/>
  <c r="Y161" i="1" s="1"/>
  <c r="R162" i="1" a="1"/>
  <c r="R162" i="1" s="1"/>
  <c r="S162" i="1" s="1" a="1"/>
  <c r="S162" i="1" s="1"/>
  <c r="T162" i="1" a="1"/>
  <c r="T162" i="1" s="1"/>
  <c r="U162" i="1" s="1" a="1"/>
  <c r="U162" i="1" s="1"/>
  <c r="V162" i="1" s="1" a="1"/>
  <c r="V162" i="1" s="1"/>
  <c r="X162" i="1" s="1" a="1"/>
  <c r="X162" i="1" s="1"/>
  <c r="Z162" i="1" s="1" a="1"/>
  <c r="Z162" i="1" s="1"/>
  <c r="W162" i="1" a="1"/>
  <c r="W162" i="1" s="1"/>
  <c r="Y162" i="1" a="1"/>
  <c r="Y162" i="1" s="1"/>
  <c r="R163" i="1" a="1"/>
  <c r="R163" i="1" s="1"/>
  <c r="S163" i="1" s="1" a="1"/>
  <c r="S163" i="1" s="1"/>
  <c r="U163" i="1" s="1" a="1"/>
  <c r="U163" i="1" s="1"/>
  <c r="V163" i="1" s="1" a="1"/>
  <c r="V163" i="1" s="1"/>
  <c r="X163" i="1" s="1" a="1"/>
  <c r="X163" i="1" s="1"/>
  <c r="Z163" i="1" s="1" a="1"/>
  <c r="Z163" i="1" s="1"/>
  <c r="T163" i="1" a="1"/>
  <c r="T163" i="1" s="1"/>
  <c r="W163" i="1" a="1"/>
  <c r="W163" i="1" s="1"/>
  <c r="Y163" i="1" a="1"/>
  <c r="Y163" i="1" s="1"/>
  <c r="R164" i="1" a="1"/>
  <c r="R164" i="1" s="1"/>
  <c r="S164" i="1" s="1" a="1"/>
  <c r="S164" i="1" s="1"/>
  <c r="T164" i="1" a="1"/>
  <c r="T164" i="1" s="1"/>
  <c r="U164" i="1" s="1" a="1"/>
  <c r="U164" i="1" s="1"/>
  <c r="V164" i="1" s="1" a="1"/>
  <c r="V164" i="1" s="1"/>
  <c r="X164" i="1" s="1" a="1"/>
  <c r="X164" i="1" s="1"/>
  <c r="Z164" i="1" s="1" a="1"/>
  <c r="Z164" i="1" s="1"/>
  <c r="W164" i="1" a="1"/>
  <c r="W164" i="1" s="1"/>
  <c r="Y164" i="1" a="1"/>
  <c r="Y164" i="1" s="1"/>
  <c r="R165" i="1" a="1"/>
  <c r="R165" i="1" s="1"/>
  <c r="S165" i="1" a="1"/>
  <c r="S165" i="1" s="1"/>
  <c r="U165" i="1" s="1" a="1"/>
  <c r="U165" i="1" s="1"/>
  <c r="V165" i="1" s="1" a="1"/>
  <c r="V165" i="1" s="1"/>
  <c r="X165" i="1" s="1" a="1"/>
  <c r="X165" i="1" s="1"/>
  <c r="Z165" i="1" s="1" a="1"/>
  <c r="Z165" i="1" s="1"/>
  <c r="T165" i="1" a="1"/>
  <c r="T165" i="1"/>
  <c r="W165" i="1" a="1"/>
  <c r="W165" i="1" s="1"/>
  <c r="Y165" i="1" a="1"/>
  <c r="Y165" i="1" s="1"/>
  <c r="R166" i="1" a="1"/>
  <c r="R166" i="1" s="1"/>
  <c r="S166" i="1" s="1" a="1"/>
  <c r="S166" i="1" s="1"/>
  <c r="T166" i="1" a="1"/>
  <c r="T166" i="1"/>
  <c r="W166" i="1" a="1"/>
  <c r="W166" i="1" s="1"/>
  <c r="Y166" i="1" a="1"/>
  <c r="Y166" i="1" s="1"/>
  <c r="R167" i="1" a="1"/>
  <c r="R167" i="1" s="1"/>
  <c r="S167" i="1" a="1"/>
  <c r="S167" i="1" s="1"/>
  <c r="T167" i="1" a="1"/>
  <c r="T167" i="1" s="1"/>
  <c r="U167" i="1" s="1" a="1"/>
  <c r="U167" i="1" s="1"/>
  <c r="V167" i="1" s="1" a="1"/>
  <c r="V167" i="1" s="1"/>
  <c r="X167" i="1" s="1" a="1"/>
  <c r="X167" i="1" s="1"/>
  <c r="Z167" i="1" s="1" a="1"/>
  <c r="Z167" i="1" s="1"/>
  <c r="W167" i="1" a="1"/>
  <c r="W167" i="1" s="1"/>
  <c r="Y167" i="1" a="1"/>
  <c r="Y167" i="1" s="1"/>
  <c r="R168" i="1" a="1"/>
  <c r="R168" i="1"/>
  <c r="S168" i="1" a="1"/>
  <c r="S168" i="1" s="1"/>
  <c r="U168" i="1" s="1" a="1"/>
  <c r="U168" i="1" s="1"/>
  <c r="V168" i="1" s="1" a="1"/>
  <c r="V168" i="1" s="1"/>
  <c r="T168" i="1" a="1"/>
  <c r="T168" i="1" s="1"/>
  <c r="W168" i="1" a="1"/>
  <c r="W168" i="1" s="1"/>
  <c r="Y168" i="1" a="1"/>
  <c r="Y168" i="1" s="1"/>
  <c r="R169" i="1" a="1"/>
  <c r="R169" i="1" s="1"/>
  <c r="S169" i="1" s="1" a="1"/>
  <c r="S169" i="1" s="1"/>
  <c r="T169" i="1" a="1"/>
  <c r="T169" i="1" s="1"/>
  <c r="U169" i="1" s="1" a="1"/>
  <c r="U169" i="1" s="1"/>
  <c r="V169" i="1" s="1" a="1"/>
  <c r="V169" i="1" s="1"/>
  <c r="X169" i="1" s="1" a="1"/>
  <c r="X169" i="1" s="1"/>
  <c r="Z169" i="1" s="1" a="1"/>
  <c r="Z169" i="1" s="1"/>
  <c r="W169" i="1" a="1"/>
  <c r="W169" i="1" s="1"/>
  <c r="Y169" i="1" a="1"/>
  <c r="Y169" i="1" s="1"/>
  <c r="R170" i="1" a="1"/>
  <c r="R170" i="1" s="1"/>
  <c r="S170" i="1" a="1"/>
  <c r="S170" i="1" s="1"/>
  <c r="U170" i="1" s="1" a="1"/>
  <c r="U170" i="1" s="1"/>
  <c r="V170" i="1" s="1" a="1"/>
  <c r="V170" i="1" s="1"/>
  <c r="X170" i="1" s="1" a="1"/>
  <c r="X170" i="1" s="1"/>
  <c r="Z170" i="1" s="1" a="1"/>
  <c r="Z170" i="1" s="1"/>
  <c r="T170" i="1" a="1"/>
  <c r="T170" i="1" s="1"/>
  <c r="W170" i="1" a="1"/>
  <c r="W170" i="1" s="1"/>
  <c r="Y170" i="1" a="1"/>
  <c r="Y170" i="1" s="1"/>
  <c r="R171" i="1" a="1"/>
  <c r="R171" i="1"/>
  <c r="S171" i="1" s="1" a="1"/>
  <c r="S171" i="1" s="1"/>
  <c r="T171" i="1" a="1"/>
  <c r="T171" i="1" s="1"/>
  <c r="U171" i="1" a="1"/>
  <c r="U171" i="1" s="1"/>
  <c r="V171" i="1" s="1" a="1"/>
  <c r="V171" i="1" s="1"/>
  <c r="X171" i="1" s="1" a="1"/>
  <c r="X171" i="1" s="1"/>
  <c r="Z171" i="1" s="1" a="1"/>
  <c r="Z171" i="1" s="1"/>
  <c r="W171" i="1" a="1"/>
  <c r="W171" i="1" s="1"/>
  <c r="Y171" i="1" a="1"/>
  <c r="Y171" i="1" s="1"/>
  <c r="R172" i="1" a="1"/>
  <c r="R172" i="1" s="1"/>
  <c r="S172" i="1" s="1" a="1"/>
  <c r="S172" i="1" s="1"/>
  <c r="T172" i="1" a="1"/>
  <c r="T172" i="1" s="1"/>
  <c r="U172" i="1" s="1" a="1"/>
  <c r="U172" i="1" s="1"/>
  <c r="V172" i="1" s="1" a="1"/>
  <c r="V172" i="1" s="1"/>
  <c r="X172" i="1" s="1" a="1"/>
  <c r="X172" i="1" s="1"/>
  <c r="Z172" i="1" s="1" a="1"/>
  <c r="Z172" i="1" s="1"/>
  <c r="W172" i="1" a="1"/>
  <c r="W172" i="1" s="1"/>
  <c r="Y172" i="1" a="1"/>
  <c r="Y172" i="1" s="1"/>
  <c r="R173" i="1" a="1"/>
  <c r="R173" i="1" s="1"/>
  <c r="S173" i="1" a="1"/>
  <c r="S173" i="1" s="1"/>
  <c r="U173" i="1" s="1" a="1"/>
  <c r="U173" i="1" s="1"/>
  <c r="V173" i="1" s="1" a="1"/>
  <c r="V173" i="1" s="1"/>
  <c r="X173" i="1" s="1" a="1"/>
  <c r="X173" i="1" s="1"/>
  <c r="Z173" i="1" s="1" a="1"/>
  <c r="Z173" i="1" s="1"/>
  <c r="T173" i="1" a="1"/>
  <c r="T173" i="1" s="1"/>
  <c r="W173" i="1" a="1"/>
  <c r="W173" i="1" s="1"/>
  <c r="Y173" i="1" a="1"/>
  <c r="Y173" i="1" s="1"/>
  <c r="R174" i="1" a="1"/>
  <c r="R174" i="1"/>
  <c r="S174" i="1" s="1" a="1"/>
  <c r="S174" i="1" s="1"/>
  <c r="T174" i="1" a="1"/>
  <c r="T174" i="1" s="1"/>
  <c r="W174" i="1" a="1"/>
  <c r="W174" i="1" s="1"/>
  <c r="Y174" i="1" a="1"/>
  <c r="Y174" i="1" s="1"/>
  <c r="R175" i="1" a="1"/>
  <c r="R175" i="1" s="1"/>
  <c r="S175" i="1" a="1"/>
  <c r="S175" i="1" s="1"/>
  <c r="T175" i="1" a="1"/>
  <c r="T175" i="1" s="1"/>
  <c r="U175" i="1" s="1" a="1"/>
  <c r="U175" i="1" s="1"/>
  <c r="V175" i="1" a="1"/>
  <c r="V175" i="1" s="1"/>
  <c r="X175" i="1" s="1" a="1"/>
  <c r="X175" i="1" s="1"/>
  <c r="Z175" i="1" s="1" a="1"/>
  <c r="Z175" i="1" s="1"/>
  <c r="W175" i="1" a="1"/>
  <c r="W175" i="1" s="1"/>
  <c r="Y175" i="1" a="1"/>
  <c r="Y175" i="1" s="1"/>
  <c r="R176" i="1" a="1"/>
  <c r="R176" i="1"/>
  <c r="S176" i="1" a="1"/>
  <c r="S176" i="1" s="1"/>
  <c r="T176" i="1" a="1"/>
  <c r="T176" i="1" s="1"/>
  <c r="U176" i="1" a="1"/>
  <c r="U176" i="1" s="1"/>
  <c r="V176" i="1" s="1" a="1"/>
  <c r="V176" i="1" s="1"/>
  <c r="X176" i="1" s="1" a="1"/>
  <c r="X176" i="1" s="1"/>
  <c r="Z176" i="1" s="1" a="1"/>
  <c r="Z176" i="1" s="1"/>
  <c r="W176" i="1" a="1"/>
  <c r="W176" i="1" s="1"/>
  <c r="Y176" i="1" a="1"/>
  <c r="Y176" i="1" s="1"/>
  <c r="R177" i="1" a="1"/>
  <c r="R177" i="1" s="1"/>
  <c r="S177" i="1" s="1" a="1"/>
  <c r="S177" i="1" s="1"/>
  <c r="T177" i="1" a="1"/>
  <c r="T177" i="1" s="1"/>
  <c r="U177" i="1" s="1" a="1"/>
  <c r="U177" i="1" s="1"/>
  <c r="V177" i="1" s="1" a="1"/>
  <c r="V177" i="1" s="1"/>
  <c r="X177" i="1" s="1" a="1"/>
  <c r="X177" i="1" s="1"/>
  <c r="W177" i="1" a="1"/>
  <c r="W177" i="1" s="1"/>
  <c r="Y177" i="1" a="1"/>
  <c r="Y177" i="1" s="1"/>
  <c r="R178" i="1" a="1"/>
  <c r="R178" i="1" s="1"/>
  <c r="S178" i="1" a="1"/>
  <c r="S178" i="1"/>
  <c r="U178" i="1" s="1" a="1"/>
  <c r="U178" i="1" s="1"/>
  <c r="T178" i="1" a="1"/>
  <c r="T178" i="1" s="1"/>
  <c r="V178" i="1" a="1"/>
  <c r="V178" i="1" s="1"/>
  <c r="X178" i="1" s="1" a="1"/>
  <c r="X178" i="1" s="1"/>
  <c r="Z178" i="1" s="1" a="1"/>
  <c r="Z178" i="1" s="1"/>
  <c r="W178" i="1" a="1"/>
  <c r="W178" i="1" s="1"/>
  <c r="Y178" i="1" a="1"/>
  <c r="Y178" i="1" s="1"/>
  <c r="R179" i="1" a="1"/>
  <c r="R179" i="1" s="1"/>
  <c r="S179" i="1" s="1" a="1"/>
  <c r="S179" i="1" s="1"/>
  <c r="T179" i="1" a="1"/>
  <c r="T179" i="1" s="1"/>
  <c r="U179" i="1" a="1"/>
  <c r="U179" i="1" s="1"/>
  <c r="V179" i="1" s="1" a="1"/>
  <c r="V179" i="1" s="1"/>
  <c r="X179" i="1" s="1" a="1"/>
  <c r="X179" i="1" s="1"/>
  <c r="Z179" i="1" s="1" a="1"/>
  <c r="Z179" i="1" s="1"/>
  <c r="W179" i="1" a="1"/>
  <c r="W179" i="1" s="1"/>
  <c r="Y179" i="1" a="1"/>
  <c r="Y179" i="1" s="1"/>
  <c r="R180" i="1" a="1"/>
  <c r="R180" i="1" s="1"/>
  <c r="S180" i="1" s="1" a="1"/>
  <c r="S180" i="1" s="1"/>
  <c r="T180" i="1" a="1"/>
  <c r="T180" i="1" s="1"/>
  <c r="U180" i="1" s="1" a="1"/>
  <c r="U180" i="1" s="1"/>
  <c r="V180" i="1" s="1" a="1"/>
  <c r="V180" i="1" s="1"/>
  <c r="X180" i="1" s="1" a="1"/>
  <c r="X180" i="1" s="1"/>
  <c r="Z180" i="1" s="1" a="1"/>
  <c r="Z180" i="1" s="1"/>
  <c r="W180" i="1" a="1"/>
  <c r="W180" i="1" s="1"/>
  <c r="Y180" i="1" a="1"/>
  <c r="Y180" i="1" s="1"/>
  <c r="R181" i="1" a="1"/>
  <c r="R181" i="1" s="1"/>
  <c r="S181" i="1" a="1"/>
  <c r="S181" i="1" s="1"/>
  <c r="U181" i="1" s="1" a="1"/>
  <c r="U181" i="1" s="1"/>
  <c r="V181" i="1" s="1" a="1"/>
  <c r="V181" i="1" s="1"/>
  <c r="T181" i="1" a="1"/>
  <c r="T181" i="1"/>
  <c r="W181" i="1" a="1"/>
  <c r="W181" i="1" s="1"/>
  <c r="X181" i="1" a="1"/>
  <c r="X181" i="1" s="1"/>
  <c r="Z181" i="1" s="1" a="1"/>
  <c r="Z181" i="1" s="1"/>
  <c r="Y181" i="1" a="1"/>
  <c r="Y181" i="1" s="1"/>
  <c r="R182" i="1" a="1"/>
  <c r="R182" i="1"/>
  <c r="S182" i="1" s="1" a="1"/>
  <c r="S182" i="1" s="1"/>
  <c r="T182" i="1" a="1"/>
  <c r="T182" i="1" s="1"/>
  <c r="U182" i="1" s="1" a="1"/>
  <c r="U182" i="1" s="1"/>
  <c r="V182" i="1" s="1" a="1"/>
  <c r="V182" i="1" s="1"/>
  <c r="X182" i="1" s="1" a="1"/>
  <c r="X182" i="1" s="1"/>
  <c r="Z182" i="1" s="1" a="1"/>
  <c r="Z182" i="1" s="1"/>
  <c r="W182" i="1" a="1"/>
  <c r="W182" i="1" s="1"/>
  <c r="Y182" i="1" a="1"/>
  <c r="Y182" i="1" s="1"/>
  <c r="R183" i="1" a="1"/>
  <c r="R183" i="1" s="1"/>
  <c r="S183" i="1" a="1"/>
  <c r="S183" i="1" s="1"/>
  <c r="T183" i="1" a="1"/>
  <c r="T183" i="1" s="1"/>
  <c r="U183" i="1" s="1" a="1"/>
  <c r="U183" i="1" s="1"/>
  <c r="V183" i="1" s="1" a="1"/>
  <c r="V183" i="1" s="1"/>
  <c r="X183" i="1" s="1" a="1"/>
  <c r="X183" i="1" s="1"/>
  <c r="Z183" i="1" s="1" a="1"/>
  <c r="Z183" i="1" s="1"/>
  <c r="W183" i="1" a="1"/>
  <c r="W183" i="1" s="1"/>
  <c r="Y183" i="1" a="1"/>
  <c r="Y183" i="1" s="1"/>
  <c r="R184" i="1" a="1"/>
  <c r="R184" i="1" s="1"/>
  <c r="S184" i="1" a="1"/>
  <c r="S184" i="1" s="1"/>
  <c r="T184" i="1" a="1"/>
  <c r="T184" i="1" s="1"/>
  <c r="U184" i="1" s="1" a="1"/>
  <c r="U184" i="1" s="1"/>
  <c r="V184" i="1" s="1" a="1"/>
  <c r="V184" i="1" s="1"/>
  <c r="X184" i="1" s="1" a="1"/>
  <c r="X184" i="1" s="1"/>
  <c r="Z184" i="1" s="1" a="1"/>
  <c r="Z184" i="1" s="1"/>
  <c r="W184" i="1" a="1"/>
  <c r="W184" i="1" s="1"/>
  <c r="Y184" i="1" a="1"/>
  <c r="Y184" i="1" s="1"/>
  <c r="R185" i="1" a="1"/>
  <c r="R185" i="1" s="1"/>
  <c r="S185" i="1" s="1" a="1"/>
  <c r="S185" i="1" s="1"/>
  <c r="T185" i="1" a="1"/>
  <c r="T185" i="1" s="1"/>
  <c r="W185" i="1" a="1"/>
  <c r="W185" i="1" s="1"/>
  <c r="Y185" i="1" a="1"/>
  <c r="Y185" i="1" s="1"/>
  <c r="R186" i="1" a="1"/>
  <c r="R186" i="1" s="1"/>
  <c r="S186" i="1" a="1"/>
  <c r="S186" i="1" s="1"/>
  <c r="U186" i="1" s="1" a="1"/>
  <c r="U186" i="1" s="1"/>
  <c r="V186" i="1" s="1" a="1"/>
  <c r="V186" i="1" s="1"/>
  <c r="T186" i="1" a="1"/>
  <c r="T186" i="1" s="1"/>
  <c r="W186" i="1" a="1"/>
  <c r="W186" i="1" s="1"/>
  <c r="Y186" i="1" a="1"/>
  <c r="Y186" i="1" s="1"/>
  <c r="R187" i="1" a="1"/>
  <c r="R187" i="1" s="1"/>
  <c r="S187" i="1" s="1" a="1"/>
  <c r="S187" i="1" s="1"/>
  <c r="U187" i="1" s="1" a="1"/>
  <c r="U187" i="1" s="1"/>
  <c r="V187" i="1" s="1" a="1"/>
  <c r="V187" i="1" s="1"/>
  <c r="X187" i="1" s="1" a="1"/>
  <c r="X187" i="1" s="1"/>
  <c r="Z187" i="1" s="1" a="1"/>
  <c r="Z187" i="1" s="1"/>
  <c r="T187" i="1" a="1"/>
  <c r="T187" i="1" s="1"/>
  <c r="W187" i="1" a="1"/>
  <c r="W187" i="1" s="1"/>
  <c r="Y187" i="1" a="1"/>
  <c r="Y187" i="1" s="1"/>
  <c r="R188" i="1" a="1"/>
  <c r="R188" i="1" s="1"/>
  <c r="S188" i="1" s="1" a="1"/>
  <c r="S188" i="1" s="1"/>
  <c r="T188" i="1" a="1"/>
  <c r="T188" i="1" s="1"/>
  <c r="W188" i="1" a="1"/>
  <c r="W188" i="1" s="1"/>
  <c r="Y188" i="1" a="1"/>
  <c r="Y188" i="1" s="1"/>
  <c r="R189" i="1" a="1"/>
  <c r="R189" i="1" s="1"/>
  <c r="S189" i="1" a="1"/>
  <c r="S189" i="1" s="1"/>
  <c r="U189" i="1" s="1" a="1"/>
  <c r="U189" i="1" s="1"/>
  <c r="V189" i="1" s="1" a="1"/>
  <c r="V189" i="1" s="1"/>
  <c r="X189" i="1" s="1" a="1"/>
  <c r="X189" i="1" s="1"/>
  <c r="Z189" i="1" s="1" a="1"/>
  <c r="Z189" i="1" s="1"/>
  <c r="T189" i="1" a="1"/>
  <c r="T189" i="1" s="1"/>
  <c r="W189" i="1" a="1"/>
  <c r="W189" i="1" s="1"/>
  <c r="Y189" i="1" a="1"/>
  <c r="Y189" i="1" s="1"/>
  <c r="R190" i="1" a="1"/>
  <c r="R190" i="1" s="1"/>
  <c r="S190" i="1" s="1" a="1"/>
  <c r="S190" i="1" s="1"/>
  <c r="T190" i="1" a="1"/>
  <c r="T190" i="1" s="1"/>
  <c r="W190" i="1" a="1"/>
  <c r="W190" i="1" s="1"/>
  <c r="Y190" i="1" a="1"/>
  <c r="Y190" i="1" s="1"/>
  <c r="R191" i="1" a="1"/>
  <c r="R191" i="1" s="1"/>
  <c r="S191" i="1" a="1"/>
  <c r="S191" i="1" s="1"/>
  <c r="T191" i="1" a="1"/>
  <c r="T191" i="1" s="1"/>
  <c r="W191" i="1" a="1"/>
  <c r="W191" i="1" s="1"/>
  <c r="Y191" i="1" a="1"/>
  <c r="Y191" i="1" s="1"/>
  <c r="R192" i="1" a="1"/>
  <c r="R192" i="1" s="1"/>
  <c r="S192" i="1" a="1"/>
  <c r="S192" i="1" s="1"/>
  <c r="T192" i="1" a="1"/>
  <c r="T192" i="1" s="1"/>
  <c r="U192" i="1" a="1"/>
  <c r="U192" i="1" s="1"/>
  <c r="V192" i="1" s="1" a="1"/>
  <c r="V192" i="1" s="1"/>
  <c r="X192" i="1" s="1" a="1"/>
  <c r="X192" i="1" s="1"/>
  <c r="Z192" i="1" s="1" a="1"/>
  <c r="Z192" i="1" s="1"/>
  <c r="W192" i="1" a="1"/>
  <c r="W192" i="1" s="1"/>
  <c r="Y192" i="1" a="1"/>
  <c r="Y192" i="1" s="1"/>
  <c r="R193" i="1" a="1"/>
  <c r="R193" i="1" s="1"/>
  <c r="S193" i="1" s="1" a="1"/>
  <c r="S193" i="1" s="1"/>
  <c r="T193" i="1" a="1"/>
  <c r="T193" i="1"/>
  <c r="U193" i="1" s="1" a="1"/>
  <c r="U193" i="1" s="1"/>
  <c r="V193" i="1" a="1"/>
  <c r="V193" i="1" s="1"/>
  <c r="X193" i="1" s="1" a="1"/>
  <c r="X193" i="1" s="1"/>
  <c r="Z193" i="1" s="1" a="1"/>
  <c r="Z193" i="1" s="1"/>
  <c r="W193" i="1" a="1"/>
  <c r="W193" i="1" s="1"/>
  <c r="Y193" i="1" a="1"/>
  <c r="Y193" i="1" s="1"/>
  <c r="R194" i="1" a="1"/>
  <c r="R194" i="1" s="1"/>
  <c r="S194" i="1" s="1" a="1"/>
  <c r="S194" i="1" s="1"/>
  <c r="U194" i="1" s="1" a="1"/>
  <c r="U194" i="1" s="1"/>
  <c r="V194" i="1" s="1" a="1"/>
  <c r="V194" i="1" s="1"/>
  <c r="X194" i="1" s="1" a="1"/>
  <c r="X194" i="1" s="1"/>
  <c r="Z194" i="1" s="1" a="1"/>
  <c r="Z194" i="1" s="1"/>
  <c r="T194" i="1" a="1"/>
  <c r="T194" i="1" s="1"/>
  <c r="W194" i="1" a="1"/>
  <c r="W194" i="1" s="1"/>
  <c r="Y194" i="1" a="1"/>
  <c r="Y194" i="1" s="1"/>
  <c r="R195" i="1" a="1"/>
  <c r="R195" i="1" s="1"/>
  <c r="S195" i="1" s="1" a="1"/>
  <c r="S195" i="1" s="1"/>
  <c r="T195" i="1" a="1"/>
  <c r="T195" i="1" s="1"/>
  <c r="U195" i="1" s="1" a="1"/>
  <c r="U195" i="1" s="1"/>
  <c r="V195" i="1" s="1" a="1"/>
  <c r="V195" i="1" s="1"/>
  <c r="X195" i="1" s="1" a="1"/>
  <c r="X195" i="1" s="1"/>
  <c r="Z195" i="1" s="1" a="1"/>
  <c r="Z195" i="1" s="1"/>
  <c r="W195" i="1" a="1"/>
  <c r="W195" i="1" s="1"/>
  <c r="Y195" i="1" a="1"/>
  <c r="Y195" i="1" s="1"/>
  <c r="R196" i="1" a="1"/>
  <c r="R196" i="1" s="1"/>
  <c r="S196" i="1" s="1" a="1"/>
  <c r="S196" i="1" s="1"/>
  <c r="T196" i="1" a="1"/>
  <c r="T196" i="1"/>
  <c r="W196" i="1" a="1"/>
  <c r="W196" i="1" s="1"/>
  <c r="Y196" i="1" a="1"/>
  <c r="Y196" i="1" s="1"/>
  <c r="R197" i="1" a="1"/>
  <c r="R197" i="1"/>
  <c r="S197" i="1" s="1" a="1"/>
  <c r="S197" i="1" s="1"/>
  <c r="T197" i="1" a="1"/>
  <c r="T197" i="1" s="1"/>
  <c r="U197" i="1" s="1" a="1"/>
  <c r="U197" i="1" s="1"/>
  <c r="V197" i="1" s="1" a="1"/>
  <c r="V197" i="1" s="1"/>
  <c r="X197" i="1" s="1" a="1"/>
  <c r="X197" i="1" s="1"/>
  <c r="Z197" i="1" s="1" a="1"/>
  <c r="Z197" i="1" s="1"/>
  <c r="W197" i="1" a="1"/>
  <c r="W197" i="1" s="1"/>
  <c r="Y197" i="1" a="1"/>
  <c r="Y197" i="1" s="1"/>
  <c r="R198" i="1" a="1"/>
  <c r="R198" i="1" s="1"/>
  <c r="S198" i="1" s="1" a="1"/>
  <c r="S198" i="1" s="1"/>
  <c r="T198" i="1" a="1"/>
  <c r="T198" i="1"/>
  <c r="U198" i="1" s="1" a="1"/>
  <c r="U198" i="1" s="1"/>
  <c r="V198" i="1" s="1" a="1"/>
  <c r="V198" i="1" s="1"/>
  <c r="X198" i="1" s="1" a="1"/>
  <c r="X198" i="1" s="1"/>
  <c r="Z198" i="1" s="1" a="1"/>
  <c r="Z198" i="1" s="1"/>
  <c r="W198" i="1" a="1"/>
  <c r="W198" i="1" s="1"/>
  <c r="Y198" i="1" a="1"/>
  <c r="Y198" i="1" s="1"/>
  <c r="R199" i="1" a="1"/>
  <c r="R199" i="1" s="1"/>
  <c r="S199" i="1" s="1" a="1"/>
  <c r="S199" i="1" s="1"/>
  <c r="T199" i="1" a="1"/>
  <c r="T199" i="1" s="1"/>
  <c r="U199" i="1" s="1" a="1"/>
  <c r="U199" i="1" s="1"/>
  <c r="V199" i="1" s="1" a="1"/>
  <c r="V199" i="1" s="1"/>
  <c r="X199" i="1" s="1" a="1"/>
  <c r="X199" i="1" s="1"/>
  <c r="Z199" i="1" s="1" a="1"/>
  <c r="Z199" i="1" s="1"/>
  <c r="W199" i="1" a="1"/>
  <c r="W199" i="1" s="1"/>
  <c r="Y199" i="1" a="1"/>
  <c r="Y199" i="1" s="1"/>
  <c r="R200" i="1" a="1"/>
  <c r="R200" i="1" s="1"/>
  <c r="S200" i="1" s="1" a="1"/>
  <c r="S200" i="1" s="1"/>
  <c r="T200" i="1" a="1"/>
  <c r="T200" i="1"/>
  <c r="U200" i="1" s="1" a="1"/>
  <c r="U200" i="1" s="1"/>
  <c r="V200" i="1" s="1" a="1"/>
  <c r="V200" i="1" s="1"/>
  <c r="X200" i="1" s="1" a="1"/>
  <c r="X200" i="1" s="1"/>
  <c r="Z200" i="1" s="1" a="1"/>
  <c r="Z200" i="1" s="1"/>
  <c r="W200" i="1" a="1"/>
  <c r="W200" i="1" s="1"/>
  <c r="Y200" i="1" a="1"/>
  <c r="Y200" i="1" s="1"/>
  <c r="R201" i="1" a="1"/>
  <c r="R201" i="1"/>
  <c r="S201" i="1" a="1"/>
  <c r="S201" i="1" s="1"/>
  <c r="T201" i="1" a="1"/>
  <c r="T201" i="1"/>
  <c r="U201" i="1" s="1" a="1"/>
  <c r="U201" i="1" s="1"/>
  <c r="V201" i="1" a="1"/>
  <c r="V201" i="1" s="1"/>
  <c r="X201" i="1" s="1" a="1"/>
  <c r="X201" i="1" s="1"/>
  <c r="Z201" i="1" s="1" a="1"/>
  <c r="Z201" i="1" s="1"/>
  <c r="W201" i="1" a="1"/>
  <c r="W201" i="1" s="1"/>
  <c r="Y201" i="1" a="1"/>
  <c r="Y201" i="1" s="1"/>
  <c r="R202" i="1" a="1"/>
  <c r="R202" i="1" s="1"/>
  <c r="S202" i="1" s="1" a="1"/>
  <c r="S202" i="1" s="1"/>
  <c r="T202" i="1" a="1"/>
  <c r="T202" i="1" s="1"/>
  <c r="U202" i="1" s="1" a="1"/>
  <c r="U202" i="1" s="1"/>
  <c r="V202" i="1" s="1" a="1"/>
  <c r="V202" i="1" s="1"/>
  <c r="X202" i="1" s="1" a="1"/>
  <c r="X202" i="1" s="1"/>
  <c r="Z202" i="1" s="1" a="1"/>
  <c r="Z202" i="1" s="1"/>
  <c r="W202" i="1" a="1"/>
  <c r="W202" i="1" s="1"/>
  <c r="Y202" i="1" a="1"/>
  <c r="Y202" i="1" s="1"/>
  <c r="R203" i="1" a="1"/>
  <c r="R203" i="1" s="1"/>
  <c r="S203" i="1" s="1" a="1"/>
  <c r="S203" i="1" s="1"/>
  <c r="T203" i="1" a="1"/>
  <c r="T203" i="1"/>
  <c r="U203" i="1" s="1" a="1"/>
  <c r="U203" i="1" s="1"/>
  <c r="V203" i="1" s="1" a="1"/>
  <c r="V203" i="1" s="1"/>
  <c r="W203" i="1" a="1"/>
  <c r="W203" i="1" s="1"/>
  <c r="Y203" i="1" a="1"/>
  <c r="Y203" i="1" s="1"/>
  <c r="R204" i="1" a="1"/>
  <c r="R204" i="1" s="1"/>
  <c r="S204" i="1" s="1" a="1"/>
  <c r="S204" i="1" s="1"/>
  <c r="T204" i="1" a="1"/>
  <c r="T204" i="1" s="1"/>
  <c r="U204" i="1" s="1" a="1"/>
  <c r="U204" i="1" s="1"/>
  <c r="V204" i="1" s="1" a="1"/>
  <c r="V204" i="1" s="1"/>
  <c r="W204" i="1" a="1"/>
  <c r="W204" i="1" s="1"/>
  <c r="X204" i="1" a="1"/>
  <c r="X204" i="1" s="1"/>
  <c r="Z204" i="1" s="1" a="1"/>
  <c r="Z204" i="1" s="1"/>
  <c r="Y204" i="1" a="1"/>
  <c r="Y204" i="1" s="1"/>
  <c r="R205" i="1" a="1"/>
  <c r="R205" i="1" s="1"/>
  <c r="S205" i="1" s="1" a="1"/>
  <c r="S205" i="1" s="1"/>
  <c r="T205" i="1" a="1"/>
  <c r="T205" i="1" s="1"/>
  <c r="W205" i="1" a="1"/>
  <c r="W205" i="1" s="1"/>
  <c r="Y205" i="1" a="1"/>
  <c r="Y205" i="1" s="1"/>
  <c r="R206" i="1" a="1"/>
  <c r="R206" i="1"/>
  <c r="S206" i="1" s="1" a="1"/>
  <c r="S206" i="1" s="1"/>
  <c r="T206" i="1" a="1"/>
  <c r="T206" i="1" s="1"/>
  <c r="U206" i="1" s="1" a="1"/>
  <c r="U206" i="1" s="1"/>
  <c r="V206" i="1" s="1" a="1"/>
  <c r="V206" i="1" s="1"/>
  <c r="X206" i="1" s="1" a="1"/>
  <c r="X206" i="1" s="1"/>
  <c r="W206" i="1" a="1"/>
  <c r="W206" i="1" s="1"/>
  <c r="Y206" i="1" a="1"/>
  <c r="Y206" i="1" s="1"/>
  <c r="R207" i="1" a="1"/>
  <c r="R207" i="1" s="1"/>
  <c r="S207" i="1" s="1" a="1"/>
  <c r="S207" i="1" s="1"/>
  <c r="T207" i="1" a="1"/>
  <c r="T207" i="1" s="1"/>
  <c r="W207" i="1" a="1"/>
  <c r="W207" i="1" s="1"/>
  <c r="Y207" i="1" a="1"/>
  <c r="Y207" i="1" s="1"/>
  <c r="R208" i="1" a="1"/>
  <c r="R208" i="1" s="1"/>
  <c r="S208" i="1" s="1" a="1"/>
  <c r="S208" i="1" s="1"/>
  <c r="U208" i="1" s="1" a="1"/>
  <c r="U208" i="1" s="1"/>
  <c r="V208" i="1" s="1" a="1"/>
  <c r="V208" i="1" s="1"/>
  <c r="X208" i="1" s="1" a="1"/>
  <c r="X208" i="1" s="1"/>
  <c r="Z208" i="1" s="1" a="1"/>
  <c r="Z208" i="1" s="1"/>
  <c r="T208" i="1" a="1"/>
  <c r="T208" i="1" s="1"/>
  <c r="W208" i="1" a="1"/>
  <c r="W208" i="1" s="1"/>
  <c r="Y208" i="1" a="1"/>
  <c r="Y208" i="1" s="1"/>
  <c r="R209" i="1" a="1"/>
  <c r="R209" i="1" s="1"/>
  <c r="S209" i="1" s="1" a="1"/>
  <c r="S209" i="1" s="1"/>
  <c r="T209" i="1" a="1"/>
  <c r="T209" i="1" s="1"/>
  <c r="W209" i="1" a="1"/>
  <c r="W209" i="1" s="1"/>
  <c r="Y209" i="1" a="1"/>
  <c r="Y209" i="1" s="1"/>
  <c r="R210" i="1" a="1"/>
  <c r="R210" i="1"/>
  <c r="S210" i="1" s="1" a="1"/>
  <c r="S210" i="1" s="1"/>
  <c r="T210" i="1" a="1"/>
  <c r="T210" i="1" s="1"/>
  <c r="U210" i="1" s="1" a="1"/>
  <c r="U210" i="1" s="1"/>
  <c r="V210" i="1" s="1" a="1"/>
  <c r="V210" i="1" s="1"/>
  <c r="X210" i="1" s="1" a="1"/>
  <c r="X210" i="1" s="1"/>
  <c r="Z210" i="1" s="1" a="1"/>
  <c r="Z210" i="1" s="1"/>
  <c r="W210" i="1" a="1"/>
  <c r="W210" i="1" s="1"/>
  <c r="Y210" i="1" a="1"/>
  <c r="Y210" i="1" s="1"/>
  <c r="R211" i="1" a="1"/>
  <c r="R211" i="1" s="1"/>
  <c r="S211" i="1" s="1" a="1"/>
  <c r="S211" i="1" s="1"/>
  <c r="T211" i="1" a="1"/>
  <c r="T211" i="1" s="1"/>
  <c r="U211" i="1" s="1" a="1"/>
  <c r="U211" i="1" s="1"/>
  <c r="V211" i="1" s="1" a="1"/>
  <c r="V211" i="1" s="1"/>
  <c r="W211" i="1" a="1"/>
  <c r="W211" i="1" s="1"/>
  <c r="Y211" i="1" a="1"/>
  <c r="Y211" i="1" s="1"/>
  <c r="R212" i="1" a="1"/>
  <c r="R212" i="1"/>
  <c r="S212" i="1" s="1" a="1"/>
  <c r="S212" i="1" s="1"/>
  <c r="T212" i="1" a="1"/>
  <c r="T212" i="1" s="1"/>
  <c r="U212" i="1" s="1" a="1"/>
  <c r="U212" i="1" s="1"/>
  <c r="V212" i="1" s="1" a="1"/>
  <c r="V212" i="1" s="1"/>
  <c r="W212" i="1" a="1"/>
  <c r="W212" i="1" s="1"/>
  <c r="X212" i="1" a="1"/>
  <c r="X212" i="1" s="1"/>
  <c r="Z212" i="1" s="1" a="1"/>
  <c r="Z212" i="1" s="1"/>
  <c r="Y212" i="1" a="1"/>
  <c r="Y212" i="1" s="1"/>
  <c r="R213" i="1" a="1"/>
  <c r="R213" i="1" s="1"/>
  <c r="S213" i="1" s="1" a="1"/>
  <c r="S213" i="1" s="1"/>
  <c r="T213" i="1" a="1"/>
  <c r="T213" i="1"/>
  <c r="W213" i="1" a="1"/>
  <c r="W213" i="1" s="1"/>
  <c r="Y213" i="1" a="1"/>
  <c r="Y213" i="1" s="1"/>
  <c r="R214" i="1" a="1"/>
  <c r="R214" i="1"/>
  <c r="S214" i="1" s="1" a="1"/>
  <c r="S214" i="1" s="1"/>
  <c r="T214" i="1" a="1"/>
  <c r="T214" i="1" s="1"/>
  <c r="U214" i="1" s="1" a="1"/>
  <c r="U214" i="1" s="1"/>
  <c r="V214" i="1" s="1" a="1"/>
  <c r="V214" i="1" s="1"/>
  <c r="X214" i="1" s="1" a="1"/>
  <c r="X214" i="1" s="1"/>
  <c r="W214" i="1" a="1"/>
  <c r="W214" i="1" s="1"/>
  <c r="Y214" i="1" a="1"/>
  <c r="Y214" i="1" s="1"/>
  <c r="R215" i="1" a="1"/>
  <c r="R215" i="1" s="1"/>
  <c r="S215" i="1" s="1" a="1"/>
  <c r="S215" i="1" s="1"/>
  <c r="T215" i="1" a="1"/>
  <c r="T215" i="1" s="1"/>
  <c r="W215" i="1" a="1"/>
  <c r="W215" i="1" s="1"/>
  <c r="Y215" i="1" a="1"/>
  <c r="Y215" i="1" s="1"/>
  <c r="R216" i="1" a="1"/>
  <c r="R216" i="1" s="1"/>
  <c r="S216" i="1" s="1" a="1"/>
  <c r="S216" i="1" s="1"/>
  <c r="U216" i="1" s="1" a="1"/>
  <c r="U216" i="1" s="1"/>
  <c r="V216" i="1" s="1" a="1"/>
  <c r="V216" i="1" s="1"/>
  <c r="X216" i="1" s="1" a="1"/>
  <c r="X216" i="1" s="1"/>
  <c r="Z216" i="1" s="1" a="1"/>
  <c r="Z216" i="1" s="1"/>
  <c r="T216" i="1" a="1"/>
  <c r="T216" i="1" s="1"/>
  <c r="W216" i="1" a="1"/>
  <c r="W216" i="1" s="1"/>
  <c r="Y216" i="1" a="1"/>
  <c r="Y216" i="1" s="1"/>
  <c r="R217" i="1" a="1"/>
  <c r="R217" i="1" s="1"/>
  <c r="S217" i="1" s="1" a="1"/>
  <c r="S217" i="1" s="1"/>
  <c r="T217" i="1" a="1"/>
  <c r="T217" i="1"/>
  <c r="W217" i="1" a="1"/>
  <c r="W217" i="1" s="1"/>
  <c r="Y217" i="1" a="1"/>
  <c r="Y217" i="1" s="1"/>
  <c r="R218" i="1" a="1"/>
  <c r="R218" i="1"/>
  <c r="S218" i="1" s="1" a="1"/>
  <c r="S218" i="1" s="1"/>
  <c r="T218" i="1" a="1"/>
  <c r="T218" i="1" s="1"/>
  <c r="U218" i="1" s="1" a="1"/>
  <c r="U218" i="1" s="1"/>
  <c r="V218" i="1" s="1" a="1"/>
  <c r="V218" i="1" s="1"/>
  <c r="X218" i="1" s="1" a="1"/>
  <c r="X218" i="1" s="1"/>
  <c r="Z218" i="1" s="1" a="1"/>
  <c r="Z218" i="1" s="1"/>
  <c r="W218" i="1" a="1"/>
  <c r="W218" i="1" s="1"/>
  <c r="Y218" i="1" a="1"/>
  <c r="Y218" i="1" s="1"/>
  <c r="R219" i="1" a="1"/>
  <c r="R219" i="1" s="1"/>
  <c r="S219" i="1" s="1" a="1"/>
  <c r="S219" i="1" s="1"/>
  <c r="T219" i="1" a="1"/>
  <c r="T219" i="1" s="1"/>
  <c r="U219" i="1" s="1" a="1"/>
  <c r="U219" i="1" s="1"/>
  <c r="V219" i="1" s="1" a="1"/>
  <c r="V219" i="1" s="1"/>
  <c r="W219" i="1" a="1"/>
  <c r="W219" i="1" s="1"/>
  <c r="Y219" i="1" a="1"/>
  <c r="Y219" i="1" s="1"/>
  <c r="R220" i="1" a="1"/>
  <c r="R220" i="1" s="1"/>
  <c r="S220" i="1" s="1" a="1"/>
  <c r="S220" i="1" s="1"/>
  <c r="T220" i="1" a="1"/>
  <c r="T220" i="1" s="1"/>
  <c r="U220" i="1" s="1" a="1"/>
  <c r="U220" i="1" s="1"/>
  <c r="V220" i="1" s="1" a="1"/>
  <c r="V220" i="1" s="1"/>
  <c r="W220" i="1" a="1"/>
  <c r="W220" i="1" s="1"/>
  <c r="X220" i="1" a="1"/>
  <c r="X220" i="1" s="1"/>
  <c r="Z220" i="1" s="1" a="1"/>
  <c r="Z220" i="1" s="1"/>
  <c r="Y220" i="1" a="1"/>
  <c r="Y220" i="1" s="1"/>
  <c r="R221" i="1" a="1"/>
  <c r="R221" i="1" s="1"/>
  <c r="S221" i="1" s="1" a="1"/>
  <c r="S221" i="1" s="1"/>
  <c r="T221" i="1" a="1"/>
  <c r="T221" i="1" s="1"/>
  <c r="W221" i="1" a="1"/>
  <c r="W221" i="1" s="1"/>
  <c r="Y221" i="1" a="1"/>
  <c r="Y221" i="1" s="1"/>
  <c r="R222" i="1" a="1"/>
  <c r="R222" i="1" s="1"/>
  <c r="S222" i="1" s="1" a="1"/>
  <c r="S222" i="1" s="1"/>
  <c r="T222" i="1" a="1"/>
  <c r="T222" i="1" s="1"/>
  <c r="U222" i="1" s="1" a="1"/>
  <c r="U222" i="1" s="1"/>
  <c r="V222" i="1" s="1" a="1"/>
  <c r="V222" i="1" s="1"/>
  <c r="X222" i="1" s="1" a="1"/>
  <c r="X222" i="1" s="1"/>
  <c r="W222" i="1" a="1"/>
  <c r="W222" i="1" s="1"/>
  <c r="Y222" i="1" a="1"/>
  <c r="Y222" i="1" s="1"/>
  <c r="R223" i="1" a="1"/>
  <c r="R223" i="1" s="1"/>
  <c r="S223" i="1" s="1" a="1"/>
  <c r="S223" i="1" s="1"/>
  <c r="T223" i="1" a="1"/>
  <c r="T223" i="1" s="1"/>
  <c r="W223" i="1" a="1"/>
  <c r="W223" i="1" s="1"/>
  <c r="Y223" i="1" a="1"/>
  <c r="Y223" i="1" s="1"/>
  <c r="R224" i="1" a="1"/>
  <c r="R224" i="1" s="1"/>
  <c r="S224" i="1" s="1" a="1"/>
  <c r="S224" i="1" s="1"/>
  <c r="U224" i="1" s="1" a="1"/>
  <c r="U224" i="1" s="1"/>
  <c r="V224" i="1" s="1" a="1"/>
  <c r="V224" i="1" s="1"/>
  <c r="X224" i="1" s="1" a="1"/>
  <c r="X224" i="1" s="1"/>
  <c r="Z224" i="1" s="1" a="1"/>
  <c r="Z224" i="1" s="1"/>
  <c r="T224" i="1" a="1"/>
  <c r="T224" i="1" s="1"/>
  <c r="W224" i="1" a="1"/>
  <c r="W224" i="1" s="1"/>
  <c r="Y224" i="1" a="1"/>
  <c r="Y224" i="1" s="1"/>
  <c r="R225" i="1" a="1"/>
  <c r="R225" i="1" s="1"/>
  <c r="S225" i="1" s="1" a="1"/>
  <c r="S225" i="1" s="1"/>
  <c r="T225" i="1" a="1"/>
  <c r="T225" i="1"/>
  <c r="W225" i="1" a="1"/>
  <c r="W225" i="1" s="1"/>
  <c r="Y225" i="1" a="1"/>
  <c r="Y225" i="1" s="1"/>
  <c r="R226" i="1" a="1"/>
  <c r="R226" i="1" s="1"/>
  <c r="S226" i="1" s="1" a="1"/>
  <c r="S226" i="1" s="1"/>
  <c r="T226" i="1" a="1"/>
  <c r="T226" i="1" s="1"/>
  <c r="U226" i="1" s="1" a="1"/>
  <c r="U226" i="1" s="1"/>
  <c r="V226" i="1" s="1" a="1"/>
  <c r="V226" i="1" s="1"/>
  <c r="X226" i="1" s="1" a="1"/>
  <c r="X226" i="1" s="1"/>
  <c r="Z226" i="1" s="1" a="1"/>
  <c r="Z226" i="1" s="1"/>
  <c r="W226" i="1" a="1"/>
  <c r="W226" i="1" s="1"/>
  <c r="Y226" i="1" a="1"/>
  <c r="Y226" i="1" s="1"/>
  <c r="R227" i="1" a="1"/>
  <c r="R227" i="1" s="1"/>
  <c r="S227" i="1" s="1" a="1"/>
  <c r="S227" i="1" s="1"/>
  <c r="T227" i="1" a="1"/>
  <c r="T227" i="1"/>
  <c r="U227" i="1" s="1" a="1"/>
  <c r="U227" i="1" s="1"/>
  <c r="V227" i="1" s="1" a="1"/>
  <c r="V227" i="1" s="1"/>
  <c r="W227" i="1" a="1"/>
  <c r="W227" i="1" s="1"/>
  <c r="Y227" i="1" a="1"/>
  <c r="Y227" i="1" s="1"/>
  <c r="R228" i="1" a="1"/>
  <c r="R228" i="1"/>
  <c r="S228" i="1" s="1" a="1"/>
  <c r="S228" i="1" s="1"/>
  <c r="T228" i="1" a="1"/>
  <c r="T228" i="1" s="1"/>
  <c r="U228" i="1" s="1" a="1"/>
  <c r="U228" i="1" s="1"/>
  <c r="V228" i="1" s="1" a="1"/>
  <c r="V228" i="1" s="1"/>
  <c r="W228" i="1" a="1"/>
  <c r="W228" i="1" s="1"/>
  <c r="X228" i="1" a="1"/>
  <c r="X228" i="1" s="1"/>
  <c r="Z228" i="1" s="1" a="1"/>
  <c r="Z228" i="1" s="1"/>
  <c r="Y228" i="1" a="1"/>
  <c r="Y228" i="1" s="1"/>
  <c r="R229" i="1" a="1"/>
  <c r="R229" i="1" s="1"/>
  <c r="S229" i="1" s="1" a="1"/>
  <c r="S229" i="1" s="1"/>
  <c r="T229" i="1" a="1"/>
  <c r="T229" i="1"/>
  <c r="W229" i="1" a="1"/>
  <c r="W229" i="1" s="1"/>
  <c r="Y229" i="1" a="1"/>
  <c r="Y229" i="1" s="1"/>
  <c r="R230" i="1" a="1"/>
  <c r="R230" i="1" s="1"/>
  <c r="S230" i="1" s="1" a="1"/>
  <c r="S230" i="1" s="1"/>
  <c r="T230" i="1" a="1"/>
  <c r="T230" i="1" s="1"/>
  <c r="U230" i="1" s="1" a="1"/>
  <c r="U230" i="1" s="1"/>
  <c r="V230" i="1" s="1" a="1"/>
  <c r="V230" i="1" s="1"/>
  <c r="X230" i="1" s="1" a="1"/>
  <c r="X230" i="1" s="1"/>
  <c r="W230" i="1" a="1"/>
  <c r="W230" i="1" s="1"/>
  <c r="Y230" i="1" a="1"/>
  <c r="Y230" i="1" s="1"/>
  <c r="R231" i="1" a="1"/>
  <c r="R231" i="1" s="1"/>
  <c r="S231" i="1" s="1" a="1"/>
  <c r="S231" i="1" s="1"/>
  <c r="T231" i="1" a="1"/>
  <c r="T231" i="1" s="1"/>
  <c r="W231" i="1" a="1"/>
  <c r="W231" i="1" s="1"/>
  <c r="Y231" i="1" a="1"/>
  <c r="Y231" i="1" s="1"/>
  <c r="R232" i="1" a="1"/>
  <c r="R232" i="1" s="1"/>
  <c r="S232" i="1" s="1" a="1"/>
  <c r="S232" i="1" s="1"/>
  <c r="U232" i="1" s="1" a="1"/>
  <c r="U232" i="1" s="1"/>
  <c r="V232" i="1" s="1" a="1"/>
  <c r="V232" i="1" s="1"/>
  <c r="X232" i="1" s="1" a="1"/>
  <c r="X232" i="1" s="1"/>
  <c r="Z232" i="1" s="1" a="1"/>
  <c r="Z232" i="1" s="1"/>
  <c r="T232" i="1" a="1"/>
  <c r="T232" i="1" s="1"/>
  <c r="W232" i="1" a="1"/>
  <c r="W232" i="1" s="1"/>
  <c r="Y232" i="1" a="1"/>
  <c r="Y232" i="1" s="1"/>
  <c r="R233" i="1" a="1"/>
  <c r="R233" i="1" s="1"/>
  <c r="S233" i="1" s="1" a="1"/>
  <c r="S233" i="1" s="1"/>
  <c r="T233" i="1" a="1"/>
  <c r="T233" i="1"/>
  <c r="W233" i="1" a="1"/>
  <c r="W233" i="1" s="1"/>
  <c r="Y233" i="1" a="1"/>
  <c r="Y233" i="1" s="1"/>
  <c r="R234" i="1" a="1"/>
  <c r="R234" i="1" s="1"/>
  <c r="S234" i="1" s="1" a="1"/>
  <c r="S234" i="1" s="1"/>
  <c r="T234" i="1" a="1"/>
  <c r="T234" i="1" s="1"/>
  <c r="U234" i="1" s="1" a="1"/>
  <c r="U234" i="1" s="1"/>
  <c r="V234" i="1" s="1" a="1"/>
  <c r="V234" i="1" s="1"/>
  <c r="X234" i="1" s="1" a="1"/>
  <c r="X234" i="1" s="1"/>
  <c r="Z234" i="1" s="1" a="1"/>
  <c r="Z234" i="1" s="1"/>
  <c r="W234" i="1" a="1"/>
  <c r="W234" i="1" s="1"/>
  <c r="Y234" i="1" a="1"/>
  <c r="Y234" i="1" s="1"/>
  <c r="R235" i="1" a="1"/>
  <c r="R235" i="1" s="1"/>
  <c r="S235" i="1" s="1" a="1"/>
  <c r="S235" i="1" s="1"/>
  <c r="T235" i="1" a="1"/>
  <c r="T235" i="1" s="1"/>
  <c r="U235" i="1" s="1" a="1"/>
  <c r="U235" i="1" s="1"/>
  <c r="V235" i="1" s="1" a="1"/>
  <c r="V235" i="1" s="1"/>
  <c r="W235" i="1" a="1"/>
  <c r="W235" i="1" s="1"/>
  <c r="Y235" i="1" a="1"/>
  <c r="Y235" i="1" s="1"/>
  <c r="R236" i="1" a="1"/>
  <c r="R236" i="1" s="1"/>
  <c r="S236" i="1" s="1" a="1"/>
  <c r="S236" i="1" s="1"/>
  <c r="T236" i="1" a="1"/>
  <c r="T236" i="1" s="1"/>
  <c r="U236" i="1" s="1" a="1"/>
  <c r="U236" i="1" s="1"/>
  <c r="V236" i="1" s="1" a="1"/>
  <c r="V236" i="1" s="1"/>
  <c r="W236" i="1" a="1"/>
  <c r="W236" i="1" s="1"/>
  <c r="X236" i="1" a="1"/>
  <c r="X236" i="1" s="1"/>
  <c r="Z236" i="1" s="1" a="1"/>
  <c r="Z236" i="1" s="1"/>
  <c r="Y236" i="1" a="1"/>
  <c r="Y236" i="1" s="1"/>
  <c r="R237" i="1" a="1"/>
  <c r="R237" i="1" s="1"/>
  <c r="S237" i="1" s="1" a="1"/>
  <c r="S237" i="1" s="1"/>
  <c r="T237" i="1" a="1"/>
  <c r="T237" i="1" s="1"/>
  <c r="W237" i="1" a="1"/>
  <c r="W237" i="1" s="1"/>
  <c r="Y237" i="1" a="1"/>
  <c r="Y237" i="1" s="1"/>
  <c r="R238" i="1" a="1"/>
  <c r="R238" i="1"/>
  <c r="S238" i="1" s="1" a="1"/>
  <c r="S238" i="1" s="1"/>
  <c r="T238" i="1" a="1"/>
  <c r="T238" i="1" s="1"/>
  <c r="U238" i="1" s="1" a="1"/>
  <c r="U238" i="1" s="1"/>
  <c r="V238" i="1" s="1" a="1"/>
  <c r="V238" i="1" s="1"/>
  <c r="X238" i="1" s="1" a="1"/>
  <c r="X238" i="1" s="1"/>
  <c r="W238" i="1" a="1"/>
  <c r="W238" i="1" s="1"/>
  <c r="Y238" i="1" a="1"/>
  <c r="Y238" i="1" s="1"/>
  <c r="R239" i="1" a="1"/>
  <c r="R239" i="1" s="1"/>
  <c r="S239" i="1" s="1" a="1"/>
  <c r="S239" i="1" s="1"/>
  <c r="T239" i="1" a="1"/>
  <c r="T239" i="1" s="1"/>
  <c r="W239" i="1" a="1"/>
  <c r="W239" i="1" s="1"/>
  <c r="Y239" i="1" a="1"/>
  <c r="Y239" i="1" s="1"/>
  <c r="R240" i="1" a="1"/>
  <c r="R240" i="1" s="1"/>
  <c r="S240" i="1" s="1" a="1"/>
  <c r="S240" i="1" s="1"/>
  <c r="U240" i="1" s="1" a="1"/>
  <c r="U240" i="1" s="1"/>
  <c r="V240" i="1" s="1" a="1"/>
  <c r="V240" i="1" s="1"/>
  <c r="X240" i="1" s="1" a="1"/>
  <c r="X240" i="1" s="1"/>
  <c r="Z240" i="1" s="1" a="1"/>
  <c r="Z240" i="1" s="1"/>
  <c r="T240" i="1" a="1"/>
  <c r="T240" i="1" s="1"/>
  <c r="W240" i="1" a="1"/>
  <c r="W240" i="1" s="1"/>
  <c r="Y240" i="1" a="1"/>
  <c r="Y240" i="1" s="1"/>
  <c r="R241" i="1" a="1"/>
  <c r="R241" i="1" s="1"/>
  <c r="S241" i="1" s="1" a="1"/>
  <c r="S241" i="1" s="1"/>
  <c r="T241" i="1" a="1"/>
  <c r="T241" i="1" s="1"/>
  <c r="W241" i="1" a="1"/>
  <c r="W241" i="1" s="1"/>
  <c r="Y241" i="1" a="1"/>
  <c r="Y241" i="1" s="1"/>
  <c r="R242" i="1" a="1"/>
  <c r="R242" i="1"/>
  <c r="S242" i="1" s="1" a="1"/>
  <c r="S242" i="1" s="1"/>
  <c r="T242" i="1" a="1"/>
  <c r="T242" i="1" s="1"/>
  <c r="U242" i="1" s="1" a="1"/>
  <c r="U242" i="1" s="1"/>
  <c r="V242" i="1" s="1" a="1"/>
  <c r="V242" i="1" s="1"/>
  <c r="X242" i="1" s="1" a="1"/>
  <c r="X242" i="1" s="1"/>
  <c r="Z242" i="1" s="1" a="1"/>
  <c r="Z242" i="1" s="1"/>
  <c r="W242" i="1" a="1"/>
  <c r="W242" i="1" s="1"/>
  <c r="Y242" i="1" a="1"/>
  <c r="Y242" i="1" s="1"/>
  <c r="R243" i="1" a="1"/>
  <c r="R243" i="1" s="1"/>
  <c r="S243" i="1" s="1" a="1"/>
  <c r="S243" i="1" s="1"/>
  <c r="T243" i="1" a="1"/>
  <c r="T243" i="1" s="1"/>
  <c r="U243" i="1" s="1" a="1"/>
  <c r="U243" i="1" s="1"/>
  <c r="V243" i="1" s="1" a="1"/>
  <c r="V243" i="1" s="1"/>
  <c r="X243" i="1" s="1" a="1"/>
  <c r="X243" i="1" s="1"/>
  <c r="Z243" i="1" s="1" a="1"/>
  <c r="Z243" i="1" s="1"/>
  <c r="W243" i="1" a="1"/>
  <c r="W243" i="1" s="1"/>
  <c r="Y243" i="1" a="1"/>
  <c r="Y243" i="1" s="1"/>
  <c r="R244" i="1" a="1"/>
  <c r="R244" i="1" s="1"/>
  <c r="S244" i="1" s="1" a="1"/>
  <c r="S244" i="1" s="1"/>
  <c r="T244" i="1" a="1"/>
  <c r="T244" i="1" s="1"/>
  <c r="W244" i="1" a="1"/>
  <c r="W244" i="1" s="1"/>
  <c r="Y244" i="1" a="1"/>
  <c r="Y244" i="1" s="1"/>
  <c r="R245" i="1" a="1"/>
  <c r="R245" i="1" s="1"/>
  <c r="S245" i="1" s="1" a="1"/>
  <c r="S245" i="1" s="1"/>
  <c r="T245" i="1" a="1"/>
  <c r="T245" i="1" s="1"/>
  <c r="W245" i="1" a="1"/>
  <c r="W245" i="1" s="1"/>
  <c r="Y245" i="1" a="1"/>
  <c r="Y245" i="1" s="1"/>
  <c r="R246" i="1" a="1"/>
  <c r="R246" i="1" s="1"/>
  <c r="S246" i="1" s="1" a="1"/>
  <c r="S246" i="1" s="1"/>
  <c r="T246" i="1" a="1"/>
  <c r="T246" i="1" s="1"/>
  <c r="W246" i="1" a="1"/>
  <c r="W246" i="1" s="1"/>
  <c r="Y246" i="1" a="1"/>
  <c r="Y246" i="1" s="1"/>
  <c r="R247" i="1" a="1"/>
  <c r="R247" i="1" s="1"/>
  <c r="S247" i="1" s="1" a="1"/>
  <c r="S247" i="1" s="1"/>
  <c r="T247" i="1" a="1"/>
  <c r="T247" i="1"/>
  <c r="U247" i="1" s="1" a="1"/>
  <c r="U247" i="1" s="1"/>
  <c r="V247" i="1" s="1" a="1"/>
  <c r="V247" i="1" s="1"/>
  <c r="X247" i="1" s="1" a="1"/>
  <c r="X247" i="1" s="1"/>
  <c r="Z247" i="1" s="1" a="1"/>
  <c r="Z247" i="1" s="1"/>
  <c r="W247" i="1" a="1"/>
  <c r="W247" i="1" s="1"/>
  <c r="Y247" i="1" a="1"/>
  <c r="Y247" i="1" s="1"/>
  <c r="R248" i="1" a="1"/>
  <c r="R248" i="1" s="1"/>
  <c r="S248" i="1" s="1" a="1"/>
  <c r="S248" i="1" s="1"/>
  <c r="T248" i="1" a="1"/>
  <c r="T248" i="1"/>
  <c r="W248" i="1" a="1"/>
  <c r="W248" i="1" s="1"/>
  <c r="Y248" i="1" a="1"/>
  <c r="Y248" i="1" s="1"/>
  <c r="R249" i="1" a="1"/>
  <c r="R249" i="1" s="1"/>
  <c r="S249" i="1" s="1" a="1"/>
  <c r="S249" i="1" s="1"/>
  <c r="T249" i="1" a="1"/>
  <c r="T249" i="1" s="1"/>
  <c r="W249" i="1" a="1"/>
  <c r="W249" i="1" s="1"/>
  <c r="Y249" i="1" a="1"/>
  <c r="Y249" i="1" s="1"/>
  <c r="R250" i="1" a="1"/>
  <c r="R250" i="1" s="1"/>
  <c r="S250" i="1" s="1" a="1"/>
  <c r="S250" i="1" s="1"/>
  <c r="T250" i="1" a="1"/>
  <c r="T250" i="1" s="1"/>
  <c r="U250" i="1" s="1" a="1"/>
  <c r="U250" i="1" s="1"/>
  <c r="V250" i="1" s="1" a="1"/>
  <c r="V250" i="1" s="1"/>
  <c r="X250" i="1" s="1" a="1"/>
  <c r="X250" i="1" s="1"/>
  <c r="W250" i="1" a="1"/>
  <c r="W250" i="1" s="1"/>
  <c r="Y250" i="1" a="1"/>
  <c r="Y250" i="1" s="1"/>
  <c r="R251" i="1" a="1"/>
  <c r="R251" i="1"/>
  <c r="S251" i="1" s="1" a="1"/>
  <c r="S251" i="1" s="1"/>
  <c r="T251" i="1" a="1"/>
  <c r="T251" i="1"/>
  <c r="W251" i="1" a="1"/>
  <c r="W251" i="1" s="1"/>
  <c r="Y251" i="1" a="1"/>
  <c r="Y251" i="1" s="1"/>
  <c r="R252" i="1" a="1"/>
  <c r="R252" i="1" s="1"/>
  <c r="S252" i="1" s="1" a="1"/>
  <c r="S252" i="1" s="1"/>
  <c r="T252" i="1" a="1"/>
  <c r="T252" i="1"/>
  <c r="U252" i="1" s="1" a="1"/>
  <c r="U252" i="1" s="1"/>
  <c r="V252" i="1" s="1" a="1"/>
  <c r="V252" i="1" s="1"/>
  <c r="X252" i="1" s="1" a="1"/>
  <c r="X252" i="1" s="1"/>
  <c r="Z252" i="1" s="1" a="1"/>
  <c r="Z252" i="1" s="1"/>
  <c r="W252" i="1" a="1"/>
  <c r="W252" i="1" s="1"/>
  <c r="Y252" i="1" a="1"/>
  <c r="Y252" i="1" s="1"/>
  <c r="R253" i="1" a="1"/>
  <c r="R253" i="1" s="1"/>
  <c r="S253" i="1" a="1"/>
  <c r="S253" i="1" s="1"/>
  <c r="T253" i="1" a="1"/>
  <c r="T253" i="1" s="1"/>
  <c r="W253" i="1" a="1"/>
  <c r="W253" i="1" s="1"/>
  <c r="Y253" i="1" a="1"/>
  <c r="Y253" i="1" s="1"/>
  <c r="R254" i="1" a="1"/>
  <c r="R254" i="1" s="1"/>
  <c r="S254" i="1" s="1" a="1"/>
  <c r="S254" i="1" s="1"/>
  <c r="T254" i="1" a="1"/>
  <c r="T254" i="1"/>
  <c r="U254" i="1" a="1"/>
  <c r="U254" i="1" s="1"/>
  <c r="V254" i="1" s="1" a="1"/>
  <c r="V254" i="1" s="1"/>
  <c r="X254" i="1" s="1" a="1"/>
  <c r="X254" i="1" s="1"/>
  <c r="Z254" i="1" s="1" a="1"/>
  <c r="Z254" i="1" s="1"/>
  <c r="W254" i="1" a="1"/>
  <c r="W254" i="1" s="1"/>
  <c r="Y254" i="1" a="1"/>
  <c r="Y254" i="1" s="1"/>
  <c r="R255" i="1" a="1"/>
  <c r="R255" i="1" s="1"/>
  <c r="S255" i="1" a="1"/>
  <c r="S255" i="1" s="1"/>
  <c r="T255" i="1" a="1"/>
  <c r="T255" i="1" s="1"/>
  <c r="W255" i="1" a="1"/>
  <c r="W255" i="1" s="1"/>
  <c r="Y255" i="1" a="1"/>
  <c r="Y255" i="1" s="1"/>
  <c r="R256" i="1" a="1"/>
  <c r="R256" i="1" s="1"/>
  <c r="S256" i="1" s="1" a="1"/>
  <c r="S256" i="1" s="1"/>
  <c r="T256" i="1" a="1"/>
  <c r="T256" i="1"/>
  <c r="U256" i="1" s="1" a="1"/>
  <c r="U256" i="1" s="1"/>
  <c r="V256" i="1" s="1" a="1"/>
  <c r="V256" i="1" s="1"/>
  <c r="X256" i="1" s="1" a="1"/>
  <c r="X256" i="1" s="1"/>
  <c r="Z256" i="1" s="1" a="1"/>
  <c r="Z256" i="1" s="1"/>
  <c r="W256" i="1" a="1"/>
  <c r="W256" i="1" s="1"/>
  <c r="Y256" i="1" a="1"/>
  <c r="Y256" i="1" s="1"/>
  <c r="R257" i="1" a="1"/>
  <c r="R257" i="1" s="1"/>
  <c r="S257" i="1" s="1" a="1"/>
  <c r="S257" i="1" s="1"/>
  <c r="T257" i="1" a="1"/>
  <c r="T257" i="1"/>
  <c r="U257" i="1" s="1" a="1"/>
  <c r="U257" i="1" s="1"/>
  <c r="V257" i="1" s="1" a="1"/>
  <c r="V257" i="1" s="1"/>
  <c r="X257" i="1" s="1" a="1"/>
  <c r="X257" i="1" s="1"/>
  <c r="Z257" i="1" s="1" a="1"/>
  <c r="Z257" i="1" s="1"/>
  <c r="W257" i="1" a="1"/>
  <c r="W257" i="1" s="1"/>
  <c r="Y257" i="1" a="1"/>
  <c r="Y257" i="1" s="1"/>
  <c r="R258" i="1" a="1"/>
  <c r="R258" i="1" s="1"/>
  <c r="S258" i="1" a="1"/>
  <c r="S258" i="1" s="1"/>
  <c r="T258" i="1" a="1"/>
  <c r="T258" i="1"/>
  <c r="U258" i="1" s="1" a="1"/>
  <c r="U258" i="1" s="1"/>
  <c r="V258" i="1" s="1" a="1"/>
  <c r="V258" i="1" s="1"/>
  <c r="X258" i="1" s="1" a="1"/>
  <c r="X258" i="1" s="1"/>
  <c r="Z258" i="1" s="1" a="1"/>
  <c r="Z258" i="1" s="1"/>
  <c r="W258" i="1" a="1"/>
  <c r="W258" i="1" s="1"/>
  <c r="Y258" i="1" a="1"/>
  <c r="Y258" i="1" s="1"/>
  <c r="R259" i="1" a="1"/>
  <c r="R259" i="1" s="1"/>
  <c r="S259" i="1" s="1" a="1"/>
  <c r="S259" i="1" s="1"/>
  <c r="T259" i="1" a="1"/>
  <c r="T259" i="1" s="1"/>
  <c r="U259" i="1" s="1" a="1"/>
  <c r="U259" i="1" s="1"/>
  <c r="V259" i="1" s="1" a="1"/>
  <c r="V259" i="1" s="1"/>
  <c r="X259" i="1" s="1" a="1"/>
  <c r="X259" i="1" s="1"/>
  <c r="Z259" i="1" s="1" a="1"/>
  <c r="Z259" i="1" s="1"/>
  <c r="W259" i="1" a="1"/>
  <c r="W259" i="1" s="1"/>
  <c r="Y259" i="1" a="1"/>
  <c r="Y259" i="1" s="1"/>
  <c r="R260" i="1" a="1"/>
  <c r="R260" i="1"/>
  <c r="S260" i="1" a="1"/>
  <c r="S260" i="1" s="1"/>
  <c r="U260" i="1" s="1" a="1"/>
  <c r="U260" i="1" s="1"/>
  <c r="V260" i="1" s="1" a="1"/>
  <c r="V260" i="1" s="1"/>
  <c r="X260" i="1" s="1" a="1"/>
  <c r="X260" i="1" s="1"/>
  <c r="Z260" i="1" s="1" a="1"/>
  <c r="Z260" i="1" s="1"/>
  <c r="T260" i="1" a="1"/>
  <c r="T260" i="1" s="1"/>
  <c r="W260" i="1" a="1"/>
  <c r="W260" i="1" s="1"/>
  <c r="Y260" i="1" a="1"/>
  <c r="Y260" i="1" s="1"/>
  <c r="R261" i="1" a="1"/>
  <c r="R261" i="1"/>
  <c r="S261" i="1" s="1" a="1"/>
  <c r="S261" i="1" s="1"/>
  <c r="T261" i="1" a="1"/>
  <c r="T261" i="1" s="1"/>
  <c r="U261" i="1" s="1" a="1"/>
  <c r="U261" i="1" s="1"/>
  <c r="V261" i="1" s="1" a="1"/>
  <c r="V261" i="1" s="1"/>
  <c r="X261" i="1" s="1" a="1"/>
  <c r="X261" i="1" s="1"/>
  <c r="Z261" i="1" s="1" a="1"/>
  <c r="Z261" i="1" s="1"/>
  <c r="W261" i="1" a="1"/>
  <c r="W261" i="1" s="1"/>
  <c r="Y261" i="1" a="1"/>
  <c r="Y261" i="1" s="1"/>
  <c r="R262" i="1" a="1"/>
  <c r="R262" i="1" s="1"/>
  <c r="S262" i="1" s="1" a="1"/>
  <c r="S262" i="1" s="1"/>
  <c r="U262" i="1" s="1" a="1"/>
  <c r="U262" i="1" s="1"/>
  <c r="V262" i="1" s="1" a="1"/>
  <c r="V262" i="1" s="1"/>
  <c r="T262" i="1" a="1"/>
  <c r="T262" i="1"/>
  <c r="W262" i="1" a="1"/>
  <c r="W262" i="1" s="1"/>
  <c r="Y262" i="1" a="1"/>
  <c r="Y262" i="1" s="1"/>
  <c r="R263" i="1" a="1"/>
  <c r="R263" i="1" s="1"/>
  <c r="S263" i="1" a="1"/>
  <c r="S263" i="1" s="1"/>
  <c r="T263" i="1" a="1"/>
  <c r="T263" i="1"/>
  <c r="U263" i="1" s="1" a="1"/>
  <c r="U263" i="1" s="1"/>
  <c r="V263" i="1" s="1" a="1"/>
  <c r="V263" i="1" s="1"/>
  <c r="X263" i="1" s="1" a="1"/>
  <c r="X263" i="1" s="1"/>
  <c r="W263" i="1" a="1"/>
  <c r="W263" i="1" s="1"/>
  <c r="Y263" i="1" a="1"/>
  <c r="Y263" i="1" s="1"/>
  <c r="R264" i="1" a="1"/>
  <c r="R264" i="1" s="1"/>
  <c r="S264" i="1" a="1"/>
  <c r="S264" i="1" s="1"/>
  <c r="T264" i="1" a="1"/>
  <c r="T264" i="1"/>
  <c r="U264" i="1" a="1"/>
  <c r="U264" i="1" s="1"/>
  <c r="V264" i="1" s="1" a="1"/>
  <c r="V264" i="1" s="1"/>
  <c r="X264" i="1" s="1" a="1"/>
  <c r="X264" i="1" s="1"/>
  <c r="Z264" i="1" s="1" a="1"/>
  <c r="Z264" i="1" s="1"/>
  <c r="W264" i="1" a="1"/>
  <c r="W264" i="1" s="1"/>
  <c r="Y264" i="1" a="1"/>
  <c r="Y264" i="1" s="1"/>
  <c r="R265" i="1" a="1"/>
  <c r="R265" i="1" s="1"/>
  <c r="S265" i="1" s="1" a="1"/>
  <c r="S265" i="1" s="1"/>
  <c r="T265" i="1" a="1"/>
  <c r="T265" i="1" s="1"/>
  <c r="U265" i="1" s="1" a="1"/>
  <c r="U265" i="1" s="1"/>
  <c r="V265" i="1" s="1" a="1"/>
  <c r="V265" i="1" s="1"/>
  <c r="W265" i="1" a="1"/>
  <c r="W265" i="1" s="1"/>
  <c r="Y265" i="1" a="1"/>
  <c r="Y265" i="1" s="1"/>
  <c r="R266" i="1" a="1"/>
  <c r="R266" i="1"/>
  <c r="S266" i="1" a="1"/>
  <c r="S266" i="1" s="1"/>
  <c r="T266" i="1" a="1"/>
  <c r="T266" i="1" s="1"/>
  <c r="U266" i="1" s="1" a="1"/>
  <c r="U266" i="1" s="1"/>
  <c r="V266" i="1" s="1" a="1"/>
  <c r="V266" i="1" s="1"/>
  <c r="X266" i="1" s="1" a="1"/>
  <c r="X266" i="1" s="1"/>
  <c r="W266" i="1" a="1"/>
  <c r="W266" i="1" s="1"/>
  <c r="Y266" i="1" a="1"/>
  <c r="Y266" i="1" s="1"/>
  <c r="R267" i="1" a="1"/>
  <c r="R267" i="1"/>
  <c r="S267" i="1" s="1" a="1"/>
  <c r="S267" i="1" s="1"/>
  <c r="T267" i="1" a="1"/>
  <c r="T267" i="1"/>
  <c r="W267" i="1" a="1"/>
  <c r="W267" i="1" s="1"/>
  <c r="Y267" i="1" a="1"/>
  <c r="Y267" i="1" s="1"/>
  <c r="R268" i="1" a="1"/>
  <c r="R268" i="1" s="1"/>
  <c r="S268" i="1" s="1" a="1"/>
  <c r="S268" i="1" s="1"/>
  <c r="T268" i="1" a="1"/>
  <c r="T268" i="1" s="1"/>
  <c r="W268" i="1" a="1"/>
  <c r="W268" i="1" s="1"/>
  <c r="Y268" i="1" a="1"/>
  <c r="Y268" i="1" s="1"/>
  <c r="R269" i="1" a="1"/>
  <c r="R269" i="1"/>
  <c r="S269" i="1" s="1" a="1"/>
  <c r="S269" i="1" s="1"/>
  <c r="T269" i="1" a="1"/>
  <c r="T269" i="1" s="1"/>
  <c r="W269" i="1" a="1"/>
  <c r="W269" i="1" s="1"/>
  <c r="Y269" i="1" a="1"/>
  <c r="Y269" i="1" s="1"/>
  <c r="R270" i="1" a="1"/>
  <c r="R270" i="1" s="1"/>
  <c r="S270" i="1" s="1" a="1"/>
  <c r="S270" i="1" s="1"/>
  <c r="T270" i="1" a="1"/>
  <c r="T270" i="1"/>
  <c r="U270" i="1" s="1" a="1"/>
  <c r="U270" i="1" s="1"/>
  <c r="V270" i="1" s="1" a="1"/>
  <c r="V270" i="1" s="1"/>
  <c r="X270" i="1" s="1" a="1"/>
  <c r="X270" i="1" s="1"/>
  <c r="Z270" i="1" s="1" a="1"/>
  <c r="Z270" i="1" s="1"/>
  <c r="W270" i="1" a="1"/>
  <c r="W270" i="1" s="1"/>
  <c r="Y270" i="1" a="1"/>
  <c r="Y270" i="1" s="1"/>
  <c r="R271" i="1" a="1"/>
  <c r="R271" i="1" s="1"/>
  <c r="S271" i="1" a="1"/>
  <c r="S271" i="1" s="1"/>
  <c r="T271" i="1" a="1"/>
  <c r="T271" i="1"/>
  <c r="U271" i="1" a="1"/>
  <c r="U271" i="1" s="1"/>
  <c r="V271" i="1" s="1" a="1"/>
  <c r="V271" i="1" s="1"/>
  <c r="X271" i="1" s="1" a="1"/>
  <c r="X271" i="1" s="1"/>
  <c r="Z271" i="1" s="1" a="1"/>
  <c r="Z271" i="1" s="1"/>
  <c r="W271" i="1" a="1"/>
  <c r="W271" i="1" s="1"/>
  <c r="Y271" i="1" a="1"/>
  <c r="Y271" i="1" s="1"/>
  <c r="R272" i="1" a="1"/>
  <c r="R272" i="1" s="1"/>
  <c r="S272" i="1" s="1" a="1"/>
  <c r="S272" i="1" s="1"/>
  <c r="T272" i="1" a="1"/>
  <c r="T272" i="1" s="1"/>
  <c r="W272" i="1" a="1"/>
  <c r="W272" i="1" s="1"/>
  <c r="Y272" i="1" a="1"/>
  <c r="Y272" i="1" s="1"/>
  <c r="R273" i="1" a="1"/>
  <c r="R273" i="1"/>
  <c r="S273" i="1" a="1"/>
  <c r="S273" i="1" s="1"/>
  <c r="T273" i="1" a="1"/>
  <c r="T273" i="1" s="1"/>
  <c r="W273" i="1" a="1"/>
  <c r="W273" i="1" s="1"/>
  <c r="Y273" i="1" a="1"/>
  <c r="Y273" i="1" s="1"/>
  <c r="R274" i="1" a="1"/>
  <c r="R274" i="1"/>
  <c r="S274" i="1" a="1"/>
  <c r="S274" i="1" s="1"/>
  <c r="T274" i="1" a="1"/>
  <c r="T274" i="1" s="1"/>
  <c r="U274" i="1" s="1" a="1"/>
  <c r="U274" i="1" s="1"/>
  <c r="V274" i="1" s="1" a="1"/>
  <c r="V274" i="1" s="1"/>
  <c r="X274" i="1" s="1" a="1"/>
  <c r="X274" i="1" s="1"/>
  <c r="W274" i="1" a="1"/>
  <c r="W274" i="1" s="1"/>
  <c r="Y274" i="1" a="1"/>
  <c r="Y274" i="1" s="1"/>
  <c r="R275" i="1" a="1"/>
  <c r="R275" i="1" s="1"/>
  <c r="S275" i="1" a="1"/>
  <c r="S275" i="1" s="1"/>
  <c r="T275" i="1" a="1"/>
  <c r="T275" i="1" s="1"/>
  <c r="U275" i="1" s="1" a="1"/>
  <c r="U275" i="1" s="1"/>
  <c r="V275" i="1" s="1" a="1"/>
  <c r="V275" i="1" s="1"/>
  <c r="X275" i="1" s="1" a="1"/>
  <c r="X275" i="1" s="1"/>
  <c r="W275" i="1" a="1"/>
  <c r="W275" i="1" s="1"/>
  <c r="Y275" i="1" a="1"/>
  <c r="Y275" i="1" s="1"/>
  <c r="Z275" i="1" a="1"/>
  <c r="Z275" i="1" s="1"/>
  <c r="R276" i="1" a="1"/>
  <c r="R276" i="1" s="1"/>
  <c r="S276" i="1" a="1"/>
  <c r="S276" i="1" s="1"/>
  <c r="T276" i="1" a="1"/>
  <c r="T276" i="1"/>
  <c r="U276" i="1" a="1"/>
  <c r="U276" i="1" s="1"/>
  <c r="V276" i="1" s="1" a="1"/>
  <c r="V276" i="1" s="1"/>
  <c r="X276" i="1" s="1" a="1"/>
  <c r="X276" i="1" s="1"/>
  <c r="Z276" i="1" s="1" a="1"/>
  <c r="Z276" i="1" s="1"/>
  <c r="W276" i="1" a="1"/>
  <c r="W276" i="1" s="1"/>
  <c r="Y276" i="1" a="1"/>
  <c r="Y276" i="1" s="1"/>
  <c r="R277" i="1" a="1"/>
  <c r="R277" i="1" s="1"/>
  <c r="S277" i="1" s="1" a="1"/>
  <c r="S277" i="1" s="1"/>
  <c r="U277" i="1" s="1" a="1"/>
  <c r="U277" i="1" s="1"/>
  <c r="T277" i="1" a="1"/>
  <c r="T277" i="1" s="1"/>
  <c r="V277" i="1" a="1"/>
  <c r="V277" i="1" s="1"/>
  <c r="X277" i="1" s="1" a="1"/>
  <c r="X277" i="1" s="1"/>
  <c r="Z277" i="1" s="1" a="1"/>
  <c r="Z277" i="1" s="1"/>
  <c r="W277" i="1" a="1"/>
  <c r="W277" i="1" s="1"/>
  <c r="Y277" i="1" a="1"/>
  <c r="Y277" i="1" s="1"/>
  <c r="R278" i="1" a="1"/>
  <c r="R278" i="1" s="1"/>
  <c r="S278" i="1" s="1" a="1"/>
  <c r="S278" i="1" s="1"/>
  <c r="U278" i="1" s="1" a="1"/>
  <c r="U278" i="1" s="1"/>
  <c r="V278" i="1" s="1" a="1"/>
  <c r="V278" i="1" s="1"/>
  <c r="X278" i="1" s="1" a="1"/>
  <c r="X278" i="1" s="1"/>
  <c r="Z278" i="1" s="1" a="1"/>
  <c r="Z278" i="1" s="1"/>
  <c r="T278" i="1" a="1"/>
  <c r="T278" i="1" s="1"/>
  <c r="W278" i="1" a="1"/>
  <c r="W278" i="1" s="1"/>
  <c r="Y278" i="1" a="1"/>
  <c r="Y278" i="1" s="1"/>
  <c r="R279" i="1" a="1"/>
  <c r="R279" i="1" s="1"/>
  <c r="S279" i="1" s="1" a="1"/>
  <c r="S279" i="1" s="1"/>
  <c r="U279" i="1" s="1" a="1"/>
  <c r="U279" i="1" s="1"/>
  <c r="V279" i="1" s="1" a="1"/>
  <c r="V279" i="1" s="1"/>
  <c r="X279" i="1" s="1" a="1"/>
  <c r="X279" i="1" s="1"/>
  <c r="Z279" i="1" s="1" a="1"/>
  <c r="Z279" i="1" s="1"/>
  <c r="T279" i="1" a="1"/>
  <c r="T279" i="1" s="1"/>
  <c r="W279" i="1" a="1"/>
  <c r="W279" i="1" s="1"/>
  <c r="Y279" i="1" a="1"/>
  <c r="Y279" i="1" s="1"/>
  <c r="R280" i="1" a="1"/>
  <c r="R280" i="1" s="1"/>
  <c r="S280" i="1" s="1" a="1"/>
  <c r="S280" i="1" s="1"/>
  <c r="T280" i="1" a="1"/>
  <c r="T280" i="1" s="1"/>
  <c r="U280" i="1" s="1" a="1"/>
  <c r="U280" i="1" s="1"/>
  <c r="V280" i="1" s="1" a="1"/>
  <c r="V280" i="1" s="1"/>
  <c r="X280" i="1" s="1" a="1"/>
  <c r="X280" i="1" s="1"/>
  <c r="Z280" i="1" s="1" a="1"/>
  <c r="Z280" i="1" s="1"/>
  <c r="W280" i="1" a="1"/>
  <c r="W280" i="1" s="1"/>
  <c r="Y280" i="1" a="1"/>
  <c r="Y280" i="1" s="1"/>
  <c r="R281" i="1" a="1"/>
  <c r="R281" i="1" s="1"/>
  <c r="S281" i="1" a="1"/>
  <c r="S281" i="1" s="1"/>
  <c r="T281" i="1" a="1"/>
  <c r="T281" i="1" s="1"/>
  <c r="W281" i="1" a="1"/>
  <c r="W281" i="1" s="1"/>
  <c r="Y281" i="1" a="1"/>
  <c r="Y281" i="1" s="1"/>
  <c r="R282" i="1" a="1"/>
  <c r="R282" i="1" s="1"/>
  <c r="S282" i="1" a="1"/>
  <c r="S282" i="1" s="1"/>
  <c r="T282" i="1" a="1"/>
  <c r="T282" i="1" s="1"/>
  <c r="U282" i="1" s="1" a="1"/>
  <c r="U282" i="1" s="1"/>
  <c r="V282" i="1" s="1" a="1"/>
  <c r="V282" i="1" s="1"/>
  <c r="X282" i="1" s="1" a="1"/>
  <c r="X282" i="1" s="1"/>
  <c r="W282" i="1" a="1"/>
  <c r="W282" i="1" s="1"/>
  <c r="Y282" i="1" a="1"/>
  <c r="Y282" i="1" s="1"/>
  <c r="R283" i="1" a="1"/>
  <c r="R283" i="1" s="1"/>
  <c r="S283" i="1" s="1" a="1"/>
  <c r="S283" i="1" s="1"/>
  <c r="T283" i="1" a="1"/>
  <c r="T283" i="1" s="1"/>
  <c r="W283" i="1" a="1"/>
  <c r="W283" i="1" s="1"/>
  <c r="Y283" i="1" a="1"/>
  <c r="Y283" i="1" s="1"/>
  <c r="R284" i="1" a="1"/>
  <c r="R284" i="1" s="1"/>
  <c r="S284" i="1" s="1" a="1"/>
  <c r="S284" i="1" s="1"/>
  <c r="U284" i="1" s="1" a="1"/>
  <c r="U284" i="1" s="1"/>
  <c r="V284" i="1" s="1" a="1"/>
  <c r="V284" i="1" s="1"/>
  <c r="X284" i="1" s="1" a="1"/>
  <c r="X284" i="1" s="1"/>
  <c r="Z284" i="1" s="1" a="1"/>
  <c r="Z284" i="1" s="1"/>
  <c r="T284" i="1" a="1"/>
  <c r="T284" i="1"/>
  <c r="W284" i="1" a="1"/>
  <c r="W284" i="1" s="1"/>
  <c r="Y284" i="1" a="1"/>
  <c r="Y284" i="1" s="1"/>
  <c r="R285" i="1" a="1"/>
  <c r="R285" i="1" s="1"/>
  <c r="S285" i="1" s="1" a="1"/>
  <c r="S285" i="1" s="1"/>
  <c r="U285" i="1" s="1" a="1"/>
  <c r="U285" i="1" s="1"/>
  <c r="V285" i="1" s="1" a="1"/>
  <c r="V285" i="1" s="1"/>
  <c r="X285" i="1" s="1" a="1"/>
  <c r="X285" i="1" s="1"/>
  <c r="Z285" i="1" s="1" a="1"/>
  <c r="Z285" i="1" s="1"/>
  <c r="T285" i="1" a="1"/>
  <c r="T285" i="1" s="1"/>
  <c r="W285" i="1" a="1"/>
  <c r="W285" i="1" s="1"/>
  <c r="Y285" i="1" a="1"/>
  <c r="Y285" i="1" s="1"/>
  <c r="R286" i="1" a="1"/>
  <c r="R286" i="1" s="1"/>
  <c r="S286" i="1" s="1" a="1"/>
  <c r="S286" i="1" s="1"/>
  <c r="T286" i="1" a="1"/>
  <c r="T286" i="1" s="1"/>
  <c r="W286" i="1" a="1"/>
  <c r="W286" i="1" s="1"/>
  <c r="Y286" i="1" a="1"/>
  <c r="Y286" i="1" s="1"/>
  <c r="R287" i="1" a="1"/>
  <c r="R287" i="1" s="1"/>
  <c r="S287" i="1" s="1" a="1"/>
  <c r="S287" i="1" s="1"/>
  <c r="T287" i="1" a="1"/>
  <c r="T287" i="1" s="1"/>
  <c r="U287" i="1" s="1" a="1"/>
  <c r="U287" i="1" s="1"/>
  <c r="V287" i="1" s="1" a="1"/>
  <c r="V287" i="1" s="1"/>
  <c r="X287" i="1" s="1" a="1"/>
  <c r="X287" i="1" s="1"/>
  <c r="Z287" i="1" s="1" a="1"/>
  <c r="Z287" i="1" s="1"/>
  <c r="W287" i="1" a="1"/>
  <c r="W287" i="1" s="1"/>
  <c r="Y287" i="1" a="1"/>
  <c r="Y287" i="1" s="1"/>
  <c r="R288" i="1" a="1"/>
  <c r="R288" i="1" s="1"/>
  <c r="S288" i="1" s="1" a="1"/>
  <c r="S288" i="1" s="1"/>
  <c r="T288" i="1" a="1"/>
  <c r="T288" i="1" s="1"/>
  <c r="U288" i="1" s="1" a="1"/>
  <c r="U288" i="1" s="1"/>
  <c r="V288" i="1" s="1" a="1"/>
  <c r="V288" i="1" s="1"/>
  <c r="W288" i="1" a="1"/>
  <c r="W288" i="1" s="1"/>
  <c r="X288" i="1" a="1"/>
  <c r="X288" i="1" s="1"/>
  <c r="Z288" i="1" s="1" a="1"/>
  <c r="Z288" i="1" s="1"/>
  <c r="Y288" i="1" a="1"/>
  <c r="Y288" i="1" s="1"/>
  <c r="R289" i="1" a="1"/>
  <c r="R289" i="1" s="1"/>
  <c r="S289" i="1" a="1"/>
  <c r="S289" i="1" s="1"/>
  <c r="T289" i="1" a="1"/>
  <c r="T289" i="1"/>
  <c r="U289" i="1" s="1" a="1"/>
  <c r="U289" i="1" s="1"/>
  <c r="V289" i="1" s="1" a="1"/>
  <c r="V289" i="1" s="1"/>
  <c r="X289" i="1" s="1" a="1"/>
  <c r="X289" i="1" s="1"/>
  <c r="Z289" i="1" s="1" a="1"/>
  <c r="Z289" i="1" s="1"/>
  <c r="W289" i="1" a="1"/>
  <c r="W289" i="1" s="1"/>
  <c r="Y289" i="1" a="1"/>
  <c r="Y289" i="1" s="1"/>
  <c r="R290" i="1" a="1"/>
  <c r="R290" i="1" s="1"/>
  <c r="S290" i="1" a="1"/>
  <c r="S290" i="1" s="1"/>
  <c r="T290" i="1" a="1"/>
  <c r="T290" i="1" s="1"/>
  <c r="U290" i="1" s="1" a="1"/>
  <c r="U290" i="1" s="1"/>
  <c r="V290" i="1" s="1" a="1"/>
  <c r="V290" i="1" s="1"/>
  <c r="X290" i="1" s="1" a="1"/>
  <c r="X290" i="1" s="1"/>
  <c r="Z290" i="1" s="1" a="1"/>
  <c r="Z290" i="1" s="1"/>
  <c r="W290" i="1" a="1"/>
  <c r="W290" i="1" s="1"/>
  <c r="Y290" i="1" a="1"/>
  <c r="Y290" i="1" s="1"/>
  <c r="R291" i="1" a="1"/>
  <c r="R291" i="1" s="1"/>
  <c r="S291" i="1" s="1" a="1"/>
  <c r="S291" i="1" s="1"/>
  <c r="T291" i="1" a="1"/>
  <c r="T291" i="1" s="1"/>
  <c r="W291" i="1" a="1"/>
  <c r="W291" i="1" s="1"/>
  <c r="Y291" i="1" a="1"/>
  <c r="Y291" i="1" s="1"/>
  <c r="R292" i="1" a="1"/>
  <c r="R292" i="1" s="1"/>
  <c r="S292" i="1" s="1" a="1"/>
  <c r="S292" i="1" s="1"/>
  <c r="U292" i="1" s="1" a="1"/>
  <c r="U292" i="1" s="1"/>
  <c r="V292" i="1" s="1" a="1"/>
  <c r="V292" i="1" s="1"/>
  <c r="X292" i="1" s="1" a="1"/>
  <c r="X292" i="1" s="1"/>
  <c r="Z292" i="1" s="1" a="1"/>
  <c r="Z292" i="1" s="1"/>
  <c r="T292" i="1" a="1"/>
  <c r="T292" i="1" s="1"/>
  <c r="W292" i="1" a="1"/>
  <c r="W292" i="1" s="1"/>
  <c r="Y292" i="1" a="1"/>
  <c r="Y292" i="1" s="1"/>
  <c r="R293" i="1" a="1"/>
  <c r="R293" i="1" s="1"/>
  <c r="S293" i="1" s="1" a="1"/>
  <c r="S293" i="1" s="1"/>
  <c r="U293" i="1" s="1" a="1"/>
  <c r="U293" i="1" s="1"/>
  <c r="V293" i="1" s="1" a="1"/>
  <c r="V293" i="1" s="1"/>
  <c r="X293" i="1" s="1" a="1"/>
  <c r="X293" i="1" s="1"/>
  <c r="Z293" i="1" s="1" a="1"/>
  <c r="Z293" i="1" s="1"/>
  <c r="T293" i="1" a="1"/>
  <c r="T293" i="1" s="1"/>
  <c r="W293" i="1" a="1"/>
  <c r="W293" i="1" s="1"/>
  <c r="Y293" i="1" a="1"/>
  <c r="Y293" i="1" s="1"/>
  <c r="R294" i="1" a="1"/>
  <c r="R294" i="1" s="1"/>
  <c r="S294" i="1" s="1" a="1"/>
  <c r="S294" i="1" s="1"/>
  <c r="T294" i="1" a="1"/>
  <c r="T294" i="1" s="1"/>
  <c r="W294" i="1" a="1"/>
  <c r="W294" i="1" s="1"/>
  <c r="Y294" i="1" a="1"/>
  <c r="Y294" i="1" s="1"/>
  <c r="R295" i="1" a="1"/>
  <c r="R295" i="1" s="1"/>
  <c r="S295" i="1" s="1" a="1"/>
  <c r="S295" i="1" s="1"/>
  <c r="T295" i="1" a="1"/>
  <c r="T295" i="1" s="1"/>
  <c r="U295" i="1" s="1" a="1"/>
  <c r="U295" i="1" s="1"/>
  <c r="V295" i="1" s="1" a="1"/>
  <c r="V295" i="1" s="1"/>
  <c r="X295" i="1" s="1" a="1"/>
  <c r="X295" i="1" s="1"/>
  <c r="Z295" i="1" s="1" a="1"/>
  <c r="Z295" i="1" s="1"/>
  <c r="W295" i="1" a="1"/>
  <c r="W295" i="1" s="1"/>
  <c r="Y295" i="1" a="1"/>
  <c r="Y295" i="1" s="1"/>
  <c r="R296" i="1" a="1"/>
  <c r="R296" i="1" s="1"/>
  <c r="S296" i="1" s="1" a="1"/>
  <c r="S296" i="1" s="1"/>
  <c r="T296" i="1" a="1"/>
  <c r="T296" i="1" s="1"/>
  <c r="W296" i="1" a="1"/>
  <c r="W296" i="1" s="1"/>
  <c r="Y296" i="1" a="1"/>
  <c r="Y296" i="1" s="1"/>
  <c r="R297" i="1" a="1"/>
  <c r="R297" i="1"/>
  <c r="S297" i="1" a="1"/>
  <c r="S297" i="1" s="1"/>
  <c r="T297" i="1" a="1"/>
  <c r="T297" i="1" s="1"/>
  <c r="W297" i="1" a="1"/>
  <c r="W297" i="1" s="1"/>
  <c r="Y297" i="1" a="1"/>
  <c r="Y297" i="1" s="1"/>
  <c r="R298" i="1" a="1"/>
  <c r="R298" i="1"/>
  <c r="S298" i="1" a="1"/>
  <c r="S298" i="1" s="1"/>
  <c r="T298" i="1" a="1"/>
  <c r="T298" i="1" s="1"/>
  <c r="U298" i="1" s="1" a="1"/>
  <c r="U298" i="1" s="1"/>
  <c r="V298" i="1" s="1" a="1"/>
  <c r="V298" i="1" s="1"/>
  <c r="X298" i="1" s="1" a="1"/>
  <c r="X298" i="1" s="1"/>
  <c r="Z298" i="1" s="1" a="1"/>
  <c r="Z298" i="1" s="1"/>
  <c r="W298" i="1" a="1"/>
  <c r="W298" i="1" s="1"/>
  <c r="Y298" i="1" a="1"/>
  <c r="Y298" i="1" s="1"/>
  <c r="R299" i="1" a="1"/>
  <c r="R299" i="1" s="1"/>
  <c r="S299" i="1" s="1" a="1"/>
  <c r="S299" i="1" s="1"/>
  <c r="T299" i="1" a="1"/>
  <c r="T299" i="1"/>
  <c r="U299" i="1" s="1" a="1"/>
  <c r="U299" i="1" s="1"/>
  <c r="V299" i="1" s="1" a="1"/>
  <c r="V299" i="1" s="1"/>
  <c r="X299" i="1" s="1" a="1"/>
  <c r="X299" i="1" s="1"/>
  <c r="Z299" i="1" s="1" a="1"/>
  <c r="Z299" i="1" s="1"/>
  <c r="W299" i="1" a="1"/>
  <c r="W299" i="1" s="1"/>
  <c r="Y299" i="1" a="1"/>
  <c r="Y299" i="1" s="1"/>
  <c r="R300" i="1" a="1"/>
  <c r="R300" i="1" s="1"/>
  <c r="S300" i="1" s="1" a="1"/>
  <c r="S300" i="1" s="1"/>
  <c r="U300" i="1" s="1" a="1"/>
  <c r="U300" i="1" s="1"/>
  <c r="V300" i="1" s="1" a="1"/>
  <c r="V300" i="1" s="1"/>
  <c r="X300" i="1" s="1" a="1"/>
  <c r="X300" i="1" s="1"/>
  <c r="Z300" i="1" s="1" a="1"/>
  <c r="Z300" i="1" s="1"/>
  <c r="T300" i="1" a="1"/>
  <c r="T300" i="1"/>
  <c r="W300" i="1" a="1"/>
  <c r="W300" i="1" s="1"/>
  <c r="Y300" i="1" a="1"/>
  <c r="Y300" i="1" s="1"/>
  <c r="R301" i="1" a="1"/>
  <c r="R301" i="1" s="1"/>
  <c r="S301" i="1" s="1" a="1"/>
  <c r="S301" i="1" s="1"/>
  <c r="U301" i="1" s="1" a="1"/>
  <c r="U301" i="1" s="1"/>
  <c r="V301" i="1" s="1" a="1"/>
  <c r="V301" i="1" s="1"/>
  <c r="X301" i="1" s="1" a="1"/>
  <c r="X301" i="1" s="1"/>
  <c r="Z301" i="1" s="1" a="1"/>
  <c r="Z301" i="1" s="1"/>
  <c r="T301" i="1" a="1"/>
  <c r="T301" i="1" s="1"/>
  <c r="W301" i="1" a="1"/>
  <c r="W301" i="1" s="1"/>
  <c r="Y301" i="1" a="1"/>
  <c r="Y301" i="1" s="1"/>
  <c r="R302" i="1" a="1"/>
  <c r="R302" i="1"/>
  <c r="S302" i="1" s="1" a="1"/>
  <c r="S302" i="1" s="1"/>
  <c r="T302" i="1" a="1"/>
  <c r="T302" i="1" s="1"/>
  <c r="U302" i="1" s="1" a="1"/>
  <c r="U302" i="1" s="1"/>
  <c r="V302" i="1" s="1" a="1"/>
  <c r="V302" i="1" s="1"/>
  <c r="X302" i="1" s="1" a="1"/>
  <c r="X302" i="1" s="1"/>
  <c r="Z302" i="1" s="1" a="1"/>
  <c r="Z302" i="1" s="1"/>
  <c r="W302" i="1" a="1"/>
  <c r="W302" i="1" s="1"/>
  <c r="Y302" i="1" a="1"/>
  <c r="Y302" i="1" s="1"/>
  <c r="R303" i="1" a="1"/>
  <c r="R303" i="1" s="1"/>
  <c r="S303" i="1" s="1" a="1"/>
  <c r="S303" i="1" s="1"/>
  <c r="T303" i="1" a="1"/>
  <c r="T303" i="1" s="1"/>
  <c r="U303" i="1" s="1" a="1"/>
  <c r="U303" i="1" s="1"/>
  <c r="V303" i="1" s="1" a="1"/>
  <c r="V303" i="1" s="1"/>
  <c r="W303" i="1" a="1"/>
  <c r="W303" i="1" s="1"/>
  <c r="Y303" i="1" a="1"/>
  <c r="Y303" i="1" s="1"/>
  <c r="R304" i="1" a="1"/>
  <c r="R304" i="1"/>
  <c r="S304" i="1" s="1" a="1"/>
  <c r="S304" i="1" s="1"/>
  <c r="T304" i="1" a="1"/>
  <c r="T304" i="1" s="1"/>
  <c r="W304" i="1" a="1"/>
  <c r="W304" i="1" s="1"/>
  <c r="Y304" i="1" a="1"/>
  <c r="Y304" i="1" s="1"/>
  <c r="R305" i="1" a="1"/>
  <c r="R305" i="1" s="1"/>
  <c r="S305" i="1" a="1"/>
  <c r="S305" i="1" s="1"/>
  <c r="T305" i="1" a="1"/>
  <c r="T305" i="1" s="1"/>
  <c r="W305" i="1" a="1"/>
  <c r="W305" i="1" s="1"/>
  <c r="Y305" i="1" a="1"/>
  <c r="Y305" i="1" s="1"/>
  <c r="R306" i="1" a="1"/>
  <c r="R306" i="1" s="1"/>
  <c r="S306" i="1" a="1"/>
  <c r="S306" i="1" s="1"/>
  <c r="T306" i="1" a="1"/>
  <c r="T306" i="1" s="1"/>
  <c r="U306" i="1" s="1" a="1"/>
  <c r="U306" i="1" s="1"/>
  <c r="V306" i="1" s="1" a="1"/>
  <c r="V306" i="1" s="1"/>
  <c r="X306" i="1" s="1" a="1"/>
  <c r="X306" i="1" s="1"/>
  <c r="W306" i="1" a="1"/>
  <c r="W306" i="1" s="1"/>
  <c r="Y306" i="1" a="1"/>
  <c r="Y306" i="1" s="1"/>
  <c r="R307" i="1" a="1"/>
  <c r="R307" i="1" s="1"/>
  <c r="S307" i="1" s="1" a="1"/>
  <c r="S307" i="1" s="1"/>
  <c r="T307" i="1" a="1"/>
  <c r="T307" i="1" s="1"/>
  <c r="U307" i="1" s="1" a="1"/>
  <c r="U307" i="1" s="1"/>
  <c r="V307" i="1" s="1" a="1"/>
  <c r="V307" i="1" s="1"/>
  <c r="X307" i="1" s="1" a="1"/>
  <c r="X307" i="1" s="1"/>
  <c r="Z307" i="1" s="1" a="1"/>
  <c r="Z307" i="1" s="1"/>
  <c r="W307" i="1" a="1"/>
  <c r="W307" i="1" s="1"/>
  <c r="Y307" i="1" a="1"/>
  <c r="Y307" i="1" s="1"/>
  <c r="R308" i="1" a="1"/>
  <c r="R308" i="1" s="1"/>
  <c r="S308" i="1" s="1" a="1"/>
  <c r="S308" i="1" s="1"/>
  <c r="T308" i="1" a="1"/>
  <c r="T308" i="1" s="1"/>
  <c r="U308" i="1" a="1"/>
  <c r="U308" i="1" s="1"/>
  <c r="V308" i="1" s="1" a="1"/>
  <c r="V308" i="1" s="1"/>
  <c r="X308" i="1" s="1" a="1"/>
  <c r="X308" i="1" s="1"/>
  <c r="Z308" i="1" s="1" a="1"/>
  <c r="Z308" i="1" s="1"/>
  <c r="W308" i="1" a="1"/>
  <c r="W308" i="1" s="1"/>
  <c r="Y308" i="1" a="1"/>
  <c r="Y308" i="1" s="1"/>
  <c r="R309" i="1" a="1"/>
  <c r="R309" i="1" s="1"/>
  <c r="S309" i="1" s="1" a="1"/>
  <c r="S309" i="1" s="1"/>
  <c r="U309" i="1" s="1" a="1"/>
  <c r="U309" i="1" s="1"/>
  <c r="T309" i="1" a="1"/>
  <c r="T309" i="1" s="1"/>
  <c r="V309" i="1" a="1"/>
  <c r="V309" i="1" s="1"/>
  <c r="X309" i="1" s="1" a="1"/>
  <c r="X309" i="1" s="1"/>
  <c r="Z309" i="1" s="1" a="1"/>
  <c r="Z309" i="1" s="1"/>
  <c r="W309" i="1" a="1"/>
  <c r="W309" i="1" s="1"/>
  <c r="Y309" i="1" a="1"/>
  <c r="Y309" i="1" s="1"/>
  <c r="R310" i="1" a="1"/>
  <c r="R310" i="1"/>
  <c r="S310" i="1" s="1" a="1"/>
  <c r="S310" i="1" s="1"/>
  <c r="T310" i="1" a="1"/>
  <c r="T310" i="1" s="1"/>
  <c r="U310" i="1" s="1" a="1"/>
  <c r="U310" i="1" s="1"/>
  <c r="V310" i="1" s="1" a="1"/>
  <c r="V310" i="1" s="1"/>
  <c r="X310" i="1" s="1" a="1"/>
  <c r="X310" i="1" s="1"/>
  <c r="Z310" i="1" s="1" a="1"/>
  <c r="Z310" i="1" s="1"/>
  <c r="W310" i="1" a="1"/>
  <c r="W310" i="1" s="1"/>
  <c r="Y310" i="1" a="1"/>
  <c r="Y310" i="1" s="1"/>
  <c r="R311" i="1" a="1"/>
  <c r="R311" i="1" s="1"/>
  <c r="S311" i="1" s="1" a="1"/>
  <c r="S311" i="1" s="1"/>
  <c r="T311" i="1" a="1"/>
  <c r="T311" i="1"/>
  <c r="W311" i="1" a="1"/>
  <c r="W311" i="1" s="1"/>
  <c r="Y311" i="1" a="1"/>
  <c r="Y311" i="1" s="1"/>
  <c r="R312" i="1" a="1"/>
  <c r="R312" i="1" s="1"/>
  <c r="S312" i="1" s="1" a="1"/>
  <c r="S312" i="1" s="1"/>
  <c r="T312" i="1" a="1"/>
  <c r="T312" i="1" s="1"/>
  <c r="U312" i="1" s="1" a="1"/>
  <c r="U312" i="1" s="1"/>
  <c r="V312" i="1" s="1" a="1"/>
  <c r="V312" i="1" s="1"/>
  <c r="W312" i="1" a="1"/>
  <c r="W312" i="1" s="1"/>
  <c r="Y312" i="1" a="1"/>
  <c r="Y312" i="1" s="1"/>
  <c r="R313" i="1" a="1"/>
  <c r="R313" i="1" s="1"/>
  <c r="S313" i="1" a="1"/>
  <c r="S313" i="1" s="1"/>
  <c r="T313" i="1" a="1"/>
  <c r="T313" i="1" s="1"/>
  <c r="U313" i="1" s="1" a="1"/>
  <c r="U313" i="1" s="1"/>
  <c r="V313" i="1" s="1" a="1"/>
  <c r="V313" i="1" s="1"/>
  <c r="X313" i="1" s="1" a="1"/>
  <c r="X313" i="1" s="1"/>
  <c r="Z313" i="1" s="1" a="1"/>
  <c r="Z313" i="1" s="1"/>
  <c r="W313" i="1" a="1"/>
  <c r="W313" i="1" s="1"/>
  <c r="Y313" i="1" a="1"/>
  <c r="Y313" i="1" s="1"/>
  <c r="R314" i="1" a="1"/>
  <c r="R314" i="1" s="1"/>
  <c r="S314" i="1" a="1"/>
  <c r="S314" i="1" s="1"/>
  <c r="T314" i="1" a="1"/>
  <c r="T314" i="1" s="1"/>
  <c r="U314" i="1" a="1"/>
  <c r="U314" i="1" s="1"/>
  <c r="V314" i="1" s="1" a="1"/>
  <c r="V314" i="1" s="1"/>
  <c r="X314" i="1" s="1" a="1"/>
  <c r="X314" i="1" s="1"/>
  <c r="Z314" i="1" s="1" a="1"/>
  <c r="Z314" i="1" s="1"/>
  <c r="W314" i="1" a="1"/>
  <c r="W314" i="1" s="1"/>
  <c r="Y314" i="1" a="1"/>
  <c r="Y314" i="1" s="1"/>
  <c r="R315" i="1" a="1"/>
  <c r="R315" i="1" s="1"/>
  <c r="S315" i="1" s="1" a="1"/>
  <c r="S315" i="1" s="1"/>
  <c r="T315" i="1" a="1"/>
  <c r="T315" i="1"/>
  <c r="U315" i="1" s="1" a="1"/>
  <c r="U315" i="1" s="1"/>
  <c r="V315" i="1" s="1" a="1"/>
  <c r="V315" i="1" s="1"/>
  <c r="X315" i="1" s="1" a="1"/>
  <c r="X315" i="1" s="1"/>
  <c r="Z315" i="1" s="1" a="1"/>
  <c r="Z315" i="1" s="1"/>
  <c r="W315" i="1" a="1"/>
  <c r="W315" i="1" s="1"/>
  <c r="Y315" i="1" a="1"/>
  <c r="Y315" i="1" s="1"/>
  <c r="R316" i="1" a="1"/>
  <c r="R316" i="1"/>
  <c r="S316" i="1" s="1" a="1"/>
  <c r="S316" i="1" s="1"/>
  <c r="T316" i="1" a="1"/>
  <c r="T316" i="1" s="1"/>
  <c r="U316" i="1" s="1" a="1"/>
  <c r="U316" i="1" s="1"/>
  <c r="V316" i="1" s="1" a="1"/>
  <c r="V316" i="1" s="1"/>
  <c r="X316" i="1" s="1" a="1"/>
  <c r="X316" i="1" s="1"/>
  <c r="W316" i="1" a="1"/>
  <c r="W316" i="1" s="1"/>
  <c r="Y316" i="1" a="1"/>
  <c r="Y316" i="1" s="1"/>
  <c r="R317" i="1" a="1"/>
  <c r="R317" i="1" s="1"/>
  <c r="S317" i="1" s="1" a="1"/>
  <c r="S317" i="1" s="1"/>
  <c r="T317" i="1" a="1"/>
  <c r="T317" i="1" s="1"/>
  <c r="U317" i="1" a="1"/>
  <c r="U317" i="1" s="1"/>
  <c r="V317" i="1" a="1"/>
  <c r="V317" i="1" s="1"/>
  <c r="X317" i="1" s="1" a="1"/>
  <c r="X317" i="1" s="1"/>
  <c r="Z317" i="1" s="1" a="1"/>
  <c r="Z317" i="1" s="1"/>
  <c r="W317" i="1" a="1"/>
  <c r="W317" i="1" s="1"/>
  <c r="Y317" i="1" a="1"/>
  <c r="Y317" i="1" s="1"/>
  <c r="R318" i="1" a="1"/>
  <c r="R318" i="1"/>
  <c r="S318" i="1" s="1" a="1"/>
  <c r="S318" i="1" s="1"/>
  <c r="T318" i="1" a="1"/>
  <c r="T318" i="1" s="1"/>
  <c r="U318" i="1" s="1" a="1"/>
  <c r="U318" i="1" s="1"/>
  <c r="V318" i="1" s="1" a="1"/>
  <c r="V318" i="1" s="1"/>
  <c r="X318" i="1" s="1" a="1"/>
  <c r="X318" i="1" s="1"/>
  <c r="Z318" i="1" s="1" a="1"/>
  <c r="Z318" i="1" s="1"/>
  <c r="W318" i="1" a="1"/>
  <c r="W318" i="1" s="1"/>
  <c r="Y318" i="1" a="1"/>
  <c r="Y318" i="1" s="1"/>
  <c r="R319" i="1" a="1"/>
  <c r="R319" i="1" s="1"/>
  <c r="S319" i="1" a="1"/>
  <c r="S319" i="1" s="1"/>
  <c r="T319" i="1" a="1"/>
  <c r="T319" i="1"/>
  <c r="U319" i="1" s="1" a="1"/>
  <c r="U319" i="1" s="1"/>
  <c r="V319" i="1" s="1" a="1"/>
  <c r="V319" i="1" s="1"/>
  <c r="X319" i="1" s="1" a="1"/>
  <c r="X319" i="1" s="1"/>
  <c r="Z319" i="1" s="1" a="1"/>
  <c r="Z319" i="1" s="1"/>
  <c r="W319" i="1" a="1"/>
  <c r="W319" i="1" s="1"/>
  <c r="Y319" i="1" a="1"/>
  <c r="Y319" i="1" s="1"/>
  <c r="R320" i="1" a="1"/>
  <c r="R320" i="1" s="1"/>
  <c r="S320" i="1" s="1" a="1"/>
  <c r="S320" i="1" s="1"/>
  <c r="U320" i="1" s="1" a="1"/>
  <c r="U320" i="1" s="1"/>
  <c r="V320" i="1" s="1" a="1"/>
  <c r="V320" i="1" s="1"/>
  <c r="X320" i="1" s="1" a="1"/>
  <c r="X320" i="1" s="1"/>
  <c r="Z320" i="1" s="1" a="1"/>
  <c r="Z320" i="1" s="1"/>
  <c r="T320" i="1" a="1"/>
  <c r="T320" i="1" s="1"/>
  <c r="W320" i="1" a="1"/>
  <c r="W320" i="1" s="1"/>
  <c r="Y320" i="1" a="1"/>
  <c r="Y320" i="1" s="1"/>
  <c r="R321" i="1" a="1"/>
  <c r="R321" i="1" s="1"/>
  <c r="S321" i="1" a="1"/>
  <c r="S321" i="1" s="1"/>
  <c r="T321" i="1" a="1"/>
  <c r="T321" i="1" s="1"/>
  <c r="W321" i="1" a="1"/>
  <c r="W321" i="1" s="1"/>
  <c r="Y321" i="1" a="1"/>
  <c r="Y321" i="1" s="1"/>
  <c r="R322" i="1" a="1"/>
  <c r="R322" i="1" s="1"/>
  <c r="S322" i="1" s="1" a="1"/>
  <c r="S322" i="1" s="1"/>
  <c r="U322" i="1" s="1" a="1"/>
  <c r="U322" i="1" s="1"/>
  <c r="V322" i="1" s="1" a="1"/>
  <c r="V322" i="1" s="1"/>
  <c r="X322" i="1" s="1" a="1"/>
  <c r="X322" i="1" s="1"/>
  <c r="Z322" i="1" s="1" a="1"/>
  <c r="Z322" i="1" s="1"/>
  <c r="T322" i="1" a="1"/>
  <c r="T322" i="1" s="1"/>
  <c r="W322" i="1" a="1"/>
  <c r="W322" i="1" s="1"/>
  <c r="Y322" i="1" a="1"/>
  <c r="Y322" i="1" s="1"/>
  <c r="R323" i="1" a="1"/>
  <c r="R323" i="1" s="1"/>
  <c r="S323" i="1" a="1"/>
  <c r="S323" i="1" s="1"/>
  <c r="T323" i="1" a="1"/>
  <c r="T323" i="1" s="1"/>
  <c r="U323" i="1" s="1" a="1"/>
  <c r="U323" i="1" s="1"/>
  <c r="V323" i="1" s="1" a="1"/>
  <c r="V323" i="1" s="1"/>
  <c r="X323" i="1" s="1" a="1"/>
  <c r="X323" i="1" s="1"/>
  <c r="Z323" i="1" s="1" a="1"/>
  <c r="Z323" i="1" s="1"/>
  <c r="W323" i="1" a="1"/>
  <c r="W323" i="1" s="1"/>
  <c r="Y323" i="1" a="1"/>
  <c r="Y323" i="1" s="1"/>
  <c r="R324" i="1" a="1"/>
  <c r="R324" i="1" s="1"/>
  <c r="S324" i="1" s="1" a="1"/>
  <c r="S324" i="1" s="1"/>
  <c r="T324" i="1" a="1"/>
  <c r="T324" i="1"/>
  <c r="U324" i="1" s="1" a="1"/>
  <c r="U324" i="1" s="1"/>
  <c r="V324" i="1" s="1" a="1"/>
  <c r="V324" i="1" s="1"/>
  <c r="X324" i="1" s="1" a="1"/>
  <c r="X324" i="1" s="1"/>
  <c r="W324" i="1" a="1"/>
  <c r="W324" i="1" s="1"/>
  <c r="Y324" i="1" a="1"/>
  <c r="Y324" i="1" s="1"/>
  <c r="R325" i="1" a="1"/>
  <c r="R325" i="1" s="1"/>
  <c r="S325" i="1" s="1" a="1"/>
  <c r="S325" i="1" s="1"/>
  <c r="T325" i="1" a="1"/>
  <c r="T325" i="1" s="1"/>
  <c r="U325" i="1" a="1"/>
  <c r="U325" i="1" s="1"/>
  <c r="V325" i="1" s="1" a="1"/>
  <c r="V325" i="1" s="1"/>
  <c r="X325" i="1" s="1" a="1"/>
  <c r="X325" i="1" s="1"/>
  <c r="Z325" i="1" s="1" a="1"/>
  <c r="Z325" i="1" s="1"/>
  <c r="W325" i="1" a="1"/>
  <c r="W325" i="1" s="1"/>
  <c r="Y325" i="1" a="1"/>
  <c r="Y325" i="1" s="1"/>
  <c r="R326" i="1" a="1"/>
  <c r="R326" i="1" s="1"/>
  <c r="S326" i="1" a="1"/>
  <c r="S326" i="1" s="1"/>
  <c r="T326" i="1" a="1"/>
  <c r="T326" i="1" s="1"/>
  <c r="U326" i="1" s="1" a="1"/>
  <c r="U326" i="1" s="1"/>
  <c r="V326" i="1" s="1" a="1"/>
  <c r="V326" i="1" s="1"/>
  <c r="W326" i="1" a="1"/>
  <c r="W326" i="1" s="1"/>
  <c r="Y326" i="1" a="1"/>
  <c r="Y326" i="1" s="1"/>
  <c r="R327" i="1" a="1"/>
  <c r="R327" i="1" s="1"/>
  <c r="S327" i="1" a="1"/>
  <c r="S327" i="1" s="1"/>
  <c r="T327" i="1" a="1"/>
  <c r="T327" i="1" s="1"/>
  <c r="W327" i="1" a="1"/>
  <c r="W327" i="1" s="1"/>
  <c r="Y327" i="1" a="1"/>
  <c r="Y327" i="1" s="1"/>
  <c r="R328" i="1" a="1"/>
  <c r="R328" i="1" s="1"/>
  <c r="S328" i="1" s="1" a="1"/>
  <c r="S328" i="1" s="1"/>
  <c r="U328" i="1" s="1" a="1"/>
  <c r="U328" i="1" s="1"/>
  <c r="V328" i="1" s="1" a="1"/>
  <c r="V328" i="1" s="1"/>
  <c r="X328" i="1" s="1" a="1"/>
  <c r="X328" i="1" s="1"/>
  <c r="Z328" i="1" s="1" a="1"/>
  <c r="Z328" i="1" s="1"/>
  <c r="T328" i="1" a="1"/>
  <c r="T328" i="1" s="1"/>
  <c r="W328" i="1" a="1"/>
  <c r="W328" i="1" s="1"/>
  <c r="Y328" i="1" a="1"/>
  <c r="Y328" i="1" s="1"/>
  <c r="R329" i="1" a="1"/>
  <c r="R329" i="1" s="1"/>
  <c r="S329" i="1" a="1"/>
  <c r="S329" i="1" s="1"/>
  <c r="T329" i="1" a="1"/>
  <c r="T329" i="1" s="1"/>
  <c r="U329" i="1" s="1" a="1"/>
  <c r="U329" i="1" s="1"/>
  <c r="V329" i="1" s="1" a="1"/>
  <c r="V329" i="1" s="1"/>
  <c r="X329" i="1" s="1" a="1"/>
  <c r="X329" i="1" s="1"/>
  <c r="Z329" i="1" s="1" a="1"/>
  <c r="Z329" i="1" s="1"/>
  <c r="W329" i="1" a="1"/>
  <c r="W329" i="1" s="1"/>
  <c r="Y329" i="1" a="1"/>
  <c r="Y329" i="1" s="1"/>
  <c r="R330" i="1" a="1"/>
  <c r="R330" i="1" s="1"/>
  <c r="S330" i="1" s="1" a="1"/>
  <c r="S330" i="1" s="1"/>
  <c r="T330" i="1" a="1"/>
  <c r="T330" i="1" s="1"/>
  <c r="U330" i="1" s="1" a="1"/>
  <c r="U330" i="1" s="1"/>
  <c r="V330" i="1" s="1" a="1"/>
  <c r="V330" i="1" s="1"/>
  <c r="X330" i="1" s="1" a="1"/>
  <c r="X330" i="1" s="1"/>
  <c r="Z330" i="1" s="1" a="1"/>
  <c r="Z330" i="1" s="1"/>
  <c r="W330" i="1" a="1"/>
  <c r="W330" i="1" s="1"/>
  <c r="Y330" i="1" a="1"/>
  <c r="Y330" i="1" s="1"/>
  <c r="R331" i="1" a="1"/>
  <c r="R331" i="1" s="1"/>
  <c r="S331" i="1" s="1" a="1"/>
  <c r="S331" i="1" s="1"/>
  <c r="T331" i="1" a="1"/>
  <c r="T331" i="1"/>
  <c r="W331" i="1" a="1"/>
  <c r="W331" i="1" s="1"/>
  <c r="Y331" i="1" a="1"/>
  <c r="Y331" i="1" s="1"/>
  <c r="R332" i="1" a="1"/>
  <c r="R332" i="1"/>
  <c r="S332" i="1" a="1"/>
  <c r="S332" i="1" s="1"/>
  <c r="U332" i="1" s="1" a="1"/>
  <c r="U332" i="1" s="1"/>
  <c r="V332" i="1" s="1" a="1"/>
  <c r="V332" i="1" s="1"/>
  <c r="X332" i="1" s="1" a="1"/>
  <c r="X332" i="1" s="1"/>
  <c r="Z332" i="1" s="1" a="1"/>
  <c r="Z332" i="1" s="1"/>
  <c r="T332" i="1" a="1"/>
  <c r="T332" i="1"/>
  <c r="W332" i="1" a="1"/>
  <c r="W332" i="1" s="1"/>
  <c r="Y332" i="1" a="1"/>
  <c r="Y332" i="1" s="1"/>
  <c r="R333" i="1" a="1"/>
  <c r="R333" i="1"/>
  <c r="S333" i="1" a="1"/>
  <c r="S333" i="1" s="1"/>
  <c r="T333" i="1" a="1"/>
  <c r="T333" i="1" s="1"/>
  <c r="U333" i="1" s="1" a="1"/>
  <c r="U333" i="1" s="1"/>
  <c r="V333" i="1" s="1" a="1"/>
  <c r="V333" i="1" s="1"/>
  <c r="X333" i="1" s="1" a="1"/>
  <c r="X333" i="1" s="1"/>
  <c r="Z333" i="1" s="1" a="1"/>
  <c r="Z333" i="1" s="1"/>
  <c r="W333" i="1" a="1"/>
  <c r="W333" i="1" s="1"/>
  <c r="Y333" i="1" a="1"/>
  <c r="Y333" i="1" s="1"/>
  <c r="R334" i="1" a="1"/>
  <c r="R334" i="1" s="1"/>
  <c r="S334" i="1" s="1" a="1"/>
  <c r="S334" i="1" s="1"/>
  <c r="T334" i="1" a="1"/>
  <c r="T334" i="1"/>
  <c r="U334" i="1" s="1" a="1"/>
  <c r="U334" i="1" s="1"/>
  <c r="V334" i="1" s="1" a="1"/>
  <c r="V334" i="1" s="1"/>
  <c r="X334" i="1" s="1" a="1"/>
  <c r="X334" i="1" s="1"/>
  <c r="Z334" i="1" s="1" a="1"/>
  <c r="Z334" i="1" s="1"/>
  <c r="W334" i="1" a="1"/>
  <c r="W334" i="1" s="1"/>
  <c r="Y334" i="1" a="1"/>
  <c r="Y334" i="1" s="1"/>
  <c r="R335" i="1" a="1"/>
  <c r="R335" i="1" s="1"/>
  <c r="S335" i="1" s="1" a="1"/>
  <c r="S335" i="1" s="1"/>
  <c r="T335" i="1" a="1"/>
  <c r="T335" i="1" s="1"/>
  <c r="U335" i="1" a="1"/>
  <c r="U335" i="1" s="1"/>
  <c r="V335" i="1" s="1" a="1"/>
  <c r="V335" i="1" s="1"/>
  <c r="X335" i="1" s="1" a="1"/>
  <c r="X335" i="1" s="1"/>
  <c r="Z335" i="1" s="1" a="1"/>
  <c r="Z335" i="1" s="1"/>
  <c r="W335" i="1" a="1"/>
  <c r="W335" i="1" s="1"/>
  <c r="Y335" i="1" a="1"/>
  <c r="Y335" i="1" s="1"/>
  <c r="R336" i="1" a="1"/>
  <c r="R336" i="1"/>
  <c r="S336" i="1" s="1" a="1"/>
  <c r="S336" i="1" s="1"/>
  <c r="U336" i="1" s="1" a="1"/>
  <c r="U336" i="1" s="1"/>
  <c r="T336" i="1" a="1"/>
  <c r="T336" i="1" s="1"/>
  <c r="V336" i="1" a="1"/>
  <c r="V336" i="1" s="1"/>
  <c r="X336" i="1" s="1" a="1"/>
  <c r="X336" i="1" s="1"/>
  <c r="Z336" i="1" s="1" a="1"/>
  <c r="Z336" i="1" s="1"/>
  <c r="W336" i="1" a="1"/>
  <c r="W336" i="1" s="1"/>
  <c r="Y336" i="1" a="1"/>
  <c r="Y336" i="1" s="1"/>
  <c r="R337" i="1" a="1"/>
  <c r="R337" i="1" s="1"/>
  <c r="S337" i="1" a="1"/>
  <c r="S337" i="1" s="1"/>
  <c r="T337" i="1" a="1"/>
  <c r="T337" i="1" s="1"/>
  <c r="U337" i="1" s="1" a="1"/>
  <c r="U337" i="1" s="1"/>
  <c r="V337" i="1" s="1" a="1"/>
  <c r="V337" i="1" s="1"/>
  <c r="X337" i="1" s="1" a="1"/>
  <c r="X337" i="1" s="1"/>
  <c r="Z337" i="1" s="1" a="1"/>
  <c r="Z337" i="1" s="1"/>
  <c r="W337" i="1" a="1"/>
  <c r="W337" i="1" s="1"/>
  <c r="Y337" i="1" a="1"/>
  <c r="Y337" i="1" s="1"/>
  <c r="R338" i="1" a="1"/>
  <c r="R338" i="1" s="1"/>
  <c r="S338" i="1" s="1" a="1"/>
  <c r="S338" i="1" s="1"/>
  <c r="T338" i="1" a="1"/>
  <c r="T338" i="1" s="1"/>
  <c r="U338" i="1" s="1" a="1"/>
  <c r="U338" i="1" s="1"/>
  <c r="V338" i="1" s="1" a="1"/>
  <c r="V338" i="1" s="1"/>
  <c r="W338" i="1" a="1"/>
  <c r="W338" i="1" s="1"/>
  <c r="Y338" i="1" a="1"/>
  <c r="Y338" i="1" s="1"/>
  <c r="R339" i="1" a="1"/>
  <c r="R339" i="1" s="1"/>
  <c r="S339" i="1" s="1" a="1"/>
  <c r="S339" i="1" s="1"/>
  <c r="T339" i="1" a="1"/>
  <c r="T339" i="1" s="1"/>
  <c r="W339" i="1" a="1"/>
  <c r="W339" i="1" s="1"/>
  <c r="Y339" i="1" a="1"/>
  <c r="Y339" i="1" s="1"/>
  <c r="R340" i="1" a="1"/>
  <c r="R340" i="1" s="1"/>
  <c r="S340" i="1" a="1"/>
  <c r="S340" i="1" s="1"/>
  <c r="U340" i="1" s="1" a="1"/>
  <c r="U340" i="1" s="1"/>
  <c r="V340" i="1" s="1" a="1"/>
  <c r="V340" i="1" s="1"/>
  <c r="X340" i="1" s="1" a="1"/>
  <c r="X340" i="1" s="1"/>
  <c r="Z340" i="1" s="1" a="1"/>
  <c r="Z340" i="1" s="1"/>
  <c r="T340" i="1" a="1"/>
  <c r="T340" i="1" s="1"/>
  <c r="W340" i="1" a="1"/>
  <c r="W340" i="1" s="1"/>
  <c r="Y340" i="1" a="1"/>
  <c r="Y340" i="1" s="1"/>
  <c r="R341" i="1" a="1"/>
  <c r="R341" i="1" s="1"/>
  <c r="S341" i="1" s="1" a="1"/>
  <c r="S341" i="1" s="1"/>
  <c r="T341" i="1" a="1"/>
  <c r="T341" i="1" s="1"/>
  <c r="U341" i="1" s="1" a="1"/>
  <c r="U341" i="1" s="1"/>
  <c r="V341" i="1" s="1" a="1"/>
  <c r="V341" i="1" s="1"/>
  <c r="X341" i="1" s="1" a="1"/>
  <c r="X341" i="1" s="1"/>
  <c r="Z341" i="1" s="1" a="1"/>
  <c r="Z341" i="1" s="1"/>
  <c r="W341" i="1" a="1"/>
  <c r="W341" i="1" s="1"/>
  <c r="Y341" i="1" a="1"/>
  <c r="Y341" i="1" s="1"/>
  <c r="R342" i="1" a="1"/>
  <c r="R342" i="1" s="1"/>
  <c r="S342" i="1" s="1" a="1"/>
  <c r="S342" i="1" s="1"/>
  <c r="T342" i="1" a="1"/>
  <c r="T342" i="1" s="1"/>
  <c r="U342" i="1" s="1" a="1"/>
  <c r="U342" i="1" s="1"/>
  <c r="V342" i="1" s="1" a="1"/>
  <c r="V342" i="1" s="1"/>
  <c r="X342" i="1" s="1" a="1"/>
  <c r="X342" i="1" s="1"/>
  <c r="Z342" i="1" s="1" a="1"/>
  <c r="Z342" i="1" s="1"/>
  <c r="W342" i="1" a="1"/>
  <c r="W342" i="1" s="1"/>
  <c r="Y342" i="1" a="1"/>
  <c r="Y342" i="1" s="1"/>
  <c r="R343" i="1" a="1"/>
  <c r="R343" i="1" s="1"/>
  <c r="S343" i="1" s="1" a="1"/>
  <c r="S343" i="1" s="1"/>
  <c r="T343" i="1" a="1"/>
  <c r="T343" i="1" s="1"/>
  <c r="U343" i="1" a="1"/>
  <c r="U343" i="1" s="1"/>
  <c r="V343" i="1" s="1" a="1"/>
  <c r="V343" i="1" s="1"/>
  <c r="X343" i="1" s="1" a="1"/>
  <c r="X343" i="1" s="1"/>
  <c r="Z343" i="1" s="1" a="1"/>
  <c r="Z343" i="1" s="1"/>
  <c r="W343" i="1" a="1"/>
  <c r="W343" i="1" s="1"/>
  <c r="Y343" i="1" a="1"/>
  <c r="Y343" i="1" s="1"/>
  <c r="R344" i="1" a="1"/>
  <c r="R344" i="1" s="1"/>
  <c r="S344" i="1" s="1" a="1"/>
  <c r="S344" i="1" s="1"/>
  <c r="T344" i="1" a="1"/>
  <c r="T344" i="1" s="1"/>
  <c r="W344" i="1" a="1"/>
  <c r="W344" i="1" s="1"/>
  <c r="Y344" i="1" a="1"/>
  <c r="Y344" i="1" s="1"/>
  <c r="R345" i="1" a="1"/>
  <c r="R345" i="1" s="1"/>
  <c r="S345" i="1" a="1"/>
  <c r="S345" i="1" s="1"/>
  <c r="T345" i="1" a="1"/>
  <c r="T345" i="1" s="1"/>
  <c r="U345" i="1" s="1" a="1"/>
  <c r="U345" i="1" s="1"/>
  <c r="V345" i="1" s="1" a="1"/>
  <c r="V345" i="1" s="1"/>
  <c r="X345" i="1" s="1" a="1"/>
  <c r="X345" i="1" s="1"/>
  <c r="Z345" i="1" s="1" a="1"/>
  <c r="Z345" i="1" s="1"/>
  <c r="W345" i="1" a="1"/>
  <c r="W345" i="1" s="1"/>
  <c r="Y345" i="1" a="1"/>
  <c r="Y345" i="1" s="1"/>
  <c r="R346" i="1" a="1"/>
  <c r="R346" i="1" s="1"/>
  <c r="S346" i="1" s="1" a="1"/>
  <c r="S346" i="1" s="1"/>
  <c r="T346" i="1" a="1"/>
  <c r="T346" i="1" s="1"/>
  <c r="U346" i="1" s="1" a="1"/>
  <c r="U346" i="1" s="1"/>
  <c r="V346" i="1" s="1" a="1"/>
  <c r="V346" i="1" s="1"/>
  <c r="W346" i="1" a="1"/>
  <c r="W346" i="1" s="1"/>
  <c r="Y346" i="1" a="1"/>
  <c r="Y346" i="1" s="1"/>
  <c r="R347" i="1" a="1"/>
  <c r="R347" i="1" s="1"/>
  <c r="S347" i="1" s="1" a="1"/>
  <c r="S347" i="1" s="1"/>
  <c r="T347" i="1" a="1"/>
  <c r="T347" i="1"/>
  <c r="W347" i="1" a="1"/>
  <c r="W347" i="1" s="1"/>
  <c r="Y347" i="1" a="1"/>
  <c r="Y347" i="1" s="1"/>
  <c r="R348" i="1" a="1"/>
  <c r="R348" i="1" s="1"/>
  <c r="S348" i="1" a="1"/>
  <c r="S348" i="1" s="1"/>
  <c r="U348" i="1" s="1" a="1"/>
  <c r="U348" i="1" s="1"/>
  <c r="V348" i="1" s="1" a="1"/>
  <c r="V348" i="1" s="1"/>
  <c r="X348" i="1" s="1" a="1"/>
  <c r="X348" i="1" s="1"/>
  <c r="Z348" i="1" s="1" a="1"/>
  <c r="Z348" i="1" s="1"/>
  <c r="T348" i="1" a="1"/>
  <c r="T348" i="1"/>
  <c r="W348" i="1" a="1"/>
  <c r="W348" i="1" s="1"/>
  <c r="Y348" i="1" a="1"/>
  <c r="Y348" i="1" s="1"/>
  <c r="R349" i="1" a="1"/>
  <c r="R349" i="1" s="1"/>
  <c r="S349" i="1" a="1"/>
  <c r="S349" i="1" s="1"/>
  <c r="T349" i="1" a="1"/>
  <c r="T349" i="1" s="1"/>
  <c r="U349" i="1" s="1" a="1"/>
  <c r="U349" i="1" s="1"/>
  <c r="V349" i="1" a="1"/>
  <c r="V349" i="1" s="1"/>
  <c r="X349" i="1" s="1" a="1"/>
  <c r="X349" i="1" s="1"/>
  <c r="Z349" i="1" s="1" a="1"/>
  <c r="Z349" i="1" s="1"/>
  <c r="W349" i="1" a="1"/>
  <c r="W349" i="1" s="1"/>
  <c r="Y349" i="1" a="1"/>
  <c r="Y349" i="1" s="1"/>
  <c r="R350" i="1" a="1"/>
  <c r="R350" i="1" s="1"/>
  <c r="S350" i="1" s="1" a="1"/>
  <c r="S350" i="1" s="1"/>
  <c r="T350" i="1" a="1"/>
  <c r="T350" i="1" s="1"/>
  <c r="U350" i="1" s="1" a="1"/>
  <c r="U350" i="1" s="1"/>
  <c r="V350" i="1" s="1" a="1"/>
  <c r="V350" i="1" s="1"/>
  <c r="X350" i="1" s="1" a="1"/>
  <c r="X350" i="1" s="1"/>
  <c r="W350" i="1" a="1"/>
  <c r="W350" i="1" s="1"/>
  <c r="Y350" i="1" a="1"/>
  <c r="Y350" i="1" s="1"/>
  <c r="R351" i="1" a="1"/>
  <c r="R351" i="1" s="1"/>
  <c r="S351" i="1" s="1" a="1"/>
  <c r="S351" i="1" s="1"/>
  <c r="T351" i="1" a="1"/>
  <c r="T351" i="1" s="1"/>
  <c r="U351" i="1" a="1"/>
  <c r="U351" i="1" s="1"/>
  <c r="V351" i="1" s="1" a="1"/>
  <c r="V351" i="1" s="1"/>
  <c r="X351" i="1" s="1" a="1"/>
  <c r="X351" i="1" s="1"/>
  <c r="Z351" i="1" s="1" a="1"/>
  <c r="Z351" i="1" s="1"/>
  <c r="W351" i="1" a="1"/>
  <c r="W351" i="1" s="1"/>
  <c r="Y351" i="1" a="1"/>
  <c r="Y351" i="1" s="1"/>
  <c r="R352" i="1" a="1"/>
  <c r="R352" i="1"/>
  <c r="S352" i="1" s="1" a="1"/>
  <c r="S352" i="1" s="1"/>
  <c r="T352" i="1" a="1"/>
  <c r="T352" i="1" s="1"/>
  <c r="U352" i="1" s="1" a="1"/>
  <c r="U352" i="1" s="1"/>
  <c r="V352" i="1" a="1"/>
  <c r="V352" i="1" s="1"/>
  <c r="X352" i="1" s="1" a="1"/>
  <c r="X352" i="1" s="1"/>
  <c r="Z352" i="1" s="1" a="1"/>
  <c r="Z352" i="1" s="1"/>
  <c r="W352" i="1" a="1"/>
  <c r="W352" i="1" s="1"/>
  <c r="Y352" i="1" a="1"/>
  <c r="Y352" i="1" s="1"/>
  <c r="R353" i="1" a="1"/>
  <c r="R353" i="1" s="1"/>
  <c r="S353" i="1" a="1"/>
  <c r="S353" i="1" s="1"/>
  <c r="T353" i="1" a="1"/>
  <c r="T353" i="1" s="1"/>
  <c r="W353" i="1" a="1"/>
  <c r="W353" i="1" s="1"/>
  <c r="Y353" i="1" a="1"/>
  <c r="Y353" i="1" s="1"/>
  <c r="R354" i="1" a="1"/>
  <c r="R354" i="1" s="1"/>
  <c r="S354" i="1" s="1" a="1"/>
  <c r="S354" i="1" s="1"/>
  <c r="T354" i="1" a="1"/>
  <c r="T354" i="1" s="1"/>
  <c r="W354" i="1" a="1"/>
  <c r="W354" i="1" s="1"/>
  <c r="Y354" i="1" a="1"/>
  <c r="Y354" i="1" s="1"/>
  <c r="R355" i="1" a="1"/>
  <c r="R355" i="1" s="1"/>
  <c r="S355" i="1" s="1" a="1"/>
  <c r="S355" i="1" s="1"/>
  <c r="T355" i="1" a="1"/>
  <c r="T355" i="1"/>
  <c r="W355" i="1" a="1"/>
  <c r="W355" i="1" s="1"/>
  <c r="Y355" i="1" a="1"/>
  <c r="Y355" i="1" s="1"/>
  <c r="R356" i="1" a="1"/>
  <c r="R356" i="1"/>
  <c r="S356" i="1" s="1" a="1"/>
  <c r="S356" i="1" s="1"/>
  <c r="U356" i="1" s="1" a="1"/>
  <c r="U356" i="1" s="1"/>
  <c r="V356" i="1" s="1" a="1"/>
  <c r="V356" i="1" s="1"/>
  <c r="X356" i="1" s="1" a="1"/>
  <c r="X356" i="1" s="1"/>
  <c r="Z356" i="1" s="1" a="1"/>
  <c r="Z356" i="1" s="1"/>
  <c r="T356" i="1" a="1"/>
  <c r="T356" i="1" s="1"/>
  <c r="W356" i="1" a="1"/>
  <c r="W356" i="1" s="1"/>
  <c r="Y356" i="1" a="1"/>
  <c r="Y356" i="1" s="1"/>
  <c r="R357" i="1" a="1"/>
  <c r="R357" i="1" s="1"/>
  <c r="S357" i="1" s="1" a="1"/>
  <c r="S357" i="1" s="1"/>
  <c r="T357" i="1" a="1"/>
  <c r="T357" i="1" s="1"/>
  <c r="U357" i="1" s="1" a="1"/>
  <c r="U357" i="1" s="1"/>
  <c r="V357" i="1" s="1" a="1"/>
  <c r="V357" i="1" s="1"/>
  <c r="X357" i="1" s="1" a="1"/>
  <c r="X357" i="1" s="1"/>
  <c r="Z357" i="1" s="1" a="1"/>
  <c r="Z357" i="1" s="1"/>
  <c r="W357" i="1" a="1"/>
  <c r="W357" i="1" s="1"/>
  <c r="Y357" i="1" a="1"/>
  <c r="Y357" i="1" s="1"/>
  <c r="R358" i="1" a="1"/>
  <c r="R358" i="1" s="1"/>
  <c r="S358" i="1" s="1" a="1"/>
  <c r="S358" i="1" s="1"/>
  <c r="T358" i="1" a="1"/>
  <c r="T358" i="1" s="1"/>
  <c r="U358" i="1" s="1" a="1"/>
  <c r="U358" i="1" s="1"/>
  <c r="V358" i="1" s="1" a="1"/>
  <c r="V358" i="1" s="1"/>
  <c r="X358" i="1" s="1" a="1"/>
  <c r="X358" i="1" s="1"/>
  <c r="Z358" i="1" s="1" a="1"/>
  <c r="Z358" i="1" s="1"/>
  <c r="W358" i="1" a="1"/>
  <c r="W358" i="1" s="1"/>
  <c r="Y358" i="1" a="1"/>
  <c r="Y358" i="1" s="1"/>
  <c r="R359" i="1" a="1"/>
  <c r="R359" i="1" s="1"/>
  <c r="S359" i="1" s="1" a="1"/>
  <c r="S359" i="1" s="1"/>
  <c r="T359" i="1" a="1"/>
  <c r="T359" i="1" s="1"/>
  <c r="U359" i="1" s="1" a="1"/>
  <c r="U359" i="1" s="1"/>
  <c r="V359" i="1" a="1"/>
  <c r="V359" i="1" s="1"/>
  <c r="X359" i="1" s="1" a="1"/>
  <c r="X359" i="1" s="1"/>
  <c r="Z359" i="1" s="1" a="1"/>
  <c r="Z359" i="1" s="1"/>
  <c r="W359" i="1" a="1"/>
  <c r="W359" i="1" s="1"/>
  <c r="Y359" i="1" a="1"/>
  <c r="Y359" i="1" s="1"/>
  <c r="R360" i="1" a="1"/>
  <c r="R360" i="1" s="1"/>
  <c r="S360" i="1" s="1" a="1"/>
  <c r="S360" i="1" s="1"/>
  <c r="T360" i="1" a="1"/>
  <c r="T360" i="1" s="1"/>
  <c r="W360" i="1" a="1"/>
  <c r="W360" i="1" s="1"/>
  <c r="Y360" i="1" a="1"/>
  <c r="Y360" i="1" s="1"/>
  <c r="R361" i="1" a="1"/>
  <c r="R361" i="1" s="1"/>
  <c r="S361" i="1" s="1" a="1"/>
  <c r="S361" i="1" s="1"/>
  <c r="T361" i="1" a="1"/>
  <c r="T361" i="1" s="1"/>
  <c r="U361" i="1" a="1"/>
  <c r="U361" i="1" s="1"/>
  <c r="V361" i="1" s="1" a="1"/>
  <c r="V361" i="1" s="1"/>
  <c r="X361" i="1" s="1" a="1"/>
  <c r="X361" i="1" s="1"/>
  <c r="Z361" i="1" s="1" a="1"/>
  <c r="Z361" i="1" s="1"/>
  <c r="W361" i="1" a="1"/>
  <c r="W361" i="1" s="1"/>
  <c r="Y361" i="1" a="1"/>
  <c r="Y361" i="1" s="1"/>
  <c r="R362" i="1" a="1"/>
  <c r="R362" i="1" s="1"/>
  <c r="S362" i="1" a="1"/>
  <c r="S362" i="1" s="1"/>
  <c r="T362" i="1" a="1"/>
  <c r="T362" i="1" s="1"/>
  <c r="U362" i="1" s="1" a="1"/>
  <c r="U362" i="1" s="1"/>
  <c r="V362" i="1" a="1"/>
  <c r="V362" i="1" s="1"/>
  <c r="X362" i="1" s="1" a="1"/>
  <c r="X362" i="1" s="1"/>
  <c r="Z362" i="1" s="1" a="1"/>
  <c r="Z362" i="1" s="1"/>
  <c r="W362" i="1" a="1"/>
  <c r="W362" i="1" s="1"/>
  <c r="Y362" i="1" a="1"/>
  <c r="Y362" i="1" s="1"/>
  <c r="R363" i="1" a="1"/>
  <c r="R363" i="1" s="1"/>
  <c r="S363" i="1" s="1" a="1"/>
  <c r="S363" i="1" s="1"/>
  <c r="T363" i="1" a="1"/>
  <c r="T363" i="1" s="1"/>
  <c r="U363" i="1" s="1" a="1"/>
  <c r="U363" i="1" s="1"/>
  <c r="V363" i="1" a="1"/>
  <c r="V363" i="1" s="1"/>
  <c r="X363" i="1" s="1" a="1"/>
  <c r="X363" i="1" s="1"/>
  <c r="Z363" i="1" s="1" a="1"/>
  <c r="Z363" i="1" s="1"/>
  <c r="W363" i="1" a="1"/>
  <c r="W363" i="1" s="1"/>
  <c r="Y363" i="1" a="1"/>
  <c r="Y363" i="1" s="1"/>
  <c r="R364" i="1" a="1"/>
  <c r="R364" i="1" s="1"/>
  <c r="S364" i="1" s="1" a="1"/>
  <c r="S364" i="1" s="1"/>
  <c r="T364" i="1" a="1"/>
  <c r="T364" i="1" s="1"/>
  <c r="U364" i="1" s="1" a="1"/>
  <c r="U364" i="1" s="1"/>
  <c r="V364" i="1" s="1" a="1"/>
  <c r="V364" i="1" s="1"/>
  <c r="X364" i="1" s="1" a="1"/>
  <c r="X364" i="1" s="1"/>
  <c r="Z364" i="1" s="1" a="1"/>
  <c r="Z364" i="1" s="1"/>
  <c r="W364" i="1" a="1"/>
  <c r="W364" i="1" s="1"/>
  <c r="Y364" i="1" a="1"/>
  <c r="Y364" i="1" s="1"/>
  <c r="R365" i="1" a="1"/>
  <c r="R365" i="1"/>
  <c r="S365" i="1" a="1"/>
  <c r="S365" i="1" s="1"/>
  <c r="T365" i="1" a="1"/>
  <c r="T365" i="1" s="1"/>
  <c r="U365" i="1" s="1" a="1"/>
  <c r="U365" i="1" s="1"/>
  <c r="V365" i="1" a="1"/>
  <c r="V365" i="1" s="1"/>
  <c r="X365" i="1" s="1" a="1"/>
  <c r="X365" i="1" s="1"/>
  <c r="Z365" i="1" s="1" a="1"/>
  <c r="Z365" i="1" s="1"/>
  <c r="W365" i="1" a="1"/>
  <c r="W365" i="1" s="1"/>
  <c r="Y365" i="1" a="1"/>
  <c r="Y365" i="1" s="1"/>
  <c r="R366" i="1" a="1"/>
  <c r="R366" i="1" s="1"/>
  <c r="S366" i="1" s="1" a="1"/>
  <c r="S366" i="1" s="1"/>
  <c r="T366" i="1" a="1"/>
  <c r="T366" i="1" s="1"/>
  <c r="U366" i="1" s="1" a="1"/>
  <c r="U366" i="1" s="1"/>
  <c r="V366" i="1" s="1" a="1"/>
  <c r="V366" i="1" s="1"/>
  <c r="X366" i="1" s="1" a="1"/>
  <c r="X366" i="1" s="1"/>
  <c r="Z366" i="1" s="1" a="1"/>
  <c r="Z366" i="1" s="1"/>
  <c r="W366" i="1" a="1"/>
  <c r="W366" i="1" s="1"/>
  <c r="Y366" i="1" a="1"/>
  <c r="Y366" i="1" s="1"/>
  <c r="R367" i="1" a="1"/>
  <c r="R367" i="1" s="1"/>
  <c r="S367" i="1" s="1" a="1"/>
  <c r="S367" i="1" s="1"/>
  <c r="U367" i="1" s="1" a="1"/>
  <c r="U367" i="1" s="1"/>
  <c r="V367" i="1" s="1" a="1"/>
  <c r="V367" i="1" s="1"/>
  <c r="X367" i="1" s="1" a="1"/>
  <c r="X367" i="1" s="1"/>
  <c r="Z367" i="1" s="1" a="1"/>
  <c r="Z367" i="1" s="1"/>
  <c r="T367" i="1" a="1"/>
  <c r="T367" i="1" s="1"/>
  <c r="W367" i="1" a="1"/>
  <c r="W367" i="1" s="1"/>
  <c r="Y367" i="1" a="1"/>
  <c r="Y367" i="1" s="1"/>
  <c r="R368" i="1" a="1"/>
  <c r="R368" i="1" s="1"/>
  <c r="S368" i="1" a="1"/>
  <c r="S368" i="1" s="1"/>
  <c r="T368" i="1" a="1"/>
  <c r="T368" i="1" s="1"/>
  <c r="U368" i="1" a="1"/>
  <c r="U368" i="1" s="1"/>
  <c r="V368" i="1" s="1" a="1"/>
  <c r="V368" i="1" s="1"/>
  <c r="W368" i="1" a="1"/>
  <c r="W368" i="1" s="1"/>
  <c r="X368" i="1" a="1"/>
  <c r="X368" i="1" s="1"/>
  <c r="Z368" i="1" s="1" a="1"/>
  <c r="Z368" i="1" s="1"/>
  <c r="Y368" i="1" a="1"/>
  <c r="Y368" i="1" s="1"/>
  <c r="R369" i="1" a="1"/>
  <c r="R369" i="1" s="1"/>
  <c r="S369" i="1" s="1" a="1"/>
  <c r="S369" i="1" s="1"/>
  <c r="T369" i="1" a="1"/>
  <c r="T369" i="1" s="1"/>
  <c r="U369" i="1" s="1" a="1"/>
  <c r="U369" i="1" s="1"/>
  <c r="V369" i="1" s="1" a="1"/>
  <c r="V369" i="1" s="1"/>
  <c r="X369" i="1" s="1" a="1"/>
  <c r="X369" i="1" s="1"/>
  <c r="Z369" i="1" s="1" a="1"/>
  <c r="Z369" i="1" s="1"/>
  <c r="W369" i="1" a="1"/>
  <c r="W369" i="1" s="1"/>
  <c r="Y369" i="1" a="1"/>
  <c r="Y369" i="1" s="1"/>
  <c r="R370" i="1" a="1"/>
  <c r="R370" i="1" s="1"/>
  <c r="S370" i="1" s="1" a="1"/>
  <c r="S370" i="1" s="1"/>
  <c r="T370" i="1" a="1"/>
  <c r="T370" i="1"/>
  <c r="W370" i="1" a="1"/>
  <c r="W370" i="1" s="1"/>
  <c r="Y370" i="1" a="1"/>
  <c r="Y370" i="1" s="1"/>
  <c r="R371" i="1" a="1"/>
  <c r="R371" i="1" s="1"/>
  <c r="S371" i="1" s="1" a="1"/>
  <c r="S371" i="1" s="1"/>
  <c r="U371" i="1" s="1" a="1"/>
  <c r="U371" i="1" s="1"/>
  <c r="V371" i="1" s="1" a="1"/>
  <c r="V371" i="1" s="1"/>
  <c r="X371" i="1" s="1" a="1"/>
  <c r="X371" i="1" s="1"/>
  <c r="Z371" i="1" s="1" a="1"/>
  <c r="Z371" i="1" s="1"/>
  <c r="T371" i="1" a="1"/>
  <c r="T371" i="1" s="1"/>
  <c r="W371" i="1" a="1"/>
  <c r="W371" i="1" s="1"/>
  <c r="Y371" i="1" a="1"/>
  <c r="Y371" i="1" s="1"/>
  <c r="R372" i="1" a="1"/>
  <c r="R372" i="1" s="1"/>
  <c r="S372" i="1" a="1"/>
  <c r="S372" i="1" s="1"/>
  <c r="T372" i="1" a="1"/>
  <c r="T372" i="1" s="1"/>
  <c r="U372" i="1" s="1" a="1"/>
  <c r="U372" i="1" s="1"/>
  <c r="V372" i="1" a="1"/>
  <c r="V372" i="1" s="1"/>
  <c r="X372" i="1" s="1" a="1"/>
  <c r="X372" i="1" s="1"/>
  <c r="Z372" i="1" s="1" a="1"/>
  <c r="Z372" i="1" s="1"/>
  <c r="W372" i="1" a="1"/>
  <c r="W372" i="1" s="1"/>
  <c r="Y372" i="1" a="1"/>
  <c r="Y372" i="1" s="1"/>
  <c r="R373" i="1" a="1"/>
  <c r="R373" i="1" s="1"/>
  <c r="S373" i="1" s="1" a="1"/>
  <c r="S373" i="1" s="1"/>
  <c r="T373" i="1" a="1"/>
  <c r="T373" i="1" s="1"/>
  <c r="U373" i="1" s="1" a="1"/>
  <c r="U373" i="1" s="1"/>
  <c r="V373" i="1" s="1" a="1"/>
  <c r="V373" i="1" s="1"/>
  <c r="X373" i="1" s="1" a="1"/>
  <c r="X373" i="1" s="1"/>
  <c r="W373" i="1" a="1"/>
  <c r="W373" i="1" s="1"/>
  <c r="Y373" i="1" a="1"/>
  <c r="Y373" i="1" s="1"/>
  <c r="R374" i="1" a="1"/>
  <c r="R374" i="1" s="1"/>
  <c r="S374" i="1" a="1"/>
  <c r="S374" i="1" s="1"/>
  <c r="T374" i="1" a="1"/>
  <c r="T374" i="1" s="1"/>
  <c r="U374" i="1" a="1"/>
  <c r="U374" i="1" s="1"/>
  <c r="V374" i="1" s="1" a="1"/>
  <c r="V374" i="1" s="1"/>
  <c r="X374" i="1" s="1" a="1"/>
  <c r="X374" i="1" s="1"/>
  <c r="Z374" i="1" s="1" a="1"/>
  <c r="Z374" i="1" s="1"/>
  <c r="W374" i="1" a="1"/>
  <c r="W374" i="1" s="1"/>
  <c r="Y374" i="1" a="1"/>
  <c r="Y374" i="1" s="1"/>
  <c r="R375" i="1" a="1"/>
  <c r="R375" i="1" s="1"/>
  <c r="S375" i="1" s="1" a="1"/>
  <c r="S375" i="1" s="1"/>
  <c r="U375" i="1" s="1" a="1"/>
  <c r="U375" i="1" s="1"/>
  <c r="V375" i="1" s="1" a="1"/>
  <c r="V375" i="1" s="1"/>
  <c r="X375" i="1" s="1" a="1"/>
  <c r="X375" i="1" s="1"/>
  <c r="Z375" i="1" s="1" a="1"/>
  <c r="Z375" i="1" s="1"/>
  <c r="T375" i="1" a="1"/>
  <c r="T375" i="1" s="1"/>
  <c r="W375" i="1" a="1"/>
  <c r="W375" i="1" s="1"/>
  <c r="Y375" i="1" a="1"/>
  <c r="Y375" i="1" s="1"/>
  <c r="R376" i="1" a="1"/>
  <c r="R376" i="1" s="1"/>
  <c r="S376" i="1" s="1" a="1"/>
  <c r="S376" i="1" s="1"/>
  <c r="T376" i="1" a="1"/>
  <c r="T376" i="1" s="1"/>
  <c r="W376" i="1" a="1"/>
  <c r="W376" i="1" s="1"/>
  <c r="Y376" i="1" a="1"/>
  <c r="Y376" i="1" s="1"/>
  <c r="R377" i="1" a="1"/>
  <c r="R377" i="1" s="1"/>
  <c r="S377" i="1" s="1" a="1"/>
  <c r="S377" i="1" s="1"/>
  <c r="U377" i="1" s="1" a="1"/>
  <c r="U377" i="1" s="1"/>
  <c r="V377" i="1" s="1" a="1"/>
  <c r="V377" i="1" s="1"/>
  <c r="T377" i="1" a="1"/>
  <c r="T377" i="1" s="1"/>
  <c r="W377" i="1" a="1"/>
  <c r="W377" i="1" s="1"/>
  <c r="Y377" i="1" a="1"/>
  <c r="Y377" i="1" s="1"/>
  <c r="R378" i="1" a="1"/>
  <c r="R378" i="1" s="1"/>
  <c r="S378" i="1" s="1" a="1"/>
  <c r="S378" i="1" s="1"/>
  <c r="T378" i="1" a="1"/>
  <c r="T378" i="1" s="1"/>
  <c r="W378" i="1" a="1"/>
  <c r="W378" i="1" s="1"/>
  <c r="Y378" i="1" a="1"/>
  <c r="Y378" i="1" s="1"/>
  <c r="R379" i="1" a="1"/>
  <c r="R379" i="1" s="1"/>
  <c r="S379" i="1" s="1" a="1"/>
  <c r="S379" i="1" s="1"/>
  <c r="T379" i="1" a="1"/>
  <c r="T379" i="1" s="1"/>
  <c r="U379" i="1" s="1" a="1"/>
  <c r="U379" i="1" s="1"/>
  <c r="V379" i="1" s="1" a="1"/>
  <c r="V379" i="1" s="1"/>
  <c r="X379" i="1" s="1" a="1"/>
  <c r="X379" i="1" s="1"/>
  <c r="Z379" i="1" s="1" a="1"/>
  <c r="Z379" i="1" s="1"/>
  <c r="W379" i="1" a="1"/>
  <c r="W379" i="1" s="1"/>
  <c r="Y379" i="1" a="1"/>
  <c r="Y379" i="1" s="1"/>
  <c r="R380" i="1" a="1"/>
  <c r="R380" i="1" s="1"/>
  <c r="S380" i="1" a="1"/>
  <c r="S380" i="1" s="1"/>
  <c r="T380" i="1" a="1"/>
  <c r="T380" i="1" s="1"/>
  <c r="W380" i="1" a="1"/>
  <c r="W380" i="1" s="1"/>
  <c r="Y380" i="1" a="1"/>
  <c r="Y380" i="1" s="1"/>
  <c r="R381" i="1" a="1"/>
  <c r="R381" i="1" s="1"/>
  <c r="S381" i="1" a="1"/>
  <c r="S381" i="1" s="1"/>
  <c r="T381" i="1" a="1"/>
  <c r="T381" i="1" s="1"/>
  <c r="U381" i="1" s="1" a="1"/>
  <c r="U381" i="1" s="1"/>
  <c r="V381" i="1" a="1"/>
  <c r="V381" i="1" s="1"/>
  <c r="X381" i="1" s="1" a="1"/>
  <c r="X381" i="1" s="1"/>
  <c r="Z381" i="1" s="1" a="1"/>
  <c r="Z381" i="1" s="1"/>
  <c r="W381" i="1" a="1"/>
  <c r="W381" i="1" s="1"/>
  <c r="Y381" i="1" a="1"/>
  <c r="Y381" i="1" s="1"/>
  <c r="R382" i="1" a="1"/>
  <c r="R382" i="1" s="1"/>
  <c r="S382" i="1" s="1" a="1"/>
  <c r="S382" i="1" s="1"/>
  <c r="T382" i="1" a="1"/>
  <c r="T382" i="1" s="1"/>
  <c r="W382" i="1" a="1"/>
  <c r="W382" i="1" s="1"/>
  <c r="Y382" i="1" a="1"/>
  <c r="Y382" i="1" s="1"/>
  <c r="R383" i="1" a="1"/>
  <c r="R383" i="1" s="1"/>
  <c r="S383" i="1" s="1" a="1"/>
  <c r="S383" i="1" s="1"/>
  <c r="T383" i="1" a="1"/>
  <c r="T383" i="1" s="1"/>
  <c r="U383" i="1" a="1"/>
  <c r="U383" i="1" s="1"/>
  <c r="V383" i="1" s="1" a="1"/>
  <c r="V383" i="1" s="1"/>
  <c r="X383" i="1" s="1" a="1"/>
  <c r="X383" i="1" s="1"/>
  <c r="Z383" i="1" s="1" a="1"/>
  <c r="Z383" i="1" s="1"/>
  <c r="W383" i="1" a="1"/>
  <c r="W383" i="1" s="1"/>
  <c r="Y383" i="1" a="1"/>
  <c r="Y383" i="1" s="1"/>
  <c r="R384" i="1" a="1"/>
  <c r="R384" i="1" s="1"/>
  <c r="S384" i="1" a="1"/>
  <c r="S384" i="1" s="1"/>
  <c r="T384" i="1" a="1"/>
  <c r="T384" i="1" s="1"/>
  <c r="U384" i="1" a="1"/>
  <c r="U384" i="1" s="1"/>
  <c r="V384" i="1" s="1" a="1"/>
  <c r="V384" i="1" s="1"/>
  <c r="X384" i="1" s="1" a="1"/>
  <c r="X384" i="1" s="1"/>
  <c r="Z384" i="1" s="1" a="1"/>
  <c r="Z384" i="1" s="1"/>
  <c r="W384" i="1" a="1"/>
  <c r="W384" i="1" s="1"/>
  <c r="Y384" i="1" a="1"/>
  <c r="Y384" i="1" s="1"/>
  <c r="R385" i="1" a="1"/>
  <c r="R385" i="1" s="1"/>
  <c r="S385" i="1" s="1" a="1"/>
  <c r="S385" i="1" s="1"/>
  <c r="T385" i="1" a="1"/>
  <c r="T385" i="1" s="1"/>
  <c r="U385" i="1" s="1" a="1"/>
  <c r="U385" i="1" s="1"/>
  <c r="V385" i="1" s="1" a="1"/>
  <c r="V385" i="1" s="1"/>
  <c r="X385" i="1" s="1" a="1"/>
  <c r="X385" i="1" s="1"/>
  <c r="Z385" i="1" s="1" a="1"/>
  <c r="Z385" i="1" s="1"/>
  <c r="W385" i="1" a="1"/>
  <c r="W385" i="1" s="1"/>
  <c r="Y385" i="1" a="1"/>
  <c r="Y385" i="1" s="1"/>
  <c r="R386" i="1" a="1"/>
  <c r="R386" i="1" s="1"/>
  <c r="S386" i="1" s="1" a="1"/>
  <c r="S386" i="1" s="1"/>
  <c r="T386" i="1" a="1"/>
  <c r="T386" i="1" s="1"/>
  <c r="W386" i="1" a="1"/>
  <c r="W386" i="1" s="1"/>
  <c r="Y386" i="1" a="1"/>
  <c r="Y386" i="1" s="1"/>
  <c r="R387" i="1" a="1"/>
  <c r="R387" i="1" s="1"/>
  <c r="S387" i="1" s="1" a="1"/>
  <c r="S387" i="1" s="1"/>
  <c r="U387" i="1" s="1" a="1"/>
  <c r="U387" i="1" s="1"/>
  <c r="V387" i="1" s="1" a="1"/>
  <c r="V387" i="1" s="1"/>
  <c r="X387" i="1" s="1" a="1"/>
  <c r="X387" i="1" s="1"/>
  <c r="Z387" i="1" s="1" a="1"/>
  <c r="Z387" i="1" s="1"/>
  <c r="T387" i="1" a="1"/>
  <c r="T387" i="1" s="1"/>
  <c r="W387" i="1" a="1"/>
  <c r="W387" i="1" s="1"/>
  <c r="Y387" i="1" a="1"/>
  <c r="Y387" i="1" s="1"/>
  <c r="R388" i="1" a="1"/>
  <c r="R388" i="1" s="1"/>
  <c r="S388" i="1" a="1"/>
  <c r="S388" i="1" s="1"/>
  <c r="T388" i="1" a="1"/>
  <c r="T388" i="1" s="1"/>
  <c r="U388" i="1" s="1" a="1"/>
  <c r="U388" i="1" s="1"/>
  <c r="V388" i="1" a="1"/>
  <c r="V388" i="1" s="1"/>
  <c r="X388" i="1" s="1" a="1"/>
  <c r="X388" i="1" s="1"/>
  <c r="Z388" i="1" s="1" a="1"/>
  <c r="Z388" i="1" s="1"/>
  <c r="W388" i="1" a="1"/>
  <c r="W388" i="1" s="1"/>
  <c r="Y388" i="1" a="1"/>
  <c r="Y388" i="1" s="1"/>
  <c r="R389" i="1" a="1"/>
  <c r="R389" i="1" s="1"/>
  <c r="S389" i="1" s="1" a="1"/>
  <c r="S389" i="1" s="1"/>
  <c r="T389" i="1" a="1"/>
  <c r="T389" i="1" s="1"/>
  <c r="U389" i="1" s="1" a="1"/>
  <c r="U389" i="1" s="1"/>
  <c r="V389" i="1" s="1" a="1"/>
  <c r="V389" i="1" s="1"/>
  <c r="X389" i="1" s="1" a="1"/>
  <c r="X389" i="1" s="1"/>
  <c r="Z389" i="1" s="1" a="1"/>
  <c r="Z389" i="1" s="1"/>
  <c r="W389" i="1" a="1"/>
  <c r="W389" i="1" s="1"/>
  <c r="Y389" i="1" a="1"/>
  <c r="Y389" i="1" s="1"/>
  <c r="R390" i="1" a="1"/>
  <c r="R390" i="1" s="1"/>
  <c r="S390" i="1" a="1"/>
  <c r="S390" i="1" s="1"/>
  <c r="T390" i="1" a="1"/>
  <c r="T390" i="1" s="1"/>
  <c r="U390" i="1" a="1"/>
  <c r="U390" i="1" s="1"/>
  <c r="V390" i="1" s="1" a="1"/>
  <c r="V390" i="1" s="1"/>
  <c r="X390" i="1" s="1" a="1"/>
  <c r="X390" i="1" s="1"/>
  <c r="Z390" i="1" s="1" a="1"/>
  <c r="Z390" i="1" s="1"/>
  <c r="W390" i="1" a="1"/>
  <c r="W390" i="1" s="1"/>
  <c r="Y390" i="1" a="1"/>
  <c r="Y390" i="1" s="1"/>
  <c r="R391" i="1" a="1"/>
  <c r="R391" i="1" s="1"/>
  <c r="S391" i="1" s="1" a="1"/>
  <c r="S391" i="1" s="1"/>
  <c r="U391" i="1" s="1" a="1"/>
  <c r="U391" i="1" s="1"/>
  <c r="V391" i="1" s="1" a="1"/>
  <c r="V391" i="1" s="1"/>
  <c r="X391" i="1" s="1" a="1"/>
  <c r="X391" i="1" s="1"/>
  <c r="Z391" i="1" s="1" a="1"/>
  <c r="Z391" i="1" s="1"/>
  <c r="T391" i="1" a="1"/>
  <c r="T391" i="1" s="1"/>
  <c r="W391" i="1" a="1"/>
  <c r="W391" i="1" s="1"/>
  <c r="Y391" i="1" a="1"/>
  <c r="Y391" i="1" s="1"/>
  <c r="R392" i="1" a="1"/>
  <c r="R392" i="1" s="1"/>
  <c r="S392" i="1" s="1" a="1"/>
  <c r="S392" i="1" s="1"/>
  <c r="T392" i="1" a="1"/>
  <c r="T392" i="1"/>
  <c r="U392" i="1" s="1" a="1"/>
  <c r="U392" i="1" s="1"/>
  <c r="V392" i="1" s="1" a="1"/>
  <c r="V392" i="1" s="1"/>
  <c r="X392" i="1" s="1" a="1"/>
  <c r="X392" i="1" s="1"/>
  <c r="Z392" i="1" s="1" a="1"/>
  <c r="Z392" i="1" s="1"/>
  <c r="W392" i="1" a="1"/>
  <c r="W392" i="1" s="1"/>
  <c r="Y392" i="1" a="1"/>
  <c r="Y392" i="1" s="1"/>
  <c r="R393" i="1" a="1"/>
  <c r="R393" i="1" s="1"/>
  <c r="S393" i="1" s="1" a="1"/>
  <c r="S393" i="1" s="1"/>
  <c r="U393" i="1" s="1" a="1"/>
  <c r="U393" i="1" s="1"/>
  <c r="V393" i="1" s="1" a="1"/>
  <c r="V393" i="1" s="1"/>
  <c r="X393" i="1" s="1" a="1"/>
  <c r="X393" i="1" s="1"/>
  <c r="Z393" i="1" s="1" a="1"/>
  <c r="Z393" i="1" s="1"/>
  <c r="T393" i="1" a="1"/>
  <c r="T393" i="1" s="1"/>
  <c r="W393" i="1" a="1"/>
  <c r="W393" i="1" s="1"/>
  <c r="Y393" i="1" a="1"/>
  <c r="Y393" i="1" s="1"/>
  <c r="R394" i="1" a="1"/>
  <c r="R394" i="1" s="1"/>
  <c r="S394" i="1" s="1" a="1"/>
  <c r="S394" i="1" s="1"/>
  <c r="T394" i="1" a="1"/>
  <c r="T394" i="1" s="1"/>
  <c r="U394" i="1" s="1" a="1"/>
  <c r="U394" i="1" s="1"/>
  <c r="V394" i="1" s="1" a="1"/>
  <c r="V394" i="1" s="1"/>
  <c r="X394" i="1" s="1" a="1"/>
  <c r="X394" i="1" s="1"/>
  <c r="Z394" i="1" s="1" a="1"/>
  <c r="Z394" i="1" s="1"/>
  <c r="W394" i="1" a="1"/>
  <c r="W394" i="1" s="1"/>
  <c r="Y394" i="1" a="1"/>
  <c r="Y394" i="1" s="1"/>
  <c r="R395" i="1" a="1"/>
  <c r="R395" i="1" s="1"/>
  <c r="S395" i="1" s="1" a="1"/>
  <c r="S395" i="1" s="1"/>
  <c r="T395" i="1" a="1"/>
  <c r="T395" i="1" s="1"/>
  <c r="W395" i="1" a="1"/>
  <c r="W395" i="1" s="1"/>
  <c r="Y395" i="1" a="1"/>
  <c r="Y395" i="1" s="1"/>
  <c r="R396" i="1" a="1"/>
  <c r="R396" i="1" s="1"/>
  <c r="S396" i="1" a="1"/>
  <c r="S396" i="1" s="1"/>
  <c r="T396" i="1" a="1"/>
  <c r="T396" i="1" s="1"/>
  <c r="W396" i="1" a="1"/>
  <c r="W396" i="1" s="1"/>
  <c r="Y396" i="1" a="1"/>
  <c r="Y396" i="1" s="1"/>
  <c r="R397" i="1" a="1"/>
  <c r="R397" i="1"/>
  <c r="S397" i="1" a="1"/>
  <c r="S397" i="1" s="1"/>
  <c r="U397" i="1" s="1" a="1"/>
  <c r="U397" i="1" s="1"/>
  <c r="V397" i="1" s="1" a="1"/>
  <c r="V397" i="1" s="1"/>
  <c r="X397" i="1" s="1" a="1"/>
  <c r="X397" i="1" s="1"/>
  <c r="Z397" i="1" s="1" a="1"/>
  <c r="Z397" i="1" s="1"/>
  <c r="T397" i="1" a="1"/>
  <c r="T397" i="1" s="1"/>
  <c r="W397" i="1" a="1"/>
  <c r="W397" i="1" s="1"/>
  <c r="Y397" i="1" a="1"/>
  <c r="Y397" i="1" s="1"/>
  <c r="R398" i="1" a="1"/>
  <c r="R398" i="1" s="1"/>
  <c r="S398" i="1" s="1" a="1"/>
  <c r="S398" i="1" s="1"/>
  <c r="T398" i="1" a="1"/>
  <c r="T398" i="1" s="1"/>
  <c r="W398" i="1" a="1"/>
  <c r="W398" i="1" s="1"/>
  <c r="Y398" i="1" a="1"/>
  <c r="Y398" i="1" s="1"/>
  <c r="R399" i="1" a="1"/>
  <c r="R399" i="1" s="1"/>
  <c r="S399" i="1" s="1" a="1"/>
  <c r="S399" i="1" s="1"/>
  <c r="U399" i="1" s="1" a="1"/>
  <c r="U399" i="1" s="1"/>
  <c r="V399" i="1" s="1" a="1"/>
  <c r="V399" i="1" s="1"/>
  <c r="X399" i="1" s="1" a="1"/>
  <c r="X399" i="1" s="1"/>
  <c r="Z399" i="1" s="1" a="1"/>
  <c r="Z399" i="1" s="1"/>
  <c r="T399" i="1" a="1"/>
  <c r="T399" i="1" s="1"/>
  <c r="W399" i="1" a="1"/>
  <c r="W399" i="1" s="1"/>
  <c r="Y399" i="1" a="1"/>
  <c r="Y399" i="1" s="1"/>
  <c r="R400" i="1" a="1"/>
  <c r="R400" i="1" s="1"/>
  <c r="S400" i="1" a="1"/>
  <c r="S400" i="1" s="1"/>
  <c r="T400" i="1" a="1"/>
  <c r="T400" i="1" s="1"/>
  <c r="U400" i="1" a="1"/>
  <c r="U400" i="1" s="1"/>
  <c r="V400" i="1" s="1" a="1"/>
  <c r="V400" i="1" s="1"/>
  <c r="W400" i="1" a="1"/>
  <c r="W400" i="1" s="1"/>
  <c r="X400" i="1" a="1"/>
  <c r="X400" i="1" s="1"/>
  <c r="Z400" i="1" s="1" a="1"/>
  <c r="Z400" i="1" s="1"/>
  <c r="Y400" i="1" a="1"/>
  <c r="Y400" i="1" s="1"/>
  <c r="R401" i="1" a="1"/>
  <c r="R401" i="1" s="1"/>
  <c r="S401" i="1" s="1" a="1"/>
  <c r="S401" i="1" s="1"/>
  <c r="T401" i="1" a="1"/>
  <c r="T401" i="1" s="1"/>
  <c r="W401" i="1" a="1"/>
  <c r="W401" i="1" s="1"/>
  <c r="Y401" i="1" a="1"/>
  <c r="Y401" i="1" s="1"/>
  <c r="R402" i="1" a="1"/>
  <c r="R402" i="1" s="1"/>
  <c r="S402" i="1" s="1" a="1"/>
  <c r="S402" i="1" s="1"/>
  <c r="T402" i="1" a="1"/>
  <c r="T402" i="1" s="1"/>
  <c r="U402" i="1" s="1" a="1"/>
  <c r="U402" i="1" s="1"/>
  <c r="V402" i="1" a="1"/>
  <c r="V402" i="1" s="1"/>
  <c r="X402" i="1" s="1" a="1"/>
  <c r="X402" i="1" s="1"/>
  <c r="Z402" i="1" s="1" a="1"/>
  <c r="Z402" i="1" s="1"/>
  <c r="W402" i="1" a="1"/>
  <c r="W402" i="1" s="1"/>
  <c r="Y402" i="1" a="1"/>
  <c r="Y402" i="1" s="1"/>
  <c r="R403" i="1" a="1"/>
  <c r="R403" i="1" s="1"/>
  <c r="S403" i="1" s="1" a="1"/>
  <c r="S403" i="1" s="1"/>
  <c r="T403" i="1" a="1"/>
  <c r="T403" i="1"/>
  <c r="W403" i="1" a="1"/>
  <c r="W403" i="1" s="1"/>
  <c r="Y403" i="1" a="1"/>
  <c r="Y403" i="1" s="1"/>
  <c r="R404" i="1" a="1"/>
  <c r="R404" i="1" s="1"/>
  <c r="S404" i="1" s="1" a="1"/>
  <c r="S404" i="1" s="1"/>
  <c r="U404" i="1" s="1" a="1"/>
  <c r="U404" i="1" s="1"/>
  <c r="V404" i="1" s="1" a="1"/>
  <c r="V404" i="1" s="1"/>
  <c r="X404" i="1" s="1" a="1"/>
  <c r="X404" i="1" s="1"/>
  <c r="Z404" i="1" s="1" a="1"/>
  <c r="Z404" i="1" s="1"/>
  <c r="T404" i="1" a="1"/>
  <c r="T404" i="1" s="1"/>
  <c r="W404" i="1" a="1"/>
  <c r="W404" i="1" s="1"/>
  <c r="Y404" i="1" a="1"/>
  <c r="Y404" i="1" s="1"/>
  <c r="R405" i="1" a="1"/>
  <c r="R405" i="1" s="1"/>
  <c r="S405" i="1" s="1" a="1"/>
  <c r="S405" i="1" s="1"/>
  <c r="T405" i="1" a="1"/>
  <c r="T405" i="1" s="1"/>
  <c r="U405" i="1" s="1" a="1"/>
  <c r="U405" i="1" s="1"/>
  <c r="V405" i="1" s="1" a="1"/>
  <c r="V405" i="1" s="1"/>
  <c r="X405" i="1" s="1" a="1"/>
  <c r="X405" i="1" s="1"/>
  <c r="Z405" i="1" s="1" a="1"/>
  <c r="Z405" i="1" s="1"/>
  <c r="W405" i="1" a="1"/>
  <c r="W405" i="1" s="1"/>
  <c r="Y405" i="1" a="1"/>
  <c r="Y405" i="1" s="1"/>
  <c r="R406" i="1" a="1"/>
  <c r="R406" i="1" s="1"/>
  <c r="S406" i="1" a="1"/>
  <c r="S406" i="1" s="1"/>
  <c r="T406" i="1" a="1"/>
  <c r="T406" i="1"/>
  <c r="U406" i="1" s="1" a="1"/>
  <c r="U406" i="1" s="1"/>
  <c r="V406" i="1" s="1" a="1"/>
  <c r="V406" i="1" s="1"/>
  <c r="X406" i="1" s="1" a="1"/>
  <c r="X406" i="1" s="1"/>
  <c r="Z406" i="1" s="1" a="1"/>
  <c r="Z406" i="1" s="1"/>
  <c r="W406" i="1" a="1"/>
  <c r="W406" i="1" s="1"/>
  <c r="Y406" i="1" a="1"/>
  <c r="Y406" i="1" s="1"/>
  <c r="R407" i="1" a="1"/>
  <c r="R407" i="1" s="1"/>
  <c r="S407" i="1" s="1" a="1"/>
  <c r="S407" i="1" s="1"/>
  <c r="T407" i="1" a="1"/>
  <c r="T407" i="1" s="1"/>
  <c r="W407" i="1" a="1"/>
  <c r="W407" i="1" s="1"/>
  <c r="Y407" i="1" a="1"/>
  <c r="Y407" i="1" s="1"/>
  <c r="R408" i="1" a="1"/>
  <c r="R408" i="1" s="1"/>
  <c r="S408" i="1" s="1" a="1"/>
  <c r="S408" i="1" s="1"/>
  <c r="T408" i="1" a="1"/>
  <c r="T408" i="1" s="1"/>
  <c r="U408" i="1" s="1" a="1"/>
  <c r="U408" i="1" s="1"/>
  <c r="V408" i="1" s="1" a="1"/>
  <c r="V408" i="1" s="1"/>
  <c r="X408" i="1" s="1" a="1"/>
  <c r="X408" i="1" s="1"/>
  <c r="Z408" i="1" s="1" a="1"/>
  <c r="Z408" i="1" s="1"/>
  <c r="W408" i="1" a="1"/>
  <c r="W408" i="1" s="1"/>
  <c r="Y408" i="1" a="1"/>
  <c r="Y408" i="1" s="1"/>
  <c r="R409" i="1" a="1"/>
  <c r="R409" i="1" s="1"/>
  <c r="S409" i="1" a="1"/>
  <c r="S409" i="1" s="1"/>
  <c r="T409" i="1" a="1"/>
  <c r="T409" i="1"/>
  <c r="U409" i="1" a="1"/>
  <c r="U409" i="1" s="1"/>
  <c r="V409" i="1" s="1" a="1"/>
  <c r="V409" i="1" s="1"/>
  <c r="X409" i="1" s="1" a="1"/>
  <c r="X409" i="1" s="1"/>
  <c r="Z409" i="1" s="1" a="1"/>
  <c r="Z409" i="1" s="1"/>
  <c r="W409" i="1" a="1"/>
  <c r="W409" i="1" s="1"/>
  <c r="Y409" i="1" a="1"/>
  <c r="Y409" i="1" s="1"/>
  <c r="R410" i="1" a="1"/>
  <c r="R410" i="1" s="1"/>
  <c r="S410" i="1" s="1" a="1"/>
  <c r="S410" i="1" s="1"/>
  <c r="T410" i="1" a="1"/>
  <c r="T410" i="1" s="1"/>
  <c r="U410" i="1" s="1" a="1"/>
  <c r="U410" i="1" s="1"/>
  <c r="V410" i="1" s="1" a="1"/>
  <c r="V410" i="1" s="1"/>
  <c r="X410" i="1" s="1" a="1"/>
  <c r="X410" i="1" s="1"/>
  <c r="Z410" i="1" s="1" a="1"/>
  <c r="Z410" i="1" s="1"/>
  <c r="W410" i="1" a="1"/>
  <c r="W410" i="1" s="1"/>
  <c r="Y410" i="1" a="1"/>
  <c r="Y410" i="1" s="1"/>
  <c r="R411" i="1" a="1"/>
  <c r="R411" i="1" s="1"/>
  <c r="S411" i="1" s="1" a="1"/>
  <c r="S411" i="1" s="1"/>
  <c r="T411" i="1" a="1"/>
  <c r="T411" i="1"/>
  <c r="U411" i="1" s="1" a="1"/>
  <c r="U411" i="1" s="1"/>
  <c r="V411" i="1" s="1" a="1"/>
  <c r="V411" i="1" s="1"/>
  <c r="X411" i="1" s="1" a="1"/>
  <c r="X411" i="1" s="1"/>
  <c r="Z411" i="1" s="1" a="1"/>
  <c r="Z411" i="1" s="1"/>
  <c r="W411" i="1" a="1"/>
  <c r="W411" i="1" s="1"/>
  <c r="Y411" i="1" a="1"/>
  <c r="Y411" i="1" s="1"/>
  <c r="R412" i="1" a="1"/>
  <c r="R412" i="1" s="1"/>
  <c r="S412" i="1" s="1" a="1"/>
  <c r="S412" i="1" s="1"/>
  <c r="U412" i="1" s="1" a="1"/>
  <c r="U412" i="1" s="1"/>
  <c r="V412" i="1" s="1" a="1"/>
  <c r="V412" i="1" s="1"/>
  <c r="T412" i="1" a="1"/>
  <c r="T412" i="1" s="1"/>
  <c r="W412" i="1" a="1"/>
  <c r="W412" i="1" s="1"/>
  <c r="Y412" i="1" a="1"/>
  <c r="Y412" i="1" s="1"/>
  <c r="R413" i="1" a="1"/>
  <c r="R413" i="1" s="1"/>
  <c r="S413" i="1" s="1" a="1"/>
  <c r="S413" i="1" s="1"/>
  <c r="T413" i="1" a="1"/>
  <c r="T413" i="1" s="1"/>
  <c r="U413" i="1" s="1" a="1"/>
  <c r="U413" i="1" s="1"/>
  <c r="V413" i="1" s="1" a="1"/>
  <c r="V413" i="1" s="1"/>
  <c r="W413" i="1" a="1"/>
  <c r="W413" i="1" s="1"/>
  <c r="X413" i="1" a="1"/>
  <c r="X413" i="1" s="1"/>
  <c r="Z413" i="1" s="1" a="1"/>
  <c r="Z413" i="1" s="1"/>
  <c r="Y413" i="1" a="1"/>
  <c r="Y413" i="1" s="1"/>
  <c r="R414" i="1" a="1"/>
  <c r="R414" i="1" s="1"/>
  <c r="S414" i="1" a="1"/>
  <c r="S414" i="1" s="1"/>
  <c r="T414" i="1" a="1"/>
  <c r="T414" i="1" s="1"/>
  <c r="U414" i="1" s="1" a="1"/>
  <c r="U414" i="1" s="1"/>
  <c r="V414" i="1" s="1" a="1"/>
  <c r="V414" i="1" s="1"/>
  <c r="X414" i="1" s="1" a="1"/>
  <c r="X414" i="1" s="1"/>
  <c r="Z414" i="1" s="1" a="1"/>
  <c r="Z414" i="1" s="1"/>
  <c r="W414" i="1" a="1"/>
  <c r="W414" i="1" s="1"/>
  <c r="Y414" i="1" a="1"/>
  <c r="Y414" i="1" s="1"/>
  <c r="R415" i="1" a="1"/>
  <c r="R415" i="1" s="1"/>
  <c r="S415" i="1" s="1" a="1"/>
  <c r="S415" i="1" s="1"/>
  <c r="T415" i="1" a="1"/>
  <c r="T415" i="1" s="1"/>
  <c r="W415" i="1" a="1"/>
  <c r="W415" i="1" s="1"/>
  <c r="Y415" i="1" a="1"/>
  <c r="Y415" i="1" s="1"/>
  <c r="R416" i="1" a="1"/>
  <c r="R416" i="1" s="1"/>
  <c r="S416" i="1" s="1" a="1"/>
  <c r="S416" i="1" s="1"/>
  <c r="T416" i="1" a="1"/>
  <c r="T416" i="1" s="1"/>
  <c r="U416" i="1" s="1" a="1"/>
  <c r="U416" i="1" s="1"/>
  <c r="V416" i="1" s="1" a="1"/>
  <c r="V416" i="1" s="1"/>
  <c r="X416" i="1" s="1" a="1"/>
  <c r="X416" i="1" s="1"/>
  <c r="Z416" i="1" s="1" a="1"/>
  <c r="Z416" i="1" s="1"/>
  <c r="W416" i="1" a="1"/>
  <c r="W416" i="1" s="1"/>
  <c r="Y416" i="1" a="1"/>
  <c r="Y416" i="1" s="1"/>
  <c r="R417" i="1" a="1"/>
  <c r="R417" i="1"/>
  <c r="S417" i="1" a="1"/>
  <c r="S417" i="1" s="1"/>
  <c r="T417" i="1" a="1"/>
  <c r="T417" i="1" s="1"/>
  <c r="U417" i="1" a="1"/>
  <c r="U417" i="1" s="1"/>
  <c r="V417" i="1" s="1" a="1"/>
  <c r="V417" i="1" s="1"/>
  <c r="X417" i="1" s="1" a="1"/>
  <c r="X417" i="1" s="1"/>
  <c r="Z417" i="1" s="1" a="1"/>
  <c r="Z417" i="1" s="1"/>
  <c r="W417" i="1" a="1"/>
  <c r="W417" i="1" s="1"/>
  <c r="Y417" i="1" a="1"/>
  <c r="Y417" i="1" s="1"/>
  <c r="R418" i="1" a="1"/>
  <c r="R418" i="1" s="1"/>
  <c r="S418" i="1" s="1" a="1"/>
  <c r="S418" i="1" s="1"/>
  <c r="T418" i="1" a="1"/>
  <c r="T418" i="1" s="1"/>
  <c r="U418" i="1" s="1" a="1"/>
  <c r="U418" i="1" s="1"/>
  <c r="V418" i="1" s="1" a="1"/>
  <c r="V418" i="1" s="1"/>
  <c r="X418" i="1" s="1" a="1"/>
  <c r="X418" i="1" s="1"/>
  <c r="Z418" i="1" s="1" a="1"/>
  <c r="Z418" i="1" s="1"/>
  <c r="W418" i="1" a="1"/>
  <c r="W418" i="1" s="1"/>
  <c r="Y418" i="1" a="1"/>
  <c r="Y418" i="1" s="1"/>
  <c r="R419" i="1" a="1"/>
  <c r="R419" i="1" s="1"/>
  <c r="S419" i="1" s="1" a="1"/>
  <c r="S419" i="1" s="1"/>
  <c r="T419" i="1" a="1"/>
  <c r="T419" i="1" s="1"/>
  <c r="U419" i="1" s="1" a="1"/>
  <c r="U419" i="1" s="1"/>
  <c r="V419" i="1" s="1" a="1"/>
  <c r="V419" i="1" s="1"/>
  <c r="X419" i="1" s="1" a="1"/>
  <c r="X419" i="1" s="1"/>
  <c r="Z419" i="1" s="1" a="1"/>
  <c r="Z419" i="1" s="1"/>
  <c r="W419" i="1" a="1"/>
  <c r="W419" i="1" s="1"/>
  <c r="Y419" i="1" a="1"/>
  <c r="Y419" i="1" s="1"/>
  <c r="R420" i="1" a="1"/>
  <c r="R420" i="1" s="1"/>
  <c r="S420" i="1" s="1" a="1"/>
  <c r="S420" i="1" s="1"/>
  <c r="U420" i="1" s="1" a="1"/>
  <c r="U420" i="1" s="1"/>
  <c r="V420" i="1" s="1" a="1"/>
  <c r="V420" i="1" s="1"/>
  <c r="X420" i="1" s="1" a="1"/>
  <c r="X420" i="1" s="1"/>
  <c r="Z420" i="1" s="1" a="1"/>
  <c r="Z420" i="1" s="1"/>
  <c r="T420" i="1" a="1"/>
  <c r="T420" i="1" s="1"/>
  <c r="W420" i="1" a="1"/>
  <c r="W420" i="1" s="1"/>
  <c r="Y420" i="1" a="1"/>
  <c r="Y420" i="1" s="1"/>
  <c r="R421" i="1" a="1"/>
  <c r="R421" i="1"/>
  <c r="S421" i="1" s="1" a="1"/>
  <c r="S421" i="1" s="1"/>
  <c r="T421" i="1" a="1"/>
  <c r="T421" i="1" s="1"/>
  <c r="U421" i="1" s="1" a="1"/>
  <c r="U421" i="1" s="1"/>
  <c r="V421" i="1" s="1" a="1"/>
  <c r="V421" i="1" s="1"/>
  <c r="X421" i="1" s="1" a="1"/>
  <c r="X421" i="1" s="1"/>
  <c r="Z421" i="1" s="1" a="1"/>
  <c r="Z421" i="1" s="1"/>
  <c r="W421" i="1" a="1"/>
  <c r="W421" i="1" s="1"/>
  <c r="Y421" i="1" a="1"/>
  <c r="Y421" i="1" s="1"/>
  <c r="R422" i="1" a="1"/>
  <c r="R422" i="1" s="1"/>
  <c r="S422" i="1" a="1"/>
  <c r="S422" i="1" s="1"/>
  <c r="T422" i="1" a="1"/>
  <c r="T422" i="1" s="1"/>
  <c r="W422" i="1" a="1"/>
  <c r="W422" i="1" s="1"/>
  <c r="Y422" i="1" a="1"/>
  <c r="Y422" i="1" s="1"/>
  <c r="R423" i="1" a="1"/>
  <c r="R423" i="1" s="1"/>
  <c r="S423" i="1" s="1" a="1"/>
  <c r="S423" i="1" s="1"/>
  <c r="T423" i="1" a="1"/>
  <c r="T423" i="1" s="1"/>
  <c r="W423" i="1" a="1"/>
  <c r="W423" i="1" s="1"/>
  <c r="Y423" i="1" a="1"/>
  <c r="Y423" i="1" s="1"/>
  <c r="R424" i="1" a="1"/>
  <c r="R424" i="1"/>
  <c r="S424" i="1" a="1"/>
  <c r="S424" i="1" s="1"/>
  <c r="T424" i="1" a="1"/>
  <c r="T424" i="1" s="1"/>
  <c r="W424" i="1" a="1"/>
  <c r="W424" i="1" s="1"/>
  <c r="Y424" i="1" a="1"/>
  <c r="Y424" i="1" s="1"/>
  <c r="R425" i="1" a="1"/>
  <c r="R425" i="1" s="1"/>
  <c r="S425" i="1" s="1" a="1"/>
  <c r="S425" i="1" s="1"/>
  <c r="U425" i="1" s="1" a="1"/>
  <c r="U425" i="1" s="1"/>
  <c r="V425" i="1" s="1" a="1"/>
  <c r="V425" i="1" s="1"/>
  <c r="T425" i="1" a="1"/>
  <c r="T425" i="1" s="1"/>
  <c r="W425" i="1" a="1"/>
  <c r="W425" i="1" s="1"/>
  <c r="Y425" i="1" a="1"/>
  <c r="Y425" i="1" s="1"/>
  <c r="R426" i="1" a="1"/>
  <c r="R426" i="1"/>
  <c r="S426" i="1" s="1" a="1"/>
  <c r="S426" i="1" s="1"/>
  <c r="T426" i="1" a="1"/>
  <c r="T426" i="1" s="1"/>
  <c r="W426" i="1" a="1"/>
  <c r="W426" i="1" s="1"/>
  <c r="Y426" i="1" a="1"/>
  <c r="Y426" i="1" s="1"/>
  <c r="R427" i="1" a="1"/>
  <c r="R427" i="1" s="1"/>
  <c r="S427" i="1" s="1" a="1"/>
  <c r="S427" i="1" s="1"/>
  <c r="T427" i="1" a="1"/>
  <c r="T427" i="1"/>
  <c r="U427" i="1" a="1"/>
  <c r="U427" i="1" s="1"/>
  <c r="V427" i="1" s="1" a="1"/>
  <c r="V427" i="1" s="1"/>
  <c r="X427" i="1" s="1" a="1"/>
  <c r="X427" i="1" s="1"/>
  <c r="Z427" i="1" s="1" a="1"/>
  <c r="Z427" i="1" s="1"/>
  <c r="W427" i="1" a="1"/>
  <c r="W427" i="1" s="1"/>
  <c r="Y427" i="1" a="1"/>
  <c r="Y427" i="1" s="1"/>
  <c r="R428" i="1" a="1"/>
  <c r="R428" i="1" s="1"/>
  <c r="S428" i="1" s="1" a="1"/>
  <c r="S428" i="1" s="1"/>
  <c r="T428" i="1" a="1"/>
  <c r="T428" i="1" s="1"/>
  <c r="U428" i="1" s="1" a="1"/>
  <c r="U428" i="1" s="1"/>
  <c r="V428" i="1" s="1" a="1"/>
  <c r="V428" i="1" s="1"/>
  <c r="X428" i="1" s="1" a="1"/>
  <c r="X428" i="1" s="1"/>
  <c r="Z428" i="1" s="1" a="1"/>
  <c r="Z428" i="1" s="1"/>
  <c r="W428" i="1" a="1"/>
  <c r="W428" i="1" s="1"/>
  <c r="Y428" i="1" a="1"/>
  <c r="Y428" i="1" s="1"/>
  <c r="R429" i="1" a="1"/>
  <c r="R429" i="1" s="1"/>
  <c r="S429" i="1" s="1" a="1"/>
  <c r="S429" i="1" s="1"/>
  <c r="T429" i="1" a="1"/>
  <c r="T429" i="1"/>
  <c r="W429" i="1" a="1"/>
  <c r="W429" i="1" s="1"/>
  <c r="Y429" i="1" a="1"/>
  <c r="Y429" i="1" s="1"/>
  <c r="R430" i="1" a="1"/>
  <c r="R430" i="1" s="1"/>
  <c r="S430" i="1" s="1" a="1"/>
  <c r="S430" i="1" s="1"/>
  <c r="T430" i="1" a="1"/>
  <c r="T430" i="1" s="1"/>
  <c r="U430" i="1" s="1" a="1"/>
  <c r="U430" i="1" s="1"/>
  <c r="V430" i="1" s="1" a="1"/>
  <c r="V430" i="1" s="1"/>
  <c r="X430" i="1" s="1" a="1"/>
  <c r="X430" i="1" s="1"/>
  <c r="Z430" i="1" s="1" a="1"/>
  <c r="Z430" i="1" s="1"/>
  <c r="W430" i="1" a="1"/>
  <c r="W430" i="1" s="1"/>
  <c r="Y430" i="1" a="1"/>
  <c r="Y430" i="1" s="1"/>
  <c r="R431" i="1" a="1"/>
  <c r="R431" i="1" s="1"/>
  <c r="S431" i="1" s="1" a="1"/>
  <c r="S431" i="1" s="1"/>
  <c r="T431" i="1" a="1"/>
  <c r="T431" i="1" s="1"/>
  <c r="U431" i="1" s="1" a="1"/>
  <c r="U431" i="1" s="1"/>
  <c r="V431" i="1" s="1" a="1"/>
  <c r="V431" i="1" s="1"/>
  <c r="X431" i="1" s="1" a="1"/>
  <c r="X431" i="1" s="1"/>
  <c r="W431" i="1" a="1"/>
  <c r="W431" i="1" s="1"/>
  <c r="Y431" i="1" a="1"/>
  <c r="Y431" i="1" s="1"/>
  <c r="R432" i="1" a="1"/>
  <c r="R432" i="1" s="1"/>
  <c r="S432" i="1" a="1"/>
  <c r="S432" i="1" s="1"/>
  <c r="T432" i="1" a="1"/>
  <c r="T432" i="1" s="1"/>
  <c r="W432" i="1" a="1"/>
  <c r="W432" i="1" s="1"/>
  <c r="Y432" i="1" a="1"/>
  <c r="Y432" i="1" s="1"/>
  <c r="R433" i="1" a="1"/>
  <c r="R433" i="1" s="1"/>
  <c r="S433" i="1" a="1"/>
  <c r="S433" i="1" s="1"/>
  <c r="T433" i="1" a="1"/>
  <c r="T433" i="1" s="1"/>
  <c r="W433" i="1" a="1"/>
  <c r="W433" i="1" s="1"/>
  <c r="Y433" i="1" a="1"/>
  <c r="Y433" i="1" s="1"/>
  <c r="R434" i="1" a="1"/>
  <c r="R434" i="1" s="1"/>
  <c r="S434" i="1" s="1" a="1"/>
  <c r="S434" i="1" s="1"/>
  <c r="T434" i="1" a="1"/>
  <c r="T434" i="1" s="1"/>
  <c r="U434" i="1" s="1" a="1"/>
  <c r="U434" i="1" s="1"/>
  <c r="V434" i="1" s="1" a="1"/>
  <c r="V434" i="1" s="1"/>
  <c r="X434" i="1" s="1" a="1"/>
  <c r="X434" i="1" s="1"/>
  <c r="Z434" i="1" s="1" a="1"/>
  <c r="Z434" i="1" s="1"/>
  <c r="W434" i="1" a="1"/>
  <c r="W434" i="1" s="1"/>
  <c r="Y434" i="1" a="1"/>
  <c r="Y434" i="1" s="1"/>
  <c r="R435" i="1" a="1"/>
  <c r="R435" i="1" s="1"/>
  <c r="S435" i="1" a="1"/>
  <c r="S435" i="1" s="1"/>
  <c r="U435" i="1" s="1" a="1"/>
  <c r="U435" i="1" s="1"/>
  <c r="V435" i="1" s="1" a="1"/>
  <c r="V435" i="1" s="1"/>
  <c r="X435" i="1" s="1" a="1"/>
  <c r="X435" i="1" s="1"/>
  <c r="Z435" i="1" s="1" a="1"/>
  <c r="Z435" i="1" s="1"/>
  <c r="T435" i="1" a="1"/>
  <c r="T435" i="1" s="1"/>
  <c r="W435" i="1" a="1"/>
  <c r="W435" i="1" s="1"/>
  <c r="Y435" i="1" a="1"/>
  <c r="Y435" i="1" s="1"/>
  <c r="R436" i="1" a="1"/>
  <c r="R436" i="1" s="1"/>
  <c r="S436" i="1" a="1"/>
  <c r="S436" i="1" s="1"/>
  <c r="U436" i="1" s="1" a="1"/>
  <c r="U436" i="1" s="1"/>
  <c r="V436" i="1" s="1" a="1"/>
  <c r="V436" i="1" s="1"/>
  <c r="X436" i="1" s="1" a="1"/>
  <c r="X436" i="1" s="1"/>
  <c r="Z436" i="1" s="1" a="1"/>
  <c r="Z436" i="1" s="1"/>
  <c r="T436" i="1" a="1"/>
  <c r="T436" i="1" s="1"/>
  <c r="W436" i="1" a="1"/>
  <c r="W436" i="1" s="1"/>
  <c r="Y436" i="1" a="1"/>
  <c r="Y436" i="1" s="1"/>
  <c r="R437" i="1" a="1"/>
  <c r="R437" i="1" s="1"/>
  <c r="S437" i="1" s="1" a="1"/>
  <c r="S437" i="1" s="1"/>
  <c r="T437" i="1" a="1"/>
  <c r="T437" i="1" s="1"/>
  <c r="W437" i="1" a="1"/>
  <c r="W437" i="1" s="1"/>
  <c r="Y437" i="1" a="1"/>
  <c r="Y437" i="1" s="1"/>
  <c r="R438" i="1" a="1"/>
  <c r="R438" i="1" s="1"/>
  <c r="S438" i="1" s="1" a="1"/>
  <c r="S438" i="1" s="1"/>
  <c r="T438" i="1" a="1"/>
  <c r="T438" i="1" s="1"/>
  <c r="W438" i="1" a="1"/>
  <c r="W438" i="1" s="1"/>
  <c r="Y438" i="1" a="1"/>
  <c r="Y438" i="1" s="1"/>
  <c r="R439" i="1" a="1"/>
  <c r="R439" i="1"/>
  <c r="S439" i="1" a="1"/>
  <c r="S439" i="1" s="1"/>
  <c r="T439" i="1" a="1"/>
  <c r="T439" i="1" s="1"/>
  <c r="U439" i="1" s="1" a="1"/>
  <c r="U439" i="1" s="1"/>
  <c r="V439" i="1" s="1" a="1"/>
  <c r="V439" i="1" s="1"/>
  <c r="X439" i="1" s="1" a="1"/>
  <c r="X439" i="1" s="1"/>
  <c r="Z439" i="1" s="1" a="1"/>
  <c r="Z439" i="1" s="1"/>
  <c r="W439" i="1" a="1"/>
  <c r="W439" i="1" s="1"/>
  <c r="Y439" i="1" a="1"/>
  <c r="Y439" i="1" s="1"/>
  <c r="R440" i="1" a="1"/>
  <c r="R440" i="1" s="1"/>
  <c r="S440" i="1" a="1"/>
  <c r="S440" i="1" s="1"/>
  <c r="U440" i="1" s="1" a="1"/>
  <c r="U440" i="1" s="1"/>
  <c r="T440" i="1" a="1"/>
  <c r="T440" i="1" s="1"/>
  <c r="V440" i="1" a="1"/>
  <c r="V440" i="1" s="1"/>
  <c r="X440" i="1" s="1" a="1"/>
  <c r="X440" i="1" s="1"/>
  <c r="Z440" i="1" s="1" a="1"/>
  <c r="Z440" i="1" s="1"/>
  <c r="W440" i="1" a="1"/>
  <c r="W440" i="1" s="1"/>
  <c r="Y440" i="1" a="1"/>
  <c r="Y440" i="1" s="1"/>
  <c r="R441" i="1" a="1"/>
  <c r="R441" i="1" s="1"/>
  <c r="S441" i="1" a="1"/>
  <c r="S441" i="1" s="1"/>
  <c r="T441" i="1" a="1"/>
  <c r="T441" i="1" s="1"/>
  <c r="U441" i="1" s="1" a="1"/>
  <c r="U441" i="1" s="1"/>
  <c r="V441" i="1" s="1" a="1"/>
  <c r="V441" i="1" s="1"/>
  <c r="X441" i="1" s="1" a="1"/>
  <c r="X441" i="1" s="1"/>
  <c r="Z441" i="1" s="1" a="1"/>
  <c r="Z441" i="1" s="1"/>
  <c r="W441" i="1" a="1"/>
  <c r="W441" i="1" s="1"/>
  <c r="Y441" i="1" a="1"/>
  <c r="Y441" i="1" s="1"/>
  <c r="R442" i="1" a="1"/>
  <c r="R442" i="1" s="1"/>
  <c r="S442" i="1" a="1"/>
  <c r="S442" i="1"/>
  <c r="T442" i="1" a="1"/>
  <c r="T442" i="1"/>
  <c r="U442" i="1" a="1"/>
  <c r="U442" i="1" s="1"/>
  <c r="V442" i="1" a="1"/>
  <c r="V442" i="1" s="1"/>
  <c r="X442" i="1" s="1" a="1"/>
  <c r="X442" i="1" s="1"/>
  <c r="W442" i="1" a="1"/>
  <c r="W442" i="1" s="1"/>
  <c r="Y442" i="1" a="1"/>
  <c r="Y442" i="1" s="1"/>
  <c r="Z442" i="1" a="1"/>
  <c r="Z442" i="1" s="1"/>
  <c r="R443" i="1" a="1"/>
  <c r="R443" i="1" s="1"/>
  <c r="S443" i="1" a="1"/>
  <c r="S443" i="1" s="1"/>
  <c r="T443" i="1" a="1"/>
  <c r="T443" i="1" s="1"/>
  <c r="U443" i="1" a="1"/>
  <c r="U443" i="1" s="1"/>
  <c r="V443" i="1" s="1" a="1"/>
  <c r="V443" i="1" s="1"/>
  <c r="X443" i="1" s="1" a="1"/>
  <c r="X443" i="1" s="1"/>
  <c r="Z443" i="1" s="1" a="1"/>
  <c r="Z443" i="1" s="1"/>
  <c r="W443" i="1" a="1"/>
  <c r="W443" i="1" s="1"/>
  <c r="Y443" i="1" a="1"/>
  <c r="Y443" i="1" s="1"/>
  <c r="R444" i="1" a="1"/>
  <c r="R444" i="1" s="1"/>
  <c r="S444" i="1" s="1" a="1"/>
  <c r="S444" i="1" s="1"/>
  <c r="U444" i="1" s="1" a="1"/>
  <c r="U444" i="1" s="1"/>
  <c r="V444" i="1" s="1" a="1"/>
  <c r="V444" i="1" s="1"/>
  <c r="X444" i="1" s="1" a="1"/>
  <c r="X444" i="1" s="1"/>
  <c r="Z444" i="1" s="1" a="1"/>
  <c r="Z444" i="1" s="1"/>
  <c r="T444" i="1" a="1"/>
  <c r="T444" i="1"/>
  <c r="W444" i="1" a="1"/>
  <c r="W444" i="1" s="1"/>
  <c r="Y444" i="1" a="1"/>
  <c r="Y444" i="1" s="1"/>
  <c r="R445" i="1" a="1"/>
  <c r="R445" i="1" s="1"/>
  <c r="S445" i="1" a="1"/>
  <c r="S445" i="1" s="1"/>
  <c r="U445" i="1" s="1" a="1"/>
  <c r="U445" i="1" s="1"/>
  <c r="V445" i="1" s="1" a="1"/>
  <c r="V445" i="1" s="1"/>
  <c r="X445" i="1" s="1" a="1"/>
  <c r="X445" i="1" s="1"/>
  <c r="Z445" i="1" s="1" a="1"/>
  <c r="Z445" i="1" s="1"/>
  <c r="T445" i="1" a="1"/>
  <c r="T445" i="1" s="1"/>
  <c r="W445" i="1" a="1"/>
  <c r="W445" i="1" s="1"/>
  <c r="Y445" i="1" a="1"/>
  <c r="Y445" i="1" s="1"/>
  <c r="R446" i="1" a="1"/>
  <c r="R446" i="1" s="1"/>
  <c r="S446" i="1" a="1"/>
  <c r="S446" i="1" s="1"/>
  <c r="T446" i="1" a="1"/>
  <c r="T446" i="1" s="1"/>
  <c r="U446" i="1" s="1" a="1"/>
  <c r="U446" i="1" s="1"/>
  <c r="V446" i="1" s="1" a="1"/>
  <c r="V446" i="1" s="1"/>
  <c r="X446" i="1" s="1" a="1"/>
  <c r="X446" i="1" s="1"/>
  <c r="Z446" i="1" s="1" a="1"/>
  <c r="Z446" i="1" s="1"/>
  <c r="W446" i="1" a="1"/>
  <c r="W446" i="1" s="1"/>
  <c r="Y446" i="1" a="1"/>
  <c r="Y446" i="1" s="1"/>
  <c r="R447" i="1" a="1"/>
  <c r="R447" i="1" s="1"/>
  <c r="S447" i="1" s="1" a="1"/>
  <c r="S447" i="1" s="1"/>
  <c r="T447" i="1" a="1"/>
  <c r="T447" i="1" s="1"/>
  <c r="U447" i="1" a="1"/>
  <c r="U447" i="1" s="1"/>
  <c r="V447" i="1" s="1" a="1"/>
  <c r="V447" i="1" s="1"/>
  <c r="X447" i="1" s="1" a="1"/>
  <c r="X447" i="1" s="1"/>
  <c r="Z447" i="1" s="1" a="1"/>
  <c r="Z447" i="1" s="1"/>
  <c r="W447" i="1" a="1"/>
  <c r="W447" i="1" s="1"/>
  <c r="Y447" i="1" a="1"/>
  <c r="Y447" i="1" s="1"/>
  <c r="R448" i="1" a="1"/>
  <c r="R448" i="1" s="1"/>
  <c r="S448" i="1" s="1" a="1"/>
  <c r="S448" i="1" s="1"/>
  <c r="T448" i="1" a="1"/>
  <c r="T448" i="1" s="1"/>
  <c r="U448" i="1" a="1"/>
  <c r="U448" i="1" s="1"/>
  <c r="V448" i="1" s="1" a="1"/>
  <c r="V448" i="1" s="1"/>
  <c r="W448" i="1" a="1"/>
  <c r="W448" i="1" s="1"/>
  <c r="Y448" i="1" a="1"/>
  <c r="Y448" i="1" s="1"/>
  <c r="R449" i="1" a="1"/>
  <c r="R449" i="1" s="1"/>
  <c r="S449" i="1" s="1" a="1"/>
  <c r="S449" i="1" s="1"/>
  <c r="U449" i="1" s="1" a="1"/>
  <c r="U449" i="1" s="1"/>
  <c r="V449" i="1" s="1" a="1"/>
  <c r="V449" i="1" s="1"/>
  <c r="X449" i="1" s="1" a="1"/>
  <c r="X449" i="1" s="1"/>
  <c r="Z449" i="1" s="1" a="1"/>
  <c r="Z449" i="1" s="1"/>
  <c r="T449" i="1" a="1"/>
  <c r="T449" i="1" s="1"/>
  <c r="W449" i="1" a="1"/>
  <c r="W449" i="1" s="1"/>
  <c r="Y449" i="1" a="1"/>
  <c r="Y449" i="1" s="1"/>
  <c r="R450" i="1" a="1"/>
  <c r="R450" i="1" s="1"/>
  <c r="S450" i="1" s="1" a="1"/>
  <c r="S450" i="1" s="1"/>
  <c r="T450" i="1" a="1"/>
  <c r="T450" i="1" s="1"/>
  <c r="U450" i="1" a="1"/>
  <c r="U450" i="1" s="1"/>
  <c r="V450" i="1" s="1" a="1"/>
  <c r="V450" i="1" s="1"/>
  <c r="X450" i="1" s="1" a="1"/>
  <c r="X450" i="1" s="1"/>
  <c r="W450" i="1" a="1"/>
  <c r="W450" i="1" s="1"/>
  <c r="Y450" i="1" a="1"/>
  <c r="Y450" i="1" s="1"/>
  <c r="R451" i="1" a="1"/>
  <c r="R451" i="1" s="1"/>
  <c r="S451" i="1" s="1" a="1"/>
  <c r="S451" i="1" s="1"/>
  <c r="T451" i="1" a="1"/>
  <c r="T451" i="1" s="1"/>
  <c r="U451" i="1" s="1" a="1"/>
  <c r="U451" i="1" s="1"/>
  <c r="V451" i="1" s="1" a="1"/>
  <c r="V451" i="1" s="1"/>
  <c r="X451" i="1" s="1" a="1"/>
  <c r="X451" i="1" s="1"/>
  <c r="Z451" i="1" s="1" a="1"/>
  <c r="Z451" i="1" s="1"/>
  <c r="W451" i="1" a="1"/>
  <c r="W451" i="1" s="1"/>
  <c r="Y451" i="1" a="1"/>
  <c r="Y451" i="1" s="1"/>
  <c r="R452" i="1" a="1"/>
  <c r="R452" i="1" s="1"/>
  <c r="S452" i="1" a="1"/>
  <c r="S452" i="1"/>
  <c r="T452" i="1" a="1"/>
  <c r="T452" i="1"/>
  <c r="U452" i="1" a="1"/>
  <c r="U452" i="1" s="1"/>
  <c r="V452" i="1" s="1" a="1"/>
  <c r="V452" i="1" s="1"/>
  <c r="X452" i="1" s="1" a="1"/>
  <c r="X452" i="1" s="1"/>
  <c r="Z452" i="1" s="1" a="1"/>
  <c r="Z452" i="1" s="1"/>
  <c r="W452" i="1" a="1"/>
  <c r="W452" i="1" s="1"/>
  <c r="Y452" i="1" a="1"/>
  <c r="Y452" i="1" s="1"/>
  <c r="R453" i="1" a="1"/>
  <c r="R453" i="1" s="1"/>
  <c r="S453" i="1" s="1" a="1"/>
  <c r="S453" i="1" s="1"/>
  <c r="T453" i="1" a="1"/>
  <c r="T453" i="1" s="1"/>
  <c r="U453" i="1" s="1" a="1"/>
  <c r="U453" i="1" s="1"/>
  <c r="V453" i="1" s="1" a="1"/>
  <c r="V453" i="1" s="1"/>
  <c r="W453" i="1" a="1"/>
  <c r="W453" i="1" s="1"/>
  <c r="Y453" i="1" a="1"/>
  <c r="Y453" i="1" s="1"/>
  <c r="R454" i="1" a="1"/>
  <c r="R454" i="1" s="1"/>
  <c r="S454" i="1" a="1"/>
  <c r="S454" i="1" s="1"/>
  <c r="T454" i="1" a="1"/>
  <c r="T454" i="1" s="1"/>
  <c r="U454" i="1" s="1" a="1"/>
  <c r="U454" i="1" s="1"/>
  <c r="V454" i="1" a="1"/>
  <c r="V454" i="1" s="1"/>
  <c r="W454" i="1" a="1"/>
  <c r="W454" i="1" s="1"/>
  <c r="X454" i="1" a="1"/>
  <c r="X454" i="1" s="1"/>
  <c r="Z454" i="1" s="1" a="1"/>
  <c r="Z454" i="1" s="1"/>
  <c r="Y454" i="1" a="1"/>
  <c r="Y454" i="1" s="1"/>
  <c r="R455" i="1" a="1"/>
  <c r="R455" i="1"/>
  <c r="S455" i="1" s="1" a="1"/>
  <c r="S455" i="1" s="1"/>
  <c r="U455" i="1" s="1" a="1"/>
  <c r="U455" i="1" s="1"/>
  <c r="V455" i="1" s="1" a="1"/>
  <c r="V455" i="1" s="1"/>
  <c r="X455" i="1" s="1" a="1"/>
  <c r="X455" i="1" s="1"/>
  <c r="Z455" i="1" s="1" a="1"/>
  <c r="Z455" i="1" s="1"/>
  <c r="T455" i="1" a="1"/>
  <c r="T455" i="1" s="1"/>
  <c r="W455" i="1" a="1"/>
  <c r="W455" i="1" s="1"/>
  <c r="Y455" i="1" a="1"/>
  <c r="Y455" i="1" s="1"/>
  <c r="R456" i="1" a="1"/>
  <c r="R456" i="1" s="1"/>
  <c r="S456" i="1" s="1" a="1"/>
  <c r="S456" i="1" s="1"/>
  <c r="T456" i="1" a="1"/>
  <c r="T456" i="1" s="1"/>
  <c r="W456" i="1" a="1"/>
  <c r="W456" i="1" s="1"/>
  <c r="Y456" i="1" a="1"/>
  <c r="Y456" i="1" s="1"/>
  <c r="R457" i="1" a="1"/>
  <c r="R457" i="1" s="1"/>
  <c r="S457" i="1" a="1"/>
  <c r="S457" i="1" s="1"/>
  <c r="U457" i="1" s="1" a="1"/>
  <c r="U457" i="1" s="1"/>
  <c r="V457" i="1" s="1" a="1"/>
  <c r="V457" i="1" s="1"/>
  <c r="X457" i="1" s="1" a="1"/>
  <c r="X457" i="1" s="1"/>
  <c r="Z457" i="1" s="1" a="1"/>
  <c r="Z457" i="1" s="1"/>
  <c r="T457" i="1" a="1"/>
  <c r="T457" i="1" s="1"/>
  <c r="W457" i="1" a="1"/>
  <c r="W457" i="1" s="1"/>
  <c r="Y457" i="1" a="1"/>
  <c r="Y457" i="1" s="1"/>
  <c r="R458" i="1" a="1"/>
  <c r="R458" i="1" s="1"/>
  <c r="S458" i="1" a="1"/>
  <c r="S458" i="1" s="1"/>
  <c r="T458" i="1" a="1"/>
  <c r="T458" i="1"/>
  <c r="U458" i="1" s="1" a="1"/>
  <c r="U458" i="1" s="1"/>
  <c r="V458" i="1" s="1" a="1"/>
  <c r="V458" i="1" s="1"/>
  <c r="X458" i="1" s="1" a="1"/>
  <c r="X458" i="1" s="1"/>
  <c r="Z458" i="1" s="1" a="1"/>
  <c r="Z458" i="1" s="1"/>
  <c r="W458" i="1" a="1"/>
  <c r="W458" i="1" s="1"/>
  <c r="Y458" i="1" a="1"/>
  <c r="Y458" i="1" s="1"/>
  <c r="R459" i="1" a="1"/>
  <c r="R459" i="1" s="1"/>
  <c r="S459" i="1" s="1" a="1"/>
  <c r="S459" i="1" s="1"/>
  <c r="T459" i="1" a="1"/>
  <c r="T459" i="1" s="1"/>
  <c r="W459" i="1" a="1"/>
  <c r="W459" i="1" s="1"/>
  <c r="Y459" i="1" a="1"/>
  <c r="Y459" i="1" s="1"/>
  <c r="R460" i="1" a="1"/>
  <c r="R460" i="1" s="1"/>
  <c r="S460" i="1" a="1"/>
  <c r="S460" i="1" s="1"/>
  <c r="U460" i="1" s="1" a="1"/>
  <c r="U460" i="1" s="1"/>
  <c r="V460" i="1" s="1" a="1"/>
  <c r="V460" i="1" s="1"/>
  <c r="X460" i="1" s="1" a="1"/>
  <c r="X460" i="1" s="1"/>
  <c r="Z460" i="1" s="1" a="1"/>
  <c r="Z460" i="1" s="1"/>
  <c r="T460" i="1" a="1"/>
  <c r="T460" i="1" s="1"/>
  <c r="W460" i="1" a="1"/>
  <c r="W460" i="1" s="1"/>
  <c r="Y460" i="1" a="1"/>
  <c r="Y460" i="1" s="1"/>
  <c r="R461" i="1" a="1"/>
  <c r="R461" i="1" s="1"/>
  <c r="S461" i="1" s="1" a="1"/>
  <c r="S461" i="1" s="1"/>
  <c r="T461" i="1" a="1"/>
  <c r="T461" i="1" s="1"/>
  <c r="U461" i="1" a="1"/>
  <c r="U461" i="1" s="1"/>
  <c r="V461" i="1" a="1"/>
  <c r="V461" i="1" s="1"/>
  <c r="X461" i="1" s="1" a="1"/>
  <c r="X461" i="1" s="1"/>
  <c r="Z461" i="1" s="1" a="1"/>
  <c r="Z461" i="1" s="1"/>
  <c r="W461" i="1" a="1"/>
  <c r="W461" i="1" s="1"/>
  <c r="Y461" i="1" a="1"/>
  <c r="Y461" i="1" s="1"/>
  <c r="R462" i="1" a="1"/>
  <c r="R462" i="1" s="1"/>
  <c r="S462" i="1" a="1"/>
  <c r="S462" i="1" s="1"/>
  <c r="T462" i="1" a="1"/>
  <c r="T462" i="1" s="1"/>
  <c r="U462" i="1" s="1" a="1"/>
  <c r="U462" i="1" s="1"/>
  <c r="V462" i="1" s="1" a="1"/>
  <c r="V462" i="1" s="1"/>
  <c r="X462" i="1" s="1" a="1"/>
  <c r="X462" i="1" s="1"/>
  <c r="Z462" i="1" s="1" a="1"/>
  <c r="Z462" i="1" s="1"/>
  <c r="W462" i="1" a="1"/>
  <c r="W462" i="1" s="1"/>
  <c r="Y462" i="1" a="1"/>
  <c r="Y462" i="1" s="1"/>
  <c r="R463" i="1" a="1"/>
  <c r="R463" i="1"/>
  <c r="S463" i="1" a="1"/>
  <c r="S463" i="1" s="1"/>
  <c r="U463" i="1" s="1" a="1"/>
  <c r="U463" i="1" s="1"/>
  <c r="V463" i="1" s="1" a="1"/>
  <c r="V463" i="1" s="1"/>
  <c r="X463" i="1" s="1" a="1"/>
  <c r="X463" i="1" s="1"/>
  <c r="Z463" i="1" s="1" a="1"/>
  <c r="Z463" i="1" s="1"/>
  <c r="T463" i="1" a="1"/>
  <c r="T463" i="1" s="1"/>
  <c r="W463" i="1" a="1"/>
  <c r="W463" i="1" s="1"/>
  <c r="Y463" i="1" a="1"/>
  <c r="Y463" i="1" s="1"/>
  <c r="R464" i="1" a="1"/>
  <c r="R464" i="1" s="1"/>
  <c r="S464" i="1" s="1" a="1"/>
  <c r="S464" i="1" s="1"/>
  <c r="T464" i="1" a="1"/>
  <c r="T464" i="1" s="1"/>
  <c r="W464" i="1" a="1"/>
  <c r="W464" i="1" s="1"/>
  <c r="Y464" i="1" a="1"/>
  <c r="Y464" i="1" s="1"/>
  <c r="R465" i="1" a="1"/>
  <c r="R465" i="1"/>
  <c r="S465" i="1" a="1"/>
  <c r="S465" i="1" s="1"/>
  <c r="U465" i="1" s="1" a="1"/>
  <c r="U465" i="1" s="1"/>
  <c r="V465" i="1" s="1" a="1"/>
  <c r="V465" i="1" s="1"/>
  <c r="X465" i="1" s="1" a="1"/>
  <c r="X465" i="1" s="1"/>
  <c r="Z465" i="1" s="1" a="1"/>
  <c r="Z465" i="1" s="1"/>
  <c r="T465" i="1" a="1"/>
  <c r="T465" i="1" s="1"/>
  <c r="W465" i="1" a="1"/>
  <c r="W465" i="1" s="1"/>
  <c r="Y465" i="1" a="1"/>
  <c r="Y465" i="1" s="1"/>
  <c r="R466" i="1" a="1"/>
  <c r="R466" i="1" s="1"/>
  <c r="S466" i="1" s="1" a="1"/>
  <c r="S466" i="1" s="1"/>
  <c r="U466" i="1" s="1" a="1"/>
  <c r="U466" i="1" s="1"/>
  <c r="V466" i="1" s="1" a="1"/>
  <c r="V466" i="1" s="1"/>
  <c r="X466" i="1" s="1" a="1"/>
  <c r="X466" i="1" s="1"/>
  <c r="Z466" i="1" s="1" a="1"/>
  <c r="Z466" i="1" s="1"/>
  <c r="T466" i="1" a="1"/>
  <c r="T466" i="1"/>
  <c r="W466" i="1" a="1"/>
  <c r="W466" i="1" s="1"/>
  <c r="Y466" i="1" a="1"/>
  <c r="Y466" i="1" s="1"/>
  <c r="R467" i="1" a="1"/>
  <c r="R467" i="1" s="1"/>
  <c r="S467" i="1" a="1"/>
  <c r="S467" i="1" s="1"/>
  <c r="T467" i="1" a="1"/>
  <c r="T467" i="1" s="1"/>
  <c r="W467" i="1" a="1"/>
  <c r="W467" i="1" s="1"/>
  <c r="Y467" i="1" a="1"/>
  <c r="Y467" i="1" s="1"/>
  <c r="R468" i="1" a="1"/>
  <c r="R468" i="1" s="1"/>
  <c r="S468" i="1" s="1" a="1"/>
  <c r="S468" i="1" s="1"/>
  <c r="U468" i="1" s="1" a="1"/>
  <c r="U468" i="1" s="1"/>
  <c r="V468" i="1" s="1" a="1"/>
  <c r="V468" i="1" s="1"/>
  <c r="X468" i="1" s="1" a="1"/>
  <c r="X468" i="1" s="1"/>
  <c r="T468" i="1" a="1"/>
  <c r="T468" i="1" s="1"/>
  <c r="W468" i="1" a="1"/>
  <c r="W468" i="1" s="1"/>
  <c r="Y468" i="1" a="1"/>
  <c r="Y468" i="1" s="1"/>
  <c r="R469" i="1" a="1"/>
  <c r="R469" i="1" s="1"/>
  <c r="S469" i="1" a="1"/>
  <c r="S469" i="1" s="1"/>
  <c r="T469" i="1" a="1"/>
  <c r="T469" i="1" s="1"/>
  <c r="U469" i="1" a="1"/>
  <c r="U469" i="1" s="1"/>
  <c r="V469" i="1" s="1" a="1"/>
  <c r="V469" i="1" s="1"/>
  <c r="X469" i="1" s="1" a="1"/>
  <c r="X469" i="1" s="1"/>
  <c r="Z469" i="1" s="1" a="1"/>
  <c r="Z469" i="1" s="1"/>
  <c r="W469" i="1" a="1"/>
  <c r="W469" i="1" s="1"/>
  <c r="Y469" i="1" a="1"/>
  <c r="Y469" i="1" s="1"/>
  <c r="R470" i="1" a="1"/>
  <c r="R470" i="1" s="1"/>
  <c r="S470" i="1" s="1" a="1"/>
  <c r="S470" i="1" s="1"/>
  <c r="U470" i="1" s="1" a="1"/>
  <c r="U470" i="1" s="1"/>
  <c r="V470" i="1" s="1" a="1"/>
  <c r="V470" i="1" s="1"/>
  <c r="X470" i="1" s="1" a="1"/>
  <c r="X470" i="1" s="1"/>
  <c r="T470" i="1" a="1"/>
  <c r="T470" i="1"/>
  <c r="W470" i="1" a="1"/>
  <c r="W470" i="1" s="1"/>
  <c r="Y470" i="1" a="1"/>
  <c r="Y470" i="1" s="1"/>
  <c r="R471" i="1" a="1"/>
  <c r="R471" i="1" s="1"/>
  <c r="S471" i="1" a="1"/>
  <c r="S471" i="1" s="1"/>
  <c r="U471" i="1" s="1" a="1"/>
  <c r="U471" i="1" s="1"/>
  <c r="V471" i="1" s="1" a="1"/>
  <c r="V471" i="1" s="1"/>
  <c r="X471" i="1" s="1" a="1"/>
  <c r="X471" i="1" s="1"/>
  <c r="Z471" i="1" s="1" a="1"/>
  <c r="Z471" i="1" s="1"/>
  <c r="T471" i="1" a="1"/>
  <c r="T471" i="1"/>
  <c r="W471" i="1" a="1"/>
  <c r="W471" i="1" s="1"/>
  <c r="Y471" i="1" a="1"/>
  <c r="Y471" i="1" s="1"/>
  <c r="R472" i="1" a="1"/>
  <c r="R472" i="1" s="1"/>
  <c r="S472" i="1" s="1" a="1"/>
  <c r="S472" i="1" s="1"/>
  <c r="U472" i="1" s="1" a="1"/>
  <c r="U472" i="1" s="1"/>
  <c r="V472" i="1" s="1" a="1"/>
  <c r="V472" i="1" s="1"/>
  <c r="X472" i="1" s="1" a="1"/>
  <c r="X472" i="1" s="1"/>
  <c r="Z472" i="1" s="1" a="1"/>
  <c r="Z472" i="1" s="1"/>
  <c r="T472" i="1" a="1"/>
  <c r="T472" i="1" s="1"/>
  <c r="W472" i="1" a="1"/>
  <c r="W472" i="1" s="1"/>
  <c r="Y472" i="1" a="1"/>
  <c r="Y472" i="1" s="1"/>
  <c r="R473" i="1" a="1"/>
  <c r="R473" i="1" s="1"/>
  <c r="S473" i="1" a="1"/>
  <c r="S473" i="1" s="1"/>
  <c r="U473" i="1" s="1" a="1"/>
  <c r="U473" i="1" s="1"/>
  <c r="V473" i="1" s="1" a="1"/>
  <c r="V473" i="1" s="1"/>
  <c r="T473" i="1" a="1"/>
  <c r="T473" i="1"/>
  <c r="W473" i="1" a="1"/>
  <c r="W473" i="1" s="1"/>
  <c r="Y473" i="1" a="1"/>
  <c r="Y473" i="1" s="1"/>
  <c r="R474" i="1" a="1"/>
  <c r="R474" i="1"/>
  <c r="S474" i="1" s="1" a="1"/>
  <c r="S474" i="1" s="1"/>
  <c r="T474" i="1" a="1"/>
  <c r="T474" i="1"/>
  <c r="U474" i="1" a="1"/>
  <c r="U474" i="1" s="1"/>
  <c r="V474" i="1" s="1" a="1"/>
  <c r="V474" i="1" s="1"/>
  <c r="X474" i="1" s="1" a="1"/>
  <c r="X474" i="1" s="1"/>
  <c r="Z474" i="1" s="1" a="1"/>
  <c r="Z474" i="1" s="1"/>
  <c r="W474" i="1" a="1"/>
  <c r="W474" i="1" s="1"/>
  <c r="Y474" i="1" a="1"/>
  <c r="Y474" i="1" s="1"/>
  <c r="R475" i="1" a="1"/>
  <c r="R475" i="1"/>
  <c r="S475" i="1" a="1"/>
  <c r="S475" i="1" s="1"/>
  <c r="T475" i="1" a="1"/>
  <c r="T475" i="1" s="1"/>
  <c r="U475" i="1" s="1" a="1"/>
  <c r="U475" i="1" s="1"/>
  <c r="V475" i="1" s="1" a="1"/>
  <c r="V475" i="1" s="1"/>
  <c r="X475" i="1" s="1" a="1"/>
  <c r="X475" i="1" s="1"/>
  <c r="Z475" i="1" s="1" a="1"/>
  <c r="Z475" i="1" s="1"/>
  <c r="W475" i="1" a="1"/>
  <c r="W475" i="1" s="1"/>
  <c r="Y475" i="1" a="1"/>
  <c r="Y475" i="1" s="1"/>
  <c r="R476" i="1" a="1"/>
  <c r="R476" i="1" s="1"/>
  <c r="S476" i="1" s="1" a="1"/>
  <c r="S476" i="1" s="1"/>
  <c r="U476" i="1" s="1" a="1"/>
  <c r="U476" i="1" s="1"/>
  <c r="V476" i="1" s="1" a="1"/>
  <c r="V476" i="1" s="1"/>
  <c r="X476" i="1" s="1" a="1"/>
  <c r="X476" i="1" s="1"/>
  <c r="Z476" i="1" s="1" a="1"/>
  <c r="Z476" i="1" s="1"/>
  <c r="T476" i="1" a="1"/>
  <c r="T476" i="1" s="1"/>
  <c r="W476" i="1" a="1"/>
  <c r="W476" i="1" s="1"/>
  <c r="Y476" i="1" a="1"/>
  <c r="Y476" i="1" s="1"/>
  <c r="R477" i="1" a="1"/>
  <c r="R477" i="1" s="1"/>
  <c r="S477" i="1" a="1"/>
  <c r="S477" i="1" s="1"/>
  <c r="T477" i="1" a="1"/>
  <c r="T477" i="1"/>
  <c r="U477" i="1" s="1" a="1"/>
  <c r="U477" i="1" s="1"/>
  <c r="V477" i="1" s="1" a="1"/>
  <c r="V477" i="1" s="1"/>
  <c r="W477" i="1" a="1"/>
  <c r="W477" i="1" s="1"/>
  <c r="X477" i="1" s="1" a="1"/>
  <c r="X477" i="1" s="1"/>
  <c r="Z477" i="1" s="1" a="1"/>
  <c r="Z477" i="1" s="1"/>
  <c r="Y477" i="1" a="1"/>
  <c r="Y477" i="1" s="1"/>
  <c r="R478" i="1" a="1"/>
  <c r="R478" i="1" s="1"/>
  <c r="S478" i="1" s="1" a="1"/>
  <c r="S478" i="1" s="1"/>
  <c r="U478" i="1" s="1" a="1"/>
  <c r="U478" i="1" s="1"/>
  <c r="V478" i="1" s="1" a="1"/>
  <c r="V478" i="1" s="1"/>
  <c r="X478" i="1" s="1" a="1"/>
  <c r="X478" i="1" s="1"/>
  <c r="Z478" i="1" s="1" a="1"/>
  <c r="Z478" i="1" s="1"/>
  <c r="T478" i="1" a="1"/>
  <c r="T478" i="1" s="1"/>
  <c r="W478" i="1" a="1"/>
  <c r="W478" i="1" s="1"/>
  <c r="Y478" i="1" a="1"/>
  <c r="Y478" i="1" s="1"/>
  <c r="R479" i="1" a="1"/>
  <c r="R479" i="1" s="1"/>
  <c r="S479" i="1" a="1"/>
  <c r="S479" i="1" s="1"/>
  <c r="T479" i="1" a="1"/>
  <c r="T479" i="1" s="1"/>
  <c r="W479" i="1" a="1"/>
  <c r="W479" i="1" s="1"/>
  <c r="Y479" i="1" a="1"/>
  <c r="Y479" i="1" s="1"/>
  <c r="R480" i="1" a="1"/>
  <c r="R480" i="1" s="1"/>
  <c r="S480" i="1" s="1" a="1"/>
  <c r="S480" i="1" s="1"/>
  <c r="U480" i="1" s="1" a="1"/>
  <c r="U480" i="1" s="1"/>
  <c r="V480" i="1" s="1" a="1"/>
  <c r="V480" i="1" s="1"/>
  <c r="X480" i="1" s="1" a="1"/>
  <c r="X480" i="1" s="1"/>
  <c r="Z480" i="1" s="1" a="1"/>
  <c r="Z480" i="1" s="1"/>
  <c r="T480" i="1" a="1"/>
  <c r="T480" i="1"/>
  <c r="W480" i="1" a="1"/>
  <c r="W480" i="1" s="1"/>
  <c r="Y480" i="1" a="1"/>
  <c r="Y480" i="1" s="1"/>
  <c r="R481" i="1" a="1"/>
  <c r="R481" i="1" s="1"/>
  <c r="S481" i="1" a="1"/>
  <c r="S481" i="1" s="1"/>
  <c r="T481" i="1" a="1"/>
  <c r="T481" i="1" s="1"/>
  <c r="U481" i="1" s="1" a="1"/>
  <c r="U481" i="1" s="1"/>
  <c r="V481" i="1" s="1" a="1"/>
  <c r="V481" i="1" s="1"/>
  <c r="X481" i="1" s="1" a="1"/>
  <c r="X481" i="1" s="1"/>
  <c r="Z481" i="1" s="1" a="1"/>
  <c r="Z481" i="1" s="1"/>
  <c r="W481" i="1" a="1"/>
  <c r="W481" i="1" s="1"/>
  <c r="Y481" i="1" a="1"/>
  <c r="Y481" i="1" s="1"/>
  <c r="R482" i="1" a="1"/>
  <c r="R482" i="1" s="1"/>
  <c r="S482" i="1" s="1" a="1"/>
  <c r="S482" i="1" s="1"/>
  <c r="U482" i="1" s="1" a="1"/>
  <c r="U482" i="1" s="1"/>
  <c r="V482" i="1" s="1" a="1"/>
  <c r="V482" i="1" s="1"/>
  <c r="X482" i="1" s="1" a="1"/>
  <c r="X482" i="1" s="1"/>
  <c r="Z482" i="1" s="1" a="1"/>
  <c r="Z482" i="1" s="1"/>
  <c r="T482" i="1" a="1"/>
  <c r="T482" i="1" s="1"/>
  <c r="W482" i="1" a="1"/>
  <c r="W482" i="1" s="1"/>
  <c r="Y482" i="1" a="1"/>
  <c r="Y482" i="1" s="1"/>
  <c r="R483" i="1" a="1"/>
  <c r="R483" i="1" s="1"/>
  <c r="S483" i="1" s="1" a="1"/>
  <c r="S483" i="1" s="1"/>
  <c r="T483" i="1" a="1"/>
  <c r="T483" i="1" s="1"/>
  <c r="W483" i="1" a="1"/>
  <c r="W483" i="1" s="1"/>
  <c r="Y483" i="1" a="1"/>
  <c r="Y483" i="1" s="1"/>
  <c r="R484" i="1" a="1"/>
  <c r="R484" i="1" s="1"/>
  <c r="S484" i="1" s="1" a="1"/>
  <c r="S484" i="1" s="1"/>
  <c r="U484" i="1" s="1" a="1"/>
  <c r="U484" i="1" s="1"/>
  <c r="V484" i="1" s="1" a="1"/>
  <c r="V484" i="1" s="1"/>
  <c r="X484" i="1" s="1" a="1"/>
  <c r="X484" i="1" s="1"/>
  <c r="Z484" i="1" s="1" a="1"/>
  <c r="Z484" i="1" s="1"/>
  <c r="T484" i="1" a="1"/>
  <c r="T484" i="1" s="1"/>
  <c r="W484" i="1" a="1"/>
  <c r="W484" i="1" s="1"/>
  <c r="Y484" i="1" a="1"/>
  <c r="Y484" i="1" s="1"/>
  <c r="R485" i="1" a="1"/>
  <c r="R485" i="1" s="1"/>
  <c r="S485" i="1" a="1"/>
  <c r="S485" i="1" s="1"/>
  <c r="T485" i="1" a="1"/>
  <c r="T485" i="1" s="1"/>
  <c r="W485" i="1" a="1"/>
  <c r="W485" i="1" s="1"/>
  <c r="Y485" i="1" a="1"/>
  <c r="Y485" i="1" s="1"/>
  <c r="R486" i="1" a="1"/>
  <c r="R486" i="1" s="1"/>
  <c r="S486" i="1" s="1" a="1"/>
  <c r="S486" i="1" s="1"/>
  <c r="T486" i="1" a="1"/>
  <c r="T486" i="1" s="1"/>
  <c r="W486" i="1" a="1"/>
  <c r="W486" i="1" s="1"/>
  <c r="Y486" i="1" a="1"/>
  <c r="Y486" i="1" s="1"/>
  <c r="R487" i="1" a="1"/>
  <c r="R487" i="1" s="1"/>
  <c r="S487" i="1" a="1"/>
  <c r="S487" i="1" s="1"/>
  <c r="T487" i="1" a="1"/>
  <c r="T487" i="1" s="1"/>
  <c r="W487" i="1" a="1"/>
  <c r="W487" i="1" s="1"/>
  <c r="Y487" i="1" a="1"/>
  <c r="Y487" i="1" s="1"/>
  <c r="R488" i="1" a="1"/>
  <c r="R488" i="1" s="1"/>
  <c r="S488" i="1" s="1" a="1"/>
  <c r="S488" i="1" s="1"/>
  <c r="U488" i="1" s="1" a="1"/>
  <c r="U488" i="1" s="1"/>
  <c r="V488" i="1" s="1" a="1"/>
  <c r="V488" i="1" s="1"/>
  <c r="X488" i="1" s="1" a="1"/>
  <c r="X488" i="1" s="1"/>
  <c r="T488" i="1" a="1"/>
  <c r="T488" i="1" s="1"/>
  <c r="W488" i="1" a="1"/>
  <c r="W488" i="1" s="1"/>
  <c r="Y488" i="1" a="1"/>
  <c r="Y488" i="1" s="1"/>
  <c r="R489" i="1" a="1"/>
  <c r="R489" i="1" s="1"/>
  <c r="S489" i="1" a="1"/>
  <c r="S489" i="1" s="1"/>
  <c r="T489" i="1" a="1"/>
  <c r="T489" i="1" s="1"/>
  <c r="W489" i="1" a="1"/>
  <c r="W489" i="1" s="1"/>
  <c r="Y489" i="1" a="1"/>
  <c r="Y489" i="1" s="1"/>
  <c r="R490" i="1" a="1"/>
  <c r="R490" i="1" s="1"/>
  <c r="S490" i="1" s="1" a="1"/>
  <c r="S490" i="1" s="1"/>
  <c r="U490" i="1" s="1" a="1"/>
  <c r="U490" i="1" s="1"/>
  <c r="V490" i="1" s="1" a="1"/>
  <c r="V490" i="1" s="1"/>
  <c r="X490" i="1" s="1" a="1"/>
  <c r="X490" i="1" s="1"/>
  <c r="Z490" i="1" s="1" a="1"/>
  <c r="Z490" i="1" s="1"/>
  <c r="T490" i="1" a="1"/>
  <c r="T490" i="1" s="1"/>
  <c r="W490" i="1" a="1"/>
  <c r="W490" i="1" s="1"/>
  <c r="Y490" i="1" a="1"/>
  <c r="Y490" i="1" s="1"/>
  <c r="R491" i="1" a="1"/>
  <c r="R491" i="1" s="1"/>
  <c r="S491" i="1" a="1"/>
  <c r="S491" i="1" s="1"/>
  <c r="T491" i="1" a="1"/>
  <c r="T491" i="1" s="1"/>
  <c r="W491" i="1" a="1"/>
  <c r="W491" i="1" s="1"/>
  <c r="Y491" i="1" a="1"/>
  <c r="Y491" i="1" s="1"/>
  <c r="R492" i="1" a="1"/>
  <c r="R492" i="1" s="1"/>
  <c r="S492" i="1" s="1" a="1"/>
  <c r="S492" i="1" s="1"/>
  <c r="U492" i="1" s="1" a="1"/>
  <c r="U492" i="1" s="1"/>
  <c r="V492" i="1" s="1" a="1"/>
  <c r="V492" i="1" s="1"/>
  <c r="X492" i="1" s="1" a="1"/>
  <c r="X492" i="1" s="1"/>
  <c r="Z492" i="1" s="1" a="1"/>
  <c r="Z492" i="1" s="1"/>
  <c r="T492" i="1" a="1"/>
  <c r="T492" i="1" s="1"/>
  <c r="W492" i="1" a="1"/>
  <c r="W492" i="1" s="1"/>
  <c r="Y492" i="1" a="1"/>
  <c r="Y492" i="1" s="1"/>
  <c r="R493" i="1" a="1"/>
  <c r="R493" i="1" s="1"/>
  <c r="S493" i="1" s="1" a="1"/>
  <c r="S493" i="1" s="1"/>
  <c r="T493" i="1" a="1"/>
  <c r="T493" i="1" s="1"/>
  <c r="W493" i="1" a="1"/>
  <c r="W493" i="1" s="1"/>
  <c r="Y493" i="1" a="1"/>
  <c r="Y493" i="1" s="1"/>
  <c r="R494" i="1" a="1"/>
  <c r="R494" i="1" s="1"/>
  <c r="S494" i="1" s="1" a="1"/>
  <c r="S494" i="1" s="1"/>
  <c r="T494" i="1" a="1"/>
  <c r="T494" i="1" s="1"/>
  <c r="U494" i="1" s="1" a="1"/>
  <c r="U494" i="1" s="1"/>
  <c r="V494" i="1" s="1" a="1"/>
  <c r="V494" i="1" s="1"/>
  <c r="X494" i="1" s="1" a="1"/>
  <c r="X494" i="1" s="1"/>
  <c r="Z494" i="1" s="1" a="1"/>
  <c r="Z494" i="1" s="1"/>
  <c r="W494" i="1" a="1"/>
  <c r="W494" i="1" s="1"/>
  <c r="Y494" i="1" a="1"/>
  <c r="Y494" i="1" s="1"/>
  <c r="R495" i="1" a="1"/>
  <c r="R495" i="1" s="1"/>
  <c r="S495" i="1" s="1" a="1"/>
  <c r="S495" i="1" s="1"/>
  <c r="T495" i="1" a="1"/>
  <c r="T495" i="1" s="1"/>
  <c r="W495" i="1" a="1"/>
  <c r="W495" i="1" s="1"/>
  <c r="Y495" i="1" a="1"/>
  <c r="Y495" i="1" s="1"/>
  <c r="R496" i="1" a="1"/>
  <c r="R496" i="1" s="1"/>
  <c r="S496" i="1" s="1" a="1"/>
  <c r="S496" i="1" s="1"/>
  <c r="T496" i="1" a="1"/>
  <c r="T496" i="1" s="1"/>
  <c r="W496" i="1" a="1"/>
  <c r="W496" i="1" s="1"/>
  <c r="Y496" i="1" a="1"/>
  <c r="Y496" i="1" s="1"/>
  <c r="R497" i="1" a="1"/>
  <c r="R497" i="1" s="1"/>
  <c r="S497" i="1" s="1" a="1"/>
  <c r="S497" i="1" s="1"/>
  <c r="T497" i="1" a="1"/>
  <c r="T497" i="1"/>
  <c r="W497" i="1" a="1"/>
  <c r="W497" i="1" s="1"/>
  <c r="Y497" i="1" a="1"/>
  <c r="Y497" i="1" s="1"/>
  <c r="R498" i="1" a="1"/>
  <c r="R498" i="1" s="1"/>
  <c r="S498" i="1" s="1" a="1"/>
  <c r="S498" i="1" s="1"/>
  <c r="T498" i="1" a="1"/>
  <c r="T498" i="1" s="1"/>
  <c r="U498" i="1" s="1" a="1"/>
  <c r="U498" i="1" s="1"/>
  <c r="V498" i="1" s="1" a="1"/>
  <c r="V498" i="1" s="1"/>
  <c r="X498" i="1" s="1" a="1"/>
  <c r="X498" i="1" s="1"/>
  <c r="Z498" i="1" s="1" a="1"/>
  <c r="Z498" i="1" s="1"/>
  <c r="W498" i="1" a="1"/>
  <c r="W498" i="1" s="1"/>
  <c r="Y498" i="1" a="1"/>
  <c r="Y498" i="1" s="1"/>
  <c r="R499" i="1" a="1"/>
  <c r="R499" i="1" s="1"/>
  <c r="S499" i="1" s="1" a="1"/>
  <c r="S499" i="1" s="1"/>
  <c r="T499" i="1" a="1"/>
  <c r="T499" i="1" s="1"/>
  <c r="W499" i="1" a="1"/>
  <c r="W499" i="1" s="1"/>
  <c r="Y499" i="1" a="1"/>
  <c r="Y499" i="1" s="1"/>
  <c r="R500" i="1" a="1"/>
  <c r="R500" i="1" s="1"/>
  <c r="S500" i="1" s="1" a="1"/>
  <c r="S500" i="1" s="1"/>
  <c r="T500" i="1" a="1"/>
  <c r="T500" i="1" s="1"/>
  <c r="W500" i="1" a="1"/>
  <c r="W500" i="1" s="1"/>
  <c r="Y500" i="1" a="1"/>
  <c r="Y500" i="1" s="1"/>
  <c r="R501" i="1" a="1"/>
  <c r="R501" i="1" s="1"/>
  <c r="S501" i="1" s="1" a="1"/>
  <c r="S501" i="1" s="1"/>
  <c r="T501" i="1" a="1"/>
  <c r="T501" i="1" s="1"/>
  <c r="U501" i="1" s="1" a="1"/>
  <c r="U501" i="1" s="1"/>
  <c r="V501" i="1" s="1" a="1"/>
  <c r="V501" i="1" s="1"/>
  <c r="X501" i="1" s="1" a="1"/>
  <c r="X501" i="1" s="1"/>
  <c r="Z501" i="1" s="1" a="1"/>
  <c r="Z501" i="1" s="1"/>
  <c r="W501" i="1" a="1"/>
  <c r="W501" i="1" s="1"/>
  <c r="Y501" i="1" a="1"/>
  <c r="Y501" i="1" s="1"/>
  <c r="R502" i="1" a="1"/>
  <c r="R502" i="1"/>
  <c r="S502" i="1" s="1" a="1"/>
  <c r="S502" i="1" s="1"/>
  <c r="T502" i="1" a="1"/>
  <c r="T502" i="1" s="1"/>
  <c r="W502" i="1" a="1"/>
  <c r="W502" i="1" s="1"/>
  <c r="Y502" i="1" a="1"/>
  <c r="Y502" i="1" s="1"/>
  <c r="R503" i="1" a="1"/>
  <c r="R503" i="1" s="1"/>
  <c r="S503" i="1" s="1" a="1"/>
  <c r="S503" i="1" s="1"/>
  <c r="T503" i="1" a="1"/>
  <c r="T503" i="1" s="1"/>
  <c r="U503" i="1" a="1"/>
  <c r="U503" i="1" s="1"/>
  <c r="V503" i="1" s="1" a="1"/>
  <c r="V503" i="1" s="1"/>
  <c r="X503" i="1" s="1" a="1"/>
  <c r="X503" i="1" s="1"/>
  <c r="Z503" i="1" s="1" a="1"/>
  <c r="Z503" i="1" s="1"/>
  <c r="W503" i="1" a="1"/>
  <c r="W503" i="1" s="1"/>
  <c r="Y503" i="1" a="1"/>
  <c r="Y503" i="1" s="1"/>
  <c r="R504" i="1" a="1"/>
  <c r="R504" i="1" s="1"/>
  <c r="S504" i="1" s="1" a="1"/>
  <c r="S504" i="1" s="1"/>
  <c r="T504" i="1" a="1"/>
  <c r="T504" i="1" s="1"/>
  <c r="U504" i="1" s="1" a="1"/>
  <c r="U504" i="1" s="1"/>
  <c r="V504" i="1" s="1" a="1"/>
  <c r="V504" i="1" s="1"/>
  <c r="X504" i="1" s="1" a="1"/>
  <c r="X504" i="1" s="1"/>
  <c r="Z504" i="1" s="1" a="1"/>
  <c r="Z504" i="1" s="1"/>
  <c r="W504" i="1" a="1"/>
  <c r="W504" i="1" s="1"/>
  <c r="Y504" i="1" a="1"/>
  <c r="Y504" i="1" s="1"/>
  <c r="R505" i="1" a="1"/>
  <c r="R505" i="1"/>
  <c r="S505" i="1" s="1" a="1"/>
  <c r="S505" i="1" s="1"/>
  <c r="T505" i="1" a="1"/>
  <c r="T505" i="1" s="1"/>
  <c r="W505" i="1" a="1"/>
  <c r="W505" i="1" s="1"/>
  <c r="Y505" i="1" a="1"/>
  <c r="Y505" i="1" s="1"/>
  <c r="R506" i="1" a="1"/>
  <c r="R506" i="1" s="1"/>
  <c r="S506" i="1" s="1" a="1"/>
  <c r="S506" i="1" s="1"/>
  <c r="T506" i="1" a="1"/>
  <c r="T506" i="1" s="1"/>
  <c r="U506" i="1" s="1" a="1"/>
  <c r="U506" i="1" s="1"/>
  <c r="V506" i="1" s="1" a="1"/>
  <c r="V506" i="1" s="1"/>
  <c r="X506" i="1" s="1" a="1"/>
  <c r="X506" i="1" s="1"/>
  <c r="Z506" i="1" s="1" a="1"/>
  <c r="Z506" i="1" s="1"/>
  <c r="W506" i="1" a="1"/>
  <c r="W506" i="1" s="1"/>
  <c r="Y506" i="1" a="1"/>
  <c r="Y506" i="1" s="1"/>
  <c r="R507" i="1" a="1"/>
  <c r="R507" i="1" s="1"/>
  <c r="S507" i="1" s="1" a="1"/>
  <c r="S507" i="1" s="1"/>
  <c r="T507" i="1" a="1"/>
  <c r="T507" i="1" s="1"/>
  <c r="W507" i="1" a="1"/>
  <c r="W507" i="1" s="1"/>
  <c r="Y507" i="1" a="1"/>
  <c r="Y507" i="1" s="1"/>
  <c r="R508" i="1" a="1"/>
  <c r="R508" i="1" s="1"/>
  <c r="S508" i="1" s="1" a="1"/>
  <c r="S508" i="1" s="1"/>
  <c r="T508" i="1" a="1"/>
  <c r="T508" i="1" s="1"/>
  <c r="U508" i="1" s="1" a="1"/>
  <c r="U508" i="1" s="1"/>
  <c r="V508" i="1" s="1" a="1"/>
  <c r="V508" i="1" s="1"/>
  <c r="X508" i="1" s="1" a="1"/>
  <c r="X508" i="1" s="1"/>
  <c r="Z508" i="1" s="1" a="1"/>
  <c r="Z508" i="1" s="1"/>
  <c r="W508" i="1" a="1"/>
  <c r="W508" i="1" s="1"/>
  <c r="Y508" i="1" a="1"/>
  <c r="Y508" i="1" s="1"/>
  <c r="R509" i="1" a="1"/>
  <c r="R509" i="1" s="1"/>
  <c r="S509" i="1" s="1" a="1"/>
  <c r="S509" i="1" s="1"/>
  <c r="T509" i="1" a="1"/>
  <c r="T509" i="1"/>
  <c r="U509" i="1" s="1" a="1"/>
  <c r="U509" i="1" s="1"/>
  <c r="V509" i="1" s="1" a="1"/>
  <c r="V509" i="1" s="1"/>
  <c r="X509" i="1" s="1" a="1"/>
  <c r="X509" i="1" s="1"/>
  <c r="W509" i="1" a="1"/>
  <c r="W509" i="1" s="1"/>
  <c r="Y509" i="1" a="1"/>
  <c r="Y509" i="1" s="1"/>
  <c r="R510" i="1" a="1"/>
  <c r="R510" i="1" s="1"/>
  <c r="S510" i="1" s="1" a="1"/>
  <c r="S510" i="1" s="1"/>
  <c r="T510" i="1" a="1"/>
  <c r="T510" i="1" s="1"/>
  <c r="W510" i="1" a="1"/>
  <c r="W510" i="1" s="1"/>
  <c r="Y510" i="1" a="1"/>
  <c r="Y510" i="1" s="1"/>
  <c r="R511" i="1" a="1"/>
  <c r="R511" i="1" s="1"/>
  <c r="S511" i="1" s="1" a="1"/>
  <c r="S511" i="1" s="1"/>
  <c r="T511" i="1" a="1"/>
  <c r="T511" i="1" s="1"/>
  <c r="W511" i="1" a="1"/>
  <c r="W511" i="1" s="1"/>
  <c r="Y511" i="1" a="1"/>
  <c r="Y511" i="1" s="1"/>
  <c r="R512" i="1" a="1"/>
  <c r="R512" i="1" s="1"/>
  <c r="S512" i="1" s="1" a="1"/>
  <c r="S512" i="1" s="1"/>
  <c r="T512" i="1" a="1"/>
  <c r="T512" i="1" s="1"/>
  <c r="U512" i="1" s="1" a="1"/>
  <c r="U512" i="1" s="1"/>
  <c r="V512" i="1" s="1" a="1"/>
  <c r="V512" i="1" s="1"/>
  <c r="X512" i="1" s="1" a="1"/>
  <c r="X512" i="1" s="1"/>
  <c r="Z512" i="1" s="1" a="1"/>
  <c r="Z512" i="1" s="1"/>
  <c r="W512" i="1" a="1"/>
  <c r="W512" i="1" s="1"/>
  <c r="Y512" i="1" a="1"/>
  <c r="Y512" i="1" s="1"/>
  <c r="R513" i="1" a="1"/>
  <c r="R513" i="1"/>
  <c r="S513" i="1" s="1" a="1"/>
  <c r="S513" i="1" s="1"/>
  <c r="T513" i="1" a="1"/>
  <c r="T513" i="1" s="1"/>
  <c r="U513" i="1" s="1" a="1"/>
  <c r="U513" i="1" s="1"/>
  <c r="V513" i="1" s="1" a="1"/>
  <c r="V513" i="1" s="1"/>
  <c r="X513" i="1" s="1" a="1"/>
  <c r="X513" i="1" s="1"/>
  <c r="Z513" i="1" s="1" a="1"/>
  <c r="Z513" i="1" s="1"/>
  <c r="W513" i="1" a="1"/>
  <c r="W513" i="1" s="1"/>
  <c r="Y513" i="1" a="1"/>
  <c r="Y513" i="1" s="1"/>
  <c r="R514" i="1" a="1"/>
  <c r="R514" i="1"/>
  <c r="S514" i="1" s="1" a="1"/>
  <c r="S514" i="1" s="1"/>
  <c r="T514" i="1" a="1"/>
  <c r="T514" i="1" s="1"/>
  <c r="U514" i="1" s="1" a="1"/>
  <c r="U514" i="1" s="1"/>
  <c r="V514" i="1" s="1" a="1"/>
  <c r="V514" i="1" s="1"/>
  <c r="X514" i="1" s="1" a="1"/>
  <c r="X514" i="1" s="1"/>
  <c r="Z514" i="1" s="1" a="1"/>
  <c r="Z514" i="1" s="1"/>
  <c r="W514" i="1" a="1"/>
  <c r="W514" i="1" s="1"/>
  <c r="Y514" i="1" a="1"/>
  <c r="Y514" i="1" s="1"/>
  <c r="R515" i="1" a="1"/>
  <c r="R515" i="1" s="1"/>
  <c r="S515" i="1" s="1" a="1"/>
  <c r="S515" i="1" s="1"/>
  <c r="T515" i="1" a="1"/>
  <c r="T515" i="1" s="1"/>
  <c r="U515" i="1" s="1" a="1"/>
  <c r="U515" i="1" s="1"/>
  <c r="V515" i="1" s="1" a="1"/>
  <c r="V515" i="1" s="1"/>
  <c r="X515" i="1" s="1" a="1"/>
  <c r="X515" i="1" s="1"/>
  <c r="Z515" i="1" s="1" a="1"/>
  <c r="Z515" i="1" s="1"/>
  <c r="W515" i="1" a="1"/>
  <c r="W515" i="1" s="1"/>
  <c r="Y515" i="1" a="1"/>
  <c r="Y515" i="1" s="1"/>
  <c r="R516" i="1" a="1"/>
  <c r="R516" i="1" s="1"/>
  <c r="S516" i="1" a="1"/>
  <c r="S516" i="1" s="1"/>
  <c r="T516" i="1" a="1"/>
  <c r="T516" i="1" s="1"/>
  <c r="W516" i="1" a="1"/>
  <c r="W516" i="1" s="1"/>
  <c r="Y516" i="1" a="1"/>
  <c r="Y516" i="1" s="1"/>
  <c r="R517" i="1" a="1"/>
  <c r="R517" i="1" s="1"/>
  <c r="S517" i="1" s="1" a="1"/>
  <c r="S517" i="1" s="1"/>
  <c r="T517" i="1" a="1"/>
  <c r="T517" i="1" s="1"/>
  <c r="W517" i="1" a="1"/>
  <c r="W517" i="1" s="1"/>
  <c r="Y517" i="1" a="1"/>
  <c r="Y517" i="1" s="1"/>
  <c r="R518" i="1" a="1"/>
  <c r="R518" i="1" s="1"/>
  <c r="S518" i="1" s="1" a="1"/>
  <c r="S518" i="1" s="1"/>
  <c r="T518" i="1" a="1"/>
  <c r="T518" i="1" s="1"/>
  <c r="W518" i="1" a="1"/>
  <c r="W518" i="1" s="1"/>
  <c r="Y518" i="1" a="1"/>
  <c r="Y518" i="1" s="1"/>
  <c r="R519" i="1" a="1"/>
  <c r="R519" i="1" s="1"/>
  <c r="S519" i="1" s="1" a="1"/>
  <c r="S519" i="1" s="1"/>
  <c r="T519" i="1" a="1"/>
  <c r="T519" i="1" s="1"/>
  <c r="U519" i="1" s="1" a="1"/>
  <c r="U519" i="1" s="1"/>
  <c r="V519" i="1" s="1" a="1"/>
  <c r="V519" i="1" s="1"/>
  <c r="X519" i="1" s="1" a="1"/>
  <c r="X519" i="1" s="1"/>
  <c r="Z519" i="1" s="1" a="1"/>
  <c r="Z519" i="1" s="1"/>
  <c r="W519" i="1" a="1"/>
  <c r="W519" i="1" s="1"/>
  <c r="Y519" i="1" a="1"/>
  <c r="Y519" i="1" s="1"/>
  <c r="R520" i="1" a="1"/>
  <c r="R520" i="1" s="1"/>
  <c r="S520" i="1" s="1" a="1"/>
  <c r="S520" i="1" s="1"/>
  <c r="T520" i="1" a="1"/>
  <c r="T520" i="1"/>
  <c r="W520" i="1" a="1"/>
  <c r="W520" i="1" s="1"/>
  <c r="Y520" i="1" a="1"/>
  <c r="Y520" i="1" s="1"/>
  <c r="R521" i="1" a="1"/>
  <c r="R521" i="1" s="1"/>
  <c r="S521" i="1" s="1" a="1"/>
  <c r="S521" i="1" s="1"/>
  <c r="T521" i="1" a="1"/>
  <c r="T521" i="1" s="1"/>
  <c r="W521" i="1" a="1"/>
  <c r="W521" i="1" s="1"/>
  <c r="Y521" i="1" a="1"/>
  <c r="Y521" i="1" s="1"/>
  <c r="R522" i="1" a="1"/>
  <c r="R522" i="1"/>
  <c r="S522" i="1" s="1" a="1"/>
  <c r="S522" i="1" s="1"/>
  <c r="T522" i="1" a="1"/>
  <c r="T522" i="1" s="1"/>
  <c r="W522" i="1" a="1"/>
  <c r="W522" i="1" s="1"/>
  <c r="Y522" i="1" a="1"/>
  <c r="Y522" i="1" s="1"/>
  <c r="R523" i="1" a="1"/>
  <c r="R523" i="1" s="1"/>
  <c r="S523" i="1" s="1" a="1"/>
  <c r="S523" i="1" s="1"/>
  <c r="T523" i="1" a="1"/>
  <c r="T523" i="1" s="1"/>
  <c r="U523" i="1" s="1" a="1"/>
  <c r="U523" i="1" s="1"/>
  <c r="V523" i="1" s="1" a="1"/>
  <c r="V523" i="1" s="1"/>
  <c r="X523" i="1" s="1" a="1"/>
  <c r="X523" i="1" s="1"/>
  <c r="Z523" i="1" s="1" a="1"/>
  <c r="Z523" i="1" s="1"/>
  <c r="W523" i="1" a="1"/>
  <c r="W523" i="1" s="1"/>
  <c r="Y523" i="1" a="1"/>
  <c r="Y523" i="1" s="1"/>
  <c r="R524" i="1" a="1"/>
  <c r="R524" i="1" s="1"/>
  <c r="S524" i="1" s="1" a="1"/>
  <c r="S524" i="1" s="1"/>
  <c r="T524" i="1" a="1"/>
  <c r="T524" i="1" s="1"/>
  <c r="W524" i="1" a="1"/>
  <c r="W524" i="1" s="1"/>
  <c r="Y524" i="1" a="1"/>
  <c r="Y524" i="1" s="1"/>
  <c r="R525" i="1" a="1"/>
  <c r="R525" i="1"/>
  <c r="S525" i="1" s="1" a="1"/>
  <c r="S525" i="1" s="1"/>
  <c r="T525" i="1" a="1"/>
  <c r="T525" i="1" s="1"/>
  <c r="U525" i="1" s="1" a="1"/>
  <c r="U525" i="1" s="1"/>
  <c r="V525" i="1" s="1" a="1"/>
  <c r="V525" i="1" s="1"/>
  <c r="X525" i="1" s="1" a="1"/>
  <c r="X525" i="1" s="1"/>
  <c r="Z525" i="1" s="1" a="1"/>
  <c r="Z525" i="1" s="1"/>
  <c r="W525" i="1" a="1"/>
  <c r="W525" i="1" s="1"/>
  <c r="Y525" i="1" a="1"/>
  <c r="Y525" i="1" s="1"/>
  <c r="R526" i="1" a="1"/>
  <c r="R526" i="1" s="1"/>
  <c r="S526" i="1" s="1" a="1"/>
  <c r="S526" i="1" s="1"/>
  <c r="T526" i="1" a="1"/>
  <c r="T526" i="1" s="1"/>
  <c r="W526" i="1" a="1"/>
  <c r="W526" i="1" s="1"/>
  <c r="Y526" i="1" a="1"/>
  <c r="Y526" i="1" s="1"/>
  <c r="R527" i="1" a="1"/>
  <c r="R527" i="1" s="1"/>
  <c r="S527" i="1" a="1"/>
  <c r="S527" i="1" s="1"/>
  <c r="T527" i="1" a="1"/>
  <c r="T527" i="1" s="1"/>
  <c r="W527" i="1" a="1"/>
  <c r="W527" i="1" s="1"/>
  <c r="Y527" i="1" a="1"/>
  <c r="Y527" i="1" s="1"/>
  <c r="R528" i="1" a="1"/>
  <c r="R528" i="1" s="1"/>
  <c r="S528" i="1" s="1" a="1"/>
  <c r="S528" i="1" s="1"/>
  <c r="T528" i="1" a="1"/>
  <c r="T528" i="1"/>
  <c r="U528" i="1" s="1" a="1"/>
  <c r="U528" i="1" s="1"/>
  <c r="V528" i="1" s="1" a="1"/>
  <c r="V528" i="1" s="1"/>
  <c r="X528" i="1" s="1" a="1"/>
  <c r="X528" i="1" s="1"/>
  <c r="Z528" i="1" s="1" a="1"/>
  <c r="Z528" i="1" s="1"/>
  <c r="W528" i="1" a="1"/>
  <c r="W528" i="1" s="1"/>
  <c r="Y528" i="1" a="1"/>
  <c r="Y528" i="1" s="1"/>
  <c r="R529" i="1" a="1"/>
  <c r="R529" i="1" s="1"/>
  <c r="S529" i="1" s="1" a="1"/>
  <c r="S529" i="1" s="1"/>
  <c r="T529" i="1" a="1"/>
  <c r="T529" i="1" s="1"/>
  <c r="W529" i="1" a="1"/>
  <c r="W529" i="1" s="1"/>
  <c r="Y529" i="1" a="1"/>
  <c r="Y529" i="1" s="1"/>
  <c r="R530" i="1" a="1"/>
  <c r="R530" i="1" s="1"/>
  <c r="S530" i="1" s="1" a="1"/>
  <c r="S530" i="1" s="1"/>
  <c r="T530" i="1" a="1"/>
  <c r="T530" i="1" s="1"/>
  <c r="U530" i="1" s="1" a="1"/>
  <c r="U530" i="1" s="1"/>
  <c r="V530" i="1" s="1" a="1"/>
  <c r="V530" i="1" s="1"/>
  <c r="X530" i="1" s="1" a="1"/>
  <c r="X530" i="1" s="1"/>
  <c r="Z530" i="1" s="1" a="1"/>
  <c r="Z530" i="1" s="1"/>
  <c r="W530" i="1" a="1"/>
  <c r="W530" i="1" s="1"/>
  <c r="Y530" i="1" a="1"/>
  <c r="Y530" i="1" s="1"/>
  <c r="R531" i="1" a="1"/>
  <c r="R531" i="1" s="1"/>
  <c r="S531" i="1" s="1" a="1"/>
  <c r="S531" i="1" s="1"/>
  <c r="T531" i="1" a="1"/>
  <c r="T531" i="1" s="1"/>
  <c r="W531" i="1" a="1"/>
  <c r="W531" i="1" s="1"/>
  <c r="Y531" i="1" a="1"/>
  <c r="Y531" i="1" s="1"/>
  <c r="R532" i="1" a="1"/>
  <c r="R532" i="1" s="1"/>
  <c r="S532" i="1" s="1" a="1"/>
  <c r="S532" i="1" s="1"/>
  <c r="T532" i="1" a="1"/>
  <c r="T532" i="1" s="1"/>
  <c r="W532" i="1" a="1"/>
  <c r="W532" i="1" s="1"/>
  <c r="Y532" i="1" a="1"/>
  <c r="Y532" i="1" s="1"/>
  <c r="R533" i="1" a="1"/>
  <c r="R533" i="1"/>
  <c r="S533" i="1" s="1" a="1"/>
  <c r="S533" i="1" s="1"/>
  <c r="T533" i="1" a="1"/>
  <c r="T533" i="1"/>
  <c r="W533" i="1" a="1"/>
  <c r="W533" i="1" s="1"/>
  <c r="Y533" i="1" a="1"/>
  <c r="Y533" i="1" s="1"/>
  <c r="R534" i="1" a="1"/>
  <c r="R534" i="1" s="1"/>
  <c r="S534" i="1" s="1" a="1"/>
  <c r="S534" i="1" s="1"/>
  <c r="T534" i="1" a="1"/>
  <c r="T534" i="1" s="1"/>
  <c r="U534" i="1" s="1" a="1"/>
  <c r="U534" i="1" s="1"/>
  <c r="V534" i="1" s="1" a="1"/>
  <c r="V534" i="1" s="1"/>
  <c r="X534" i="1" s="1" a="1"/>
  <c r="X534" i="1" s="1"/>
  <c r="Z534" i="1" s="1" a="1"/>
  <c r="Z534" i="1" s="1"/>
  <c r="W534" i="1" a="1"/>
  <c r="W534" i="1" s="1"/>
  <c r="Y534" i="1" a="1"/>
  <c r="Y534" i="1" s="1"/>
  <c r="R535" i="1" a="1"/>
  <c r="R535" i="1" s="1"/>
  <c r="S535" i="1" s="1" a="1"/>
  <c r="S535" i="1" s="1"/>
  <c r="T535" i="1" a="1"/>
  <c r="T535" i="1" s="1"/>
  <c r="U535" i="1" a="1"/>
  <c r="U535" i="1" s="1"/>
  <c r="V535" i="1" s="1" a="1"/>
  <c r="V535" i="1" s="1"/>
  <c r="X535" i="1" s="1" a="1"/>
  <c r="X535" i="1" s="1"/>
  <c r="Z535" i="1" s="1" a="1"/>
  <c r="Z535" i="1" s="1"/>
  <c r="W535" i="1" a="1"/>
  <c r="W535" i="1" s="1"/>
  <c r="Y535" i="1" a="1"/>
  <c r="Y535" i="1" s="1"/>
  <c r="R536" i="1" a="1"/>
  <c r="R536" i="1" s="1"/>
  <c r="S536" i="1" s="1" a="1"/>
  <c r="S536" i="1" s="1"/>
  <c r="T536" i="1" a="1"/>
  <c r="T536" i="1" s="1"/>
  <c r="U536" i="1" s="1" a="1"/>
  <c r="U536" i="1" s="1"/>
  <c r="V536" i="1" s="1" a="1"/>
  <c r="V536" i="1" s="1"/>
  <c r="X536" i="1" s="1" a="1"/>
  <c r="X536" i="1" s="1"/>
  <c r="Z536" i="1" s="1" a="1"/>
  <c r="Z536" i="1" s="1"/>
  <c r="W536" i="1" a="1"/>
  <c r="W536" i="1" s="1"/>
  <c r="Y536" i="1" a="1"/>
  <c r="Y536" i="1" s="1"/>
  <c r="R537" i="1" a="1"/>
  <c r="R537" i="1" s="1"/>
  <c r="S537" i="1" s="1" a="1"/>
  <c r="S537" i="1" s="1"/>
  <c r="T537" i="1" a="1"/>
  <c r="T537" i="1" s="1"/>
  <c r="W537" i="1" a="1"/>
  <c r="W537" i="1" s="1"/>
  <c r="Y537" i="1" a="1"/>
  <c r="Y537" i="1" s="1"/>
  <c r="R538" i="1" a="1"/>
  <c r="R538" i="1"/>
  <c r="S538" i="1" s="1" a="1"/>
  <c r="S538" i="1" s="1"/>
  <c r="T538" i="1" a="1"/>
  <c r="T538" i="1" s="1"/>
  <c r="W538" i="1" a="1"/>
  <c r="W538" i="1" s="1"/>
  <c r="Y538" i="1" a="1"/>
  <c r="Y538" i="1" s="1"/>
  <c r="R539" i="1" a="1"/>
  <c r="R539" i="1" s="1"/>
  <c r="S539" i="1" s="1" a="1"/>
  <c r="S539" i="1" s="1"/>
  <c r="T539" i="1" a="1"/>
  <c r="T539" i="1" s="1"/>
  <c r="W539" i="1" a="1"/>
  <c r="W539" i="1" s="1"/>
  <c r="Y539" i="1" a="1"/>
  <c r="Y539" i="1" s="1"/>
  <c r="R540" i="1" a="1"/>
  <c r="R540" i="1" s="1"/>
  <c r="S540" i="1" s="1" a="1"/>
  <c r="S540" i="1" s="1"/>
  <c r="T540" i="1" a="1"/>
  <c r="T540" i="1" s="1"/>
  <c r="W540" i="1" a="1"/>
  <c r="W540" i="1" s="1"/>
  <c r="Y540" i="1" a="1"/>
  <c r="Y540" i="1" s="1"/>
  <c r="R541" i="1" a="1"/>
  <c r="R541" i="1"/>
  <c r="S541" i="1" s="1" a="1"/>
  <c r="S541" i="1" s="1"/>
  <c r="T541" i="1" a="1"/>
  <c r="T541" i="1" s="1"/>
  <c r="W541" i="1" a="1"/>
  <c r="W541" i="1" s="1"/>
  <c r="Y541" i="1" a="1"/>
  <c r="Y541" i="1" s="1"/>
  <c r="R542" i="1" a="1"/>
  <c r="R542" i="1" s="1"/>
  <c r="S542" i="1" s="1" a="1"/>
  <c r="S542" i="1" s="1"/>
  <c r="T542" i="1" a="1"/>
  <c r="T542" i="1" s="1"/>
  <c r="U542" i="1" s="1" a="1"/>
  <c r="U542" i="1" s="1"/>
  <c r="V542" i="1" s="1" a="1"/>
  <c r="V542" i="1" s="1"/>
  <c r="X542" i="1" s="1" a="1"/>
  <c r="X542" i="1" s="1"/>
  <c r="Z542" i="1" s="1" a="1"/>
  <c r="Z542" i="1" s="1"/>
  <c r="W542" i="1" a="1"/>
  <c r="W542" i="1" s="1"/>
  <c r="Y542" i="1" a="1"/>
  <c r="Y542" i="1" s="1"/>
  <c r="R543" i="1" a="1"/>
  <c r="R543" i="1" s="1"/>
  <c r="S543" i="1" s="1" a="1"/>
  <c r="S543" i="1" s="1"/>
  <c r="U543" i="1" s="1" a="1"/>
  <c r="U543" i="1" s="1"/>
  <c r="V543" i="1" s="1" a="1"/>
  <c r="V543" i="1" s="1"/>
  <c r="X543" i="1" s="1" a="1"/>
  <c r="X543" i="1" s="1"/>
  <c r="Z543" i="1" s="1" a="1"/>
  <c r="Z543" i="1" s="1"/>
  <c r="T543" i="1" a="1"/>
  <c r="T543" i="1" s="1"/>
  <c r="W543" i="1" a="1"/>
  <c r="W543" i="1" s="1"/>
  <c r="Y543" i="1" a="1"/>
  <c r="Y543" i="1" s="1"/>
  <c r="R544" i="1" a="1"/>
  <c r="R544" i="1" s="1"/>
  <c r="S544" i="1" s="1" a="1"/>
  <c r="S544" i="1" s="1"/>
  <c r="T544" i="1" a="1"/>
  <c r="T544" i="1" s="1"/>
  <c r="U544" i="1" s="1" a="1"/>
  <c r="U544" i="1" s="1"/>
  <c r="V544" i="1" s="1" a="1"/>
  <c r="V544" i="1" s="1"/>
  <c r="X544" i="1" s="1" a="1"/>
  <c r="X544" i="1" s="1"/>
  <c r="Z544" i="1" s="1" a="1"/>
  <c r="Z544" i="1" s="1"/>
  <c r="W544" i="1" a="1"/>
  <c r="W544" i="1" s="1"/>
  <c r="Y544" i="1" a="1"/>
  <c r="Y544" i="1" s="1"/>
  <c r="R545" i="1" a="1"/>
  <c r="R545" i="1" s="1"/>
  <c r="S545" i="1" s="1" a="1"/>
  <c r="S545" i="1" s="1"/>
  <c r="T545" i="1" a="1"/>
  <c r="T545" i="1" s="1"/>
  <c r="W545" i="1" a="1"/>
  <c r="W545" i="1" s="1"/>
  <c r="Y545" i="1" a="1"/>
  <c r="Y545" i="1" s="1"/>
  <c r="R546" i="1" a="1"/>
  <c r="R546" i="1" s="1"/>
  <c r="S546" i="1" s="1" a="1"/>
  <c r="S546" i="1" s="1"/>
  <c r="T546" i="1" a="1"/>
  <c r="T546" i="1" s="1"/>
  <c r="U546" i="1" s="1" a="1"/>
  <c r="U546" i="1" s="1"/>
  <c r="V546" i="1" s="1" a="1"/>
  <c r="V546" i="1" s="1"/>
  <c r="X546" i="1" s="1" a="1"/>
  <c r="X546" i="1" s="1"/>
  <c r="Z546" i="1" s="1" a="1"/>
  <c r="Z546" i="1" s="1"/>
  <c r="W546" i="1" a="1"/>
  <c r="W546" i="1" s="1"/>
  <c r="Y546" i="1" a="1"/>
  <c r="Y546" i="1" s="1"/>
  <c r="R547" i="1" a="1"/>
  <c r="R547" i="1" s="1"/>
  <c r="S547" i="1" s="1" a="1"/>
  <c r="S547" i="1" s="1"/>
  <c r="T547" i="1" a="1"/>
  <c r="T547" i="1" s="1"/>
  <c r="W547" i="1" a="1"/>
  <c r="W547" i="1" s="1"/>
  <c r="Y547" i="1" a="1"/>
  <c r="Y547" i="1" s="1"/>
  <c r="R548" i="1" a="1"/>
  <c r="R548" i="1" s="1"/>
  <c r="S548" i="1" a="1"/>
  <c r="S548" i="1" s="1"/>
  <c r="T548" i="1" a="1"/>
  <c r="T548" i="1" s="1"/>
  <c r="W548" i="1" a="1"/>
  <c r="W548" i="1" s="1"/>
  <c r="Y548" i="1" a="1"/>
  <c r="Y548" i="1" s="1"/>
  <c r="R549" i="1" a="1"/>
  <c r="R549" i="1"/>
  <c r="S549" i="1" s="1" a="1"/>
  <c r="S549" i="1" s="1"/>
  <c r="T549" i="1" a="1"/>
  <c r="T549" i="1" s="1"/>
  <c r="W549" i="1" a="1"/>
  <c r="W549" i="1" s="1"/>
  <c r="Y549" i="1" a="1"/>
  <c r="Y549" i="1" s="1"/>
  <c r="R550" i="1" a="1"/>
  <c r="R550" i="1"/>
  <c r="S550" i="1" s="1" a="1"/>
  <c r="S550" i="1" s="1"/>
  <c r="T550" i="1" a="1"/>
  <c r="T550" i="1" s="1"/>
  <c r="W550" i="1" a="1"/>
  <c r="W550" i="1" s="1"/>
  <c r="Y550" i="1" a="1"/>
  <c r="Y550" i="1" s="1"/>
  <c r="R551" i="1" a="1"/>
  <c r="R551" i="1" s="1"/>
  <c r="S551" i="1" s="1" a="1"/>
  <c r="S551" i="1" s="1"/>
  <c r="T551" i="1" a="1"/>
  <c r="T551" i="1" s="1"/>
  <c r="U551" i="1" a="1"/>
  <c r="U551" i="1" s="1"/>
  <c r="V551" i="1" s="1" a="1"/>
  <c r="V551" i="1" s="1"/>
  <c r="X551" i="1" s="1" a="1"/>
  <c r="X551" i="1" s="1"/>
  <c r="Z551" i="1" s="1" a="1"/>
  <c r="Z551" i="1" s="1"/>
  <c r="W551" i="1" a="1"/>
  <c r="W551" i="1" s="1"/>
  <c r="Y551" i="1" a="1"/>
  <c r="Y551" i="1" s="1"/>
  <c r="R552" i="1" a="1"/>
  <c r="R552" i="1" s="1"/>
  <c r="S552" i="1" s="1" a="1"/>
  <c r="S552" i="1" s="1"/>
  <c r="T552" i="1" a="1"/>
  <c r="T552" i="1" s="1"/>
  <c r="U552" i="1" s="1" a="1"/>
  <c r="U552" i="1" s="1"/>
  <c r="V552" i="1" s="1" a="1"/>
  <c r="V552" i="1" s="1"/>
  <c r="X552" i="1" s="1" a="1"/>
  <c r="X552" i="1" s="1"/>
  <c r="Z552" i="1" s="1" a="1"/>
  <c r="Z552" i="1" s="1"/>
  <c r="W552" i="1" a="1"/>
  <c r="W552" i="1" s="1"/>
  <c r="Y552" i="1" a="1"/>
  <c r="Y552" i="1" s="1"/>
  <c r="R553" i="1" a="1"/>
  <c r="R553" i="1" s="1"/>
  <c r="S553" i="1" s="1" a="1"/>
  <c r="S553" i="1" s="1"/>
  <c r="T553" i="1" a="1"/>
  <c r="T553" i="1"/>
  <c r="U553" i="1" s="1" a="1"/>
  <c r="U553" i="1" s="1"/>
  <c r="V553" i="1" s="1" a="1"/>
  <c r="V553" i="1" s="1"/>
  <c r="X553" i="1" s="1" a="1"/>
  <c r="X553" i="1" s="1"/>
  <c r="Z553" i="1" s="1" a="1"/>
  <c r="Z553" i="1" s="1"/>
  <c r="W553" i="1" a="1"/>
  <c r="W553" i="1" s="1"/>
  <c r="Y553" i="1" a="1"/>
  <c r="Y553" i="1" s="1"/>
  <c r="R554" i="1" a="1"/>
  <c r="R554" i="1" s="1"/>
  <c r="S554" i="1" s="1" a="1"/>
  <c r="S554" i="1" s="1"/>
  <c r="T554" i="1" a="1"/>
  <c r="T554" i="1" s="1"/>
  <c r="W554" i="1" a="1"/>
  <c r="W554" i="1" s="1"/>
  <c r="Y554" i="1" a="1"/>
  <c r="Y554" i="1" s="1"/>
  <c r="R555" i="1" a="1"/>
  <c r="R555" i="1" s="1"/>
  <c r="S555" i="1" s="1" a="1"/>
  <c r="S555" i="1" s="1"/>
  <c r="T555" i="1" a="1"/>
  <c r="T555" i="1" s="1"/>
  <c r="W555" i="1" a="1"/>
  <c r="W555" i="1" s="1"/>
  <c r="Y555" i="1" a="1"/>
  <c r="Y555" i="1" s="1"/>
  <c r="R556" i="1" a="1"/>
  <c r="R556" i="1" s="1"/>
  <c r="S556" i="1" s="1" a="1"/>
  <c r="S556" i="1" s="1"/>
  <c r="T556" i="1" a="1"/>
  <c r="T556" i="1" s="1"/>
  <c r="W556" i="1" a="1"/>
  <c r="W556" i="1" s="1"/>
  <c r="Y556" i="1" a="1"/>
  <c r="Y556" i="1" s="1"/>
  <c r="R557" i="1" a="1"/>
  <c r="R557" i="1" s="1"/>
  <c r="S557" i="1" s="1" a="1"/>
  <c r="S557" i="1" s="1"/>
  <c r="T557" i="1" a="1"/>
  <c r="T557" i="1" s="1"/>
  <c r="W557" i="1" a="1"/>
  <c r="W557" i="1" s="1"/>
  <c r="Y557" i="1" a="1"/>
  <c r="Y557" i="1" s="1"/>
  <c r="R558" i="1" a="1"/>
  <c r="R558" i="1" s="1"/>
  <c r="S558" i="1" s="1" a="1"/>
  <c r="S558" i="1" s="1"/>
  <c r="T558" i="1" a="1"/>
  <c r="T558" i="1" s="1"/>
  <c r="U558" i="1" a="1"/>
  <c r="U558" i="1" s="1"/>
  <c r="V558" i="1" s="1" a="1"/>
  <c r="V558" i="1" s="1"/>
  <c r="X558" i="1" s="1" a="1"/>
  <c r="X558" i="1" s="1"/>
  <c r="Z558" i="1" s="1" a="1"/>
  <c r="Z558" i="1" s="1"/>
  <c r="W558" i="1" a="1"/>
  <c r="W558" i="1" s="1"/>
  <c r="Y558" i="1" a="1"/>
  <c r="Y558" i="1" s="1"/>
  <c r="R559" i="1" a="1"/>
  <c r="R559" i="1" s="1"/>
  <c r="S559" i="1" a="1"/>
  <c r="S559" i="1" s="1"/>
  <c r="T559" i="1" a="1"/>
  <c r="T559" i="1" s="1"/>
  <c r="U559" i="1" s="1" a="1"/>
  <c r="U559" i="1" s="1"/>
  <c r="V559" i="1" s="1" a="1"/>
  <c r="V559" i="1" s="1"/>
  <c r="X559" i="1" s="1" a="1"/>
  <c r="X559" i="1" s="1"/>
  <c r="Z559" i="1" s="1" a="1"/>
  <c r="Z559" i="1" s="1"/>
  <c r="W559" i="1" a="1"/>
  <c r="W559" i="1" s="1"/>
  <c r="Y559" i="1" a="1"/>
  <c r="Y559" i="1" s="1"/>
  <c r="R560" i="1" a="1"/>
  <c r="R560" i="1" s="1"/>
  <c r="S560" i="1" a="1"/>
  <c r="S560" i="1" s="1"/>
  <c r="T560" i="1" a="1"/>
  <c r="T560" i="1" s="1"/>
  <c r="W560" i="1" a="1"/>
  <c r="W560" i="1" s="1"/>
  <c r="Y560" i="1" a="1"/>
  <c r="Y560" i="1" s="1"/>
  <c r="R561" i="1" a="1"/>
  <c r="R561" i="1" s="1"/>
  <c r="S561" i="1" s="1" a="1"/>
  <c r="S561" i="1" s="1"/>
  <c r="T561" i="1" a="1"/>
  <c r="T561" i="1" s="1"/>
  <c r="U561" i="1" s="1" a="1"/>
  <c r="U561" i="1" s="1"/>
  <c r="V561" i="1" s="1" a="1"/>
  <c r="V561" i="1" s="1"/>
  <c r="X561" i="1" s="1" a="1"/>
  <c r="X561" i="1" s="1"/>
  <c r="Z561" i="1" s="1" a="1"/>
  <c r="Z561" i="1" s="1"/>
  <c r="W561" i="1" a="1"/>
  <c r="W561" i="1" s="1"/>
  <c r="Y561" i="1" a="1"/>
  <c r="Y561" i="1" s="1"/>
  <c r="R562" i="1" a="1"/>
  <c r="R562" i="1" s="1"/>
  <c r="S562" i="1" s="1" a="1"/>
  <c r="S562" i="1" s="1"/>
  <c r="U562" i="1" s="1" a="1"/>
  <c r="U562" i="1" s="1"/>
  <c r="V562" i="1" s="1" a="1"/>
  <c r="V562" i="1" s="1"/>
  <c r="X562" i="1" s="1" a="1"/>
  <c r="X562" i="1" s="1"/>
  <c r="T562" i="1" a="1"/>
  <c r="T562" i="1" s="1"/>
  <c r="W562" i="1" a="1"/>
  <c r="W562" i="1" s="1"/>
  <c r="Y562" i="1" a="1"/>
  <c r="Y562" i="1" s="1"/>
  <c r="R563" i="1" a="1"/>
  <c r="R563" i="1" s="1"/>
  <c r="S563" i="1" s="1" a="1"/>
  <c r="S563" i="1" s="1"/>
  <c r="U563" i="1" s="1" a="1"/>
  <c r="U563" i="1" s="1"/>
  <c r="V563" i="1" s="1" a="1"/>
  <c r="V563" i="1" s="1"/>
  <c r="X563" i="1" s="1" a="1"/>
  <c r="X563" i="1" s="1"/>
  <c r="Z563" i="1" s="1" a="1"/>
  <c r="Z563" i="1" s="1"/>
  <c r="T563" i="1" a="1"/>
  <c r="T563" i="1" s="1"/>
  <c r="W563" i="1" a="1"/>
  <c r="W563" i="1" s="1"/>
  <c r="Y563" i="1" a="1"/>
  <c r="Y563" i="1" s="1"/>
  <c r="R564" i="1" a="1"/>
  <c r="R564" i="1"/>
  <c r="S564" i="1" a="1"/>
  <c r="S564" i="1" s="1"/>
  <c r="U564" i="1" s="1" a="1"/>
  <c r="U564" i="1" s="1"/>
  <c r="V564" i="1" s="1" a="1"/>
  <c r="V564" i="1" s="1"/>
  <c r="X564" i="1" s="1" a="1"/>
  <c r="X564" i="1" s="1"/>
  <c r="T564" i="1" a="1"/>
  <c r="T564" i="1" s="1"/>
  <c r="W564" i="1" a="1"/>
  <c r="W564" i="1" s="1"/>
  <c r="Y564" i="1" a="1"/>
  <c r="Y564" i="1" s="1"/>
  <c r="R565" i="1" a="1"/>
  <c r="R565" i="1" s="1"/>
  <c r="S565" i="1" s="1" a="1"/>
  <c r="S565" i="1" s="1"/>
  <c r="T565" i="1" a="1"/>
  <c r="T565" i="1" s="1"/>
  <c r="U565" i="1" s="1" a="1"/>
  <c r="U565" i="1" s="1"/>
  <c r="V565" i="1" s="1" a="1"/>
  <c r="V565" i="1" s="1"/>
  <c r="X565" i="1" s="1" a="1"/>
  <c r="X565" i="1" s="1"/>
  <c r="Z565" i="1" s="1" a="1"/>
  <c r="Z565" i="1" s="1"/>
  <c r="W565" i="1" a="1"/>
  <c r="W565" i="1" s="1"/>
  <c r="Y565" i="1" a="1"/>
  <c r="Y565" i="1" s="1"/>
  <c r="R566" i="1" a="1"/>
  <c r="R566" i="1" s="1"/>
  <c r="S566" i="1" a="1"/>
  <c r="S566" i="1" s="1"/>
  <c r="T566" i="1" a="1"/>
  <c r="T566" i="1" s="1"/>
  <c r="U566" i="1" s="1" a="1"/>
  <c r="U566" i="1" s="1"/>
  <c r="V566" i="1" s="1" a="1"/>
  <c r="V566" i="1" s="1"/>
  <c r="X566" i="1" s="1" a="1"/>
  <c r="X566" i="1" s="1"/>
  <c r="Z566" i="1" s="1" a="1"/>
  <c r="Z566" i="1" s="1"/>
  <c r="W566" i="1" a="1"/>
  <c r="W566" i="1" s="1"/>
  <c r="Y566" i="1" a="1"/>
  <c r="Y566" i="1" s="1"/>
  <c r="R567" i="1" a="1"/>
  <c r="R567" i="1" s="1"/>
  <c r="S567" i="1" s="1" a="1"/>
  <c r="S567" i="1" s="1"/>
  <c r="T567" i="1" a="1"/>
  <c r="T567" i="1" s="1"/>
  <c r="W567" i="1" a="1"/>
  <c r="W567" i="1" s="1"/>
  <c r="Y567" i="1" a="1"/>
  <c r="Y567" i="1" s="1"/>
  <c r="R568" i="1" a="1"/>
  <c r="R568" i="1"/>
  <c r="S568" i="1" s="1" a="1"/>
  <c r="S568" i="1" s="1"/>
  <c r="T568" i="1" a="1"/>
  <c r="T568" i="1" s="1"/>
  <c r="W568" i="1" a="1"/>
  <c r="W568" i="1" s="1"/>
  <c r="Y568" i="1" a="1"/>
  <c r="Y568" i="1" s="1"/>
  <c r="R569" i="1" a="1"/>
  <c r="R569" i="1" s="1"/>
  <c r="S569" i="1" s="1" a="1"/>
  <c r="S569" i="1" s="1"/>
  <c r="T569" i="1" a="1"/>
  <c r="T569" i="1" s="1"/>
  <c r="U569" i="1" s="1" a="1"/>
  <c r="U569" i="1" s="1"/>
  <c r="V569" i="1" s="1" a="1"/>
  <c r="V569" i="1" s="1"/>
  <c r="X569" i="1" s="1" a="1"/>
  <c r="X569" i="1" s="1"/>
  <c r="Z569" i="1" s="1" a="1"/>
  <c r="Z569" i="1" s="1"/>
  <c r="W569" i="1" a="1"/>
  <c r="W569" i="1" s="1"/>
  <c r="Y569" i="1" a="1"/>
  <c r="Y569" i="1" s="1"/>
  <c r="R570" i="1" a="1"/>
  <c r="R570" i="1"/>
  <c r="S570" i="1" a="1"/>
  <c r="S570" i="1" s="1"/>
  <c r="T570" i="1" a="1"/>
  <c r="T570" i="1" s="1"/>
  <c r="W570" i="1" a="1"/>
  <c r="W570" i="1" s="1"/>
  <c r="Y570" i="1" a="1"/>
  <c r="Y570" i="1" s="1"/>
  <c r="R571" i="1" a="1"/>
  <c r="R571" i="1" s="1"/>
  <c r="S571" i="1" s="1" a="1"/>
  <c r="S571" i="1" s="1"/>
  <c r="T571" i="1" a="1"/>
  <c r="T571" i="1"/>
  <c r="U571" i="1" s="1" a="1"/>
  <c r="U571" i="1" s="1"/>
  <c r="V571" i="1" s="1" a="1"/>
  <c r="V571" i="1" s="1"/>
  <c r="X571" i="1" s="1" a="1"/>
  <c r="X571" i="1" s="1"/>
  <c r="Z571" i="1" s="1" a="1"/>
  <c r="Z571" i="1" s="1"/>
  <c r="W571" i="1" a="1"/>
  <c r="W571" i="1" s="1"/>
  <c r="Y571" i="1" a="1"/>
  <c r="Y571" i="1" s="1"/>
  <c r="R572" i="1" a="1"/>
  <c r="R572" i="1" s="1"/>
  <c r="S572" i="1" a="1"/>
  <c r="S572" i="1" s="1"/>
  <c r="T572" i="1" a="1"/>
  <c r="T572" i="1" s="1"/>
  <c r="W572" i="1" a="1"/>
  <c r="W572" i="1"/>
  <c r="Y572" i="1" a="1"/>
  <c r="Y572" i="1" s="1"/>
  <c r="R573" i="1" a="1"/>
  <c r="R573" i="1" s="1"/>
  <c r="S573" i="1" s="1" a="1"/>
  <c r="S573" i="1" s="1"/>
  <c r="U573" i="1" s="1" a="1"/>
  <c r="U573" i="1" s="1"/>
  <c r="V573" i="1" s="1" a="1"/>
  <c r="V573" i="1" s="1"/>
  <c r="X573" i="1" s="1" a="1"/>
  <c r="X573" i="1" s="1"/>
  <c r="Z573" i="1" s="1" a="1"/>
  <c r="Z573" i="1" s="1"/>
  <c r="T573" i="1" a="1"/>
  <c r="T573" i="1" s="1"/>
  <c r="W573" i="1" a="1"/>
  <c r="W573" i="1" s="1"/>
  <c r="Y573" i="1" a="1"/>
  <c r="Y573" i="1" s="1"/>
  <c r="R574" i="1" a="1"/>
  <c r="R574" i="1" s="1"/>
  <c r="S574" i="1" s="1" a="1"/>
  <c r="S574" i="1" s="1"/>
  <c r="T574" i="1" a="1"/>
  <c r="T574" i="1" s="1"/>
  <c r="U574" i="1" s="1" a="1"/>
  <c r="U574" i="1" s="1"/>
  <c r="V574" i="1" s="1" a="1"/>
  <c r="V574" i="1" s="1"/>
  <c r="X574" i="1" s="1" a="1"/>
  <c r="X574" i="1" s="1"/>
  <c r="Z574" i="1" s="1" a="1"/>
  <c r="Z574" i="1" s="1"/>
  <c r="W574" i="1" a="1"/>
  <c r="W574" i="1" s="1"/>
  <c r="Y574" i="1" a="1"/>
  <c r="Y574" i="1" s="1"/>
  <c r="R575" i="1" a="1"/>
  <c r="R575" i="1"/>
  <c r="S575" i="1" a="1"/>
  <c r="S575" i="1" s="1"/>
  <c r="T575" i="1" a="1"/>
  <c r="T575" i="1" s="1"/>
  <c r="W575" i="1" a="1"/>
  <c r="W575" i="1" s="1"/>
  <c r="Y575" i="1" a="1"/>
  <c r="Y575" i="1" s="1"/>
  <c r="R576" i="1" a="1"/>
  <c r="R576" i="1" s="1"/>
  <c r="S576" i="1" s="1" a="1"/>
  <c r="S576" i="1" s="1"/>
  <c r="T576" i="1" a="1"/>
  <c r="T576" i="1" s="1"/>
  <c r="W576" i="1" a="1"/>
  <c r="W576" i="1" s="1"/>
  <c r="Y576" i="1" a="1"/>
  <c r="Y576" i="1" s="1"/>
  <c r="R577" i="1" a="1"/>
  <c r="R577" i="1" s="1"/>
  <c r="S577" i="1" s="1" a="1"/>
  <c r="S577" i="1" s="1"/>
  <c r="T577" i="1" a="1"/>
  <c r="T577" i="1"/>
  <c r="W577" i="1" a="1"/>
  <c r="W577" i="1" s="1"/>
  <c r="Y577" i="1" a="1"/>
  <c r="Y577" i="1" s="1"/>
  <c r="R578" i="1" a="1"/>
  <c r="R578" i="1" s="1"/>
  <c r="S578" i="1" s="1" a="1"/>
  <c r="S578" i="1" s="1"/>
  <c r="T578" i="1" a="1"/>
  <c r="T578" i="1" s="1"/>
  <c r="U578" i="1" a="1"/>
  <c r="U578" i="1" s="1"/>
  <c r="V578" i="1" s="1" a="1"/>
  <c r="V578" i="1" s="1"/>
  <c r="W578" i="1" a="1"/>
  <c r="W578" i="1" s="1"/>
  <c r="Y578" i="1" a="1"/>
  <c r="Y578" i="1" s="1"/>
  <c r="R579" i="1" a="1"/>
  <c r="R579" i="1"/>
  <c r="S579" i="1" s="1" a="1"/>
  <c r="S579" i="1" s="1"/>
  <c r="T579" i="1" a="1"/>
  <c r="T579" i="1"/>
  <c r="U579" i="1" s="1" a="1"/>
  <c r="U579" i="1" s="1"/>
  <c r="V579" i="1" s="1" a="1"/>
  <c r="V579" i="1" s="1"/>
  <c r="X579" i="1" s="1" a="1"/>
  <c r="X579" i="1" s="1"/>
  <c r="W579" i="1" a="1"/>
  <c r="W579" i="1" s="1"/>
  <c r="Y579" i="1" a="1"/>
  <c r="Y579" i="1" s="1"/>
  <c r="R580" i="1" a="1"/>
  <c r="R580" i="1" s="1"/>
  <c r="S580" i="1" s="1" a="1"/>
  <c r="S580" i="1" s="1"/>
  <c r="T580" i="1" a="1"/>
  <c r="T580" i="1" s="1"/>
  <c r="W580" i="1" a="1"/>
  <c r="W580" i="1" s="1"/>
  <c r="Y580" i="1" a="1"/>
  <c r="Y580" i="1" s="1"/>
  <c r="R581" i="1" a="1"/>
  <c r="R581" i="1" s="1"/>
  <c r="S581" i="1" s="1" a="1"/>
  <c r="S581" i="1" s="1"/>
  <c r="T581" i="1" a="1"/>
  <c r="T581" i="1"/>
  <c r="W581" i="1" a="1"/>
  <c r="W581" i="1" s="1"/>
  <c r="Y581" i="1" a="1"/>
  <c r="Y581" i="1" s="1"/>
  <c r="R582" i="1" a="1"/>
  <c r="R582" i="1" s="1"/>
  <c r="S582" i="1" s="1" a="1"/>
  <c r="S582" i="1" s="1"/>
  <c r="T582" i="1" a="1"/>
  <c r="T582" i="1" s="1"/>
  <c r="W582" i="1" a="1"/>
  <c r="W582" i="1" s="1"/>
  <c r="Y582" i="1" a="1"/>
  <c r="Y582" i="1" s="1"/>
  <c r="R583" i="1" a="1"/>
  <c r="R583" i="1" s="1"/>
  <c r="S583" i="1" s="1" a="1"/>
  <c r="S583" i="1" s="1"/>
  <c r="T583" i="1" a="1"/>
  <c r="T583" i="1" s="1"/>
  <c r="W583" i="1" a="1"/>
  <c r="W583" i="1" s="1"/>
  <c r="Y583" i="1" a="1"/>
  <c r="Y583" i="1" s="1"/>
  <c r="R584" i="1" a="1"/>
  <c r="R584" i="1" s="1"/>
  <c r="S584" i="1" s="1" a="1"/>
  <c r="S584" i="1" s="1"/>
  <c r="T584" i="1" a="1"/>
  <c r="T584" i="1" s="1"/>
  <c r="W584" i="1" a="1"/>
  <c r="W584" i="1" s="1"/>
  <c r="Y584" i="1" a="1"/>
  <c r="Y584" i="1" s="1"/>
  <c r="R585" i="1" a="1"/>
  <c r="R585" i="1" s="1"/>
  <c r="S585" i="1" s="1" a="1"/>
  <c r="S585" i="1" s="1"/>
  <c r="T585" i="1" a="1"/>
  <c r="T585" i="1" s="1"/>
  <c r="W585" i="1" a="1"/>
  <c r="W585" i="1" s="1"/>
  <c r="Y585" i="1" a="1"/>
  <c r="Y585" i="1" s="1"/>
  <c r="R586" i="1" a="1"/>
  <c r="R586" i="1"/>
  <c r="S586" i="1" a="1"/>
  <c r="S586" i="1" s="1"/>
  <c r="T586" i="1" a="1"/>
  <c r="T586" i="1" s="1"/>
  <c r="W586" i="1" a="1"/>
  <c r="W586" i="1" s="1"/>
  <c r="Y586" i="1" a="1"/>
  <c r="Y586" i="1" s="1"/>
  <c r="R587" i="1" a="1"/>
  <c r="R587" i="1" s="1"/>
  <c r="S587" i="1" s="1" a="1"/>
  <c r="S587" i="1" s="1"/>
  <c r="T587" i="1" a="1"/>
  <c r="T587" i="1" s="1"/>
  <c r="W587" i="1" a="1"/>
  <c r="W587" i="1" s="1"/>
  <c r="Y587" i="1" a="1"/>
  <c r="Y587" i="1" s="1"/>
  <c r="R588" i="1" a="1"/>
  <c r="R588" i="1" s="1"/>
  <c r="S588" i="1" s="1" a="1"/>
  <c r="S588" i="1" s="1"/>
  <c r="T588" i="1" a="1"/>
  <c r="T588" i="1" s="1"/>
  <c r="U588" i="1" s="1" a="1"/>
  <c r="U588" i="1" s="1"/>
  <c r="V588" i="1" s="1" a="1"/>
  <c r="V588" i="1" s="1"/>
  <c r="X588" i="1" s="1" a="1"/>
  <c r="X588" i="1" s="1"/>
  <c r="Z588" i="1" s="1" a="1"/>
  <c r="Z588" i="1" s="1"/>
  <c r="W588" i="1" a="1"/>
  <c r="W588" i="1" s="1"/>
  <c r="Y588" i="1" a="1"/>
  <c r="Y588" i="1" s="1"/>
  <c r="R589" i="1" a="1"/>
  <c r="R589" i="1" s="1"/>
  <c r="S589" i="1" s="1" a="1"/>
  <c r="S589" i="1" s="1"/>
  <c r="T589" i="1" a="1"/>
  <c r="T589" i="1"/>
  <c r="U589" i="1" a="1"/>
  <c r="U589" i="1" s="1"/>
  <c r="V589" i="1" s="1" a="1"/>
  <c r="V589" i="1" s="1"/>
  <c r="X589" i="1" s="1" a="1"/>
  <c r="X589" i="1" s="1"/>
  <c r="W589" i="1" a="1"/>
  <c r="W589" i="1" s="1"/>
  <c r="Y589" i="1" a="1"/>
  <c r="Y589" i="1" s="1"/>
  <c r="R590" i="1" a="1"/>
  <c r="R590" i="1" s="1"/>
  <c r="S590" i="1" s="1" a="1"/>
  <c r="S590" i="1" s="1"/>
  <c r="T590" i="1" a="1"/>
  <c r="T590" i="1" s="1"/>
  <c r="W590" i="1" a="1"/>
  <c r="W590" i="1" s="1"/>
  <c r="Y590" i="1" a="1"/>
  <c r="Y590" i="1" s="1"/>
  <c r="R591" i="1" a="1"/>
  <c r="R591" i="1" s="1"/>
  <c r="S591" i="1" a="1"/>
  <c r="S591" i="1" s="1"/>
  <c r="T591" i="1" a="1"/>
  <c r="T591" i="1" s="1"/>
  <c r="W591" i="1" a="1"/>
  <c r="W591" i="1" s="1"/>
  <c r="Y591" i="1" a="1"/>
  <c r="Y591" i="1" s="1"/>
  <c r="R592" i="1" a="1"/>
  <c r="R592" i="1" s="1"/>
  <c r="S592" i="1" s="1" a="1"/>
  <c r="S592" i="1" s="1"/>
  <c r="T592" i="1" a="1"/>
  <c r="T592" i="1" s="1"/>
  <c r="W592" i="1" a="1"/>
  <c r="W592" i="1" s="1"/>
  <c r="Y592" i="1" a="1"/>
  <c r="Y592" i="1" s="1"/>
  <c r="R593" i="1" a="1"/>
  <c r="R593" i="1" s="1"/>
  <c r="S593" i="1" s="1" a="1"/>
  <c r="S593" i="1" s="1"/>
  <c r="T593" i="1" a="1"/>
  <c r="T593" i="1" s="1"/>
  <c r="U593" i="1" s="1" a="1"/>
  <c r="U593" i="1" s="1"/>
  <c r="V593" i="1" s="1" a="1"/>
  <c r="V593" i="1" s="1"/>
  <c r="X593" i="1" s="1" a="1"/>
  <c r="X593" i="1" s="1"/>
  <c r="Z593" i="1" s="1" a="1"/>
  <c r="Z593" i="1" s="1"/>
  <c r="W593" i="1" a="1"/>
  <c r="W593" i="1" s="1"/>
  <c r="Y593" i="1" a="1"/>
  <c r="Y593" i="1" s="1"/>
  <c r="R594" i="1" a="1"/>
  <c r="R594" i="1" s="1"/>
  <c r="S594" i="1" s="1" a="1"/>
  <c r="S594" i="1" s="1"/>
  <c r="U594" i="1" s="1" a="1"/>
  <c r="U594" i="1" s="1"/>
  <c r="V594" i="1" s="1" a="1"/>
  <c r="V594" i="1" s="1"/>
  <c r="X594" i="1" s="1" a="1"/>
  <c r="X594" i="1" s="1"/>
  <c r="Z594" i="1" s="1" a="1"/>
  <c r="Z594" i="1" s="1"/>
  <c r="T594" i="1" a="1"/>
  <c r="T594" i="1" s="1"/>
  <c r="W594" i="1" a="1"/>
  <c r="W594" i="1" s="1"/>
  <c r="Y594" i="1" a="1"/>
  <c r="Y594" i="1" s="1"/>
  <c r="R595" i="1" a="1"/>
  <c r="R595" i="1" s="1"/>
  <c r="S595" i="1" s="1" a="1"/>
  <c r="S595" i="1" s="1"/>
  <c r="T595" i="1" a="1"/>
  <c r="T595" i="1" s="1"/>
  <c r="W595" i="1" a="1"/>
  <c r="W595" i="1" s="1"/>
  <c r="Y595" i="1" a="1"/>
  <c r="Y595" i="1" s="1"/>
  <c r="R596" i="1" a="1"/>
  <c r="R596" i="1" s="1"/>
  <c r="S596" i="1" s="1" a="1"/>
  <c r="S596" i="1" s="1"/>
  <c r="T596" i="1" a="1"/>
  <c r="T596" i="1" s="1"/>
  <c r="W596" i="1" a="1"/>
  <c r="W596" i="1" s="1"/>
  <c r="Y596" i="1" a="1"/>
  <c r="Y596" i="1" s="1"/>
  <c r="R597" i="1" a="1"/>
  <c r="R597" i="1"/>
  <c r="S597" i="1" s="1" a="1"/>
  <c r="S597" i="1" s="1"/>
  <c r="T597" i="1" a="1"/>
  <c r="T597" i="1" s="1"/>
  <c r="W597" i="1" a="1"/>
  <c r="W597" i="1" s="1"/>
  <c r="Y597" i="1" a="1"/>
  <c r="Y597" i="1" s="1"/>
  <c r="R598" i="1" a="1"/>
  <c r="R598" i="1" s="1"/>
  <c r="S598" i="1" s="1" a="1"/>
  <c r="S598" i="1" s="1"/>
  <c r="T598" i="1" a="1"/>
  <c r="T598" i="1"/>
  <c r="U598" i="1" s="1" a="1"/>
  <c r="U598" i="1" s="1"/>
  <c r="V598" i="1" s="1" a="1"/>
  <c r="V598" i="1" s="1"/>
  <c r="X598" i="1" s="1" a="1"/>
  <c r="X598" i="1" s="1"/>
  <c r="Z598" i="1" s="1" a="1"/>
  <c r="Z598" i="1" s="1"/>
  <c r="W598" i="1" a="1"/>
  <c r="W598" i="1" s="1"/>
  <c r="Y598" i="1" a="1"/>
  <c r="Y598" i="1" s="1"/>
  <c r="R599" i="1" a="1"/>
  <c r="R599" i="1" s="1"/>
  <c r="S599" i="1" s="1" a="1"/>
  <c r="S599" i="1" s="1"/>
  <c r="T599" i="1" a="1"/>
  <c r="T599" i="1" s="1"/>
  <c r="U599" i="1" s="1" a="1"/>
  <c r="U599" i="1" s="1"/>
  <c r="V599" i="1" s="1" a="1"/>
  <c r="V599" i="1" s="1"/>
  <c r="X599" i="1" s="1" a="1"/>
  <c r="X599" i="1" s="1"/>
  <c r="Z599" i="1" s="1" a="1"/>
  <c r="Z599" i="1" s="1"/>
  <c r="W599" i="1" a="1"/>
  <c r="W599" i="1" s="1"/>
  <c r="Y599" i="1" a="1"/>
  <c r="Y599" i="1" s="1"/>
  <c r="R600" i="1" a="1"/>
  <c r="R600" i="1" s="1"/>
  <c r="S600" i="1" s="1" a="1"/>
  <c r="S600" i="1" s="1"/>
  <c r="T600" i="1" a="1"/>
  <c r="T600" i="1" s="1"/>
  <c r="U600" i="1" s="1" a="1"/>
  <c r="U600" i="1" s="1"/>
  <c r="V600" i="1" s="1" a="1"/>
  <c r="V600" i="1" s="1"/>
  <c r="X600" i="1" s="1" a="1"/>
  <c r="X600" i="1" s="1"/>
  <c r="Z600" i="1" s="1" a="1"/>
  <c r="Z600" i="1" s="1"/>
  <c r="W600" i="1" a="1"/>
  <c r="W600" i="1" s="1"/>
  <c r="Y600" i="1" a="1"/>
  <c r="Y600" i="1" s="1"/>
  <c r="R601" i="1" a="1"/>
  <c r="R601" i="1" s="1"/>
  <c r="S601" i="1" s="1" a="1"/>
  <c r="S601" i="1" s="1"/>
  <c r="T601" i="1" a="1"/>
  <c r="T601" i="1" s="1"/>
  <c r="W601" i="1" a="1"/>
  <c r="W601" i="1" s="1"/>
  <c r="Y601" i="1" a="1"/>
  <c r="Y601" i="1" s="1"/>
  <c r="R602" i="1" a="1"/>
  <c r="R602" i="1" s="1"/>
  <c r="S602" i="1" a="1"/>
  <c r="S602" i="1" s="1"/>
  <c r="T602" i="1" a="1"/>
  <c r="T602" i="1"/>
  <c r="U602" i="1" s="1" a="1"/>
  <c r="U602" i="1" s="1"/>
  <c r="V602" i="1" s="1" a="1"/>
  <c r="V602" i="1" s="1"/>
  <c r="X602" i="1" s="1" a="1"/>
  <c r="X602" i="1" s="1"/>
  <c r="Z602" i="1" s="1" a="1"/>
  <c r="Z602" i="1" s="1"/>
  <c r="W602" i="1" a="1"/>
  <c r="W602" i="1" s="1"/>
  <c r="Y602" i="1" a="1"/>
  <c r="Y602" i="1" s="1"/>
  <c r="R603" i="1" a="1"/>
  <c r="R603" i="1" s="1"/>
  <c r="S603" i="1" s="1" a="1"/>
  <c r="S603" i="1" s="1"/>
  <c r="T603" i="1" a="1"/>
  <c r="T603" i="1" s="1"/>
  <c r="W603" i="1" a="1"/>
  <c r="W603" i="1" s="1"/>
  <c r="Y603" i="1" a="1"/>
  <c r="Y603" i="1" s="1"/>
  <c r="R604" i="1" a="1"/>
  <c r="R604" i="1" s="1"/>
  <c r="S604" i="1" s="1" a="1"/>
  <c r="S604" i="1" s="1"/>
  <c r="T604" i="1" a="1"/>
  <c r="T604" i="1" s="1"/>
  <c r="U604" i="1" s="1" a="1"/>
  <c r="U604" i="1" s="1"/>
  <c r="V604" i="1" s="1" a="1"/>
  <c r="V604" i="1" s="1"/>
  <c r="X604" i="1" s="1" a="1"/>
  <c r="X604" i="1" s="1"/>
  <c r="Z604" i="1" s="1" a="1"/>
  <c r="Z604" i="1" s="1"/>
  <c r="W604" i="1" a="1"/>
  <c r="W604" i="1" s="1"/>
  <c r="Y604" i="1" a="1"/>
  <c r="Y604" i="1" s="1"/>
  <c r="R605" i="1" a="1"/>
  <c r="R605" i="1" s="1"/>
  <c r="S605" i="1" s="1" a="1"/>
  <c r="S605" i="1" s="1"/>
  <c r="T605" i="1" a="1"/>
  <c r="T605" i="1" s="1"/>
  <c r="U605" i="1" a="1"/>
  <c r="U605" i="1" s="1"/>
  <c r="V605" i="1" s="1" a="1"/>
  <c r="V605" i="1" s="1"/>
  <c r="X605" i="1" s="1" a="1"/>
  <c r="X605" i="1" s="1"/>
  <c r="Z605" i="1" s="1" a="1"/>
  <c r="Z605" i="1" s="1"/>
  <c r="W605" i="1" a="1"/>
  <c r="W605" i="1" s="1"/>
  <c r="Y605" i="1" a="1"/>
  <c r="Y605" i="1" s="1"/>
  <c r="R606" i="1" a="1"/>
  <c r="R606" i="1" s="1"/>
  <c r="S606" i="1" s="1" a="1"/>
  <c r="S606" i="1" s="1"/>
  <c r="T606" i="1" a="1"/>
  <c r="T606" i="1" s="1"/>
  <c r="W606" i="1" a="1"/>
  <c r="W606" i="1" s="1"/>
  <c r="Y606" i="1" a="1"/>
  <c r="Y606" i="1" s="1"/>
  <c r="R607" i="1" a="1"/>
  <c r="R607" i="1"/>
  <c r="S607" i="1" a="1"/>
  <c r="S607" i="1" s="1"/>
  <c r="T607" i="1" a="1"/>
  <c r="T607" i="1" s="1"/>
  <c r="U607" i="1" s="1" a="1"/>
  <c r="U607" i="1" s="1"/>
  <c r="V607" i="1" s="1" a="1"/>
  <c r="V607" i="1" s="1"/>
  <c r="X607" i="1" s="1" a="1"/>
  <c r="X607" i="1" s="1"/>
  <c r="Z607" i="1" s="1" a="1"/>
  <c r="Z607" i="1" s="1"/>
  <c r="W607" i="1" a="1"/>
  <c r="W607" i="1" s="1"/>
  <c r="Y607" i="1" a="1"/>
  <c r="Y607" i="1" s="1"/>
  <c r="R608" i="1" a="1"/>
  <c r="R608" i="1"/>
  <c r="S608" i="1" s="1" a="1"/>
  <c r="S608" i="1" s="1"/>
  <c r="T608" i="1" a="1"/>
  <c r="T608" i="1" s="1"/>
  <c r="U608" i="1" s="1" a="1"/>
  <c r="U608" i="1" s="1"/>
  <c r="V608" i="1" s="1" a="1"/>
  <c r="V608" i="1" s="1"/>
  <c r="X608" i="1" s="1" a="1"/>
  <c r="X608" i="1" s="1"/>
  <c r="Z608" i="1" s="1" a="1"/>
  <c r="Z608" i="1" s="1"/>
  <c r="W608" i="1" a="1"/>
  <c r="W608" i="1" s="1"/>
  <c r="Y608" i="1" a="1"/>
  <c r="Y608" i="1" s="1"/>
  <c r="R609" i="1" a="1"/>
  <c r="R609" i="1" s="1"/>
  <c r="S609" i="1" s="1" a="1"/>
  <c r="S609" i="1" s="1"/>
  <c r="T609" i="1" a="1"/>
  <c r="T609" i="1" s="1"/>
  <c r="U609" i="1" s="1" a="1"/>
  <c r="U609" i="1" s="1"/>
  <c r="V609" i="1" a="1"/>
  <c r="V609" i="1" s="1"/>
  <c r="X609" i="1" s="1" a="1"/>
  <c r="X609" i="1" s="1"/>
  <c r="Z609" i="1" s="1" a="1"/>
  <c r="Z609" i="1" s="1"/>
  <c r="W609" i="1" a="1"/>
  <c r="W609" i="1" s="1"/>
  <c r="Y609" i="1" a="1"/>
  <c r="Y609" i="1" s="1"/>
  <c r="R610" i="1" a="1"/>
  <c r="R610" i="1" s="1"/>
  <c r="S610" i="1" s="1" a="1"/>
  <c r="S610" i="1" s="1"/>
  <c r="T610" i="1" a="1"/>
  <c r="T610" i="1" s="1"/>
  <c r="U610" i="1" a="1"/>
  <c r="U610" i="1" s="1"/>
  <c r="V610" i="1" s="1" a="1"/>
  <c r="V610" i="1" s="1"/>
  <c r="X610" i="1" s="1" a="1"/>
  <c r="X610" i="1" s="1"/>
  <c r="Z610" i="1" s="1" a="1"/>
  <c r="Z610" i="1" s="1"/>
  <c r="W610" i="1" a="1"/>
  <c r="W610" i="1" s="1"/>
  <c r="Y610" i="1" a="1"/>
  <c r="Y610" i="1" s="1"/>
  <c r="R611" i="1" a="1"/>
  <c r="R611" i="1" s="1"/>
  <c r="S611" i="1" s="1" a="1"/>
  <c r="S611" i="1" s="1"/>
  <c r="T611" i="1" a="1"/>
  <c r="T611" i="1" s="1"/>
  <c r="W611" i="1" a="1"/>
  <c r="W611" i="1" s="1"/>
  <c r="Y611" i="1" a="1"/>
  <c r="Y611" i="1" s="1"/>
  <c r="R612" i="1" a="1"/>
  <c r="R612" i="1" s="1"/>
  <c r="S612" i="1" s="1" a="1"/>
  <c r="S612" i="1" s="1"/>
  <c r="T612" i="1" a="1"/>
  <c r="T612" i="1" s="1"/>
  <c r="W612" i="1" a="1"/>
  <c r="W612" i="1" s="1"/>
  <c r="Y612" i="1" a="1"/>
  <c r="Y612" i="1" s="1"/>
  <c r="R613" i="1" a="1"/>
  <c r="R613" i="1"/>
  <c r="S613" i="1" s="1" a="1"/>
  <c r="S613" i="1" s="1"/>
  <c r="T613" i="1" a="1"/>
  <c r="T613" i="1"/>
  <c r="U613" i="1" s="1" a="1"/>
  <c r="U613" i="1" s="1"/>
  <c r="V613" i="1" s="1" a="1"/>
  <c r="V613" i="1" s="1"/>
  <c r="X613" i="1" s="1" a="1"/>
  <c r="X613" i="1" s="1"/>
  <c r="Z613" i="1" s="1" a="1"/>
  <c r="Z613" i="1" s="1"/>
  <c r="W613" i="1" a="1"/>
  <c r="W613" i="1" s="1"/>
  <c r="Y613" i="1" a="1"/>
  <c r="Y613" i="1" s="1"/>
  <c r="R614" i="1" a="1"/>
  <c r="R614" i="1" s="1"/>
  <c r="S614" i="1" s="1" a="1"/>
  <c r="S614" i="1" s="1"/>
  <c r="T614" i="1" a="1"/>
  <c r="T614" i="1"/>
  <c r="U614" i="1" s="1" a="1"/>
  <c r="U614" i="1" s="1"/>
  <c r="V614" i="1" s="1" a="1"/>
  <c r="V614" i="1" s="1"/>
  <c r="X614" i="1" s="1" a="1"/>
  <c r="X614" i="1" s="1"/>
  <c r="Z614" i="1" s="1" a="1"/>
  <c r="Z614" i="1" s="1"/>
  <c r="W614" i="1" a="1"/>
  <c r="W614" i="1" s="1"/>
  <c r="Y614" i="1" a="1"/>
  <c r="Y614" i="1" s="1"/>
  <c r="R615" i="1" a="1"/>
  <c r="R615" i="1" s="1"/>
  <c r="S615" i="1" s="1" a="1"/>
  <c r="S615" i="1" s="1"/>
  <c r="T615" i="1" a="1"/>
  <c r="T615" i="1" s="1"/>
  <c r="U615" i="1" s="1" a="1"/>
  <c r="U615" i="1" s="1"/>
  <c r="V615" i="1" s="1" a="1"/>
  <c r="V615" i="1" s="1"/>
  <c r="X615" i="1" s="1" a="1"/>
  <c r="X615" i="1" s="1"/>
  <c r="Z615" i="1" s="1" a="1"/>
  <c r="Z615" i="1" s="1"/>
  <c r="W615" i="1" a="1"/>
  <c r="W615" i="1" s="1"/>
  <c r="Y615" i="1" a="1"/>
  <c r="Y615" i="1" s="1"/>
  <c r="R616" i="1" a="1"/>
  <c r="R616" i="1" s="1"/>
  <c r="S616" i="1" s="1" a="1"/>
  <c r="S616" i="1" s="1"/>
  <c r="T616" i="1" a="1"/>
  <c r="T616" i="1" s="1"/>
  <c r="U616" i="1" s="1" a="1"/>
  <c r="U616" i="1" s="1"/>
  <c r="V616" i="1" s="1" a="1"/>
  <c r="V616" i="1" s="1"/>
  <c r="X616" i="1" s="1" a="1"/>
  <c r="X616" i="1" s="1"/>
  <c r="Z616" i="1" s="1" a="1"/>
  <c r="Z616" i="1" s="1"/>
  <c r="W616" i="1" a="1"/>
  <c r="W616" i="1" s="1"/>
  <c r="Y616" i="1" a="1"/>
  <c r="Y616" i="1" s="1"/>
  <c r="R617" i="1" a="1"/>
  <c r="R617" i="1" s="1"/>
  <c r="S617" i="1" s="1" a="1"/>
  <c r="S617" i="1" s="1"/>
  <c r="T617" i="1" a="1"/>
  <c r="T617" i="1" s="1"/>
  <c r="U617" i="1" s="1" a="1"/>
  <c r="U617" i="1" s="1"/>
  <c r="V617" i="1" s="1" a="1"/>
  <c r="V617" i="1" s="1"/>
  <c r="X617" i="1" s="1" a="1"/>
  <c r="X617" i="1" s="1"/>
  <c r="W617" i="1" a="1"/>
  <c r="W617" i="1" s="1"/>
  <c r="Y617" i="1" a="1"/>
  <c r="Y617" i="1" s="1"/>
  <c r="R618" i="1" a="1"/>
  <c r="R618" i="1"/>
  <c r="S618" i="1" a="1"/>
  <c r="S618" i="1" s="1"/>
  <c r="T618" i="1" a="1"/>
  <c r="T618" i="1" s="1"/>
  <c r="U618" i="1" s="1" a="1"/>
  <c r="U618" i="1" s="1"/>
  <c r="V618" i="1" s="1" a="1"/>
  <c r="V618" i="1" s="1"/>
  <c r="W618" i="1" a="1"/>
  <c r="W618" i="1" s="1"/>
  <c r="Y618" i="1" a="1"/>
  <c r="Y618" i="1" s="1"/>
  <c r="R619" i="1" a="1"/>
  <c r="R619" i="1" s="1"/>
  <c r="S619" i="1" s="1" a="1"/>
  <c r="S619" i="1" s="1"/>
  <c r="T619" i="1" a="1"/>
  <c r="T619" i="1" s="1"/>
  <c r="U619" i="1" s="1" a="1"/>
  <c r="U619" i="1" s="1"/>
  <c r="V619" i="1" s="1" a="1"/>
  <c r="V619" i="1" s="1"/>
  <c r="X619" i="1" s="1" a="1"/>
  <c r="X619" i="1" s="1"/>
  <c r="Z619" i="1" s="1" a="1"/>
  <c r="Z619" i="1" s="1"/>
  <c r="W619" i="1" a="1"/>
  <c r="W619" i="1" s="1"/>
  <c r="Y619" i="1" a="1"/>
  <c r="Y619" i="1" s="1"/>
  <c r="R620" i="1" a="1"/>
  <c r="R620" i="1" s="1"/>
  <c r="S620" i="1" s="1" a="1"/>
  <c r="S620" i="1" s="1"/>
  <c r="T620" i="1" a="1"/>
  <c r="T620" i="1" s="1"/>
  <c r="W620" i="1" a="1"/>
  <c r="W620" i="1" s="1"/>
  <c r="Y620" i="1" a="1"/>
  <c r="Y620" i="1" s="1"/>
  <c r="R621" i="1" a="1"/>
  <c r="R621" i="1" s="1"/>
  <c r="S621" i="1" s="1" a="1"/>
  <c r="S621" i="1" s="1"/>
  <c r="T621" i="1" a="1"/>
  <c r="T621" i="1" s="1"/>
  <c r="U621" i="1" a="1"/>
  <c r="U621" i="1" s="1"/>
  <c r="V621" i="1" s="1" a="1"/>
  <c r="V621" i="1" s="1"/>
  <c r="X621" i="1" s="1" a="1"/>
  <c r="X621" i="1" s="1"/>
  <c r="W621" i="1" a="1"/>
  <c r="W621" i="1" s="1"/>
  <c r="Y621" i="1" a="1"/>
  <c r="Y621" i="1" s="1"/>
  <c r="R622" i="1" a="1"/>
  <c r="R622" i="1" s="1"/>
  <c r="S622" i="1" s="1" a="1"/>
  <c r="S622" i="1" s="1"/>
  <c r="T622" i="1" a="1"/>
  <c r="T622" i="1" s="1"/>
  <c r="U622" i="1" s="1" a="1"/>
  <c r="U622" i="1" s="1"/>
  <c r="V622" i="1" s="1" a="1"/>
  <c r="V622" i="1" s="1"/>
  <c r="W622" i="1" a="1"/>
  <c r="W622" i="1" s="1"/>
  <c r="Y622" i="1" a="1"/>
  <c r="Y622" i="1" s="1"/>
  <c r="R623" i="1" a="1"/>
  <c r="R623" i="1"/>
  <c r="S623" i="1" a="1"/>
  <c r="S623" i="1" s="1"/>
  <c r="T623" i="1" a="1"/>
  <c r="T623" i="1" s="1"/>
  <c r="U623" i="1" s="1" a="1"/>
  <c r="U623" i="1" s="1"/>
  <c r="V623" i="1" s="1" a="1"/>
  <c r="V623" i="1" s="1"/>
  <c r="W623" i="1" a="1"/>
  <c r="W623" i="1" s="1"/>
  <c r="X623" i="1" a="1"/>
  <c r="X623" i="1" s="1"/>
  <c r="Z623" i="1" s="1" a="1"/>
  <c r="Z623" i="1" s="1"/>
  <c r="Y623" i="1" a="1"/>
  <c r="Y623" i="1" s="1"/>
  <c r="R624" i="1" a="1"/>
  <c r="R624" i="1" s="1"/>
  <c r="S624" i="1" s="1" a="1"/>
  <c r="S624" i="1" s="1"/>
  <c r="T624" i="1" a="1"/>
  <c r="T624" i="1" s="1"/>
  <c r="U624" i="1" s="1" a="1"/>
  <c r="U624" i="1" s="1"/>
  <c r="V624" i="1" s="1" a="1"/>
  <c r="V624" i="1" s="1"/>
  <c r="X624" i="1" s="1" a="1"/>
  <c r="X624" i="1" s="1"/>
  <c r="Z624" i="1" s="1" a="1"/>
  <c r="Z624" i="1" s="1"/>
  <c r="W624" i="1" a="1"/>
  <c r="W624" i="1" s="1"/>
  <c r="Y624" i="1" a="1"/>
  <c r="Y624" i="1" s="1"/>
  <c r="R625" i="1" a="1"/>
  <c r="R625" i="1" s="1"/>
  <c r="S625" i="1" s="1" a="1"/>
  <c r="S625" i="1" s="1"/>
  <c r="T625" i="1" a="1"/>
  <c r="T625" i="1" s="1"/>
  <c r="W625" i="1" a="1"/>
  <c r="W625" i="1" s="1"/>
  <c r="Y625" i="1" a="1"/>
  <c r="Y625" i="1" s="1"/>
  <c r="R626" i="1" a="1"/>
  <c r="R626" i="1" s="1"/>
  <c r="S626" i="1" s="1" a="1"/>
  <c r="S626" i="1" s="1"/>
  <c r="T626" i="1" a="1"/>
  <c r="T626" i="1"/>
  <c r="U626" i="1" a="1"/>
  <c r="U626" i="1" s="1"/>
  <c r="V626" i="1" s="1" a="1"/>
  <c r="V626" i="1" s="1"/>
  <c r="W626" i="1" a="1"/>
  <c r="W626" i="1" s="1"/>
  <c r="Y626" i="1" a="1"/>
  <c r="Y626" i="1" s="1"/>
  <c r="R627" i="1" a="1"/>
  <c r="R627" i="1" s="1"/>
  <c r="S627" i="1" s="1" a="1"/>
  <c r="S627" i="1" s="1"/>
  <c r="T627" i="1" a="1"/>
  <c r="T627" i="1" s="1"/>
  <c r="U627" i="1" s="1" a="1"/>
  <c r="U627" i="1" s="1"/>
  <c r="V627" i="1" s="1" a="1"/>
  <c r="V627" i="1" s="1"/>
  <c r="X627" i="1" s="1" a="1"/>
  <c r="X627" i="1" s="1"/>
  <c r="Z627" i="1" s="1" a="1"/>
  <c r="Z627" i="1" s="1"/>
  <c r="W627" i="1" a="1"/>
  <c r="W627" i="1" s="1"/>
  <c r="Y627" i="1" a="1"/>
  <c r="Y627" i="1" s="1"/>
  <c r="R628" i="1" a="1"/>
  <c r="R628" i="1" s="1"/>
  <c r="S628" i="1" s="1" a="1"/>
  <c r="S628" i="1" s="1"/>
  <c r="T628" i="1" a="1"/>
  <c r="T628" i="1" s="1"/>
  <c r="U628" i="1" s="1" a="1"/>
  <c r="U628" i="1" s="1"/>
  <c r="V628" i="1" s="1" a="1"/>
  <c r="V628" i="1" s="1"/>
  <c r="W628" i="1" a="1"/>
  <c r="W628" i="1" s="1"/>
  <c r="X628" i="1" a="1"/>
  <c r="X628" i="1" s="1"/>
  <c r="Z628" i="1" s="1" a="1"/>
  <c r="Z628" i="1" s="1"/>
  <c r="Y628" i="1" a="1"/>
  <c r="Y628" i="1" s="1"/>
  <c r="R629" i="1" a="1"/>
  <c r="R629" i="1" s="1"/>
  <c r="S629" i="1" s="1" a="1"/>
  <c r="S629" i="1" s="1"/>
  <c r="T629" i="1" a="1"/>
  <c r="T629" i="1"/>
  <c r="U629" i="1" s="1" a="1"/>
  <c r="U629" i="1" s="1"/>
  <c r="V629" i="1" s="1" a="1"/>
  <c r="V629" i="1" s="1"/>
  <c r="W629" i="1" a="1"/>
  <c r="W629" i="1" s="1"/>
  <c r="Y629" i="1" a="1"/>
  <c r="Y629" i="1" s="1"/>
  <c r="R630" i="1" a="1"/>
  <c r="R630" i="1" s="1"/>
  <c r="S630" i="1" s="1" a="1"/>
  <c r="S630" i="1" s="1"/>
  <c r="T630" i="1" a="1"/>
  <c r="T630" i="1" s="1"/>
  <c r="W630" i="1" a="1"/>
  <c r="W630" i="1" s="1"/>
  <c r="Y630" i="1" a="1"/>
  <c r="Y630" i="1" s="1"/>
  <c r="R631" i="1" a="1"/>
  <c r="R631" i="1" s="1"/>
  <c r="S631" i="1" s="1" a="1"/>
  <c r="S631" i="1" s="1"/>
  <c r="T631" i="1" a="1"/>
  <c r="T631" i="1" s="1"/>
  <c r="W631" i="1" a="1"/>
  <c r="W631" i="1" s="1"/>
  <c r="Y631" i="1" a="1"/>
  <c r="Y631" i="1" s="1"/>
  <c r="R632" i="1" a="1"/>
  <c r="R632" i="1" s="1"/>
  <c r="S632" i="1" s="1" a="1"/>
  <c r="S632" i="1" s="1"/>
  <c r="T632" i="1" a="1"/>
  <c r="T632" i="1" s="1"/>
  <c r="W632" i="1" a="1"/>
  <c r="W632" i="1" s="1"/>
  <c r="Y632" i="1" a="1"/>
  <c r="Y632" i="1" s="1"/>
  <c r="R633" i="1" a="1"/>
  <c r="R633" i="1" s="1"/>
  <c r="S633" i="1" s="1" a="1"/>
  <c r="S633" i="1" s="1"/>
  <c r="T633" i="1" a="1"/>
  <c r="T633" i="1" s="1"/>
  <c r="U633" i="1" s="1" a="1"/>
  <c r="U633" i="1" s="1"/>
  <c r="V633" i="1" s="1" a="1"/>
  <c r="V633" i="1" s="1"/>
  <c r="X633" i="1" s="1" a="1"/>
  <c r="X633" i="1" s="1"/>
  <c r="Z633" i="1" s="1" a="1"/>
  <c r="Z633" i="1" s="1"/>
  <c r="W633" i="1" a="1"/>
  <c r="W633" i="1" s="1"/>
  <c r="Y633" i="1" a="1"/>
  <c r="Y633" i="1" s="1"/>
  <c r="R634" i="1" a="1"/>
  <c r="R634" i="1" s="1"/>
  <c r="S634" i="1" a="1"/>
  <c r="S634" i="1" s="1"/>
  <c r="T634" i="1" a="1"/>
  <c r="T634" i="1" s="1"/>
  <c r="W634" i="1" a="1"/>
  <c r="W634" i="1" s="1"/>
  <c r="Y634" i="1" a="1"/>
  <c r="Y634" i="1" s="1"/>
  <c r="R635" i="1" a="1"/>
  <c r="R635" i="1" s="1"/>
  <c r="S635" i="1" s="1" a="1"/>
  <c r="S635" i="1" s="1"/>
  <c r="T635" i="1" a="1"/>
  <c r="T635" i="1" s="1"/>
  <c r="U635" i="1" s="1" a="1"/>
  <c r="U635" i="1" s="1"/>
  <c r="V635" i="1" s="1" a="1"/>
  <c r="V635" i="1" s="1"/>
  <c r="X635" i="1" s="1" a="1"/>
  <c r="X635" i="1" s="1"/>
  <c r="Z635" i="1" s="1" a="1"/>
  <c r="Z635" i="1" s="1"/>
  <c r="W635" i="1" a="1"/>
  <c r="W635" i="1" s="1"/>
  <c r="Y635" i="1" a="1"/>
  <c r="Y635" i="1" s="1"/>
  <c r="R636" i="1" a="1"/>
  <c r="R636" i="1" s="1"/>
  <c r="S636" i="1" s="1" a="1"/>
  <c r="S636" i="1" s="1"/>
  <c r="T636" i="1" a="1"/>
  <c r="T636" i="1" s="1"/>
  <c r="W636" i="1" a="1"/>
  <c r="W636" i="1" s="1"/>
  <c r="Y636" i="1" a="1"/>
  <c r="Y636" i="1" s="1"/>
  <c r="R637" i="1" a="1"/>
  <c r="R637" i="1" s="1"/>
  <c r="S637" i="1" s="1" a="1"/>
  <c r="S637" i="1" s="1"/>
  <c r="U637" i="1" s="1" a="1"/>
  <c r="U637" i="1" s="1"/>
  <c r="V637" i="1" s="1" a="1"/>
  <c r="V637" i="1" s="1"/>
  <c r="X637" i="1" s="1" a="1"/>
  <c r="X637" i="1" s="1"/>
  <c r="Z637" i="1" s="1" a="1"/>
  <c r="Z637" i="1" s="1"/>
  <c r="T637" i="1" a="1"/>
  <c r="T637" i="1" s="1"/>
  <c r="W637" i="1" a="1"/>
  <c r="W637" i="1" s="1"/>
  <c r="Y637" i="1" a="1"/>
  <c r="Y637" i="1" s="1"/>
  <c r="R638" i="1" a="1"/>
  <c r="R638" i="1" s="1"/>
  <c r="S638" i="1" s="1" a="1"/>
  <c r="S638" i="1" s="1"/>
  <c r="T638" i="1" a="1"/>
  <c r="T638" i="1" s="1"/>
  <c r="U638" i="1" s="1" a="1"/>
  <c r="U638" i="1" s="1"/>
  <c r="V638" i="1" s="1" a="1"/>
  <c r="V638" i="1" s="1"/>
  <c r="X638" i="1" s="1" a="1"/>
  <c r="X638" i="1" s="1"/>
  <c r="Z638" i="1" s="1" a="1"/>
  <c r="Z638" i="1" s="1"/>
  <c r="W638" i="1" a="1"/>
  <c r="W638" i="1" s="1"/>
  <c r="Y638" i="1" a="1"/>
  <c r="Y638" i="1" s="1"/>
  <c r="R639" i="1" a="1"/>
  <c r="R639" i="1"/>
  <c r="S639" i="1" a="1"/>
  <c r="S639" i="1" s="1"/>
  <c r="T639" i="1" a="1"/>
  <c r="T639" i="1" s="1"/>
  <c r="U639" i="1" a="1"/>
  <c r="U639" i="1" s="1"/>
  <c r="V639" i="1" s="1" a="1"/>
  <c r="V639" i="1" s="1"/>
  <c r="W639" i="1" a="1"/>
  <c r="W639" i="1" s="1"/>
  <c r="X639" i="1" a="1"/>
  <c r="X639" i="1" s="1"/>
  <c r="Z639" i="1" s="1" a="1"/>
  <c r="Z639" i="1" s="1"/>
  <c r="Y639" i="1" a="1"/>
  <c r="Y639" i="1" s="1"/>
  <c r="R640" i="1" a="1"/>
  <c r="R640" i="1" s="1"/>
  <c r="S640" i="1" s="1" a="1"/>
  <c r="S640" i="1" s="1"/>
  <c r="T640" i="1" a="1"/>
  <c r="T640" i="1" s="1"/>
  <c r="U640" i="1" s="1" a="1"/>
  <c r="U640" i="1" s="1"/>
  <c r="V640" i="1" s="1" a="1"/>
  <c r="V640" i="1" s="1"/>
  <c r="X640" i="1" s="1" a="1"/>
  <c r="X640" i="1" s="1"/>
  <c r="Z640" i="1" s="1" a="1"/>
  <c r="Z640" i="1" s="1"/>
  <c r="W640" i="1" a="1"/>
  <c r="W640" i="1" s="1"/>
  <c r="Y640" i="1" a="1"/>
  <c r="Y640" i="1" s="1"/>
  <c r="R641" i="1" a="1"/>
  <c r="R641" i="1" s="1"/>
  <c r="S641" i="1" a="1"/>
  <c r="S641" i="1" s="1"/>
  <c r="T641" i="1" a="1"/>
  <c r="T641" i="1" s="1"/>
  <c r="U641" i="1" s="1" a="1"/>
  <c r="U641" i="1" s="1"/>
  <c r="V641" i="1" a="1"/>
  <c r="V641" i="1" s="1"/>
  <c r="X641" i="1" s="1" a="1"/>
  <c r="X641" i="1" s="1"/>
  <c r="Z641" i="1" s="1" a="1"/>
  <c r="Z641" i="1" s="1"/>
  <c r="W641" i="1" a="1"/>
  <c r="W641" i="1" s="1"/>
  <c r="Y641" i="1" a="1"/>
  <c r="Y641" i="1" s="1"/>
  <c r="R642" i="1" a="1"/>
  <c r="R642" i="1"/>
  <c r="S642" i="1" s="1" a="1"/>
  <c r="S642" i="1" s="1"/>
  <c r="U642" i="1" s="1" a="1"/>
  <c r="U642" i="1" s="1"/>
  <c r="V642" i="1" s="1" a="1"/>
  <c r="V642" i="1" s="1"/>
  <c r="X642" i="1" s="1" a="1"/>
  <c r="X642" i="1" s="1"/>
  <c r="Z642" i="1" s="1" a="1"/>
  <c r="Z642" i="1" s="1"/>
  <c r="T642" i="1" a="1"/>
  <c r="T642" i="1" s="1"/>
  <c r="W642" i="1" a="1"/>
  <c r="W642" i="1" s="1"/>
  <c r="Y642" i="1" a="1"/>
  <c r="Y642" i="1" s="1"/>
  <c r="R643" i="1" a="1"/>
  <c r="R643" i="1"/>
  <c r="S643" i="1" s="1" a="1"/>
  <c r="S643" i="1" s="1"/>
  <c r="T643" i="1" a="1"/>
  <c r="T643" i="1" s="1"/>
  <c r="W643" i="1" a="1"/>
  <c r="W643" i="1" s="1"/>
  <c r="Y643" i="1" a="1"/>
  <c r="Y643" i="1" s="1"/>
  <c r="R644" i="1" a="1"/>
  <c r="R644" i="1" s="1"/>
  <c r="S644" i="1" s="1" a="1"/>
  <c r="S644" i="1" s="1"/>
  <c r="T644" i="1" a="1"/>
  <c r="T644" i="1" s="1"/>
  <c r="U644" i="1" s="1" a="1"/>
  <c r="U644" i="1" s="1"/>
  <c r="V644" i="1" s="1" a="1"/>
  <c r="V644" i="1" s="1"/>
  <c r="X644" i="1" s="1" a="1"/>
  <c r="X644" i="1" s="1"/>
  <c r="Z644" i="1" s="1" a="1"/>
  <c r="Z644" i="1" s="1"/>
  <c r="W644" i="1" a="1"/>
  <c r="W644" i="1" s="1"/>
  <c r="Y644" i="1" a="1"/>
  <c r="Y644" i="1" s="1"/>
  <c r="R645" i="1" a="1"/>
  <c r="R645" i="1" s="1"/>
  <c r="S645" i="1" s="1" a="1"/>
  <c r="S645" i="1" s="1"/>
  <c r="T645" i="1" a="1"/>
  <c r="T645" i="1" s="1"/>
  <c r="U645" i="1" s="1" a="1"/>
  <c r="U645" i="1" s="1"/>
  <c r="V645" i="1" s="1" a="1"/>
  <c r="V645" i="1" s="1"/>
  <c r="X645" i="1" s="1" a="1"/>
  <c r="X645" i="1" s="1"/>
  <c r="W645" i="1" a="1"/>
  <c r="W645" i="1" s="1"/>
  <c r="Y645" i="1" a="1"/>
  <c r="Y645" i="1" s="1"/>
  <c r="R646" i="1" a="1"/>
  <c r="R646" i="1" s="1"/>
  <c r="S646" i="1" s="1" a="1"/>
  <c r="S646" i="1" s="1"/>
  <c r="T646" i="1" a="1"/>
  <c r="T646" i="1"/>
  <c r="W646" i="1" a="1"/>
  <c r="W646" i="1" s="1"/>
  <c r="Y646" i="1" a="1"/>
  <c r="Y646" i="1" s="1"/>
  <c r="R647" i="1" a="1"/>
  <c r="R647" i="1" s="1"/>
  <c r="S647" i="1" s="1" a="1"/>
  <c r="S647" i="1" s="1"/>
  <c r="T647" i="1" a="1"/>
  <c r="T647" i="1" s="1"/>
  <c r="U647" i="1" s="1" a="1"/>
  <c r="U647" i="1" s="1"/>
  <c r="V647" i="1" s="1" a="1"/>
  <c r="V647" i="1" s="1"/>
  <c r="X647" i="1" s="1" a="1"/>
  <c r="X647" i="1" s="1"/>
  <c r="Z647" i="1" s="1" a="1"/>
  <c r="Z647" i="1" s="1"/>
  <c r="W647" i="1" a="1"/>
  <c r="W647" i="1" s="1"/>
  <c r="Y647" i="1" a="1"/>
  <c r="Y647" i="1" s="1"/>
  <c r="R648" i="1" a="1"/>
  <c r="R648" i="1"/>
  <c r="S648" i="1" s="1" a="1"/>
  <c r="S648" i="1" s="1"/>
  <c r="T648" i="1" a="1"/>
  <c r="T648" i="1" s="1"/>
  <c r="W648" i="1" a="1"/>
  <c r="W648" i="1" s="1"/>
  <c r="Y648" i="1" a="1"/>
  <c r="Y648" i="1" s="1"/>
  <c r="R649" i="1" a="1"/>
  <c r="R649" i="1" s="1"/>
  <c r="S649" i="1" s="1" a="1"/>
  <c r="S649" i="1" s="1"/>
  <c r="T649" i="1" a="1"/>
  <c r="T649" i="1"/>
  <c r="W649" i="1" a="1"/>
  <c r="W649" i="1" s="1"/>
  <c r="Y649" i="1" a="1"/>
  <c r="Y649" i="1" s="1"/>
  <c r="R650" i="1" a="1"/>
  <c r="R650" i="1"/>
  <c r="S650" i="1" s="1" a="1"/>
  <c r="S650" i="1" s="1"/>
  <c r="T650" i="1" a="1"/>
  <c r="T650" i="1" s="1"/>
  <c r="U650" i="1" s="1" a="1"/>
  <c r="U650" i="1" s="1"/>
  <c r="V650" i="1" s="1" a="1"/>
  <c r="V650" i="1" s="1"/>
  <c r="X650" i="1" s="1" a="1"/>
  <c r="X650" i="1" s="1"/>
  <c r="Z650" i="1" s="1" a="1"/>
  <c r="Z650" i="1" s="1"/>
  <c r="W650" i="1" a="1"/>
  <c r="W650" i="1" s="1"/>
  <c r="Y650" i="1" a="1"/>
  <c r="Y650" i="1" s="1"/>
  <c r="R651" i="1" a="1"/>
  <c r="R651" i="1" s="1"/>
  <c r="S651" i="1" s="1" a="1"/>
  <c r="S651" i="1" s="1"/>
  <c r="T651" i="1" a="1"/>
  <c r="T651" i="1" s="1"/>
  <c r="W651" i="1" a="1"/>
  <c r="W651" i="1" s="1"/>
  <c r="Y651" i="1" a="1"/>
  <c r="Y651" i="1" s="1"/>
  <c r="R652" i="1" a="1"/>
  <c r="R652" i="1" s="1"/>
  <c r="S652" i="1" s="1" a="1"/>
  <c r="S652" i="1" s="1"/>
  <c r="T652" i="1" a="1"/>
  <c r="T652" i="1" s="1"/>
  <c r="U652" i="1" s="1" a="1"/>
  <c r="U652" i="1" s="1"/>
  <c r="V652" i="1" s="1" a="1"/>
  <c r="V652" i="1" s="1"/>
  <c r="X652" i="1" s="1" a="1"/>
  <c r="X652" i="1" s="1"/>
  <c r="Z652" i="1" s="1" a="1"/>
  <c r="Z652" i="1" s="1"/>
  <c r="W652" i="1" a="1"/>
  <c r="W652" i="1" s="1"/>
  <c r="Y652" i="1" a="1"/>
  <c r="Y652" i="1" s="1"/>
  <c r="R653" i="1" a="1"/>
  <c r="R653" i="1" s="1"/>
  <c r="S653" i="1" s="1" a="1"/>
  <c r="S653" i="1" s="1"/>
  <c r="T653" i="1" a="1"/>
  <c r="T653" i="1"/>
  <c r="W653" i="1" a="1"/>
  <c r="W653" i="1" s="1"/>
  <c r="Y653" i="1" a="1"/>
  <c r="Y653" i="1" s="1"/>
  <c r="R654" i="1" a="1"/>
  <c r="R654" i="1" s="1"/>
  <c r="S654" i="1" s="1" a="1"/>
  <c r="S654" i="1" s="1"/>
  <c r="U654" i="1" s="1" a="1"/>
  <c r="U654" i="1" s="1"/>
  <c r="V654" i="1" s="1" a="1"/>
  <c r="V654" i="1" s="1"/>
  <c r="X654" i="1" s="1" a="1"/>
  <c r="X654" i="1" s="1"/>
  <c r="Z654" i="1" s="1" a="1"/>
  <c r="Z654" i="1" s="1"/>
  <c r="T654" i="1" a="1"/>
  <c r="T654" i="1" s="1"/>
  <c r="W654" i="1" a="1"/>
  <c r="W654" i="1" s="1"/>
  <c r="Y654" i="1" a="1"/>
  <c r="Y654" i="1" s="1"/>
  <c r="R655" i="1" a="1"/>
  <c r="R655" i="1" s="1"/>
  <c r="S655" i="1" s="1" a="1"/>
  <c r="S655" i="1" s="1"/>
  <c r="T655" i="1" a="1"/>
  <c r="T655" i="1"/>
  <c r="W655" i="1" a="1"/>
  <c r="W655" i="1"/>
  <c r="Y655" i="1" a="1"/>
  <c r="Y655" i="1" s="1"/>
  <c r="R656" i="1" a="1"/>
  <c r="R656" i="1" s="1"/>
  <c r="S656" i="1" s="1" a="1"/>
  <c r="S656" i="1" s="1"/>
  <c r="T656" i="1" a="1"/>
  <c r="T656" i="1" s="1"/>
  <c r="U656" i="1" a="1"/>
  <c r="U656" i="1" s="1"/>
  <c r="V656" i="1" s="1" a="1"/>
  <c r="V656" i="1" s="1"/>
  <c r="X656" i="1" s="1" a="1"/>
  <c r="X656" i="1" s="1"/>
  <c r="Z656" i="1" s="1" a="1"/>
  <c r="Z656" i="1" s="1"/>
  <c r="W656" i="1" a="1"/>
  <c r="W656" i="1" s="1"/>
  <c r="Y656" i="1" a="1"/>
  <c r="Y656" i="1" s="1"/>
  <c r="R657" i="1" a="1"/>
  <c r="R657" i="1" s="1"/>
  <c r="S657" i="1" a="1"/>
  <c r="S657" i="1" s="1"/>
  <c r="T657" i="1" a="1"/>
  <c r="T657" i="1"/>
  <c r="W657" i="1" a="1"/>
  <c r="W657" i="1" s="1"/>
  <c r="Y657" i="1" a="1"/>
  <c r="Y657" i="1" s="1"/>
  <c r="R658" i="1" a="1"/>
  <c r="R658" i="1"/>
  <c r="S658" i="1" s="1" a="1"/>
  <c r="S658" i="1" s="1"/>
  <c r="T658" i="1" a="1"/>
  <c r="T658" i="1" s="1"/>
  <c r="U658" i="1" s="1" a="1"/>
  <c r="U658" i="1" s="1"/>
  <c r="V658" i="1" s="1" a="1"/>
  <c r="V658" i="1" s="1"/>
  <c r="X658" i="1" s="1" a="1"/>
  <c r="X658" i="1" s="1"/>
  <c r="W658" i="1" a="1"/>
  <c r="W658" i="1" s="1"/>
  <c r="Y658" i="1" a="1"/>
  <c r="Y658" i="1" s="1"/>
  <c r="R659" i="1" a="1"/>
  <c r="R659" i="1" s="1"/>
  <c r="S659" i="1" s="1" a="1"/>
  <c r="S659" i="1" s="1"/>
  <c r="T659" i="1" a="1"/>
  <c r="T659" i="1" s="1"/>
  <c r="W659" i="1" a="1"/>
  <c r="W659" i="1" s="1"/>
  <c r="Y659" i="1" a="1"/>
  <c r="Y659" i="1" s="1"/>
  <c r="R660" i="1" a="1"/>
  <c r="R660" i="1" s="1"/>
  <c r="S660" i="1" s="1" a="1"/>
  <c r="S660" i="1" s="1"/>
  <c r="U660" i="1" s="1" a="1"/>
  <c r="U660" i="1" s="1"/>
  <c r="V660" i="1" s="1" a="1"/>
  <c r="V660" i="1" s="1"/>
  <c r="X660" i="1" s="1" a="1"/>
  <c r="X660" i="1" s="1"/>
  <c r="Z660" i="1" s="1" a="1"/>
  <c r="Z660" i="1" s="1"/>
  <c r="T660" i="1" a="1"/>
  <c r="T660" i="1" s="1"/>
  <c r="W660" i="1" a="1"/>
  <c r="W660" i="1" s="1"/>
  <c r="Y660" i="1" a="1"/>
  <c r="Y660" i="1" s="1"/>
  <c r="R661" i="1" a="1"/>
  <c r="R661" i="1" s="1"/>
  <c r="S661" i="1" a="1"/>
  <c r="S661" i="1" s="1"/>
  <c r="T661" i="1" a="1"/>
  <c r="T661" i="1" s="1"/>
  <c r="W661" i="1" a="1"/>
  <c r="W661" i="1" s="1"/>
  <c r="Y661" i="1" a="1"/>
  <c r="Y661" i="1" s="1"/>
  <c r="R662" i="1" a="1"/>
  <c r="R662" i="1" s="1"/>
  <c r="S662" i="1" s="1" a="1"/>
  <c r="S662" i="1" s="1"/>
  <c r="T662" i="1" a="1"/>
  <c r="T662" i="1" s="1"/>
  <c r="U662" i="1" s="1" a="1"/>
  <c r="U662" i="1" s="1"/>
  <c r="V662" i="1" s="1" a="1"/>
  <c r="V662" i="1" s="1"/>
  <c r="X662" i="1" s="1" a="1"/>
  <c r="X662" i="1" s="1"/>
  <c r="Z662" i="1" s="1" a="1"/>
  <c r="Z662" i="1" s="1"/>
  <c r="W662" i="1" a="1"/>
  <c r="W662" i="1" s="1"/>
  <c r="Y662" i="1" a="1"/>
  <c r="Y662" i="1" s="1"/>
  <c r="R663" i="1" a="1"/>
  <c r="R663" i="1" s="1"/>
  <c r="S663" i="1" s="1" a="1"/>
  <c r="S663" i="1" s="1"/>
  <c r="T663" i="1" a="1"/>
  <c r="T663" i="1" s="1"/>
  <c r="W663" i="1" a="1"/>
  <c r="W663" i="1" s="1"/>
  <c r="Y663" i="1" a="1"/>
  <c r="Y663" i="1" s="1"/>
  <c r="R664" i="1" a="1"/>
  <c r="R664" i="1" s="1"/>
  <c r="S664" i="1" s="1" a="1"/>
  <c r="S664" i="1" s="1"/>
  <c r="U664" i="1" s="1" a="1"/>
  <c r="U664" i="1" s="1"/>
  <c r="V664" i="1" s="1" a="1"/>
  <c r="V664" i="1" s="1"/>
  <c r="X664" i="1" s="1" a="1"/>
  <c r="X664" i="1" s="1"/>
  <c r="Z664" i="1" s="1" a="1"/>
  <c r="Z664" i="1" s="1"/>
  <c r="T664" i="1" a="1"/>
  <c r="T664" i="1" s="1"/>
  <c r="W664" i="1" a="1"/>
  <c r="W664" i="1" s="1"/>
  <c r="Y664" i="1" a="1"/>
  <c r="Y664" i="1" s="1"/>
  <c r="R665" i="1" a="1"/>
  <c r="R665" i="1" s="1"/>
  <c r="S665" i="1" s="1" a="1"/>
  <c r="S665" i="1"/>
  <c r="T665" i="1" a="1"/>
  <c r="T665" i="1" s="1"/>
  <c r="U665" i="1" s="1" a="1"/>
  <c r="U665" i="1" s="1"/>
  <c r="V665" i="1" s="1" a="1"/>
  <c r="V665" i="1" s="1"/>
  <c r="X665" i="1" s="1" a="1"/>
  <c r="X665" i="1" s="1"/>
  <c r="Z665" i="1" s="1" a="1"/>
  <c r="Z665" i="1" s="1"/>
  <c r="W665" i="1" a="1"/>
  <c r="W665" i="1" s="1"/>
  <c r="Y665" i="1" a="1"/>
  <c r="Y665" i="1" s="1"/>
  <c r="R666" i="1" a="1"/>
  <c r="R666" i="1"/>
  <c r="S666" i="1" s="1" a="1"/>
  <c r="S666" i="1" s="1"/>
  <c r="T666" i="1" a="1"/>
  <c r="T666" i="1" s="1"/>
  <c r="U666" i="1" s="1" a="1"/>
  <c r="U666" i="1" s="1"/>
  <c r="V666" i="1" s="1" a="1"/>
  <c r="V666" i="1" s="1"/>
  <c r="X666" i="1" s="1" a="1"/>
  <c r="X666" i="1" s="1"/>
  <c r="Z666" i="1" s="1" a="1"/>
  <c r="Z666" i="1" s="1"/>
  <c r="W666" i="1" a="1"/>
  <c r="W666" i="1" s="1"/>
  <c r="Y666" i="1" a="1"/>
  <c r="Y666" i="1" s="1"/>
  <c r="R667" i="1" a="1"/>
  <c r="R667" i="1" s="1"/>
  <c r="S667" i="1" a="1"/>
  <c r="S667" i="1"/>
  <c r="T667" i="1" a="1"/>
  <c r="T667" i="1" s="1"/>
  <c r="U667" i="1" s="1" a="1"/>
  <c r="U667" i="1" s="1"/>
  <c r="V667" i="1" s="1" a="1"/>
  <c r="V667" i="1" s="1"/>
  <c r="W667" i="1" a="1"/>
  <c r="W667" i="1" s="1"/>
  <c r="Y667" i="1" a="1"/>
  <c r="Y667" i="1" s="1"/>
  <c r="R668" i="1" a="1"/>
  <c r="R668" i="1" s="1"/>
  <c r="S668" i="1" s="1" a="1"/>
  <c r="S668" i="1" s="1"/>
  <c r="T668" i="1" a="1"/>
  <c r="T668" i="1" s="1"/>
  <c r="U668" i="1" s="1" a="1"/>
  <c r="U668" i="1" s="1"/>
  <c r="V668" i="1" s="1" a="1"/>
  <c r="V668" i="1" s="1"/>
  <c r="X668" i="1" s="1" a="1"/>
  <c r="X668" i="1" s="1"/>
  <c r="Z668" i="1" s="1" a="1"/>
  <c r="Z668" i="1" s="1"/>
  <c r="W668" i="1" a="1"/>
  <c r="W668" i="1" s="1"/>
  <c r="Y668" i="1" a="1"/>
  <c r="Y668" i="1" s="1"/>
  <c r="R669" i="1" a="1"/>
  <c r="R669" i="1" s="1"/>
  <c r="S669" i="1" a="1"/>
  <c r="S669" i="1" s="1"/>
  <c r="T669" i="1" a="1"/>
  <c r="T669" i="1"/>
  <c r="W669" i="1" a="1"/>
  <c r="W669" i="1" s="1"/>
  <c r="Y669" i="1" a="1"/>
  <c r="Y669" i="1" s="1"/>
  <c r="R670" i="1" a="1"/>
  <c r="R670" i="1" s="1"/>
  <c r="S670" i="1" s="1" a="1"/>
  <c r="S670" i="1" s="1"/>
  <c r="U670" i="1" s="1" a="1"/>
  <c r="U670" i="1" s="1"/>
  <c r="V670" i="1" s="1" a="1"/>
  <c r="V670" i="1" s="1"/>
  <c r="X670" i="1" s="1" a="1"/>
  <c r="X670" i="1" s="1"/>
  <c r="Z670" i="1" s="1" a="1"/>
  <c r="Z670" i="1" s="1"/>
  <c r="T670" i="1" a="1"/>
  <c r="T670" i="1" s="1"/>
  <c r="W670" i="1" a="1"/>
  <c r="W670" i="1" s="1"/>
  <c r="Y670" i="1" a="1"/>
  <c r="Y670" i="1" s="1"/>
  <c r="R671" i="1" a="1"/>
  <c r="R671" i="1" s="1"/>
  <c r="S671" i="1" s="1" a="1"/>
  <c r="S671" i="1" s="1"/>
  <c r="T671" i="1" a="1"/>
  <c r="T671" i="1" s="1"/>
  <c r="U671" i="1" s="1" a="1"/>
  <c r="U671" i="1" s="1"/>
  <c r="V671" i="1" s="1" a="1"/>
  <c r="V671" i="1" s="1"/>
  <c r="W671" i="1" a="1"/>
  <c r="W671" i="1" s="1"/>
  <c r="Y671" i="1" a="1"/>
  <c r="Y671" i="1" s="1"/>
  <c r="R672" i="1" a="1"/>
  <c r="R672" i="1" s="1"/>
  <c r="S672" i="1" s="1" a="1"/>
  <c r="S672" i="1" s="1"/>
  <c r="U672" i="1" s="1" a="1"/>
  <c r="U672" i="1" s="1"/>
  <c r="V672" i="1" s="1" a="1"/>
  <c r="V672" i="1" s="1"/>
  <c r="T672" i="1" a="1"/>
  <c r="T672" i="1" s="1"/>
  <c r="W672" i="1" a="1"/>
  <c r="W672" i="1" s="1"/>
  <c r="X672" i="1" a="1"/>
  <c r="X672" i="1" s="1"/>
  <c r="Z672" i="1" s="1" a="1"/>
  <c r="Z672" i="1" s="1"/>
  <c r="Y672" i="1" a="1"/>
  <c r="Y672" i="1" s="1"/>
  <c r="R673" i="1" a="1"/>
  <c r="R673" i="1" s="1"/>
  <c r="S673" i="1" s="1" a="1"/>
  <c r="S673" i="1" s="1"/>
  <c r="T673" i="1" a="1"/>
  <c r="T673" i="1" s="1"/>
  <c r="W673" i="1" a="1"/>
  <c r="W673" i="1" s="1"/>
  <c r="Y673" i="1" a="1"/>
  <c r="Y673" i="1" s="1"/>
  <c r="R674" i="1" a="1"/>
  <c r="R674" i="1"/>
  <c r="S674" i="1" s="1" a="1"/>
  <c r="S674" i="1" s="1"/>
  <c r="T674" i="1" a="1"/>
  <c r="T674" i="1" s="1"/>
  <c r="W674" i="1" a="1"/>
  <c r="W674" i="1" s="1"/>
  <c r="Y674" i="1" a="1"/>
  <c r="Y674" i="1" s="1"/>
  <c r="R675" i="1" a="1"/>
  <c r="R675" i="1" s="1"/>
  <c r="S675" i="1" a="1"/>
  <c r="S675" i="1" s="1"/>
  <c r="T675" i="1" a="1"/>
  <c r="T675" i="1" s="1"/>
  <c r="U675" i="1" s="1" a="1"/>
  <c r="U675" i="1" s="1"/>
  <c r="V675" i="1" s="1" a="1"/>
  <c r="V675" i="1" s="1"/>
  <c r="W675" i="1" a="1"/>
  <c r="W675" i="1" s="1"/>
  <c r="Y675" i="1" a="1"/>
  <c r="Y675" i="1" s="1"/>
  <c r="R676" i="1" a="1"/>
  <c r="R676" i="1" s="1"/>
  <c r="S676" i="1" s="1" a="1"/>
  <c r="S676" i="1" s="1"/>
  <c r="T676" i="1" a="1"/>
  <c r="T676" i="1" s="1"/>
  <c r="U676" i="1" s="1" a="1"/>
  <c r="U676" i="1" s="1"/>
  <c r="V676" i="1" s="1" a="1"/>
  <c r="V676" i="1" s="1"/>
  <c r="X676" i="1" s="1" a="1"/>
  <c r="X676" i="1" s="1"/>
  <c r="Z676" i="1" s="1" a="1"/>
  <c r="Z676" i="1" s="1"/>
  <c r="W676" i="1" a="1"/>
  <c r="W676" i="1" s="1"/>
  <c r="Y676" i="1" a="1"/>
  <c r="Y676" i="1" s="1"/>
  <c r="R677" i="1" a="1"/>
  <c r="R677" i="1" s="1"/>
  <c r="S677" i="1" a="1"/>
  <c r="S677" i="1" s="1"/>
  <c r="T677" i="1" a="1"/>
  <c r="T677" i="1" s="1"/>
  <c r="U677" i="1" s="1" a="1"/>
  <c r="U677" i="1" s="1"/>
  <c r="V677" i="1" a="1"/>
  <c r="V677" i="1" s="1"/>
  <c r="W677" i="1" a="1"/>
  <c r="W677" i="1" s="1"/>
  <c r="Y677" i="1" a="1"/>
  <c r="Y677" i="1" s="1"/>
  <c r="R678" i="1" a="1"/>
  <c r="R678" i="1" s="1"/>
  <c r="S678" i="1" s="1" a="1"/>
  <c r="S678" i="1" s="1"/>
  <c r="U678" i="1" s="1" a="1"/>
  <c r="U678" i="1" s="1"/>
  <c r="V678" i="1" s="1" a="1"/>
  <c r="V678" i="1" s="1"/>
  <c r="X678" i="1" s="1" a="1"/>
  <c r="X678" i="1" s="1"/>
  <c r="T678" i="1" a="1"/>
  <c r="T678" i="1" s="1"/>
  <c r="W678" i="1" a="1"/>
  <c r="W678" i="1" s="1"/>
  <c r="Y678" i="1" a="1"/>
  <c r="Y678" i="1" s="1"/>
  <c r="R679" i="1" a="1"/>
  <c r="R679" i="1" s="1"/>
  <c r="S679" i="1" s="1" a="1"/>
  <c r="S679" i="1" s="1"/>
  <c r="T679" i="1" a="1"/>
  <c r="T679" i="1" s="1"/>
  <c r="W679" i="1" a="1"/>
  <c r="W679" i="1" s="1"/>
  <c r="Y679" i="1" a="1"/>
  <c r="Y679" i="1" s="1"/>
  <c r="R680" i="1" a="1"/>
  <c r="R680" i="1" s="1"/>
  <c r="S680" i="1" s="1" a="1"/>
  <c r="S680" i="1" s="1"/>
  <c r="U680" i="1" s="1" a="1"/>
  <c r="U680" i="1" s="1"/>
  <c r="V680" i="1" s="1" a="1"/>
  <c r="V680" i="1" s="1"/>
  <c r="X680" i="1" s="1" a="1"/>
  <c r="X680" i="1" s="1"/>
  <c r="Z680" i="1" s="1" a="1"/>
  <c r="Z680" i="1" s="1"/>
  <c r="T680" i="1" a="1"/>
  <c r="T680" i="1" s="1"/>
  <c r="W680" i="1" a="1"/>
  <c r="W680" i="1" s="1"/>
  <c r="Y680" i="1" a="1"/>
  <c r="Y680" i="1" s="1"/>
  <c r="R681" i="1" a="1"/>
  <c r="R681" i="1" s="1"/>
  <c r="S681" i="1" s="1" a="1"/>
  <c r="S681" i="1" s="1"/>
  <c r="T681" i="1" a="1"/>
  <c r="T681" i="1" s="1"/>
  <c r="W681" i="1" a="1"/>
  <c r="W681" i="1" s="1"/>
  <c r="Y681" i="1" a="1"/>
  <c r="Y681" i="1" s="1"/>
  <c r="R682" i="1" a="1"/>
  <c r="R682" i="1" s="1"/>
  <c r="S682" i="1" s="1" a="1"/>
  <c r="S682" i="1" s="1"/>
  <c r="U682" i="1" s="1" a="1"/>
  <c r="U682" i="1" s="1"/>
  <c r="V682" i="1" s="1" a="1"/>
  <c r="V682" i="1" s="1"/>
  <c r="X682" i="1" s="1" a="1"/>
  <c r="X682" i="1" s="1"/>
  <c r="Z682" i="1" s="1" a="1"/>
  <c r="Z682" i="1" s="1"/>
  <c r="T682" i="1" a="1"/>
  <c r="T682" i="1" s="1"/>
  <c r="W682" i="1" a="1"/>
  <c r="W682" i="1" s="1"/>
  <c r="Y682" i="1" a="1"/>
  <c r="Y682" i="1" s="1"/>
  <c r="R683" i="1" a="1"/>
  <c r="R683" i="1"/>
  <c r="S683" i="1" s="1" a="1"/>
  <c r="S683" i="1" s="1"/>
  <c r="T683" i="1" a="1"/>
  <c r="T683" i="1" s="1"/>
  <c r="U683" i="1" a="1"/>
  <c r="U683" i="1" s="1"/>
  <c r="V683" i="1" s="1" a="1"/>
  <c r="V683" i="1" s="1"/>
  <c r="X683" i="1" s="1" a="1"/>
  <c r="X683" i="1" s="1"/>
  <c r="W683" i="1" a="1"/>
  <c r="W683" i="1" s="1"/>
  <c r="Y683" i="1" a="1"/>
  <c r="Y683" i="1" s="1"/>
  <c r="Z683" i="1" a="1"/>
  <c r="Z683" i="1" s="1"/>
  <c r="R684" i="1" a="1"/>
  <c r="R684" i="1"/>
  <c r="S684" i="1" a="1"/>
  <c r="S684" i="1" s="1"/>
  <c r="T684" i="1" a="1"/>
  <c r="T684" i="1" s="1"/>
  <c r="U684" i="1" s="1" a="1"/>
  <c r="U684" i="1" s="1"/>
  <c r="V684" i="1" s="1" a="1"/>
  <c r="V684" i="1" s="1"/>
  <c r="X684" i="1" s="1" a="1"/>
  <c r="X684" i="1" s="1"/>
  <c r="W684" i="1" a="1"/>
  <c r="W684" i="1" s="1"/>
  <c r="Y684" i="1" a="1"/>
  <c r="Y684" i="1" s="1"/>
  <c r="R685" i="1" a="1"/>
  <c r="R685" i="1" s="1"/>
  <c r="S685" i="1" s="1" a="1"/>
  <c r="S685" i="1" s="1"/>
  <c r="T685" i="1" a="1"/>
  <c r="T685" i="1" s="1"/>
  <c r="W685" i="1" a="1"/>
  <c r="W685" i="1" s="1"/>
  <c r="Y685" i="1" a="1"/>
  <c r="Y685" i="1" s="1"/>
  <c r="R686" i="1" a="1"/>
  <c r="R686" i="1" s="1"/>
  <c r="S686" i="1" s="1" a="1"/>
  <c r="S686" i="1" s="1"/>
  <c r="T686" i="1" a="1"/>
  <c r="T686" i="1"/>
  <c r="U686" i="1" s="1" a="1"/>
  <c r="U686" i="1" s="1"/>
  <c r="V686" i="1" s="1" a="1"/>
  <c r="V686" i="1" s="1"/>
  <c r="X686" i="1" s="1" a="1"/>
  <c r="X686" i="1" s="1"/>
  <c r="W686" i="1" a="1"/>
  <c r="W686" i="1" s="1"/>
  <c r="Y686" i="1" a="1"/>
  <c r="Y686" i="1" s="1"/>
  <c r="R687" i="1" a="1"/>
  <c r="R687" i="1" s="1"/>
  <c r="S687" i="1" s="1" a="1"/>
  <c r="S687" i="1" s="1"/>
  <c r="U687" i="1" s="1" a="1"/>
  <c r="U687" i="1" s="1"/>
  <c r="V687" i="1" s="1" a="1"/>
  <c r="V687" i="1" s="1"/>
  <c r="X687" i="1" s="1" a="1"/>
  <c r="X687" i="1" s="1"/>
  <c r="Z687" i="1" s="1" a="1"/>
  <c r="Z687" i="1" s="1"/>
  <c r="T687" i="1" a="1"/>
  <c r="T687" i="1" s="1"/>
  <c r="W687" i="1" a="1"/>
  <c r="W687" i="1" s="1"/>
  <c r="Y687" i="1" a="1"/>
  <c r="Y687" i="1" s="1"/>
  <c r="R688" i="1" a="1"/>
  <c r="R688" i="1" s="1"/>
  <c r="S688" i="1" s="1" a="1"/>
  <c r="S688" i="1" s="1"/>
  <c r="T688" i="1" a="1"/>
  <c r="T688" i="1"/>
  <c r="U688" i="1" s="1" a="1"/>
  <c r="U688" i="1" s="1"/>
  <c r="V688" i="1" s="1" a="1"/>
  <c r="V688" i="1" s="1"/>
  <c r="X688" i="1" s="1" a="1"/>
  <c r="X688" i="1" s="1"/>
  <c r="Z688" i="1" s="1" a="1"/>
  <c r="Z688" i="1" s="1"/>
  <c r="W688" i="1" a="1"/>
  <c r="W688" i="1" s="1"/>
  <c r="Y688" i="1" a="1"/>
  <c r="Y688" i="1" s="1"/>
  <c r="R689" i="1" a="1"/>
  <c r="R689" i="1" s="1"/>
  <c r="S689" i="1" s="1" a="1"/>
  <c r="S689" i="1" s="1"/>
  <c r="T689" i="1" a="1"/>
  <c r="T689" i="1" s="1"/>
  <c r="U689" i="1" s="1" a="1"/>
  <c r="U689" i="1" s="1"/>
  <c r="V689" i="1" s="1" a="1"/>
  <c r="V689" i="1" s="1"/>
  <c r="X689" i="1" s="1" a="1"/>
  <c r="X689" i="1" s="1"/>
  <c r="W689" i="1" a="1"/>
  <c r="W689" i="1"/>
  <c r="Y689" i="1" a="1"/>
  <c r="Y689" i="1" s="1"/>
  <c r="R690" i="1" a="1"/>
  <c r="R690" i="1" s="1"/>
  <c r="S690" i="1" s="1" a="1"/>
  <c r="S690" i="1" s="1"/>
  <c r="T690" i="1" a="1"/>
  <c r="T690" i="1" s="1"/>
  <c r="W690" i="1" a="1"/>
  <c r="W690" i="1" s="1"/>
  <c r="Y690" i="1" a="1"/>
  <c r="Y690" i="1" s="1"/>
  <c r="R691" i="1" a="1"/>
  <c r="R691" i="1" s="1"/>
  <c r="S691" i="1" s="1" a="1"/>
  <c r="S691" i="1" s="1"/>
  <c r="T691" i="1" a="1"/>
  <c r="T691" i="1"/>
  <c r="W691" i="1" a="1"/>
  <c r="W691" i="1" s="1"/>
  <c r="Y691" i="1" a="1"/>
  <c r="Y691" i="1" s="1"/>
  <c r="R692" i="1" a="1"/>
  <c r="R692" i="1" s="1"/>
  <c r="S692" i="1" s="1" a="1"/>
  <c r="S692" i="1" s="1"/>
  <c r="T692" i="1" a="1"/>
  <c r="T692" i="1" s="1"/>
  <c r="W692" i="1" a="1"/>
  <c r="W692" i="1" s="1"/>
  <c r="Y692" i="1" a="1"/>
  <c r="Y692" i="1" s="1"/>
  <c r="R693" i="1" a="1"/>
  <c r="R693" i="1" s="1"/>
  <c r="S693" i="1" s="1" a="1"/>
  <c r="S693" i="1" s="1"/>
  <c r="T693" i="1" a="1"/>
  <c r="T693" i="1"/>
  <c r="W693" i="1" a="1"/>
  <c r="W693" i="1" s="1"/>
  <c r="Y693" i="1" a="1"/>
  <c r="Y693" i="1" s="1"/>
  <c r="R694" i="1" a="1"/>
  <c r="R694" i="1" s="1"/>
  <c r="S694" i="1" s="1" a="1"/>
  <c r="S694" i="1" s="1"/>
  <c r="U694" i="1" s="1" a="1"/>
  <c r="U694" i="1" s="1"/>
  <c r="V694" i="1" s="1" a="1"/>
  <c r="V694" i="1" s="1"/>
  <c r="X694" i="1" s="1" a="1"/>
  <c r="X694" i="1" s="1"/>
  <c r="Z694" i="1" s="1" a="1"/>
  <c r="Z694" i="1" s="1"/>
  <c r="T694" i="1" a="1"/>
  <c r="T694" i="1" s="1"/>
  <c r="W694" i="1" a="1"/>
  <c r="W694" i="1" s="1"/>
  <c r="Y694" i="1" a="1"/>
  <c r="Y694" i="1" s="1"/>
  <c r="R695" i="1" a="1"/>
  <c r="R695" i="1" s="1"/>
  <c r="S695" i="1" a="1"/>
  <c r="S695" i="1" s="1"/>
  <c r="T695" i="1" a="1"/>
  <c r="T695" i="1" s="1"/>
  <c r="U695" i="1" s="1" a="1"/>
  <c r="U695" i="1" s="1"/>
  <c r="V695" i="1" s="1" a="1"/>
  <c r="V695" i="1" s="1"/>
  <c r="X695" i="1" s="1" a="1"/>
  <c r="X695" i="1" s="1"/>
  <c r="Z695" i="1" s="1" a="1"/>
  <c r="Z695" i="1" s="1"/>
  <c r="W695" i="1" a="1"/>
  <c r="W695" i="1" s="1"/>
  <c r="Y695" i="1" a="1"/>
  <c r="Y695" i="1" s="1"/>
  <c r="R696" i="1" a="1"/>
  <c r="R696" i="1" s="1"/>
  <c r="S696" i="1" a="1"/>
  <c r="S696" i="1" s="1"/>
  <c r="T696" i="1" a="1"/>
  <c r="T696" i="1" s="1"/>
  <c r="W696" i="1" a="1"/>
  <c r="W696" i="1" s="1"/>
  <c r="Y696" i="1" a="1"/>
  <c r="Y696" i="1" s="1"/>
  <c r="R697" i="1" a="1"/>
  <c r="R697" i="1" s="1"/>
  <c r="S697" i="1" s="1" a="1"/>
  <c r="S697" i="1" s="1"/>
  <c r="T697" i="1" a="1"/>
  <c r="T697" i="1" s="1"/>
  <c r="W697" i="1" a="1"/>
  <c r="W697" i="1" s="1"/>
  <c r="Y697" i="1" a="1"/>
  <c r="Y697" i="1" s="1"/>
  <c r="R698" i="1" a="1"/>
  <c r="R698" i="1" s="1"/>
  <c r="S698" i="1" s="1" a="1"/>
  <c r="S698" i="1" s="1"/>
  <c r="U698" i="1" s="1" a="1"/>
  <c r="U698" i="1" s="1"/>
  <c r="V698" i="1" s="1" a="1"/>
  <c r="V698" i="1" s="1"/>
  <c r="X698" i="1" s="1" a="1"/>
  <c r="X698" i="1" s="1"/>
  <c r="Z698" i="1" s="1" a="1"/>
  <c r="Z698" i="1" s="1"/>
  <c r="T698" i="1" a="1"/>
  <c r="T698" i="1" s="1"/>
  <c r="W698" i="1" a="1"/>
  <c r="W698" i="1" s="1"/>
  <c r="Y698" i="1" a="1"/>
  <c r="Y698" i="1" s="1"/>
  <c r="R699" i="1" a="1"/>
  <c r="R699" i="1"/>
  <c r="S699" i="1" s="1" a="1"/>
  <c r="S699" i="1" s="1"/>
  <c r="U699" i="1" s="1" a="1"/>
  <c r="U699" i="1" s="1"/>
  <c r="V699" i="1" s="1" a="1"/>
  <c r="V699" i="1" s="1"/>
  <c r="X699" i="1" s="1" a="1"/>
  <c r="X699" i="1" s="1"/>
  <c r="Z699" i="1" s="1" a="1"/>
  <c r="Z699" i="1" s="1"/>
  <c r="T699" i="1" a="1"/>
  <c r="T699" i="1" s="1"/>
  <c r="W699" i="1" a="1"/>
  <c r="W699" i="1" s="1"/>
  <c r="Y699" i="1" a="1"/>
  <c r="Y699" i="1" s="1"/>
  <c r="R700" i="1" a="1"/>
  <c r="R700" i="1"/>
  <c r="S700" i="1" a="1"/>
  <c r="S700" i="1" s="1"/>
  <c r="T700" i="1" a="1"/>
  <c r="T700" i="1" s="1"/>
  <c r="U700" i="1" s="1" a="1"/>
  <c r="U700" i="1" s="1"/>
  <c r="V700" i="1" s="1" a="1"/>
  <c r="V700" i="1" s="1"/>
  <c r="X700" i="1" s="1" a="1"/>
  <c r="X700" i="1" s="1"/>
  <c r="W700" i="1" a="1"/>
  <c r="W700" i="1" s="1"/>
  <c r="Y700" i="1" a="1"/>
  <c r="Y700" i="1" s="1"/>
  <c r="R701" i="1" a="1"/>
  <c r="R701" i="1" s="1"/>
  <c r="S701" i="1" s="1" a="1"/>
  <c r="S701" i="1" s="1"/>
  <c r="T701" i="1" a="1"/>
  <c r="T701" i="1" s="1"/>
  <c r="W701" i="1" a="1"/>
  <c r="W701" i="1" s="1"/>
  <c r="Y701" i="1" a="1"/>
  <c r="Y701" i="1" s="1"/>
  <c r="R702" i="1" a="1"/>
  <c r="R702" i="1"/>
  <c r="S702" i="1" s="1" a="1"/>
  <c r="S702" i="1" s="1"/>
  <c r="T702" i="1" a="1"/>
  <c r="T702" i="1"/>
  <c r="U702" i="1" s="1" a="1"/>
  <c r="U702" i="1" s="1"/>
  <c r="V702" i="1" s="1" a="1"/>
  <c r="V702" i="1" s="1"/>
  <c r="X702" i="1" s="1" a="1"/>
  <c r="X702" i="1" s="1"/>
  <c r="W702" i="1" a="1"/>
  <c r="W702" i="1" s="1"/>
  <c r="Y702" i="1" a="1"/>
  <c r="Y702" i="1" s="1"/>
  <c r="R703" i="1" a="1"/>
  <c r="R703" i="1" s="1"/>
  <c r="S703" i="1" s="1" a="1"/>
  <c r="S703" i="1" s="1"/>
  <c r="U703" i="1" s="1" a="1"/>
  <c r="U703" i="1" s="1"/>
  <c r="V703" i="1" s="1" a="1"/>
  <c r="V703" i="1" s="1"/>
  <c r="X703" i="1" s="1" a="1"/>
  <c r="X703" i="1" s="1"/>
  <c r="Z703" i="1" s="1" a="1"/>
  <c r="Z703" i="1" s="1"/>
  <c r="T703" i="1" a="1"/>
  <c r="T703" i="1"/>
  <c r="W703" i="1" a="1"/>
  <c r="W703" i="1" s="1"/>
  <c r="Y703" i="1" a="1"/>
  <c r="Y703" i="1" s="1"/>
  <c r="R704" i="1" a="1"/>
  <c r="R704" i="1" s="1"/>
  <c r="S704" i="1" s="1" a="1"/>
  <c r="S704" i="1" s="1"/>
  <c r="T704" i="1" a="1"/>
  <c r="T704" i="1" s="1"/>
  <c r="W704" i="1" a="1"/>
  <c r="W704" i="1" s="1"/>
  <c r="Y704" i="1" a="1"/>
  <c r="Y704" i="1" s="1"/>
  <c r="R705" i="1" a="1"/>
  <c r="R705" i="1" s="1"/>
  <c r="S705" i="1" s="1" a="1"/>
  <c r="S705" i="1" s="1"/>
  <c r="T705" i="1" a="1"/>
  <c r="T705" i="1"/>
  <c r="W705" i="1" a="1"/>
  <c r="W705" i="1" s="1"/>
  <c r="Y705" i="1" a="1"/>
  <c r="Y705" i="1" s="1"/>
  <c r="R706" i="1" a="1"/>
  <c r="R706" i="1" s="1"/>
  <c r="S706" i="1" s="1" a="1"/>
  <c r="S706" i="1" s="1"/>
  <c r="T706" i="1" a="1"/>
  <c r="T706" i="1" s="1"/>
  <c r="W706" i="1" a="1"/>
  <c r="W706" i="1" s="1"/>
  <c r="Y706" i="1" a="1"/>
  <c r="Y706" i="1" s="1"/>
  <c r="R707" i="1" a="1"/>
  <c r="R707" i="1" s="1"/>
  <c r="S707" i="1" s="1" a="1"/>
  <c r="S707" i="1" s="1"/>
  <c r="T707" i="1" a="1"/>
  <c r="T707" i="1" s="1"/>
  <c r="W707" i="1" a="1"/>
  <c r="W707" i="1" s="1"/>
  <c r="Y707" i="1" a="1"/>
  <c r="Y707" i="1" s="1"/>
  <c r="R708" i="1" a="1"/>
  <c r="R708" i="1" s="1"/>
  <c r="S708" i="1" s="1" a="1"/>
  <c r="S708" i="1" s="1"/>
  <c r="T708" i="1" a="1"/>
  <c r="T708" i="1" s="1"/>
  <c r="W708" i="1" a="1"/>
  <c r="W708" i="1" s="1"/>
  <c r="Y708" i="1" a="1"/>
  <c r="Y708" i="1" s="1"/>
  <c r="R709" i="1" a="1"/>
  <c r="R709" i="1" s="1"/>
  <c r="S709" i="1" s="1" a="1"/>
  <c r="S709" i="1" s="1"/>
  <c r="T709" i="1" a="1"/>
  <c r="T709" i="1"/>
  <c r="W709" i="1" a="1"/>
  <c r="W709" i="1" s="1"/>
  <c r="Y709" i="1" a="1"/>
  <c r="Y709" i="1" s="1"/>
  <c r="R710" i="1" a="1"/>
  <c r="R710" i="1" s="1"/>
  <c r="S710" i="1" s="1" a="1"/>
  <c r="S710" i="1" s="1"/>
  <c r="U710" i="1" s="1" a="1"/>
  <c r="U710" i="1" s="1"/>
  <c r="V710" i="1" s="1" a="1"/>
  <c r="V710" i="1" s="1"/>
  <c r="X710" i="1" s="1" a="1"/>
  <c r="X710" i="1" s="1"/>
  <c r="Z710" i="1" s="1" a="1"/>
  <c r="Z710" i="1" s="1"/>
  <c r="T710" i="1" a="1"/>
  <c r="T710" i="1" s="1"/>
  <c r="W710" i="1" a="1"/>
  <c r="W710" i="1" s="1"/>
  <c r="Y710" i="1" a="1"/>
  <c r="Y710" i="1" s="1"/>
  <c r="R711" i="1" a="1"/>
  <c r="R711" i="1" s="1"/>
  <c r="S711" i="1" a="1"/>
  <c r="S711" i="1" s="1"/>
  <c r="T711" i="1" a="1"/>
  <c r="T711" i="1" s="1"/>
  <c r="U711" i="1" s="1" a="1"/>
  <c r="U711" i="1" s="1"/>
  <c r="V711" i="1" s="1" a="1"/>
  <c r="V711" i="1" s="1"/>
  <c r="X711" i="1" s="1" a="1"/>
  <c r="X711" i="1" s="1"/>
  <c r="Z711" i="1" s="1" a="1"/>
  <c r="Z711" i="1" s="1"/>
  <c r="W711" i="1" a="1"/>
  <c r="W711" i="1" s="1"/>
  <c r="Y711" i="1" a="1"/>
  <c r="Y711" i="1" s="1"/>
  <c r="R712" i="1" a="1"/>
  <c r="R712" i="1" s="1"/>
  <c r="S712" i="1" a="1"/>
  <c r="S712" i="1" s="1"/>
  <c r="T712" i="1" a="1"/>
  <c r="T712" i="1" s="1"/>
  <c r="W712" i="1" a="1"/>
  <c r="W712" i="1" s="1"/>
  <c r="Y712" i="1" a="1"/>
  <c r="Y712" i="1" s="1"/>
  <c r="R713" i="1" a="1"/>
  <c r="R713" i="1" s="1"/>
  <c r="S713" i="1" s="1" a="1"/>
  <c r="S713" i="1" s="1"/>
  <c r="T713" i="1" a="1"/>
  <c r="T713" i="1" s="1"/>
  <c r="W713" i="1" a="1"/>
  <c r="W713" i="1" s="1"/>
  <c r="Y713" i="1" a="1"/>
  <c r="Y713" i="1" s="1"/>
  <c r="R714" i="1" a="1"/>
  <c r="R714" i="1" s="1"/>
  <c r="S714" i="1" s="1" a="1"/>
  <c r="S714" i="1" s="1"/>
  <c r="U714" i="1" s="1" a="1"/>
  <c r="U714" i="1" s="1"/>
  <c r="V714" i="1" s="1" a="1"/>
  <c r="V714" i="1" s="1"/>
  <c r="X714" i="1" s="1" a="1"/>
  <c r="X714" i="1" s="1"/>
  <c r="Z714" i="1" s="1" a="1"/>
  <c r="Z714" i="1" s="1"/>
  <c r="T714" i="1" a="1"/>
  <c r="T714" i="1" s="1"/>
  <c r="W714" i="1" a="1"/>
  <c r="W714" i="1" s="1"/>
  <c r="Y714" i="1" a="1"/>
  <c r="Y714" i="1" s="1"/>
  <c r="R715" i="1" a="1"/>
  <c r="R715" i="1" s="1"/>
  <c r="S715" i="1" s="1" a="1"/>
  <c r="S715" i="1" s="1"/>
  <c r="U715" i="1" s="1" a="1"/>
  <c r="U715" i="1" s="1"/>
  <c r="V715" i="1" s="1" a="1"/>
  <c r="V715" i="1" s="1"/>
  <c r="X715" i="1" s="1" a="1"/>
  <c r="X715" i="1" s="1"/>
  <c r="Z715" i="1" s="1" a="1"/>
  <c r="Z715" i="1" s="1"/>
  <c r="T715" i="1" a="1"/>
  <c r="T715" i="1" s="1"/>
  <c r="W715" i="1" a="1"/>
  <c r="W715" i="1" s="1"/>
  <c r="Y715" i="1" a="1"/>
  <c r="Y715" i="1" s="1"/>
  <c r="R716" i="1" a="1"/>
  <c r="R716" i="1"/>
  <c r="S716" i="1" a="1"/>
  <c r="S716" i="1" s="1"/>
  <c r="T716" i="1" a="1"/>
  <c r="T716" i="1" s="1"/>
  <c r="U716" i="1" s="1" a="1"/>
  <c r="U716" i="1" s="1"/>
  <c r="V716" i="1" s="1" a="1"/>
  <c r="V716" i="1" s="1"/>
  <c r="X716" i="1" s="1" a="1"/>
  <c r="X716" i="1" s="1"/>
  <c r="W716" i="1" a="1"/>
  <c r="W716" i="1" s="1"/>
  <c r="Y716" i="1" a="1"/>
  <c r="Y716" i="1" s="1"/>
  <c r="R717" i="1" a="1"/>
  <c r="R717" i="1"/>
  <c r="S717" i="1" s="1" a="1"/>
  <c r="S717" i="1"/>
  <c r="T717" i="1" a="1"/>
  <c r="T717" i="1" s="1"/>
  <c r="W717" i="1" a="1"/>
  <c r="W717" i="1" s="1"/>
  <c r="Y717" i="1" a="1"/>
  <c r="Y717" i="1" s="1"/>
  <c r="R718" i="1" a="1"/>
  <c r="R718" i="1"/>
  <c r="S718" i="1" a="1"/>
  <c r="S718" i="1" s="1"/>
  <c r="T718" i="1" a="1"/>
  <c r="T718" i="1" s="1"/>
  <c r="U718" i="1" s="1" a="1"/>
  <c r="U718" i="1" s="1"/>
  <c r="V718" i="1" s="1" a="1"/>
  <c r="V718" i="1" s="1"/>
  <c r="X718" i="1" s="1" a="1"/>
  <c r="X718" i="1" s="1"/>
  <c r="Z718" i="1" s="1" a="1"/>
  <c r="Z718" i="1" s="1"/>
  <c r="W718" i="1" a="1"/>
  <c r="W718" i="1" s="1"/>
  <c r="Y718" i="1" a="1"/>
  <c r="Y718" i="1" s="1"/>
  <c r="R719" i="1" a="1"/>
  <c r="R719" i="1" s="1"/>
  <c r="S719" i="1" s="1" a="1"/>
  <c r="S719" i="1" s="1"/>
  <c r="U719" i="1" s="1" a="1"/>
  <c r="U719" i="1" s="1"/>
  <c r="V719" i="1" s="1" a="1"/>
  <c r="V719" i="1" s="1"/>
  <c r="X719" i="1" s="1" a="1"/>
  <c r="X719" i="1" s="1"/>
  <c r="Z719" i="1" s="1" a="1"/>
  <c r="Z719" i="1" s="1"/>
  <c r="T719" i="1" a="1"/>
  <c r="T719" i="1"/>
  <c r="W719" i="1" a="1"/>
  <c r="W719" i="1" s="1"/>
  <c r="Y719" i="1" a="1"/>
  <c r="Y719" i="1" s="1"/>
  <c r="R720" i="1" a="1"/>
  <c r="R720" i="1"/>
  <c r="S720" i="1" s="1" a="1"/>
  <c r="S720" i="1" s="1"/>
  <c r="T720" i="1" a="1"/>
  <c r="T720" i="1"/>
  <c r="W720" i="1" a="1"/>
  <c r="W720" i="1" s="1"/>
  <c r="Y720" i="1" a="1"/>
  <c r="Y720" i="1" s="1"/>
  <c r="R721" i="1" a="1"/>
  <c r="R721" i="1" s="1"/>
  <c r="S721" i="1" s="1" a="1"/>
  <c r="S721" i="1" s="1"/>
  <c r="T721" i="1" a="1"/>
  <c r="T721" i="1"/>
  <c r="U721" i="1" a="1"/>
  <c r="U721" i="1" s="1"/>
  <c r="V721" i="1" s="1" a="1"/>
  <c r="V721" i="1" s="1"/>
  <c r="X721" i="1" s="1" a="1"/>
  <c r="X721" i="1" s="1"/>
  <c r="W721" i="1" a="1"/>
  <c r="W721" i="1" s="1"/>
  <c r="Y721" i="1" a="1"/>
  <c r="Y721" i="1" s="1"/>
  <c r="Z721" i="1" a="1"/>
  <c r="Z721" i="1" s="1"/>
  <c r="R722" i="1" a="1"/>
  <c r="R722" i="1"/>
  <c r="S722" i="1" s="1" a="1"/>
  <c r="S722" i="1" s="1"/>
  <c r="T722" i="1" a="1"/>
  <c r="T722" i="1" s="1"/>
  <c r="U722" i="1" s="1" a="1"/>
  <c r="U722" i="1" s="1"/>
  <c r="V722" i="1" s="1" a="1"/>
  <c r="V722" i="1" s="1"/>
  <c r="X722" i="1" s="1" a="1"/>
  <c r="X722" i="1" s="1"/>
  <c r="W722" i="1" a="1"/>
  <c r="W722" i="1" s="1"/>
  <c r="Y722" i="1" a="1"/>
  <c r="Y722" i="1" s="1"/>
  <c r="R723" i="1" a="1"/>
  <c r="R723" i="1" s="1"/>
  <c r="S723" i="1" s="1" a="1"/>
  <c r="S723" i="1" s="1"/>
  <c r="T723" i="1" a="1"/>
  <c r="T723" i="1" s="1"/>
  <c r="W723" i="1" a="1"/>
  <c r="W723" i="1" s="1"/>
  <c r="Y723" i="1" a="1"/>
  <c r="Y723" i="1" s="1"/>
  <c r="R724" i="1" a="1"/>
  <c r="R724" i="1" s="1"/>
  <c r="S724" i="1" s="1" a="1"/>
  <c r="S724" i="1" s="1"/>
  <c r="T724" i="1" a="1"/>
  <c r="T724" i="1" s="1"/>
  <c r="W724" i="1" a="1"/>
  <c r="W724" i="1" s="1"/>
  <c r="Y724" i="1" a="1"/>
  <c r="Y724" i="1" s="1"/>
  <c r="R725" i="1" a="1"/>
  <c r="R725" i="1" s="1"/>
  <c r="S725" i="1" s="1" a="1"/>
  <c r="S725" i="1" s="1"/>
  <c r="T725" i="1" a="1"/>
  <c r="T725" i="1" s="1"/>
  <c r="U725" i="1" s="1" a="1"/>
  <c r="U725" i="1" s="1"/>
  <c r="V725" i="1" s="1" a="1"/>
  <c r="V725" i="1" s="1"/>
  <c r="X725" i="1" s="1" a="1"/>
  <c r="X725" i="1" s="1"/>
  <c r="Z725" i="1" s="1" a="1"/>
  <c r="Z725" i="1" s="1"/>
  <c r="W725" i="1" a="1"/>
  <c r="W725" i="1" s="1"/>
  <c r="Y725" i="1" a="1"/>
  <c r="Y725" i="1" s="1"/>
  <c r="R726" i="1" a="1"/>
  <c r="R726" i="1" s="1"/>
  <c r="S726" i="1" s="1" a="1"/>
  <c r="S726" i="1" s="1"/>
  <c r="T726" i="1" a="1"/>
  <c r="T726" i="1" s="1"/>
  <c r="U726" i="1" a="1"/>
  <c r="U726" i="1" s="1"/>
  <c r="V726" i="1" s="1" a="1"/>
  <c r="V726" i="1" s="1"/>
  <c r="X726" i="1" s="1" a="1"/>
  <c r="X726" i="1" s="1"/>
  <c r="Z726" i="1" s="1" a="1"/>
  <c r="Z726" i="1" s="1"/>
  <c r="W726" i="1" a="1"/>
  <c r="W726" i="1" s="1"/>
  <c r="Y726" i="1" a="1"/>
  <c r="Y726" i="1" s="1"/>
  <c r="R727" i="1" a="1"/>
  <c r="R727" i="1" s="1"/>
  <c r="S727" i="1" a="1"/>
  <c r="S727" i="1" s="1"/>
  <c r="T727" i="1" a="1"/>
  <c r="T727" i="1" s="1"/>
  <c r="U727" i="1" s="1" a="1"/>
  <c r="U727" i="1" s="1"/>
  <c r="V727" i="1" s="1" a="1"/>
  <c r="V727" i="1" s="1"/>
  <c r="X727" i="1" s="1" a="1"/>
  <c r="X727" i="1" s="1"/>
  <c r="Z727" i="1" s="1" a="1"/>
  <c r="Z727" i="1" s="1"/>
  <c r="W727" i="1" a="1"/>
  <c r="W727" i="1" s="1"/>
  <c r="Y727" i="1" a="1"/>
  <c r="Y727" i="1" s="1"/>
  <c r="R728" i="1" a="1"/>
  <c r="R728" i="1" s="1"/>
  <c r="S728" i="1" s="1" a="1"/>
  <c r="S728" i="1" s="1"/>
  <c r="T728" i="1" a="1"/>
  <c r="T728" i="1" s="1"/>
  <c r="U728" i="1" s="1" a="1"/>
  <c r="U728" i="1" s="1"/>
  <c r="V728" i="1" s="1" a="1"/>
  <c r="V728" i="1" s="1"/>
  <c r="X728" i="1" s="1" a="1"/>
  <c r="X728" i="1" s="1"/>
  <c r="Z728" i="1" s="1" a="1"/>
  <c r="Z728" i="1" s="1"/>
  <c r="W728" i="1" a="1"/>
  <c r="W728" i="1" s="1"/>
  <c r="Y728" i="1" a="1"/>
  <c r="Y728" i="1" s="1"/>
  <c r="R729" i="1" a="1"/>
  <c r="R729" i="1" s="1"/>
  <c r="S729" i="1" a="1"/>
  <c r="S729" i="1" s="1"/>
  <c r="T729" i="1" a="1"/>
  <c r="T729" i="1" s="1"/>
  <c r="W729" i="1" a="1"/>
  <c r="W729" i="1" s="1"/>
  <c r="Y729" i="1" a="1"/>
  <c r="Y729" i="1" s="1"/>
  <c r="R730" i="1" a="1"/>
  <c r="R730" i="1" s="1"/>
  <c r="S730" i="1" s="1" a="1"/>
  <c r="S730" i="1" s="1"/>
  <c r="U730" i="1" s="1" a="1"/>
  <c r="U730" i="1" s="1"/>
  <c r="V730" i="1" s="1" a="1"/>
  <c r="V730" i="1" s="1"/>
  <c r="X730" i="1" s="1" a="1"/>
  <c r="X730" i="1" s="1"/>
  <c r="Z730" i="1" s="1" a="1"/>
  <c r="Z730" i="1" s="1"/>
  <c r="T730" i="1" a="1"/>
  <c r="T730" i="1" s="1"/>
  <c r="W730" i="1" a="1"/>
  <c r="W730" i="1" s="1"/>
  <c r="Y730" i="1" a="1"/>
  <c r="Y730" i="1" s="1"/>
  <c r="R731" i="1" a="1"/>
  <c r="R731" i="1"/>
  <c r="S731" i="1" s="1" a="1"/>
  <c r="S731" i="1" s="1"/>
  <c r="T731" i="1" a="1"/>
  <c r="T731" i="1" s="1"/>
  <c r="U731" i="1" s="1" a="1"/>
  <c r="U731" i="1" s="1"/>
  <c r="V731" i="1" s="1" a="1"/>
  <c r="V731" i="1" s="1"/>
  <c r="X731" i="1" s="1" a="1"/>
  <c r="X731" i="1" s="1"/>
  <c r="Z731" i="1" s="1" a="1"/>
  <c r="Z731" i="1" s="1"/>
  <c r="W731" i="1" a="1"/>
  <c r="W731" i="1" s="1"/>
  <c r="Y731" i="1" a="1"/>
  <c r="Y731" i="1" s="1"/>
  <c r="R732" i="1" a="1"/>
  <c r="R732" i="1" s="1"/>
  <c r="S732" i="1" a="1"/>
  <c r="S732" i="1" s="1"/>
  <c r="T732" i="1" a="1"/>
  <c r="T732" i="1" s="1"/>
  <c r="U732" i="1" a="1"/>
  <c r="U732" i="1" s="1"/>
  <c r="V732" i="1" s="1" a="1"/>
  <c r="V732" i="1" s="1"/>
  <c r="X732" i="1" s="1" a="1"/>
  <c r="X732" i="1" s="1"/>
  <c r="Z732" i="1" s="1" a="1"/>
  <c r="Z732" i="1" s="1"/>
  <c r="W732" i="1" a="1"/>
  <c r="W732" i="1" s="1"/>
  <c r="Y732" i="1" a="1"/>
  <c r="Y732" i="1" s="1"/>
  <c r="R733" i="1" a="1"/>
  <c r="R733" i="1" s="1"/>
  <c r="S733" i="1" s="1" a="1"/>
  <c r="S733" i="1" s="1"/>
  <c r="T733" i="1" a="1"/>
  <c r="T733" i="1" s="1"/>
  <c r="U733" i="1" s="1" a="1"/>
  <c r="U733" i="1" s="1"/>
  <c r="V733" i="1" s="1" a="1"/>
  <c r="V733" i="1" s="1"/>
  <c r="X733" i="1" s="1" a="1"/>
  <c r="X733" i="1" s="1"/>
  <c r="Z733" i="1" s="1" a="1"/>
  <c r="Z733" i="1" s="1"/>
  <c r="W733" i="1" a="1"/>
  <c r="W733" i="1" s="1"/>
  <c r="Y733" i="1" a="1"/>
  <c r="Y733" i="1" s="1"/>
  <c r="R734" i="1" a="1"/>
  <c r="R734" i="1" s="1"/>
  <c r="S734" i="1" s="1" a="1"/>
  <c r="S734" i="1" s="1"/>
  <c r="T734" i="1" a="1"/>
  <c r="T734" i="1" s="1"/>
  <c r="W734" i="1" a="1"/>
  <c r="W734" i="1" s="1"/>
  <c r="Y734" i="1" a="1"/>
  <c r="Y734" i="1" s="1"/>
  <c r="R735" i="1" a="1"/>
  <c r="R735" i="1" s="1"/>
  <c r="S735" i="1" s="1" a="1"/>
  <c r="S735" i="1" s="1"/>
  <c r="U735" i="1" s="1" a="1"/>
  <c r="U735" i="1" s="1"/>
  <c r="V735" i="1" s="1" a="1"/>
  <c r="V735" i="1" s="1"/>
  <c r="X735" i="1" s="1" a="1"/>
  <c r="X735" i="1" s="1"/>
  <c r="Z735" i="1" s="1" a="1"/>
  <c r="Z735" i="1" s="1"/>
  <c r="T735" i="1" a="1"/>
  <c r="T735" i="1" s="1"/>
  <c r="W735" i="1" a="1"/>
  <c r="W735" i="1" s="1"/>
  <c r="Y735" i="1" a="1"/>
  <c r="Y735" i="1" s="1"/>
  <c r="R736" i="1" a="1"/>
  <c r="R736" i="1" s="1"/>
  <c r="S736" i="1" s="1" a="1"/>
  <c r="S736" i="1" s="1"/>
  <c r="T736" i="1" a="1"/>
  <c r="T736" i="1"/>
  <c r="W736" i="1" a="1"/>
  <c r="W736" i="1" s="1"/>
  <c r="Y736" i="1" a="1"/>
  <c r="Y736" i="1" s="1"/>
  <c r="R737" i="1" a="1"/>
  <c r="R737" i="1" s="1"/>
  <c r="S737" i="1" s="1" a="1"/>
  <c r="S737" i="1" s="1"/>
  <c r="T737" i="1" a="1"/>
  <c r="T737" i="1" s="1"/>
  <c r="U737" i="1" s="1" a="1"/>
  <c r="U737" i="1" s="1"/>
  <c r="V737" i="1" s="1" a="1"/>
  <c r="V737" i="1" s="1"/>
  <c r="W737" i="1" a="1"/>
  <c r="W737" i="1" s="1"/>
  <c r="X737" i="1" a="1"/>
  <c r="X737" i="1" s="1"/>
  <c r="Z737" i="1" s="1" a="1"/>
  <c r="Z737" i="1" s="1"/>
  <c r="Y737" i="1" a="1"/>
  <c r="Y737" i="1" s="1"/>
  <c r="R738" i="1" a="1"/>
  <c r="R738" i="1" s="1"/>
  <c r="S738" i="1" s="1" a="1"/>
  <c r="S738" i="1" s="1"/>
  <c r="T738" i="1" a="1"/>
  <c r="T738" i="1" s="1"/>
  <c r="U738" i="1" s="1" a="1"/>
  <c r="U738" i="1" s="1"/>
  <c r="V738" i="1" s="1" a="1"/>
  <c r="V738" i="1" s="1"/>
  <c r="X738" i="1" s="1" a="1"/>
  <c r="X738" i="1" s="1"/>
  <c r="Z738" i="1" s="1" a="1"/>
  <c r="Z738" i="1" s="1"/>
  <c r="W738" i="1" a="1"/>
  <c r="W738" i="1" s="1"/>
  <c r="Y738" i="1" a="1"/>
  <c r="Y738" i="1" s="1"/>
  <c r="R739" i="1" a="1"/>
  <c r="R739" i="1" s="1"/>
  <c r="S739" i="1" s="1" a="1"/>
  <c r="S739" i="1" s="1"/>
  <c r="T739" i="1" a="1"/>
  <c r="T739" i="1"/>
  <c r="W739" i="1" a="1"/>
  <c r="W739" i="1" s="1"/>
  <c r="Y739" i="1" a="1"/>
  <c r="Y739" i="1" s="1"/>
  <c r="R740" i="1" a="1"/>
  <c r="R740" i="1" s="1"/>
  <c r="S740" i="1" s="1" a="1"/>
  <c r="S740" i="1" s="1"/>
  <c r="T740" i="1" a="1"/>
  <c r="T740" i="1" s="1"/>
  <c r="W740" i="1" a="1"/>
  <c r="W740" i="1" s="1"/>
  <c r="Y740" i="1" a="1"/>
  <c r="Y740" i="1" s="1"/>
  <c r="R741" i="1" a="1"/>
  <c r="R741" i="1" s="1"/>
  <c r="S741" i="1" a="1"/>
  <c r="S741" i="1" s="1"/>
  <c r="T741" i="1" a="1"/>
  <c r="T741" i="1" s="1"/>
  <c r="U741" i="1" s="1" a="1"/>
  <c r="U741" i="1" s="1"/>
  <c r="V741" i="1" s="1" a="1"/>
  <c r="V741" i="1" s="1"/>
  <c r="X741" i="1" s="1" a="1"/>
  <c r="X741" i="1" s="1"/>
  <c r="Z741" i="1" s="1" a="1"/>
  <c r="Z741" i="1" s="1"/>
  <c r="W741" i="1" a="1"/>
  <c r="W741" i="1" s="1"/>
  <c r="Y741" i="1" a="1"/>
  <c r="Y741" i="1" s="1"/>
  <c r="R742" i="1" a="1"/>
  <c r="R742" i="1" s="1"/>
  <c r="S742" i="1" s="1" a="1"/>
  <c r="S742" i="1" s="1"/>
  <c r="U742" i="1" s="1" a="1"/>
  <c r="U742" i="1" s="1"/>
  <c r="V742" i="1" s="1" a="1"/>
  <c r="V742" i="1" s="1"/>
  <c r="X742" i="1" s="1" a="1"/>
  <c r="X742" i="1" s="1"/>
  <c r="T742" i="1" a="1"/>
  <c r="T742" i="1"/>
  <c r="W742" i="1" a="1"/>
  <c r="W742" i="1" s="1"/>
  <c r="Y742" i="1" a="1"/>
  <c r="Y742" i="1" s="1"/>
  <c r="Z742" i="1" a="1"/>
  <c r="Z742" i="1" s="1"/>
  <c r="R743" i="1" a="1"/>
  <c r="R743" i="1"/>
  <c r="S743" i="1" s="1" a="1"/>
  <c r="S743" i="1" s="1"/>
  <c r="T743" i="1" a="1"/>
  <c r="T743" i="1" s="1"/>
  <c r="W743" i="1" a="1"/>
  <c r="W743" i="1" s="1"/>
  <c r="Y743" i="1" a="1"/>
  <c r="Y743" i="1" s="1"/>
  <c r="R744" i="1" a="1"/>
  <c r="R744" i="1" s="1"/>
  <c r="S744" i="1" s="1" a="1"/>
  <c r="S744" i="1"/>
  <c r="T744" i="1" a="1"/>
  <c r="T744" i="1"/>
  <c r="U744" i="1" s="1" a="1"/>
  <c r="U744" i="1" s="1"/>
  <c r="V744" i="1" s="1" a="1"/>
  <c r="V744" i="1" s="1"/>
  <c r="W744" i="1" a="1"/>
  <c r="W744" i="1" s="1"/>
  <c r="Y744" i="1" a="1"/>
  <c r="Y744" i="1" s="1"/>
  <c r="R745" i="1" a="1"/>
  <c r="R745" i="1" s="1"/>
  <c r="S745" i="1" s="1" a="1"/>
  <c r="S745" i="1" s="1"/>
  <c r="T745" i="1" a="1"/>
  <c r="T745" i="1" s="1"/>
  <c r="W745" i="1" a="1"/>
  <c r="W745" i="1" s="1"/>
  <c r="Y745" i="1" a="1"/>
  <c r="Y745" i="1" s="1"/>
  <c r="R746" i="1" a="1"/>
  <c r="R746" i="1" s="1"/>
  <c r="S746" i="1" s="1" a="1"/>
  <c r="S746" i="1" s="1"/>
  <c r="T746" i="1" a="1"/>
  <c r="T746" i="1"/>
  <c r="U746" i="1" s="1" a="1"/>
  <c r="U746" i="1" s="1"/>
  <c r="V746" i="1" s="1" a="1"/>
  <c r="V746" i="1" s="1"/>
  <c r="X746" i="1" s="1" a="1"/>
  <c r="X746" i="1" s="1"/>
  <c r="Z746" i="1" s="1" a="1"/>
  <c r="Z746" i="1" s="1"/>
  <c r="W746" i="1" a="1"/>
  <c r="W746" i="1" s="1"/>
  <c r="Y746" i="1" a="1"/>
  <c r="Y746" i="1" s="1"/>
  <c r="R747" i="1" a="1"/>
  <c r="R747" i="1" s="1"/>
  <c r="S747" i="1" s="1" a="1"/>
  <c r="S747" i="1" s="1"/>
  <c r="T747" i="1" a="1"/>
  <c r="T747" i="1" s="1"/>
  <c r="W747" i="1" a="1"/>
  <c r="W747" i="1" s="1"/>
  <c r="Y747" i="1" a="1"/>
  <c r="Y747" i="1" s="1"/>
  <c r="R748" i="1" a="1"/>
  <c r="R748" i="1" s="1"/>
  <c r="S748" i="1" s="1" a="1"/>
  <c r="S748" i="1"/>
  <c r="T748" i="1" a="1"/>
  <c r="T748" i="1" s="1"/>
  <c r="U748" i="1" s="1" a="1"/>
  <c r="U748" i="1" s="1"/>
  <c r="V748" i="1" s="1" a="1"/>
  <c r="V748" i="1" s="1"/>
  <c r="X748" i="1" s="1" a="1"/>
  <c r="X748" i="1" s="1"/>
  <c r="Z748" i="1" s="1" a="1"/>
  <c r="Z748" i="1" s="1"/>
  <c r="W748" i="1" a="1"/>
  <c r="W748" i="1" s="1"/>
  <c r="Y748" i="1" a="1"/>
  <c r="Y748" i="1" s="1"/>
  <c r="R749" i="1" a="1"/>
  <c r="R749" i="1" s="1"/>
  <c r="S749" i="1" s="1" a="1"/>
  <c r="S749" i="1" s="1"/>
  <c r="T749" i="1" a="1"/>
  <c r="T749" i="1" s="1"/>
  <c r="W749" i="1" a="1"/>
  <c r="W749" i="1" s="1"/>
  <c r="Y749" i="1" a="1"/>
  <c r="Y749" i="1" s="1"/>
  <c r="R750" i="1" a="1"/>
  <c r="R750" i="1" s="1"/>
  <c r="S750" i="1" s="1" a="1"/>
  <c r="S750" i="1"/>
  <c r="T750" i="1" a="1"/>
  <c r="T750" i="1" s="1"/>
  <c r="U750" i="1" s="1" a="1"/>
  <c r="U750" i="1" s="1"/>
  <c r="V750" i="1" s="1" a="1"/>
  <c r="V750" i="1" s="1"/>
  <c r="X750" i="1" s="1" a="1"/>
  <c r="X750" i="1" s="1"/>
  <c r="W750" i="1" a="1"/>
  <c r="W750" i="1" s="1"/>
  <c r="Y750" i="1" a="1"/>
  <c r="Y750" i="1" s="1"/>
  <c r="Z750" i="1" a="1"/>
  <c r="Z750" i="1" s="1"/>
  <c r="R751" i="1" a="1"/>
  <c r="R751" i="1" s="1"/>
  <c r="S751" i="1" s="1" a="1"/>
  <c r="S751" i="1" s="1"/>
  <c r="T751" i="1" a="1"/>
  <c r="T751" i="1" s="1"/>
  <c r="W751" i="1" a="1"/>
  <c r="W751" i="1" s="1"/>
  <c r="Y751" i="1" a="1"/>
  <c r="Y751" i="1" s="1"/>
  <c r="R752" i="1" a="1"/>
  <c r="R752" i="1" s="1"/>
  <c r="S752" i="1" s="1" a="1"/>
  <c r="S752" i="1" s="1"/>
  <c r="T752" i="1" a="1"/>
  <c r="T752" i="1" s="1"/>
  <c r="U752" i="1" s="1" a="1"/>
  <c r="U752" i="1" s="1"/>
  <c r="V752" i="1" s="1" a="1"/>
  <c r="V752" i="1" s="1"/>
  <c r="W752" i="1" a="1"/>
  <c r="W752" i="1" s="1"/>
  <c r="Y752" i="1" a="1"/>
  <c r="Y752" i="1" s="1"/>
  <c r="R753" i="1" a="1"/>
  <c r="R753" i="1" s="1"/>
  <c r="S753" i="1" s="1" a="1"/>
  <c r="S753" i="1" s="1"/>
  <c r="T753" i="1" a="1"/>
  <c r="T753" i="1" s="1"/>
  <c r="W753" i="1" a="1"/>
  <c r="W753" i="1" s="1"/>
  <c r="Y753" i="1" a="1"/>
  <c r="Y753" i="1" s="1"/>
  <c r="R754" i="1" a="1"/>
  <c r="R754" i="1" s="1"/>
  <c r="S754" i="1" s="1" a="1"/>
  <c r="S754" i="1" s="1"/>
  <c r="T754" i="1" a="1"/>
  <c r="T754" i="1" s="1"/>
  <c r="U754" i="1" s="1" a="1"/>
  <c r="U754" i="1" s="1"/>
  <c r="V754" i="1" s="1" a="1"/>
  <c r="V754" i="1" s="1"/>
  <c r="X754" i="1" s="1" a="1"/>
  <c r="X754" i="1" s="1"/>
  <c r="W754" i="1" a="1"/>
  <c r="W754" i="1" s="1"/>
  <c r="Y754" i="1" a="1"/>
  <c r="Y754" i="1" s="1"/>
  <c r="Z754" i="1" a="1"/>
  <c r="Z754" i="1" s="1"/>
  <c r="R755" i="1" a="1"/>
  <c r="R755" i="1" s="1"/>
  <c r="S755" i="1" s="1" a="1"/>
  <c r="S755" i="1" s="1"/>
  <c r="T755" i="1" a="1"/>
  <c r="T755" i="1" s="1"/>
  <c r="U755" i="1" s="1" a="1"/>
  <c r="U755" i="1" s="1"/>
  <c r="V755" i="1" s="1" a="1"/>
  <c r="V755" i="1" s="1"/>
  <c r="X755" i="1" s="1" a="1"/>
  <c r="X755" i="1" s="1"/>
  <c r="Z755" i="1" s="1" a="1"/>
  <c r="Z755" i="1" s="1"/>
  <c r="W755" i="1" a="1"/>
  <c r="W755" i="1" s="1"/>
  <c r="Y755" i="1" a="1"/>
  <c r="Y755" i="1" s="1"/>
  <c r="R756" i="1" a="1"/>
  <c r="R756" i="1" s="1"/>
  <c r="S756" i="1" s="1" a="1"/>
  <c r="S756" i="1" s="1"/>
  <c r="T756" i="1" a="1"/>
  <c r="T756" i="1" s="1"/>
  <c r="U756" i="1" s="1" a="1"/>
  <c r="U756" i="1" s="1"/>
  <c r="V756" i="1" s="1" a="1"/>
  <c r="V756" i="1" s="1"/>
  <c r="X756" i="1" s="1" a="1"/>
  <c r="X756" i="1" s="1"/>
  <c r="Z756" i="1" s="1" a="1"/>
  <c r="Z756" i="1" s="1"/>
  <c r="W756" i="1" a="1"/>
  <c r="W756" i="1" s="1"/>
  <c r="Y756" i="1" a="1"/>
  <c r="Y756" i="1" s="1"/>
  <c r="R757" i="1" a="1"/>
  <c r="R757" i="1" s="1"/>
  <c r="S757" i="1" s="1" a="1"/>
  <c r="S757" i="1" s="1"/>
  <c r="T757" i="1" a="1"/>
  <c r="T757" i="1" s="1"/>
  <c r="W757" i="1" a="1"/>
  <c r="W757" i="1" s="1"/>
  <c r="Y757" i="1" a="1"/>
  <c r="Y757" i="1" s="1"/>
  <c r="R758" i="1" a="1"/>
  <c r="R758" i="1" s="1"/>
  <c r="S758" i="1" s="1" a="1"/>
  <c r="S758" i="1" s="1"/>
  <c r="T758" i="1" a="1"/>
  <c r="T758" i="1" s="1"/>
  <c r="W758" i="1" a="1"/>
  <c r="W758" i="1" s="1"/>
  <c r="Y758" i="1" a="1"/>
  <c r="Y758" i="1" s="1"/>
  <c r="R759" i="1" a="1"/>
  <c r="R759" i="1" s="1"/>
  <c r="S759" i="1" s="1" a="1"/>
  <c r="S759" i="1" s="1"/>
  <c r="T759" i="1" a="1"/>
  <c r="T759" i="1" s="1"/>
  <c r="W759" i="1" a="1"/>
  <c r="W759" i="1" s="1"/>
  <c r="Y759" i="1" a="1"/>
  <c r="Y759" i="1" s="1"/>
  <c r="R760" i="1" a="1"/>
  <c r="R760" i="1" s="1"/>
  <c r="S760" i="1" s="1" a="1"/>
  <c r="S760" i="1" s="1"/>
  <c r="T760" i="1" a="1"/>
  <c r="T760" i="1" s="1"/>
  <c r="W760" i="1" a="1"/>
  <c r="W760" i="1" s="1"/>
  <c r="Y760" i="1" a="1"/>
  <c r="Y760" i="1" s="1"/>
  <c r="R761" i="1" a="1"/>
  <c r="R761" i="1" s="1"/>
  <c r="S761" i="1" s="1" a="1"/>
  <c r="S761" i="1" s="1"/>
  <c r="T761" i="1" a="1"/>
  <c r="T761" i="1" s="1"/>
  <c r="W761" i="1" a="1"/>
  <c r="W761" i="1" s="1"/>
  <c r="Y761" i="1" a="1"/>
  <c r="Y761" i="1" s="1"/>
  <c r="R762" i="1" a="1"/>
  <c r="R762" i="1" s="1"/>
  <c r="S762" i="1" s="1" a="1"/>
  <c r="S762" i="1" s="1"/>
  <c r="T762" i="1" a="1"/>
  <c r="T762" i="1" s="1"/>
  <c r="W762" i="1" a="1"/>
  <c r="W762" i="1" s="1"/>
  <c r="Y762" i="1" a="1"/>
  <c r="Y762" i="1" s="1"/>
  <c r="R763" i="1" a="1"/>
  <c r="R763" i="1" s="1"/>
  <c r="S763" i="1" s="1" a="1"/>
  <c r="S763" i="1" s="1"/>
  <c r="T763" i="1" a="1"/>
  <c r="T763" i="1" s="1"/>
  <c r="W763" i="1" a="1"/>
  <c r="W763" i="1" s="1"/>
  <c r="Y763" i="1" a="1"/>
  <c r="Y763" i="1" s="1"/>
  <c r="R764" i="1" a="1"/>
  <c r="R764" i="1" s="1"/>
  <c r="S764" i="1" s="1" a="1"/>
  <c r="S764" i="1" s="1"/>
  <c r="T764" i="1" a="1"/>
  <c r="T764" i="1" s="1"/>
  <c r="U764" i="1" s="1" a="1"/>
  <c r="U764" i="1" s="1"/>
  <c r="V764" i="1" a="1"/>
  <c r="V764" i="1" s="1"/>
  <c r="X764" i="1" s="1" a="1"/>
  <c r="X764" i="1" s="1"/>
  <c r="Z764" i="1" s="1" a="1"/>
  <c r="Z764" i="1" s="1"/>
  <c r="W764" i="1" a="1"/>
  <c r="W764" i="1" s="1"/>
  <c r="Y764" i="1" a="1"/>
  <c r="Y764" i="1" s="1"/>
  <c r="R765" i="1" a="1"/>
  <c r="R765" i="1" s="1"/>
  <c r="S765" i="1" a="1"/>
  <c r="S765" i="1" s="1"/>
  <c r="T765" i="1" a="1"/>
  <c r="T765" i="1" s="1"/>
  <c r="W765" i="1" a="1"/>
  <c r="W765" i="1" s="1"/>
  <c r="Y765" i="1" a="1"/>
  <c r="Y765" i="1" s="1"/>
  <c r="R766" i="1" a="1"/>
  <c r="R766" i="1" s="1"/>
  <c r="S766" i="1" s="1" a="1"/>
  <c r="S766" i="1" s="1"/>
  <c r="T766" i="1" a="1"/>
  <c r="T766" i="1" s="1"/>
  <c r="U766" i="1" s="1" a="1"/>
  <c r="U766" i="1" s="1"/>
  <c r="V766" i="1" s="1" a="1"/>
  <c r="V766" i="1" s="1"/>
  <c r="X766" i="1" s="1" a="1"/>
  <c r="X766" i="1" s="1"/>
  <c r="W766" i="1" a="1"/>
  <c r="W766" i="1" s="1"/>
  <c r="Y766" i="1" a="1"/>
  <c r="Y766" i="1" s="1"/>
  <c r="R767" i="1" a="1"/>
  <c r="R767" i="1"/>
  <c r="S767" i="1" s="1" a="1"/>
  <c r="S767" i="1" s="1"/>
  <c r="T767" i="1" a="1"/>
  <c r="T767" i="1" s="1"/>
  <c r="U767" i="1" a="1"/>
  <c r="U767" i="1" s="1"/>
  <c r="V767" i="1" s="1" a="1"/>
  <c r="V767" i="1" s="1"/>
  <c r="W767" i="1" a="1"/>
  <c r="W767" i="1" s="1"/>
  <c r="X767" i="1" a="1"/>
  <c r="X767" i="1" s="1"/>
  <c r="Z767" i="1" s="1" a="1"/>
  <c r="Z767" i="1" s="1"/>
  <c r="Y767" i="1" a="1"/>
  <c r="Y767" i="1" s="1"/>
  <c r="R768" i="1" a="1"/>
  <c r="R768" i="1" s="1"/>
  <c r="S768" i="1" a="1"/>
  <c r="S768" i="1" s="1"/>
  <c r="U768" i="1" s="1" a="1"/>
  <c r="U768" i="1" s="1"/>
  <c r="V768" i="1" s="1" a="1"/>
  <c r="V768" i="1" s="1"/>
  <c r="X768" i="1" s="1" a="1"/>
  <c r="X768" i="1" s="1"/>
  <c r="Z768" i="1" s="1" a="1"/>
  <c r="Z768" i="1" s="1"/>
  <c r="T768" i="1" a="1"/>
  <c r="T768" i="1"/>
  <c r="W768" i="1" a="1"/>
  <c r="W768" i="1" s="1"/>
  <c r="Y768" i="1" a="1"/>
  <c r="Y768" i="1" s="1"/>
  <c r="R769" i="1" a="1"/>
  <c r="R769" i="1" s="1"/>
  <c r="S769" i="1" a="1"/>
  <c r="S769" i="1" s="1"/>
  <c r="T769" i="1" a="1"/>
  <c r="T769" i="1" s="1"/>
  <c r="U769" i="1" s="1" a="1"/>
  <c r="U769" i="1" s="1"/>
  <c r="V769" i="1" s="1" a="1"/>
  <c r="V769" i="1" s="1"/>
  <c r="X769" i="1" s="1" a="1"/>
  <c r="X769" i="1" s="1"/>
  <c r="Z769" i="1" s="1" a="1"/>
  <c r="Z769" i="1" s="1"/>
  <c r="W769" i="1" a="1"/>
  <c r="W769" i="1" s="1"/>
  <c r="Y769" i="1" a="1"/>
  <c r="Y769" i="1" s="1"/>
  <c r="R770" i="1" a="1"/>
  <c r="R770" i="1" s="1"/>
  <c r="S770" i="1" s="1" a="1"/>
  <c r="S770" i="1" s="1"/>
  <c r="T770" i="1" a="1"/>
  <c r="T770" i="1" s="1"/>
  <c r="W770" i="1" a="1"/>
  <c r="W770" i="1" s="1"/>
  <c r="Y770" i="1" a="1"/>
  <c r="Y770" i="1" s="1"/>
  <c r="R771" i="1" a="1"/>
  <c r="R771" i="1" s="1"/>
  <c r="S771" i="1" s="1" a="1"/>
  <c r="S771" i="1" s="1"/>
  <c r="U771" i="1" s="1" a="1"/>
  <c r="U771" i="1" s="1"/>
  <c r="V771" i="1" s="1" a="1"/>
  <c r="V771" i="1" s="1"/>
  <c r="X771" i="1" s="1" a="1"/>
  <c r="X771" i="1" s="1"/>
  <c r="Z771" i="1" s="1" a="1"/>
  <c r="Z771" i="1" s="1"/>
  <c r="T771" i="1" a="1"/>
  <c r="T771" i="1" s="1"/>
  <c r="W771" i="1" a="1"/>
  <c r="W771" i="1" s="1"/>
  <c r="Y771" i="1" a="1"/>
  <c r="Y771" i="1" s="1"/>
  <c r="R772" i="1" a="1"/>
  <c r="R772" i="1" s="1"/>
  <c r="S772" i="1" a="1"/>
  <c r="S772" i="1" s="1"/>
  <c r="U772" i="1" s="1" a="1"/>
  <c r="U772" i="1" s="1"/>
  <c r="T772" i="1" a="1"/>
  <c r="T772" i="1" s="1"/>
  <c r="V772" i="1" a="1"/>
  <c r="V772" i="1" s="1"/>
  <c r="W772" i="1" a="1"/>
  <c r="W772" i="1" s="1"/>
  <c r="X772" i="1" a="1"/>
  <c r="X772" i="1" s="1"/>
  <c r="Z772" i="1" s="1" a="1"/>
  <c r="Z772" i="1" s="1"/>
  <c r="Y772" i="1" a="1"/>
  <c r="Y772" i="1" s="1"/>
  <c r="R773" i="1" a="1"/>
  <c r="R773" i="1" s="1"/>
  <c r="S773" i="1" a="1"/>
  <c r="S773" i="1" s="1"/>
  <c r="T773" i="1" a="1"/>
  <c r="T773" i="1" s="1"/>
  <c r="W773" i="1" a="1"/>
  <c r="W773" i="1" s="1"/>
  <c r="Y773" i="1" a="1"/>
  <c r="Y773" i="1" s="1"/>
  <c r="R774" i="1" a="1"/>
  <c r="R774" i="1" s="1"/>
  <c r="S774" i="1" s="1" a="1"/>
  <c r="S774" i="1" s="1"/>
  <c r="T774" i="1" a="1"/>
  <c r="T774" i="1" s="1"/>
  <c r="U774" i="1" s="1" a="1"/>
  <c r="U774" i="1" s="1"/>
  <c r="V774" i="1" s="1" a="1"/>
  <c r="V774" i="1" s="1"/>
  <c r="X774" i="1" s="1" a="1"/>
  <c r="X774" i="1" s="1"/>
  <c r="W774" i="1" a="1"/>
  <c r="W774" i="1" s="1"/>
  <c r="Y774" i="1" a="1"/>
  <c r="Y774" i="1" s="1"/>
  <c r="R775" i="1" a="1"/>
  <c r="R775" i="1" s="1"/>
  <c r="S775" i="1" s="1" a="1"/>
  <c r="S775" i="1" s="1"/>
  <c r="T775" i="1" a="1"/>
  <c r="T775" i="1" s="1"/>
  <c r="U775" i="1" a="1"/>
  <c r="U775" i="1" s="1"/>
  <c r="V775" i="1" s="1" a="1"/>
  <c r="V775" i="1" s="1"/>
  <c r="X775" i="1" s="1" a="1"/>
  <c r="X775" i="1" s="1"/>
  <c r="Z775" i="1" s="1" a="1"/>
  <c r="Z775" i="1" s="1"/>
  <c r="W775" i="1" a="1"/>
  <c r="W775" i="1" s="1"/>
  <c r="Y775" i="1" a="1"/>
  <c r="Y775" i="1" s="1"/>
  <c r="R776" i="1" a="1"/>
  <c r="R776" i="1" s="1"/>
  <c r="S776" i="1" a="1"/>
  <c r="S776" i="1" s="1"/>
  <c r="T776" i="1" a="1"/>
  <c r="T776" i="1" s="1"/>
  <c r="U776" i="1" a="1"/>
  <c r="U776" i="1" s="1"/>
  <c r="V776" i="1" s="1" a="1"/>
  <c r="V776" i="1" s="1"/>
  <c r="X776" i="1" s="1" a="1"/>
  <c r="X776" i="1" s="1"/>
  <c r="Z776" i="1" s="1" a="1"/>
  <c r="Z776" i="1" s="1"/>
  <c r="W776" i="1" a="1"/>
  <c r="W776" i="1" s="1"/>
  <c r="Y776" i="1" a="1"/>
  <c r="Y776" i="1" s="1"/>
  <c r="R777" i="1" a="1"/>
  <c r="R777" i="1" s="1"/>
  <c r="S777" i="1" a="1"/>
  <c r="S777" i="1" s="1"/>
  <c r="T777" i="1" a="1"/>
  <c r="T777" i="1" s="1"/>
  <c r="U777" i="1" s="1" a="1"/>
  <c r="U777" i="1" s="1"/>
  <c r="V777" i="1" s="1" a="1"/>
  <c r="V777" i="1" s="1"/>
  <c r="X777" i="1" s="1" a="1"/>
  <c r="X777" i="1" s="1"/>
  <c r="Z777" i="1" s="1" a="1"/>
  <c r="Z777" i="1" s="1"/>
  <c r="W777" i="1" a="1"/>
  <c r="W777" i="1" s="1"/>
  <c r="Y777" i="1" a="1"/>
  <c r="Y777" i="1" s="1"/>
  <c r="R778" i="1" a="1"/>
  <c r="R778" i="1" s="1"/>
  <c r="S778" i="1" a="1"/>
  <c r="S778" i="1" s="1"/>
  <c r="T778" i="1" a="1"/>
  <c r="T778" i="1" s="1"/>
  <c r="U778" i="1" s="1" a="1"/>
  <c r="U778" i="1" s="1"/>
  <c r="V778" i="1" s="1" a="1"/>
  <c r="V778" i="1" s="1"/>
  <c r="W778" i="1" a="1"/>
  <c r="W778" i="1" s="1"/>
  <c r="Y778" i="1" a="1"/>
  <c r="Y778" i="1" s="1"/>
  <c r="R779" i="1" a="1"/>
  <c r="R779" i="1" s="1"/>
  <c r="S779" i="1" s="1" a="1"/>
  <c r="S779" i="1" s="1"/>
  <c r="U779" i="1" s="1" a="1"/>
  <c r="U779" i="1" s="1"/>
  <c r="V779" i="1" s="1" a="1"/>
  <c r="V779" i="1" s="1"/>
  <c r="T779" i="1" a="1"/>
  <c r="T779" i="1" s="1"/>
  <c r="W779" i="1" a="1"/>
  <c r="W779" i="1" s="1"/>
  <c r="Y779" i="1" a="1"/>
  <c r="Y779" i="1" s="1"/>
  <c r="R780" i="1" a="1"/>
  <c r="R780" i="1" s="1"/>
  <c r="S780" i="1" a="1"/>
  <c r="S780" i="1" s="1"/>
  <c r="U780" i="1" s="1" a="1"/>
  <c r="U780" i="1" s="1"/>
  <c r="T780" i="1" a="1"/>
  <c r="T780" i="1"/>
  <c r="V780" i="1" a="1"/>
  <c r="V780" i="1" s="1"/>
  <c r="W780" i="1" a="1"/>
  <c r="W780" i="1" s="1"/>
  <c r="X780" i="1" s="1" a="1"/>
  <c r="X780" i="1" s="1"/>
  <c r="Z780" i="1" s="1" a="1"/>
  <c r="Z780" i="1" s="1"/>
  <c r="Y780" i="1" a="1"/>
  <c r="Y780" i="1" s="1"/>
  <c r="R781" i="1" a="1"/>
  <c r="R781" i="1" s="1"/>
  <c r="S781" i="1" a="1"/>
  <c r="S781" i="1" s="1"/>
  <c r="U781" i="1" s="1" a="1"/>
  <c r="U781" i="1" s="1"/>
  <c r="V781" i="1" s="1" a="1"/>
  <c r="V781" i="1" s="1"/>
  <c r="X781" i="1" s="1" a="1"/>
  <c r="X781" i="1" s="1"/>
  <c r="Z781" i="1" s="1" a="1"/>
  <c r="Z781" i="1" s="1"/>
  <c r="T781" i="1" a="1"/>
  <c r="T781" i="1" s="1"/>
  <c r="W781" i="1" a="1"/>
  <c r="W781" i="1" s="1"/>
  <c r="Y781" i="1" a="1"/>
  <c r="Y781" i="1" s="1"/>
  <c r="R782" i="1" a="1"/>
  <c r="R782" i="1" s="1"/>
  <c r="S782" i="1" s="1" a="1"/>
  <c r="S782" i="1" s="1"/>
  <c r="T782" i="1" a="1"/>
  <c r="T782" i="1" s="1"/>
  <c r="U782" i="1" s="1" a="1"/>
  <c r="U782" i="1" s="1"/>
  <c r="V782" i="1" s="1" a="1"/>
  <c r="V782" i="1" s="1"/>
  <c r="X782" i="1" s="1" a="1"/>
  <c r="X782" i="1" s="1"/>
  <c r="W782" i="1" a="1"/>
  <c r="W782" i="1" s="1"/>
  <c r="Y782" i="1" a="1"/>
  <c r="Y782" i="1" s="1"/>
  <c r="R783" i="1" a="1"/>
  <c r="R783" i="1" s="1"/>
  <c r="S783" i="1" s="1" a="1"/>
  <c r="S783" i="1" s="1"/>
  <c r="T783" i="1" a="1"/>
  <c r="T783" i="1" s="1"/>
  <c r="U783" i="1" a="1"/>
  <c r="U783" i="1" s="1"/>
  <c r="V783" i="1" s="1" a="1"/>
  <c r="V783" i="1" s="1"/>
  <c r="X783" i="1" s="1" a="1"/>
  <c r="X783" i="1" s="1"/>
  <c r="Z783" i="1" s="1" a="1"/>
  <c r="Z783" i="1" s="1"/>
  <c r="W783" i="1" a="1"/>
  <c r="W783" i="1" s="1"/>
  <c r="Y783" i="1" a="1"/>
  <c r="Y783" i="1"/>
  <c r="R784" i="1" a="1"/>
  <c r="R784" i="1" s="1"/>
  <c r="S784" i="1" a="1"/>
  <c r="S784" i="1" s="1"/>
  <c r="U784" i="1" s="1" a="1"/>
  <c r="U784" i="1" s="1"/>
  <c r="V784" i="1" s="1" a="1"/>
  <c r="V784" i="1" s="1"/>
  <c r="X784" i="1" s="1" a="1"/>
  <c r="X784" i="1" s="1"/>
  <c r="Z784" i="1" s="1" a="1"/>
  <c r="Z784" i="1" s="1"/>
  <c r="T784" i="1" a="1"/>
  <c r="T784" i="1" s="1"/>
  <c r="W784" i="1" a="1"/>
  <c r="W784" i="1" s="1"/>
  <c r="Y784" i="1" a="1"/>
  <c r="Y784" i="1" s="1"/>
  <c r="R785" i="1" a="1"/>
  <c r="R785" i="1" s="1"/>
  <c r="S785" i="1" s="1" a="1"/>
  <c r="S785" i="1" s="1"/>
  <c r="T785" i="1" a="1"/>
  <c r="T785" i="1" s="1"/>
  <c r="W785" i="1" a="1"/>
  <c r="W785" i="1" s="1"/>
  <c r="Y785" i="1" a="1"/>
  <c r="Y785" i="1" s="1"/>
  <c r="R786" i="1" a="1"/>
  <c r="R786" i="1" s="1"/>
  <c r="S786" i="1" a="1"/>
  <c r="S786" i="1" s="1"/>
  <c r="T786" i="1" a="1"/>
  <c r="T786" i="1"/>
  <c r="W786" i="1" a="1"/>
  <c r="W786" i="1" s="1"/>
  <c r="Y786" i="1" a="1"/>
  <c r="Y786" i="1" s="1"/>
  <c r="R787" i="1" a="1"/>
  <c r="R787" i="1" s="1"/>
  <c r="S787" i="1" s="1" a="1"/>
  <c r="S787" i="1" s="1"/>
  <c r="U787" i="1" s="1" a="1"/>
  <c r="U787" i="1" s="1"/>
  <c r="V787" i="1" s="1" a="1"/>
  <c r="V787" i="1" s="1"/>
  <c r="X787" i="1" s="1" a="1"/>
  <c r="X787" i="1" s="1"/>
  <c r="Z787" i="1" s="1" a="1"/>
  <c r="Z787" i="1" s="1"/>
  <c r="T787" i="1" a="1"/>
  <c r="T787" i="1" s="1"/>
  <c r="W787" i="1" a="1"/>
  <c r="W787" i="1" s="1"/>
  <c r="Y787" i="1" a="1"/>
  <c r="Y787" i="1" s="1"/>
  <c r="R788" i="1" a="1"/>
  <c r="R788" i="1" s="1"/>
  <c r="S788" i="1" a="1"/>
  <c r="S788" i="1" s="1"/>
  <c r="T788" i="1" a="1"/>
  <c r="T788" i="1" s="1"/>
  <c r="W788" i="1" a="1"/>
  <c r="W788" i="1" s="1"/>
  <c r="Y788" i="1" a="1"/>
  <c r="Y788" i="1" s="1"/>
  <c r="R789" i="1" a="1"/>
  <c r="R789" i="1"/>
  <c r="S789" i="1" a="1"/>
  <c r="S789" i="1" s="1"/>
  <c r="U789" i="1" s="1" a="1"/>
  <c r="U789" i="1" s="1"/>
  <c r="V789" i="1" s="1" a="1"/>
  <c r="V789" i="1" s="1"/>
  <c r="X789" i="1" s="1" a="1"/>
  <c r="X789" i="1" s="1"/>
  <c r="Z789" i="1" s="1" a="1"/>
  <c r="Z789" i="1" s="1"/>
  <c r="T789" i="1" a="1"/>
  <c r="T789" i="1" s="1"/>
  <c r="W789" i="1" a="1"/>
  <c r="W789" i="1" s="1"/>
  <c r="Y789" i="1" a="1"/>
  <c r="Y789" i="1" s="1"/>
  <c r="R790" i="1" a="1"/>
  <c r="R790" i="1" s="1"/>
  <c r="S790" i="1" s="1" a="1"/>
  <c r="S790" i="1" s="1"/>
  <c r="T790" i="1" a="1"/>
  <c r="T790" i="1" s="1"/>
  <c r="U790" i="1" s="1" a="1"/>
  <c r="U790" i="1" s="1"/>
  <c r="V790" i="1" s="1" a="1"/>
  <c r="V790" i="1" s="1"/>
  <c r="X790" i="1" s="1" a="1"/>
  <c r="X790" i="1" s="1"/>
  <c r="Z790" i="1" s="1" a="1"/>
  <c r="Z790" i="1" s="1"/>
  <c r="W790" i="1" a="1"/>
  <c r="W790" i="1" s="1"/>
  <c r="Y790" i="1" a="1"/>
  <c r="Y790" i="1" s="1"/>
  <c r="R791" i="1" a="1"/>
  <c r="R791" i="1" s="1"/>
  <c r="S791" i="1" s="1" a="1"/>
  <c r="S791" i="1" s="1"/>
  <c r="U791" i="1" s="1" a="1"/>
  <c r="U791" i="1" s="1"/>
  <c r="V791" i="1" s="1" a="1"/>
  <c r="V791" i="1" s="1"/>
  <c r="X791" i="1" s="1" a="1"/>
  <c r="X791" i="1" s="1"/>
  <c r="Z791" i="1" s="1" a="1"/>
  <c r="Z791" i="1" s="1"/>
  <c r="T791" i="1" a="1"/>
  <c r="T791" i="1" s="1"/>
  <c r="W791" i="1" a="1"/>
  <c r="W791" i="1" s="1"/>
  <c r="Y791" i="1" a="1"/>
  <c r="Y791" i="1" s="1"/>
  <c r="R792" i="1" a="1"/>
  <c r="R792" i="1" s="1"/>
  <c r="S792" i="1" a="1"/>
  <c r="S792" i="1"/>
  <c r="T792" i="1" a="1"/>
  <c r="T792" i="1" s="1"/>
  <c r="W792" i="1" a="1"/>
  <c r="W792" i="1" s="1"/>
  <c r="Y792" i="1" a="1"/>
  <c r="Y792" i="1" s="1"/>
  <c r="R793" i="1" a="1"/>
  <c r="R793" i="1" s="1"/>
  <c r="S793" i="1" s="1" a="1"/>
  <c r="S793" i="1" s="1"/>
  <c r="T793" i="1" a="1"/>
  <c r="T793" i="1" s="1"/>
  <c r="U793" i="1" s="1" a="1"/>
  <c r="U793" i="1" s="1"/>
  <c r="V793" i="1" s="1" a="1"/>
  <c r="V793" i="1" s="1"/>
  <c r="X793" i="1" s="1" a="1"/>
  <c r="X793" i="1" s="1"/>
  <c r="Z793" i="1" s="1" a="1"/>
  <c r="Z793" i="1" s="1"/>
  <c r="W793" i="1" a="1"/>
  <c r="W793" i="1" s="1"/>
  <c r="Y793" i="1" a="1"/>
  <c r="Y793" i="1" s="1"/>
  <c r="R794" i="1" a="1"/>
  <c r="R794" i="1" s="1"/>
  <c r="S794" i="1" a="1"/>
  <c r="S794" i="1" s="1"/>
  <c r="T794" i="1" a="1"/>
  <c r="T794" i="1" s="1"/>
  <c r="U794" i="1" s="1" a="1"/>
  <c r="U794" i="1" s="1"/>
  <c r="V794" i="1" s="1" a="1"/>
  <c r="V794" i="1" s="1"/>
  <c r="X794" i="1" s="1" a="1"/>
  <c r="X794" i="1" s="1"/>
  <c r="Z794" i="1" s="1" a="1"/>
  <c r="Z794" i="1" s="1"/>
  <c r="W794" i="1" a="1"/>
  <c r="W794" i="1" s="1"/>
  <c r="Y794" i="1" a="1"/>
  <c r="Y794" i="1" s="1"/>
  <c r="R795" i="1" a="1"/>
  <c r="R795" i="1" s="1"/>
  <c r="S795" i="1" s="1" a="1"/>
  <c r="S795" i="1" s="1"/>
  <c r="U795" i="1" s="1" a="1"/>
  <c r="U795" i="1" s="1"/>
  <c r="V795" i="1" s="1" a="1"/>
  <c r="V795" i="1" s="1"/>
  <c r="X795" i="1" s="1" a="1"/>
  <c r="X795" i="1" s="1"/>
  <c r="Z795" i="1" s="1" a="1"/>
  <c r="Z795" i="1" s="1"/>
  <c r="T795" i="1" a="1"/>
  <c r="T795" i="1" s="1"/>
  <c r="W795" i="1" a="1"/>
  <c r="W795" i="1" s="1"/>
  <c r="Y795" i="1" a="1"/>
  <c r="Y795" i="1" s="1"/>
  <c r="R796" i="1" a="1"/>
  <c r="R796" i="1" s="1"/>
  <c r="S796" i="1" a="1"/>
  <c r="S796" i="1" s="1"/>
  <c r="T796" i="1" a="1"/>
  <c r="T796" i="1" s="1"/>
  <c r="W796" i="1" a="1"/>
  <c r="W796" i="1" s="1"/>
  <c r="Y796" i="1" a="1"/>
  <c r="Y796" i="1" s="1"/>
  <c r="R797" i="1" a="1"/>
  <c r="R797" i="1" s="1"/>
  <c r="S797" i="1" s="1" a="1"/>
  <c r="S797" i="1" s="1"/>
  <c r="U797" i="1" s="1" a="1"/>
  <c r="U797" i="1" s="1"/>
  <c r="V797" i="1" s="1" a="1"/>
  <c r="V797" i="1" s="1"/>
  <c r="X797" i="1" s="1" a="1"/>
  <c r="X797" i="1" s="1"/>
  <c r="Z797" i="1" s="1" a="1"/>
  <c r="Z797" i="1" s="1"/>
  <c r="T797" i="1" a="1"/>
  <c r="T797" i="1" s="1"/>
  <c r="W797" i="1" a="1"/>
  <c r="W797" i="1" s="1"/>
  <c r="Y797" i="1" a="1"/>
  <c r="Y797" i="1" s="1"/>
  <c r="R798" i="1" a="1"/>
  <c r="R798" i="1" s="1"/>
  <c r="S798" i="1" s="1" a="1"/>
  <c r="S798" i="1" s="1"/>
  <c r="T798" i="1" a="1"/>
  <c r="T798" i="1" s="1"/>
  <c r="U798" i="1" s="1" a="1"/>
  <c r="U798" i="1" s="1"/>
  <c r="V798" i="1" s="1" a="1"/>
  <c r="V798" i="1" s="1"/>
  <c r="W798" i="1" a="1"/>
  <c r="W798" i="1" s="1"/>
  <c r="Y798" i="1" a="1"/>
  <c r="Y798" i="1" s="1"/>
  <c r="R799" i="1" a="1"/>
  <c r="R799" i="1" s="1"/>
  <c r="S799" i="1" s="1" a="1"/>
  <c r="S799" i="1" s="1"/>
  <c r="T799" i="1" a="1"/>
  <c r="T799" i="1" s="1"/>
  <c r="U799" i="1" a="1"/>
  <c r="U799" i="1" s="1"/>
  <c r="V799" i="1" s="1" a="1"/>
  <c r="V799" i="1" s="1"/>
  <c r="W799" i="1" a="1"/>
  <c r="W799" i="1" s="1"/>
  <c r="X799" i="1" a="1"/>
  <c r="X799" i="1" s="1"/>
  <c r="Z799" i="1" s="1" a="1"/>
  <c r="Z799" i="1" s="1"/>
  <c r="Y799" i="1" a="1"/>
  <c r="Y799" i="1" s="1"/>
  <c r="R800" i="1" a="1"/>
  <c r="R800" i="1" s="1"/>
  <c r="S800" i="1" a="1"/>
  <c r="S800" i="1" s="1"/>
  <c r="U800" i="1" s="1" a="1"/>
  <c r="U800" i="1" s="1"/>
  <c r="V800" i="1" s="1" a="1"/>
  <c r="V800" i="1" s="1"/>
  <c r="X800" i="1" s="1" a="1"/>
  <c r="X800" i="1" s="1"/>
  <c r="Z800" i="1" s="1" a="1"/>
  <c r="Z800" i="1" s="1"/>
  <c r="T800" i="1" a="1"/>
  <c r="T800" i="1" s="1"/>
  <c r="W800" i="1" a="1"/>
  <c r="W800" i="1" s="1"/>
  <c r="Y800" i="1" a="1"/>
  <c r="Y800" i="1" s="1"/>
  <c r="R801" i="1" a="1"/>
  <c r="R801" i="1" s="1"/>
  <c r="S801" i="1" s="1" a="1"/>
  <c r="S801" i="1" s="1"/>
  <c r="T801" i="1" a="1"/>
  <c r="T801" i="1" s="1"/>
  <c r="U801" i="1" s="1" a="1"/>
  <c r="U801" i="1" s="1"/>
  <c r="V801" i="1" s="1" a="1"/>
  <c r="V801" i="1" s="1"/>
  <c r="X801" i="1" s="1" a="1"/>
  <c r="X801" i="1" s="1"/>
  <c r="Z801" i="1" s="1" a="1"/>
  <c r="Z801" i="1" s="1"/>
  <c r="W801" i="1" a="1"/>
  <c r="W801" i="1" s="1"/>
  <c r="Y801" i="1" a="1"/>
  <c r="Y801" i="1" s="1"/>
  <c r="R802" i="1" a="1"/>
  <c r="R802" i="1" s="1"/>
  <c r="S802" i="1" a="1"/>
  <c r="S802" i="1" s="1"/>
  <c r="T802" i="1" a="1"/>
  <c r="T802" i="1" s="1"/>
  <c r="W802" i="1" a="1"/>
  <c r="W802" i="1" s="1"/>
  <c r="Y802" i="1" a="1"/>
  <c r="Y802" i="1" s="1"/>
  <c r="R803" i="1" a="1"/>
  <c r="R803" i="1" s="1"/>
  <c r="S803" i="1" s="1" a="1"/>
  <c r="S803" i="1" s="1"/>
  <c r="U803" i="1" s="1" a="1"/>
  <c r="U803" i="1" s="1"/>
  <c r="V803" i="1" s="1" a="1"/>
  <c r="V803" i="1" s="1"/>
  <c r="X803" i="1" s="1" a="1"/>
  <c r="X803" i="1" s="1"/>
  <c r="T803" i="1" a="1"/>
  <c r="T803" i="1" s="1"/>
  <c r="W803" i="1" a="1"/>
  <c r="W803" i="1" s="1"/>
  <c r="Y803" i="1" a="1"/>
  <c r="Y803" i="1" s="1"/>
  <c r="R804" i="1" a="1"/>
  <c r="R804" i="1" s="1"/>
  <c r="S804" i="1" a="1"/>
  <c r="S804" i="1" s="1"/>
  <c r="T804" i="1" a="1"/>
  <c r="T804" i="1" s="1"/>
  <c r="U804" i="1" s="1" a="1"/>
  <c r="U804" i="1" s="1"/>
  <c r="V804" i="1" a="1"/>
  <c r="V804" i="1" s="1"/>
  <c r="W804" i="1" a="1"/>
  <c r="W804" i="1" s="1"/>
  <c r="X804" i="1" a="1"/>
  <c r="X804" i="1" s="1"/>
  <c r="Z804" i="1" s="1" a="1"/>
  <c r="Z804" i="1" s="1"/>
  <c r="Y804" i="1" a="1"/>
  <c r="Y804" i="1" s="1"/>
  <c r="R805" i="1" a="1"/>
  <c r="R805" i="1" s="1"/>
  <c r="S805" i="1" a="1"/>
  <c r="S805" i="1" s="1"/>
  <c r="U805" i="1" s="1" a="1"/>
  <c r="U805" i="1" s="1"/>
  <c r="V805" i="1" s="1" a="1"/>
  <c r="V805" i="1" s="1"/>
  <c r="X805" i="1" s="1" a="1"/>
  <c r="X805" i="1" s="1"/>
  <c r="Z805" i="1" s="1" a="1"/>
  <c r="Z805" i="1" s="1"/>
  <c r="T805" i="1" a="1"/>
  <c r="T805" i="1" s="1"/>
  <c r="W805" i="1" a="1"/>
  <c r="W805" i="1" s="1"/>
  <c r="Y805" i="1" a="1"/>
  <c r="Y805" i="1" s="1"/>
  <c r="R806" i="1" a="1"/>
  <c r="R806" i="1" s="1"/>
  <c r="S806" i="1" s="1" a="1"/>
  <c r="S806" i="1" s="1"/>
  <c r="T806" i="1" a="1"/>
  <c r="T806" i="1" s="1"/>
  <c r="W806" i="1" a="1"/>
  <c r="W806" i="1" s="1"/>
  <c r="Y806" i="1" a="1"/>
  <c r="Y806" i="1" s="1"/>
  <c r="R807" i="1" a="1"/>
  <c r="R807" i="1" s="1"/>
  <c r="S807" i="1" s="1" a="1"/>
  <c r="S807" i="1" s="1"/>
  <c r="T807" i="1" a="1"/>
  <c r="T807" i="1" s="1"/>
  <c r="U807" i="1" a="1"/>
  <c r="U807" i="1" s="1"/>
  <c r="V807" i="1" s="1" a="1"/>
  <c r="V807" i="1" s="1"/>
  <c r="W807" i="1" a="1"/>
  <c r="W807" i="1" s="1"/>
  <c r="X807" i="1" a="1"/>
  <c r="X807" i="1" s="1"/>
  <c r="Z807" i="1" s="1" a="1"/>
  <c r="Z807" i="1" s="1"/>
  <c r="Y807" i="1" a="1"/>
  <c r="Y807" i="1" s="1"/>
  <c r="R808" i="1" a="1"/>
  <c r="R808" i="1" s="1"/>
  <c r="S808" i="1" a="1"/>
  <c r="S808" i="1" s="1"/>
  <c r="T808" i="1" a="1"/>
  <c r="T808" i="1" s="1"/>
  <c r="U808" i="1" a="1"/>
  <c r="U808" i="1" s="1"/>
  <c r="V808" i="1" s="1" a="1"/>
  <c r="V808" i="1" s="1"/>
  <c r="X808" i="1" s="1" a="1"/>
  <c r="X808" i="1" s="1"/>
  <c r="Z808" i="1" s="1" a="1"/>
  <c r="Z808" i="1" s="1"/>
  <c r="W808" i="1" a="1"/>
  <c r="W808" i="1" s="1"/>
  <c r="Y808" i="1" a="1"/>
  <c r="Y808" i="1" s="1"/>
  <c r="R809" i="1" a="1"/>
  <c r="R809" i="1" s="1"/>
  <c r="S809" i="1" s="1" a="1"/>
  <c r="S809" i="1" s="1"/>
  <c r="T809" i="1" a="1"/>
  <c r="T809" i="1" s="1"/>
  <c r="W809" i="1" a="1"/>
  <c r="W809" i="1" s="1"/>
  <c r="Y809" i="1" a="1"/>
  <c r="Y809" i="1" s="1"/>
  <c r="R810" i="1" a="1"/>
  <c r="R810" i="1" s="1"/>
  <c r="S810" i="1" a="1"/>
  <c r="S810" i="1" s="1"/>
  <c r="T810" i="1" a="1"/>
  <c r="T810" i="1" s="1"/>
  <c r="U810" i="1" s="1" a="1"/>
  <c r="U810" i="1" s="1"/>
  <c r="V810" i="1" s="1" a="1"/>
  <c r="V810" i="1" s="1"/>
  <c r="W810" i="1" a="1"/>
  <c r="W810" i="1" s="1"/>
  <c r="Y810" i="1" a="1"/>
  <c r="Y810" i="1" s="1"/>
  <c r="R811" i="1" a="1"/>
  <c r="R811" i="1" s="1"/>
  <c r="S811" i="1" s="1" a="1"/>
  <c r="S811" i="1" s="1"/>
  <c r="U811" i="1" s="1" a="1"/>
  <c r="U811" i="1" s="1"/>
  <c r="V811" i="1" s="1" a="1"/>
  <c r="V811" i="1" s="1"/>
  <c r="X811" i="1" s="1" a="1"/>
  <c r="X811" i="1" s="1"/>
  <c r="T811" i="1" a="1"/>
  <c r="T811" i="1" s="1"/>
  <c r="W811" i="1" a="1"/>
  <c r="W811" i="1" s="1"/>
  <c r="Y811" i="1" a="1"/>
  <c r="Y811" i="1" s="1"/>
  <c r="R812" i="1" a="1"/>
  <c r="R812" i="1" s="1"/>
  <c r="S812" i="1" a="1"/>
  <c r="S812" i="1" s="1"/>
  <c r="T812" i="1" a="1"/>
  <c r="T812" i="1" s="1"/>
  <c r="U812" i="1" s="1" a="1"/>
  <c r="U812" i="1" s="1"/>
  <c r="V812" i="1" s="1" a="1"/>
  <c r="V812" i="1" s="1"/>
  <c r="W812" i="1" a="1"/>
  <c r="W812" i="1" s="1"/>
  <c r="X812" i="1" a="1"/>
  <c r="X812" i="1" s="1"/>
  <c r="Z812" i="1" s="1" a="1"/>
  <c r="Z812" i="1" s="1"/>
  <c r="Y812" i="1" a="1"/>
  <c r="Y812" i="1" s="1"/>
  <c r="R813" i="1" a="1"/>
  <c r="R813" i="1" s="1"/>
  <c r="S813" i="1" a="1"/>
  <c r="S813" i="1" s="1"/>
  <c r="U813" i="1" s="1" a="1"/>
  <c r="U813" i="1" s="1"/>
  <c r="V813" i="1" s="1" a="1"/>
  <c r="V813" i="1" s="1"/>
  <c r="X813" i="1" s="1" a="1"/>
  <c r="X813" i="1" s="1"/>
  <c r="Z813" i="1" s="1" a="1"/>
  <c r="Z813" i="1" s="1"/>
  <c r="T813" i="1" a="1"/>
  <c r="T813" i="1" s="1"/>
  <c r="W813" i="1" a="1"/>
  <c r="W813" i="1" s="1"/>
  <c r="Y813" i="1" a="1"/>
  <c r="Y813" i="1" s="1"/>
  <c r="R814" i="1" a="1"/>
  <c r="R814" i="1" s="1"/>
  <c r="S814" i="1" s="1" a="1"/>
  <c r="S814" i="1" s="1"/>
  <c r="T814" i="1" a="1"/>
  <c r="T814" i="1" s="1"/>
  <c r="W814" i="1" a="1"/>
  <c r="W814" i="1" s="1"/>
  <c r="Y814" i="1" a="1"/>
  <c r="Y814" i="1" s="1"/>
  <c r="R815" i="1" a="1"/>
  <c r="R815" i="1" s="1"/>
  <c r="S815" i="1" s="1" a="1"/>
  <c r="S815" i="1" s="1"/>
  <c r="U815" i="1" s="1" a="1"/>
  <c r="U815" i="1" s="1"/>
  <c r="V815" i="1" s="1" a="1"/>
  <c r="V815" i="1" s="1"/>
  <c r="X815" i="1" s="1" a="1"/>
  <c r="X815" i="1" s="1"/>
  <c r="Z815" i="1" s="1" a="1"/>
  <c r="Z815" i="1" s="1"/>
  <c r="T815" i="1" a="1"/>
  <c r="T815" i="1" s="1"/>
  <c r="W815" i="1" a="1"/>
  <c r="W815" i="1" s="1"/>
  <c r="Y815" i="1" a="1"/>
  <c r="Y815" i="1" s="1"/>
  <c r="R816" i="1" a="1"/>
  <c r="R816" i="1" s="1"/>
  <c r="S816" i="1" a="1"/>
  <c r="S816" i="1"/>
  <c r="T816" i="1" a="1"/>
  <c r="T816" i="1" s="1"/>
  <c r="U816" i="1" s="1" a="1"/>
  <c r="U816" i="1" s="1"/>
  <c r="V816" i="1" s="1" a="1"/>
  <c r="V816" i="1" s="1"/>
  <c r="X816" i="1" s="1" a="1"/>
  <c r="X816" i="1" s="1"/>
  <c r="Z816" i="1" s="1" a="1"/>
  <c r="Z816" i="1" s="1"/>
  <c r="W816" i="1" a="1"/>
  <c r="W816" i="1" s="1"/>
  <c r="Y816" i="1" a="1"/>
  <c r="Y816" i="1" s="1"/>
  <c r="R817" i="1" a="1"/>
  <c r="R817" i="1" s="1"/>
  <c r="S817" i="1" a="1"/>
  <c r="S817" i="1" s="1"/>
  <c r="U817" i="1" s="1" a="1"/>
  <c r="U817" i="1" s="1"/>
  <c r="V817" i="1" s="1" a="1"/>
  <c r="V817" i="1" s="1"/>
  <c r="X817" i="1" s="1" a="1"/>
  <c r="X817" i="1" s="1"/>
  <c r="Z817" i="1" s="1" a="1"/>
  <c r="Z817" i="1" s="1"/>
  <c r="T817" i="1" a="1"/>
  <c r="T817" i="1" s="1"/>
  <c r="W817" i="1" a="1"/>
  <c r="W817" i="1" s="1"/>
  <c r="Y817" i="1" a="1"/>
  <c r="Y817" i="1" s="1"/>
  <c r="R818" i="1" a="1"/>
  <c r="R818" i="1" s="1"/>
  <c r="S818" i="1" s="1" a="1"/>
  <c r="S818" i="1" s="1"/>
  <c r="T818" i="1" a="1"/>
  <c r="T818" i="1" s="1"/>
  <c r="W818" i="1" a="1"/>
  <c r="W818" i="1" s="1"/>
  <c r="Y818" i="1" a="1"/>
  <c r="Y818" i="1" s="1"/>
  <c r="R819" i="1" a="1"/>
  <c r="R819" i="1" s="1"/>
  <c r="S819" i="1" s="1" a="1"/>
  <c r="S819" i="1" s="1"/>
  <c r="T819" i="1" a="1"/>
  <c r="T819" i="1" s="1"/>
  <c r="U819" i="1" s="1" a="1"/>
  <c r="U819" i="1" s="1"/>
  <c r="V819" i="1" s="1" a="1"/>
  <c r="V819" i="1" s="1"/>
  <c r="X819" i="1" s="1" a="1"/>
  <c r="X819" i="1" s="1"/>
  <c r="Z819" i="1" s="1" a="1"/>
  <c r="Z819" i="1" s="1"/>
  <c r="W819" i="1" a="1"/>
  <c r="W819" i="1" s="1"/>
  <c r="Y819" i="1" a="1"/>
  <c r="Y819" i="1" s="1"/>
  <c r="R820" i="1" a="1"/>
  <c r="R820" i="1" s="1"/>
  <c r="S820" i="1" s="1" a="1"/>
  <c r="S820" i="1" s="1"/>
  <c r="U820" i="1" s="1" a="1"/>
  <c r="U820" i="1" s="1"/>
  <c r="V820" i="1" s="1" a="1"/>
  <c r="V820" i="1" s="1"/>
  <c r="X820" i="1" s="1" a="1"/>
  <c r="X820" i="1" s="1"/>
  <c r="Z820" i="1" s="1" a="1"/>
  <c r="Z820" i="1" s="1"/>
  <c r="T820" i="1" a="1"/>
  <c r="T820" i="1" s="1"/>
  <c r="W820" i="1" a="1"/>
  <c r="W820" i="1" s="1"/>
  <c r="Y820" i="1" a="1"/>
  <c r="Y820" i="1" s="1"/>
  <c r="R821" i="1" a="1"/>
  <c r="R821" i="1"/>
  <c r="S821" i="1" s="1" a="1"/>
  <c r="S821" i="1" s="1"/>
  <c r="T821" i="1" a="1"/>
  <c r="T821" i="1" s="1"/>
  <c r="W821" i="1" a="1"/>
  <c r="W821" i="1" s="1"/>
  <c r="Y821" i="1" a="1"/>
  <c r="Y821" i="1" s="1"/>
  <c r="R822" i="1" a="1"/>
  <c r="R822" i="1" s="1"/>
  <c r="S822" i="1" a="1"/>
  <c r="S822" i="1" s="1"/>
  <c r="T822" i="1" a="1"/>
  <c r="T822" i="1" s="1"/>
  <c r="U822" i="1" a="1"/>
  <c r="U822" i="1" s="1"/>
  <c r="V822" i="1" s="1" a="1"/>
  <c r="V822" i="1" s="1"/>
  <c r="W822" i="1" a="1"/>
  <c r="W822" i="1" s="1"/>
  <c r="X822" i="1" a="1"/>
  <c r="X822" i="1" s="1"/>
  <c r="Z822" i="1" s="1" a="1"/>
  <c r="Z822" i="1" s="1"/>
  <c r="Y822" i="1" a="1"/>
  <c r="Y822" i="1" s="1"/>
  <c r="R823" i="1" a="1"/>
  <c r="R823" i="1"/>
  <c r="S823" i="1" s="1" a="1"/>
  <c r="S823" i="1" s="1"/>
  <c r="T823" i="1" a="1"/>
  <c r="T823" i="1" s="1"/>
  <c r="U823" i="1" s="1" a="1"/>
  <c r="U823" i="1" s="1"/>
  <c r="V823" i="1" s="1" a="1"/>
  <c r="V823" i="1" s="1"/>
  <c r="X823" i="1" s="1" a="1"/>
  <c r="X823" i="1" s="1"/>
  <c r="W823" i="1" a="1"/>
  <c r="W823" i="1" s="1"/>
  <c r="Y823" i="1" a="1"/>
  <c r="Y823" i="1" s="1"/>
  <c r="R824" i="1" a="1"/>
  <c r="R824" i="1" s="1"/>
  <c r="S824" i="1" s="1" a="1"/>
  <c r="S824" i="1" s="1"/>
  <c r="T824" i="1" a="1"/>
  <c r="T824" i="1"/>
  <c r="W824" i="1" a="1"/>
  <c r="W824" i="1" s="1"/>
  <c r="Y824" i="1" a="1"/>
  <c r="Y824" i="1" s="1"/>
  <c r="R825" i="1" a="1"/>
  <c r="R825" i="1"/>
  <c r="S825" i="1" s="1" a="1"/>
  <c r="S825" i="1" s="1"/>
  <c r="U825" i="1" s="1" a="1"/>
  <c r="U825" i="1" s="1"/>
  <c r="V825" i="1" s="1" a="1"/>
  <c r="V825" i="1" s="1"/>
  <c r="T825" i="1" a="1"/>
  <c r="T825" i="1" s="1"/>
  <c r="W825" i="1" a="1"/>
  <c r="W825" i="1" s="1"/>
  <c r="Y825" i="1" a="1"/>
  <c r="Y825" i="1" s="1"/>
  <c r="R826" i="1" a="1"/>
  <c r="R826" i="1" s="1"/>
  <c r="S826" i="1" a="1"/>
  <c r="S826" i="1" s="1"/>
  <c r="T826" i="1" a="1"/>
  <c r="T826" i="1" s="1"/>
  <c r="U826" i="1" s="1" a="1"/>
  <c r="U826" i="1" s="1"/>
  <c r="V826" i="1" s="1" a="1"/>
  <c r="V826" i="1" s="1"/>
  <c r="X826" i="1" s="1" a="1"/>
  <c r="X826" i="1" s="1"/>
  <c r="Z826" i="1" s="1" a="1"/>
  <c r="Z826" i="1" s="1"/>
  <c r="W826" i="1" a="1"/>
  <c r="W826" i="1" s="1"/>
  <c r="Y826" i="1" a="1"/>
  <c r="Y826" i="1" s="1"/>
  <c r="R827" i="1" a="1"/>
  <c r="R827" i="1" s="1"/>
  <c r="S827" i="1" s="1" a="1"/>
  <c r="S827" i="1" s="1"/>
  <c r="T827" i="1" a="1"/>
  <c r="T827" i="1" s="1"/>
  <c r="W827" i="1" a="1"/>
  <c r="W827" i="1" s="1"/>
  <c r="Y827" i="1" a="1"/>
  <c r="Y827" i="1" s="1"/>
  <c r="R828" i="1" a="1"/>
  <c r="R828" i="1" s="1"/>
  <c r="S828" i="1" a="1"/>
  <c r="S828" i="1" s="1"/>
  <c r="T828" i="1" a="1"/>
  <c r="T828" i="1"/>
  <c r="W828" i="1" a="1"/>
  <c r="W828" i="1" s="1"/>
  <c r="Y828" i="1" a="1"/>
  <c r="Y828" i="1" s="1"/>
  <c r="R829" i="1" a="1"/>
  <c r="R829" i="1" s="1"/>
  <c r="S829" i="1" s="1" a="1"/>
  <c r="S829" i="1"/>
  <c r="U829" i="1" s="1" a="1"/>
  <c r="U829" i="1" s="1"/>
  <c r="V829" i="1" s="1" a="1"/>
  <c r="V829" i="1" s="1"/>
  <c r="X829" i="1" s="1" a="1"/>
  <c r="X829" i="1" s="1"/>
  <c r="Z829" i="1" s="1" a="1"/>
  <c r="Z829" i="1" s="1"/>
  <c r="T829" i="1" a="1"/>
  <c r="T829" i="1" s="1"/>
  <c r="W829" i="1" a="1"/>
  <c r="W829" i="1" s="1"/>
  <c r="Y829" i="1" a="1"/>
  <c r="Y829" i="1" s="1"/>
  <c r="R830" i="1" a="1"/>
  <c r="R830" i="1" s="1"/>
  <c r="S830" i="1" a="1"/>
  <c r="S830" i="1" s="1"/>
  <c r="T830" i="1" a="1"/>
  <c r="T830" i="1" s="1"/>
  <c r="U830" i="1" s="1" a="1"/>
  <c r="U830" i="1" s="1"/>
  <c r="V830" i="1" s="1" a="1"/>
  <c r="V830" i="1" s="1"/>
  <c r="X830" i="1" s="1" a="1"/>
  <c r="X830" i="1" s="1"/>
  <c r="Z830" i="1" s="1" a="1"/>
  <c r="Z830" i="1" s="1"/>
  <c r="W830" i="1" a="1"/>
  <c r="W830" i="1" s="1"/>
  <c r="Y830" i="1" a="1"/>
  <c r="Y830" i="1" s="1"/>
  <c r="R831" i="1" a="1"/>
  <c r="R831" i="1" s="1"/>
  <c r="S831" i="1" s="1" a="1"/>
  <c r="S831" i="1" s="1"/>
  <c r="U831" i="1" s="1" a="1"/>
  <c r="U831" i="1" s="1"/>
  <c r="V831" i="1" s="1" a="1"/>
  <c r="V831" i="1" s="1"/>
  <c r="X831" i="1" s="1" a="1"/>
  <c r="X831" i="1" s="1"/>
  <c r="Z831" i="1" s="1" a="1"/>
  <c r="Z831" i="1" s="1"/>
  <c r="T831" i="1" a="1"/>
  <c r="T831" i="1" s="1"/>
  <c r="W831" i="1" a="1"/>
  <c r="W831" i="1" s="1"/>
  <c r="Y831" i="1" a="1"/>
  <c r="Y831" i="1" s="1"/>
  <c r="R832" i="1" a="1"/>
  <c r="R832" i="1" s="1"/>
  <c r="S832" i="1" s="1" a="1"/>
  <c r="S832" i="1" s="1"/>
  <c r="T832" i="1" a="1"/>
  <c r="T832" i="1" s="1"/>
  <c r="W832" i="1" a="1"/>
  <c r="W832" i="1" s="1"/>
  <c r="Y832" i="1" a="1"/>
  <c r="Y832" i="1" s="1"/>
  <c r="R833" i="1" a="1"/>
  <c r="R833" i="1"/>
  <c r="S833" i="1" a="1"/>
  <c r="S833" i="1" s="1"/>
  <c r="U833" i="1" s="1" a="1"/>
  <c r="U833" i="1" s="1"/>
  <c r="V833" i="1" s="1" a="1"/>
  <c r="V833" i="1" s="1"/>
  <c r="X833" i="1" s="1" a="1"/>
  <c r="X833" i="1" s="1"/>
  <c r="Z833" i="1" s="1" a="1"/>
  <c r="Z833" i="1" s="1"/>
  <c r="T833" i="1" a="1"/>
  <c r="T833" i="1" s="1"/>
  <c r="W833" i="1" a="1"/>
  <c r="W833" i="1" s="1"/>
  <c r="Y833" i="1" a="1"/>
  <c r="Y833" i="1" s="1"/>
  <c r="R834" i="1" a="1"/>
  <c r="R834" i="1" s="1"/>
  <c r="S834" i="1" s="1" a="1"/>
  <c r="S834" i="1" s="1"/>
  <c r="T834" i="1" a="1"/>
  <c r="T834" i="1" s="1"/>
  <c r="U834" i="1" s="1" a="1"/>
  <c r="U834" i="1" s="1"/>
  <c r="V834" i="1" s="1" a="1"/>
  <c r="V834" i="1" s="1"/>
  <c r="X834" i="1" s="1" a="1"/>
  <c r="X834" i="1" s="1"/>
  <c r="Z834" i="1" s="1" a="1"/>
  <c r="Z834" i="1" s="1"/>
  <c r="W834" i="1" a="1"/>
  <c r="W834" i="1" s="1"/>
  <c r="Y834" i="1" a="1"/>
  <c r="Y834" i="1" s="1"/>
  <c r="R835" i="1" a="1"/>
  <c r="R835" i="1" s="1"/>
  <c r="S835" i="1" a="1"/>
  <c r="S835" i="1" s="1"/>
  <c r="T835" i="1" a="1"/>
  <c r="T835" i="1" s="1"/>
  <c r="W835" i="1" a="1"/>
  <c r="W835" i="1" s="1"/>
  <c r="Y835" i="1" a="1"/>
  <c r="Y835" i="1" s="1"/>
  <c r="R836" i="1" a="1"/>
  <c r="R836" i="1" s="1"/>
  <c r="S836" i="1" s="1" a="1"/>
  <c r="S836" i="1" s="1"/>
  <c r="T836" i="1" a="1"/>
  <c r="T836" i="1" s="1"/>
  <c r="U836" i="1" a="1"/>
  <c r="U836" i="1" s="1"/>
  <c r="V836" i="1" s="1" a="1"/>
  <c r="V836" i="1" s="1"/>
  <c r="X836" i="1" s="1" a="1"/>
  <c r="X836" i="1" s="1"/>
  <c r="Z836" i="1" s="1" a="1"/>
  <c r="Z836" i="1" s="1"/>
  <c r="W836" i="1" a="1"/>
  <c r="W836" i="1" s="1"/>
  <c r="Y836" i="1" a="1"/>
  <c r="Y836" i="1" s="1"/>
  <c r="R837" i="1" a="1"/>
  <c r="R837" i="1" s="1"/>
  <c r="S837" i="1" s="1" a="1"/>
  <c r="S837" i="1" s="1"/>
  <c r="T837" i="1" a="1"/>
  <c r="T837" i="1" s="1"/>
  <c r="U837" i="1" s="1" a="1"/>
  <c r="U837" i="1" s="1"/>
  <c r="V837" i="1" s="1" a="1"/>
  <c r="V837" i="1" s="1"/>
  <c r="W837" i="1" a="1"/>
  <c r="W837" i="1" s="1"/>
  <c r="Y837" i="1" a="1"/>
  <c r="Y837" i="1" s="1"/>
  <c r="R838" i="1" a="1"/>
  <c r="R838" i="1" s="1"/>
  <c r="S838" i="1" a="1"/>
  <c r="S838" i="1"/>
  <c r="T838" i="1" a="1"/>
  <c r="T838" i="1" s="1"/>
  <c r="U838" i="1" s="1" a="1"/>
  <c r="U838" i="1" s="1"/>
  <c r="V838" i="1" s="1" a="1"/>
  <c r="V838" i="1" s="1"/>
  <c r="X838" i="1" s="1" a="1"/>
  <c r="X838" i="1" s="1"/>
  <c r="Z838" i="1" s="1" a="1"/>
  <c r="Z838" i="1" s="1"/>
  <c r="W838" i="1" a="1"/>
  <c r="W838" i="1" s="1"/>
  <c r="Y838" i="1" a="1"/>
  <c r="Y838" i="1" s="1"/>
  <c r="R839" i="1" a="1"/>
  <c r="R839" i="1"/>
  <c r="S839" i="1" s="1" a="1"/>
  <c r="S839" i="1" s="1"/>
  <c r="T839" i="1" a="1"/>
  <c r="T839" i="1" s="1"/>
  <c r="W839" i="1" a="1"/>
  <c r="W839" i="1" s="1"/>
  <c r="Y839" i="1" a="1"/>
  <c r="Y839" i="1" s="1"/>
  <c r="R840" i="1" a="1"/>
  <c r="R840" i="1" s="1"/>
  <c r="S840" i="1" s="1" a="1"/>
  <c r="S840" i="1"/>
  <c r="T840" i="1" a="1"/>
  <c r="T840" i="1" s="1"/>
  <c r="W840" i="1" a="1"/>
  <c r="W840" i="1" s="1"/>
  <c r="Y840" i="1" a="1"/>
  <c r="Y840" i="1" s="1"/>
  <c r="R841" i="1" a="1"/>
  <c r="R841" i="1" s="1"/>
  <c r="S841" i="1" s="1" a="1"/>
  <c r="S841" i="1" s="1"/>
  <c r="U841" i="1" s="1" a="1"/>
  <c r="U841" i="1" s="1"/>
  <c r="V841" i="1" s="1" a="1"/>
  <c r="V841" i="1" s="1"/>
  <c r="X841" i="1" s="1" a="1"/>
  <c r="X841" i="1" s="1"/>
  <c r="Z841" i="1" s="1" a="1"/>
  <c r="Z841" i="1" s="1"/>
  <c r="T841" i="1" a="1"/>
  <c r="T841" i="1" s="1"/>
  <c r="W841" i="1" a="1"/>
  <c r="W841" i="1" s="1"/>
  <c r="Y841" i="1" a="1"/>
  <c r="Y841" i="1" s="1"/>
  <c r="R842" i="1" a="1"/>
  <c r="R842" i="1" s="1"/>
  <c r="S842" i="1" a="1"/>
  <c r="S842" i="1" s="1"/>
  <c r="T842" i="1" a="1"/>
  <c r="T842" i="1" s="1"/>
  <c r="U842" i="1" s="1" a="1"/>
  <c r="U842" i="1" s="1"/>
  <c r="V842" i="1" a="1"/>
  <c r="V842" i="1" s="1"/>
  <c r="X842" i="1" s="1" a="1"/>
  <c r="X842" i="1" s="1"/>
  <c r="Z842" i="1" s="1" a="1"/>
  <c r="Z842" i="1" s="1"/>
  <c r="W842" i="1" a="1"/>
  <c r="W842" i="1" s="1"/>
  <c r="Y842" i="1" a="1"/>
  <c r="Y842" i="1" s="1"/>
  <c r="R843" i="1" a="1"/>
  <c r="R843" i="1" s="1"/>
  <c r="S843" i="1" s="1" a="1"/>
  <c r="S843" i="1" s="1"/>
  <c r="T843" i="1" a="1"/>
  <c r="T843" i="1" s="1"/>
  <c r="W843" i="1" a="1"/>
  <c r="W843" i="1" s="1"/>
  <c r="Y843" i="1" a="1"/>
  <c r="Y843" i="1" s="1"/>
  <c r="R844" i="1" a="1"/>
  <c r="R844" i="1" s="1"/>
  <c r="S844" i="1" a="1"/>
  <c r="S844" i="1" s="1"/>
  <c r="T844" i="1" a="1"/>
  <c r="T844" i="1"/>
  <c r="U844" i="1" s="1" a="1"/>
  <c r="U844" i="1" s="1"/>
  <c r="V844" i="1" s="1" a="1"/>
  <c r="V844" i="1" s="1"/>
  <c r="X844" i="1" s="1" a="1"/>
  <c r="X844" i="1" s="1"/>
  <c r="Z844" i="1" s="1" a="1"/>
  <c r="Z844" i="1" s="1"/>
  <c r="W844" i="1" a="1"/>
  <c r="W844" i="1" s="1"/>
  <c r="Y844" i="1" a="1"/>
  <c r="Y844" i="1" s="1"/>
  <c r="R845" i="1" a="1"/>
  <c r="R845" i="1" s="1"/>
  <c r="S845" i="1" s="1" a="1"/>
  <c r="S845" i="1" s="1"/>
  <c r="U845" i="1" s="1" a="1"/>
  <c r="U845" i="1" s="1"/>
  <c r="V845" i="1" s="1" a="1"/>
  <c r="V845" i="1" s="1"/>
  <c r="X845" i="1" s="1" a="1"/>
  <c r="X845" i="1" s="1"/>
  <c r="Z845" i="1" s="1" a="1"/>
  <c r="Z845" i="1" s="1"/>
  <c r="T845" i="1" a="1"/>
  <c r="T845" i="1" s="1"/>
  <c r="W845" i="1" a="1"/>
  <c r="W845" i="1" s="1"/>
  <c r="Y845" i="1" a="1"/>
  <c r="Y845" i="1" s="1"/>
  <c r="R846" i="1" a="1"/>
  <c r="R846" i="1" s="1"/>
  <c r="S846" i="1" a="1"/>
  <c r="S846" i="1" s="1"/>
  <c r="T846" i="1" a="1"/>
  <c r="T846" i="1" s="1"/>
  <c r="W846" i="1" a="1"/>
  <c r="W846" i="1" s="1"/>
  <c r="Y846" i="1" a="1"/>
  <c r="Y846" i="1" s="1"/>
  <c r="R847" i="1" a="1"/>
  <c r="R847" i="1" s="1"/>
  <c r="S847" i="1" s="1" a="1"/>
  <c r="S847" i="1" s="1"/>
  <c r="T847" i="1" a="1"/>
  <c r="T847" i="1" s="1"/>
  <c r="U847" i="1" a="1"/>
  <c r="U847" i="1" s="1"/>
  <c r="V847" i="1" s="1" a="1"/>
  <c r="V847" i="1" s="1"/>
  <c r="X847" i="1" s="1" a="1"/>
  <c r="X847" i="1" s="1"/>
  <c r="Z847" i="1" s="1" a="1"/>
  <c r="Z847" i="1" s="1"/>
  <c r="W847" i="1" a="1"/>
  <c r="W847" i="1" s="1"/>
  <c r="Y847" i="1" a="1"/>
  <c r="Y847" i="1" s="1"/>
  <c r="R848" i="1" a="1"/>
  <c r="R848" i="1" s="1"/>
  <c r="S848" i="1" s="1" a="1"/>
  <c r="S848" i="1" s="1"/>
  <c r="T848" i="1" a="1"/>
  <c r="T848" i="1" s="1"/>
  <c r="U848" i="1" s="1" a="1"/>
  <c r="U848" i="1" s="1"/>
  <c r="V848" i="1" s="1" a="1"/>
  <c r="V848" i="1" s="1"/>
  <c r="X848" i="1" s="1" a="1"/>
  <c r="X848" i="1" s="1"/>
  <c r="Z848" i="1" s="1" a="1"/>
  <c r="Z848" i="1" s="1"/>
  <c r="W848" i="1" a="1"/>
  <c r="W848" i="1" s="1"/>
  <c r="Y848" i="1" a="1"/>
  <c r="Y848" i="1" s="1"/>
  <c r="R849" i="1" a="1"/>
  <c r="R849" i="1" s="1"/>
  <c r="S849" i="1" a="1"/>
  <c r="S849" i="1" s="1"/>
  <c r="U849" i="1" s="1" a="1"/>
  <c r="U849" i="1" s="1"/>
  <c r="V849" i="1" s="1" a="1"/>
  <c r="V849" i="1" s="1"/>
  <c r="X849" i="1" s="1" a="1"/>
  <c r="X849" i="1" s="1"/>
  <c r="Z849" i="1" s="1" a="1"/>
  <c r="Z849" i="1" s="1"/>
  <c r="T849" i="1" a="1"/>
  <c r="T849" i="1" s="1"/>
  <c r="W849" i="1" a="1"/>
  <c r="W849" i="1" s="1"/>
  <c r="Y849" i="1" a="1"/>
  <c r="Y849" i="1" s="1"/>
  <c r="R850" i="1" a="1"/>
  <c r="R850" i="1" s="1"/>
  <c r="S850" i="1" s="1" a="1"/>
  <c r="S850" i="1" s="1"/>
  <c r="T850" i="1" a="1"/>
  <c r="T850" i="1" s="1"/>
  <c r="W850" i="1" a="1"/>
  <c r="W850" i="1" s="1"/>
  <c r="Y850" i="1" a="1"/>
  <c r="Y850" i="1" s="1"/>
  <c r="R851" i="1" a="1"/>
  <c r="R851" i="1" s="1"/>
  <c r="S851" i="1" s="1" a="1"/>
  <c r="S851" i="1" s="1"/>
  <c r="T851" i="1" a="1"/>
  <c r="T851" i="1" s="1"/>
  <c r="W851" i="1" a="1"/>
  <c r="W851" i="1" s="1"/>
  <c r="Y851" i="1" a="1"/>
  <c r="Y851" i="1" s="1"/>
  <c r="R852" i="1" a="1"/>
  <c r="R852" i="1" s="1"/>
  <c r="S852" i="1" s="1" a="1"/>
  <c r="S852" i="1" s="1"/>
  <c r="U852" i="1" s="1" a="1"/>
  <c r="U852" i="1" s="1"/>
  <c r="V852" i="1" s="1" a="1"/>
  <c r="V852" i="1" s="1"/>
  <c r="X852" i="1" s="1" a="1"/>
  <c r="X852" i="1" s="1"/>
  <c r="Z852" i="1" s="1" a="1"/>
  <c r="Z852" i="1" s="1"/>
  <c r="T852" i="1" a="1"/>
  <c r="T852" i="1" s="1"/>
  <c r="W852" i="1" a="1"/>
  <c r="W852" i="1" s="1"/>
  <c r="Y852" i="1" a="1"/>
  <c r="Y852" i="1" s="1"/>
  <c r="R853" i="1" a="1"/>
  <c r="R853" i="1" s="1"/>
  <c r="S853" i="1" s="1" a="1"/>
  <c r="S853" i="1" s="1"/>
  <c r="T853" i="1" a="1"/>
  <c r="T853" i="1" s="1"/>
  <c r="W853" i="1" a="1"/>
  <c r="W853" i="1" s="1"/>
  <c r="Y853" i="1" a="1"/>
  <c r="Y853" i="1" s="1"/>
  <c r="R854" i="1" a="1"/>
  <c r="R854" i="1" s="1"/>
  <c r="S854" i="1" a="1"/>
  <c r="S854" i="1" s="1"/>
  <c r="T854" i="1" a="1"/>
  <c r="T854" i="1" s="1"/>
  <c r="U854" i="1" a="1"/>
  <c r="U854" i="1" s="1"/>
  <c r="V854" i="1" s="1" a="1"/>
  <c r="V854" i="1" s="1"/>
  <c r="W854" i="1" a="1"/>
  <c r="W854" i="1" s="1"/>
  <c r="X854" i="1" a="1"/>
  <c r="X854" i="1" s="1"/>
  <c r="Z854" i="1" s="1" a="1"/>
  <c r="Z854" i="1" s="1"/>
  <c r="Y854" i="1" a="1"/>
  <c r="Y854" i="1" s="1"/>
  <c r="R855" i="1" a="1"/>
  <c r="R855" i="1" s="1"/>
  <c r="S855" i="1" s="1" a="1"/>
  <c r="S855" i="1" s="1"/>
  <c r="T855" i="1" a="1"/>
  <c r="T855" i="1" s="1"/>
  <c r="U855" i="1" s="1" a="1"/>
  <c r="U855" i="1" s="1"/>
  <c r="V855" i="1" s="1" a="1"/>
  <c r="V855" i="1" s="1"/>
  <c r="X855" i="1" s="1" a="1"/>
  <c r="X855" i="1" s="1"/>
  <c r="Z855" i="1" s="1" a="1"/>
  <c r="Z855" i="1" s="1"/>
  <c r="W855" i="1" a="1"/>
  <c r="W855" i="1" s="1"/>
  <c r="Y855" i="1" a="1"/>
  <c r="Y855" i="1" s="1"/>
  <c r="R856" i="1" a="1"/>
  <c r="R856" i="1" s="1"/>
  <c r="S856" i="1" s="1" a="1"/>
  <c r="S856" i="1" s="1"/>
  <c r="T856" i="1" a="1"/>
  <c r="T856" i="1" s="1"/>
  <c r="U856" i="1" s="1" a="1"/>
  <c r="U856" i="1" s="1"/>
  <c r="V856" i="1" s="1" a="1"/>
  <c r="V856" i="1" s="1"/>
  <c r="X856" i="1" s="1" a="1"/>
  <c r="X856" i="1" s="1"/>
  <c r="Z856" i="1" s="1" a="1"/>
  <c r="Z856" i="1" s="1"/>
  <c r="W856" i="1" a="1"/>
  <c r="W856" i="1" s="1"/>
  <c r="Y856" i="1" a="1"/>
  <c r="Y856" i="1" s="1"/>
  <c r="R857" i="1" a="1"/>
  <c r="R857" i="1" s="1"/>
  <c r="S857" i="1" s="1" a="1"/>
  <c r="S857" i="1" s="1"/>
  <c r="U857" i="1" s="1" a="1"/>
  <c r="U857" i="1" s="1"/>
  <c r="V857" i="1" s="1" a="1"/>
  <c r="V857" i="1" s="1"/>
  <c r="T857" i="1" a="1"/>
  <c r="T857" i="1" s="1"/>
  <c r="W857" i="1" a="1"/>
  <c r="W857" i="1" s="1"/>
  <c r="Y857" i="1" a="1"/>
  <c r="Y857" i="1" s="1"/>
  <c r="R858" i="1" a="1"/>
  <c r="R858" i="1" s="1"/>
  <c r="S858" i="1" a="1"/>
  <c r="S858" i="1" s="1"/>
  <c r="T858" i="1" a="1"/>
  <c r="T858" i="1" s="1"/>
  <c r="U858" i="1" s="1" a="1"/>
  <c r="U858" i="1" s="1"/>
  <c r="V858" i="1" s="1" a="1"/>
  <c r="V858" i="1" s="1"/>
  <c r="X858" i="1" s="1" a="1"/>
  <c r="X858" i="1" s="1"/>
  <c r="Z858" i="1" s="1" a="1"/>
  <c r="Z858" i="1" s="1"/>
  <c r="W858" i="1" a="1"/>
  <c r="W858" i="1" s="1"/>
  <c r="Y858" i="1" a="1"/>
  <c r="Y858" i="1" s="1"/>
  <c r="R859" i="1" a="1"/>
  <c r="R859" i="1" s="1"/>
  <c r="S859" i="1" s="1" a="1"/>
  <c r="S859" i="1"/>
  <c r="T859" i="1" a="1"/>
  <c r="T859" i="1" s="1"/>
  <c r="W859" i="1" a="1"/>
  <c r="W859" i="1" s="1"/>
  <c r="Y859" i="1" a="1"/>
  <c r="Y859" i="1" s="1"/>
  <c r="R860" i="1" a="1"/>
  <c r="R860" i="1" s="1"/>
  <c r="S860" i="1" a="1"/>
  <c r="S860" i="1" s="1"/>
  <c r="T860" i="1" a="1"/>
  <c r="T860" i="1" s="1"/>
  <c r="W860" i="1" a="1"/>
  <c r="W860" i="1" s="1"/>
  <c r="Y860" i="1" a="1"/>
  <c r="Y860" i="1" s="1"/>
  <c r="R861" i="1" a="1"/>
  <c r="R861" i="1" s="1"/>
  <c r="S861" i="1" s="1" a="1"/>
  <c r="S861" i="1"/>
  <c r="U861" i="1" s="1" a="1"/>
  <c r="U861" i="1" s="1"/>
  <c r="V861" i="1" s="1" a="1"/>
  <c r="V861" i="1" s="1"/>
  <c r="T861" i="1" a="1"/>
  <c r="T861" i="1" s="1"/>
  <c r="W861" i="1" a="1"/>
  <c r="W861" i="1" s="1"/>
  <c r="Y861" i="1" a="1"/>
  <c r="Y861" i="1" s="1"/>
  <c r="R862" i="1" a="1"/>
  <c r="R862" i="1" s="1"/>
  <c r="S862" i="1" a="1"/>
  <c r="S862" i="1" s="1"/>
  <c r="T862" i="1" a="1"/>
  <c r="T862" i="1" s="1"/>
  <c r="U862" i="1" s="1" a="1"/>
  <c r="U862" i="1" s="1"/>
  <c r="V862" i="1" s="1" a="1"/>
  <c r="V862" i="1" s="1"/>
  <c r="X862" i="1" s="1" a="1"/>
  <c r="X862" i="1" s="1"/>
  <c r="Z862" i="1" s="1" a="1"/>
  <c r="Z862" i="1" s="1"/>
  <c r="W862" i="1" a="1"/>
  <c r="W862" i="1" s="1"/>
  <c r="Y862" i="1" a="1"/>
  <c r="Y862" i="1" s="1"/>
  <c r="R863" i="1" a="1"/>
  <c r="R863" i="1" s="1"/>
  <c r="S863" i="1" s="1" a="1"/>
  <c r="S863" i="1" s="1"/>
  <c r="U863" i="1" s="1" a="1"/>
  <c r="U863" i="1" s="1"/>
  <c r="V863" i="1" s="1" a="1"/>
  <c r="V863" i="1" s="1"/>
  <c r="X863" i="1" s="1" a="1"/>
  <c r="X863" i="1" s="1"/>
  <c r="Z863" i="1" s="1" a="1"/>
  <c r="Z863" i="1" s="1"/>
  <c r="T863" i="1" a="1"/>
  <c r="T863" i="1" s="1"/>
  <c r="W863" i="1" a="1"/>
  <c r="W863" i="1" s="1"/>
  <c r="Y863" i="1" a="1"/>
  <c r="Y863" i="1" s="1"/>
  <c r="R864" i="1" a="1"/>
  <c r="R864" i="1" s="1"/>
  <c r="S864" i="1" s="1" a="1"/>
  <c r="S864" i="1" s="1"/>
  <c r="T864" i="1" a="1"/>
  <c r="T864" i="1" s="1"/>
  <c r="W864" i="1" a="1"/>
  <c r="W864" i="1" s="1"/>
  <c r="Y864" i="1" a="1"/>
  <c r="Y864" i="1" s="1"/>
  <c r="R865" i="1" a="1"/>
  <c r="R865" i="1" s="1"/>
  <c r="S865" i="1" a="1"/>
  <c r="S865" i="1" s="1"/>
  <c r="T865" i="1" a="1"/>
  <c r="T865" i="1" s="1"/>
  <c r="U865" i="1" a="1"/>
  <c r="U865" i="1" s="1"/>
  <c r="V865" i="1" s="1" a="1"/>
  <c r="V865" i="1" s="1"/>
  <c r="W865" i="1" a="1"/>
  <c r="W865" i="1" s="1"/>
  <c r="Y865" i="1" a="1"/>
  <c r="Y865" i="1" s="1"/>
  <c r="R866" i="1" a="1"/>
  <c r="R866" i="1" s="1"/>
  <c r="S866" i="1" s="1" a="1"/>
  <c r="S866" i="1" s="1"/>
  <c r="T866" i="1" a="1"/>
  <c r="T866" i="1" s="1"/>
  <c r="U866" i="1" s="1" a="1"/>
  <c r="U866" i="1" s="1"/>
  <c r="V866" i="1" s="1" a="1"/>
  <c r="V866" i="1" s="1"/>
  <c r="X866" i="1" s="1" a="1"/>
  <c r="X866" i="1" s="1"/>
  <c r="Z866" i="1" s="1" a="1"/>
  <c r="Z866" i="1" s="1"/>
  <c r="W866" i="1" a="1"/>
  <c r="W866" i="1" s="1"/>
  <c r="Y866" i="1" a="1"/>
  <c r="Y866" i="1" s="1"/>
  <c r="R867" i="1" a="1"/>
  <c r="R867" i="1" s="1"/>
  <c r="S867" i="1" a="1"/>
  <c r="S867" i="1" s="1"/>
  <c r="T867" i="1" a="1"/>
  <c r="T867" i="1" s="1"/>
  <c r="W867" i="1" a="1"/>
  <c r="W867" i="1" s="1"/>
  <c r="Y867" i="1" a="1"/>
  <c r="Y867" i="1" s="1"/>
  <c r="R868" i="1" a="1"/>
  <c r="R868" i="1" s="1"/>
  <c r="S868" i="1" s="1" a="1"/>
  <c r="S868" i="1" s="1"/>
  <c r="T868" i="1" a="1"/>
  <c r="T868" i="1" s="1"/>
  <c r="U868" i="1" a="1"/>
  <c r="U868" i="1" s="1"/>
  <c r="V868" i="1" s="1" a="1"/>
  <c r="V868" i="1" s="1"/>
  <c r="X868" i="1" s="1" a="1"/>
  <c r="X868" i="1" s="1"/>
  <c r="Z868" i="1" s="1" a="1"/>
  <c r="Z868" i="1" s="1"/>
  <c r="W868" i="1" a="1"/>
  <c r="W868" i="1" s="1"/>
  <c r="Y868" i="1" a="1"/>
  <c r="Y868" i="1" s="1"/>
  <c r="R869" i="1" a="1"/>
  <c r="R869" i="1" s="1"/>
  <c r="S869" i="1" s="1" a="1"/>
  <c r="S869" i="1" s="1"/>
  <c r="T869" i="1" a="1"/>
  <c r="T869" i="1" s="1"/>
  <c r="U869" i="1" s="1" a="1"/>
  <c r="U869" i="1" s="1"/>
  <c r="V869" i="1" s="1" a="1"/>
  <c r="V869" i="1" s="1"/>
  <c r="X869" i="1" s="1" a="1"/>
  <c r="X869" i="1" s="1"/>
  <c r="Z869" i="1" s="1" a="1"/>
  <c r="Z869" i="1" s="1"/>
  <c r="W869" i="1" a="1"/>
  <c r="W869" i="1" s="1"/>
  <c r="Y869" i="1" a="1"/>
  <c r="Y869" i="1" s="1"/>
  <c r="R870" i="1" a="1"/>
  <c r="R870" i="1" s="1"/>
  <c r="S870" i="1" a="1"/>
  <c r="S870" i="1" s="1"/>
  <c r="T870" i="1" a="1"/>
  <c r="T870" i="1" s="1"/>
  <c r="U870" i="1" s="1" a="1"/>
  <c r="U870" i="1" s="1"/>
  <c r="V870" i="1" s="1" a="1"/>
  <c r="V870" i="1" s="1"/>
  <c r="X870" i="1" s="1" a="1"/>
  <c r="X870" i="1" s="1"/>
  <c r="Z870" i="1" s="1" a="1"/>
  <c r="Z870" i="1" s="1"/>
  <c r="W870" i="1" a="1"/>
  <c r="W870" i="1"/>
  <c r="Y870" i="1" a="1"/>
  <c r="Y870" i="1" s="1"/>
  <c r="R871" i="1" a="1"/>
  <c r="R871" i="1" s="1"/>
  <c r="S871" i="1" s="1" a="1"/>
  <c r="S871" i="1" s="1"/>
  <c r="T871" i="1" a="1"/>
  <c r="T871" i="1" s="1"/>
  <c r="W871" i="1" a="1"/>
  <c r="W871" i="1" s="1"/>
  <c r="Y871" i="1" a="1"/>
  <c r="Y871" i="1" s="1"/>
  <c r="R872" i="1" a="1"/>
  <c r="R872" i="1" s="1"/>
  <c r="S872" i="1" s="1" a="1"/>
  <c r="S872" i="1" s="1"/>
  <c r="T872" i="1" a="1"/>
  <c r="T872" i="1" s="1"/>
  <c r="W872" i="1" a="1"/>
  <c r="W872" i="1" s="1"/>
  <c r="Y872" i="1" a="1"/>
  <c r="Y872" i="1" s="1"/>
  <c r="R873" i="1" a="1"/>
  <c r="R873" i="1" s="1"/>
  <c r="S873" i="1" s="1" a="1"/>
  <c r="S873" i="1" s="1"/>
  <c r="U873" i="1" s="1" a="1"/>
  <c r="U873" i="1" s="1"/>
  <c r="V873" i="1" s="1" a="1"/>
  <c r="V873" i="1" s="1"/>
  <c r="X873" i="1" s="1" a="1"/>
  <c r="X873" i="1" s="1"/>
  <c r="Z873" i="1" s="1" a="1"/>
  <c r="Z873" i="1" s="1"/>
  <c r="T873" i="1" a="1"/>
  <c r="T873" i="1" s="1"/>
  <c r="W873" i="1" a="1"/>
  <c r="W873" i="1" s="1"/>
  <c r="Y873" i="1" a="1"/>
  <c r="Y873" i="1" s="1"/>
  <c r="R874" i="1" a="1"/>
  <c r="R874" i="1" s="1"/>
  <c r="S874" i="1" a="1"/>
  <c r="S874" i="1" s="1"/>
  <c r="T874" i="1" a="1"/>
  <c r="T874" i="1"/>
  <c r="U874" i="1" s="1" a="1"/>
  <c r="U874" i="1" s="1"/>
  <c r="V874" i="1" a="1"/>
  <c r="V874" i="1" s="1"/>
  <c r="X874" i="1" s="1" a="1"/>
  <c r="X874" i="1" s="1"/>
  <c r="Z874" i="1" s="1" a="1"/>
  <c r="Z874" i="1" s="1"/>
  <c r="W874" i="1" a="1"/>
  <c r="W874" i="1" s="1"/>
  <c r="Y874" i="1" a="1"/>
  <c r="Y874" i="1" s="1"/>
  <c r="R875" i="1" a="1"/>
  <c r="R875" i="1" s="1"/>
  <c r="S875" i="1" s="1" a="1"/>
  <c r="S875" i="1" s="1"/>
  <c r="T875" i="1" a="1"/>
  <c r="T875" i="1" s="1"/>
  <c r="W875" i="1" a="1"/>
  <c r="W875" i="1" s="1"/>
  <c r="Y875" i="1" a="1"/>
  <c r="Y875" i="1" s="1"/>
  <c r="R876" i="1" a="1"/>
  <c r="R876" i="1" s="1"/>
  <c r="S876" i="1" a="1"/>
  <c r="S876" i="1" s="1"/>
  <c r="T876" i="1" a="1"/>
  <c r="T876" i="1" s="1"/>
  <c r="U876" i="1" s="1" a="1"/>
  <c r="U876" i="1" s="1"/>
  <c r="V876" i="1" s="1" a="1"/>
  <c r="V876" i="1" s="1"/>
  <c r="X876" i="1" s="1" a="1"/>
  <c r="X876" i="1" s="1"/>
  <c r="Z876" i="1" s="1" a="1"/>
  <c r="Z876" i="1" s="1"/>
  <c r="W876" i="1" a="1"/>
  <c r="W876" i="1" s="1"/>
  <c r="Y876" i="1" a="1"/>
  <c r="Y876" i="1" s="1"/>
  <c r="R877" i="1" a="1"/>
  <c r="R877" i="1" s="1"/>
  <c r="S877" i="1" s="1" a="1"/>
  <c r="S877" i="1" s="1"/>
  <c r="U877" i="1" s="1" a="1"/>
  <c r="U877" i="1" s="1"/>
  <c r="V877" i="1" s="1" a="1"/>
  <c r="V877" i="1" s="1"/>
  <c r="X877" i="1" s="1" a="1"/>
  <c r="X877" i="1" s="1"/>
  <c r="Z877" i="1" s="1" a="1"/>
  <c r="Z877" i="1" s="1"/>
  <c r="T877" i="1" a="1"/>
  <c r="T877" i="1" s="1"/>
  <c r="W877" i="1" a="1"/>
  <c r="W877" i="1" s="1"/>
  <c r="Y877" i="1" a="1"/>
  <c r="Y877" i="1" s="1"/>
  <c r="R878" i="1" a="1"/>
  <c r="R878" i="1" s="1"/>
  <c r="S878" i="1" a="1"/>
  <c r="S878" i="1" s="1"/>
  <c r="T878" i="1" a="1"/>
  <c r="T878" i="1" s="1"/>
  <c r="W878" i="1" a="1"/>
  <c r="W878" i="1" s="1"/>
  <c r="Y878" i="1" a="1"/>
  <c r="Y878" i="1" s="1"/>
  <c r="R879" i="1" a="1"/>
  <c r="R879" i="1" s="1"/>
  <c r="S879" i="1" s="1" a="1"/>
  <c r="S879" i="1" s="1"/>
  <c r="T879" i="1" a="1"/>
  <c r="T879" i="1" s="1"/>
  <c r="U879" i="1" a="1"/>
  <c r="U879" i="1" s="1"/>
  <c r="V879" i="1" s="1" a="1"/>
  <c r="V879" i="1" s="1"/>
  <c r="X879" i="1" s="1" a="1"/>
  <c r="X879" i="1" s="1"/>
  <c r="Z879" i="1" s="1" a="1"/>
  <c r="Z879" i="1" s="1"/>
  <c r="W879" i="1" a="1"/>
  <c r="W879" i="1" s="1"/>
  <c r="Y879" i="1" a="1"/>
  <c r="Y879" i="1" s="1"/>
  <c r="R880" i="1" a="1"/>
  <c r="R880" i="1" s="1"/>
  <c r="S880" i="1" s="1" a="1"/>
  <c r="S880" i="1" s="1"/>
  <c r="T880" i="1" a="1"/>
  <c r="T880" i="1" s="1"/>
  <c r="U880" i="1" s="1" a="1"/>
  <c r="U880" i="1" s="1"/>
  <c r="V880" i="1" s="1" a="1"/>
  <c r="V880" i="1" s="1"/>
  <c r="X880" i="1" s="1" a="1"/>
  <c r="X880" i="1" s="1"/>
  <c r="Z880" i="1" s="1" a="1"/>
  <c r="Z880" i="1" s="1"/>
  <c r="W880" i="1" a="1"/>
  <c r="W880" i="1" s="1"/>
  <c r="Y880" i="1" a="1"/>
  <c r="Y880" i="1" s="1"/>
  <c r="R881" i="1" a="1"/>
  <c r="R881" i="1" s="1"/>
  <c r="S881" i="1" a="1"/>
  <c r="S881" i="1" s="1"/>
  <c r="U881" i="1" s="1" a="1"/>
  <c r="U881" i="1" s="1"/>
  <c r="V881" i="1" s="1" a="1"/>
  <c r="V881" i="1" s="1"/>
  <c r="X881" i="1" s="1" a="1"/>
  <c r="X881" i="1" s="1"/>
  <c r="Z881" i="1" s="1" a="1"/>
  <c r="Z881" i="1" s="1"/>
  <c r="T881" i="1" a="1"/>
  <c r="T881" i="1" s="1"/>
  <c r="W881" i="1" a="1"/>
  <c r="W881" i="1" s="1"/>
  <c r="Y881" i="1" a="1"/>
  <c r="Y881" i="1" s="1"/>
  <c r="R882" i="1" a="1"/>
  <c r="R882" i="1" s="1"/>
  <c r="S882" i="1" s="1" a="1"/>
  <c r="S882" i="1" s="1"/>
  <c r="T882" i="1" a="1"/>
  <c r="T882" i="1" s="1"/>
  <c r="W882" i="1" a="1"/>
  <c r="W882" i="1" s="1"/>
  <c r="Y882" i="1" a="1"/>
  <c r="Y882" i="1" s="1"/>
  <c r="R883" i="1" a="1"/>
  <c r="R883" i="1" s="1"/>
  <c r="S883" i="1" a="1"/>
  <c r="S883" i="1" s="1"/>
  <c r="T883" i="1" a="1"/>
  <c r="T883" i="1" s="1"/>
  <c r="W883" i="1" a="1"/>
  <c r="W883" i="1" s="1"/>
  <c r="Y883" i="1" a="1"/>
  <c r="Y883" i="1" s="1"/>
  <c r="R884" i="1" a="1"/>
  <c r="R884" i="1" s="1"/>
  <c r="S884" i="1" s="1" a="1"/>
  <c r="S884" i="1" s="1"/>
  <c r="T884" i="1" a="1"/>
  <c r="T884" i="1" s="1"/>
  <c r="U884" i="1" a="1"/>
  <c r="U884" i="1" s="1"/>
  <c r="V884" i="1" s="1" a="1"/>
  <c r="V884" i="1" s="1"/>
  <c r="W884" i="1" a="1"/>
  <c r="W884" i="1" s="1"/>
  <c r="Y884" i="1" a="1"/>
  <c r="Y884" i="1" s="1"/>
  <c r="R885" i="1" a="1"/>
  <c r="R885" i="1" s="1"/>
  <c r="S885" i="1" s="1" a="1"/>
  <c r="S885" i="1" s="1"/>
  <c r="T885" i="1" a="1"/>
  <c r="T885" i="1" s="1"/>
  <c r="U885" i="1" s="1" a="1"/>
  <c r="U885" i="1" s="1"/>
  <c r="V885" i="1" s="1" a="1"/>
  <c r="V885" i="1" s="1"/>
  <c r="W885" i="1" a="1"/>
  <c r="W885" i="1" s="1"/>
  <c r="Y885" i="1" a="1"/>
  <c r="Y885" i="1" s="1"/>
  <c r="R886" i="1" a="1"/>
  <c r="R886" i="1" s="1"/>
  <c r="S886" i="1" a="1"/>
  <c r="S886" i="1"/>
  <c r="T886" i="1" a="1"/>
  <c r="T886" i="1" s="1"/>
  <c r="W886" i="1" a="1"/>
  <c r="W886" i="1" s="1"/>
  <c r="Y886" i="1" a="1"/>
  <c r="Y886" i="1" s="1"/>
  <c r="R887" i="1" a="1"/>
  <c r="R887" i="1" s="1"/>
  <c r="S887" i="1" s="1" a="1"/>
  <c r="S887" i="1" s="1"/>
  <c r="T887" i="1" a="1"/>
  <c r="T887" i="1" s="1"/>
  <c r="W887" i="1" a="1"/>
  <c r="W887" i="1" s="1"/>
  <c r="Y887" i="1" a="1"/>
  <c r="Y887" i="1" s="1"/>
  <c r="R888" i="1" a="1"/>
  <c r="R888" i="1" s="1"/>
  <c r="S888" i="1" s="1" a="1"/>
  <c r="S888" i="1" s="1"/>
  <c r="T888" i="1" a="1"/>
  <c r="T888" i="1" s="1"/>
  <c r="W888" i="1" a="1"/>
  <c r="W888" i="1" s="1"/>
  <c r="Y888" i="1" a="1"/>
  <c r="Y888" i="1" s="1"/>
  <c r="R889" i="1" a="1"/>
  <c r="R889" i="1" s="1"/>
  <c r="S889" i="1" s="1" a="1"/>
  <c r="S889" i="1" s="1"/>
  <c r="U889" i="1" s="1" a="1"/>
  <c r="U889" i="1" s="1"/>
  <c r="V889" i="1" s="1" a="1"/>
  <c r="V889" i="1" s="1"/>
  <c r="X889" i="1" s="1" a="1"/>
  <c r="X889" i="1" s="1"/>
  <c r="Z889" i="1" s="1" a="1"/>
  <c r="Z889" i="1" s="1"/>
  <c r="T889" i="1" a="1"/>
  <c r="T889" i="1" s="1"/>
  <c r="W889" i="1" a="1"/>
  <c r="W889" i="1" s="1"/>
  <c r="Y889" i="1" a="1"/>
  <c r="Y889" i="1" s="1"/>
  <c r="R890" i="1" a="1"/>
  <c r="R890" i="1" s="1"/>
  <c r="S890" i="1" a="1"/>
  <c r="S890" i="1" s="1"/>
  <c r="T890" i="1" a="1"/>
  <c r="T890" i="1"/>
  <c r="U890" i="1" a="1"/>
  <c r="U890" i="1" s="1"/>
  <c r="V890" i="1" s="1" a="1"/>
  <c r="V890" i="1" s="1"/>
  <c r="X890" i="1" s="1" a="1"/>
  <c r="X890" i="1" s="1"/>
  <c r="W890" i="1" a="1"/>
  <c r="W890" i="1" s="1"/>
  <c r="Y890" i="1" a="1"/>
  <c r="Y890" i="1" s="1"/>
  <c r="R891" i="1" a="1"/>
  <c r="R891" i="1" s="1"/>
  <c r="S891" i="1" s="1" a="1"/>
  <c r="S891" i="1" s="1"/>
  <c r="T891" i="1" a="1"/>
  <c r="T891" i="1" s="1"/>
  <c r="W891" i="1" a="1"/>
  <c r="W891" i="1" s="1"/>
  <c r="Y891" i="1" a="1"/>
  <c r="Y891" i="1" s="1"/>
  <c r="R892" i="1" a="1"/>
  <c r="R892" i="1" s="1"/>
  <c r="S892" i="1" s="1" a="1"/>
  <c r="S892" i="1" s="1"/>
  <c r="T892" i="1" a="1"/>
  <c r="T892" i="1"/>
  <c r="W892" i="1" a="1"/>
  <c r="W892" i="1" s="1"/>
  <c r="Y892" i="1" a="1"/>
  <c r="Y892" i="1" s="1"/>
  <c r="R893" i="1" a="1"/>
  <c r="R893" i="1" s="1"/>
  <c r="S893" i="1" s="1" a="1"/>
  <c r="S893" i="1" s="1"/>
  <c r="U893" i="1" s="1" a="1"/>
  <c r="U893" i="1" s="1"/>
  <c r="T893" i="1" a="1"/>
  <c r="T893" i="1" s="1"/>
  <c r="V893" i="1" a="1"/>
  <c r="V893" i="1" s="1"/>
  <c r="X893" i="1" s="1" a="1"/>
  <c r="X893" i="1" s="1"/>
  <c r="Z893" i="1" s="1" a="1"/>
  <c r="Z893" i="1" s="1"/>
  <c r="W893" i="1" a="1"/>
  <c r="W893" i="1" s="1"/>
  <c r="Y893" i="1" a="1"/>
  <c r="Y893" i="1" s="1"/>
  <c r="R894" i="1" a="1"/>
  <c r="R894" i="1" s="1"/>
  <c r="S894" i="1" a="1"/>
  <c r="S894" i="1" s="1"/>
  <c r="T894" i="1" a="1"/>
  <c r="T894" i="1" s="1"/>
  <c r="U894" i="1" a="1"/>
  <c r="U894" i="1" s="1"/>
  <c r="V894" i="1" a="1"/>
  <c r="V894" i="1" s="1"/>
  <c r="W894" i="1" a="1"/>
  <c r="W894" i="1" s="1"/>
  <c r="X894" i="1" a="1"/>
  <c r="X894" i="1" s="1"/>
  <c r="Y894" i="1" a="1"/>
  <c r="Y894" i="1" s="1"/>
  <c r="Z894" i="1" a="1"/>
  <c r="Z894" i="1" s="1"/>
  <c r="R895" i="1" a="1"/>
  <c r="R895" i="1" s="1"/>
  <c r="S895" i="1" a="1"/>
  <c r="S895" i="1" s="1"/>
  <c r="T895" i="1" a="1"/>
  <c r="T895" i="1" s="1"/>
  <c r="U895" i="1" a="1"/>
  <c r="U895" i="1" s="1"/>
  <c r="V895" i="1" a="1"/>
  <c r="V895" i="1" s="1"/>
  <c r="W895" i="1" a="1"/>
  <c r="W895" i="1" s="1"/>
  <c r="X895" i="1" a="1"/>
  <c r="X895" i="1" s="1"/>
  <c r="Y895" i="1" a="1"/>
  <c r="Y895" i="1" s="1"/>
  <c r="Z895" i="1" a="1"/>
  <c r="Z895" i="1" s="1"/>
  <c r="R896" i="1" a="1"/>
  <c r="R896" i="1" s="1"/>
  <c r="S896" i="1" a="1"/>
  <c r="S896" i="1" s="1"/>
  <c r="T896" i="1" a="1"/>
  <c r="T896" i="1" s="1"/>
  <c r="U896" i="1" a="1"/>
  <c r="U896" i="1" s="1"/>
  <c r="V896" i="1" a="1"/>
  <c r="V896" i="1" s="1"/>
  <c r="W896" i="1" a="1"/>
  <c r="W896" i="1" s="1"/>
  <c r="X896" i="1" a="1"/>
  <c r="X896" i="1" s="1"/>
  <c r="Y896" i="1" a="1"/>
  <c r="Y896" i="1" s="1"/>
  <c r="Z896" i="1" a="1"/>
  <c r="Z896" i="1" s="1"/>
  <c r="R897" i="1" a="1"/>
  <c r="R897" i="1"/>
  <c r="S897" i="1" a="1"/>
  <c r="S897" i="1" s="1"/>
  <c r="T897" i="1" a="1"/>
  <c r="T897" i="1" s="1"/>
  <c r="U897" i="1" a="1"/>
  <c r="U897" i="1" s="1"/>
  <c r="V897" i="1" a="1"/>
  <c r="V897" i="1" s="1"/>
  <c r="W897" i="1" a="1"/>
  <c r="W897" i="1" s="1"/>
  <c r="X897" i="1" a="1"/>
  <c r="X897" i="1" s="1"/>
  <c r="Y897" i="1" a="1"/>
  <c r="Y897" i="1" s="1"/>
  <c r="Z897" i="1" a="1"/>
  <c r="Z897" i="1" s="1"/>
  <c r="R898" i="1" a="1"/>
  <c r="R898" i="1" s="1"/>
  <c r="S898" i="1" a="1"/>
  <c r="S898" i="1" s="1"/>
  <c r="T898" i="1" a="1"/>
  <c r="T898" i="1" s="1"/>
  <c r="U898" i="1" a="1"/>
  <c r="U898" i="1" s="1"/>
  <c r="V898" i="1" a="1"/>
  <c r="V898" i="1" s="1"/>
  <c r="W898" i="1" a="1"/>
  <c r="W898" i="1" s="1"/>
  <c r="X898" i="1" a="1"/>
  <c r="X898" i="1" s="1"/>
  <c r="Y898" i="1" a="1"/>
  <c r="Y898" i="1" s="1"/>
  <c r="Z898" i="1" a="1"/>
  <c r="Z898" i="1" s="1"/>
  <c r="R899" i="1" a="1"/>
  <c r="R899" i="1" s="1"/>
  <c r="S899" i="1" a="1"/>
  <c r="S899" i="1" s="1"/>
  <c r="T899" i="1" a="1"/>
  <c r="T899" i="1" s="1"/>
  <c r="U899" i="1" a="1"/>
  <c r="U899" i="1" s="1"/>
  <c r="V899" i="1" a="1"/>
  <c r="V899" i="1" s="1"/>
  <c r="W899" i="1" a="1"/>
  <c r="W899" i="1" s="1"/>
  <c r="X899" i="1" a="1"/>
  <c r="X899" i="1" s="1"/>
  <c r="Y899" i="1" a="1"/>
  <c r="Y899" i="1" s="1"/>
  <c r="Z899" i="1" a="1"/>
  <c r="Z899" i="1" s="1"/>
  <c r="R900" i="1" a="1"/>
  <c r="R900" i="1" s="1"/>
  <c r="S900" i="1" a="1"/>
  <c r="S900" i="1"/>
  <c r="T900" i="1" a="1"/>
  <c r="T900" i="1"/>
  <c r="U900" i="1" a="1"/>
  <c r="U900" i="1" s="1"/>
  <c r="V900" i="1" a="1"/>
  <c r="V900" i="1" s="1"/>
  <c r="W900" i="1" a="1"/>
  <c r="W900" i="1" s="1"/>
  <c r="X900" i="1" a="1"/>
  <c r="X900" i="1" s="1"/>
  <c r="Y900" i="1" a="1"/>
  <c r="Y900" i="1" s="1"/>
  <c r="Z900" i="1" a="1"/>
  <c r="Z900" i="1" s="1"/>
  <c r="R901" i="1" a="1"/>
  <c r="R901" i="1" s="1"/>
  <c r="S901" i="1" a="1"/>
  <c r="S901" i="1" s="1"/>
  <c r="T901" i="1" a="1"/>
  <c r="T901" i="1" s="1"/>
  <c r="U901" i="1" a="1"/>
  <c r="U901" i="1" s="1"/>
  <c r="V901" i="1" a="1"/>
  <c r="V901" i="1" s="1"/>
  <c r="W901" i="1" a="1"/>
  <c r="W901" i="1" s="1"/>
  <c r="X901" i="1" a="1"/>
  <c r="X901" i="1" s="1"/>
  <c r="Y901" i="1" a="1"/>
  <c r="Y901" i="1" s="1"/>
  <c r="Z901" i="1" a="1"/>
  <c r="Z901" i="1" s="1"/>
  <c r="R902" i="1" a="1"/>
  <c r="R902" i="1" s="1"/>
  <c r="S902" i="1" a="1"/>
  <c r="S902" i="1"/>
  <c r="T902" i="1" a="1"/>
  <c r="T902" i="1" s="1"/>
  <c r="U902" i="1" a="1"/>
  <c r="U902" i="1" s="1"/>
  <c r="V902" i="1" a="1"/>
  <c r="V902" i="1" s="1"/>
  <c r="W902" i="1" a="1"/>
  <c r="W902" i="1" s="1"/>
  <c r="X902" i="1" a="1"/>
  <c r="X902" i="1" s="1"/>
  <c r="Y902" i="1" a="1"/>
  <c r="Y902" i="1"/>
  <c r="Z902" i="1" a="1"/>
  <c r="Z902" i="1" s="1"/>
  <c r="R903" i="1" a="1"/>
  <c r="R903" i="1" s="1"/>
  <c r="S903" i="1" a="1"/>
  <c r="S903" i="1" s="1"/>
  <c r="T903" i="1" a="1"/>
  <c r="T903" i="1" s="1"/>
  <c r="U903" i="1" a="1"/>
  <c r="U903" i="1" s="1"/>
  <c r="V903" i="1" a="1"/>
  <c r="V903" i="1" s="1"/>
  <c r="W903" i="1" a="1"/>
  <c r="W903" i="1" s="1"/>
  <c r="X903" i="1" a="1"/>
  <c r="X903" i="1" s="1"/>
  <c r="Y903" i="1" a="1"/>
  <c r="Y903" i="1" s="1"/>
  <c r="Z903" i="1" a="1"/>
  <c r="Z903" i="1" s="1"/>
  <c r="R904" i="1" a="1"/>
  <c r="R904" i="1" s="1"/>
  <c r="S904" i="1" a="1"/>
  <c r="S904" i="1" s="1"/>
  <c r="T904" i="1" a="1"/>
  <c r="T904" i="1" s="1"/>
  <c r="U904" i="1" a="1"/>
  <c r="U904" i="1" s="1"/>
  <c r="V904" i="1" a="1"/>
  <c r="V904" i="1" s="1"/>
  <c r="W904" i="1" a="1"/>
  <c r="W904" i="1" s="1"/>
  <c r="X904" i="1" a="1"/>
  <c r="X904" i="1" s="1"/>
  <c r="Y904" i="1" a="1"/>
  <c r="Y904" i="1" s="1"/>
  <c r="Z904" i="1" a="1"/>
  <c r="Z904" i="1" s="1"/>
  <c r="R905" i="1" a="1"/>
  <c r="R905" i="1" s="1"/>
  <c r="S905" i="1" a="1"/>
  <c r="S905" i="1"/>
  <c r="T905" i="1" a="1"/>
  <c r="T905" i="1" s="1"/>
  <c r="U905" i="1" a="1"/>
  <c r="U905" i="1" s="1"/>
  <c r="V905" i="1" a="1"/>
  <c r="V905" i="1" s="1"/>
  <c r="W905" i="1" a="1"/>
  <c r="W905" i="1" s="1"/>
  <c r="X905" i="1" a="1"/>
  <c r="X905" i="1" s="1"/>
  <c r="Y905" i="1" a="1"/>
  <c r="Y905" i="1" s="1"/>
  <c r="Z905" i="1" a="1"/>
  <c r="Z905" i="1" s="1"/>
  <c r="R906" i="1" a="1"/>
  <c r="R906" i="1" s="1"/>
  <c r="S906" i="1" a="1"/>
  <c r="S906" i="1" s="1"/>
  <c r="T906" i="1" a="1"/>
  <c r="T906" i="1" s="1"/>
  <c r="U906" i="1" a="1"/>
  <c r="U906" i="1" s="1"/>
  <c r="V906" i="1" a="1"/>
  <c r="V906" i="1" s="1"/>
  <c r="W906" i="1" a="1"/>
  <c r="W906" i="1" s="1"/>
  <c r="X906" i="1" a="1"/>
  <c r="X906" i="1" s="1"/>
  <c r="Y906" i="1" a="1"/>
  <c r="Y906" i="1" s="1"/>
  <c r="Z906" i="1" a="1"/>
  <c r="Z906" i="1" s="1"/>
  <c r="R907" i="1" a="1"/>
  <c r="R907" i="1" s="1"/>
  <c r="S907" i="1" a="1"/>
  <c r="S907" i="1" s="1"/>
  <c r="T907" i="1" a="1"/>
  <c r="T907" i="1" s="1"/>
  <c r="U907" i="1" a="1"/>
  <c r="U907" i="1" s="1"/>
  <c r="V907" i="1" a="1"/>
  <c r="V907" i="1" s="1"/>
  <c r="W907" i="1" a="1"/>
  <c r="W907" i="1" s="1"/>
  <c r="X907" i="1" a="1"/>
  <c r="X907" i="1" s="1"/>
  <c r="Y907" i="1" a="1"/>
  <c r="Y907" i="1" s="1"/>
  <c r="Z907" i="1" a="1"/>
  <c r="Z907" i="1" s="1"/>
  <c r="R908" i="1" a="1"/>
  <c r="R908" i="1" s="1"/>
  <c r="S908" i="1" a="1"/>
  <c r="S908" i="1" s="1"/>
  <c r="T908" i="1" a="1"/>
  <c r="T908" i="1" s="1"/>
  <c r="U908" i="1" a="1"/>
  <c r="U908" i="1" s="1"/>
  <c r="V908" i="1" a="1"/>
  <c r="V908" i="1" s="1"/>
  <c r="W908" i="1" a="1"/>
  <c r="W908" i="1" s="1"/>
  <c r="X908" i="1" a="1"/>
  <c r="X908" i="1" s="1"/>
  <c r="Y908" i="1" a="1"/>
  <c r="Y908" i="1" s="1"/>
  <c r="Z908" i="1" a="1"/>
  <c r="Z908" i="1" s="1"/>
  <c r="R909" i="1" a="1"/>
  <c r="R909" i="1" s="1"/>
  <c r="S909" i="1" a="1"/>
  <c r="S909" i="1"/>
  <c r="T909" i="1" a="1"/>
  <c r="T909" i="1" s="1"/>
  <c r="U909" i="1" a="1"/>
  <c r="U909" i="1" s="1"/>
  <c r="V909" i="1" a="1"/>
  <c r="V909" i="1" s="1"/>
  <c r="W909" i="1" a="1"/>
  <c r="W909" i="1" s="1"/>
  <c r="X909" i="1" a="1"/>
  <c r="X909" i="1" s="1"/>
  <c r="Y909" i="1" a="1"/>
  <c r="Y909" i="1" s="1"/>
  <c r="Z909" i="1" a="1"/>
  <c r="Z909" i="1" s="1"/>
  <c r="R910" i="1" a="1"/>
  <c r="R910" i="1" s="1"/>
  <c r="S910" i="1" a="1"/>
  <c r="S910" i="1" s="1"/>
  <c r="T910" i="1" a="1"/>
  <c r="T910" i="1" s="1"/>
  <c r="U910" i="1" a="1"/>
  <c r="U910" i="1" s="1"/>
  <c r="V910" i="1" a="1"/>
  <c r="V910" i="1" s="1"/>
  <c r="W910" i="1" a="1"/>
  <c r="W910" i="1" s="1"/>
  <c r="X910" i="1" a="1"/>
  <c r="X910" i="1" s="1"/>
  <c r="Y910" i="1" a="1"/>
  <c r="Y910" i="1" s="1"/>
  <c r="Z910" i="1" a="1"/>
  <c r="Z910" i="1" s="1"/>
  <c r="R911" i="1" a="1"/>
  <c r="R911" i="1" s="1"/>
  <c r="S911" i="1" a="1"/>
  <c r="S911" i="1" s="1"/>
  <c r="T911" i="1" a="1"/>
  <c r="T911" i="1" s="1"/>
  <c r="U911" i="1" a="1"/>
  <c r="U911" i="1" s="1"/>
  <c r="V911" i="1" a="1"/>
  <c r="V911" i="1" s="1"/>
  <c r="W911" i="1" a="1"/>
  <c r="W911" i="1" s="1"/>
  <c r="X911" i="1" a="1"/>
  <c r="X911" i="1" s="1"/>
  <c r="Y911" i="1" a="1"/>
  <c r="Y911" i="1" s="1"/>
  <c r="Z911" i="1" a="1"/>
  <c r="Z911" i="1" s="1"/>
  <c r="R912" i="1" a="1"/>
  <c r="R912" i="1" s="1"/>
  <c r="S912" i="1" a="1"/>
  <c r="S912" i="1" s="1"/>
  <c r="T912" i="1" a="1"/>
  <c r="T912" i="1" s="1"/>
  <c r="U912" i="1" a="1"/>
  <c r="U912" i="1" s="1"/>
  <c r="V912" i="1" a="1"/>
  <c r="V912" i="1" s="1"/>
  <c r="W912" i="1" a="1"/>
  <c r="W912" i="1" s="1"/>
  <c r="X912" i="1" a="1"/>
  <c r="X912" i="1" s="1"/>
  <c r="Y912" i="1" a="1"/>
  <c r="Y912" i="1" s="1"/>
  <c r="Z912" i="1" a="1"/>
  <c r="Z912" i="1" s="1"/>
  <c r="R913" i="1" a="1"/>
  <c r="R913" i="1" s="1"/>
  <c r="S913" i="1" a="1"/>
  <c r="S913" i="1" s="1"/>
  <c r="T913" i="1" a="1"/>
  <c r="T913" i="1" s="1"/>
  <c r="U913" i="1" a="1"/>
  <c r="U913" i="1" s="1"/>
  <c r="V913" i="1" a="1"/>
  <c r="V913" i="1" s="1"/>
  <c r="W913" i="1" a="1"/>
  <c r="W913" i="1" s="1"/>
  <c r="X913" i="1" a="1"/>
  <c r="X913" i="1" s="1"/>
  <c r="Y913" i="1" a="1"/>
  <c r="Y913" i="1" s="1"/>
  <c r="Z913" i="1" a="1"/>
  <c r="Z913" i="1" s="1"/>
  <c r="R914" i="1" a="1"/>
  <c r="R914" i="1" s="1"/>
  <c r="S914" i="1" a="1"/>
  <c r="S914" i="1"/>
  <c r="T914" i="1" a="1"/>
  <c r="T914" i="1" s="1"/>
  <c r="U914" i="1" a="1"/>
  <c r="U914" i="1" s="1"/>
  <c r="V914" i="1" a="1"/>
  <c r="V914" i="1" s="1"/>
  <c r="W914" i="1" a="1"/>
  <c r="W914" i="1" s="1"/>
  <c r="X914" i="1" a="1"/>
  <c r="X914" i="1" s="1"/>
  <c r="Y914" i="1" a="1"/>
  <c r="Y914" i="1" s="1"/>
  <c r="Z914" i="1" a="1"/>
  <c r="Z914" i="1" s="1"/>
  <c r="R915" i="1" a="1"/>
  <c r="R915" i="1" s="1"/>
  <c r="S915" i="1" a="1"/>
  <c r="S915" i="1" s="1"/>
  <c r="T915" i="1" a="1"/>
  <c r="T915" i="1" s="1"/>
  <c r="U915" i="1" a="1"/>
  <c r="U915" i="1" s="1"/>
  <c r="V915" i="1" a="1"/>
  <c r="V915" i="1" s="1"/>
  <c r="W915" i="1" a="1"/>
  <c r="W915" i="1" s="1"/>
  <c r="X915" i="1" a="1"/>
  <c r="X915" i="1" s="1"/>
  <c r="Y915" i="1" a="1"/>
  <c r="Y915" i="1" s="1"/>
  <c r="Z915" i="1" a="1"/>
  <c r="Z915" i="1" s="1"/>
  <c r="R916" i="1" a="1"/>
  <c r="R916" i="1" s="1"/>
  <c r="S916" i="1" a="1"/>
  <c r="S916" i="1" s="1"/>
  <c r="T916" i="1" a="1"/>
  <c r="T916" i="1" s="1"/>
  <c r="U916" i="1" a="1"/>
  <c r="U916" i="1" s="1"/>
  <c r="V916" i="1" a="1"/>
  <c r="V916" i="1" s="1"/>
  <c r="W916" i="1" a="1"/>
  <c r="W916" i="1" s="1"/>
  <c r="X916" i="1" a="1"/>
  <c r="X916" i="1" s="1"/>
  <c r="Y916" i="1" a="1"/>
  <c r="Y916" i="1" s="1"/>
  <c r="Z916" i="1" a="1"/>
  <c r="Z916" i="1" s="1"/>
  <c r="R917" i="1" a="1"/>
  <c r="R917" i="1" s="1"/>
  <c r="S917" i="1" a="1"/>
  <c r="S917" i="1" s="1"/>
  <c r="T917" i="1" a="1"/>
  <c r="T917" i="1" s="1"/>
  <c r="U917" i="1" a="1"/>
  <c r="U917" i="1" s="1"/>
  <c r="V917" i="1" a="1"/>
  <c r="V917" i="1" s="1"/>
  <c r="W917" i="1" a="1"/>
  <c r="W917" i="1" s="1"/>
  <c r="X917" i="1" a="1"/>
  <c r="X917" i="1" s="1"/>
  <c r="Y917" i="1" a="1"/>
  <c r="Y917" i="1" s="1"/>
  <c r="Z917" i="1" a="1"/>
  <c r="Z917" i="1" s="1"/>
  <c r="R918" i="1" a="1"/>
  <c r="R918" i="1" s="1"/>
  <c r="S918" i="1" a="1"/>
  <c r="S918" i="1" s="1"/>
  <c r="T918" i="1" a="1"/>
  <c r="T918" i="1" s="1"/>
  <c r="U918" i="1" a="1"/>
  <c r="U918" i="1" s="1"/>
  <c r="V918" i="1" a="1"/>
  <c r="V918" i="1" s="1"/>
  <c r="W918" i="1" a="1"/>
  <c r="W918" i="1" s="1"/>
  <c r="X918" i="1" a="1"/>
  <c r="X918" i="1" s="1"/>
  <c r="Y918" i="1" a="1"/>
  <c r="Y918" i="1" s="1"/>
  <c r="Z918" i="1" a="1"/>
  <c r="Z918" i="1" s="1"/>
  <c r="R919" i="1" a="1"/>
  <c r="R919" i="1" s="1"/>
  <c r="S919" i="1" a="1"/>
  <c r="S919" i="1" s="1"/>
  <c r="T919" i="1" a="1"/>
  <c r="T919" i="1" s="1"/>
  <c r="U919" i="1" a="1"/>
  <c r="U919" i="1" s="1"/>
  <c r="V919" i="1" a="1"/>
  <c r="V919" i="1" s="1"/>
  <c r="W919" i="1" a="1"/>
  <c r="W919" i="1" s="1"/>
  <c r="X919" i="1" a="1"/>
  <c r="X919" i="1" s="1"/>
  <c r="Y919" i="1" a="1"/>
  <c r="Y919" i="1" s="1"/>
  <c r="Z919" i="1" a="1"/>
  <c r="Z919" i="1" s="1"/>
  <c r="R920" i="1" a="1"/>
  <c r="R920" i="1" s="1"/>
  <c r="S920" i="1" a="1"/>
  <c r="S920" i="1"/>
  <c r="T920" i="1" a="1"/>
  <c r="T920" i="1" s="1"/>
  <c r="U920" i="1" a="1"/>
  <c r="U920" i="1" s="1"/>
  <c r="V920" i="1" a="1"/>
  <c r="V920" i="1" s="1"/>
  <c r="W920" i="1" a="1"/>
  <c r="W920" i="1" s="1"/>
  <c r="X920" i="1" a="1"/>
  <c r="X920" i="1" s="1"/>
  <c r="Y920" i="1" a="1"/>
  <c r="Y920" i="1" s="1"/>
  <c r="Z920" i="1" a="1"/>
  <c r="Z920" i="1" s="1"/>
  <c r="R921" i="1" a="1"/>
  <c r="R921" i="1" s="1"/>
  <c r="S921" i="1" a="1"/>
  <c r="S921" i="1" s="1"/>
  <c r="T921" i="1" a="1"/>
  <c r="T921" i="1" s="1"/>
  <c r="U921" i="1" a="1"/>
  <c r="U921" i="1" s="1"/>
  <c r="V921" i="1" a="1"/>
  <c r="V921" i="1" s="1"/>
  <c r="W921" i="1" a="1"/>
  <c r="W921" i="1" s="1"/>
  <c r="X921" i="1" a="1"/>
  <c r="X921" i="1" s="1"/>
  <c r="Y921" i="1" a="1"/>
  <c r="Y921" i="1" s="1"/>
  <c r="Z921" i="1" a="1"/>
  <c r="Z921" i="1" s="1"/>
  <c r="R922" i="1" a="1"/>
  <c r="R922" i="1" s="1"/>
  <c r="S922" i="1" a="1"/>
  <c r="S922" i="1" s="1"/>
  <c r="T922" i="1" a="1"/>
  <c r="T922" i="1" s="1"/>
  <c r="U922" i="1" a="1"/>
  <c r="U922" i="1" s="1"/>
  <c r="V922" i="1" a="1"/>
  <c r="V922" i="1" s="1"/>
  <c r="W922" i="1" a="1"/>
  <c r="W922" i="1" s="1"/>
  <c r="X922" i="1" a="1"/>
  <c r="X922" i="1" s="1"/>
  <c r="Y922" i="1" a="1"/>
  <c r="Y922" i="1" s="1"/>
  <c r="Z922" i="1" a="1"/>
  <c r="Z922" i="1" s="1"/>
  <c r="R923" i="1" a="1"/>
  <c r="R923" i="1" s="1"/>
  <c r="S923" i="1" a="1"/>
  <c r="S923" i="1" s="1"/>
  <c r="T923" i="1" a="1"/>
  <c r="T923" i="1" s="1"/>
  <c r="U923" i="1" a="1"/>
  <c r="U923" i="1" s="1"/>
  <c r="V923" i="1" a="1"/>
  <c r="V923" i="1" s="1"/>
  <c r="W923" i="1" a="1"/>
  <c r="W923" i="1" s="1"/>
  <c r="X923" i="1" a="1"/>
  <c r="X923" i="1" s="1"/>
  <c r="Y923" i="1" a="1"/>
  <c r="Y923" i="1" s="1"/>
  <c r="Z923" i="1" a="1"/>
  <c r="Z923" i="1" s="1"/>
  <c r="R924" i="1" a="1"/>
  <c r="R924" i="1" s="1"/>
  <c r="S924" i="1" a="1"/>
  <c r="S924" i="1" s="1"/>
  <c r="T924" i="1" a="1"/>
  <c r="T924" i="1" s="1"/>
  <c r="U924" i="1" a="1"/>
  <c r="U924" i="1" s="1"/>
  <c r="V924" i="1" a="1"/>
  <c r="V924" i="1" s="1"/>
  <c r="W924" i="1" a="1"/>
  <c r="W924" i="1" s="1"/>
  <c r="X924" i="1" a="1"/>
  <c r="X924" i="1" s="1"/>
  <c r="Y924" i="1" a="1"/>
  <c r="Y924" i="1" s="1"/>
  <c r="Z924" i="1" a="1"/>
  <c r="Z924" i="1" s="1"/>
  <c r="R925" i="1" a="1"/>
  <c r="R925" i="1" s="1"/>
  <c r="S925" i="1" a="1"/>
  <c r="S925" i="1" s="1"/>
  <c r="T925" i="1" a="1"/>
  <c r="T925" i="1" s="1"/>
  <c r="U925" i="1" a="1"/>
  <c r="U925" i="1" s="1"/>
  <c r="V925" i="1" a="1"/>
  <c r="V925" i="1" s="1"/>
  <c r="W925" i="1" a="1"/>
  <c r="W925" i="1" s="1"/>
  <c r="X925" i="1" a="1"/>
  <c r="X925" i="1" s="1"/>
  <c r="Y925" i="1" a="1"/>
  <c r="Y925" i="1" s="1"/>
  <c r="Z925" i="1" a="1"/>
  <c r="Z925" i="1" s="1"/>
  <c r="R926" i="1" a="1"/>
  <c r="R926" i="1" s="1"/>
  <c r="S926" i="1" a="1"/>
  <c r="S926" i="1" s="1"/>
  <c r="T926" i="1" a="1"/>
  <c r="T926" i="1" s="1"/>
  <c r="U926" i="1" a="1"/>
  <c r="U926" i="1" s="1"/>
  <c r="V926" i="1" a="1"/>
  <c r="V926" i="1" s="1"/>
  <c r="W926" i="1" a="1"/>
  <c r="W926" i="1" s="1"/>
  <c r="X926" i="1" a="1"/>
  <c r="X926" i="1" s="1"/>
  <c r="Y926" i="1" a="1"/>
  <c r="Y926" i="1" s="1"/>
  <c r="Z926" i="1" a="1"/>
  <c r="Z926" i="1" s="1"/>
  <c r="R927" i="1" a="1"/>
  <c r="R927" i="1" s="1"/>
  <c r="S927" i="1" a="1"/>
  <c r="S927" i="1" s="1"/>
  <c r="T927" i="1" a="1"/>
  <c r="T927" i="1" s="1"/>
  <c r="U927" i="1" a="1"/>
  <c r="U927" i="1" s="1"/>
  <c r="V927" i="1" a="1"/>
  <c r="V927" i="1" s="1"/>
  <c r="W927" i="1" a="1"/>
  <c r="W927" i="1" s="1"/>
  <c r="X927" i="1" a="1"/>
  <c r="X927" i="1" s="1"/>
  <c r="Y927" i="1" a="1"/>
  <c r="Y927" i="1" s="1"/>
  <c r="Z927" i="1" a="1"/>
  <c r="Z927" i="1" s="1"/>
  <c r="R928" i="1" a="1"/>
  <c r="R928" i="1" s="1"/>
  <c r="S928" i="1" a="1"/>
  <c r="S928" i="1" s="1"/>
  <c r="T928" i="1" a="1"/>
  <c r="T928" i="1" s="1"/>
  <c r="U928" i="1" a="1"/>
  <c r="U928" i="1" s="1"/>
  <c r="V928" i="1" a="1"/>
  <c r="V928" i="1" s="1"/>
  <c r="W928" i="1" a="1"/>
  <c r="W928" i="1" s="1"/>
  <c r="X928" i="1" a="1"/>
  <c r="X928" i="1" s="1"/>
  <c r="Y928" i="1" a="1"/>
  <c r="Y928" i="1" s="1"/>
  <c r="Z928" i="1" a="1"/>
  <c r="Z928" i="1" s="1"/>
  <c r="R929" i="1" a="1"/>
  <c r="R929" i="1" s="1"/>
  <c r="S929" i="1" a="1"/>
  <c r="S929" i="1" s="1"/>
  <c r="T929" i="1" a="1"/>
  <c r="T929" i="1" s="1"/>
  <c r="U929" i="1" a="1"/>
  <c r="U929" i="1" s="1"/>
  <c r="V929" i="1" a="1"/>
  <c r="V929" i="1" s="1"/>
  <c r="W929" i="1" a="1"/>
  <c r="W929" i="1" s="1"/>
  <c r="X929" i="1" a="1"/>
  <c r="X929" i="1" s="1"/>
  <c r="Y929" i="1" a="1"/>
  <c r="Y929" i="1" s="1"/>
  <c r="Z929" i="1" a="1"/>
  <c r="Z929" i="1" s="1"/>
  <c r="R930" i="1" a="1"/>
  <c r="R930" i="1" s="1"/>
  <c r="S930" i="1" a="1"/>
  <c r="S930" i="1" s="1"/>
  <c r="T930" i="1" a="1"/>
  <c r="T930" i="1" s="1"/>
  <c r="U930" i="1" a="1"/>
  <c r="U930" i="1" s="1"/>
  <c r="V930" i="1" a="1"/>
  <c r="V930" i="1" s="1"/>
  <c r="W930" i="1" a="1"/>
  <c r="W930" i="1" s="1"/>
  <c r="X930" i="1" a="1"/>
  <c r="X930" i="1" s="1"/>
  <c r="Y930" i="1" a="1"/>
  <c r="Y930" i="1" s="1"/>
  <c r="Z930" i="1" a="1"/>
  <c r="Z930" i="1" s="1"/>
  <c r="R931" i="1" a="1"/>
  <c r="R931" i="1" s="1"/>
  <c r="S931" i="1" a="1"/>
  <c r="S931" i="1" s="1"/>
  <c r="T931" i="1" a="1"/>
  <c r="T931" i="1" s="1"/>
  <c r="U931" i="1" a="1"/>
  <c r="U931" i="1" s="1"/>
  <c r="V931" i="1" a="1"/>
  <c r="V931" i="1" s="1"/>
  <c r="W931" i="1" a="1"/>
  <c r="W931" i="1" s="1"/>
  <c r="X931" i="1" a="1"/>
  <c r="X931" i="1" s="1"/>
  <c r="Y931" i="1" a="1"/>
  <c r="Y931" i="1" s="1"/>
  <c r="Z931" i="1" a="1"/>
  <c r="Z931" i="1" s="1"/>
  <c r="R932" i="1" a="1"/>
  <c r="R932" i="1" s="1"/>
  <c r="S932" i="1" a="1"/>
  <c r="S932" i="1" s="1"/>
  <c r="T932" i="1" a="1"/>
  <c r="T932" i="1" s="1"/>
  <c r="U932" i="1" a="1"/>
  <c r="U932" i="1" s="1"/>
  <c r="V932" i="1" a="1"/>
  <c r="V932" i="1" s="1"/>
  <c r="W932" i="1" a="1"/>
  <c r="W932" i="1" s="1"/>
  <c r="X932" i="1" a="1"/>
  <c r="X932" i="1" s="1"/>
  <c r="Y932" i="1" a="1"/>
  <c r="Y932" i="1" s="1"/>
  <c r="Z932" i="1" a="1"/>
  <c r="Z932" i="1" s="1"/>
  <c r="R933" i="1" a="1"/>
  <c r="R933" i="1" s="1"/>
  <c r="S933" i="1" a="1"/>
  <c r="S933" i="1" s="1"/>
  <c r="T933" i="1" a="1"/>
  <c r="T933" i="1" s="1"/>
  <c r="U933" i="1" a="1"/>
  <c r="U933" i="1" s="1"/>
  <c r="V933" i="1" a="1"/>
  <c r="V933" i="1" s="1"/>
  <c r="W933" i="1" a="1"/>
  <c r="W933" i="1" s="1"/>
  <c r="X933" i="1" a="1"/>
  <c r="X933" i="1" s="1"/>
  <c r="Y933" i="1" a="1"/>
  <c r="Y933" i="1" s="1"/>
  <c r="Z933" i="1" a="1"/>
  <c r="Z933" i="1" s="1"/>
  <c r="R934" i="1" a="1"/>
  <c r="R934" i="1" s="1"/>
  <c r="S934" i="1" a="1"/>
  <c r="S934" i="1"/>
  <c r="T934" i="1" a="1"/>
  <c r="T934" i="1" s="1"/>
  <c r="U934" i="1" a="1"/>
  <c r="U934" i="1" s="1"/>
  <c r="V934" i="1" a="1"/>
  <c r="V934" i="1" s="1"/>
  <c r="W934" i="1" a="1"/>
  <c r="W934" i="1" s="1"/>
  <c r="X934" i="1" a="1"/>
  <c r="X934" i="1" s="1"/>
  <c r="Y934" i="1" a="1"/>
  <c r="Y934" i="1" s="1"/>
  <c r="Z934" i="1" a="1"/>
  <c r="Z934" i="1" s="1"/>
  <c r="R935" i="1" a="1"/>
  <c r="R935" i="1" s="1"/>
  <c r="S935" i="1" a="1"/>
  <c r="S935" i="1" s="1"/>
  <c r="T935" i="1" a="1"/>
  <c r="T935" i="1" s="1"/>
  <c r="U935" i="1" a="1"/>
  <c r="U935" i="1" s="1"/>
  <c r="V935" i="1" a="1"/>
  <c r="V935" i="1" s="1"/>
  <c r="W935" i="1" a="1"/>
  <c r="W935" i="1" s="1"/>
  <c r="X935" i="1" a="1"/>
  <c r="X935" i="1" s="1"/>
  <c r="Y935" i="1" a="1"/>
  <c r="Y935" i="1" s="1"/>
  <c r="Z935" i="1" a="1"/>
  <c r="Z935" i="1" s="1"/>
  <c r="R936" i="1" a="1"/>
  <c r="R936" i="1" s="1"/>
  <c r="S936" i="1" a="1"/>
  <c r="S936" i="1" s="1"/>
  <c r="T936" i="1" a="1"/>
  <c r="T936" i="1" s="1"/>
  <c r="U936" i="1" a="1"/>
  <c r="U936" i="1" s="1"/>
  <c r="V936" i="1" a="1"/>
  <c r="V936" i="1" s="1"/>
  <c r="W936" i="1" a="1"/>
  <c r="W936" i="1" s="1"/>
  <c r="X936" i="1" a="1"/>
  <c r="X936" i="1" s="1"/>
  <c r="Y936" i="1" a="1"/>
  <c r="Y936" i="1" s="1"/>
  <c r="Z936" i="1" a="1"/>
  <c r="Z936" i="1" s="1"/>
  <c r="R937" i="1" a="1"/>
  <c r="R937" i="1" s="1"/>
  <c r="S937" i="1" a="1"/>
  <c r="S937" i="1" s="1"/>
  <c r="T937" i="1" a="1"/>
  <c r="T937" i="1" s="1"/>
  <c r="U937" i="1" a="1"/>
  <c r="U937" i="1" s="1"/>
  <c r="V937" i="1" a="1"/>
  <c r="V937" i="1" s="1"/>
  <c r="W937" i="1" a="1"/>
  <c r="W937" i="1" s="1"/>
  <c r="X937" i="1" a="1"/>
  <c r="X937" i="1" s="1"/>
  <c r="Y937" i="1" a="1"/>
  <c r="Y937" i="1" s="1"/>
  <c r="Z937" i="1" a="1"/>
  <c r="Z937" i="1" s="1"/>
  <c r="R938" i="1" a="1"/>
  <c r="R938" i="1" s="1"/>
  <c r="S938" i="1" a="1"/>
  <c r="S938" i="1" s="1"/>
  <c r="T938" i="1" a="1"/>
  <c r="T938" i="1" s="1"/>
  <c r="U938" i="1" a="1"/>
  <c r="U938" i="1" s="1"/>
  <c r="V938" i="1" a="1"/>
  <c r="V938" i="1" s="1"/>
  <c r="W938" i="1" a="1"/>
  <c r="W938" i="1" s="1"/>
  <c r="X938" i="1" a="1"/>
  <c r="X938" i="1" s="1"/>
  <c r="Y938" i="1" a="1"/>
  <c r="Y938" i="1" s="1"/>
  <c r="Z938" i="1" a="1"/>
  <c r="Z938" i="1" s="1"/>
  <c r="R939" i="1" a="1"/>
  <c r="R939" i="1" s="1"/>
  <c r="S939" i="1" a="1"/>
  <c r="S939" i="1" s="1"/>
  <c r="T939" i="1" a="1"/>
  <c r="T939" i="1" s="1"/>
  <c r="U939" i="1" a="1"/>
  <c r="U939" i="1" s="1"/>
  <c r="V939" i="1" a="1"/>
  <c r="V939" i="1" s="1"/>
  <c r="W939" i="1" a="1"/>
  <c r="W939" i="1" s="1"/>
  <c r="X939" i="1" a="1"/>
  <c r="X939" i="1" s="1"/>
  <c r="Y939" i="1" a="1"/>
  <c r="Y939" i="1" s="1"/>
  <c r="Z939" i="1" a="1"/>
  <c r="Z939" i="1" s="1"/>
  <c r="R940" i="1" a="1"/>
  <c r="R940" i="1" s="1"/>
  <c r="S940" i="1" a="1"/>
  <c r="S940" i="1" s="1"/>
  <c r="T940" i="1" a="1"/>
  <c r="T940" i="1" s="1"/>
  <c r="U940" i="1" a="1"/>
  <c r="U940" i="1" s="1"/>
  <c r="V940" i="1" a="1"/>
  <c r="V940" i="1" s="1"/>
  <c r="W940" i="1" a="1"/>
  <c r="W940" i="1" s="1"/>
  <c r="X940" i="1" a="1"/>
  <c r="X940" i="1" s="1"/>
  <c r="Y940" i="1" a="1"/>
  <c r="Y940" i="1" s="1"/>
  <c r="Z940" i="1" a="1"/>
  <c r="Z940" i="1" s="1"/>
  <c r="R941" i="1" a="1"/>
  <c r="R941" i="1" s="1"/>
  <c r="S941" i="1" a="1"/>
  <c r="S941" i="1" s="1"/>
  <c r="T941" i="1" a="1"/>
  <c r="T941" i="1" s="1"/>
  <c r="U941" i="1" a="1"/>
  <c r="U941" i="1" s="1"/>
  <c r="V941" i="1" a="1"/>
  <c r="V941" i="1" s="1"/>
  <c r="W941" i="1" a="1"/>
  <c r="W941" i="1" s="1"/>
  <c r="X941" i="1" a="1"/>
  <c r="X941" i="1" s="1"/>
  <c r="Y941" i="1" a="1"/>
  <c r="Y941" i="1" s="1"/>
  <c r="Z941" i="1" a="1"/>
  <c r="Z941" i="1" s="1"/>
  <c r="R942" i="1" a="1"/>
  <c r="R942" i="1" s="1"/>
  <c r="S942" i="1" a="1"/>
  <c r="S942" i="1" s="1"/>
  <c r="T942" i="1" a="1"/>
  <c r="T942" i="1" s="1"/>
  <c r="U942" i="1" a="1"/>
  <c r="U942" i="1" s="1"/>
  <c r="V942" i="1" a="1"/>
  <c r="V942" i="1" s="1"/>
  <c r="W942" i="1" a="1"/>
  <c r="W942" i="1" s="1"/>
  <c r="X942" i="1" a="1"/>
  <c r="X942" i="1" s="1"/>
  <c r="Y942" i="1" a="1"/>
  <c r="Y942" i="1" s="1"/>
  <c r="Z942" i="1" a="1"/>
  <c r="Z942" i="1" s="1"/>
  <c r="R943" i="1" a="1"/>
  <c r="R943" i="1" s="1"/>
  <c r="S943" i="1" a="1"/>
  <c r="S943" i="1" s="1"/>
  <c r="T943" i="1" a="1"/>
  <c r="T943" i="1" s="1"/>
  <c r="U943" i="1" a="1"/>
  <c r="U943" i="1" s="1"/>
  <c r="V943" i="1" a="1"/>
  <c r="V943" i="1" s="1"/>
  <c r="W943" i="1" a="1"/>
  <c r="W943" i="1" s="1"/>
  <c r="X943" i="1" a="1"/>
  <c r="X943" i="1" s="1"/>
  <c r="Y943" i="1" a="1"/>
  <c r="Y943" i="1" s="1"/>
  <c r="Z943" i="1" a="1"/>
  <c r="Z943" i="1" s="1"/>
  <c r="R944" i="1" a="1"/>
  <c r="R944" i="1" s="1"/>
  <c r="S944" i="1" a="1"/>
  <c r="S944" i="1" s="1"/>
  <c r="T944" i="1" a="1"/>
  <c r="T944" i="1" s="1"/>
  <c r="U944" i="1" a="1"/>
  <c r="U944" i="1" s="1"/>
  <c r="V944" i="1" a="1"/>
  <c r="V944" i="1" s="1"/>
  <c r="W944" i="1" a="1"/>
  <c r="W944" i="1" s="1"/>
  <c r="X944" i="1" a="1"/>
  <c r="X944" i="1" s="1"/>
  <c r="Y944" i="1" a="1"/>
  <c r="Y944" i="1" s="1"/>
  <c r="Z944" i="1" a="1"/>
  <c r="Z944" i="1" s="1"/>
  <c r="R945" i="1" a="1"/>
  <c r="R945" i="1" s="1"/>
  <c r="S945" i="1" a="1"/>
  <c r="S945" i="1" s="1"/>
  <c r="T945" i="1" a="1"/>
  <c r="T945" i="1" s="1"/>
  <c r="U945" i="1" a="1"/>
  <c r="U945" i="1" s="1"/>
  <c r="V945" i="1" a="1"/>
  <c r="V945" i="1" s="1"/>
  <c r="W945" i="1" a="1"/>
  <c r="W945" i="1" s="1"/>
  <c r="X945" i="1" a="1"/>
  <c r="X945" i="1" s="1"/>
  <c r="Y945" i="1" a="1"/>
  <c r="Y945" i="1" s="1"/>
  <c r="Z945" i="1" a="1"/>
  <c r="Z945" i="1" s="1"/>
  <c r="R946" i="1" a="1"/>
  <c r="R946" i="1" s="1"/>
  <c r="S946" i="1" a="1"/>
  <c r="S946" i="1" s="1"/>
  <c r="T946" i="1" a="1"/>
  <c r="T946" i="1" s="1"/>
  <c r="U946" i="1" a="1"/>
  <c r="U946" i="1" s="1"/>
  <c r="V946" i="1" a="1"/>
  <c r="V946" i="1" s="1"/>
  <c r="W946" i="1" a="1"/>
  <c r="W946" i="1" s="1"/>
  <c r="X946" i="1" a="1"/>
  <c r="X946" i="1" s="1"/>
  <c r="Y946" i="1" a="1"/>
  <c r="Y946" i="1" s="1"/>
  <c r="Z946" i="1" a="1"/>
  <c r="Z946" i="1" s="1"/>
  <c r="R947" i="1" a="1"/>
  <c r="R947" i="1" s="1"/>
  <c r="S947" i="1" a="1"/>
  <c r="S947" i="1" s="1"/>
  <c r="T947" i="1" a="1"/>
  <c r="T947" i="1" s="1"/>
  <c r="U947" i="1" a="1"/>
  <c r="U947" i="1" s="1"/>
  <c r="V947" i="1" a="1"/>
  <c r="V947" i="1" s="1"/>
  <c r="W947" i="1" a="1"/>
  <c r="W947" i="1" s="1"/>
  <c r="X947" i="1" a="1"/>
  <c r="X947" i="1" s="1"/>
  <c r="Y947" i="1" a="1"/>
  <c r="Y947" i="1" s="1"/>
  <c r="Z947" i="1" a="1"/>
  <c r="Z947" i="1" s="1"/>
  <c r="R948" i="1" a="1"/>
  <c r="R948" i="1" s="1"/>
  <c r="S948" i="1" a="1"/>
  <c r="S948" i="1" s="1"/>
  <c r="T948" i="1" a="1"/>
  <c r="T948" i="1" s="1"/>
  <c r="U948" i="1" a="1"/>
  <c r="U948" i="1" s="1"/>
  <c r="V948" i="1" a="1"/>
  <c r="V948" i="1" s="1"/>
  <c r="W948" i="1" a="1"/>
  <c r="W948" i="1" s="1"/>
  <c r="X948" i="1" a="1"/>
  <c r="X948" i="1" s="1"/>
  <c r="Y948" i="1" a="1"/>
  <c r="Y948" i="1" s="1"/>
  <c r="Z948" i="1" a="1"/>
  <c r="Z948" i="1" s="1"/>
  <c r="R949" i="1" a="1"/>
  <c r="R949" i="1" s="1"/>
  <c r="S949" i="1" a="1"/>
  <c r="S949" i="1" s="1"/>
  <c r="T949" i="1" a="1"/>
  <c r="T949" i="1" s="1"/>
  <c r="U949" i="1" a="1"/>
  <c r="U949" i="1" s="1"/>
  <c r="V949" i="1" a="1"/>
  <c r="V949" i="1" s="1"/>
  <c r="W949" i="1" a="1"/>
  <c r="W949" i="1" s="1"/>
  <c r="X949" i="1" a="1"/>
  <c r="X949" i="1" s="1"/>
  <c r="Y949" i="1" a="1"/>
  <c r="Y949" i="1" s="1"/>
  <c r="Z949" i="1" a="1"/>
  <c r="Z949" i="1" s="1"/>
  <c r="R950" i="1" a="1"/>
  <c r="R950" i="1" s="1"/>
  <c r="S950" i="1" a="1"/>
  <c r="S950" i="1" s="1"/>
  <c r="T950" i="1" a="1"/>
  <c r="T950" i="1" s="1"/>
  <c r="U950" i="1" a="1"/>
  <c r="U950" i="1" s="1"/>
  <c r="V950" i="1" a="1"/>
  <c r="V950" i="1" s="1"/>
  <c r="W950" i="1" a="1"/>
  <c r="W950" i="1" s="1"/>
  <c r="X950" i="1" a="1"/>
  <c r="X950" i="1" s="1"/>
  <c r="Y950" i="1" a="1"/>
  <c r="Y950" i="1" s="1"/>
  <c r="Z950" i="1" a="1"/>
  <c r="Z950" i="1" s="1"/>
  <c r="R951" i="1" a="1"/>
  <c r="R951" i="1" s="1"/>
  <c r="S951" i="1" a="1"/>
  <c r="S951" i="1" s="1"/>
  <c r="T951" i="1" a="1"/>
  <c r="T951" i="1" s="1"/>
  <c r="U951" i="1" a="1"/>
  <c r="U951" i="1" s="1"/>
  <c r="V951" i="1" a="1"/>
  <c r="V951" i="1" s="1"/>
  <c r="W951" i="1" a="1"/>
  <c r="W951" i="1" s="1"/>
  <c r="X951" i="1" a="1"/>
  <c r="X951" i="1" s="1"/>
  <c r="Y951" i="1" a="1"/>
  <c r="Y951" i="1" s="1"/>
  <c r="Z951" i="1" a="1"/>
  <c r="Z951" i="1" s="1"/>
  <c r="R952" i="1" a="1"/>
  <c r="R952" i="1" s="1"/>
  <c r="S952" i="1" a="1"/>
  <c r="S952" i="1"/>
  <c r="T952" i="1" a="1"/>
  <c r="T952" i="1" s="1"/>
  <c r="U952" i="1" a="1"/>
  <c r="U952" i="1" s="1"/>
  <c r="V952" i="1" a="1"/>
  <c r="V952" i="1" s="1"/>
  <c r="W952" i="1" a="1"/>
  <c r="W952" i="1" s="1"/>
  <c r="X952" i="1" a="1"/>
  <c r="X952" i="1" s="1"/>
  <c r="Y952" i="1" a="1"/>
  <c r="Y952" i="1" s="1"/>
  <c r="Z952" i="1" a="1"/>
  <c r="Z952" i="1" s="1"/>
  <c r="R953" i="1" a="1"/>
  <c r="R953" i="1" s="1"/>
  <c r="S953" i="1" a="1"/>
  <c r="S953" i="1" s="1"/>
  <c r="T953" i="1" a="1"/>
  <c r="T953" i="1" s="1"/>
  <c r="U953" i="1" a="1"/>
  <c r="U953" i="1" s="1"/>
  <c r="V953" i="1" a="1"/>
  <c r="V953" i="1" s="1"/>
  <c r="W953" i="1" a="1"/>
  <c r="W953" i="1" s="1"/>
  <c r="X953" i="1" a="1"/>
  <c r="X953" i="1" s="1"/>
  <c r="Y953" i="1" a="1"/>
  <c r="Y953" i="1" s="1"/>
  <c r="Z953" i="1" a="1"/>
  <c r="Z953" i="1" s="1"/>
  <c r="R954" i="1" a="1"/>
  <c r="R954" i="1" s="1"/>
  <c r="S954" i="1" a="1"/>
  <c r="S954" i="1" s="1"/>
  <c r="T954" i="1" a="1"/>
  <c r="T954" i="1" s="1"/>
  <c r="U954" i="1" a="1"/>
  <c r="U954" i="1" s="1"/>
  <c r="V954" i="1" a="1"/>
  <c r="V954" i="1" s="1"/>
  <c r="W954" i="1" a="1"/>
  <c r="W954" i="1" s="1"/>
  <c r="X954" i="1" a="1"/>
  <c r="X954" i="1" s="1"/>
  <c r="Y954" i="1" a="1"/>
  <c r="Y954" i="1" s="1"/>
  <c r="Z954" i="1" a="1"/>
  <c r="Z954" i="1" s="1"/>
  <c r="R955" i="1" a="1"/>
  <c r="R955" i="1" s="1"/>
  <c r="S955" i="1" a="1"/>
  <c r="S955" i="1" s="1"/>
  <c r="T955" i="1" a="1"/>
  <c r="T955" i="1" s="1"/>
  <c r="U955" i="1" a="1"/>
  <c r="U955" i="1" s="1"/>
  <c r="V955" i="1" a="1"/>
  <c r="V955" i="1" s="1"/>
  <c r="W955" i="1" a="1"/>
  <c r="W955" i="1" s="1"/>
  <c r="X955" i="1" a="1"/>
  <c r="X955" i="1" s="1"/>
  <c r="Y955" i="1" a="1"/>
  <c r="Y955" i="1" s="1"/>
  <c r="Z955" i="1" a="1"/>
  <c r="Z955" i="1" s="1"/>
  <c r="R956" i="1" a="1"/>
  <c r="R956" i="1" s="1"/>
  <c r="S956" i="1" a="1"/>
  <c r="S956" i="1"/>
  <c r="T956" i="1" a="1"/>
  <c r="T956" i="1" s="1"/>
  <c r="U956" i="1" a="1"/>
  <c r="U956" i="1" s="1"/>
  <c r="V956" i="1" a="1"/>
  <c r="V956" i="1" s="1"/>
  <c r="W956" i="1" a="1"/>
  <c r="W956" i="1" s="1"/>
  <c r="X956" i="1" a="1"/>
  <c r="X956" i="1" s="1"/>
  <c r="Y956" i="1" a="1"/>
  <c r="Y956" i="1" s="1"/>
  <c r="Z956" i="1" a="1"/>
  <c r="Z956" i="1" s="1"/>
  <c r="R957" i="1" a="1"/>
  <c r="R957" i="1" s="1"/>
  <c r="S957" i="1" a="1"/>
  <c r="S957" i="1" s="1"/>
  <c r="T957" i="1" a="1"/>
  <c r="T957" i="1" s="1"/>
  <c r="U957" i="1" a="1"/>
  <c r="U957" i="1" s="1"/>
  <c r="V957" i="1" a="1"/>
  <c r="V957" i="1" s="1"/>
  <c r="W957" i="1" a="1"/>
  <c r="W957" i="1" s="1"/>
  <c r="X957" i="1" a="1"/>
  <c r="X957" i="1" s="1"/>
  <c r="Y957" i="1" a="1"/>
  <c r="Y957" i="1" s="1"/>
  <c r="Z957" i="1" a="1"/>
  <c r="Z957" i="1" s="1"/>
  <c r="R958" i="1" a="1"/>
  <c r="R958" i="1" s="1"/>
  <c r="S958" i="1" a="1"/>
  <c r="S958" i="1" s="1"/>
  <c r="T958" i="1" a="1"/>
  <c r="T958" i="1" s="1"/>
  <c r="U958" i="1" a="1"/>
  <c r="U958" i="1" s="1"/>
  <c r="V958" i="1" a="1"/>
  <c r="V958" i="1" s="1"/>
  <c r="W958" i="1" a="1"/>
  <c r="W958" i="1" s="1"/>
  <c r="X958" i="1" a="1"/>
  <c r="X958" i="1" s="1"/>
  <c r="Y958" i="1" a="1"/>
  <c r="Y958" i="1" s="1"/>
  <c r="Z958" i="1" a="1"/>
  <c r="Z958" i="1" s="1"/>
  <c r="R959" i="1" a="1"/>
  <c r="R959" i="1" s="1"/>
  <c r="S959" i="1" a="1"/>
  <c r="S959" i="1" s="1"/>
  <c r="T959" i="1" a="1"/>
  <c r="T959" i="1" s="1"/>
  <c r="U959" i="1" a="1"/>
  <c r="U959" i="1" s="1"/>
  <c r="V959" i="1" a="1"/>
  <c r="V959" i="1" s="1"/>
  <c r="W959" i="1" a="1"/>
  <c r="W959" i="1" s="1"/>
  <c r="X959" i="1" a="1"/>
  <c r="X959" i="1" s="1"/>
  <c r="Y959" i="1" a="1"/>
  <c r="Y959" i="1" s="1"/>
  <c r="Z959" i="1" a="1"/>
  <c r="Z959" i="1" s="1"/>
  <c r="R960" i="1" a="1"/>
  <c r="R960" i="1" s="1"/>
  <c r="S960" i="1" a="1"/>
  <c r="S960" i="1" s="1"/>
  <c r="T960" i="1" a="1"/>
  <c r="T960" i="1" s="1"/>
  <c r="U960" i="1" a="1"/>
  <c r="U960" i="1" s="1"/>
  <c r="V960" i="1" a="1"/>
  <c r="V960" i="1" s="1"/>
  <c r="W960" i="1" a="1"/>
  <c r="W960" i="1" s="1"/>
  <c r="X960" i="1" a="1"/>
  <c r="X960" i="1" s="1"/>
  <c r="Y960" i="1" a="1"/>
  <c r="Y960" i="1" s="1"/>
  <c r="Z960" i="1" a="1"/>
  <c r="Z960" i="1" s="1"/>
  <c r="R961" i="1" a="1"/>
  <c r="R961" i="1" s="1"/>
  <c r="S961" i="1" a="1"/>
  <c r="S961" i="1" s="1"/>
  <c r="T961" i="1" a="1"/>
  <c r="T961" i="1" s="1"/>
  <c r="U961" i="1" a="1"/>
  <c r="U961" i="1" s="1"/>
  <c r="V961" i="1" a="1"/>
  <c r="V961" i="1" s="1"/>
  <c r="W961" i="1" a="1"/>
  <c r="W961" i="1" s="1"/>
  <c r="X961" i="1" a="1"/>
  <c r="X961" i="1" s="1"/>
  <c r="Y961" i="1" a="1"/>
  <c r="Y961" i="1" s="1"/>
  <c r="Z961" i="1" a="1"/>
  <c r="Z961" i="1" s="1"/>
  <c r="R962" i="1" a="1"/>
  <c r="R962" i="1" s="1"/>
  <c r="S962" i="1" a="1"/>
  <c r="S962" i="1" s="1"/>
  <c r="T962" i="1" a="1"/>
  <c r="T962" i="1" s="1"/>
  <c r="U962" i="1" a="1"/>
  <c r="U962" i="1" s="1"/>
  <c r="V962" i="1" a="1"/>
  <c r="V962" i="1" s="1"/>
  <c r="W962" i="1" a="1"/>
  <c r="W962" i="1" s="1"/>
  <c r="X962" i="1" a="1"/>
  <c r="X962" i="1" s="1"/>
  <c r="Y962" i="1" a="1"/>
  <c r="Y962" i="1" s="1"/>
  <c r="Z962" i="1" a="1"/>
  <c r="Z962" i="1" s="1"/>
  <c r="R963" i="1" a="1"/>
  <c r="R963" i="1" s="1"/>
  <c r="S963" i="1" a="1"/>
  <c r="S963" i="1" s="1"/>
  <c r="T963" i="1" a="1"/>
  <c r="T963" i="1" s="1"/>
  <c r="U963" i="1" a="1"/>
  <c r="U963" i="1" s="1"/>
  <c r="V963" i="1" a="1"/>
  <c r="V963" i="1" s="1"/>
  <c r="W963" i="1" a="1"/>
  <c r="W963" i="1" s="1"/>
  <c r="X963" i="1" a="1"/>
  <c r="X963" i="1" s="1"/>
  <c r="Y963" i="1" a="1"/>
  <c r="Y963" i="1" s="1"/>
  <c r="Z963" i="1" a="1"/>
  <c r="Z963" i="1" s="1"/>
  <c r="R964" i="1" a="1"/>
  <c r="R964" i="1" s="1"/>
  <c r="S964" i="1" a="1"/>
  <c r="S964" i="1" s="1"/>
  <c r="T964" i="1" a="1"/>
  <c r="T964" i="1" s="1"/>
  <c r="U964" i="1" a="1"/>
  <c r="U964" i="1" s="1"/>
  <c r="V964" i="1" a="1"/>
  <c r="V964" i="1" s="1"/>
  <c r="W964" i="1" a="1"/>
  <c r="W964" i="1" s="1"/>
  <c r="X964" i="1" a="1"/>
  <c r="X964" i="1" s="1"/>
  <c r="Y964" i="1" a="1"/>
  <c r="Y964" i="1" s="1"/>
  <c r="Z964" i="1" a="1"/>
  <c r="Z964" i="1" s="1"/>
  <c r="R965" i="1" a="1"/>
  <c r="R965" i="1" s="1"/>
  <c r="S965" i="1" a="1"/>
  <c r="S965" i="1" s="1"/>
  <c r="T965" i="1" a="1"/>
  <c r="T965" i="1" s="1"/>
  <c r="U965" i="1" a="1"/>
  <c r="U965" i="1" s="1"/>
  <c r="V965" i="1" a="1"/>
  <c r="V965" i="1" s="1"/>
  <c r="W965" i="1" a="1"/>
  <c r="W965" i="1" s="1"/>
  <c r="X965" i="1" a="1"/>
  <c r="X965" i="1" s="1"/>
  <c r="Y965" i="1" a="1"/>
  <c r="Y965" i="1" s="1"/>
  <c r="Z965" i="1" a="1"/>
  <c r="Z965" i="1" s="1"/>
  <c r="R966" i="1" a="1"/>
  <c r="R966" i="1" s="1"/>
  <c r="S966" i="1" a="1"/>
  <c r="S966" i="1" s="1"/>
  <c r="T966" i="1" a="1"/>
  <c r="T966" i="1" s="1"/>
  <c r="U966" i="1" a="1"/>
  <c r="U966" i="1" s="1"/>
  <c r="V966" i="1" a="1"/>
  <c r="V966" i="1" s="1"/>
  <c r="W966" i="1" a="1"/>
  <c r="W966" i="1" s="1"/>
  <c r="X966" i="1" a="1"/>
  <c r="X966" i="1" s="1"/>
  <c r="Y966" i="1" a="1"/>
  <c r="Y966" i="1" s="1"/>
  <c r="Z966" i="1" a="1"/>
  <c r="Z966" i="1" s="1"/>
  <c r="R967" i="1" a="1"/>
  <c r="R967" i="1" s="1"/>
  <c r="S967" i="1" a="1"/>
  <c r="S967" i="1" s="1"/>
  <c r="T967" i="1" a="1"/>
  <c r="T967" i="1" s="1"/>
  <c r="U967" i="1" a="1"/>
  <c r="U967" i="1" s="1"/>
  <c r="V967" i="1" a="1"/>
  <c r="V967" i="1" s="1"/>
  <c r="W967" i="1" a="1"/>
  <c r="W967" i="1" s="1"/>
  <c r="X967" i="1" a="1"/>
  <c r="X967" i="1" s="1"/>
  <c r="Y967" i="1" a="1"/>
  <c r="Y967" i="1" s="1"/>
  <c r="Z967" i="1" a="1"/>
  <c r="Z967" i="1" s="1"/>
  <c r="R968" i="1" a="1"/>
  <c r="R968" i="1" s="1"/>
  <c r="S968" i="1" a="1"/>
  <c r="S968" i="1" s="1"/>
  <c r="T968" i="1" a="1"/>
  <c r="T968" i="1" s="1"/>
  <c r="U968" i="1" a="1"/>
  <c r="U968" i="1" s="1"/>
  <c r="V968" i="1" a="1"/>
  <c r="V968" i="1" s="1"/>
  <c r="W968" i="1" a="1"/>
  <c r="W968" i="1" s="1"/>
  <c r="X968" i="1" a="1"/>
  <c r="X968" i="1" s="1"/>
  <c r="Y968" i="1" a="1"/>
  <c r="Y968" i="1" s="1"/>
  <c r="Z968" i="1" a="1"/>
  <c r="Z968" i="1" s="1"/>
  <c r="R969" i="1" a="1"/>
  <c r="R969" i="1" s="1"/>
  <c r="S969" i="1" a="1"/>
  <c r="S969" i="1" s="1"/>
  <c r="T969" i="1" a="1"/>
  <c r="T969" i="1" s="1"/>
  <c r="U969" i="1" a="1"/>
  <c r="U969" i="1" s="1"/>
  <c r="V969" i="1" a="1"/>
  <c r="V969" i="1" s="1"/>
  <c r="W969" i="1" a="1"/>
  <c r="W969" i="1" s="1"/>
  <c r="X969" i="1" a="1"/>
  <c r="X969" i="1" s="1"/>
  <c r="Y969" i="1" a="1"/>
  <c r="Y969" i="1" s="1"/>
  <c r="Z969" i="1" a="1"/>
  <c r="Z969" i="1" s="1"/>
  <c r="R970" i="1" a="1"/>
  <c r="R970" i="1" s="1"/>
  <c r="S970" i="1" a="1"/>
  <c r="S970" i="1" s="1"/>
  <c r="T970" i="1" a="1"/>
  <c r="T970" i="1" s="1"/>
  <c r="U970" i="1" a="1"/>
  <c r="U970" i="1" s="1"/>
  <c r="V970" i="1" a="1"/>
  <c r="V970" i="1" s="1"/>
  <c r="W970" i="1" a="1"/>
  <c r="W970" i="1" s="1"/>
  <c r="X970" i="1" a="1"/>
  <c r="X970" i="1" s="1"/>
  <c r="Y970" i="1" a="1"/>
  <c r="Y970" i="1" s="1"/>
  <c r="Z970" i="1" a="1"/>
  <c r="Z970" i="1" s="1"/>
  <c r="R971" i="1" a="1"/>
  <c r="R971" i="1" s="1"/>
  <c r="S971" i="1" a="1"/>
  <c r="S971" i="1" s="1"/>
  <c r="T971" i="1" a="1"/>
  <c r="T971" i="1" s="1"/>
  <c r="U971" i="1" a="1"/>
  <c r="U971" i="1" s="1"/>
  <c r="V971" i="1" a="1"/>
  <c r="V971" i="1" s="1"/>
  <c r="W971" i="1" a="1"/>
  <c r="W971" i="1" s="1"/>
  <c r="X971" i="1" a="1"/>
  <c r="X971" i="1" s="1"/>
  <c r="Y971" i="1" a="1"/>
  <c r="Y971" i="1" s="1"/>
  <c r="Z971" i="1" a="1"/>
  <c r="Z971" i="1" s="1"/>
  <c r="R972" i="1" a="1"/>
  <c r="R972" i="1" s="1"/>
  <c r="S972" i="1" a="1"/>
  <c r="S972" i="1" s="1"/>
  <c r="T972" i="1" a="1"/>
  <c r="T972" i="1" s="1"/>
  <c r="U972" i="1" a="1"/>
  <c r="U972" i="1" s="1"/>
  <c r="V972" i="1" a="1"/>
  <c r="V972" i="1" s="1"/>
  <c r="W972" i="1" a="1"/>
  <c r="W972" i="1" s="1"/>
  <c r="X972" i="1" a="1"/>
  <c r="X972" i="1" s="1"/>
  <c r="Y972" i="1" a="1"/>
  <c r="Y972" i="1" s="1"/>
  <c r="Z972" i="1" a="1"/>
  <c r="Z972" i="1" s="1"/>
  <c r="R973" i="1" a="1"/>
  <c r="R973" i="1" s="1"/>
  <c r="S973" i="1" a="1"/>
  <c r="S973" i="1" s="1"/>
  <c r="T973" i="1" a="1"/>
  <c r="T973" i="1" s="1"/>
  <c r="U973" i="1" a="1"/>
  <c r="U973" i="1" s="1"/>
  <c r="V973" i="1" a="1"/>
  <c r="V973" i="1" s="1"/>
  <c r="W973" i="1" a="1"/>
  <c r="W973" i="1" s="1"/>
  <c r="X973" i="1" a="1"/>
  <c r="X973" i="1" s="1"/>
  <c r="Y973" i="1" a="1"/>
  <c r="Y973" i="1" s="1"/>
  <c r="Z973" i="1" a="1"/>
  <c r="Z973" i="1" s="1"/>
  <c r="R974" i="1" a="1"/>
  <c r="R974" i="1" s="1"/>
  <c r="S974" i="1" a="1"/>
  <c r="S974" i="1" s="1"/>
  <c r="T974" i="1" a="1"/>
  <c r="T974" i="1" s="1"/>
  <c r="U974" i="1" a="1"/>
  <c r="U974" i="1" s="1"/>
  <c r="V974" i="1" a="1"/>
  <c r="V974" i="1" s="1"/>
  <c r="W974" i="1" a="1"/>
  <c r="W974" i="1" s="1"/>
  <c r="X974" i="1" a="1"/>
  <c r="X974" i="1" s="1"/>
  <c r="Y974" i="1" a="1"/>
  <c r="Y974" i="1" s="1"/>
  <c r="Z974" i="1" a="1"/>
  <c r="Z974" i="1" s="1"/>
  <c r="R975" i="1" a="1"/>
  <c r="R975" i="1" s="1"/>
  <c r="S975" i="1" a="1"/>
  <c r="S975" i="1" s="1"/>
  <c r="T975" i="1" a="1"/>
  <c r="T975" i="1" s="1"/>
  <c r="U975" i="1" a="1"/>
  <c r="U975" i="1" s="1"/>
  <c r="V975" i="1" a="1"/>
  <c r="V975" i="1" s="1"/>
  <c r="W975" i="1" a="1"/>
  <c r="W975" i="1" s="1"/>
  <c r="X975" i="1" a="1"/>
  <c r="X975" i="1" s="1"/>
  <c r="Y975" i="1" a="1"/>
  <c r="Y975" i="1" s="1"/>
  <c r="Z975" i="1" a="1"/>
  <c r="Z975" i="1" s="1"/>
  <c r="R976" i="1" a="1"/>
  <c r="R976" i="1" s="1"/>
  <c r="S976" i="1" a="1"/>
  <c r="S976" i="1" s="1"/>
  <c r="T976" i="1" a="1"/>
  <c r="T976" i="1" s="1"/>
  <c r="U976" i="1" a="1"/>
  <c r="U976" i="1" s="1"/>
  <c r="V976" i="1" a="1"/>
  <c r="V976" i="1" s="1"/>
  <c r="W976" i="1" a="1"/>
  <c r="W976" i="1" s="1"/>
  <c r="X976" i="1" a="1"/>
  <c r="X976" i="1" s="1"/>
  <c r="Y976" i="1" a="1"/>
  <c r="Y976" i="1" s="1"/>
  <c r="Z976" i="1" a="1"/>
  <c r="Z976" i="1" s="1"/>
  <c r="R977" i="1" a="1"/>
  <c r="R977" i="1"/>
  <c r="S977" i="1" a="1"/>
  <c r="S977" i="1" s="1"/>
  <c r="T977" i="1" a="1"/>
  <c r="T977" i="1" s="1"/>
  <c r="U977" i="1" a="1"/>
  <c r="U977" i="1" s="1"/>
  <c r="V977" i="1" a="1"/>
  <c r="V977" i="1" s="1"/>
  <c r="W977" i="1" a="1"/>
  <c r="W977" i="1" s="1"/>
  <c r="X977" i="1" a="1"/>
  <c r="X977" i="1" s="1"/>
  <c r="Y977" i="1" a="1"/>
  <c r="Y977" i="1" s="1"/>
  <c r="Z977" i="1" a="1"/>
  <c r="Z977" i="1" s="1"/>
  <c r="R978" i="1" a="1"/>
  <c r="R978" i="1" s="1"/>
  <c r="S978" i="1" a="1"/>
  <c r="S978" i="1" s="1"/>
  <c r="T978" i="1" a="1"/>
  <c r="T978" i="1" s="1"/>
  <c r="U978" i="1" a="1"/>
  <c r="U978" i="1" s="1"/>
  <c r="V978" i="1" a="1"/>
  <c r="V978" i="1" s="1"/>
  <c r="W978" i="1" a="1"/>
  <c r="W978" i="1" s="1"/>
  <c r="X978" i="1" a="1"/>
  <c r="X978" i="1" s="1"/>
  <c r="Y978" i="1" a="1"/>
  <c r="Y978" i="1" s="1"/>
  <c r="Z978" i="1" a="1"/>
  <c r="Z978" i="1" s="1"/>
  <c r="R979" i="1" a="1"/>
  <c r="R979" i="1" s="1"/>
  <c r="S979" i="1" a="1"/>
  <c r="S979" i="1" s="1"/>
  <c r="T979" i="1" a="1"/>
  <c r="T979" i="1" s="1"/>
  <c r="U979" i="1" a="1"/>
  <c r="U979" i="1" s="1"/>
  <c r="V979" i="1" a="1"/>
  <c r="V979" i="1" s="1"/>
  <c r="W979" i="1" a="1"/>
  <c r="W979" i="1" s="1"/>
  <c r="X979" i="1" a="1"/>
  <c r="X979" i="1" s="1"/>
  <c r="Y979" i="1" a="1"/>
  <c r="Y979" i="1" s="1"/>
  <c r="Z979" i="1" a="1"/>
  <c r="Z979" i="1" s="1"/>
  <c r="R980" i="1" a="1"/>
  <c r="R980" i="1" s="1"/>
  <c r="S980" i="1" a="1"/>
  <c r="S980" i="1" s="1"/>
  <c r="T980" i="1" a="1"/>
  <c r="T980" i="1" s="1"/>
  <c r="U980" i="1" a="1"/>
  <c r="U980" i="1" s="1"/>
  <c r="V980" i="1" a="1"/>
  <c r="V980" i="1" s="1"/>
  <c r="W980" i="1" a="1"/>
  <c r="W980" i="1" s="1"/>
  <c r="X980" i="1" a="1"/>
  <c r="X980" i="1" s="1"/>
  <c r="Y980" i="1" a="1"/>
  <c r="Y980" i="1" s="1"/>
  <c r="Z980" i="1" a="1"/>
  <c r="Z980" i="1" s="1"/>
  <c r="R981" i="1" a="1"/>
  <c r="R981" i="1" s="1"/>
  <c r="S981" i="1" a="1"/>
  <c r="S981" i="1" s="1"/>
  <c r="T981" i="1" a="1"/>
  <c r="T981" i="1" s="1"/>
  <c r="U981" i="1" a="1"/>
  <c r="U981" i="1" s="1"/>
  <c r="V981" i="1" a="1"/>
  <c r="V981" i="1" s="1"/>
  <c r="W981" i="1" a="1"/>
  <c r="W981" i="1" s="1"/>
  <c r="X981" i="1" a="1"/>
  <c r="X981" i="1" s="1"/>
  <c r="Y981" i="1" a="1"/>
  <c r="Y981" i="1" s="1"/>
  <c r="Z981" i="1" a="1"/>
  <c r="Z981" i="1" s="1"/>
  <c r="R982" i="1" a="1"/>
  <c r="R982" i="1" s="1"/>
  <c r="S982" i="1" a="1"/>
  <c r="S982" i="1" s="1"/>
  <c r="T982" i="1" a="1"/>
  <c r="T982" i="1" s="1"/>
  <c r="U982" i="1" a="1"/>
  <c r="U982" i="1" s="1"/>
  <c r="V982" i="1" a="1"/>
  <c r="V982" i="1" s="1"/>
  <c r="W982" i="1" a="1"/>
  <c r="W982" i="1" s="1"/>
  <c r="X982" i="1" a="1"/>
  <c r="X982" i="1" s="1"/>
  <c r="Y982" i="1" a="1"/>
  <c r="Y982" i="1" s="1"/>
  <c r="Z982" i="1" a="1"/>
  <c r="Z982" i="1" s="1"/>
  <c r="R983" i="1" a="1"/>
  <c r="R983" i="1" s="1"/>
  <c r="S983" i="1" a="1"/>
  <c r="S983" i="1" s="1"/>
  <c r="T983" i="1" a="1"/>
  <c r="T983" i="1" s="1"/>
  <c r="U983" i="1" a="1"/>
  <c r="U983" i="1" s="1"/>
  <c r="V983" i="1" a="1"/>
  <c r="V983" i="1" s="1"/>
  <c r="W983" i="1" a="1"/>
  <c r="W983" i="1" s="1"/>
  <c r="X983" i="1" a="1"/>
  <c r="X983" i="1" s="1"/>
  <c r="Y983" i="1" a="1"/>
  <c r="Y983" i="1" s="1"/>
  <c r="Z983" i="1" a="1"/>
  <c r="Z983" i="1" s="1"/>
  <c r="R984" i="1" a="1"/>
  <c r="R984" i="1" s="1"/>
  <c r="S984" i="1" a="1"/>
  <c r="S984" i="1" s="1"/>
  <c r="T984" i="1" a="1"/>
  <c r="T984" i="1" s="1"/>
  <c r="U984" i="1" a="1"/>
  <c r="U984" i="1" s="1"/>
  <c r="V984" i="1" a="1"/>
  <c r="V984" i="1" s="1"/>
  <c r="W984" i="1" a="1"/>
  <c r="W984" i="1" s="1"/>
  <c r="X984" i="1" a="1"/>
  <c r="X984" i="1" s="1"/>
  <c r="Y984" i="1" a="1"/>
  <c r="Y984" i="1" s="1"/>
  <c r="Z984" i="1" a="1"/>
  <c r="Z984" i="1" s="1"/>
  <c r="R985" i="1" a="1"/>
  <c r="R985" i="1" s="1"/>
  <c r="S985" i="1" a="1"/>
  <c r="S985" i="1" s="1"/>
  <c r="T985" i="1" a="1"/>
  <c r="T985" i="1" s="1"/>
  <c r="U985" i="1" a="1"/>
  <c r="U985" i="1" s="1"/>
  <c r="V985" i="1" a="1"/>
  <c r="V985" i="1" s="1"/>
  <c r="W985" i="1" a="1"/>
  <c r="W985" i="1" s="1"/>
  <c r="X985" i="1" a="1"/>
  <c r="X985" i="1" s="1"/>
  <c r="Y985" i="1" a="1"/>
  <c r="Y985" i="1" s="1"/>
  <c r="Z985" i="1" a="1"/>
  <c r="Z985" i="1" s="1"/>
  <c r="R986" i="1" a="1"/>
  <c r="R986" i="1" s="1"/>
  <c r="S986" i="1" a="1"/>
  <c r="S986" i="1" s="1"/>
  <c r="T986" i="1" a="1"/>
  <c r="T986" i="1" s="1"/>
  <c r="U986" i="1" a="1"/>
  <c r="U986" i="1" s="1"/>
  <c r="V986" i="1" a="1"/>
  <c r="V986" i="1" s="1"/>
  <c r="W986" i="1" a="1"/>
  <c r="W986" i="1" s="1"/>
  <c r="X986" i="1" a="1"/>
  <c r="X986" i="1" s="1"/>
  <c r="Y986" i="1" a="1"/>
  <c r="Y986" i="1" s="1"/>
  <c r="Z986" i="1" a="1"/>
  <c r="Z986" i="1" s="1"/>
  <c r="R987" i="1" a="1"/>
  <c r="R987" i="1" s="1"/>
  <c r="S987" i="1" a="1"/>
  <c r="S987" i="1" s="1"/>
  <c r="T987" i="1" a="1"/>
  <c r="T987" i="1" s="1"/>
  <c r="U987" i="1" a="1"/>
  <c r="U987" i="1" s="1"/>
  <c r="V987" i="1" a="1"/>
  <c r="V987" i="1" s="1"/>
  <c r="W987" i="1" a="1"/>
  <c r="W987" i="1" s="1"/>
  <c r="X987" i="1" a="1"/>
  <c r="X987" i="1" s="1"/>
  <c r="Y987" i="1" a="1"/>
  <c r="Y987" i="1" s="1"/>
  <c r="Z987" i="1" a="1"/>
  <c r="Z987" i="1" s="1"/>
  <c r="R988" i="1" a="1"/>
  <c r="R988" i="1" s="1"/>
  <c r="S988" i="1" a="1"/>
  <c r="S988" i="1" s="1"/>
  <c r="T988" i="1" a="1"/>
  <c r="T988" i="1" s="1"/>
  <c r="U988" i="1" a="1"/>
  <c r="U988" i="1" s="1"/>
  <c r="V988" i="1" a="1"/>
  <c r="V988" i="1" s="1"/>
  <c r="W988" i="1" a="1"/>
  <c r="W988" i="1" s="1"/>
  <c r="X988" i="1" a="1"/>
  <c r="X988" i="1" s="1"/>
  <c r="Y988" i="1" a="1"/>
  <c r="Y988" i="1" s="1"/>
  <c r="Z988" i="1" a="1"/>
  <c r="Z988" i="1" s="1"/>
  <c r="R989" i="1" a="1"/>
  <c r="R989" i="1" s="1"/>
  <c r="S989" i="1" a="1"/>
  <c r="S989" i="1" s="1"/>
  <c r="T989" i="1" a="1"/>
  <c r="T989" i="1" s="1"/>
  <c r="U989" i="1" a="1"/>
  <c r="U989" i="1" s="1"/>
  <c r="V989" i="1" a="1"/>
  <c r="V989" i="1" s="1"/>
  <c r="W989" i="1" a="1"/>
  <c r="W989" i="1" s="1"/>
  <c r="X989" i="1" a="1"/>
  <c r="X989" i="1" s="1"/>
  <c r="Y989" i="1" a="1"/>
  <c r="Y989" i="1" s="1"/>
  <c r="Z989" i="1" a="1"/>
  <c r="Z989" i="1" s="1"/>
  <c r="R990" i="1" a="1"/>
  <c r="R990" i="1" s="1"/>
  <c r="S990" i="1" a="1"/>
  <c r="S990" i="1" s="1"/>
  <c r="T990" i="1" a="1"/>
  <c r="T990" i="1" s="1"/>
  <c r="U990" i="1" a="1"/>
  <c r="U990" i="1" s="1"/>
  <c r="V990" i="1" a="1"/>
  <c r="V990" i="1" s="1"/>
  <c r="W990" i="1" a="1"/>
  <c r="W990" i="1" s="1"/>
  <c r="X990" i="1" a="1"/>
  <c r="X990" i="1" s="1"/>
  <c r="Y990" i="1" a="1"/>
  <c r="Y990" i="1" s="1"/>
  <c r="Z990" i="1" a="1"/>
  <c r="Z990" i="1" s="1"/>
  <c r="R991" i="1" a="1"/>
  <c r="R991" i="1" s="1"/>
  <c r="S991" i="1" a="1"/>
  <c r="S991" i="1" s="1"/>
  <c r="T991" i="1" a="1"/>
  <c r="T991" i="1" s="1"/>
  <c r="U991" i="1" a="1"/>
  <c r="U991" i="1" s="1"/>
  <c r="V991" i="1" a="1"/>
  <c r="V991" i="1" s="1"/>
  <c r="W991" i="1" a="1"/>
  <c r="W991" i="1" s="1"/>
  <c r="X991" i="1" a="1"/>
  <c r="X991" i="1" s="1"/>
  <c r="Y991" i="1" a="1"/>
  <c r="Y991" i="1" s="1"/>
  <c r="Z991" i="1" a="1"/>
  <c r="Z991" i="1" s="1"/>
  <c r="R992" i="1" a="1"/>
  <c r="R992" i="1" s="1"/>
  <c r="S992" i="1" a="1"/>
  <c r="S992" i="1" s="1"/>
  <c r="T992" i="1" a="1"/>
  <c r="T992" i="1" s="1"/>
  <c r="U992" i="1" a="1"/>
  <c r="U992" i="1" s="1"/>
  <c r="V992" i="1" a="1"/>
  <c r="V992" i="1" s="1"/>
  <c r="W992" i="1" a="1"/>
  <c r="W992" i="1" s="1"/>
  <c r="X992" i="1" a="1"/>
  <c r="X992" i="1" s="1"/>
  <c r="Y992" i="1" a="1"/>
  <c r="Y992" i="1" s="1"/>
  <c r="Z992" i="1" a="1"/>
  <c r="Z992" i="1" s="1"/>
  <c r="R993" i="1" a="1"/>
  <c r="R993" i="1" s="1"/>
  <c r="S993" i="1" a="1"/>
  <c r="S993" i="1" s="1"/>
  <c r="T993" i="1" a="1"/>
  <c r="T993" i="1" s="1"/>
  <c r="U993" i="1" a="1"/>
  <c r="U993" i="1" s="1"/>
  <c r="V993" i="1" a="1"/>
  <c r="V993" i="1" s="1"/>
  <c r="W993" i="1" a="1"/>
  <c r="W993" i="1" s="1"/>
  <c r="X993" i="1" a="1"/>
  <c r="X993" i="1" s="1"/>
  <c r="Y993" i="1" a="1"/>
  <c r="Y993" i="1" s="1"/>
  <c r="Z993" i="1" a="1"/>
  <c r="Z993" i="1" s="1"/>
  <c r="R994" i="1" a="1"/>
  <c r="R994" i="1" s="1"/>
  <c r="S994" i="1" a="1"/>
  <c r="S994" i="1"/>
  <c r="T994" i="1" a="1"/>
  <c r="T994" i="1" s="1"/>
  <c r="U994" i="1" a="1"/>
  <c r="U994" i="1" s="1"/>
  <c r="V994" i="1" a="1"/>
  <c r="V994" i="1" s="1"/>
  <c r="W994" i="1" a="1"/>
  <c r="W994" i="1" s="1"/>
  <c r="X994" i="1" a="1"/>
  <c r="X994" i="1" s="1"/>
  <c r="Y994" i="1" a="1"/>
  <c r="Y994" i="1" s="1"/>
  <c r="Z994" i="1" a="1"/>
  <c r="Z994" i="1" s="1"/>
  <c r="R995" i="1" a="1"/>
  <c r="R995" i="1" s="1"/>
  <c r="S995" i="1" a="1"/>
  <c r="S995" i="1" s="1"/>
  <c r="T995" i="1" a="1"/>
  <c r="T995" i="1" s="1"/>
  <c r="U995" i="1" a="1"/>
  <c r="U995" i="1" s="1"/>
  <c r="V995" i="1" a="1"/>
  <c r="V995" i="1" s="1"/>
  <c r="W995" i="1" a="1"/>
  <c r="W995" i="1" s="1"/>
  <c r="X995" i="1" a="1"/>
  <c r="X995" i="1" s="1"/>
  <c r="Y995" i="1" a="1"/>
  <c r="Y995" i="1" s="1"/>
  <c r="Z995" i="1" a="1"/>
  <c r="Z995" i="1" s="1"/>
  <c r="R996" i="1" a="1"/>
  <c r="R996" i="1" s="1"/>
  <c r="S996" i="1" a="1"/>
  <c r="S996" i="1" s="1"/>
  <c r="T996" i="1" a="1"/>
  <c r="T996" i="1"/>
  <c r="U996" i="1" a="1"/>
  <c r="U996" i="1" s="1"/>
  <c r="V996" i="1" a="1"/>
  <c r="V996" i="1" s="1"/>
  <c r="W996" i="1" a="1"/>
  <c r="W996" i="1" s="1"/>
  <c r="X996" i="1" a="1"/>
  <c r="X996" i="1" s="1"/>
  <c r="Y996" i="1" a="1"/>
  <c r="Y996" i="1" s="1"/>
  <c r="Z996" i="1" a="1"/>
  <c r="Z996" i="1" s="1"/>
  <c r="R997" i="1" a="1"/>
  <c r="R997" i="1" s="1"/>
  <c r="S997" i="1" a="1"/>
  <c r="S997" i="1" s="1"/>
  <c r="T997" i="1" a="1"/>
  <c r="T997" i="1" s="1"/>
  <c r="U997" i="1" a="1"/>
  <c r="U997" i="1" s="1"/>
  <c r="V997" i="1" a="1"/>
  <c r="V997" i="1" s="1"/>
  <c r="W997" i="1" a="1"/>
  <c r="W997" i="1" s="1"/>
  <c r="X997" i="1" a="1"/>
  <c r="X997" i="1" s="1"/>
  <c r="Y997" i="1" a="1"/>
  <c r="Y997" i="1" s="1"/>
  <c r="Z997" i="1" a="1"/>
  <c r="Z997" i="1" s="1"/>
  <c r="R998" i="1" a="1"/>
  <c r="R998" i="1" s="1"/>
  <c r="S998" i="1" a="1"/>
  <c r="S998" i="1" s="1"/>
  <c r="T998" i="1" a="1"/>
  <c r="T998" i="1" s="1"/>
  <c r="U998" i="1" a="1"/>
  <c r="U998" i="1" s="1"/>
  <c r="V998" i="1" a="1"/>
  <c r="V998" i="1" s="1"/>
  <c r="W998" i="1" a="1"/>
  <c r="W998" i="1" s="1"/>
  <c r="X998" i="1" a="1"/>
  <c r="X998" i="1" s="1"/>
  <c r="Y998" i="1" a="1"/>
  <c r="Y998" i="1" s="1"/>
  <c r="Z998" i="1" a="1"/>
  <c r="Z998" i="1" s="1"/>
  <c r="R999" i="1" a="1"/>
  <c r="R999" i="1" s="1"/>
  <c r="S999" i="1" a="1"/>
  <c r="S999" i="1" s="1"/>
  <c r="T999" i="1" a="1"/>
  <c r="T999" i="1" s="1"/>
  <c r="U999" i="1" a="1"/>
  <c r="U999" i="1" s="1"/>
  <c r="V999" i="1" a="1"/>
  <c r="V999" i="1" s="1"/>
  <c r="W999" i="1" a="1"/>
  <c r="W999" i="1" s="1"/>
  <c r="X999" i="1" a="1"/>
  <c r="X999" i="1" s="1"/>
  <c r="Y999" i="1" a="1"/>
  <c r="Y999" i="1" s="1"/>
  <c r="Z999" i="1" a="1"/>
  <c r="Z999" i="1" s="1"/>
  <c r="R1000" i="1" a="1"/>
  <c r="R1000" i="1" s="1"/>
  <c r="S1000" i="1" a="1"/>
  <c r="S1000" i="1" s="1"/>
  <c r="T1000" i="1" a="1"/>
  <c r="T1000" i="1" s="1"/>
  <c r="U1000" i="1" a="1"/>
  <c r="U1000" i="1" s="1"/>
  <c r="V1000" i="1" a="1"/>
  <c r="V1000" i="1" s="1"/>
  <c r="W1000" i="1" a="1"/>
  <c r="W1000" i="1" s="1"/>
  <c r="X1000" i="1" a="1"/>
  <c r="X1000" i="1" s="1"/>
  <c r="Y1000" i="1" a="1"/>
  <c r="Y1000" i="1" s="1"/>
  <c r="Z1000" i="1" a="1"/>
  <c r="Z1000" i="1" s="1"/>
  <c r="R1001" i="1" a="1"/>
  <c r="R1001" i="1" s="1"/>
  <c r="S1001" i="1" a="1"/>
  <c r="S1001" i="1" s="1"/>
  <c r="T1001" i="1" a="1"/>
  <c r="T1001" i="1" s="1"/>
  <c r="U1001" i="1" a="1"/>
  <c r="U1001" i="1" s="1"/>
  <c r="V1001" i="1" a="1"/>
  <c r="V1001" i="1" s="1"/>
  <c r="W1001" i="1" a="1"/>
  <c r="W1001" i="1" s="1"/>
  <c r="X1001" i="1" a="1"/>
  <c r="X1001" i="1" s="1"/>
  <c r="Y1001" i="1" a="1"/>
  <c r="Y1001" i="1" s="1"/>
  <c r="Z1001" i="1" a="1"/>
  <c r="Z1001" i="1" s="1"/>
  <c r="R1002" i="1" a="1"/>
  <c r="R1002" i="1" s="1"/>
  <c r="S1002" i="1" a="1"/>
  <c r="S1002" i="1" s="1"/>
  <c r="T1002" i="1" a="1"/>
  <c r="T1002" i="1" s="1"/>
  <c r="U1002" i="1" a="1"/>
  <c r="U1002" i="1" s="1"/>
  <c r="V1002" i="1" a="1"/>
  <c r="V1002" i="1" s="1"/>
  <c r="W1002" i="1" a="1"/>
  <c r="W1002" i="1" s="1"/>
  <c r="X1002" i="1" a="1"/>
  <c r="X1002" i="1" s="1"/>
  <c r="Y1002" i="1" a="1"/>
  <c r="Y1002" i="1" s="1"/>
  <c r="Z1002" i="1" a="1"/>
  <c r="Z1002" i="1" s="1"/>
  <c r="R1003" i="1" a="1"/>
  <c r="R1003" i="1" s="1"/>
  <c r="S1003" i="1" a="1"/>
  <c r="S1003" i="1" s="1"/>
  <c r="T1003" i="1" a="1"/>
  <c r="T1003" i="1" s="1"/>
  <c r="U1003" i="1" a="1"/>
  <c r="U1003" i="1" s="1"/>
  <c r="V1003" i="1" a="1"/>
  <c r="V1003" i="1" s="1"/>
  <c r="W1003" i="1" a="1"/>
  <c r="W1003" i="1" s="1"/>
  <c r="X1003" i="1" a="1"/>
  <c r="X1003" i="1" s="1"/>
  <c r="Y1003" i="1" a="1"/>
  <c r="Y1003" i="1" s="1"/>
  <c r="Z1003" i="1" a="1"/>
  <c r="Z1003" i="1" s="1"/>
  <c r="R1004" i="1" a="1"/>
  <c r="R1004" i="1" s="1"/>
  <c r="S1004" i="1" a="1"/>
  <c r="S1004" i="1" s="1"/>
  <c r="T1004" i="1" a="1"/>
  <c r="T1004" i="1" s="1"/>
  <c r="U1004" i="1" a="1"/>
  <c r="U1004" i="1" s="1"/>
  <c r="V1004" i="1" a="1"/>
  <c r="V1004" i="1" s="1"/>
  <c r="W1004" i="1" a="1"/>
  <c r="W1004" i="1" s="1"/>
  <c r="X1004" i="1" a="1"/>
  <c r="X1004" i="1" s="1"/>
  <c r="Y1004" i="1" a="1"/>
  <c r="Y1004" i="1" s="1"/>
  <c r="Z1004" i="1" a="1"/>
  <c r="Z1004" i="1" s="1"/>
  <c r="R1005" i="1" a="1"/>
  <c r="R1005" i="1" s="1"/>
  <c r="S1005" i="1" a="1"/>
  <c r="S1005" i="1" s="1"/>
  <c r="T1005" i="1" a="1"/>
  <c r="T1005" i="1" s="1"/>
  <c r="U1005" i="1" a="1"/>
  <c r="U1005" i="1" s="1"/>
  <c r="V1005" i="1" a="1"/>
  <c r="V1005" i="1" s="1"/>
  <c r="W1005" i="1" a="1"/>
  <c r="W1005" i="1" s="1"/>
  <c r="X1005" i="1" a="1"/>
  <c r="X1005" i="1" s="1"/>
  <c r="Y1005" i="1" a="1"/>
  <c r="Y1005" i="1" s="1"/>
  <c r="Z1005" i="1" a="1"/>
  <c r="Z1005" i="1" s="1"/>
  <c r="R1006" i="1" a="1"/>
  <c r="R1006" i="1" s="1"/>
  <c r="S1006" i="1" a="1"/>
  <c r="S1006" i="1" s="1"/>
  <c r="T1006" i="1" a="1"/>
  <c r="T1006" i="1" s="1"/>
  <c r="U1006" i="1" a="1"/>
  <c r="U1006" i="1" s="1"/>
  <c r="V1006" i="1" a="1"/>
  <c r="V1006" i="1" s="1"/>
  <c r="W1006" i="1" a="1"/>
  <c r="W1006" i="1" s="1"/>
  <c r="X1006" i="1" a="1"/>
  <c r="X1006" i="1" s="1"/>
  <c r="Y1006" i="1" a="1"/>
  <c r="Y1006" i="1" s="1"/>
  <c r="Z1006" i="1" a="1"/>
  <c r="Z1006" i="1" s="1"/>
  <c r="R1007" i="1" a="1"/>
  <c r="R1007" i="1" s="1"/>
  <c r="S1007" i="1" a="1"/>
  <c r="S1007" i="1" s="1"/>
  <c r="T1007" i="1" a="1"/>
  <c r="T1007" i="1" s="1"/>
  <c r="U1007" i="1" a="1"/>
  <c r="U1007" i="1" s="1"/>
  <c r="V1007" i="1" a="1"/>
  <c r="V1007" i="1" s="1"/>
  <c r="W1007" i="1" a="1"/>
  <c r="W1007" i="1" s="1"/>
  <c r="X1007" i="1" a="1"/>
  <c r="X1007" i="1" s="1"/>
  <c r="Y1007" i="1" a="1"/>
  <c r="Y1007" i="1" s="1"/>
  <c r="Z1007" i="1" a="1"/>
  <c r="Z1007" i="1" s="1"/>
  <c r="R1008" i="1" a="1"/>
  <c r="R1008" i="1" s="1"/>
  <c r="S1008" i="1" a="1"/>
  <c r="S1008" i="1" s="1"/>
  <c r="T1008" i="1" a="1"/>
  <c r="T1008" i="1" s="1"/>
  <c r="U1008" i="1" a="1"/>
  <c r="U1008" i="1" s="1"/>
  <c r="V1008" i="1" a="1"/>
  <c r="V1008" i="1" s="1"/>
  <c r="W1008" i="1" a="1"/>
  <c r="W1008" i="1" s="1"/>
  <c r="X1008" i="1" a="1"/>
  <c r="X1008" i="1" s="1"/>
  <c r="Y1008" i="1" a="1"/>
  <c r="Y1008" i="1" s="1"/>
  <c r="Z1008" i="1" a="1"/>
  <c r="Z1008" i="1" s="1"/>
  <c r="R1009" i="1" a="1"/>
  <c r="R1009" i="1" s="1"/>
  <c r="S1009" i="1" a="1"/>
  <c r="S1009" i="1" s="1"/>
  <c r="T1009" i="1" a="1"/>
  <c r="T1009" i="1" s="1"/>
  <c r="U1009" i="1" a="1"/>
  <c r="U1009" i="1" s="1"/>
  <c r="V1009" i="1" a="1"/>
  <c r="V1009" i="1" s="1"/>
  <c r="W1009" i="1" a="1"/>
  <c r="W1009" i="1" s="1"/>
  <c r="X1009" i="1" a="1"/>
  <c r="X1009" i="1" s="1"/>
  <c r="Y1009" i="1" a="1"/>
  <c r="Y1009" i="1" s="1"/>
  <c r="Z1009" i="1" a="1"/>
  <c r="Z1009" i="1" s="1"/>
  <c r="R1010" i="1" a="1"/>
  <c r="R1010" i="1" s="1"/>
  <c r="S1010" i="1" a="1"/>
  <c r="S1010" i="1" s="1"/>
  <c r="T1010" i="1" a="1"/>
  <c r="T1010" i="1" s="1"/>
  <c r="U1010" i="1" a="1"/>
  <c r="U1010" i="1" s="1"/>
  <c r="V1010" i="1" a="1"/>
  <c r="V1010" i="1" s="1"/>
  <c r="W1010" i="1" a="1"/>
  <c r="W1010" i="1" s="1"/>
  <c r="X1010" i="1" a="1"/>
  <c r="X1010" i="1" s="1"/>
  <c r="Y1010" i="1" a="1"/>
  <c r="Y1010" i="1" s="1"/>
  <c r="Z1010" i="1" a="1"/>
  <c r="Z1010" i="1" s="1"/>
  <c r="R1011" i="1" a="1"/>
  <c r="R1011" i="1" s="1"/>
  <c r="S1011" i="1" a="1"/>
  <c r="S1011" i="1" s="1"/>
  <c r="T1011" i="1" a="1"/>
  <c r="T1011" i="1" s="1"/>
  <c r="U1011" i="1" a="1"/>
  <c r="U1011" i="1" s="1"/>
  <c r="V1011" i="1" a="1"/>
  <c r="V1011" i="1" s="1"/>
  <c r="W1011" i="1" a="1"/>
  <c r="W1011" i="1" s="1"/>
  <c r="X1011" i="1" a="1"/>
  <c r="X1011" i="1" s="1"/>
  <c r="Y1011" i="1" a="1"/>
  <c r="Y1011" i="1" s="1"/>
  <c r="Z1011" i="1" a="1"/>
  <c r="Z1011" i="1" s="1"/>
  <c r="R1012" i="1" a="1"/>
  <c r="R1012" i="1" s="1"/>
  <c r="S1012" i="1" a="1"/>
  <c r="S1012" i="1" s="1"/>
  <c r="T1012" i="1" a="1"/>
  <c r="T1012" i="1" s="1"/>
  <c r="U1012" i="1" a="1"/>
  <c r="U1012" i="1" s="1"/>
  <c r="V1012" i="1" a="1"/>
  <c r="V1012" i="1" s="1"/>
  <c r="W1012" i="1" a="1"/>
  <c r="W1012" i="1" s="1"/>
  <c r="X1012" i="1" a="1"/>
  <c r="X1012" i="1" s="1"/>
  <c r="Y1012" i="1" a="1"/>
  <c r="Y1012" i="1" s="1"/>
  <c r="Z1012" i="1" a="1"/>
  <c r="Z1012" i="1" s="1"/>
  <c r="R1013" i="1" a="1"/>
  <c r="R1013" i="1" s="1"/>
  <c r="S1013" i="1" a="1"/>
  <c r="S1013" i="1" s="1"/>
  <c r="T1013" i="1" a="1"/>
  <c r="T1013" i="1" s="1"/>
  <c r="U1013" i="1" a="1"/>
  <c r="U1013" i="1" s="1"/>
  <c r="V1013" i="1" a="1"/>
  <c r="V1013" i="1" s="1"/>
  <c r="W1013" i="1" a="1"/>
  <c r="W1013" i="1" s="1"/>
  <c r="X1013" i="1" a="1"/>
  <c r="X1013" i="1" s="1"/>
  <c r="Y1013" i="1" a="1"/>
  <c r="Y1013" i="1" s="1"/>
  <c r="Z1013" i="1" a="1"/>
  <c r="Z1013" i="1" s="1"/>
  <c r="R1014" i="1" a="1"/>
  <c r="R1014" i="1" s="1"/>
  <c r="S1014" i="1" a="1"/>
  <c r="S1014" i="1" s="1"/>
  <c r="T1014" i="1" a="1"/>
  <c r="T1014" i="1" s="1"/>
  <c r="U1014" i="1" a="1"/>
  <c r="U1014" i="1" s="1"/>
  <c r="V1014" i="1" a="1"/>
  <c r="V1014" i="1" s="1"/>
  <c r="W1014" i="1" a="1"/>
  <c r="W1014" i="1" s="1"/>
  <c r="X1014" i="1" a="1"/>
  <c r="X1014" i="1" s="1"/>
  <c r="Y1014" i="1" a="1"/>
  <c r="Y1014" i="1" s="1"/>
  <c r="Z1014" i="1" a="1"/>
  <c r="Z1014" i="1" s="1"/>
  <c r="R1015" i="1" a="1"/>
  <c r="R1015" i="1" s="1"/>
  <c r="S1015" i="1" a="1"/>
  <c r="S1015" i="1" s="1"/>
  <c r="T1015" i="1" a="1"/>
  <c r="T1015" i="1" s="1"/>
  <c r="U1015" i="1" a="1"/>
  <c r="U1015" i="1" s="1"/>
  <c r="V1015" i="1" a="1"/>
  <c r="V1015" i="1" s="1"/>
  <c r="W1015" i="1" a="1"/>
  <c r="W1015" i="1" s="1"/>
  <c r="X1015" i="1" a="1"/>
  <c r="X1015" i="1" s="1"/>
  <c r="Y1015" i="1" a="1"/>
  <c r="Y1015" i="1" s="1"/>
  <c r="Z1015" i="1" a="1"/>
  <c r="Z1015" i="1" s="1"/>
  <c r="R1016" i="1" a="1"/>
  <c r="R1016" i="1" s="1"/>
  <c r="S1016" i="1" a="1"/>
  <c r="S1016" i="1" s="1"/>
  <c r="T1016" i="1" a="1"/>
  <c r="T1016" i="1" s="1"/>
  <c r="U1016" i="1" a="1"/>
  <c r="U1016" i="1" s="1"/>
  <c r="V1016" i="1" a="1"/>
  <c r="V1016" i="1" s="1"/>
  <c r="W1016" i="1" a="1"/>
  <c r="W1016" i="1" s="1"/>
  <c r="X1016" i="1" a="1"/>
  <c r="X1016" i="1" s="1"/>
  <c r="Y1016" i="1" a="1"/>
  <c r="Y1016" i="1" s="1"/>
  <c r="Z1016" i="1" a="1"/>
  <c r="Z1016" i="1" s="1"/>
  <c r="R1017" i="1" a="1"/>
  <c r="R1017" i="1" s="1"/>
  <c r="S1017" i="1" a="1"/>
  <c r="S1017" i="1" s="1"/>
  <c r="T1017" i="1" a="1"/>
  <c r="T1017" i="1" s="1"/>
  <c r="U1017" i="1" a="1"/>
  <c r="U1017" i="1" s="1"/>
  <c r="V1017" i="1" a="1"/>
  <c r="V1017" i="1" s="1"/>
  <c r="W1017" i="1" a="1"/>
  <c r="W1017" i="1" s="1"/>
  <c r="X1017" i="1" a="1"/>
  <c r="X1017" i="1" s="1"/>
  <c r="Y1017" i="1" a="1"/>
  <c r="Y1017" i="1" s="1"/>
  <c r="Z1017" i="1" a="1"/>
  <c r="Z1017" i="1" s="1"/>
  <c r="R1018" i="1" a="1"/>
  <c r="R1018" i="1" s="1"/>
  <c r="S1018" i="1" a="1"/>
  <c r="S1018" i="1" s="1"/>
  <c r="T1018" i="1" a="1"/>
  <c r="T1018" i="1" s="1"/>
  <c r="U1018" i="1" a="1"/>
  <c r="U1018" i="1" s="1"/>
  <c r="V1018" i="1" a="1"/>
  <c r="V1018" i="1" s="1"/>
  <c r="W1018" i="1" a="1"/>
  <c r="W1018" i="1" s="1"/>
  <c r="X1018" i="1" a="1"/>
  <c r="X1018" i="1" s="1"/>
  <c r="Y1018" i="1" a="1"/>
  <c r="Y1018" i="1" s="1"/>
  <c r="Z1018" i="1" a="1"/>
  <c r="Z1018" i="1" s="1"/>
  <c r="R1019" i="1" a="1"/>
  <c r="R1019" i="1" s="1"/>
  <c r="S1019" i="1" a="1"/>
  <c r="S1019" i="1" s="1"/>
  <c r="T1019" i="1" a="1"/>
  <c r="T1019" i="1" s="1"/>
  <c r="U1019" i="1" a="1"/>
  <c r="U1019" i="1" s="1"/>
  <c r="V1019" i="1" a="1"/>
  <c r="V1019" i="1" s="1"/>
  <c r="W1019" i="1" a="1"/>
  <c r="W1019" i="1" s="1"/>
  <c r="X1019" i="1" a="1"/>
  <c r="X1019" i="1" s="1"/>
  <c r="Y1019" i="1" a="1"/>
  <c r="Y1019" i="1" s="1"/>
  <c r="Z1019" i="1" a="1"/>
  <c r="Z1019" i="1" s="1"/>
  <c r="R1020" i="1" a="1"/>
  <c r="R1020" i="1" s="1"/>
  <c r="S1020" i="1" a="1"/>
  <c r="S1020" i="1" s="1"/>
  <c r="T1020" i="1" a="1"/>
  <c r="T1020" i="1" s="1"/>
  <c r="U1020" i="1" a="1"/>
  <c r="U1020" i="1" s="1"/>
  <c r="V1020" i="1" a="1"/>
  <c r="V1020" i="1" s="1"/>
  <c r="W1020" i="1" a="1"/>
  <c r="W1020" i="1" s="1"/>
  <c r="X1020" i="1" a="1"/>
  <c r="X1020" i="1" s="1"/>
  <c r="Y1020" i="1" a="1"/>
  <c r="Y1020" i="1" s="1"/>
  <c r="Z1020" i="1" a="1"/>
  <c r="Z1020" i="1" s="1"/>
  <c r="R1021" i="1" a="1"/>
  <c r="R1021" i="1" s="1"/>
  <c r="S1021" i="1" a="1"/>
  <c r="S1021" i="1" s="1"/>
  <c r="T1021" i="1" a="1"/>
  <c r="T1021" i="1" s="1"/>
  <c r="U1021" i="1" a="1"/>
  <c r="U1021" i="1" s="1"/>
  <c r="V1021" i="1" a="1"/>
  <c r="V1021" i="1" s="1"/>
  <c r="W1021" i="1" a="1"/>
  <c r="W1021" i="1" s="1"/>
  <c r="X1021" i="1" a="1"/>
  <c r="X1021" i="1" s="1"/>
  <c r="Y1021" i="1" a="1"/>
  <c r="Y1021" i="1" s="1"/>
  <c r="Z1021" i="1" a="1"/>
  <c r="Z1021" i="1" s="1"/>
  <c r="R1022" i="1" a="1"/>
  <c r="R1022" i="1" s="1"/>
  <c r="S1022" i="1" a="1"/>
  <c r="S1022" i="1" s="1"/>
  <c r="T1022" i="1" a="1"/>
  <c r="T1022" i="1" s="1"/>
  <c r="U1022" i="1" a="1"/>
  <c r="U1022" i="1" s="1"/>
  <c r="V1022" i="1" a="1"/>
  <c r="V1022" i="1" s="1"/>
  <c r="W1022" i="1" a="1"/>
  <c r="W1022" i="1" s="1"/>
  <c r="X1022" i="1" a="1"/>
  <c r="X1022" i="1" s="1"/>
  <c r="Y1022" i="1" a="1"/>
  <c r="Y1022" i="1" s="1"/>
  <c r="Z1022" i="1" a="1"/>
  <c r="Z1022" i="1" s="1"/>
  <c r="R1023" i="1" a="1"/>
  <c r="R1023" i="1" s="1"/>
  <c r="S1023" i="1" a="1"/>
  <c r="S1023" i="1" s="1"/>
  <c r="T1023" i="1" a="1"/>
  <c r="T1023" i="1" s="1"/>
  <c r="U1023" i="1" a="1"/>
  <c r="U1023" i="1" s="1"/>
  <c r="V1023" i="1" a="1"/>
  <c r="V1023" i="1" s="1"/>
  <c r="W1023" i="1" a="1"/>
  <c r="W1023" i="1" s="1"/>
  <c r="X1023" i="1" a="1"/>
  <c r="X1023" i="1" s="1"/>
  <c r="Y1023" i="1" a="1"/>
  <c r="Y1023" i="1" s="1"/>
  <c r="Z1023" i="1" a="1"/>
  <c r="Z1023" i="1" s="1"/>
  <c r="R1024" i="1" a="1"/>
  <c r="R1024" i="1" s="1"/>
  <c r="S1024" i="1" a="1"/>
  <c r="S1024" i="1" s="1"/>
  <c r="T1024" i="1" a="1"/>
  <c r="T1024" i="1" s="1"/>
  <c r="U1024" i="1" a="1"/>
  <c r="U1024" i="1" s="1"/>
  <c r="V1024" i="1" a="1"/>
  <c r="V1024" i="1" s="1"/>
  <c r="W1024" i="1" a="1"/>
  <c r="W1024" i="1" s="1"/>
  <c r="X1024" i="1" a="1"/>
  <c r="X1024" i="1" s="1"/>
  <c r="Y1024" i="1" a="1"/>
  <c r="Y1024" i="1" s="1"/>
  <c r="Z1024" i="1" a="1"/>
  <c r="Z1024" i="1" s="1"/>
  <c r="R1025" i="1" a="1"/>
  <c r="R1025" i="1" s="1"/>
  <c r="S1025" i="1" a="1"/>
  <c r="S1025" i="1" s="1"/>
  <c r="T1025" i="1" a="1"/>
  <c r="T1025" i="1" s="1"/>
  <c r="U1025" i="1" a="1"/>
  <c r="U1025" i="1" s="1"/>
  <c r="V1025" i="1" a="1"/>
  <c r="V1025" i="1" s="1"/>
  <c r="W1025" i="1" a="1"/>
  <c r="W1025" i="1" s="1"/>
  <c r="X1025" i="1" a="1"/>
  <c r="X1025" i="1" s="1"/>
  <c r="Y1025" i="1" a="1"/>
  <c r="Y1025" i="1" s="1"/>
  <c r="Z1025" i="1" a="1"/>
  <c r="Z1025" i="1" s="1"/>
  <c r="R1026" i="1" a="1"/>
  <c r="R1026" i="1" s="1"/>
  <c r="S1026" i="1" a="1"/>
  <c r="S1026" i="1" s="1"/>
  <c r="T1026" i="1" a="1"/>
  <c r="T1026" i="1" s="1"/>
  <c r="U1026" i="1" a="1"/>
  <c r="U1026" i="1" s="1"/>
  <c r="V1026" i="1" a="1"/>
  <c r="V1026" i="1" s="1"/>
  <c r="W1026" i="1" a="1"/>
  <c r="W1026" i="1" s="1"/>
  <c r="X1026" i="1" a="1"/>
  <c r="X1026" i="1" s="1"/>
  <c r="Y1026" i="1" a="1"/>
  <c r="Y1026" i="1" s="1"/>
  <c r="Z1026" i="1" a="1"/>
  <c r="Z1026" i="1" s="1"/>
  <c r="R1027" i="1" a="1"/>
  <c r="R1027" i="1" s="1"/>
  <c r="S1027" i="1" a="1"/>
  <c r="S1027" i="1" s="1"/>
  <c r="T1027" i="1" a="1"/>
  <c r="T1027" i="1" s="1"/>
  <c r="U1027" i="1" a="1"/>
  <c r="U1027" i="1" s="1"/>
  <c r="V1027" i="1" a="1"/>
  <c r="V1027" i="1" s="1"/>
  <c r="W1027" i="1" a="1"/>
  <c r="W1027" i="1" s="1"/>
  <c r="X1027" i="1" a="1"/>
  <c r="X1027" i="1" s="1"/>
  <c r="Y1027" i="1" a="1"/>
  <c r="Y1027" i="1" s="1"/>
  <c r="Z1027" i="1" a="1"/>
  <c r="Z1027" i="1" s="1"/>
  <c r="R1028" i="1" a="1"/>
  <c r="R1028" i="1" s="1"/>
  <c r="S1028" i="1" a="1"/>
  <c r="S1028" i="1" s="1"/>
  <c r="T1028" i="1" a="1"/>
  <c r="T1028" i="1" s="1"/>
  <c r="U1028" i="1" a="1"/>
  <c r="U1028" i="1" s="1"/>
  <c r="V1028" i="1" a="1"/>
  <c r="V1028" i="1" s="1"/>
  <c r="W1028" i="1" a="1"/>
  <c r="W1028" i="1" s="1"/>
  <c r="X1028" i="1" a="1"/>
  <c r="X1028" i="1" s="1"/>
  <c r="Y1028" i="1" a="1"/>
  <c r="Y1028" i="1" s="1"/>
  <c r="Z1028" i="1" a="1"/>
  <c r="Z1028" i="1" s="1"/>
  <c r="R1029" i="1" a="1"/>
  <c r="R1029" i="1" s="1"/>
  <c r="S1029" i="1" a="1"/>
  <c r="S1029" i="1" s="1"/>
  <c r="T1029" i="1" a="1"/>
  <c r="T1029" i="1" s="1"/>
  <c r="U1029" i="1" a="1"/>
  <c r="U1029" i="1" s="1"/>
  <c r="V1029" i="1" a="1"/>
  <c r="V1029" i="1" s="1"/>
  <c r="W1029" i="1" a="1"/>
  <c r="W1029" i="1" s="1"/>
  <c r="X1029" i="1" a="1"/>
  <c r="X1029" i="1" s="1"/>
  <c r="Y1029" i="1" a="1"/>
  <c r="Y1029" i="1" s="1"/>
  <c r="Z1029" i="1" a="1"/>
  <c r="Z1029" i="1" s="1"/>
  <c r="R1030" i="1" a="1"/>
  <c r="R1030" i="1" s="1"/>
  <c r="S1030" i="1" a="1"/>
  <c r="S1030" i="1" s="1"/>
  <c r="T1030" i="1" a="1"/>
  <c r="T1030" i="1" s="1"/>
  <c r="U1030" i="1" a="1"/>
  <c r="U1030" i="1" s="1"/>
  <c r="V1030" i="1" a="1"/>
  <c r="V1030" i="1" s="1"/>
  <c r="W1030" i="1" a="1"/>
  <c r="W1030" i="1" s="1"/>
  <c r="X1030" i="1" a="1"/>
  <c r="X1030" i="1" s="1"/>
  <c r="Y1030" i="1" a="1"/>
  <c r="Y1030" i="1" s="1"/>
  <c r="Z1030" i="1" a="1"/>
  <c r="Z1030" i="1" s="1"/>
  <c r="R1031" i="1" a="1"/>
  <c r="R1031" i="1" s="1"/>
  <c r="S1031" i="1" a="1"/>
  <c r="S1031" i="1" s="1"/>
  <c r="T1031" i="1" a="1"/>
  <c r="T1031" i="1" s="1"/>
  <c r="U1031" i="1" a="1"/>
  <c r="U1031" i="1" s="1"/>
  <c r="V1031" i="1" a="1"/>
  <c r="V1031" i="1" s="1"/>
  <c r="W1031" i="1" a="1"/>
  <c r="W1031" i="1" s="1"/>
  <c r="X1031" i="1" a="1"/>
  <c r="X1031" i="1" s="1"/>
  <c r="Y1031" i="1" a="1"/>
  <c r="Y1031" i="1" s="1"/>
  <c r="Z1031" i="1" a="1"/>
  <c r="Z1031" i="1" s="1"/>
  <c r="R1032" i="1" a="1"/>
  <c r="R1032" i="1" s="1"/>
  <c r="S1032" i="1" a="1"/>
  <c r="S1032" i="1" s="1"/>
  <c r="T1032" i="1" a="1"/>
  <c r="T1032" i="1" s="1"/>
  <c r="U1032" i="1" a="1"/>
  <c r="U1032" i="1" s="1"/>
  <c r="V1032" i="1" a="1"/>
  <c r="V1032" i="1" s="1"/>
  <c r="W1032" i="1" a="1"/>
  <c r="W1032" i="1" s="1"/>
  <c r="X1032" i="1" a="1"/>
  <c r="X1032" i="1" s="1"/>
  <c r="Y1032" i="1" a="1"/>
  <c r="Y1032" i="1" s="1"/>
  <c r="Z1032" i="1" a="1"/>
  <c r="Z1032" i="1" s="1"/>
  <c r="R1033" i="1" a="1"/>
  <c r="R1033" i="1" s="1"/>
  <c r="S1033" i="1" a="1"/>
  <c r="S1033" i="1" s="1"/>
  <c r="T1033" i="1" a="1"/>
  <c r="T1033" i="1" s="1"/>
  <c r="U1033" i="1" a="1"/>
  <c r="U1033" i="1" s="1"/>
  <c r="V1033" i="1" a="1"/>
  <c r="V1033" i="1" s="1"/>
  <c r="W1033" i="1" a="1"/>
  <c r="W1033" i="1" s="1"/>
  <c r="X1033" i="1" a="1"/>
  <c r="X1033" i="1" s="1"/>
  <c r="Y1033" i="1" a="1"/>
  <c r="Y1033" i="1" s="1"/>
  <c r="Z1033" i="1" a="1"/>
  <c r="Z1033" i="1" s="1"/>
  <c r="R1034" i="1" a="1"/>
  <c r="R1034" i="1" s="1"/>
  <c r="S1034" i="1" a="1"/>
  <c r="S1034" i="1" s="1"/>
  <c r="T1034" i="1" a="1"/>
  <c r="T1034" i="1" s="1"/>
  <c r="U1034" i="1" a="1"/>
  <c r="U1034" i="1" s="1"/>
  <c r="V1034" i="1" a="1"/>
  <c r="V1034" i="1" s="1"/>
  <c r="W1034" i="1" a="1"/>
  <c r="W1034" i="1" s="1"/>
  <c r="X1034" i="1" a="1"/>
  <c r="X1034" i="1" s="1"/>
  <c r="Y1034" i="1" a="1"/>
  <c r="Y1034" i="1" s="1"/>
  <c r="Z1034" i="1" a="1"/>
  <c r="Z1034" i="1" s="1"/>
  <c r="R1035" i="1" a="1"/>
  <c r="R1035" i="1" s="1"/>
  <c r="S1035" i="1" a="1"/>
  <c r="S1035" i="1" s="1"/>
  <c r="T1035" i="1" a="1"/>
  <c r="T1035" i="1" s="1"/>
  <c r="U1035" i="1" a="1"/>
  <c r="U1035" i="1" s="1"/>
  <c r="V1035" i="1" a="1"/>
  <c r="V1035" i="1" s="1"/>
  <c r="W1035" i="1" a="1"/>
  <c r="W1035" i="1" s="1"/>
  <c r="X1035" i="1" a="1"/>
  <c r="X1035" i="1" s="1"/>
  <c r="Y1035" i="1" a="1"/>
  <c r="Y1035" i="1" s="1"/>
  <c r="Z1035" i="1" a="1"/>
  <c r="Z1035" i="1" s="1"/>
  <c r="R1036" i="1" a="1"/>
  <c r="R1036" i="1" s="1"/>
  <c r="S1036" i="1" a="1"/>
  <c r="S1036" i="1" s="1"/>
  <c r="T1036" i="1" a="1"/>
  <c r="T1036" i="1" s="1"/>
  <c r="U1036" i="1" a="1"/>
  <c r="U1036" i="1" s="1"/>
  <c r="V1036" i="1" a="1"/>
  <c r="V1036" i="1" s="1"/>
  <c r="W1036" i="1" a="1"/>
  <c r="W1036" i="1" s="1"/>
  <c r="X1036" i="1" a="1"/>
  <c r="X1036" i="1" s="1"/>
  <c r="Y1036" i="1" a="1"/>
  <c r="Y1036" i="1" s="1"/>
  <c r="Z1036" i="1" a="1"/>
  <c r="Z1036" i="1" s="1"/>
  <c r="R1037" i="1" a="1"/>
  <c r="R1037" i="1" s="1"/>
  <c r="S1037" i="1" a="1"/>
  <c r="S1037" i="1" s="1"/>
  <c r="T1037" i="1" a="1"/>
  <c r="T1037" i="1" s="1"/>
  <c r="U1037" i="1" a="1"/>
  <c r="U1037" i="1" s="1"/>
  <c r="V1037" i="1" a="1"/>
  <c r="V1037" i="1" s="1"/>
  <c r="W1037" i="1" a="1"/>
  <c r="W1037" i="1" s="1"/>
  <c r="X1037" i="1" a="1"/>
  <c r="X1037" i="1" s="1"/>
  <c r="Y1037" i="1" a="1"/>
  <c r="Y1037" i="1" s="1"/>
  <c r="Z1037" i="1" a="1"/>
  <c r="Z1037" i="1" s="1"/>
  <c r="R1038" i="1" a="1"/>
  <c r="R1038" i="1" s="1"/>
  <c r="S1038" i="1" a="1"/>
  <c r="S1038" i="1" s="1"/>
  <c r="T1038" i="1" a="1"/>
  <c r="T1038" i="1" s="1"/>
  <c r="U1038" i="1" a="1"/>
  <c r="U1038" i="1" s="1"/>
  <c r="V1038" i="1" a="1"/>
  <c r="V1038" i="1" s="1"/>
  <c r="W1038" i="1" a="1"/>
  <c r="W1038" i="1" s="1"/>
  <c r="X1038" i="1" a="1"/>
  <c r="X1038" i="1" s="1"/>
  <c r="Y1038" i="1" a="1"/>
  <c r="Y1038" i="1" s="1"/>
  <c r="Z1038" i="1" a="1"/>
  <c r="Z1038" i="1" s="1"/>
  <c r="R1039" i="1" a="1"/>
  <c r="R1039" i="1" s="1"/>
  <c r="S1039" i="1" a="1"/>
  <c r="S1039" i="1" s="1"/>
  <c r="T1039" i="1" a="1"/>
  <c r="T1039" i="1" s="1"/>
  <c r="U1039" i="1" a="1"/>
  <c r="U1039" i="1" s="1"/>
  <c r="V1039" i="1" a="1"/>
  <c r="V1039" i="1" s="1"/>
  <c r="W1039" i="1" a="1"/>
  <c r="W1039" i="1" s="1"/>
  <c r="X1039" i="1" a="1"/>
  <c r="X1039" i="1" s="1"/>
  <c r="Y1039" i="1" a="1"/>
  <c r="Y1039" i="1" s="1"/>
  <c r="Z1039" i="1" a="1"/>
  <c r="Z1039" i="1" s="1"/>
  <c r="R1040" i="1" a="1"/>
  <c r="R1040" i="1" s="1"/>
  <c r="S1040" i="1" a="1"/>
  <c r="S1040" i="1" s="1"/>
  <c r="T1040" i="1" a="1"/>
  <c r="T1040" i="1" s="1"/>
  <c r="U1040" i="1" a="1"/>
  <c r="U1040" i="1" s="1"/>
  <c r="V1040" i="1" a="1"/>
  <c r="V1040" i="1" s="1"/>
  <c r="W1040" i="1" a="1"/>
  <c r="W1040" i="1" s="1"/>
  <c r="X1040" i="1" a="1"/>
  <c r="X1040" i="1" s="1"/>
  <c r="Y1040" i="1" a="1"/>
  <c r="Y1040" i="1" s="1"/>
  <c r="Z1040" i="1" a="1"/>
  <c r="Z1040" i="1" s="1"/>
  <c r="R1041" i="1" a="1"/>
  <c r="R1041" i="1" s="1"/>
  <c r="S1041" i="1" a="1"/>
  <c r="S1041" i="1" s="1"/>
  <c r="T1041" i="1" a="1"/>
  <c r="T1041" i="1" s="1"/>
  <c r="U1041" i="1" a="1"/>
  <c r="U1041" i="1" s="1"/>
  <c r="V1041" i="1" a="1"/>
  <c r="V1041" i="1" s="1"/>
  <c r="W1041" i="1" a="1"/>
  <c r="W1041" i="1" s="1"/>
  <c r="X1041" i="1" a="1"/>
  <c r="X1041" i="1" s="1"/>
  <c r="Y1041" i="1" a="1"/>
  <c r="Y1041" i="1" s="1"/>
  <c r="Z1041" i="1" a="1"/>
  <c r="Z1041" i="1" s="1"/>
  <c r="R1042" i="1" a="1"/>
  <c r="R1042" i="1" s="1"/>
  <c r="S1042" i="1" a="1"/>
  <c r="S1042" i="1" s="1"/>
  <c r="T1042" i="1" a="1"/>
  <c r="T1042" i="1" s="1"/>
  <c r="U1042" i="1" a="1"/>
  <c r="U1042" i="1" s="1"/>
  <c r="V1042" i="1" a="1"/>
  <c r="V1042" i="1" s="1"/>
  <c r="W1042" i="1" a="1"/>
  <c r="W1042" i="1" s="1"/>
  <c r="X1042" i="1" a="1"/>
  <c r="X1042" i="1" s="1"/>
  <c r="Y1042" i="1" a="1"/>
  <c r="Y1042" i="1" s="1"/>
  <c r="Z1042" i="1" a="1"/>
  <c r="Z1042" i="1" s="1"/>
  <c r="R1043" i="1" a="1"/>
  <c r="R1043" i="1" s="1"/>
  <c r="S1043" i="1" a="1"/>
  <c r="S1043" i="1" s="1"/>
  <c r="T1043" i="1" a="1"/>
  <c r="T1043" i="1" s="1"/>
  <c r="U1043" i="1" a="1"/>
  <c r="U1043" i="1" s="1"/>
  <c r="V1043" i="1" a="1"/>
  <c r="V1043" i="1" s="1"/>
  <c r="W1043" i="1" a="1"/>
  <c r="W1043" i="1" s="1"/>
  <c r="X1043" i="1" a="1"/>
  <c r="X1043" i="1" s="1"/>
  <c r="Y1043" i="1" a="1"/>
  <c r="Y1043" i="1" s="1"/>
  <c r="Z1043" i="1" a="1"/>
  <c r="Z1043" i="1" s="1"/>
  <c r="R1044" i="1" a="1"/>
  <c r="R1044" i="1" s="1"/>
  <c r="S1044" i="1" a="1"/>
  <c r="S1044" i="1" s="1"/>
  <c r="T1044" i="1" a="1"/>
  <c r="T1044" i="1" s="1"/>
  <c r="U1044" i="1" a="1"/>
  <c r="U1044" i="1" s="1"/>
  <c r="V1044" i="1" a="1"/>
  <c r="V1044" i="1" s="1"/>
  <c r="W1044" i="1" a="1"/>
  <c r="W1044" i="1" s="1"/>
  <c r="X1044" i="1" a="1"/>
  <c r="X1044" i="1" s="1"/>
  <c r="Y1044" i="1" a="1"/>
  <c r="Y1044" i="1" s="1"/>
  <c r="Z1044" i="1" a="1"/>
  <c r="Z1044" i="1" s="1"/>
  <c r="R1045" i="1" a="1"/>
  <c r="R1045" i="1" s="1"/>
  <c r="S1045" i="1" a="1"/>
  <c r="S1045" i="1" s="1"/>
  <c r="T1045" i="1" a="1"/>
  <c r="T1045" i="1" s="1"/>
  <c r="U1045" i="1" a="1"/>
  <c r="U1045" i="1" s="1"/>
  <c r="V1045" i="1" a="1"/>
  <c r="V1045" i="1" s="1"/>
  <c r="W1045" i="1" a="1"/>
  <c r="W1045" i="1" s="1"/>
  <c r="X1045" i="1" a="1"/>
  <c r="X1045" i="1" s="1"/>
  <c r="Y1045" i="1" a="1"/>
  <c r="Y1045" i="1" s="1"/>
  <c r="Z1045" i="1" a="1"/>
  <c r="Z1045" i="1" s="1"/>
  <c r="R1046" i="1" a="1"/>
  <c r="R1046" i="1" s="1"/>
  <c r="S1046" i="1" a="1"/>
  <c r="S1046" i="1" s="1"/>
  <c r="T1046" i="1" a="1"/>
  <c r="T1046" i="1" s="1"/>
  <c r="U1046" i="1" a="1"/>
  <c r="U1046" i="1" s="1"/>
  <c r="V1046" i="1" a="1"/>
  <c r="V1046" i="1" s="1"/>
  <c r="W1046" i="1" a="1"/>
  <c r="W1046" i="1" s="1"/>
  <c r="X1046" i="1" a="1"/>
  <c r="X1046" i="1" s="1"/>
  <c r="Y1046" i="1" a="1"/>
  <c r="Y1046" i="1" s="1"/>
  <c r="Z1046" i="1" a="1"/>
  <c r="Z1046" i="1" s="1"/>
  <c r="R1047" i="1" a="1"/>
  <c r="R1047" i="1" s="1"/>
  <c r="S1047" i="1" a="1"/>
  <c r="S1047" i="1" s="1"/>
  <c r="T1047" i="1" a="1"/>
  <c r="T1047" i="1" s="1"/>
  <c r="U1047" i="1" a="1"/>
  <c r="U1047" i="1" s="1"/>
  <c r="V1047" i="1" a="1"/>
  <c r="V1047" i="1" s="1"/>
  <c r="W1047" i="1" a="1"/>
  <c r="W1047" i="1" s="1"/>
  <c r="X1047" i="1" a="1"/>
  <c r="X1047" i="1" s="1"/>
  <c r="Y1047" i="1" a="1"/>
  <c r="Y1047" i="1" s="1"/>
  <c r="Z1047" i="1" a="1"/>
  <c r="Z1047" i="1" s="1"/>
  <c r="R1048" i="1" a="1"/>
  <c r="R1048" i="1" s="1"/>
  <c r="S1048" i="1" a="1"/>
  <c r="S1048" i="1" s="1"/>
  <c r="T1048" i="1" a="1"/>
  <c r="T1048" i="1" s="1"/>
  <c r="U1048" i="1" a="1"/>
  <c r="U1048" i="1" s="1"/>
  <c r="V1048" i="1" a="1"/>
  <c r="V1048" i="1" s="1"/>
  <c r="W1048" i="1" a="1"/>
  <c r="W1048" i="1" s="1"/>
  <c r="X1048" i="1" a="1"/>
  <c r="X1048" i="1" s="1"/>
  <c r="Y1048" i="1" a="1"/>
  <c r="Y1048" i="1" s="1"/>
  <c r="Z1048" i="1" a="1"/>
  <c r="Z1048" i="1" s="1"/>
  <c r="R1049" i="1" a="1"/>
  <c r="R1049" i="1" s="1"/>
  <c r="S1049" i="1" a="1"/>
  <c r="S1049" i="1" s="1"/>
  <c r="T1049" i="1" a="1"/>
  <c r="T1049" i="1" s="1"/>
  <c r="U1049" i="1" a="1"/>
  <c r="U1049" i="1" s="1"/>
  <c r="V1049" i="1" a="1"/>
  <c r="V1049" i="1" s="1"/>
  <c r="W1049" i="1" a="1"/>
  <c r="W1049" i="1" s="1"/>
  <c r="X1049" i="1" a="1"/>
  <c r="X1049" i="1" s="1"/>
  <c r="Y1049" i="1" a="1"/>
  <c r="Y1049" i="1" s="1"/>
  <c r="Z1049" i="1" a="1"/>
  <c r="Z1049" i="1" s="1"/>
  <c r="R1050" i="1" a="1"/>
  <c r="R1050" i="1" s="1"/>
  <c r="S1050" i="1" a="1"/>
  <c r="S1050" i="1" s="1"/>
  <c r="T1050" i="1" a="1"/>
  <c r="T1050" i="1" s="1"/>
  <c r="U1050" i="1" a="1"/>
  <c r="U1050" i="1" s="1"/>
  <c r="V1050" i="1" a="1"/>
  <c r="V1050" i="1" s="1"/>
  <c r="W1050" i="1" a="1"/>
  <c r="W1050" i="1" s="1"/>
  <c r="X1050" i="1" a="1"/>
  <c r="X1050" i="1" s="1"/>
  <c r="Y1050" i="1" a="1"/>
  <c r="Y1050" i="1" s="1"/>
  <c r="Z1050" i="1" a="1"/>
  <c r="Z1050" i="1" s="1"/>
  <c r="R1051" i="1" a="1"/>
  <c r="R1051" i="1" s="1"/>
  <c r="S1051" i="1" a="1"/>
  <c r="S1051" i="1" s="1"/>
  <c r="T1051" i="1" a="1"/>
  <c r="T1051" i="1" s="1"/>
  <c r="U1051" i="1" a="1"/>
  <c r="U1051" i="1" s="1"/>
  <c r="V1051" i="1" a="1"/>
  <c r="V1051" i="1" s="1"/>
  <c r="W1051" i="1" a="1"/>
  <c r="W1051" i="1" s="1"/>
  <c r="X1051" i="1" a="1"/>
  <c r="X1051" i="1" s="1"/>
  <c r="Y1051" i="1" a="1"/>
  <c r="Y1051" i="1" s="1"/>
  <c r="Z1051" i="1" a="1"/>
  <c r="Z1051" i="1" s="1"/>
  <c r="R1052" i="1" a="1"/>
  <c r="R1052" i="1" s="1"/>
  <c r="S1052" i="1" a="1"/>
  <c r="S1052" i="1" s="1"/>
  <c r="T1052" i="1" a="1"/>
  <c r="T1052" i="1" s="1"/>
  <c r="U1052" i="1" a="1"/>
  <c r="U1052" i="1" s="1"/>
  <c r="V1052" i="1" a="1"/>
  <c r="V1052" i="1" s="1"/>
  <c r="W1052" i="1" a="1"/>
  <c r="W1052" i="1" s="1"/>
  <c r="X1052" i="1" a="1"/>
  <c r="X1052" i="1" s="1"/>
  <c r="Y1052" i="1" a="1"/>
  <c r="Y1052" i="1" s="1"/>
  <c r="Z1052" i="1" a="1"/>
  <c r="Z1052" i="1" s="1"/>
  <c r="R1053" i="1" a="1"/>
  <c r="R1053" i="1" s="1"/>
  <c r="S1053" i="1" a="1"/>
  <c r="S1053" i="1" s="1"/>
  <c r="T1053" i="1" a="1"/>
  <c r="T1053" i="1" s="1"/>
  <c r="U1053" i="1" a="1"/>
  <c r="U1053" i="1" s="1"/>
  <c r="V1053" i="1" a="1"/>
  <c r="V1053" i="1" s="1"/>
  <c r="W1053" i="1" a="1"/>
  <c r="W1053" i="1" s="1"/>
  <c r="X1053" i="1" a="1"/>
  <c r="X1053" i="1" s="1"/>
  <c r="Y1053" i="1" a="1"/>
  <c r="Y1053" i="1" s="1"/>
  <c r="Z1053" i="1" a="1"/>
  <c r="Z1053" i="1" s="1"/>
  <c r="R1054" i="1" a="1"/>
  <c r="R1054" i="1" s="1"/>
  <c r="S1054" i="1" a="1"/>
  <c r="S1054" i="1" s="1"/>
  <c r="T1054" i="1" a="1"/>
  <c r="T1054" i="1" s="1"/>
  <c r="U1054" i="1" a="1"/>
  <c r="U1054" i="1" s="1"/>
  <c r="V1054" i="1" a="1"/>
  <c r="V1054" i="1" s="1"/>
  <c r="W1054" i="1" a="1"/>
  <c r="W1054" i="1" s="1"/>
  <c r="X1054" i="1" a="1"/>
  <c r="X1054" i="1" s="1"/>
  <c r="Y1054" i="1" a="1"/>
  <c r="Y1054" i="1" s="1"/>
  <c r="Z1054" i="1" a="1"/>
  <c r="Z1054" i="1" s="1"/>
  <c r="R1055" i="1" a="1"/>
  <c r="R1055" i="1" s="1"/>
  <c r="S1055" i="1" a="1"/>
  <c r="S1055" i="1" s="1"/>
  <c r="T1055" i="1" a="1"/>
  <c r="T1055" i="1" s="1"/>
  <c r="U1055" i="1" a="1"/>
  <c r="U1055" i="1" s="1"/>
  <c r="V1055" i="1" a="1"/>
  <c r="V1055" i="1" s="1"/>
  <c r="W1055" i="1" a="1"/>
  <c r="W1055" i="1" s="1"/>
  <c r="X1055" i="1" a="1"/>
  <c r="X1055" i="1" s="1"/>
  <c r="Y1055" i="1" a="1"/>
  <c r="Y1055" i="1" s="1"/>
  <c r="Z1055" i="1" a="1"/>
  <c r="Z1055" i="1" s="1"/>
  <c r="R1056" i="1" a="1"/>
  <c r="R1056" i="1" s="1"/>
  <c r="S1056" i="1" a="1"/>
  <c r="S1056" i="1" s="1"/>
  <c r="T1056" i="1" a="1"/>
  <c r="T1056" i="1" s="1"/>
  <c r="U1056" i="1" a="1"/>
  <c r="U1056" i="1" s="1"/>
  <c r="V1056" i="1" a="1"/>
  <c r="V1056" i="1" s="1"/>
  <c r="W1056" i="1" a="1"/>
  <c r="W1056" i="1" s="1"/>
  <c r="X1056" i="1" a="1"/>
  <c r="X1056" i="1" s="1"/>
  <c r="Y1056" i="1" a="1"/>
  <c r="Y1056" i="1" s="1"/>
  <c r="Z1056" i="1" a="1"/>
  <c r="Z1056" i="1" s="1"/>
  <c r="R1057" i="1" a="1"/>
  <c r="R1057" i="1" s="1"/>
  <c r="S1057" i="1" a="1"/>
  <c r="S1057" i="1" s="1"/>
  <c r="T1057" i="1" a="1"/>
  <c r="T1057" i="1" s="1"/>
  <c r="U1057" i="1" a="1"/>
  <c r="U1057" i="1" s="1"/>
  <c r="V1057" i="1" a="1"/>
  <c r="V1057" i="1" s="1"/>
  <c r="W1057" i="1" a="1"/>
  <c r="W1057" i="1" s="1"/>
  <c r="X1057" i="1" a="1"/>
  <c r="X1057" i="1" s="1"/>
  <c r="Y1057" i="1" a="1"/>
  <c r="Y1057" i="1" s="1"/>
  <c r="Z1057" i="1" a="1"/>
  <c r="Z1057" i="1" s="1"/>
  <c r="R1058" i="1" a="1"/>
  <c r="R1058" i="1" s="1"/>
  <c r="S1058" i="1" a="1"/>
  <c r="S1058" i="1" s="1"/>
  <c r="T1058" i="1" a="1"/>
  <c r="T1058" i="1" s="1"/>
  <c r="U1058" i="1" a="1"/>
  <c r="U1058" i="1" s="1"/>
  <c r="V1058" i="1" a="1"/>
  <c r="V1058" i="1" s="1"/>
  <c r="W1058" i="1" a="1"/>
  <c r="W1058" i="1" s="1"/>
  <c r="X1058" i="1" a="1"/>
  <c r="X1058" i="1" s="1"/>
  <c r="Y1058" i="1" a="1"/>
  <c r="Y1058" i="1" s="1"/>
  <c r="Z1058" i="1" a="1"/>
  <c r="Z1058" i="1" s="1"/>
  <c r="R1059" i="1" a="1"/>
  <c r="R1059" i="1" s="1"/>
  <c r="S1059" i="1" a="1"/>
  <c r="S1059" i="1" s="1"/>
  <c r="T1059" i="1" a="1"/>
  <c r="T1059" i="1" s="1"/>
  <c r="U1059" i="1" a="1"/>
  <c r="U1059" i="1" s="1"/>
  <c r="V1059" i="1" a="1"/>
  <c r="V1059" i="1" s="1"/>
  <c r="W1059" i="1" a="1"/>
  <c r="W1059" i="1" s="1"/>
  <c r="X1059" i="1" a="1"/>
  <c r="X1059" i="1" s="1"/>
  <c r="Y1059" i="1" a="1"/>
  <c r="Y1059" i="1" s="1"/>
  <c r="Z1059" i="1" a="1"/>
  <c r="Z1059" i="1" s="1"/>
  <c r="R1060" i="1" a="1"/>
  <c r="R1060" i="1" s="1"/>
  <c r="S1060" i="1" a="1"/>
  <c r="S1060" i="1" s="1"/>
  <c r="T1060" i="1" a="1"/>
  <c r="T1060" i="1" s="1"/>
  <c r="U1060" i="1" a="1"/>
  <c r="U1060" i="1" s="1"/>
  <c r="V1060" i="1" a="1"/>
  <c r="V1060" i="1" s="1"/>
  <c r="W1060" i="1" a="1"/>
  <c r="W1060" i="1" s="1"/>
  <c r="X1060" i="1" a="1"/>
  <c r="X1060" i="1" s="1"/>
  <c r="Y1060" i="1" a="1"/>
  <c r="Y1060" i="1" s="1"/>
  <c r="Z1060" i="1" a="1"/>
  <c r="Z1060" i="1" s="1"/>
  <c r="R1061" i="1" a="1"/>
  <c r="R1061" i="1" s="1"/>
  <c r="S1061" i="1" a="1"/>
  <c r="S1061" i="1" s="1"/>
  <c r="T1061" i="1" a="1"/>
  <c r="T1061" i="1" s="1"/>
  <c r="U1061" i="1" a="1"/>
  <c r="U1061" i="1" s="1"/>
  <c r="V1061" i="1" a="1"/>
  <c r="V1061" i="1" s="1"/>
  <c r="W1061" i="1" a="1"/>
  <c r="W1061" i="1" s="1"/>
  <c r="X1061" i="1" a="1"/>
  <c r="X1061" i="1" s="1"/>
  <c r="Y1061" i="1" a="1"/>
  <c r="Y1061" i="1" s="1"/>
  <c r="Z1061" i="1" a="1"/>
  <c r="Z1061" i="1" s="1"/>
  <c r="R1062" i="1" a="1"/>
  <c r="R1062" i="1" s="1"/>
  <c r="S1062" i="1" a="1"/>
  <c r="S1062" i="1" s="1"/>
  <c r="T1062" i="1" a="1"/>
  <c r="T1062" i="1" s="1"/>
  <c r="U1062" i="1" a="1"/>
  <c r="U1062" i="1" s="1"/>
  <c r="V1062" i="1" a="1"/>
  <c r="V1062" i="1" s="1"/>
  <c r="W1062" i="1" a="1"/>
  <c r="W1062" i="1" s="1"/>
  <c r="X1062" i="1" a="1"/>
  <c r="X1062" i="1" s="1"/>
  <c r="Y1062" i="1" a="1"/>
  <c r="Y1062" i="1" s="1"/>
  <c r="Z1062" i="1" a="1"/>
  <c r="Z1062" i="1" s="1"/>
  <c r="R1063" i="1" a="1"/>
  <c r="R1063" i="1" s="1"/>
  <c r="S1063" i="1" a="1"/>
  <c r="S1063" i="1" s="1"/>
  <c r="T1063" i="1" a="1"/>
  <c r="T1063" i="1" s="1"/>
  <c r="U1063" i="1" a="1"/>
  <c r="U1063" i="1" s="1"/>
  <c r="V1063" i="1" a="1"/>
  <c r="V1063" i="1" s="1"/>
  <c r="W1063" i="1" a="1"/>
  <c r="W1063" i="1" s="1"/>
  <c r="X1063" i="1" a="1"/>
  <c r="X1063" i="1" s="1"/>
  <c r="Y1063" i="1" a="1"/>
  <c r="Y1063" i="1" s="1"/>
  <c r="Z1063" i="1" a="1"/>
  <c r="Z1063" i="1" s="1"/>
  <c r="R1064" i="1" a="1"/>
  <c r="R1064" i="1" s="1"/>
  <c r="S1064" i="1" a="1"/>
  <c r="S1064" i="1" s="1"/>
  <c r="T1064" i="1" a="1"/>
  <c r="T1064" i="1" s="1"/>
  <c r="U1064" i="1" a="1"/>
  <c r="U1064" i="1" s="1"/>
  <c r="V1064" i="1" a="1"/>
  <c r="V1064" i="1" s="1"/>
  <c r="W1064" i="1" a="1"/>
  <c r="W1064" i="1" s="1"/>
  <c r="X1064" i="1" a="1"/>
  <c r="X1064" i="1" s="1"/>
  <c r="Y1064" i="1" a="1"/>
  <c r="Y1064" i="1" s="1"/>
  <c r="Z1064" i="1" a="1"/>
  <c r="Z1064" i="1" s="1"/>
  <c r="R1065" i="1" a="1"/>
  <c r="R1065" i="1" s="1"/>
  <c r="S1065" i="1" a="1"/>
  <c r="S1065" i="1" s="1"/>
  <c r="T1065" i="1" a="1"/>
  <c r="T1065" i="1" s="1"/>
  <c r="U1065" i="1" a="1"/>
  <c r="U1065" i="1" s="1"/>
  <c r="V1065" i="1" a="1"/>
  <c r="V1065" i="1" s="1"/>
  <c r="W1065" i="1" a="1"/>
  <c r="W1065" i="1" s="1"/>
  <c r="X1065" i="1" a="1"/>
  <c r="X1065" i="1" s="1"/>
  <c r="Y1065" i="1" a="1"/>
  <c r="Y1065" i="1" s="1"/>
  <c r="Z1065" i="1" a="1"/>
  <c r="Z1065" i="1" s="1"/>
  <c r="R1066" i="1" a="1"/>
  <c r="R1066" i="1" s="1"/>
  <c r="S1066" i="1" a="1"/>
  <c r="S1066" i="1" s="1"/>
  <c r="T1066" i="1" a="1"/>
  <c r="T1066" i="1" s="1"/>
  <c r="U1066" i="1" a="1"/>
  <c r="U1066" i="1" s="1"/>
  <c r="V1066" i="1" a="1"/>
  <c r="V1066" i="1" s="1"/>
  <c r="W1066" i="1" a="1"/>
  <c r="W1066" i="1" s="1"/>
  <c r="X1066" i="1" a="1"/>
  <c r="X1066" i="1" s="1"/>
  <c r="Y1066" i="1" a="1"/>
  <c r="Y1066" i="1" s="1"/>
  <c r="Z1066" i="1" a="1"/>
  <c r="Z1066" i="1" s="1"/>
  <c r="R1067" i="1" a="1"/>
  <c r="R1067" i="1" s="1"/>
  <c r="S1067" i="1" a="1"/>
  <c r="S1067" i="1" s="1"/>
  <c r="T1067" i="1" a="1"/>
  <c r="T1067" i="1" s="1"/>
  <c r="U1067" i="1" a="1"/>
  <c r="U1067" i="1" s="1"/>
  <c r="V1067" i="1" a="1"/>
  <c r="V1067" i="1" s="1"/>
  <c r="W1067" i="1" a="1"/>
  <c r="W1067" i="1" s="1"/>
  <c r="X1067" i="1" a="1"/>
  <c r="X1067" i="1" s="1"/>
  <c r="Y1067" i="1" a="1"/>
  <c r="Y1067" i="1" s="1"/>
  <c r="Z1067" i="1" a="1"/>
  <c r="Z1067" i="1" s="1"/>
  <c r="R1068" i="1" a="1"/>
  <c r="R1068" i="1" s="1"/>
  <c r="S1068" i="1" a="1"/>
  <c r="S1068" i="1" s="1"/>
  <c r="T1068" i="1" a="1"/>
  <c r="T1068" i="1" s="1"/>
  <c r="U1068" i="1" a="1"/>
  <c r="U1068" i="1" s="1"/>
  <c r="V1068" i="1" a="1"/>
  <c r="V1068" i="1" s="1"/>
  <c r="W1068" i="1" a="1"/>
  <c r="W1068" i="1" s="1"/>
  <c r="X1068" i="1" a="1"/>
  <c r="X1068" i="1" s="1"/>
  <c r="Y1068" i="1" a="1"/>
  <c r="Y1068" i="1" s="1"/>
  <c r="Z1068" i="1" a="1"/>
  <c r="Z1068" i="1" s="1"/>
  <c r="R1069" i="1" a="1"/>
  <c r="R1069" i="1" s="1"/>
  <c r="S1069" i="1" a="1"/>
  <c r="S1069" i="1" s="1"/>
  <c r="T1069" i="1" a="1"/>
  <c r="T1069" i="1" s="1"/>
  <c r="U1069" i="1" a="1"/>
  <c r="U1069" i="1" s="1"/>
  <c r="V1069" i="1" a="1"/>
  <c r="V1069" i="1" s="1"/>
  <c r="W1069" i="1" a="1"/>
  <c r="W1069" i="1" s="1"/>
  <c r="X1069" i="1" a="1"/>
  <c r="X1069" i="1" s="1"/>
  <c r="Y1069" i="1" a="1"/>
  <c r="Y1069" i="1" s="1"/>
  <c r="Z1069" i="1" a="1"/>
  <c r="Z1069" i="1" s="1"/>
  <c r="R1070" i="1" a="1"/>
  <c r="R1070" i="1" s="1"/>
  <c r="S1070" i="1" a="1"/>
  <c r="S1070" i="1" s="1"/>
  <c r="T1070" i="1" a="1"/>
  <c r="T1070" i="1" s="1"/>
  <c r="U1070" i="1" a="1"/>
  <c r="U1070" i="1" s="1"/>
  <c r="V1070" i="1" a="1"/>
  <c r="V1070" i="1" s="1"/>
  <c r="W1070" i="1" a="1"/>
  <c r="W1070" i="1" s="1"/>
  <c r="X1070" i="1" a="1"/>
  <c r="X1070" i="1" s="1"/>
  <c r="Y1070" i="1" a="1"/>
  <c r="Y1070" i="1" s="1"/>
  <c r="Z1070" i="1" a="1"/>
  <c r="Z1070" i="1" s="1"/>
  <c r="R1071" i="1" a="1"/>
  <c r="R1071" i="1" s="1"/>
  <c r="S1071" i="1" a="1"/>
  <c r="S1071" i="1" s="1"/>
  <c r="T1071" i="1" a="1"/>
  <c r="T1071" i="1" s="1"/>
  <c r="U1071" i="1" a="1"/>
  <c r="U1071" i="1" s="1"/>
  <c r="V1071" i="1" a="1"/>
  <c r="V1071" i="1" s="1"/>
  <c r="W1071" i="1" a="1"/>
  <c r="W1071" i="1" s="1"/>
  <c r="X1071" i="1" a="1"/>
  <c r="X1071" i="1" s="1"/>
  <c r="Y1071" i="1" a="1"/>
  <c r="Y1071" i="1" s="1"/>
  <c r="Z1071" i="1" a="1"/>
  <c r="Z1071" i="1" s="1"/>
  <c r="R1072" i="1" a="1"/>
  <c r="R1072" i="1" s="1"/>
  <c r="S1072" i="1" a="1"/>
  <c r="S1072" i="1" s="1"/>
  <c r="T1072" i="1" a="1"/>
  <c r="T1072" i="1" s="1"/>
  <c r="U1072" i="1" a="1"/>
  <c r="U1072" i="1" s="1"/>
  <c r="V1072" i="1" a="1"/>
  <c r="V1072" i="1" s="1"/>
  <c r="W1072" i="1" a="1"/>
  <c r="W1072" i="1" s="1"/>
  <c r="X1072" i="1" a="1"/>
  <c r="X1072" i="1" s="1"/>
  <c r="Y1072" i="1" a="1"/>
  <c r="Y1072" i="1" s="1"/>
  <c r="Z1072" i="1" a="1"/>
  <c r="Z1072" i="1" s="1"/>
  <c r="R1073" i="1" a="1"/>
  <c r="R1073" i="1" s="1"/>
  <c r="S1073" i="1" a="1"/>
  <c r="S1073" i="1" s="1"/>
  <c r="T1073" i="1" a="1"/>
  <c r="T1073" i="1" s="1"/>
  <c r="U1073" i="1" a="1"/>
  <c r="U1073" i="1" s="1"/>
  <c r="V1073" i="1" a="1"/>
  <c r="V1073" i="1" s="1"/>
  <c r="W1073" i="1" a="1"/>
  <c r="W1073" i="1" s="1"/>
  <c r="X1073" i="1" a="1"/>
  <c r="X1073" i="1" s="1"/>
  <c r="Y1073" i="1" a="1"/>
  <c r="Y1073" i="1" s="1"/>
  <c r="Z1073" i="1" a="1"/>
  <c r="Z1073" i="1" s="1"/>
  <c r="R1074" i="1" a="1"/>
  <c r="R1074" i="1" s="1"/>
  <c r="S1074" i="1" a="1"/>
  <c r="S1074" i="1" s="1"/>
  <c r="T1074" i="1" a="1"/>
  <c r="T1074" i="1" s="1"/>
  <c r="U1074" i="1" a="1"/>
  <c r="U1074" i="1" s="1"/>
  <c r="V1074" i="1" a="1"/>
  <c r="V1074" i="1" s="1"/>
  <c r="W1074" i="1" a="1"/>
  <c r="W1074" i="1" s="1"/>
  <c r="X1074" i="1" a="1"/>
  <c r="X1074" i="1" s="1"/>
  <c r="Y1074" i="1" a="1"/>
  <c r="Y1074" i="1" s="1"/>
  <c r="Z1074" i="1" a="1"/>
  <c r="Z1074" i="1" s="1"/>
  <c r="R1075" i="1" a="1"/>
  <c r="R1075" i="1" s="1"/>
  <c r="S1075" i="1" a="1"/>
  <c r="S1075" i="1" s="1"/>
  <c r="T1075" i="1" a="1"/>
  <c r="T1075" i="1" s="1"/>
  <c r="U1075" i="1" a="1"/>
  <c r="U1075" i="1" s="1"/>
  <c r="V1075" i="1" a="1"/>
  <c r="V1075" i="1" s="1"/>
  <c r="W1075" i="1" a="1"/>
  <c r="W1075" i="1" s="1"/>
  <c r="X1075" i="1" a="1"/>
  <c r="X1075" i="1" s="1"/>
  <c r="Y1075" i="1" a="1"/>
  <c r="Y1075" i="1" s="1"/>
  <c r="Z1075" i="1" a="1"/>
  <c r="Z1075" i="1" s="1"/>
  <c r="R1076" i="1" a="1"/>
  <c r="R1076" i="1" s="1"/>
  <c r="S1076" i="1" a="1"/>
  <c r="S1076" i="1" s="1"/>
  <c r="T1076" i="1" a="1"/>
  <c r="T1076" i="1" s="1"/>
  <c r="U1076" i="1" a="1"/>
  <c r="U1076" i="1" s="1"/>
  <c r="V1076" i="1" a="1"/>
  <c r="V1076" i="1" s="1"/>
  <c r="W1076" i="1" a="1"/>
  <c r="W1076" i="1" s="1"/>
  <c r="X1076" i="1" a="1"/>
  <c r="X1076" i="1" s="1"/>
  <c r="Y1076" i="1" a="1"/>
  <c r="Y1076" i="1" s="1"/>
  <c r="Z1076" i="1" a="1"/>
  <c r="Z1076" i="1" s="1"/>
  <c r="R1077" i="1" a="1"/>
  <c r="R1077" i="1" s="1"/>
  <c r="S1077" i="1" a="1"/>
  <c r="S1077" i="1" s="1"/>
  <c r="T1077" i="1" a="1"/>
  <c r="T1077" i="1" s="1"/>
  <c r="U1077" i="1" a="1"/>
  <c r="U1077" i="1" s="1"/>
  <c r="V1077" i="1" a="1"/>
  <c r="V1077" i="1" s="1"/>
  <c r="W1077" i="1" a="1"/>
  <c r="W1077" i="1" s="1"/>
  <c r="X1077" i="1" a="1"/>
  <c r="X1077" i="1" s="1"/>
  <c r="Y1077" i="1" a="1"/>
  <c r="Y1077" i="1" s="1"/>
  <c r="Z1077" i="1" a="1"/>
  <c r="Z1077" i="1" s="1"/>
  <c r="R1078" i="1" a="1"/>
  <c r="R1078" i="1" s="1"/>
  <c r="S1078" i="1" a="1"/>
  <c r="S1078" i="1"/>
  <c r="T1078" i="1" a="1"/>
  <c r="T1078" i="1" s="1"/>
  <c r="U1078" i="1" a="1"/>
  <c r="U1078" i="1" s="1"/>
  <c r="V1078" i="1" a="1"/>
  <c r="V1078" i="1" s="1"/>
  <c r="W1078" i="1" a="1"/>
  <c r="W1078" i="1" s="1"/>
  <c r="X1078" i="1" a="1"/>
  <c r="X1078" i="1" s="1"/>
  <c r="Y1078" i="1" a="1"/>
  <c r="Y1078" i="1" s="1"/>
  <c r="Z1078" i="1" a="1"/>
  <c r="Z1078" i="1" s="1"/>
  <c r="R1079" i="1" a="1"/>
  <c r="R1079" i="1" s="1"/>
  <c r="S1079" i="1" a="1"/>
  <c r="S1079" i="1" s="1"/>
  <c r="T1079" i="1" a="1"/>
  <c r="T1079" i="1" s="1"/>
  <c r="U1079" i="1" a="1"/>
  <c r="U1079" i="1" s="1"/>
  <c r="V1079" i="1" a="1"/>
  <c r="V1079" i="1" s="1"/>
  <c r="W1079" i="1" a="1"/>
  <c r="W1079" i="1" s="1"/>
  <c r="X1079" i="1" a="1"/>
  <c r="X1079" i="1" s="1"/>
  <c r="Y1079" i="1" a="1"/>
  <c r="Y1079" i="1" s="1"/>
  <c r="Z1079" i="1" a="1"/>
  <c r="Z1079" i="1" s="1"/>
  <c r="R1080" i="1" a="1"/>
  <c r="R1080" i="1" s="1"/>
  <c r="S1080" i="1" a="1"/>
  <c r="S1080" i="1" s="1"/>
  <c r="T1080" i="1" a="1"/>
  <c r="T1080" i="1" s="1"/>
  <c r="U1080" i="1" a="1"/>
  <c r="U1080" i="1" s="1"/>
  <c r="V1080" i="1" a="1"/>
  <c r="V1080" i="1" s="1"/>
  <c r="W1080" i="1" a="1"/>
  <c r="W1080" i="1" s="1"/>
  <c r="X1080" i="1" a="1"/>
  <c r="X1080" i="1" s="1"/>
  <c r="Y1080" i="1" a="1"/>
  <c r="Y1080" i="1" s="1"/>
  <c r="Z1080" i="1" a="1"/>
  <c r="Z1080" i="1" s="1"/>
  <c r="R1081" i="1" a="1"/>
  <c r="R1081" i="1" s="1"/>
  <c r="S1081" i="1" a="1"/>
  <c r="S1081" i="1" s="1"/>
  <c r="T1081" i="1" a="1"/>
  <c r="T1081" i="1" s="1"/>
  <c r="U1081" i="1" a="1"/>
  <c r="U1081" i="1" s="1"/>
  <c r="V1081" i="1" a="1"/>
  <c r="V1081" i="1" s="1"/>
  <c r="W1081" i="1" a="1"/>
  <c r="W1081" i="1" s="1"/>
  <c r="X1081" i="1" a="1"/>
  <c r="X1081" i="1" s="1"/>
  <c r="Y1081" i="1" a="1"/>
  <c r="Y1081" i="1" s="1"/>
  <c r="Z1081" i="1" a="1"/>
  <c r="Z1081" i="1" s="1"/>
  <c r="R1082" i="1" a="1"/>
  <c r="R1082" i="1" s="1"/>
  <c r="S1082" i="1" a="1"/>
  <c r="S1082" i="1" s="1"/>
  <c r="T1082" i="1" a="1"/>
  <c r="T1082" i="1" s="1"/>
  <c r="U1082" i="1" a="1"/>
  <c r="U1082" i="1" s="1"/>
  <c r="V1082" i="1" a="1"/>
  <c r="V1082" i="1" s="1"/>
  <c r="W1082" i="1" a="1"/>
  <c r="W1082" i="1" s="1"/>
  <c r="X1082" i="1" a="1"/>
  <c r="X1082" i="1" s="1"/>
  <c r="Y1082" i="1" a="1"/>
  <c r="Y1082" i="1" s="1"/>
  <c r="Z1082" i="1" a="1"/>
  <c r="Z1082" i="1" s="1"/>
  <c r="R1083" i="1" a="1"/>
  <c r="R1083" i="1" s="1"/>
  <c r="S1083" i="1" a="1"/>
  <c r="S1083" i="1" s="1"/>
  <c r="T1083" i="1" a="1"/>
  <c r="T1083" i="1" s="1"/>
  <c r="U1083" i="1" a="1"/>
  <c r="U1083" i="1" s="1"/>
  <c r="V1083" i="1" a="1"/>
  <c r="V1083" i="1" s="1"/>
  <c r="W1083" i="1" a="1"/>
  <c r="W1083" i="1" s="1"/>
  <c r="X1083" i="1" a="1"/>
  <c r="X1083" i="1" s="1"/>
  <c r="Y1083" i="1" a="1"/>
  <c r="Y1083" i="1" s="1"/>
  <c r="Z1083" i="1" a="1"/>
  <c r="Z1083" i="1" s="1"/>
  <c r="R1084" i="1" a="1"/>
  <c r="R1084" i="1" s="1"/>
  <c r="S1084" i="1" a="1"/>
  <c r="S1084" i="1" s="1"/>
  <c r="T1084" i="1" a="1"/>
  <c r="T1084" i="1" s="1"/>
  <c r="U1084" i="1" a="1"/>
  <c r="U1084" i="1" s="1"/>
  <c r="V1084" i="1" a="1"/>
  <c r="V1084" i="1" s="1"/>
  <c r="W1084" i="1" a="1"/>
  <c r="W1084" i="1" s="1"/>
  <c r="X1084" i="1" a="1"/>
  <c r="X1084" i="1" s="1"/>
  <c r="Y1084" i="1" a="1"/>
  <c r="Y1084" i="1" s="1"/>
  <c r="Z1084" i="1" a="1"/>
  <c r="Z1084" i="1" s="1"/>
  <c r="R1085" i="1" a="1"/>
  <c r="R1085" i="1" s="1"/>
  <c r="S1085" i="1" a="1"/>
  <c r="S1085" i="1" s="1"/>
  <c r="T1085" i="1" a="1"/>
  <c r="T1085" i="1" s="1"/>
  <c r="U1085" i="1" a="1"/>
  <c r="U1085" i="1" s="1"/>
  <c r="V1085" i="1" a="1"/>
  <c r="V1085" i="1" s="1"/>
  <c r="W1085" i="1" a="1"/>
  <c r="W1085" i="1" s="1"/>
  <c r="X1085" i="1" a="1"/>
  <c r="X1085" i="1" s="1"/>
  <c r="Y1085" i="1" a="1"/>
  <c r="Y1085" i="1" s="1"/>
  <c r="Z1085" i="1" a="1"/>
  <c r="Z1085" i="1" s="1"/>
  <c r="R1086" i="1" a="1"/>
  <c r="R1086" i="1" s="1"/>
  <c r="S1086" i="1" a="1"/>
  <c r="S1086" i="1" s="1"/>
  <c r="T1086" i="1" a="1"/>
  <c r="T1086" i="1" s="1"/>
  <c r="U1086" i="1" a="1"/>
  <c r="U1086" i="1" s="1"/>
  <c r="V1086" i="1" a="1"/>
  <c r="V1086" i="1" s="1"/>
  <c r="W1086" i="1" a="1"/>
  <c r="W1086" i="1" s="1"/>
  <c r="X1086" i="1" a="1"/>
  <c r="X1086" i="1" s="1"/>
  <c r="Y1086" i="1" a="1"/>
  <c r="Y1086" i="1" s="1"/>
  <c r="Z1086" i="1" a="1"/>
  <c r="Z1086" i="1" s="1"/>
  <c r="R1087" i="1" a="1"/>
  <c r="R1087" i="1" s="1"/>
  <c r="S1087" i="1" a="1"/>
  <c r="S1087" i="1" s="1"/>
  <c r="T1087" i="1" a="1"/>
  <c r="T1087" i="1" s="1"/>
  <c r="U1087" i="1" a="1"/>
  <c r="U1087" i="1" s="1"/>
  <c r="V1087" i="1" a="1"/>
  <c r="V1087" i="1" s="1"/>
  <c r="W1087" i="1" a="1"/>
  <c r="W1087" i="1" s="1"/>
  <c r="X1087" i="1" a="1"/>
  <c r="X1087" i="1" s="1"/>
  <c r="Y1087" i="1" a="1"/>
  <c r="Y1087" i="1" s="1"/>
  <c r="Z1087" i="1" a="1"/>
  <c r="Z1087" i="1" s="1"/>
  <c r="R1088" i="1" a="1"/>
  <c r="R1088" i="1" s="1"/>
  <c r="S1088" i="1" a="1"/>
  <c r="S1088" i="1" s="1"/>
  <c r="T1088" i="1" a="1"/>
  <c r="T1088" i="1" s="1"/>
  <c r="U1088" i="1" a="1"/>
  <c r="U1088" i="1" s="1"/>
  <c r="V1088" i="1" a="1"/>
  <c r="V1088" i="1" s="1"/>
  <c r="W1088" i="1" a="1"/>
  <c r="W1088" i="1" s="1"/>
  <c r="X1088" i="1" a="1"/>
  <c r="X1088" i="1" s="1"/>
  <c r="Y1088" i="1" a="1"/>
  <c r="Y1088" i="1" s="1"/>
  <c r="Z1088" i="1" a="1"/>
  <c r="Z1088" i="1" s="1"/>
  <c r="R1089" i="1" a="1"/>
  <c r="R1089" i="1" s="1"/>
  <c r="S1089" i="1" a="1"/>
  <c r="S1089" i="1" s="1"/>
  <c r="T1089" i="1" a="1"/>
  <c r="T1089" i="1" s="1"/>
  <c r="U1089" i="1" a="1"/>
  <c r="U1089" i="1" s="1"/>
  <c r="V1089" i="1" a="1"/>
  <c r="V1089" i="1" s="1"/>
  <c r="W1089" i="1" a="1"/>
  <c r="W1089" i="1" s="1"/>
  <c r="X1089" i="1" a="1"/>
  <c r="X1089" i="1" s="1"/>
  <c r="Y1089" i="1" a="1"/>
  <c r="Y1089" i="1" s="1"/>
  <c r="Z1089" i="1" a="1"/>
  <c r="Z1089" i="1" s="1"/>
  <c r="R1090" i="1" a="1"/>
  <c r="R1090" i="1" s="1"/>
  <c r="S1090" i="1" a="1"/>
  <c r="S1090" i="1" s="1"/>
  <c r="T1090" i="1" a="1"/>
  <c r="T1090" i="1" s="1"/>
  <c r="U1090" i="1" a="1"/>
  <c r="U1090" i="1" s="1"/>
  <c r="V1090" i="1" a="1"/>
  <c r="V1090" i="1" s="1"/>
  <c r="W1090" i="1" a="1"/>
  <c r="W1090" i="1" s="1"/>
  <c r="X1090" i="1" a="1"/>
  <c r="X1090" i="1" s="1"/>
  <c r="Y1090" i="1" a="1"/>
  <c r="Y1090" i="1" s="1"/>
  <c r="Z1090" i="1" a="1"/>
  <c r="Z1090" i="1" s="1"/>
  <c r="R1091" i="1" a="1"/>
  <c r="R1091" i="1" s="1"/>
  <c r="S1091" i="1" a="1"/>
  <c r="S1091" i="1" s="1"/>
  <c r="T1091" i="1" a="1"/>
  <c r="T1091" i="1" s="1"/>
  <c r="U1091" i="1" a="1"/>
  <c r="U1091" i="1" s="1"/>
  <c r="V1091" i="1" a="1"/>
  <c r="V1091" i="1" s="1"/>
  <c r="W1091" i="1" a="1"/>
  <c r="W1091" i="1" s="1"/>
  <c r="X1091" i="1" a="1"/>
  <c r="X1091" i="1" s="1"/>
  <c r="Y1091" i="1" a="1"/>
  <c r="Y1091" i="1" s="1"/>
  <c r="Z1091" i="1" a="1"/>
  <c r="Z1091" i="1" s="1"/>
  <c r="R1092" i="1" a="1"/>
  <c r="R1092" i="1" s="1"/>
  <c r="S1092" i="1" a="1"/>
  <c r="S1092" i="1" s="1"/>
  <c r="T1092" i="1" a="1"/>
  <c r="T1092" i="1" s="1"/>
  <c r="U1092" i="1" a="1"/>
  <c r="U1092" i="1" s="1"/>
  <c r="V1092" i="1" a="1"/>
  <c r="V1092" i="1" s="1"/>
  <c r="W1092" i="1" a="1"/>
  <c r="W1092" i="1" s="1"/>
  <c r="X1092" i="1" a="1"/>
  <c r="X1092" i="1" s="1"/>
  <c r="Y1092" i="1" a="1"/>
  <c r="Y1092" i="1" s="1"/>
  <c r="Z1092" i="1" a="1"/>
  <c r="Z1092" i="1" s="1"/>
  <c r="R1093" i="1" a="1"/>
  <c r="R1093" i="1" s="1"/>
  <c r="S1093" i="1" a="1"/>
  <c r="S1093" i="1" s="1"/>
  <c r="T1093" i="1" a="1"/>
  <c r="T1093" i="1" s="1"/>
  <c r="U1093" i="1" a="1"/>
  <c r="U1093" i="1" s="1"/>
  <c r="V1093" i="1" a="1"/>
  <c r="V1093" i="1" s="1"/>
  <c r="W1093" i="1" a="1"/>
  <c r="W1093" i="1" s="1"/>
  <c r="X1093" i="1" a="1"/>
  <c r="X1093" i="1" s="1"/>
  <c r="Y1093" i="1" a="1"/>
  <c r="Y1093" i="1" s="1"/>
  <c r="Z1093" i="1" a="1"/>
  <c r="Z1093" i="1" s="1"/>
  <c r="R1094" i="1" a="1"/>
  <c r="R1094" i="1" s="1"/>
  <c r="S1094" i="1" a="1"/>
  <c r="S1094" i="1" s="1"/>
  <c r="T1094" i="1" a="1"/>
  <c r="T1094" i="1" s="1"/>
  <c r="U1094" i="1" a="1"/>
  <c r="U1094" i="1" s="1"/>
  <c r="V1094" i="1" a="1"/>
  <c r="V1094" i="1" s="1"/>
  <c r="W1094" i="1" a="1"/>
  <c r="W1094" i="1" s="1"/>
  <c r="X1094" i="1" a="1"/>
  <c r="X1094" i="1" s="1"/>
  <c r="Y1094" i="1" a="1"/>
  <c r="Y1094" i="1" s="1"/>
  <c r="Z1094" i="1" a="1"/>
  <c r="Z1094" i="1" s="1"/>
  <c r="R1095" i="1" a="1"/>
  <c r="R1095" i="1" s="1"/>
  <c r="S1095" i="1" a="1"/>
  <c r="S1095" i="1" s="1"/>
  <c r="T1095" i="1" a="1"/>
  <c r="T1095" i="1" s="1"/>
  <c r="U1095" i="1" a="1"/>
  <c r="U1095" i="1" s="1"/>
  <c r="V1095" i="1" a="1"/>
  <c r="V1095" i="1" s="1"/>
  <c r="W1095" i="1" a="1"/>
  <c r="W1095" i="1" s="1"/>
  <c r="X1095" i="1" a="1"/>
  <c r="X1095" i="1" s="1"/>
  <c r="Y1095" i="1" a="1"/>
  <c r="Y1095" i="1" s="1"/>
  <c r="Z1095" i="1" a="1"/>
  <c r="Z1095" i="1" s="1"/>
  <c r="R1096" i="1" a="1"/>
  <c r="R1096" i="1" s="1"/>
  <c r="S1096" i="1" a="1"/>
  <c r="S1096" i="1" s="1"/>
  <c r="T1096" i="1" a="1"/>
  <c r="T1096" i="1" s="1"/>
  <c r="U1096" i="1" a="1"/>
  <c r="U1096" i="1" s="1"/>
  <c r="V1096" i="1" a="1"/>
  <c r="V1096" i="1" s="1"/>
  <c r="W1096" i="1" a="1"/>
  <c r="W1096" i="1" s="1"/>
  <c r="X1096" i="1" a="1"/>
  <c r="X1096" i="1" s="1"/>
  <c r="Y1096" i="1" a="1"/>
  <c r="Y1096" i="1" s="1"/>
  <c r="Z1096" i="1" a="1"/>
  <c r="Z1096" i="1" s="1"/>
  <c r="R1097" i="1" a="1"/>
  <c r="R1097" i="1" s="1"/>
  <c r="S1097" i="1" a="1"/>
  <c r="S1097" i="1" s="1"/>
  <c r="T1097" i="1" a="1"/>
  <c r="T1097" i="1" s="1"/>
  <c r="U1097" i="1" a="1"/>
  <c r="U1097" i="1" s="1"/>
  <c r="V1097" i="1" a="1"/>
  <c r="V1097" i="1" s="1"/>
  <c r="W1097" i="1" a="1"/>
  <c r="W1097" i="1" s="1"/>
  <c r="X1097" i="1" a="1"/>
  <c r="X1097" i="1" s="1"/>
  <c r="Y1097" i="1" a="1"/>
  <c r="Y1097" i="1" s="1"/>
  <c r="Z1097" i="1" a="1"/>
  <c r="Z1097" i="1" s="1"/>
  <c r="R1098" i="1" a="1"/>
  <c r="R1098" i="1" s="1"/>
  <c r="S1098" i="1" a="1"/>
  <c r="S1098" i="1" s="1"/>
  <c r="T1098" i="1" a="1"/>
  <c r="T1098" i="1" s="1"/>
  <c r="U1098" i="1" a="1"/>
  <c r="U1098" i="1" s="1"/>
  <c r="V1098" i="1" a="1"/>
  <c r="V1098" i="1" s="1"/>
  <c r="W1098" i="1" a="1"/>
  <c r="W1098" i="1" s="1"/>
  <c r="X1098" i="1" a="1"/>
  <c r="X1098" i="1" s="1"/>
  <c r="Y1098" i="1" a="1"/>
  <c r="Y1098" i="1" s="1"/>
  <c r="Z1098" i="1" a="1"/>
  <c r="Z1098" i="1" s="1"/>
  <c r="R1099" i="1" a="1"/>
  <c r="R1099" i="1" s="1"/>
  <c r="S1099" i="1" a="1"/>
  <c r="S1099" i="1" s="1"/>
  <c r="T1099" i="1" a="1"/>
  <c r="T1099" i="1" s="1"/>
  <c r="U1099" i="1" a="1"/>
  <c r="U1099" i="1" s="1"/>
  <c r="V1099" i="1" a="1"/>
  <c r="V1099" i="1" s="1"/>
  <c r="W1099" i="1" a="1"/>
  <c r="W1099" i="1" s="1"/>
  <c r="X1099" i="1" a="1"/>
  <c r="X1099" i="1" s="1"/>
  <c r="Y1099" i="1" a="1"/>
  <c r="Y1099" i="1" s="1"/>
  <c r="Z1099" i="1" a="1"/>
  <c r="Z1099" i="1" s="1"/>
  <c r="R1100" i="1" a="1"/>
  <c r="R1100" i="1" s="1"/>
  <c r="S1100" i="1" a="1"/>
  <c r="S1100" i="1" s="1"/>
  <c r="T1100" i="1" a="1"/>
  <c r="T1100" i="1" s="1"/>
  <c r="U1100" i="1" a="1"/>
  <c r="U1100" i="1" s="1"/>
  <c r="V1100" i="1" a="1"/>
  <c r="V1100" i="1" s="1"/>
  <c r="W1100" i="1" a="1"/>
  <c r="W1100" i="1" s="1"/>
  <c r="X1100" i="1" a="1"/>
  <c r="X1100" i="1" s="1"/>
  <c r="Y1100" i="1" a="1"/>
  <c r="Y1100" i="1" s="1"/>
  <c r="Z1100" i="1" a="1"/>
  <c r="Z1100" i="1" s="1"/>
  <c r="R1101" i="1" a="1"/>
  <c r="R1101" i="1" s="1"/>
  <c r="S1101" i="1" a="1"/>
  <c r="S1101" i="1"/>
  <c r="T1101" i="1" a="1"/>
  <c r="T1101" i="1" s="1"/>
  <c r="U1101" i="1" a="1"/>
  <c r="U1101" i="1" s="1"/>
  <c r="V1101" i="1" a="1"/>
  <c r="V1101" i="1" s="1"/>
  <c r="W1101" i="1" a="1"/>
  <c r="W1101" i="1" s="1"/>
  <c r="X1101" i="1" a="1"/>
  <c r="X1101" i="1" s="1"/>
  <c r="Y1101" i="1" a="1"/>
  <c r="Y1101" i="1" s="1"/>
  <c r="Z1101" i="1" a="1"/>
  <c r="Z1101" i="1" s="1"/>
  <c r="R1102" i="1" a="1"/>
  <c r="R1102" i="1" s="1"/>
  <c r="S1102" i="1" a="1"/>
  <c r="S1102" i="1" s="1"/>
  <c r="T1102" i="1" a="1"/>
  <c r="T1102" i="1" s="1"/>
  <c r="U1102" i="1" a="1"/>
  <c r="U1102" i="1" s="1"/>
  <c r="V1102" i="1" a="1"/>
  <c r="V1102" i="1" s="1"/>
  <c r="W1102" i="1" a="1"/>
  <c r="W1102" i="1" s="1"/>
  <c r="X1102" i="1" a="1"/>
  <c r="X1102" i="1" s="1"/>
  <c r="Y1102" i="1" a="1"/>
  <c r="Y1102" i="1" s="1"/>
  <c r="Z1102" i="1" a="1"/>
  <c r="Z1102" i="1" s="1"/>
  <c r="R1103" i="1" a="1"/>
  <c r="R1103" i="1" s="1"/>
  <c r="S1103" i="1" a="1"/>
  <c r="S1103" i="1" s="1"/>
  <c r="T1103" i="1" a="1"/>
  <c r="T1103" i="1" s="1"/>
  <c r="U1103" i="1" a="1"/>
  <c r="U1103" i="1" s="1"/>
  <c r="V1103" i="1" a="1"/>
  <c r="V1103" i="1" s="1"/>
  <c r="W1103" i="1" a="1"/>
  <c r="W1103" i="1" s="1"/>
  <c r="X1103" i="1" a="1"/>
  <c r="X1103" i="1" s="1"/>
  <c r="Y1103" i="1" a="1"/>
  <c r="Y1103" i="1" s="1"/>
  <c r="Z1103" i="1" a="1"/>
  <c r="Z1103" i="1" s="1"/>
  <c r="R1104" i="1" a="1"/>
  <c r="R1104" i="1" s="1"/>
  <c r="S1104" i="1" a="1"/>
  <c r="S1104" i="1" s="1"/>
  <c r="T1104" i="1" a="1"/>
  <c r="T1104" i="1" s="1"/>
  <c r="U1104" i="1" a="1"/>
  <c r="U1104" i="1" s="1"/>
  <c r="V1104" i="1" a="1"/>
  <c r="V1104" i="1" s="1"/>
  <c r="W1104" i="1" a="1"/>
  <c r="W1104" i="1" s="1"/>
  <c r="X1104" i="1" a="1"/>
  <c r="X1104" i="1" s="1"/>
  <c r="Y1104" i="1" a="1"/>
  <c r="Y1104" i="1" s="1"/>
  <c r="Z1104" i="1" a="1"/>
  <c r="Z1104" i="1" s="1"/>
  <c r="R1105" i="1" a="1"/>
  <c r="R1105" i="1"/>
  <c r="S1105" i="1" a="1"/>
  <c r="S1105" i="1" s="1"/>
  <c r="T1105" i="1" a="1"/>
  <c r="T1105" i="1" s="1"/>
  <c r="U1105" i="1" a="1"/>
  <c r="U1105" i="1" s="1"/>
  <c r="V1105" i="1" a="1"/>
  <c r="V1105" i="1" s="1"/>
  <c r="W1105" i="1" a="1"/>
  <c r="W1105" i="1" s="1"/>
  <c r="X1105" i="1" a="1"/>
  <c r="X1105" i="1" s="1"/>
  <c r="Y1105" i="1" a="1"/>
  <c r="Y1105" i="1" s="1"/>
  <c r="Z1105" i="1" a="1"/>
  <c r="Z1105" i="1" s="1"/>
  <c r="R1106" i="1" a="1"/>
  <c r="R1106" i="1" s="1"/>
  <c r="S1106" i="1" a="1"/>
  <c r="S1106" i="1" s="1"/>
  <c r="T1106" i="1" a="1"/>
  <c r="T1106" i="1" s="1"/>
  <c r="U1106" i="1" a="1"/>
  <c r="U1106" i="1" s="1"/>
  <c r="V1106" i="1" a="1"/>
  <c r="V1106" i="1" s="1"/>
  <c r="W1106" i="1" a="1"/>
  <c r="W1106" i="1" s="1"/>
  <c r="X1106" i="1" a="1"/>
  <c r="X1106" i="1" s="1"/>
  <c r="Y1106" i="1" a="1"/>
  <c r="Y1106" i="1" s="1"/>
  <c r="Z1106" i="1" a="1"/>
  <c r="Z1106" i="1" s="1"/>
  <c r="R1107" i="1" a="1"/>
  <c r="R1107" i="1" s="1"/>
  <c r="S1107" i="1" a="1"/>
  <c r="S1107" i="1" s="1"/>
  <c r="T1107" i="1" a="1"/>
  <c r="T1107" i="1" s="1"/>
  <c r="U1107" i="1" a="1"/>
  <c r="U1107" i="1" s="1"/>
  <c r="V1107" i="1" a="1"/>
  <c r="V1107" i="1" s="1"/>
  <c r="W1107" i="1" a="1"/>
  <c r="W1107" i="1" s="1"/>
  <c r="X1107" i="1" a="1"/>
  <c r="X1107" i="1" s="1"/>
  <c r="Y1107" i="1" a="1"/>
  <c r="Y1107" i="1" s="1"/>
  <c r="Z1107" i="1" a="1"/>
  <c r="Z1107" i="1" s="1"/>
  <c r="R1108" i="1" a="1"/>
  <c r="R1108" i="1" s="1"/>
  <c r="S1108" i="1" a="1"/>
  <c r="S1108" i="1" s="1"/>
  <c r="T1108" i="1" a="1"/>
  <c r="T1108" i="1"/>
  <c r="U1108" i="1" a="1"/>
  <c r="U1108" i="1" s="1"/>
  <c r="V1108" i="1" a="1"/>
  <c r="V1108" i="1" s="1"/>
  <c r="W1108" i="1" a="1"/>
  <c r="W1108" i="1" s="1"/>
  <c r="X1108" i="1" a="1"/>
  <c r="X1108" i="1" s="1"/>
  <c r="Y1108" i="1" a="1"/>
  <c r="Y1108" i="1" s="1"/>
  <c r="Z1108" i="1" a="1"/>
  <c r="Z1108" i="1" s="1"/>
  <c r="R1109" i="1" a="1"/>
  <c r="R1109" i="1" s="1"/>
  <c r="S1109" i="1" a="1"/>
  <c r="S1109" i="1"/>
  <c r="T1109" i="1" a="1"/>
  <c r="T1109" i="1" s="1"/>
  <c r="U1109" i="1" a="1"/>
  <c r="U1109" i="1" s="1"/>
  <c r="V1109" i="1" a="1"/>
  <c r="V1109" i="1" s="1"/>
  <c r="W1109" i="1" a="1"/>
  <c r="W1109" i="1" s="1"/>
  <c r="X1109" i="1" a="1"/>
  <c r="X1109" i="1" s="1"/>
  <c r="Y1109" i="1" a="1"/>
  <c r="Y1109" i="1" s="1"/>
  <c r="Z1109" i="1" a="1"/>
  <c r="Z1109" i="1" s="1"/>
  <c r="R1110" i="1" a="1"/>
  <c r="R1110" i="1" s="1"/>
  <c r="S1110" i="1" a="1"/>
  <c r="S1110" i="1" s="1"/>
  <c r="T1110" i="1" a="1"/>
  <c r="T1110" i="1" s="1"/>
  <c r="U1110" i="1" a="1"/>
  <c r="U1110" i="1" s="1"/>
  <c r="V1110" i="1" a="1"/>
  <c r="V1110" i="1" s="1"/>
  <c r="W1110" i="1" a="1"/>
  <c r="W1110" i="1" s="1"/>
  <c r="X1110" i="1" a="1"/>
  <c r="X1110" i="1" s="1"/>
  <c r="Y1110" i="1" a="1"/>
  <c r="Y1110" i="1" s="1"/>
  <c r="Z1110" i="1" a="1"/>
  <c r="Z1110" i="1" s="1"/>
  <c r="R1111" i="1" a="1"/>
  <c r="R1111" i="1" s="1"/>
  <c r="S1111" i="1" a="1"/>
  <c r="S1111" i="1" s="1"/>
  <c r="T1111" i="1" a="1"/>
  <c r="T1111" i="1" s="1"/>
  <c r="U1111" i="1" a="1"/>
  <c r="U1111" i="1" s="1"/>
  <c r="V1111" i="1" a="1"/>
  <c r="V1111" i="1" s="1"/>
  <c r="W1111" i="1" a="1"/>
  <c r="W1111" i="1" s="1"/>
  <c r="X1111" i="1" a="1"/>
  <c r="X1111" i="1" s="1"/>
  <c r="Y1111" i="1" a="1"/>
  <c r="Y1111" i="1" s="1"/>
  <c r="Z1111" i="1" a="1"/>
  <c r="Z1111" i="1" s="1"/>
  <c r="R1112" i="1" a="1"/>
  <c r="R1112" i="1" s="1"/>
  <c r="S1112" i="1" a="1"/>
  <c r="S1112" i="1"/>
  <c r="T1112" i="1" a="1"/>
  <c r="T1112" i="1" s="1"/>
  <c r="U1112" i="1" a="1"/>
  <c r="U1112" i="1" s="1"/>
  <c r="V1112" i="1" a="1"/>
  <c r="V1112" i="1" s="1"/>
  <c r="W1112" i="1" a="1"/>
  <c r="W1112" i="1" s="1"/>
  <c r="X1112" i="1" a="1"/>
  <c r="X1112" i="1" s="1"/>
  <c r="Y1112" i="1" a="1"/>
  <c r="Y1112" i="1" s="1"/>
  <c r="Z1112" i="1" a="1"/>
  <c r="Z1112" i="1" s="1"/>
  <c r="R1113" i="1" a="1"/>
  <c r="R1113" i="1" s="1"/>
  <c r="S1113" i="1" a="1"/>
  <c r="S1113" i="1" s="1"/>
  <c r="T1113" i="1" a="1"/>
  <c r="T1113" i="1" s="1"/>
  <c r="U1113" i="1" a="1"/>
  <c r="U1113" i="1" s="1"/>
  <c r="V1113" i="1" a="1"/>
  <c r="V1113" i="1" s="1"/>
  <c r="W1113" i="1" a="1"/>
  <c r="W1113" i="1" s="1"/>
  <c r="X1113" i="1" a="1"/>
  <c r="X1113" i="1" s="1"/>
  <c r="Y1113" i="1" a="1"/>
  <c r="Y1113" i="1" s="1"/>
  <c r="Z1113" i="1" a="1"/>
  <c r="Z1113" i="1" s="1"/>
  <c r="R1114" i="1" a="1"/>
  <c r="R1114" i="1" s="1"/>
  <c r="S1114" i="1" a="1"/>
  <c r="S1114" i="1" s="1"/>
  <c r="T1114" i="1" a="1"/>
  <c r="T1114" i="1" s="1"/>
  <c r="U1114" i="1" a="1"/>
  <c r="U1114" i="1" s="1"/>
  <c r="V1114" i="1" a="1"/>
  <c r="V1114" i="1" s="1"/>
  <c r="W1114" i="1" a="1"/>
  <c r="W1114" i="1" s="1"/>
  <c r="X1114" i="1" a="1"/>
  <c r="X1114" i="1" s="1"/>
  <c r="Y1114" i="1" a="1"/>
  <c r="Y1114" i="1" s="1"/>
  <c r="Z1114" i="1" a="1"/>
  <c r="Z1114" i="1" s="1"/>
  <c r="R1115" i="1" a="1"/>
  <c r="R1115" i="1" s="1"/>
  <c r="S1115" i="1" a="1"/>
  <c r="S1115" i="1" s="1"/>
  <c r="T1115" i="1" a="1"/>
  <c r="T1115" i="1" s="1"/>
  <c r="U1115" i="1" a="1"/>
  <c r="U1115" i="1" s="1"/>
  <c r="V1115" i="1" a="1"/>
  <c r="V1115" i="1" s="1"/>
  <c r="W1115" i="1" a="1"/>
  <c r="W1115" i="1" s="1"/>
  <c r="X1115" i="1" a="1"/>
  <c r="X1115" i="1" s="1"/>
  <c r="Y1115" i="1" a="1"/>
  <c r="Y1115" i="1" s="1"/>
  <c r="Z1115" i="1" a="1"/>
  <c r="Z1115" i="1" s="1"/>
  <c r="R1116" i="1" a="1"/>
  <c r="R1116" i="1" s="1"/>
  <c r="S1116" i="1" a="1"/>
  <c r="S1116" i="1" s="1"/>
  <c r="T1116" i="1" a="1"/>
  <c r="T1116" i="1" s="1"/>
  <c r="U1116" i="1" a="1"/>
  <c r="U1116" i="1" s="1"/>
  <c r="V1116" i="1" a="1"/>
  <c r="V1116" i="1" s="1"/>
  <c r="W1116" i="1" a="1"/>
  <c r="W1116" i="1" s="1"/>
  <c r="X1116" i="1" a="1"/>
  <c r="X1116" i="1" s="1"/>
  <c r="Y1116" i="1" a="1"/>
  <c r="Y1116" i="1" s="1"/>
  <c r="Z1116" i="1" a="1"/>
  <c r="Z1116" i="1" s="1"/>
  <c r="R1117" i="1" a="1"/>
  <c r="R1117" i="1" s="1"/>
  <c r="S1117" i="1" a="1"/>
  <c r="S1117" i="1"/>
  <c r="T1117" i="1" a="1"/>
  <c r="T1117" i="1" s="1"/>
  <c r="U1117" i="1" a="1"/>
  <c r="U1117" i="1" s="1"/>
  <c r="V1117" i="1" a="1"/>
  <c r="V1117" i="1" s="1"/>
  <c r="W1117" i="1" a="1"/>
  <c r="W1117" i="1" s="1"/>
  <c r="X1117" i="1" a="1"/>
  <c r="X1117" i="1" s="1"/>
  <c r="Y1117" i="1" a="1"/>
  <c r="Y1117" i="1" s="1"/>
  <c r="Z1117" i="1" a="1"/>
  <c r="Z1117" i="1" s="1"/>
  <c r="R1118" i="1" a="1"/>
  <c r="R1118" i="1" s="1"/>
  <c r="S1118" i="1" a="1"/>
  <c r="S1118" i="1" s="1"/>
  <c r="T1118" i="1" a="1"/>
  <c r="T1118" i="1" s="1"/>
  <c r="U1118" i="1" a="1"/>
  <c r="U1118" i="1" s="1"/>
  <c r="V1118" i="1" a="1"/>
  <c r="V1118" i="1" s="1"/>
  <c r="W1118" i="1" a="1"/>
  <c r="W1118" i="1" s="1"/>
  <c r="X1118" i="1" a="1"/>
  <c r="X1118" i="1" s="1"/>
  <c r="Y1118" i="1" a="1"/>
  <c r="Y1118" i="1" s="1"/>
  <c r="Z1118" i="1" a="1"/>
  <c r="Z1118" i="1" s="1"/>
  <c r="R1119" i="1" a="1"/>
  <c r="R1119" i="1" s="1"/>
  <c r="S1119" i="1" a="1"/>
  <c r="S1119" i="1" s="1"/>
  <c r="T1119" i="1" a="1"/>
  <c r="T1119" i="1" s="1"/>
  <c r="U1119" i="1" a="1"/>
  <c r="U1119" i="1" s="1"/>
  <c r="V1119" i="1" a="1"/>
  <c r="V1119" i="1" s="1"/>
  <c r="W1119" i="1" a="1"/>
  <c r="W1119" i="1" s="1"/>
  <c r="X1119" i="1" a="1"/>
  <c r="X1119" i="1" s="1"/>
  <c r="Y1119" i="1" a="1"/>
  <c r="Y1119" i="1" s="1"/>
  <c r="Z1119" i="1" a="1"/>
  <c r="Z1119" i="1" s="1"/>
  <c r="R1120" i="1" a="1"/>
  <c r="R1120" i="1" s="1"/>
  <c r="S1120" i="1" a="1"/>
  <c r="S1120" i="1" s="1"/>
  <c r="T1120" i="1" a="1"/>
  <c r="T1120" i="1" s="1"/>
  <c r="U1120" i="1" a="1"/>
  <c r="U1120" i="1" s="1"/>
  <c r="V1120" i="1" a="1"/>
  <c r="V1120" i="1" s="1"/>
  <c r="W1120" i="1" a="1"/>
  <c r="W1120" i="1" s="1"/>
  <c r="X1120" i="1" a="1"/>
  <c r="X1120" i="1" s="1"/>
  <c r="Y1120" i="1" a="1"/>
  <c r="Y1120" i="1" s="1"/>
  <c r="Z1120" i="1" a="1"/>
  <c r="Z1120" i="1" s="1"/>
  <c r="R1121" i="1" a="1"/>
  <c r="R1121" i="1"/>
  <c r="S1121" i="1" a="1"/>
  <c r="S1121" i="1" s="1"/>
  <c r="T1121" i="1" a="1"/>
  <c r="T1121" i="1" s="1"/>
  <c r="U1121" i="1" a="1"/>
  <c r="U1121" i="1" s="1"/>
  <c r="V1121" i="1" a="1"/>
  <c r="V1121" i="1" s="1"/>
  <c r="W1121" i="1" a="1"/>
  <c r="W1121" i="1" s="1"/>
  <c r="X1121" i="1" a="1"/>
  <c r="X1121" i="1" s="1"/>
  <c r="Y1121" i="1" a="1"/>
  <c r="Y1121" i="1" s="1"/>
  <c r="Z1121" i="1" a="1"/>
  <c r="Z1121" i="1" s="1"/>
  <c r="R1122" i="1" a="1"/>
  <c r="R1122" i="1" s="1"/>
  <c r="S1122" i="1" a="1"/>
  <c r="S1122" i="1" s="1"/>
  <c r="T1122" i="1" a="1"/>
  <c r="T1122" i="1" s="1"/>
  <c r="U1122" i="1" a="1"/>
  <c r="U1122" i="1" s="1"/>
  <c r="V1122" i="1" a="1"/>
  <c r="V1122" i="1" s="1"/>
  <c r="W1122" i="1" a="1"/>
  <c r="W1122" i="1" s="1"/>
  <c r="X1122" i="1" a="1"/>
  <c r="X1122" i="1" s="1"/>
  <c r="Y1122" i="1" a="1"/>
  <c r="Y1122" i="1" s="1"/>
  <c r="Z1122" i="1" a="1"/>
  <c r="Z1122" i="1" s="1"/>
  <c r="R1123" i="1" a="1"/>
  <c r="R1123" i="1" s="1"/>
  <c r="S1123" i="1" a="1"/>
  <c r="S1123" i="1" s="1"/>
  <c r="T1123" i="1" a="1"/>
  <c r="T1123" i="1" s="1"/>
  <c r="U1123" i="1" a="1"/>
  <c r="U1123" i="1" s="1"/>
  <c r="V1123" i="1" a="1"/>
  <c r="V1123" i="1" s="1"/>
  <c r="W1123" i="1" a="1"/>
  <c r="W1123" i="1" s="1"/>
  <c r="X1123" i="1" a="1"/>
  <c r="X1123" i="1" s="1"/>
  <c r="Y1123" i="1" a="1"/>
  <c r="Y1123" i="1" s="1"/>
  <c r="Z1123" i="1" a="1"/>
  <c r="Z1123" i="1" s="1"/>
  <c r="R1124" i="1" a="1"/>
  <c r="R1124" i="1" s="1"/>
  <c r="S1124" i="1" a="1"/>
  <c r="S1124" i="1" s="1"/>
  <c r="T1124" i="1" a="1"/>
  <c r="T1124" i="1" s="1"/>
  <c r="U1124" i="1" a="1"/>
  <c r="U1124" i="1" s="1"/>
  <c r="V1124" i="1" a="1"/>
  <c r="V1124" i="1" s="1"/>
  <c r="W1124" i="1" a="1"/>
  <c r="W1124" i="1" s="1"/>
  <c r="X1124" i="1" a="1"/>
  <c r="X1124" i="1" s="1"/>
  <c r="Y1124" i="1" a="1"/>
  <c r="Y1124" i="1" s="1"/>
  <c r="Z1124" i="1" a="1"/>
  <c r="Z1124" i="1" s="1"/>
  <c r="R1125" i="1" a="1"/>
  <c r="R1125" i="1"/>
  <c r="S1125" i="1" a="1"/>
  <c r="S1125" i="1"/>
  <c r="T1125" i="1" a="1"/>
  <c r="T1125" i="1" s="1"/>
  <c r="U1125" i="1" a="1"/>
  <c r="U1125" i="1" s="1"/>
  <c r="V1125" i="1" a="1"/>
  <c r="V1125" i="1" s="1"/>
  <c r="W1125" i="1" a="1"/>
  <c r="W1125" i="1" s="1"/>
  <c r="X1125" i="1" a="1"/>
  <c r="X1125" i="1" s="1"/>
  <c r="Y1125" i="1" a="1"/>
  <c r="Y1125" i="1" s="1"/>
  <c r="Z1125" i="1" a="1"/>
  <c r="Z1125" i="1" s="1"/>
  <c r="R1126" i="1" a="1"/>
  <c r="R1126" i="1" s="1"/>
  <c r="S1126" i="1" a="1"/>
  <c r="S1126" i="1" s="1"/>
  <c r="T1126" i="1" a="1"/>
  <c r="T1126" i="1" s="1"/>
  <c r="U1126" i="1" a="1"/>
  <c r="U1126" i="1" s="1"/>
  <c r="V1126" i="1" a="1"/>
  <c r="V1126" i="1" s="1"/>
  <c r="W1126" i="1" a="1"/>
  <c r="W1126" i="1" s="1"/>
  <c r="X1126" i="1" a="1"/>
  <c r="X1126" i="1" s="1"/>
  <c r="Y1126" i="1" a="1"/>
  <c r="Y1126" i="1" s="1"/>
  <c r="Z1126" i="1" a="1"/>
  <c r="Z1126" i="1" s="1"/>
  <c r="R1127" i="1" a="1"/>
  <c r="R1127" i="1" s="1"/>
  <c r="S1127" i="1" a="1"/>
  <c r="S1127" i="1" s="1"/>
  <c r="T1127" i="1" a="1"/>
  <c r="T1127" i="1" s="1"/>
  <c r="U1127" i="1" a="1"/>
  <c r="U1127" i="1" s="1"/>
  <c r="V1127" i="1" a="1"/>
  <c r="V1127" i="1" s="1"/>
  <c r="W1127" i="1" a="1"/>
  <c r="W1127" i="1" s="1"/>
  <c r="X1127" i="1" a="1"/>
  <c r="X1127" i="1" s="1"/>
  <c r="Y1127" i="1" a="1"/>
  <c r="Y1127" i="1" s="1"/>
  <c r="Z1127" i="1" a="1"/>
  <c r="Z1127" i="1" s="1"/>
  <c r="R1128" i="1" a="1"/>
  <c r="R1128" i="1" s="1"/>
  <c r="S1128" i="1" a="1"/>
  <c r="S1128" i="1" s="1"/>
  <c r="T1128" i="1" a="1"/>
  <c r="T1128" i="1" s="1"/>
  <c r="U1128" i="1" a="1"/>
  <c r="U1128" i="1" s="1"/>
  <c r="V1128" i="1" a="1"/>
  <c r="V1128" i="1" s="1"/>
  <c r="W1128" i="1" a="1"/>
  <c r="W1128" i="1" s="1"/>
  <c r="X1128" i="1" a="1"/>
  <c r="X1128" i="1" s="1"/>
  <c r="Y1128" i="1" a="1"/>
  <c r="Y1128" i="1" s="1"/>
  <c r="Z1128" i="1" a="1"/>
  <c r="Z1128" i="1" s="1"/>
  <c r="R1129" i="1" a="1"/>
  <c r="R1129" i="1" s="1"/>
  <c r="S1129" i="1" a="1"/>
  <c r="S1129" i="1" s="1"/>
  <c r="T1129" i="1" a="1"/>
  <c r="T1129" i="1" s="1"/>
  <c r="U1129" i="1" a="1"/>
  <c r="U1129" i="1" s="1"/>
  <c r="V1129" i="1" a="1"/>
  <c r="V1129" i="1" s="1"/>
  <c r="W1129" i="1" a="1"/>
  <c r="W1129" i="1" s="1"/>
  <c r="X1129" i="1" a="1"/>
  <c r="X1129" i="1" s="1"/>
  <c r="Y1129" i="1" a="1"/>
  <c r="Y1129" i="1" s="1"/>
  <c r="Z1129" i="1" a="1"/>
  <c r="Z1129" i="1" s="1"/>
  <c r="R1130" i="1" a="1"/>
  <c r="R1130" i="1" s="1"/>
  <c r="S1130" i="1" a="1"/>
  <c r="S1130" i="1" s="1"/>
  <c r="T1130" i="1" a="1"/>
  <c r="T1130" i="1" s="1"/>
  <c r="U1130" i="1" a="1"/>
  <c r="U1130" i="1" s="1"/>
  <c r="V1130" i="1" a="1"/>
  <c r="V1130" i="1" s="1"/>
  <c r="W1130" i="1" a="1"/>
  <c r="W1130" i="1" s="1"/>
  <c r="X1130" i="1" a="1"/>
  <c r="X1130" i="1" s="1"/>
  <c r="Y1130" i="1" a="1"/>
  <c r="Y1130" i="1" s="1"/>
  <c r="Z1130" i="1" a="1"/>
  <c r="Z1130" i="1" s="1"/>
  <c r="R1131" i="1" a="1"/>
  <c r="R1131" i="1" s="1"/>
  <c r="S1131" i="1" a="1"/>
  <c r="S1131" i="1" s="1"/>
  <c r="T1131" i="1" a="1"/>
  <c r="T1131" i="1" s="1"/>
  <c r="U1131" i="1" a="1"/>
  <c r="U1131" i="1" s="1"/>
  <c r="V1131" i="1" a="1"/>
  <c r="V1131" i="1" s="1"/>
  <c r="W1131" i="1" a="1"/>
  <c r="W1131" i="1" s="1"/>
  <c r="X1131" i="1" a="1"/>
  <c r="X1131" i="1" s="1"/>
  <c r="Y1131" i="1" a="1"/>
  <c r="Y1131" i="1" s="1"/>
  <c r="Z1131" i="1" a="1"/>
  <c r="Z1131" i="1" s="1"/>
  <c r="R1132" i="1" a="1"/>
  <c r="R1132" i="1" s="1"/>
  <c r="S1132" i="1" a="1"/>
  <c r="S1132" i="1" s="1"/>
  <c r="T1132" i="1" a="1"/>
  <c r="T1132" i="1" s="1"/>
  <c r="U1132" i="1" a="1"/>
  <c r="U1132" i="1" s="1"/>
  <c r="V1132" i="1" a="1"/>
  <c r="V1132" i="1" s="1"/>
  <c r="W1132" i="1" a="1"/>
  <c r="W1132" i="1" s="1"/>
  <c r="X1132" i="1" a="1"/>
  <c r="X1132" i="1" s="1"/>
  <c r="Y1132" i="1" a="1"/>
  <c r="Y1132" i="1" s="1"/>
  <c r="Z1132" i="1" a="1"/>
  <c r="Z1132" i="1" s="1"/>
  <c r="R1133" i="1" a="1"/>
  <c r="R1133" i="1" s="1"/>
  <c r="S1133" i="1" a="1"/>
  <c r="S1133" i="1" s="1"/>
  <c r="T1133" i="1" a="1"/>
  <c r="T1133" i="1" s="1"/>
  <c r="U1133" i="1" a="1"/>
  <c r="U1133" i="1" s="1"/>
  <c r="V1133" i="1" a="1"/>
  <c r="V1133" i="1" s="1"/>
  <c r="W1133" i="1" a="1"/>
  <c r="W1133" i="1" s="1"/>
  <c r="X1133" i="1" a="1"/>
  <c r="X1133" i="1" s="1"/>
  <c r="Y1133" i="1" a="1"/>
  <c r="Y1133" i="1" s="1"/>
  <c r="Z1133" i="1" a="1"/>
  <c r="Z1133" i="1" s="1"/>
  <c r="R1134" i="1" a="1"/>
  <c r="R1134" i="1" s="1"/>
  <c r="S1134" i="1" a="1"/>
  <c r="S1134" i="1" s="1"/>
  <c r="T1134" i="1" a="1"/>
  <c r="T1134" i="1" s="1"/>
  <c r="U1134" i="1" a="1"/>
  <c r="U1134" i="1" s="1"/>
  <c r="V1134" i="1" a="1"/>
  <c r="V1134" i="1" s="1"/>
  <c r="W1134" i="1" a="1"/>
  <c r="W1134" i="1" s="1"/>
  <c r="X1134" i="1" a="1"/>
  <c r="X1134" i="1" s="1"/>
  <c r="Y1134" i="1" a="1"/>
  <c r="Y1134" i="1" s="1"/>
  <c r="Z1134" i="1" a="1"/>
  <c r="Z1134" i="1" s="1"/>
  <c r="R1135" i="1" a="1"/>
  <c r="R1135" i="1" s="1"/>
  <c r="S1135" i="1" a="1"/>
  <c r="S1135" i="1" s="1"/>
  <c r="T1135" i="1" a="1"/>
  <c r="T1135" i="1" s="1"/>
  <c r="U1135" i="1" a="1"/>
  <c r="U1135" i="1" s="1"/>
  <c r="V1135" i="1" a="1"/>
  <c r="V1135" i="1" s="1"/>
  <c r="W1135" i="1" a="1"/>
  <c r="W1135" i="1" s="1"/>
  <c r="X1135" i="1" a="1"/>
  <c r="X1135" i="1" s="1"/>
  <c r="Y1135" i="1" a="1"/>
  <c r="Y1135" i="1" s="1"/>
  <c r="Z1135" i="1" a="1"/>
  <c r="Z1135" i="1" s="1"/>
  <c r="R1136" i="1" a="1"/>
  <c r="R1136" i="1" s="1"/>
  <c r="S1136" i="1" a="1"/>
  <c r="S1136" i="1" s="1"/>
  <c r="T1136" i="1" a="1"/>
  <c r="T1136" i="1" s="1"/>
  <c r="U1136" i="1" a="1"/>
  <c r="U1136" i="1" s="1"/>
  <c r="V1136" i="1" a="1"/>
  <c r="V1136" i="1" s="1"/>
  <c r="W1136" i="1" a="1"/>
  <c r="W1136" i="1" s="1"/>
  <c r="X1136" i="1" a="1"/>
  <c r="X1136" i="1" s="1"/>
  <c r="Y1136" i="1" a="1"/>
  <c r="Y1136" i="1" s="1"/>
  <c r="Z1136" i="1" a="1"/>
  <c r="Z1136" i="1" s="1"/>
  <c r="R1137" i="1" a="1"/>
  <c r="R1137" i="1" s="1"/>
  <c r="S1137" i="1" a="1"/>
  <c r="S1137" i="1" s="1"/>
  <c r="T1137" i="1" a="1"/>
  <c r="T1137" i="1" s="1"/>
  <c r="U1137" i="1" a="1"/>
  <c r="U1137" i="1" s="1"/>
  <c r="V1137" i="1" a="1"/>
  <c r="V1137" i="1" s="1"/>
  <c r="W1137" i="1" a="1"/>
  <c r="W1137" i="1" s="1"/>
  <c r="X1137" i="1" a="1"/>
  <c r="X1137" i="1" s="1"/>
  <c r="Y1137" i="1" a="1"/>
  <c r="Y1137" i="1" s="1"/>
  <c r="Z1137" i="1" a="1"/>
  <c r="Z1137" i="1" s="1"/>
  <c r="R1138" i="1" a="1"/>
  <c r="R1138" i="1" s="1"/>
  <c r="S1138" i="1" a="1"/>
  <c r="S1138" i="1" s="1"/>
  <c r="T1138" i="1" a="1"/>
  <c r="T1138" i="1" s="1"/>
  <c r="U1138" i="1" a="1"/>
  <c r="U1138" i="1" s="1"/>
  <c r="V1138" i="1" a="1"/>
  <c r="V1138" i="1" s="1"/>
  <c r="W1138" i="1" a="1"/>
  <c r="W1138" i="1" s="1"/>
  <c r="X1138" i="1" a="1"/>
  <c r="X1138" i="1" s="1"/>
  <c r="Y1138" i="1" a="1"/>
  <c r="Y1138" i="1" s="1"/>
  <c r="Z1138" i="1" a="1"/>
  <c r="Z1138" i="1" s="1"/>
  <c r="R1139" i="1" a="1"/>
  <c r="R1139" i="1" s="1"/>
  <c r="S1139" i="1" a="1"/>
  <c r="S1139" i="1" s="1"/>
  <c r="T1139" i="1" a="1"/>
  <c r="T1139" i="1" s="1"/>
  <c r="U1139" i="1" a="1"/>
  <c r="U1139" i="1" s="1"/>
  <c r="V1139" i="1" a="1"/>
  <c r="V1139" i="1" s="1"/>
  <c r="W1139" i="1" a="1"/>
  <c r="W1139" i="1" s="1"/>
  <c r="X1139" i="1" a="1"/>
  <c r="X1139" i="1" s="1"/>
  <c r="Y1139" i="1" a="1"/>
  <c r="Y1139" i="1" s="1"/>
  <c r="Z1139" i="1" a="1"/>
  <c r="Z1139" i="1" s="1"/>
  <c r="R1140" i="1" a="1"/>
  <c r="R1140" i="1" s="1"/>
  <c r="S1140" i="1" a="1"/>
  <c r="S1140" i="1" s="1"/>
  <c r="T1140" i="1" a="1"/>
  <c r="T1140" i="1" s="1"/>
  <c r="U1140" i="1" a="1"/>
  <c r="U1140" i="1" s="1"/>
  <c r="V1140" i="1" a="1"/>
  <c r="V1140" i="1" s="1"/>
  <c r="W1140" i="1" a="1"/>
  <c r="W1140" i="1" s="1"/>
  <c r="X1140" i="1" a="1"/>
  <c r="X1140" i="1" s="1"/>
  <c r="Y1140" i="1" a="1"/>
  <c r="Y1140" i="1" s="1"/>
  <c r="Z1140" i="1" a="1"/>
  <c r="Z1140" i="1" s="1"/>
  <c r="R1141" i="1" a="1"/>
  <c r="R1141" i="1" s="1"/>
  <c r="S1141" i="1" a="1"/>
  <c r="S1141" i="1"/>
  <c r="T1141" i="1" a="1"/>
  <c r="T1141" i="1" s="1"/>
  <c r="U1141" i="1" a="1"/>
  <c r="U1141" i="1" s="1"/>
  <c r="V1141" i="1" a="1"/>
  <c r="V1141" i="1" s="1"/>
  <c r="W1141" i="1" a="1"/>
  <c r="W1141" i="1" s="1"/>
  <c r="X1141" i="1" a="1"/>
  <c r="X1141" i="1" s="1"/>
  <c r="Y1141" i="1" a="1"/>
  <c r="Y1141" i="1"/>
  <c r="Z1141" i="1" a="1"/>
  <c r="Z1141" i="1" s="1"/>
  <c r="R1142" i="1" a="1"/>
  <c r="R1142" i="1" s="1"/>
  <c r="S1142" i="1" a="1"/>
  <c r="S1142" i="1"/>
  <c r="T1142" i="1" a="1"/>
  <c r="T1142" i="1" s="1"/>
  <c r="U1142" i="1" a="1"/>
  <c r="U1142" i="1" s="1"/>
  <c r="V1142" i="1" a="1"/>
  <c r="V1142" i="1" s="1"/>
  <c r="W1142" i="1" a="1"/>
  <c r="W1142" i="1" s="1"/>
  <c r="X1142" i="1" a="1"/>
  <c r="X1142" i="1" s="1"/>
  <c r="Y1142" i="1" a="1"/>
  <c r="Y1142" i="1" s="1"/>
  <c r="Z1142" i="1" a="1"/>
  <c r="Z1142" i="1" s="1"/>
  <c r="R1143" i="1" a="1"/>
  <c r="R1143" i="1" s="1"/>
  <c r="S1143" i="1" a="1"/>
  <c r="S1143" i="1" s="1"/>
  <c r="T1143" i="1" a="1"/>
  <c r="T1143" i="1" s="1"/>
  <c r="U1143" i="1" a="1"/>
  <c r="U1143" i="1" s="1"/>
  <c r="V1143" i="1" a="1"/>
  <c r="V1143" i="1" s="1"/>
  <c r="W1143" i="1" a="1"/>
  <c r="W1143" i="1" s="1"/>
  <c r="X1143" i="1" a="1"/>
  <c r="X1143" i="1" s="1"/>
  <c r="Y1143" i="1" a="1"/>
  <c r="Y1143" i="1" s="1"/>
  <c r="Z1143" i="1" a="1"/>
  <c r="Z1143" i="1" s="1"/>
  <c r="R1144" i="1" a="1"/>
  <c r="R1144" i="1" s="1"/>
  <c r="S1144" i="1" a="1"/>
  <c r="S1144" i="1" s="1"/>
  <c r="T1144" i="1" a="1"/>
  <c r="T1144" i="1" s="1"/>
  <c r="U1144" i="1" a="1"/>
  <c r="U1144" i="1" s="1"/>
  <c r="V1144" i="1" a="1"/>
  <c r="V1144" i="1" s="1"/>
  <c r="W1144" i="1" a="1"/>
  <c r="W1144" i="1" s="1"/>
  <c r="X1144" i="1" a="1"/>
  <c r="X1144" i="1" s="1"/>
  <c r="Y1144" i="1" a="1"/>
  <c r="Y1144" i="1" s="1"/>
  <c r="Z1144" i="1" a="1"/>
  <c r="Z1144" i="1" s="1"/>
  <c r="R1145" i="1" a="1"/>
  <c r="R1145" i="1" s="1"/>
  <c r="S1145" i="1" a="1"/>
  <c r="S1145" i="1" s="1"/>
  <c r="T1145" i="1" a="1"/>
  <c r="T1145" i="1" s="1"/>
  <c r="U1145" i="1" a="1"/>
  <c r="U1145" i="1" s="1"/>
  <c r="V1145" i="1" a="1"/>
  <c r="V1145" i="1" s="1"/>
  <c r="W1145" i="1" a="1"/>
  <c r="W1145" i="1" s="1"/>
  <c r="X1145" i="1" a="1"/>
  <c r="X1145" i="1" s="1"/>
  <c r="Y1145" i="1" a="1"/>
  <c r="Y1145" i="1" s="1"/>
  <c r="Z1145" i="1" a="1"/>
  <c r="Z1145" i="1" s="1"/>
  <c r="R1146" i="1" a="1"/>
  <c r="R1146" i="1" s="1"/>
  <c r="S1146" i="1" a="1"/>
  <c r="S1146" i="1" s="1"/>
  <c r="T1146" i="1" a="1"/>
  <c r="T1146" i="1" s="1"/>
  <c r="U1146" i="1" a="1"/>
  <c r="U1146" i="1" s="1"/>
  <c r="V1146" i="1" a="1"/>
  <c r="V1146" i="1" s="1"/>
  <c r="W1146" i="1" a="1"/>
  <c r="W1146" i="1" s="1"/>
  <c r="X1146" i="1" a="1"/>
  <c r="X1146" i="1" s="1"/>
  <c r="Y1146" i="1" a="1"/>
  <c r="Y1146" i="1" s="1"/>
  <c r="Z1146" i="1" a="1"/>
  <c r="Z1146" i="1" s="1"/>
  <c r="R1147" i="1" a="1"/>
  <c r="R1147" i="1" s="1"/>
  <c r="S1147" i="1" a="1"/>
  <c r="S1147" i="1" s="1"/>
  <c r="T1147" i="1" a="1"/>
  <c r="T1147" i="1" s="1"/>
  <c r="U1147" i="1" a="1"/>
  <c r="U1147" i="1" s="1"/>
  <c r="V1147" i="1" a="1"/>
  <c r="V1147" i="1" s="1"/>
  <c r="W1147" i="1" a="1"/>
  <c r="W1147" i="1" s="1"/>
  <c r="X1147" i="1" a="1"/>
  <c r="X1147" i="1" s="1"/>
  <c r="Y1147" i="1" a="1"/>
  <c r="Y1147" i="1" s="1"/>
  <c r="Z1147" i="1" a="1"/>
  <c r="Z1147" i="1" s="1"/>
  <c r="R1148" i="1" a="1"/>
  <c r="R1148" i="1" s="1"/>
  <c r="S1148" i="1" a="1"/>
  <c r="S1148" i="1" s="1"/>
  <c r="T1148" i="1" a="1"/>
  <c r="T1148" i="1" s="1"/>
  <c r="U1148" i="1" a="1"/>
  <c r="U1148" i="1" s="1"/>
  <c r="V1148" i="1" a="1"/>
  <c r="V1148" i="1" s="1"/>
  <c r="W1148" i="1" a="1"/>
  <c r="W1148" i="1" s="1"/>
  <c r="X1148" i="1" a="1"/>
  <c r="X1148" i="1" s="1"/>
  <c r="Y1148" i="1" a="1"/>
  <c r="Y1148" i="1" s="1"/>
  <c r="Z1148" i="1" a="1"/>
  <c r="Z1148" i="1" s="1"/>
  <c r="R1149" i="1" a="1"/>
  <c r="R1149" i="1" s="1"/>
  <c r="S1149" i="1" a="1"/>
  <c r="S1149" i="1" s="1"/>
  <c r="T1149" i="1" a="1"/>
  <c r="T1149" i="1" s="1"/>
  <c r="U1149" i="1" a="1"/>
  <c r="U1149" i="1" s="1"/>
  <c r="V1149" i="1" a="1"/>
  <c r="V1149" i="1" s="1"/>
  <c r="W1149" i="1" a="1"/>
  <c r="W1149" i="1" s="1"/>
  <c r="X1149" i="1" a="1"/>
  <c r="X1149" i="1" s="1"/>
  <c r="Y1149" i="1" a="1"/>
  <c r="Y1149" i="1"/>
  <c r="Z1149" i="1" a="1"/>
  <c r="Z1149" i="1" s="1"/>
  <c r="R1150" i="1" a="1"/>
  <c r="R1150" i="1" s="1"/>
  <c r="S1150" i="1" a="1"/>
  <c r="S1150" i="1" s="1"/>
  <c r="T1150" i="1" a="1"/>
  <c r="T1150" i="1" s="1"/>
  <c r="U1150" i="1" a="1"/>
  <c r="U1150" i="1" s="1"/>
  <c r="V1150" i="1" a="1"/>
  <c r="V1150" i="1" s="1"/>
  <c r="W1150" i="1" a="1"/>
  <c r="W1150" i="1" s="1"/>
  <c r="X1150" i="1" a="1"/>
  <c r="X1150" i="1" s="1"/>
  <c r="Y1150" i="1" a="1"/>
  <c r="Y1150" i="1" s="1"/>
  <c r="Z1150" i="1" a="1"/>
  <c r="Z1150" i="1" s="1"/>
  <c r="R1151" i="1" a="1"/>
  <c r="R1151" i="1"/>
  <c r="S1151" i="1" a="1"/>
  <c r="S1151" i="1" s="1"/>
  <c r="T1151" i="1" a="1"/>
  <c r="T1151" i="1" s="1"/>
  <c r="U1151" i="1" a="1"/>
  <c r="U1151" i="1" s="1"/>
  <c r="V1151" i="1" a="1"/>
  <c r="V1151" i="1" s="1"/>
  <c r="W1151" i="1" a="1"/>
  <c r="W1151" i="1" s="1"/>
  <c r="X1151" i="1" a="1"/>
  <c r="X1151" i="1" s="1"/>
  <c r="Y1151" i="1" a="1"/>
  <c r="Y1151" i="1" s="1"/>
  <c r="Z1151" i="1" a="1"/>
  <c r="Z1151" i="1" s="1"/>
  <c r="R1152" i="1" a="1"/>
  <c r="R1152" i="1" s="1"/>
  <c r="S1152" i="1" a="1"/>
  <c r="S1152" i="1" s="1"/>
  <c r="T1152" i="1" a="1"/>
  <c r="T1152" i="1" s="1"/>
  <c r="U1152" i="1" a="1"/>
  <c r="U1152" i="1" s="1"/>
  <c r="V1152" i="1" a="1"/>
  <c r="V1152" i="1" s="1"/>
  <c r="W1152" i="1" a="1"/>
  <c r="W1152" i="1" s="1"/>
  <c r="X1152" i="1" a="1"/>
  <c r="X1152" i="1" s="1"/>
  <c r="Y1152" i="1" a="1"/>
  <c r="Y1152" i="1" s="1"/>
  <c r="Z1152" i="1" a="1"/>
  <c r="Z1152" i="1" s="1"/>
  <c r="R1153" i="1" a="1"/>
  <c r="R1153" i="1" s="1"/>
  <c r="S1153" i="1" a="1"/>
  <c r="S1153" i="1" s="1"/>
  <c r="T1153" i="1" a="1"/>
  <c r="T1153" i="1" s="1"/>
  <c r="U1153" i="1" a="1"/>
  <c r="U1153" i="1" s="1"/>
  <c r="V1153" i="1" a="1"/>
  <c r="V1153" i="1" s="1"/>
  <c r="W1153" i="1" a="1"/>
  <c r="W1153" i="1" s="1"/>
  <c r="X1153" i="1" a="1"/>
  <c r="X1153" i="1" s="1"/>
  <c r="Y1153" i="1" a="1"/>
  <c r="Y1153" i="1" s="1"/>
  <c r="Z1153" i="1" a="1"/>
  <c r="Z1153" i="1" s="1"/>
  <c r="R1154" i="1" a="1"/>
  <c r="R1154" i="1" s="1"/>
  <c r="S1154" i="1" a="1"/>
  <c r="S1154" i="1" s="1"/>
  <c r="T1154" i="1" a="1"/>
  <c r="T1154" i="1" s="1"/>
  <c r="U1154" i="1" a="1"/>
  <c r="U1154" i="1" s="1"/>
  <c r="V1154" i="1" a="1"/>
  <c r="V1154" i="1" s="1"/>
  <c r="W1154" i="1" a="1"/>
  <c r="W1154" i="1" s="1"/>
  <c r="X1154" i="1" a="1"/>
  <c r="X1154" i="1" s="1"/>
  <c r="Y1154" i="1" a="1"/>
  <c r="Y1154" i="1" s="1"/>
  <c r="Z1154" i="1" a="1"/>
  <c r="Z1154" i="1" s="1"/>
  <c r="R1155" i="1" a="1"/>
  <c r="R1155" i="1" s="1"/>
  <c r="S1155" i="1" a="1"/>
  <c r="S1155" i="1" s="1"/>
  <c r="T1155" i="1" a="1"/>
  <c r="T1155" i="1" s="1"/>
  <c r="U1155" i="1" a="1"/>
  <c r="U1155" i="1" s="1"/>
  <c r="V1155" i="1" a="1"/>
  <c r="V1155" i="1" s="1"/>
  <c r="W1155" i="1" a="1"/>
  <c r="W1155" i="1" s="1"/>
  <c r="X1155" i="1" a="1"/>
  <c r="X1155" i="1" s="1"/>
  <c r="Y1155" i="1" a="1"/>
  <c r="Y1155" i="1" s="1"/>
  <c r="Z1155" i="1" a="1"/>
  <c r="Z1155" i="1" s="1"/>
  <c r="R1156" i="1" a="1"/>
  <c r="R1156" i="1" s="1"/>
  <c r="S1156" i="1" a="1"/>
  <c r="S1156" i="1" s="1"/>
  <c r="T1156" i="1" a="1"/>
  <c r="T1156" i="1" s="1"/>
  <c r="U1156" i="1" a="1"/>
  <c r="U1156" i="1" s="1"/>
  <c r="V1156" i="1" a="1"/>
  <c r="V1156" i="1" s="1"/>
  <c r="W1156" i="1" a="1"/>
  <c r="W1156" i="1" s="1"/>
  <c r="X1156" i="1" a="1"/>
  <c r="X1156" i="1" s="1"/>
  <c r="Y1156" i="1" a="1"/>
  <c r="Y1156" i="1" s="1"/>
  <c r="Z1156" i="1" a="1"/>
  <c r="Z1156" i="1" s="1"/>
  <c r="R1157" i="1" a="1"/>
  <c r="R1157" i="1" s="1"/>
  <c r="S1157" i="1" a="1"/>
  <c r="S1157" i="1" s="1"/>
  <c r="T1157" i="1" a="1"/>
  <c r="T1157" i="1" s="1"/>
  <c r="U1157" i="1" a="1"/>
  <c r="U1157" i="1" s="1"/>
  <c r="V1157" i="1" a="1"/>
  <c r="V1157" i="1" s="1"/>
  <c r="W1157" i="1" a="1"/>
  <c r="W1157" i="1" s="1"/>
  <c r="X1157" i="1" a="1"/>
  <c r="X1157" i="1" s="1"/>
  <c r="Y1157" i="1" a="1"/>
  <c r="Y1157" i="1" s="1"/>
  <c r="Z1157" i="1" a="1"/>
  <c r="Z1157" i="1" s="1"/>
  <c r="R1158" i="1" a="1"/>
  <c r="R1158" i="1" s="1"/>
  <c r="S1158" i="1" a="1"/>
  <c r="S1158" i="1"/>
  <c r="T1158" i="1" a="1"/>
  <c r="T1158" i="1" s="1"/>
  <c r="U1158" i="1" a="1"/>
  <c r="U1158" i="1" s="1"/>
  <c r="V1158" i="1" a="1"/>
  <c r="V1158" i="1" s="1"/>
  <c r="W1158" i="1" a="1"/>
  <c r="W1158" i="1" s="1"/>
  <c r="X1158" i="1" a="1"/>
  <c r="X1158" i="1" s="1"/>
  <c r="Y1158" i="1" a="1"/>
  <c r="Y1158" i="1" s="1"/>
  <c r="Z1158" i="1" a="1"/>
  <c r="Z1158" i="1" s="1"/>
  <c r="R1159" i="1" a="1"/>
  <c r="R1159" i="1"/>
  <c r="S1159" i="1" a="1"/>
  <c r="S1159" i="1" s="1"/>
  <c r="T1159" i="1" a="1"/>
  <c r="T1159" i="1" s="1"/>
  <c r="U1159" i="1" a="1"/>
  <c r="U1159" i="1" s="1"/>
  <c r="V1159" i="1" a="1"/>
  <c r="V1159" i="1" s="1"/>
  <c r="W1159" i="1" a="1"/>
  <c r="W1159" i="1" s="1"/>
  <c r="X1159" i="1" a="1"/>
  <c r="X1159" i="1" s="1"/>
  <c r="Y1159" i="1" a="1"/>
  <c r="Y1159" i="1" s="1"/>
  <c r="Z1159" i="1" a="1"/>
  <c r="Z1159" i="1" s="1"/>
  <c r="R1160" i="1" a="1"/>
  <c r="R1160" i="1" s="1"/>
  <c r="S1160" i="1" a="1"/>
  <c r="S1160" i="1" s="1"/>
  <c r="T1160" i="1" a="1"/>
  <c r="T1160" i="1"/>
  <c r="U1160" i="1" a="1"/>
  <c r="U1160" i="1" s="1"/>
  <c r="V1160" i="1" a="1"/>
  <c r="V1160" i="1" s="1"/>
  <c r="W1160" i="1" a="1"/>
  <c r="W1160" i="1" s="1"/>
  <c r="X1160" i="1" a="1"/>
  <c r="X1160" i="1" s="1"/>
  <c r="Y1160" i="1" a="1"/>
  <c r="Y1160" i="1" s="1"/>
  <c r="Z1160" i="1" a="1"/>
  <c r="Z1160" i="1" s="1"/>
  <c r="R1161" i="1" a="1"/>
  <c r="R1161" i="1" s="1"/>
  <c r="S1161" i="1" a="1"/>
  <c r="S1161" i="1"/>
  <c r="T1161" i="1" a="1"/>
  <c r="T1161" i="1" s="1"/>
  <c r="U1161" i="1" a="1"/>
  <c r="U1161" i="1" s="1"/>
  <c r="V1161" i="1" a="1"/>
  <c r="V1161" i="1" s="1"/>
  <c r="W1161" i="1" a="1"/>
  <c r="W1161" i="1" s="1"/>
  <c r="X1161" i="1" a="1"/>
  <c r="X1161" i="1" s="1"/>
  <c r="Y1161" i="1" a="1"/>
  <c r="Y1161" i="1" s="1"/>
  <c r="Z1161" i="1" a="1"/>
  <c r="Z1161" i="1" s="1"/>
  <c r="R1162" i="1" a="1"/>
  <c r="R1162" i="1" s="1"/>
  <c r="S1162" i="1" a="1"/>
  <c r="S1162" i="1" s="1"/>
  <c r="T1162" i="1" a="1"/>
  <c r="T1162" i="1"/>
  <c r="U1162" i="1" a="1"/>
  <c r="U1162" i="1" s="1"/>
  <c r="V1162" i="1" a="1"/>
  <c r="V1162" i="1" s="1"/>
  <c r="W1162" i="1" a="1"/>
  <c r="W1162" i="1" s="1"/>
  <c r="X1162" i="1" a="1"/>
  <c r="X1162" i="1" s="1"/>
  <c r="Y1162" i="1" a="1"/>
  <c r="Y1162" i="1" s="1"/>
  <c r="Z1162" i="1" a="1"/>
  <c r="Z1162" i="1" s="1"/>
  <c r="R1163" i="1" a="1"/>
  <c r="R1163" i="1" s="1"/>
  <c r="S1163" i="1" a="1"/>
  <c r="S1163" i="1" s="1"/>
  <c r="T1163" i="1" a="1"/>
  <c r="T1163" i="1" s="1"/>
  <c r="U1163" i="1" a="1"/>
  <c r="U1163" i="1" s="1"/>
  <c r="V1163" i="1" a="1"/>
  <c r="V1163" i="1" s="1"/>
  <c r="W1163" i="1" a="1"/>
  <c r="W1163" i="1" s="1"/>
  <c r="X1163" i="1" a="1"/>
  <c r="X1163" i="1" s="1"/>
  <c r="Y1163" i="1" a="1"/>
  <c r="Y1163" i="1" s="1"/>
  <c r="Z1163" i="1" a="1"/>
  <c r="Z1163" i="1" s="1"/>
  <c r="R1164" i="1" a="1"/>
  <c r="R1164" i="1" s="1"/>
  <c r="S1164" i="1" a="1"/>
  <c r="S1164" i="1" s="1"/>
  <c r="T1164" i="1" a="1"/>
  <c r="T1164" i="1" s="1"/>
  <c r="U1164" i="1" a="1"/>
  <c r="U1164" i="1" s="1"/>
  <c r="V1164" i="1" a="1"/>
  <c r="V1164" i="1" s="1"/>
  <c r="W1164" i="1" a="1"/>
  <c r="W1164" i="1" s="1"/>
  <c r="X1164" i="1" a="1"/>
  <c r="X1164" i="1" s="1"/>
  <c r="Y1164" i="1" a="1"/>
  <c r="Y1164" i="1" s="1"/>
  <c r="Z1164" i="1" a="1"/>
  <c r="Z1164" i="1" s="1"/>
  <c r="R1165" i="1" a="1"/>
  <c r="R1165" i="1" s="1"/>
  <c r="S1165" i="1" a="1"/>
  <c r="S1165" i="1" s="1"/>
  <c r="T1165" i="1" a="1"/>
  <c r="T1165" i="1" s="1"/>
  <c r="U1165" i="1" a="1"/>
  <c r="U1165" i="1" s="1"/>
  <c r="V1165" i="1" a="1"/>
  <c r="V1165" i="1" s="1"/>
  <c r="W1165" i="1" a="1"/>
  <c r="W1165" i="1" s="1"/>
  <c r="X1165" i="1" a="1"/>
  <c r="X1165" i="1" s="1"/>
  <c r="Y1165" i="1" a="1"/>
  <c r="Y1165" i="1" s="1"/>
  <c r="Z1165" i="1" a="1"/>
  <c r="Z1165" i="1" s="1"/>
  <c r="R1166" i="1" a="1"/>
  <c r="R1166" i="1" s="1"/>
  <c r="S1166" i="1" a="1"/>
  <c r="S1166" i="1" s="1"/>
  <c r="T1166" i="1" a="1"/>
  <c r="T1166" i="1" s="1"/>
  <c r="U1166" i="1" a="1"/>
  <c r="U1166" i="1" s="1"/>
  <c r="V1166" i="1" a="1"/>
  <c r="V1166" i="1" s="1"/>
  <c r="W1166" i="1" a="1"/>
  <c r="W1166" i="1" s="1"/>
  <c r="X1166" i="1" a="1"/>
  <c r="X1166" i="1" s="1"/>
  <c r="Y1166" i="1" a="1"/>
  <c r="Y1166" i="1" s="1"/>
  <c r="Z1166" i="1" a="1"/>
  <c r="Z1166" i="1" s="1"/>
  <c r="R1167" i="1" a="1"/>
  <c r="R1167" i="1" s="1"/>
  <c r="S1167" i="1" a="1"/>
  <c r="S1167" i="1" s="1"/>
  <c r="T1167" i="1" a="1"/>
  <c r="T1167" i="1" s="1"/>
  <c r="U1167" i="1" a="1"/>
  <c r="U1167" i="1" s="1"/>
  <c r="V1167" i="1" a="1"/>
  <c r="V1167" i="1" s="1"/>
  <c r="W1167" i="1" a="1"/>
  <c r="W1167" i="1" s="1"/>
  <c r="X1167" i="1" a="1"/>
  <c r="X1167" i="1" s="1"/>
  <c r="Y1167" i="1" a="1"/>
  <c r="Y1167" i="1" s="1"/>
  <c r="Z1167" i="1" a="1"/>
  <c r="Z1167" i="1" s="1"/>
  <c r="R1168" i="1" a="1"/>
  <c r="R1168" i="1" s="1"/>
  <c r="S1168" i="1" a="1"/>
  <c r="S1168" i="1" s="1"/>
  <c r="T1168" i="1" a="1"/>
  <c r="T1168" i="1" s="1"/>
  <c r="U1168" i="1" a="1"/>
  <c r="U1168" i="1" s="1"/>
  <c r="V1168" i="1" a="1"/>
  <c r="V1168" i="1" s="1"/>
  <c r="W1168" i="1" a="1"/>
  <c r="W1168" i="1" s="1"/>
  <c r="X1168" i="1" a="1"/>
  <c r="X1168" i="1" s="1"/>
  <c r="Y1168" i="1" a="1"/>
  <c r="Y1168" i="1" s="1"/>
  <c r="Z1168" i="1" a="1"/>
  <c r="Z1168" i="1" s="1"/>
  <c r="R1169" i="1" a="1"/>
  <c r="R1169" i="1" s="1"/>
  <c r="S1169" i="1" a="1"/>
  <c r="S1169" i="1" s="1"/>
  <c r="T1169" i="1" a="1"/>
  <c r="T1169" i="1" s="1"/>
  <c r="U1169" i="1" a="1"/>
  <c r="U1169" i="1" s="1"/>
  <c r="V1169" i="1" a="1"/>
  <c r="V1169" i="1" s="1"/>
  <c r="W1169" i="1" a="1"/>
  <c r="W1169" i="1" s="1"/>
  <c r="X1169" i="1" a="1"/>
  <c r="X1169" i="1" s="1"/>
  <c r="Y1169" i="1" a="1"/>
  <c r="Y1169" i="1" s="1"/>
  <c r="Z1169" i="1" a="1"/>
  <c r="Z1169" i="1" s="1"/>
  <c r="R1170" i="1" a="1"/>
  <c r="R1170" i="1" s="1"/>
  <c r="S1170" i="1" a="1"/>
  <c r="S1170" i="1" s="1"/>
  <c r="T1170" i="1" a="1"/>
  <c r="T1170" i="1" s="1"/>
  <c r="U1170" i="1" a="1"/>
  <c r="U1170" i="1" s="1"/>
  <c r="V1170" i="1" a="1"/>
  <c r="V1170" i="1" s="1"/>
  <c r="W1170" i="1" a="1"/>
  <c r="W1170" i="1" s="1"/>
  <c r="X1170" i="1" a="1"/>
  <c r="X1170" i="1" s="1"/>
  <c r="Y1170" i="1" a="1"/>
  <c r="Y1170" i="1" s="1"/>
  <c r="Z1170" i="1" a="1"/>
  <c r="Z1170" i="1" s="1"/>
  <c r="R1171" i="1" a="1"/>
  <c r="R1171" i="1" s="1"/>
  <c r="S1171" i="1" a="1"/>
  <c r="S1171" i="1" s="1"/>
  <c r="T1171" i="1" a="1"/>
  <c r="T1171" i="1" s="1"/>
  <c r="U1171" i="1" a="1"/>
  <c r="U1171" i="1" s="1"/>
  <c r="V1171" i="1" a="1"/>
  <c r="V1171" i="1" s="1"/>
  <c r="W1171" i="1" a="1"/>
  <c r="W1171" i="1" s="1"/>
  <c r="X1171" i="1" a="1"/>
  <c r="X1171" i="1" s="1"/>
  <c r="Y1171" i="1" a="1"/>
  <c r="Y1171" i="1" s="1"/>
  <c r="Z1171" i="1" a="1"/>
  <c r="Z1171" i="1" s="1"/>
  <c r="R1172" i="1" a="1"/>
  <c r="R1172" i="1" s="1"/>
  <c r="S1172" i="1" a="1"/>
  <c r="S1172" i="1" s="1"/>
  <c r="T1172" i="1" a="1"/>
  <c r="T1172" i="1" s="1"/>
  <c r="U1172" i="1" a="1"/>
  <c r="U1172" i="1" s="1"/>
  <c r="V1172" i="1" a="1"/>
  <c r="V1172" i="1" s="1"/>
  <c r="W1172" i="1" a="1"/>
  <c r="W1172" i="1" s="1"/>
  <c r="X1172" i="1" a="1"/>
  <c r="X1172" i="1" s="1"/>
  <c r="Y1172" i="1" a="1"/>
  <c r="Y1172" i="1" s="1"/>
  <c r="Z1172" i="1" a="1"/>
  <c r="Z1172" i="1" s="1"/>
  <c r="R1173" i="1" a="1"/>
  <c r="R1173" i="1" s="1"/>
  <c r="S1173" i="1" a="1"/>
  <c r="S1173" i="1" s="1"/>
  <c r="T1173" i="1" a="1"/>
  <c r="T1173" i="1" s="1"/>
  <c r="U1173" i="1" a="1"/>
  <c r="U1173" i="1" s="1"/>
  <c r="V1173" i="1" a="1"/>
  <c r="V1173" i="1" s="1"/>
  <c r="W1173" i="1" a="1"/>
  <c r="W1173" i="1" s="1"/>
  <c r="X1173" i="1" a="1"/>
  <c r="X1173" i="1" s="1"/>
  <c r="Y1173" i="1" a="1"/>
  <c r="Y1173" i="1" s="1"/>
  <c r="Z1173" i="1" a="1"/>
  <c r="Z1173" i="1" s="1"/>
  <c r="R1174" i="1" a="1"/>
  <c r="R1174" i="1" s="1"/>
  <c r="S1174" i="1" a="1"/>
  <c r="S1174" i="1" s="1"/>
  <c r="T1174" i="1" a="1"/>
  <c r="T1174" i="1" s="1"/>
  <c r="U1174" i="1" a="1"/>
  <c r="U1174" i="1" s="1"/>
  <c r="V1174" i="1" a="1"/>
  <c r="V1174" i="1" s="1"/>
  <c r="W1174" i="1" a="1"/>
  <c r="W1174" i="1" s="1"/>
  <c r="X1174" i="1" a="1"/>
  <c r="X1174" i="1" s="1"/>
  <c r="Y1174" i="1" a="1"/>
  <c r="Y1174" i="1" s="1"/>
  <c r="Z1174" i="1" a="1"/>
  <c r="Z1174" i="1" s="1"/>
  <c r="R1175" i="1" a="1"/>
  <c r="R1175" i="1" s="1"/>
  <c r="S1175" i="1" a="1"/>
  <c r="S1175" i="1" s="1"/>
  <c r="T1175" i="1" a="1"/>
  <c r="T1175" i="1" s="1"/>
  <c r="U1175" i="1" a="1"/>
  <c r="U1175" i="1" s="1"/>
  <c r="V1175" i="1" a="1"/>
  <c r="V1175" i="1" s="1"/>
  <c r="W1175" i="1" a="1"/>
  <c r="W1175" i="1" s="1"/>
  <c r="X1175" i="1" a="1"/>
  <c r="X1175" i="1" s="1"/>
  <c r="Y1175" i="1" a="1"/>
  <c r="Y1175" i="1" s="1"/>
  <c r="Z1175" i="1" a="1"/>
  <c r="Z1175" i="1" s="1"/>
  <c r="R1176" i="1" a="1"/>
  <c r="R1176" i="1" s="1"/>
  <c r="S1176" i="1" a="1"/>
  <c r="S1176" i="1"/>
  <c r="T1176" i="1" a="1"/>
  <c r="T1176" i="1" s="1"/>
  <c r="U1176" i="1" a="1"/>
  <c r="U1176" i="1" s="1"/>
  <c r="V1176" i="1" a="1"/>
  <c r="V1176" i="1" s="1"/>
  <c r="W1176" i="1" a="1"/>
  <c r="W1176" i="1" s="1"/>
  <c r="X1176" i="1" a="1"/>
  <c r="X1176" i="1" s="1"/>
  <c r="Y1176" i="1" a="1"/>
  <c r="Y1176" i="1" s="1"/>
  <c r="Z1176" i="1" a="1"/>
  <c r="Z1176" i="1" s="1"/>
  <c r="R1177" i="1" a="1"/>
  <c r="R1177" i="1" s="1"/>
  <c r="S1177" i="1" a="1"/>
  <c r="S1177" i="1"/>
  <c r="T1177" i="1" a="1"/>
  <c r="T1177" i="1" s="1"/>
  <c r="U1177" i="1" a="1"/>
  <c r="U1177" i="1" s="1"/>
  <c r="V1177" i="1" a="1"/>
  <c r="V1177" i="1" s="1"/>
  <c r="W1177" i="1" a="1"/>
  <c r="W1177" i="1" s="1"/>
  <c r="X1177" i="1" a="1"/>
  <c r="X1177" i="1" s="1"/>
  <c r="Y1177" i="1" a="1"/>
  <c r="Y1177" i="1" s="1"/>
  <c r="Z1177" i="1" a="1"/>
  <c r="Z1177" i="1" s="1"/>
  <c r="R1178" i="1" a="1"/>
  <c r="R1178" i="1" s="1"/>
  <c r="S1178" i="1" a="1"/>
  <c r="S1178" i="1" s="1"/>
  <c r="T1178" i="1" a="1"/>
  <c r="T1178" i="1" s="1"/>
  <c r="U1178" i="1" a="1"/>
  <c r="U1178" i="1" s="1"/>
  <c r="V1178" i="1" a="1"/>
  <c r="V1178" i="1" s="1"/>
  <c r="W1178" i="1" a="1"/>
  <c r="W1178" i="1" s="1"/>
  <c r="X1178" i="1" a="1"/>
  <c r="X1178" i="1" s="1"/>
  <c r="Y1178" i="1" a="1"/>
  <c r="Y1178" i="1" s="1"/>
  <c r="Z1178" i="1" a="1"/>
  <c r="Z1178" i="1" s="1"/>
  <c r="R1179" i="1" a="1"/>
  <c r="R1179" i="1" s="1"/>
  <c r="S1179" i="1" a="1"/>
  <c r="S1179" i="1" s="1"/>
  <c r="T1179" i="1" a="1"/>
  <c r="T1179" i="1" s="1"/>
  <c r="U1179" i="1" a="1"/>
  <c r="U1179" i="1" s="1"/>
  <c r="V1179" i="1" a="1"/>
  <c r="V1179" i="1" s="1"/>
  <c r="W1179" i="1" a="1"/>
  <c r="W1179" i="1" s="1"/>
  <c r="X1179" i="1" a="1"/>
  <c r="X1179" i="1" s="1"/>
  <c r="Y1179" i="1" a="1"/>
  <c r="Y1179" i="1" s="1"/>
  <c r="Z1179" i="1" a="1"/>
  <c r="Z1179" i="1" s="1"/>
  <c r="R1180" i="1" a="1"/>
  <c r="R1180" i="1" s="1"/>
  <c r="S1180" i="1" a="1"/>
  <c r="S1180" i="1" s="1"/>
  <c r="T1180" i="1" a="1"/>
  <c r="T1180" i="1" s="1"/>
  <c r="U1180" i="1" a="1"/>
  <c r="U1180" i="1" s="1"/>
  <c r="V1180" i="1" a="1"/>
  <c r="V1180" i="1" s="1"/>
  <c r="W1180" i="1" a="1"/>
  <c r="W1180" i="1" s="1"/>
  <c r="X1180" i="1" a="1"/>
  <c r="X1180" i="1" s="1"/>
  <c r="Y1180" i="1" a="1"/>
  <c r="Y1180" i="1" s="1"/>
  <c r="Z1180" i="1" a="1"/>
  <c r="Z1180" i="1" s="1"/>
  <c r="R1181" i="1" a="1"/>
  <c r="R1181" i="1" s="1"/>
  <c r="S1181" i="1" a="1"/>
  <c r="S1181" i="1" s="1"/>
  <c r="T1181" i="1" a="1"/>
  <c r="T1181" i="1" s="1"/>
  <c r="U1181" i="1" a="1"/>
  <c r="U1181" i="1" s="1"/>
  <c r="V1181" i="1" a="1"/>
  <c r="V1181" i="1" s="1"/>
  <c r="W1181" i="1" a="1"/>
  <c r="W1181" i="1" s="1"/>
  <c r="X1181" i="1" a="1"/>
  <c r="X1181" i="1" s="1"/>
  <c r="Y1181" i="1" a="1"/>
  <c r="Y1181" i="1" s="1"/>
  <c r="Z1181" i="1" a="1"/>
  <c r="Z1181" i="1" s="1"/>
  <c r="R1182" i="1" a="1"/>
  <c r="R1182" i="1" s="1"/>
  <c r="S1182" i="1" a="1"/>
  <c r="S1182" i="1" s="1"/>
  <c r="T1182" i="1" a="1"/>
  <c r="T1182" i="1" s="1"/>
  <c r="U1182" i="1" a="1"/>
  <c r="U1182" i="1" s="1"/>
  <c r="V1182" i="1" a="1"/>
  <c r="V1182" i="1" s="1"/>
  <c r="W1182" i="1" a="1"/>
  <c r="W1182" i="1" s="1"/>
  <c r="X1182" i="1" a="1"/>
  <c r="X1182" i="1" s="1"/>
  <c r="Y1182" i="1" a="1"/>
  <c r="Y1182" i="1" s="1"/>
  <c r="Z1182" i="1" a="1"/>
  <c r="Z1182" i="1" s="1"/>
  <c r="R1183" i="1" a="1"/>
  <c r="R1183" i="1" s="1"/>
  <c r="S1183" i="1" a="1"/>
  <c r="S1183" i="1" s="1"/>
  <c r="T1183" i="1" a="1"/>
  <c r="T1183" i="1" s="1"/>
  <c r="U1183" i="1" a="1"/>
  <c r="U1183" i="1" s="1"/>
  <c r="V1183" i="1" a="1"/>
  <c r="V1183" i="1" s="1"/>
  <c r="W1183" i="1" a="1"/>
  <c r="W1183" i="1" s="1"/>
  <c r="X1183" i="1" a="1"/>
  <c r="X1183" i="1" s="1"/>
  <c r="Y1183" i="1" a="1"/>
  <c r="Y1183" i="1" s="1"/>
  <c r="Z1183" i="1" a="1"/>
  <c r="Z1183" i="1" s="1"/>
  <c r="R1184" i="1" a="1"/>
  <c r="R1184" i="1" s="1"/>
  <c r="S1184" i="1" a="1"/>
  <c r="S1184" i="1" s="1"/>
  <c r="T1184" i="1" a="1"/>
  <c r="T1184" i="1" s="1"/>
  <c r="U1184" i="1" a="1"/>
  <c r="U1184" i="1" s="1"/>
  <c r="V1184" i="1" a="1"/>
  <c r="V1184" i="1" s="1"/>
  <c r="W1184" i="1" a="1"/>
  <c r="W1184" i="1" s="1"/>
  <c r="X1184" i="1" a="1"/>
  <c r="X1184" i="1" s="1"/>
  <c r="Y1184" i="1" a="1"/>
  <c r="Y1184" i="1" s="1"/>
  <c r="Z1184" i="1" a="1"/>
  <c r="Z1184" i="1" s="1"/>
  <c r="R1185" i="1" a="1"/>
  <c r="R1185" i="1" s="1"/>
  <c r="S1185" i="1" a="1"/>
  <c r="S1185" i="1" s="1"/>
  <c r="T1185" i="1" a="1"/>
  <c r="T1185" i="1" s="1"/>
  <c r="U1185" i="1" a="1"/>
  <c r="U1185" i="1" s="1"/>
  <c r="V1185" i="1" a="1"/>
  <c r="V1185" i="1" s="1"/>
  <c r="W1185" i="1" a="1"/>
  <c r="W1185" i="1" s="1"/>
  <c r="X1185" i="1" a="1"/>
  <c r="X1185" i="1" s="1"/>
  <c r="Y1185" i="1" a="1"/>
  <c r="Y1185" i="1" s="1"/>
  <c r="Z1185" i="1" a="1"/>
  <c r="Z1185" i="1" s="1"/>
  <c r="R1186" i="1" a="1"/>
  <c r="R1186" i="1" s="1"/>
  <c r="S1186" i="1" a="1"/>
  <c r="S1186" i="1" s="1"/>
  <c r="T1186" i="1" a="1"/>
  <c r="T1186" i="1" s="1"/>
  <c r="U1186" i="1" a="1"/>
  <c r="U1186" i="1" s="1"/>
  <c r="V1186" i="1" a="1"/>
  <c r="V1186" i="1" s="1"/>
  <c r="W1186" i="1" a="1"/>
  <c r="W1186" i="1" s="1"/>
  <c r="X1186" i="1" a="1"/>
  <c r="X1186" i="1" s="1"/>
  <c r="Y1186" i="1" a="1"/>
  <c r="Y1186" i="1" s="1"/>
  <c r="Z1186" i="1" a="1"/>
  <c r="Z1186" i="1" s="1"/>
  <c r="R1187" i="1" a="1"/>
  <c r="R1187" i="1" s="1"/>
  <c r="S1187" i="1" a="1"/>
  <c r="S1187" i="1" s="1"/>
  <c r="T1187" i="1" a="1"/>
  <c r="T1187" i="1" s="1"/>
  <c r="U1187" i="1" a="1"/>
  <c r="U1187" i="1" s="1"/>
  <c r="V1187" i="1" a="1"/>
  <c r="V1187" i="1" s="1"/>
  <c r="W1187" i="1" a="1"/>
  <c r="W1187" i="1" s="1"/>
  <c r="X1187" i="1" a="1"/>
  <c r="X1187" i="1" s="1"/>
  <c r="Y1187" i="1" a="1"/>
  <c r="Y1187" i="1" s="1"/>
  <c r="Z1187" i="1" a="1"/>
  <c r="Z1187" i="1" s="1"/>
  <c r="R1188" i="1" a="1"/>
  <c r="R1188" i="1" s="1"/>
  <c r="S1188" i="1" a="1"/>
  <c r="S1188" i="1" s="1"/>
  <c r="T1188" i="1" a="1"/>
  <c r="T1188" i="1" s="1"/>
  <c r="U1188" i="1" a="1"/>
  <c r="U1188" i="1" s="1"/>
  <c r="V1188" i="1" a="1"/>
  <c r="V1188" i="1" s="1"/>
  <c r="W1188" i="1" a="1"/>
  <c r="W1188" i="1" s="1"/>
  <c r="X1188" i="1" a="1"/>
  <c r="X1188" i="1" s="1"/>
  <c r="Y1188" i="1" a="1"/>
  <c r="Y1188" i="1" s="1"/>
  <c r="Z1188" i="1" a="1"/>
  <c r="Z1188" i="1" s="1"/>
  <c r="R1189" i="1" a="1"/>
  <c r="R1189" i="1" s="1"/>
  <c r="S1189" i="1" a="1"/>
  <c r="S1189" i="1" s="1"/>
  <c r="T1189" i="1" a="1"/>
  <c r="T1189" i="1" s="1"/>
  <c r="U1189" i="1" a="1"/>
  <c r="U1189" i="1" s="1"/>
  <c r="V1189" i="1" a="1"/>
  <c r="V1189" i="1" s="1"/>
  <c r="W1189" i="1" a="1"/>
  <c r="W1189" i="1" s="1"/>
  <c r="X1189" i="1" a="1"/>
  <c r="X1189" i="1" s="1"/>
  <c r="Y1189" i="1" a="1"/>
  <c r="Y1189" i="1" s="1"/>
  <c r="Z1189" i="1" a="1"/>
  <c r="Z1189" i="1" s="1"/>
  <c r="R1190" i="1" a="1"/>
  <c r="R1190" i="1" s="1"/>
  <c r="S1190" i="1" a="1"/>
  <c r="S1190" i="1" s="1"/>
  <c r="T1190" i="1" a="1"/>
  <c r="T1190" i="1" s="1"/>
  <c r="U1190" i="1" a="1"/>
  <c r="U1190" i="1" s="1"/>
  <c r="V1190" i="1" a="1"/>
  <c r="V1190" i="1" s="1"/>
  <c r="W1190" i="1" a="1"/>
  <c r="W1190" i="1" s="1"/>
  <c r="X1190" i="1" a="1"/>
  <c r="X1190" i="1" s="1"/>
  <c r="Y1190" i="1" a="1"/>
  <c r="Y1190" i="1" s="1"/>
  <c r="Z1190" i="1" a="1"/>
  <c r="Z1190" i="1" s="1"/>
  <c r="R1191" i="1" a="1"/>
  <c r="R1191" i="1" s="1"/>
  <c r="S1191" i="1" a="1"/>
  <c r="S1191" i="1" s="1"/>
  <c r="T1191" i="1" a="1"/>
  <c r="T1191" i="1" s="1"/>
  <c r="U1191" i="1" a="1"/>
  <c r="U1191" i="1" s="1"/>
  <c r="V1191" i="1" a="1"/>
  <c r="V1191" i="1" s="1"/>
  <c r="W1191" i="1" a="1"/>
  <c r="W1191" i="1" s="1"/>
  <c r="X1191" i="1" a="1"/>
  <c r="X1191" i="1" s="1"/>
  <c r="Y1191" i="1" a="1"/>
  <c r="Y1191" i="1" s="1"/>
  <c r="Z1191" i="1" a="1"/>
  <c r="Z1191" i="1" s="1"/>
  <c r="R1192" i="1" a="1"/>
  <c r="R1192" i="1" s="1"/>
  <c r="S1192" i="1" a="1"/>
  <c r="S1192" i="1" s="1"/>
  <c r="T1192" i="1" a="1"/>
  <c r="T1192" i="1" s="1"/>
  <c r="U1192" i="1" a="1"/>
  <c r="U1192" i="1" s="1"/>
  <c r="V1192" i="1" a="1"/>
  <c r="V1192" i="1" s="1"/>
  <c r="W1192" i="1" a="1"/>
  <c r="W1192" i="1" s="1"/>
  <c r="X1192" i="1" a="1"/>
  <c r="X1192" i="1" s="1"/>
  <c r="Y1192" i="1" a="1"/>
  <c r="Y1192" i="1" s="1"/>
  <c r="Z1192" i="1" a="1"/>
  <c r="Z1192" i="1" s="1"/>
  <c r="R1193" i="1" a="1"/>
  <c r="R1193" i="1"/>
  <c r="S1193" i="1" a="1"/>
  <c r="S1193" i="1" s="1"/>
  <c r="T1193" i="1" a="1"/>
  <c r="T1193" i="1" s="1"/>
  <c r="U1193" i="1" a="1"/>
  <c r="U1193" i="1" s="1"/>
  <c r="V1193" i="1" a="1"/>
  <c r="V1193" i="1" s="1"/>
  <c r="W1193" i="1" a="1"/>
  <c r="W1193" i="1" s="1"/>
  <c r="X1193" i="1" a="1"/>
  <c r="X1193" i="1" s="1"/>
  <c r="Y1193" i="1" a="1"/>
  <c r="Y1193" i="1" s="1"/>
  <c r="Z1193" i="1" a="1"/>
  <c r="Z1193" i="1" s="1"/>
  <c r="R1194" i="1" a="1"/>
  <c r="R1194" i="1" s="1"/>
  <c r="S1194" i="1" a="1"/>
  <c r="S1194" i="1" s="1"/>
  <c r="T1194" i="1" a="1"/>
  <c r="T1194" i="1" s="1"/>
  <c r="U1194" i="1" a="1"/>
  <c r="U1194" i="1" s="1"/>
  <c r="V1194" i="1" a="1"/>
  <c r="V1194" i="1" s="1"/>
  <c r="W1194" i="1" a="1"/>
  <c r="W1194" i="1" s="1"/>
  <c r="X1194" i="1" a="1"/>
  <c r="X1194" i="1" s="1"/>
  <c r="Y1194" i="1" a="1"/>
  <c r="Y1194" i="1" s="1"/>
  <c r="Z1194" i="1" a="1"/>
  <c r="Z1194" i="1" s="1"/>
  <c r="R1195" i="1" a="1"/>
  <c r="R1195" i="1" s="1"/>
  <c r="S1195" i="1" a="1"/>
  <c r="S1195" i="1" s="1"/>
  <c r="T1195" i="1" a="1"/>
  <c r="T1195" i="1" s="1"/>
  <c r="U1195" i="1" a="1"/>
  <c r="U1195" i="1" s="1"/>
  <c r="V1195" i="1" a="1"/>
  <c r="V1195" i="1" s="1"/>
  <c r="W1195" i="1" a="1"/>
  <c r="W1195" i="1" s="1"/>
  <c r="X1195" i="1" a="1"/>
  <c r="X1195" i="1" s="1"/>
  <c r="Y1195" i="1" a="1"/>
  <c r="Y1195" i="1" s="1"/>
  <c r="Z1195" i="1" a="1"/>
  <c r="Z1195" i="1" s="1"/>
  <c r="R1196" i="1" a="1"/>
  <c r="R1196" i="1" s="1"/>
  <c r="S1196" i="1" a="1"/>
  <c r="S1196" i="1" s="1"/>
  <c r="T1196" i="1" a="1"/>
  <c r="T1196" i="1" s="1"/>
  <c r="U1196" i="1" a="1"/>
  <c r="U1196" i="1" s="1"/>
  <c r="V1196" i="1" a="1"/>
  <c r="V1196" i="1" s="1"/>
  <c r="W1196" i="1" a="1"/>
  <c r="W1196" i="1" s="1"/>
  <c r="X1196" i="1" a="1"/>
  <c r="X1196" i="1" s="1"/>
  <c r="Y1196" i="1" a="1"/>
  <c r="Y1196" i="1" s="1"/>
  <c r="Z1196" i="1" a="1"/>
  <c r="Z1196" i="1" s="1"/>
  <c r="R1197" i="1" a="1"/>
  <c r="R1197" i="1" s="1"/>
  <c r="S1197" i="1" a="1"/>
  <c r="S1197" i="1"/>
  <c r="T1197" i="1" a="1"/>
  <c r="T1197" i="1" s="1"/>
  <c r="U1197" i="1" a="1"/>
  <c r="U1197" i="1" s="1"/>
  <c r="V1197" i="1" a="1"/>
  <c r="V1197" i="1" s="1"/>
  <c r="W1197" i="1" a="1"/>
  <c r="W1197" i="1" s="1"/>
  <c r="X1197" i="1" a="1"/>
  <c r="X1197" i="1" s="1"/>
  <c r="Y1197" i="1" a="1"/>
  <c r="Y1197" i="1" s="1"/>
  <c r="Z1197" i="1" a="1"/>
  <c r="Z1197" i="1" s="1"/>
  <c r="R1198" i="1" a="1"/>
  <c r="R1198" i="1" s="1"/>
  <c r="S1198" i="1" a="1"/>
  <c r="S1198" i="1" s="1"/>
  <c r="T1198" i="1" a="1"/>
  <c r="T1198" i="1" s="1"/>
  <c r="U1198" i="1" a="1"/>
  <c r="U1198" i="1" s="1"/>
  <c r="V1198" i="1" a="1"/>
  <c r="V1198" i="1" s="1"/>
  <c r="W1198" i="1" a="1"/>
  <c r="W1198" i="1" s="1"/>
  <c r="X1198" i="1" a="1"/>
  <c r="X1198" i="1" s="1"/>
  <c r="Y1198" i="1" a="1"/>
  <c r="Y1198" i="1" s="1"/>
  <c r="Z1198" i="1" a="1"/>
  <c r="Z1198" i="1" s="1"/>
  <c r="R1199" i="1" a="1"/>
  <c r="R1199" i="1" s="1"/>
  <c r="S1199" i="1" a="1"/>
  <c r="S1199" i="1" s="1"/>
  <c r="T1199" i="1" a="1"/>
  <c r="T1199" i="1" s="1"/>
  <c r="U1199" i="1" a="1"/>
  <c r="U1199" i="1" s="1"/>
  <c r="V1199" i="1" a="1"/>
  <c r="V1199" i="1" s="1"/>
  <c r="W1199" i="1" a="1"/>
  <c r="W1199" i="1" s="1"/>
  <c r="X1199" i="1" a="1"/>
  <c r="X1199" i="1" s="1"/>
  <c r="Y1199" i="1" a="1"/>
  <c r="Y1199" i="1" s="1"/>
  <c r="Z1199" i="1" a="1"/>
  <c r="Z1199" i="1" s="1"/>
  <c r="R1200" i="1" a="1"/>
  <c r="R1200" i="1" s="1"/>
  <c r="S1200" i="1" a="1"/>
  <c r="S1200" i="1" s="1"/>
  <c r="T1200" i="1" a="1"/>
  <c r="T1200" i="1" s="1"/>
  <c r="U1200" i="1" a="1"/>
  <c r="U1200" i="1" s="1"/>
  <c r="V1200" i="1" a="1"/>
  <c r="V1200" i="1" s="1"/>
  <c r="W1200" i="1" a="1"/>
  <c r="W1200" i="1" s="1"/>
  <c r="X1200" i="1" a="1"/>
  <c r="X1200" i="1" s="1"/>
  <c r="Y1200" i="1" a="1"/>
  <c r="Y1200" i="1" s="1"/>
  <c r="Z1200" i="1" a="1"/>
  <c r="Z1200" i="1" s="1"/>
  <c r="R1201" i="1" a="1"/>
  <c r="R1201" i="1" s="1"/>
  <c r="S1201" i="1" a="1"/>
  <c r="S1201" i="1" s="1"/>
  <c r="T1201" i="1" a="1"/>
  <c r="T1201" i="1" s="1"/>
  <c r="U1201" i="1" a="1"/>
  <c r="U1201" i="1" s="1"/>
  <c r="V1201" i="1" a="1"/>
  <c r="V1201" i="1" s="1"/>
  <c r="W1201" i="1" a="1"/>
  <c r="W1201" i="1" s="1"/>
  <c r="X1201" i="1" a="1"/>
  <c r="X1201" i="1" s="1"/>
  <c r="Y1201" i="1" a="1"/>
  <c r="Y1201" i="1" s="1"/>
  <c r="Z1201" i="1" a="1"/>
  <c r="Z1201" i="1" s="1"/>
  <c r="R1202" i="1" a="1"/>
  <c r="R1202" i="1" s="1"/>
  <c r="S1202" i="1" a="1"/>
  <c r="S1202" i="1" s="1"/>
  <c r="T1202" i="1" a="1"/>
  <c r="T1202" i="1" s="1"/>
  <c r="U1202" i="1" a="1"/>
  <c r="U1202" i="1" s="1"/>
  <c r="V1202" i="1" a="1"/>
  <c r="V1202" i="1" s="1"/>
  <c r="W1202" i="1" a="1"/>
  <c r="W1202" i="1" s="1"/>
  <c r="X1202" i="1" a="1"/>
  <c r="X1202" i="1" s="1"/>
  <c r="Y1202" i="1" a="1"/>
  <c r="Y1202" i="1" s="1"/>
  <c r="Z1202" i="1" a="1"/>
  <c r="Z1202" i="1" s="1"/>
  <c r="R1203" i="1" a="1"/>
  <c r="R1203" i="1" s="1"/>
  <c r="S1203" i="1" a="1"/>
  <c r="S1203" i="1" s="1"/>
  <c r="T1203" i="1" a="1"/>
  <c r="T1203" i="1" s="1"/>
  <c r="U1203" i="1" a="1"/>
  <c r="U1203" i="1" s="1"/>
  <c r="V1203" i="1" a="1"/>
  <c r="V1203" i="1" s="1"/>
  <c r="W1203" i="1" a="1"/>
  <c r="W1203" i="1" s="1"/>
  <c r="X1203" i="1" a="1"/>
  <c r="X1203" i="1" s="1"/>
  <c r="Y1203" i="1" a="1"/>
  <c r="Y1203" i="1" s="1"/>
  <c r="Z1203" i="1" a="1"/>
  <c r="Z1203" i="1" s="1"/>
  <c r="R1204" i="1" a="1"/>
  <c r="R1204" i="1" s="1"/>
  <c r="S1204" i="1" a="1"/>
  <c r="S1204" i="1" s="1"/>
  <c r="T1204" i="1" a="1"/>
  <c r="T1204" i="1" s="1"/>
  <c r="U1204" i="1" a="1"/>
  <c r="U1204" i="1" s="1"/>
  <c r="V1204" i="1" a="1"/>
  <c r="V1204" i="1" s="1"/>
  <c r="W1204" i="1" a="1"/>
  <c r="W1204" i="1" s="1"/>
  <c r="X1204" i="1" a="1"/>
  <c r="X1204" i="1" s="1"/>
  <c r="Y1204" i="1" a="1"/>
  <c r="Y1204" i="1" s="1"/>
  <c r="Z1204" i="1" a="1"/>
  <c r="Z1204" i="1" s="1"/>
  <c r="R1205" i="1" a="1"/>
  <c r="R1205" i="1" s="1"/>
  <c r="S1205" i="1" a="1"/>
  <c r="S1205" i="1" s="1"/>
  <c r="T1205" i="1" a="1"/>
  <c r="T1205" i="1" s="1"/>
  <c r="U1205" i="1" a="1"/>
  <c r="U1205" i="1" s="1"/>
  <c r="V1205" i="1" a="1"/>
  <c r="V1205" i="1" s="1"/>
  <c r="W1205" i="1" a="1"/>
  <c r="W1205" i="1" s="1"/>
  <c r="X1205" i="1" a="1"/>
  <c r="X1205" i="1" s="1"/>
  <c r="Y1205" i="1" a="1"/>
  <c r="Y1205" i="1" s="1"/>
  <c r="Z1205" i="1" a="1"/>
  <c r="Z1205" i="1" s="1"/>
  <c r="R1206" i="1" a="1"/>
  <c r="R1206" i="1" s="1"/>
  <c r="S1206" i="1" a="1"/>
  <c r="S1206" i="1" s="1"/>
  <c r="T1206" i="1" a="1"/>
  <c r="T1206" i="1" s="1"/>
  <c r="U1206" i="1" a="1"/>
  <c r="U1206" i="1" s="1"/>
  <c r="V1206" i="1" a="1"/>
  <c r="V1206" i="1" s="1"/>
  <c r="W1206" i="1" a="1"/>
  <c r="W1206" i="1" s="1"/>
  <c r="X1206" i="1" a="1"/>
  <c r="X1206" i="1" s="1"/>
  <c r="Y1206" i="1" a="1"/>
  <c r="Y1206" i="1" s="1"/>
  <c r="Z1206" i="1" a="1"/>
  <c r="Z1206" i="1" s="1"/>
  <c r="R1207" i="1" a="1"/>
  <c r="R1207" i="1" s="1"/>
  <c r="S1207" i="1" a="1"/>
  <c r="S1207" i="1" s="1"/>
  <c r="T1207" i="1" a="1"/>
  <c r="T1207" i="1" s="1"/>
  <c r="U1207" i="1" a="1"/>
  <c r="U1207" i="1" s="1"/>
  <c r="V1207" i="1" a="1"/>
  <c r="V1207" i="1" s="1"/>
  <c r="W1207" i="1" a="1"/>
  <c r="W1207" i="1" s="1"/>
  <c r="X1207" i="1" a="1"/>
  <c r="X1207" i="1" s="1"/>
  <c r="Y1207" i="1" a="1"/>
  <c r="Y1207" i="1" s="1"/>
  <c r="Z1207" i="1" a="1"/>
  <c r="Z1207" i="1" s="1"/>
  <c r="R1208" i="1" a="1"/>
  <c r="R1208" i="1" s="1"/>
  <c r="S1208" i="1" a="1"/>
  <c r="S1208" i="1" s="1"/>
  <c r="T1208" i="1" a="1"/>
  <c r="T1208" i="1" s="1"/>
  <c r="U1208" i="1" a="1"/>
  <c r="U1208" i="1" s="1"/>
  <c r="V1208" i="1" a="1"/>
  <c r="V1208" i="1" s="1"/>
  <c r="W1208" i="1" a="1"/>
  <c r="W1208" i="1" s="1"/>
  <c r="X1208" i="1" a="1"/>
  <c r="X1208" i="1" s="1"/>
  <c r="Y1208" i="1" a="1"/>
  <c r="Y1208" i="1" s="1"/>
  <c r="Z1208" i="1" a="1"/>
  <c r="Z1208" i="1" s="1"/>
  <c r="R1209" i="1" a="1"/>
  <c r="R1209" i="1" s="1"/>
  <c r="S1209" i="1" a="1"/>
  <c r="S1209" i="1"/>
  <c r="T1209" i="1" a="1"/>
  <c r="T1209" i="1" s="1"/>
  <c r="U1209" i="1" a="1"/>
  <c r="U1209" i="1" s="1"/>
  <c r="V1209" i="1" a="1"/>
  <c r="V1209" i="1" s="1"/>
  <c r="W1209" i="1" a="1"/>
  <c r="W1209" i="1" s="1"/>
  <c r="X1209" i="1" a="1"/>
  <c r="X1209" i="1" s="1"/>
  <c r="Y1209" i="1" a="1"/>
  <c r="Y1209" i="1" s="1"/>
  <c r="Z1209" i="1" a="1"/>
  <c r="Z1209" i="1" s="1"/>
  <c r="R1210" i="1" a="1"/>
  <c r="R1210" i="1" s="1"/>
  <c r="S1210" i="1" a="1"/>
  <c r="S1210" i="1" s="1"/>
  <c r="T1210" i="1" a="1"/>
  <c r="T1210" i="1"/>
  <c r="U1210" i="1" a="1"/>
  <c r="U1210" i="1" s="1"/>
  <c r="V1210" i="1" a="1"/>
  <c r="V1210" i="1" s="1"/>
  <c r="W1210" i="1" a="1"/>
  <c r="W1210" i="1" s="1"/>
  <c r="X1210" i="1" a="1"/>
  <c r="X1210" i="1" s="1"/>
  <c r="Y1210" i="1" a="1"/>
  <c r="Y1210" i="1" s="1"/>
  <c r="Z1210" i="1" a="1"/>
  <c r="Z1210" i="1" s="1"/>
  <c r="R1211" i="1" a="1"/>
  <c r="R1211" i="1" s="1"/>
  <c r="S1211" i="1" a="1"/>
  <c r="S1211" i="1" s="1"/>
  <c r="T1211" i="1" a="1"/>
  <c r="T1211" i="1" s="1"/>
  <c r="U1211" i="1" a="1"/>
  <c r="U1211" i="1" s="1"/>
  <c r="V1211" i="1" a="1"/>
  <c r="V1211" i="1" s="1"/>
  <c r="W1211" i="1" a="1"/>
  <c r="W1211" i="1" s="1"/>
  <c r="X1211" i="1" a="1"/>
  <c r="X1211" i="1" s="1"/>
  <c r="Y1211" i="1" a="1"/>
  <c r="Y1211" i="1" s="1"/>
  <c r="Z1211" i="1" a="1"/>
  <c r="Z1211" i="1" s="1"/>
  <c r="R1212" i="1" a="1"/>
  <c r="R1212" i="1" s="1"/>
  <c r="S1212" i="1" a="1"/>
  <c r="S1212" i="1" s="1"/>
  <c r="T1212" i="1" a="1"/>
  <c r="T1212" i="1" s="1"/>
  <c r="U1212" i="1" a="1"/>
  <c r="U1212" i="1" s="1"/>
  <c r="V1212" i="1" a="1"/>
  <c r="V1212" i="1" s="1"/>
  <c r="W1212" i="1" a="1"/>
  <c r="W1212" i="1" s="1"/>
  <c r="X1212" i="1" a="1"/>
  <c r="X1212" i="1" s="1"/>
  <c r="Y1212" i="1" a="1"/>
  <c r="Y1212" i="1" s="1"/>
  <c r="Z1212" i="1" a="1"/>
  <c r="Z1212" i="1" s="1"/>
  <c r="R1213" i="1" a="1"/>
  <c r="R1213" i="1" s="1"/>
  <c r="S1213" i="1" a="1"/>
  <c r="S1213" i="1" s="1"/>
  <c r="T1213" i="1" a="1"/>
  <c r="T1213" i="1" s="1"/>
  <c r="U1213" i="1" a="1"/>
  <c r="U1213" i="1" s="1"/>
  <c r="V1213" i="1" a="1"/>
  <c r="V1213" i="1" s="1"/>
  <c r="W1213" i="1" a="1"/>
  <c r="W1213" i="1" s="1"/>
  <c r="X1213" i="1" a="1"/>
  <c r="X1213" i="1" s="1"/>
  <c r="Y1213" i="1" a="1"/>
  <c r="Y1213" i="1" s="1"/>
  <c r="Z1213" i="1" a="1"/>
  <c r="Z1213" i="1" s="1"/>
  <c r="R1214" i="1" a="1"/>
  <c r="R1214" i="1" s="1"/>
  <c r="S1214" i="1" a="1"/>
  <c r="S1214" i="1" s="1"/>
  <c r="T1214" i="1" a="1"/>
  <c r="T1214" i="1" s="1"/>
  <c r="U1214" i="1" a="1"/>
  <c r="U1214" i="1" s="1"/>
  <c r="V1214" i="1" a="1"/>
  <c r="V1214" i="1" s="1"/>
  <c r="W1214" i="1" a="1"/>
  <c r="W1214" i="1" s="1"/>
  <c r="X1214" i="1" a="1"/>
  <c r="X1214" i="1" s="1"/>
  <c r="Y1214" i="1" a="1"/>
  <c r="Y1214" i="1" s="1"/>
  <c r="Z1214" i="1" a="1"/>
  <c r="Z1214" i="1" s="1"/>
  <c r="R1215" i="1" a="1"/>
  <c r="R1215" i="1" s="1"/>
  <c r="S1215" i="1" a="1"/>
  <c r="S1215" i="1" s="1"/>
  <c r="T1215" i="1" a="1"/>
  <c r="T1215" i="1" s="1"/>
  <c r="U1215" i="1" a="1"/>
  <c r="U1215" i="1" s="1"/>
  <c r="V1215" i="1" a="1"/>
  <c r="V1215" i="1" s="1"/>
  <c r="W1215" i="1" a="1"/>
  <c r="W1215" i="1" s="1"/>
  <c r="X1215" i="1" a="1"/>
  <c r="X1215" i="1" s="1"/>
  <c r="Y1215" i="1" a="1"/>
  <c r="Y1215" i="1" s="1"/>
  <c r="Z1215" i="1" a="1"/>
  <c r="Z1215" i="1" s="1"/>
  <c r="R1216" i="1" a="1"/>
  <c r="R1216" i="1" s="1"/>
  <c r="S1216" i="1" a="1"/>
  <c r="S1216" i="1" s="1"/>
  <c r="T1216" i="1" a="1"/>
  <c r="T1216" i="1" s="1"/>
  <c r="U1216" i="1" a="1"/>
  <c r="U1216" i="1" s="1"/>
  <c r="V1216" i="1" a="1"/>
  <c r="V1216" i="1" s="1"/>
  <c r="W1216" i="1" a="1"/>
  <c r="W1216" i="1" s="1"/>
  <c r="X1216" i="1" a="1"/>
  <c r="X1216" i="1" s="1"/>
  <c r="Y1216" i="1" a="1"/>
  <c r="Y1216" i="1" s="1"/>
  <c r="Z1216" i="1" a="1"/>
  <c r="Z1216" i="1" s="1"/>
  <c r="R1217" i="1" a="1"/>
  <c r="R1217" i="1" s="1"/>
  <c r="S1217" i="1" a="1"/>
  <c r="S1217" i="1" s="1"/>
  <c r="T1217" i="1" a="1"/>
  <c r="T1217" i="1" s="1"/>
  <c r="U1217" i="1" a="1"/>
  <c r="U1217" i="1" s="1"/>
  <c r="V1217" i="1" a="1"/>
  <c r="V1217" i="1" s="1"/>
  <c r="W1217" i="1" a="1"/>
  <c r="W1217" i="1" s="1"/>
  <c r="X1217" i="1" a="1"/>
  <c r="X1217" i="1" s="1"/>
  <c r="Y1217" i="1" a="1"/>
  <c r="Y1217" i="1" s="1"/>
  <c r="Z1217" i="1" a="1"/>
  <c r="Z1217" i="1" s="1"/>
  <c r="R1218" i="1" a="1"/>
  <c r="R1218" i="1" s="1"/>
  <c r="S1218" i="1" a="1"/>
  <c r="S1218" i="1" s="1"/>
  <c r="T1218" i="1" a="1"/>
  <c r="T1218" i="1" s="1"/>
  <c r="U1218" i="1" a="1"/>
  <c r="U1218" i="1" s="1"/>
  <c r="V1218" i="1" a="1"/>
  <c r="V1218" i="1" s="1"/>
  <c r="W1218" i="1" a="1"/>
  <c r="W1218" i="1" s="1"/>
  <c r="X1218" i="1" a="1"/>
  <c r="X1218" i="1" s="1"/>
  <c r="Y1218" i="1" a="1"/>
  <c r="Y1218" i="1" s="1"/>
  <c r="Z1218" i="1" a="1"/>
  <c r="Z1218" i="1" s="1"/>
  <c r="R1219" i="1" a="1"/>
  <c r="R1219" i="1" s="1"/>
  <c r="S1219" i="1" a="1"/>
  <c r="S1219" i="1" s="1"/>
  <c r="T1219" i="1" a="1"/>
  <c r="T1219" i="1" s="1"/>
  <c r="U1219" i="1" a="1"/>
  <c r="U1219" i="1" s="1"/>
  <c r="V1219" i="1" a="1"/>
  <c r="V1219" i="1" s="1"/>
  <c r="W1219" i="1" a="1"/>
  <c r="W1219" i="1" s="1"/>
  <c r="X1219" i="1" a="1"/>
  <c r="X1219" i="1" s="1"/>
  <c r="Y1219" i="1" a="1"/>
  <c r="Y1219" i="1" s="1"/>
  <c r="Z1219" i="1" a="1"/>
  <c r="Z1219" i="1" s="1"/>
  <c r="R1220" i="1" a="1"/>
  <c r="R1220" i="1" s="1"/>
  <c r="S1220" i="1" a="1"/>
  <c r="S1220" i="1"/>
  <c r="T1220" i="1" a="1"/>
  <c r="T1220" i="1" s="1"/>
  <c r="U1220" i="1" a="1"/>
  <c r="U1220" i="1" s="1"/>
  <c r="V1220" i="1" a="1"/>
  <c r="V1220" i="1" s="1"/>
  <c r="W1220" i="1" a="1"/>
  <c r="W1220" i="1" s="1"/>
  <c r="X1220" i="1" a="1"/>
  <c r="X1220" i="1" s="1"/>
  <c r="Y1220" i="1" a="1"/>
  <c r="Y1220" i="1" s="1"/>
  <c r="Z1220" i="1" a="1"/>
  <c r="Z1220" i="1" s="1"/>
  <c r="R1221" i="1" a="1"/>
  <c r="R1221" i="1" s="1"/>
  <c r="S1221" i="1" a="1"/>
  <c r="S1221" i="1" s="1"/>
  <c r="T1221" i="1" a="1"/>
  <c r="T1221" i="1" s="1"/>
  <c r="U1221" i="1" a="1"/>
  <c r="U1221" i="1" s="1"/>
  <c r="V1221" i="1" a="1"/>
  <c r="V1221" i="1" s="1"/>
  <c r="W1221" i="1" a="1"/>
  <c r="W1221" i="1" s="1"/>
  <c r="X1221" i="1" a="1"/>
  <c r="X1221" i="1" s="1"/>
  <c r="Y1221" i="1" a="1"/>
  <c r="Y1221" i="1" s="1"/>
  <c r="Z1221" i="1" a="1"/>
  <c r="Z1221" i="1" s="1"/>
  <c r="R1222" i="1" a="1"/>
  <c r="R1222" i="1" s="1"/>
  <c r="S1222" i="1" a="1"/>
  <c r="S1222" i="1" s="1"/>
  <c r="T1222" i="1" a="1"/>
  <c r="T1222" i="1" s="1"/>
  <c r="U1222" i="1" a="1"/>
  <c r="U1222" i="1" s="1"/>
  <c r="V1222" i="1" a="1"/>
  <c r="V1222" i="1" s="1"/>
  <c r="W1222" i="1" a="1"/>
  <c r="W1222" i="1" s="1"/>
  <c r="X1222" i="1" a="1"/>
  <c r="X1222" i="1" s="1"/>
  <c r="Y1222" i="1" a="1"/>
  <c r="Y1222" i="1" s="1"/>
  <c r="Z1222" i="1" a="1"/>
  <c r="Z1222" i="1" s="1"/>
  <c r="R1223" i="1" a="1"/>
  <c r="R1223" i="1"/>
  <c r="S1223" i="1" a="1"/>
  <c r="S1223" i="1" s="1"/>
  <c r="T1223" i="1" a="1"/>
  <c r="T1223" i="1" s="1"/>
  <c r="U1223" i="1" a="1"/>
  <c r="U1223" i="1" s="1"/>
  <c r="V1223" i="1" a="1"/>
  <c r="V1223" i="1" s="1"/>
  <c r="W1223" i="1" a="1"/>
  <c r="W1223" i="1" s="1"/>
  <c r="X1223" i="1" a="1"/>
  <c r="X1223" i="1" s="1"/>
  <c r="Y1223" i="1" a="1"/>
  <c r="Y1223" i="1" s="1"/>
  <c r="Z1223" i="1" a="1"/>
  <c r="Z1223" i="1" s="1"/>
  <c r="R1224" i="1" a="1"/>
  <c r="R1224" i="1" s="1"/>
  <c r="S1224" i="1" a="1"/>
  <c r="S1224" i="1" s="1"/>
  <c r="T1224" i="1" a="1"/>
  <c r="T1224" i="1"/>
  <c r="U1224" i="1" a="1"/>
  <c r="U1224" i="1" s="1"/>
  <c r="V1224" i="1" a="1"/>
  <c r="V1224" i="1" s="1"/>
  <c r="W1224" i="1" a="1"/>
  <c r="W1224" i="1" s="1"/>
  <c r="X1224" i="1" a="1"/>
  <c r="X1224" i="1" s="1"/>
  <c r="Y1224" i="1" a="1"/>
  <c r="Y1224" i="1" s="1"/>
  <c r="Z1224" i="1" a="1"/>
  <c r="Z1224" i="1" s="1"/>
  <c r="R1225" i="1" a="1"/>
  <c r="R1225" i="1" s="1"/>
  <c r="S1225" i="1" a="1"/>
  <c r="S1225" i="1"/>
  <c r="T1225" i="1" a="1"/>
  <c r="T1225" i="1" s="1"/>
  <c r="U1225" i="1" a="1"/>
  <c r="U1225" i="1" s="1"/>
  <c r="V1225" i="1" a="1"/>
  <c r="V1225" i="1" s="1"/>
  <c r="W1225" i="1" a="1"/>
  <c r="W1225" i="1" s="1"/>
  <c r="X1225" i="1" a="1"/>
  <c r="X1225" i="1" s="1"/>
  <c r="Y1225" i="1" a="1"/>
  <c r="Y1225" i="1" s="1"/>
  <c r="Z1225" i="1" a="1"/>
  <c r="Z1225" i="1" s="1"/>
  <c r="R1226" i="1" a="1"/>
  <c r="R1226" i="1" s="1"/>
  <c r="S1226" i="1" a="1"/>
  <c r="S1226" i="1" s="1"/>
  <c r="T1226" i="1" a="1"/>
  <c r="T1226" i="1" s="1"/>
  <c r="U1226" i="1" a="1"/>
  <c r="U1226" i="1" s="1"/>
  <c r="V1226" i="1" a="1"/>
  <c r="V1226" i="1" s="1"/>
  <c r="W1226" i="1" a="1"/>
  <c r="W1226" i="1" s="1"/>
  <c r="X1226" i="1" a="1"/>
  <c r="X1226" i="1" s="1"/>
  <c r="Y1226" i="1" a="1"/>
  <c r="Y1226" i="1" s="1"/>
  <c r="Z1226" i="1" a="1"/>
  <c r="Z1226" i="1" s="1"/>
  <c r="R1227" i="1" a="1"/>
  <c r="R1227" i="1" s="1"/>
  <c r="S1227" i="1" a="1"/>
  <c r="S1227" i="1"/>
  <c r="T1227" i="1" a="1"/>
  <c r="T1227" i="1" s="1"/>
  <c r="U1227" i="1" a="1"/>
  <c r="U1227" i="1" s="1"/>
  <c r="V1227" i="1" a="1"/>
  <c r="V1227" i="1" s="1"/>
  <c r="W1227" i="1" a="1"/>
  <c r="W1227" i="1" s="1"/>
  <c r="X1227" i="1" a="1"/>
  <c r="X1227" i="1" s="1"/>
  <c r="Y1227" i="1" a="1"/>
  <c r="Y1227" i="1" s="1"/>
  <c r="Z1227" i="1" a="1"/>
  <c r="Z1227" i="1" s="1"/>
  <c r="R1228" i="1" a="1"/>
  <c r="R1228" i="1" s="1"/>
  <c r="S1228" i="1" a="1"/>
  <c r="S1228" i="1" s="1"/>
  <c r="T1228" i="1" a="1"/>
  <c r="T1228" i="1" s="1"/>
  <c r="U1228" i="1" a="1"/>
  <c r="U1228" i="1" s="1"/>
  <c r="V1228" i="1" a="1"/>
  <c r="V1228" i="1" s="1"/>
  <c r="W1228" i="1" a="1"/>
  <c r="W1228" i="1" s="1"/>
  <c r="X1228" i="1" a="1"/>
  <c r="X1228" i="1" s="1"/>
  <c r="Y1228" i="1" a="1"/>
  <c r="Y1228" i="1" s="1"/>
  <c r="Z1228" i="1" a="1"/>
  <c r="Z1228" i="1" s="1"/>
  <c r="R1229" i="1" a="1"/>
  <c r="R1229" i="1" s="1"/>
  <c r="S1229" i="1" a="1"/>
  <c r="S1229" i="1" s="1"/>
  <c r="T1229" i="1" a="1"/>
  <c r="T1229" i="1" s="1"/>
  <c r="U1229" i="1" a="1"/>
  <c r="U1229" i="1" s="1"/>
  <c r="V1229" i="1" a="1"/>
  <c r="V1229" i="1" s="1"/>
  <c r="W1229" i="1" a="1"/>
  <c r="W1229" i="1" s="1"/>
  <c r="X1229" i="1" a="1"/>
  <c r="X1229" i="1" s="1"/>
  <c r="Y1229" i="1" a="1"/>
  <c r="Y1229" i="1" s="1"/>
  <c r="Z1229" i="1" a="1"/>
  <c r="Z1229" i="1" s="1"/>
  <c r="R1230" i="1" a="1"/>
  <c r="R1230" i="1" s="1"/>
  <c r="S1230" i="1" a="1"/>
  <c r="S1230" i="1" s="1"/>
  <c r="T1230" i="1" a="1"/>
  <c r="T1230" i="1" s="1"/>
  <c r="U1230" i="1" a="1"/>
  <c r="U1230" i="1" s="1"/>
  <c r="V1230" i="1" a="1"/>
  <c r="V1230" i="1" s="1"/>
  <c r="W1230" i="1" a="1"/>
  <c r="W1230" i="1" s="1"/>
  <c r="X1230" i="1" a="1"/>
  <c r="X1230" i="1" s="1"/>
  <c r="Y1230" i="1" a="1"/>
  <c r="Y1230" i="1" s="1"/>
  <c r="Z1230" i="1" a="1"/>
  <c r="Z1230" i="1" s="1"/>
  <c r="R1231" i="1" a="1"/>
  <c r="R1231" i="1" s="1"/>
  <c r="S1231" i="1" a="1"/>
  <c r="S1231" i="1" s="1"/>
  <c r="T1231" i="1" a="1"/>
  <c r="T1231" i="1" s="1"/>
  <c r="U1231" i="1" a="1"/>
  <c r="U1231" i="1" s="1"/>
  <c r="V1231" i="1" a="1"/>
  <c r="V1231" i="1" s="1"/>
  <c r="W1231" i="1" a="1"/>
  <c r="W1231" i="1" s="1"/>
  <c r="X1231" i="1" a="1"/>
  <c r="X1231" i="1" s="1"/>
  <c r="Y1231" i="1" a="1"/>
  <c r="Y1231" i="1" s="1"/>
  <c r="Z1231" i="1" a="1"/>
  <c r="Z1231" i="1" s="1"/>
  <c r="R1232" i="1" a="1"/>
  <c r="R1232" i="1" s="1"/>
  <c r="S1232" i="1" a="1"/>
  <c r="S1232" i="1" s="1"/>
  <c r="T1232" i="1" a="1"/>
  <c r="T1232" i="1" s="1"/>
  <c r="U1232" i="1" a="1"/>
  <c r="U1232" i="1" s="1"/>
  <c r="V1232" i="1" a="1"/>
  <c r="V1232" i="1" s="1"/>
  <c r="W1232" i="1" a="1"/>
  <c r="W1232" i="1" s="1"/>
  <c r="X1232" i="1" a="1"/>
  <c r="X1232" i="1" s="1"/>
  <c r="Y1232" i="1" a="1"/>
  <c r="Y1232" i="1" s="1"/>
  <c r="Z1232" i="1" a="1"/>
  <c r="Z1232" i="1" s="1"/>
  <c r="R1233" i="1" a="1"/>
  <c r="R1233" i="1" s="1"/>
  <c r="S1233" i="1" a="1"/>
  <c r="S1233" i="1" s="1"/>
  <c r="T1233" i="1" a="1"/>
  <c r="T1233" i="1" s="1"/>
  <c r="U1233" i="1" a="1"/>
  <c r="U1233" i="1" s="1"/>
  <c r="V1233" i="1" a="1"/>
  <c r="V1233" i="1" s="1"/>
  <c r="W1233" i="1" a="1"/>
  <c r="W1233" i="1" s="1"/>
  <c r="X1233" i="1" a="1"/>
  <c r="X1233" i="1" s="1"/>
  <c r="Y1233" i="1" a="1"/>
  <c r="Y1233" i="1" s="1"/>
  <c r="Z1233" i="1" a="1"/>
  <c r="Z1233" i="1" s="1"/>
  <c r="R1234" i="1" a="1"/>
  <c r="R1234" i="1" s="1"/>
  <c r="S1234" i="1" a="1"/>
  <c r="S1234" i="1" s="1"/>
  <c r="T1234" i="1" a="1"/>
  <c r="T1234" i="1" s="1"/>
  <c r="U1234" i="1" a="1"/>
  <c r="U1234" i="1" s="1"/>
  <c r="V1234" i="1" a="1"/>
  <c r="V1234" i="1" s="1"/>
  <c r="W1234" i="1" a="1"/>
  <c r="W1234" i="1" s="1"/>
  <c r="X1234" i="1" a="1"/>
  <c r="X1234" i="1" s="1"/>
  <c r="Y1234" i="1" a="1"/>
  <c r="Y1234" i="1" s="1"/>
  <c r="Z1234" i="1" a="1"/>
  <c r="Z1234" i="1" s="1"/>
  <c r="R1235" i="1" a="1"/>
  <c r="R1235" i="1" s="1"/>
  <c r="S1235" i="1" a="1"/>
  <c r="S1235" i="1" s="1"/>
  <c r="T1235" i="1" a="1"/>
  <c r="T1235" i="1" s="1"/>
  <c r="U1235" i="1" a="1"/>
  <c r="U1235" i="1" s="1"/>
  <c r="V1235" i="1" a="1"/>
  <c r="V1235" i="1" s="1"/>
  <c r="W1235" i="1" a="1"/>
  <c r="W1235" i="1" s="1"/>
  <c r="X1235" i="1" a="1"/>
  <c r="X1235" i="1" s="1"/>
  <c r="Y1235" i="1" a="1"/>
  <c r="Y1235" i="1" s="1"/>
  <c r="Z1235" i="1" a="1"/>
  <c r="Z1235" i="1" s="1"/>
  <c r="R1236" i="1" a="1"/>
  <c r="R1236" i="1" s="1"/>
  <c r="S1236" i="1" a="1"/>
  <c r="S1236" i="1" s="1"/>
  <c r="T1236" i="1" a="1"/>
  <c r="T1236" i="1" s="1"/>
  <c r="U1236" i="1" a="1"/>
  <c r="U1236" i="1" s="1"/>
  <c r="V1236" i="1" a="1"/>
  <c r="V1236" i="1" s="1"/>
  <c r="W1236" i="1" a="1"/>
  <c r="W1236" i="1" s="1"/>
  <c r="X1236" i="1" a="1"/>
  <c r="X1236" i="1" s="1"/>
  <c r="Y1236" i="1" a="1"/>
  <c r="Y1236" i="1" s="1"/>
  <c r="Z1236" i="1" a="1"/>
  <c r="Z1236" i="1" s="1"/>
  <c r="R1237" i="1" a="1"/>
  <c r="R1237" i="1" s="1"/>
  <c r="S1237" i="1" a="1"/>
  <c r="S1237" i="1" s="1"/>
  <c r="T1237" i="1" a="1"/>
  <c r="T1237" i="1" s="1"/>
  <c r="U1237" i="1" a="1"/>
  <c r="U1237" i="1" s="1"/>
  <c r="V1237" i="1" a="1"/>
  <c r="V1237" i="1" s="1"/>
  <c r="W1237" i="1" a="1"/>
  <c r="W1237" i="1" s="1"/>
  <c r="X1237" i="1" a="1"/>
  <c r="X1237" i="1" s="1"/>
  <c r="Y1237" i="1" a="1"/>
  <c r="Y1237" i="1" s="1"/>
  <c r="Z1237" i="1" a="1"/>
  <c r="Z1237" i="1" s="1"/>
  <c r="R1238" i="1" a="1"/>
  <c r="R1238" i="1" s="1"/>
  <c r="S1238" i="1" a="1"/>
  <c r="S1238" i="1" s="1"/>
  <c r="T1238" i="1" a="1"/>
  <c r="T1238" i="1" s="1"/>
  <c r="U1238" i="1" a="1"/>
  <c r="U1238" i="1" s="1"/>
  <c r="V1238" i="1" a="1"/>
  <c r="V1238" i="1" s="1"/>
  <c r="W1238" i="1" a="1"/>
  <c r="W1238" i="1" s="1"/>
  <c r="X1238" i="1" a="1"/>
  <c r="X1238" i="1" s="1"/>
  <c r="Y1238" i="1" a="1"/>
  <c r="Y1238" i="1" s="1"/>
  <c r="Z1238" i="1" a="1"/>
  <c r="Z1238" i="1" s="1"/>
  <c r="R1239" i="1" a="1"/>
  <c r="R1239" i="1" s="1"/>
  <c r="S1239" i="1" a="1"/>
  <c r="S1239" i="1" s="1"/>
  <c r="T1239" i="1" a="1"/>
  <c r="T1239" i="1" s="1"/>
  <c r="U1239" i="1" a="1"/>
  <c r="U1239" i="1" s="1"/>
  <c r="V1239" i="1" a="1"/>
  <c r="V1239" i="1" s="1"/>
  <c r="W1239" i="1" a="1"/>
  <c r="W1239" i="1" s="1"/>
  <c r="X1239" i="1" a="1"/>
  <c r="X1239" i="1" s="1"/>
  <c r="Y1239" i="1" a="1"/>
  <c r="Y1239" i="1" s="1"/>
  <c r="Z1239" i="1" a="1"/>
  <c r="Z1239" i="1" s="1"/>
  <c r="R1240" i="1" a="1"/>
  <c r="R1240" i="1" s="1"/>
  <c r="S1240" i="1" a="1"/>
  <c r="S1240" i="1"/>
  <c r="T1240" i="1" a="1"/>
  <c r="T1240" i="1" s="1"/>
  <c r="U1240" i="1" a="1"/>
  <c r="U1240" i="1" s="1"/>
  <c r="V1240" i="1" a="1"/>
  <c r="V1240" i="1" s="1"/>
  <c r="W1240" i="1" a="1"/>
  <c r="W1240" i="1" s="1"/>
  <c r="X1240" i="1" a="1"/>
  <c r="X1240" i="1" s="1"/>
  <c r="Y1240" i="1" a="1"/>
  <c r="Y1240" i="1" s="1"/>
  <c r="Z1240" i="1" a="1"/>
  <c r="Z1240" i="1" s="1"/>
  <c r="R1241" i="1" a="1"/>
  <c r="R1241" i="1" s="1"/>
  <c r="S1241" i="1" a="1"/>
  <c r="S1241" i="1" s="1"/>
  <c r="T1241" i="1" a="1"/>
  <c r="T1241" i="1" s="1"/>
  <c r="U1241" i="1" a="1"/>
  <c r="U1241" i="1" s="1"/>
  <c r="V1241" i="1" a="1"/>
  <c r="V1241" i="1" s="1"/>
  <c r="W1241" i="1" a="1"/>
  <c r="W1241" i="1" s="1"/>
  <c r="X1241" i="1" a="1"/>
  <c r="X1241" i="1" s="1"/>
  <c r="Y1241" i="1" a="1"/>
  <c r="Y1241" i="1" s="1"/>
  <c r="Z1241" i="1" a="1"/>
  <c r="Z1241" i="1" s="1"/>
  <c r="R1242" i="1" a="1"/>
  <c r="R1242" i="1" s="1"/>
  <c r="S1242" i="1" a="1"/>
  <c r="S1242" i="1" s="1"/>
  <c r="T1242" i="1" a="1"/>
  <c r="T1242" i="1" s="1"/>
  <c r="U1242" i="1" a="1"/>
  <c r="U1242" i="1" s="1"/>
  <c r="V1242" i="1" a="1"/>
  <c r="V1242" i="1" s="1"/>
  <c r="W1242" i="1" a="1"/>
  <c r="W1242" i="1" s="1"/>
  <c r="X1242" i="1" a="1"/>
  <c r="X1242" i="1" s="1"/>
  <c r="Y1242" i="1" a="1"/>
  <c r="Y1242" i="1" s="1"/>
  <c r="Z1242" i="1" a="1"/>
  <c r="Z1242" i="1" s="1"/>
  <c r="R1243" i="1" a="1"/>
  <c r="R1243" i="1" s="1"/>
  <c r="S1243" i="1" a="1"/>
  <c r="S1243" i="1" s="1"/>
  <c r="T1243" i="1" a="1"/>
  <c r="T1243" i="1" s="1"/>
  <c r="U1243" i="1" a="1"/>
  <c r="U1243" i="1" s="1"/>
  <c r="V1243" i="1" a="1"/>
  <c r="V1243" i="1" s="1"/>
  <c r="W1243" i="1" a="1"/>
  <c r="W1243" i="1" s="1"/>
  <c r="X1243" i="1" a="1"/>
  <c r="X1243" i="1" s="1"/>
  <c r="Y1243" i="1" a="1"/>
  <c r="Y1243" i="1" s="1"/>
  <c r="Z1243" i="1" a="1"/>
  <c r="Z1243" i="1" s="1"/>
  <c r="R1244" i="1" a="1"/>
  <c r="R1244" i="1" s="1"/>
  <c r="S1244" i="1" a="1"/>
  <c r="S1244" i="1" s="1"/>
  <c r="T1244" i="1" a="1"/>
  <c r="T1244" i="1"/>
  <c r="U1244" i="1" a="1"/>
  <c r="U1244" i="1" s="1"/>
  <c r="V1244" i="1" a="1"/>
  <c r="V1244" i="1" s="1"/>
  <c r="W1244" i="1" a="1"/>
  <c r="W1244" i="1" s="1"/>
  <c r="X1244" i="1" a="1"/>
  <c r="X1244" i="1" s="1"/>
  <c r="Y1244" i="1" a="1"/>
  <c r="Y1244" i="1" s="1"/>
  <c r="Z1244" i="1" a="1"/>
  <c r="Z1244" i="1" s="1"/>
  <c r="R1245" i="1" a="1"/>
  <c r="R1245" i="1" s="1"/>
  <c r="S1245" i="1" a="1"/>
  <c r="S1245" i="1" s="1"/>
  <c r="T1245" i="1" a="1"/>
  <c r="T1245" i="1" s="1"/>
  <c r="U1245" i="1" a="1"/>
  <c r="U1245" i="1" s="1"/>
  <c r="V1245" i="1" a="1"/>
  <c r="V1245" i="1" s="1"/>
  <c r="W1245" i="1" a="1"/>
  <c r="W1245" i="1" s="1"/>
  <c r="X1245" i="1" a="1"/>
  <c r="X1245" i="1" s="1"/>
  <c r="Y1245" i="1" a="1"/>
  <c r="Y1245" i="1" s="1"/>
  <c r="Z1245" i="1" a="1"/>
  <c r="Z1245" i="1" s="1"/>
  <c r="R1246" i="1" a="1"/>
  <c r="R1246" i="1" s="1"/>
  <c r="S1246" i="1" a="1"/>
  <c r="S1246" i="1" s="1"/>
  <c r="T1246" i="1" a="1"/>
  <c r="T1246" i="1" s="1"/>
  <c r="U1246" i="1" a="1"/>
  <c r="U1246" i="1" s="1"/>
  <c r="V1246" i="1" a="1"/>
  <c r="V1246" i="1" s="1"/>
  <c r="W1246" i="1" a="1"/>
  <c r="W1246" i="1" s="1"/>
  <c r="X1246" i="1" a="1"/>
  <c r="X1246" i="1" s="1"/>
  <c r="Y1246" i="1" a="1"/>
  <c r="Y1246" i="1" s="1"/>
  <c r="Z1246" i="1" a="1"/>
  <c r="Z1246" i="1" s="1"/>
  <c r="R1247" i="1" a="1"/>
  <c r="R1247" i="1" s="1"/>
  <c r="S1247" i="1" a="1"/>
  <c r="S1247" i="1" s="1"/>
  <c r="T1247" i="1" a="1"/>
  <c r="T1247" i="1" s="1"/>
  <c r="U1247" i="1" a="1"/>
  <c r="U1247" i="1" s="1"/>
  <c r="V1247" i="1" a="1"/>
  <c r="V1247" i="1" s="1"/>
  <c r="W1247" i="1" a="1"/>
  <c r="W1247" i="1" s="1"/>
  <c r="X1247" i="1" a="1"/>
  <c r="X1247" i="1" s="1"/>
  <c r="Y1247" i="1" a="1"/>
  <c r="Y1247" i="1" s="1"/>
  <c r="Z1247" i="1" a="1"/>
  <c r="Z1247" i="1" s="1"/>
  <c r="R1248" i="1" a="1"/>
  <c r="R1248" i="1" s="1"/>
  <c r="S1248" i="1" a="1"/>
  <c r="S1248" i="1" s="1"/>
  <c r="T1248" i="1" a="1"/>
  <c r="T1248" i="1" s="1"/>
  <c r="U1248" i="1" a="1"/>
  <c r="U1248" i="1" s="1"/>
  <c r="V1248" i="1" a="1"/>
  <c r="V1248" i="1" s="1"/>
  <c r="W1248" i="1" a="1"/>
  <c r="W1248" i="1" s="1"/>
  <c r="X1248" i="1" a="1"/>
  <c r="X1248" i="1" s="1"/>
  <c r="Y1248" i="1" a="1"/>
  <c r="Y1248" i="1" s="1"/>
  <c r="Z1248" i="1" a="1"/>
  <c r="Z1248" i="1" s="1"/>
  <c r="R1249" i="1" a="1"/>
  <c r="R1249" i="1" s="1"/>
  <c r="S1249" i="1" a="1"/>
  <c r="S1249" i="1" s="1"/>
  <c r="T1249" i="1" a="1"/>
  <c r="T1249" i="1" s="1"/>
  <c r="U1249" i="1" a="1"/>
  <c r="U1249" i="1" s="1"/>
  <c r="V1249" i="1" a="1"/>
  <c r="V1249" i="1" s="1"/>
  <c r="W1249" i="1" a="1"/>
  <c r="W1249" i="1" s="1"/>
  <c r="X1249" i="1" a="1"/>
  <c r="X1249" i="1" s="1"/>
  <c r="Y1249" i="1" a="1"/>
  <c r="Y1249" i="1" s="1"/>
  <c r="Z1249" i="1" a="1"/>
  <c r="Z1249" i="1" s="1"/>
  <c r="R1250" i="1" a="1"/>
  <c r="R1250" i="1" s="1"/>
  <c r="S1250" i="1" a="1"/>
  <c r="S1250" i="1" s="1"/>
  <c r="T1250" i="1" a="1"/>
  <c r="T1250" i="1" s="1"/>
  <c r="U1250" i="1" a="1"/>
  <c r="U1250" i="1" s="1"/>
  <c r="V1250" i="1" a="1"/>
  <c r="V1250" i="1" s="1"/>
  <c r="W1250" i="1" a="1"/>
  <c r="W1250" i="1" s="1"/>
  <c r="X1250" i="1" a="1"/>
  <c r="X1250" i="1" s="1"/>
  <c r="Y1250" i="1" a="1"/>
  <c r="Y1250" i="1" s="1"/>
  <c r="Z1250" i="1" a="1"/>
  <c r="Z1250" i="1" s="1"/>
  <c r="R1251" i="1" a="1"/>
  <c r="R1251" i="1" s="1"/>
  <c r="S1251" i="1" a="1"/>
  <c r="S1251" i="1" s="1"/>
  <c r="T1251" i="1" a="1"/>
  <c r="T1251" i="1" s="1"/>
  <c r="U1251" i="1" a="1"/>
  <c r="U1251" i="1" s="1"/>
  <c r="V1251" i="1" a="1"/>
  <c r="V1251" i="1" s="1"/>
  <c r="W1251" i="1" a="1"/>
  <c r="W1251" i="1" s="1"/>
  <c r="X1251" i="1" a="1"/>
  <c r="X1251" i="1" s="1"/>
  <c r="Y1251" i="1" a="1"/>
  <c r="Y1251" i="1" s="1"/>
  <c r="Z1251" i="1" a="1"/>
  <c r="Z1251" i="1" s="1"/>
  <c r="R1252" i="1" a="1"/>
  <c r="R1252" i="1" s="1"/>
  <c r="S1252" i="1" a="1"/>
  <c r="S1252" i="1" s="1"/>
  <c r="T1252" i="1" a="1"/>
  <c r="T1252" i="1" s="1"/>
  <c r="U1252" i="1" a="1"/>
  <c r="U1252" i="1" s="1"/>
  <c r="V1252" i="1" a="1"/>
  <c r="V1252" i="1" s="1"/>
  <c r="W1252" i="1" a="1"/>
  <c r="W1252" i="1" s="1"/>
  <c r="X1252" i="1" a="1"/>
  <c r="X1252" i="1" s="1"/>
  <c r="Y1252" i="1" a="1"/>
  <c r="Y1252" i="1" s="1"/>
  <c r="Z1252" i="1" a="1"/>
  <c r="Z1252" i="1" s="1"/>
  <c r="R1253" i="1" a="1"/>
  <c r="R1253" i="1"/>
  <c r="S1253" i="1" a="1"/>
  <c r="S1253" i="1" s="1"/>
  <c r="T1253" i="1" a="1"/>
  <c r="T1253" i="1" s="1"/>
  <c r="U1253" i="1" a="1"/>
  <c r="U1253" i="1" s="1"/>
  <c r="V1253" i="1" a="1"/>
  <c r="V1253" i="1" s="1"/>
  <c r="W1253" i="1" a="1"/>
  <c r="W1253" i="1" s="1"/>
  <c r="X1253" i="1" a="1"/>
  <c r="X1253" i="1" s="1"/>
  <c r="Y1253" i="1" a="1"/>
  <c r="Y1253" i="1" s="1"/>
  <c r="Z1253" i="1" a="1"/>
  <c r="Z1253" i="1" s="1"/>
  <c r="R1254" i="1" a="1"/>
  <c r="R1254" i="1" s="1"/>
  <c r="S1254" i="1" a="1"/>
  <c r="S1254" i="1" s="1"/>
  <c r="T1254" i="1" a="1"/>
  <c r="T1254" i="1" s="1"/>
  <c r="U1254" i="1" a="1"/>
  <c r="U1254" i="1" s="1"/>
  <c r="V1254" i="1" a="1"/>
  <c r="V1254" i="1" s="1"/>
  <c r="W1254" i="1" a="1"/>
  <c r="W1254" i="1" s="1"/>
  <c r="X1254" i="1" a="1"/>
  <c r="X1254" i="1" s="1"/>
  <c r="Y1254" i="1" a="1"/>
  <c r="Y1254" i="1" s="1"/>
  <c r="Z1254" i="1" a="1"/>
  <c r="Z1254" i="1" s="1"/>
  <c r="R1255" i="1" a="1"/>
  <c r="R1255" i="1" s="1"/>
  <c r="S1255" i="1" a="1"/>
  <c r="S1255" i="1" s="1"/>
  <c r="T1255" i="1" a="1"/>
  <c r="T1255" i="1" s="1"/>
  <c r="U1255" i="1" a="1"/>
  <c r="U1255" i="1" s="1"/>
  <c r="V1255" i="1" a="1"/>
  <c r="V1255" i="1" s="1"/>
  <c r="W1255" i="1" a="1"/>
  <c r="W1255" i="1" s="1"/>
  <c r="X1255" i="1" a="1"/>
  <c r="X1255" i="1" s="1"/>
  <c r="Y1255" i="1" a="1"/>
  <c r="Y1255" i="1" s="1"/>
  <c r="Z1255" i="1" a="1"/>
  <c r="Z1255" i="1" s="1"/>
  <c r="R1256" i="1" a="1"/>
  <c r="R1256" i="1" s="1"/>
  <c r="S1256" i="1" a="1"/>
  <c r="S1256" i="1" s="1"/>
  <c r="T1256" i="1" a="1"/>
  <c r="T1256" i="1" s="1"/>
  <c r="U1256" i="1" a="1"/>
  <c r="U1256" i="1" s="1"/>
  <c r="V1256" i="1" a="1"/>
  <c r="V1256" i="1" s="1"/>
  <c r="W1256" i="1" a="1"/>
  <c r="W1256" i="1" s="1"/>
  <c r="X1256" i="1" a="1"/>
  <c r="X1256" i="1" s="1"/>
  <c r="Y1256" i="1" a="1"/>
  <c r="Y1256" i="1" s="1"/>
  <c r="Z1256" i="1" a="1"/>
  <c r="Z1256" i="1" s="1"/>
  <c r="R1257" i="1" a="1"/>
  <c r="R1257" i="1" s="1"/>
  <c r="S1257" i="1" a="1"/>
  <c r="S1257" i="1" s="1"/>
  <c r="T1257" i="1" a="1"/>
  <c r="T1257" i="1" s="1"/>
  <c r="U1257" i="1" a="1"/>
  <c r="U1257" i="1" s="1"/>
  <c r="V1257" i="1" a="1"/>
  <c r="V1257" i="1" s="1"/>
  <c r="W1257" i="1" a="1"/>
  <c r="W1257" i="1" s="1"/>
  <c r="X1257" i="1" a="1"/>
  <c r="X1257" i="1" s="1"/>
  <c r="Y1257" i="1" a="1"/>
  <c r="Y1257" i="1" s="1"/>
  <c r="Z1257" i="1" a="1"/>
  <c r="Z1257" i="1" s="1"/>
  <c r="R1258" i="1" a="1"/>
  <c r="R1258" i="1" s="1"/>
  <c r="S1258" i="1" a="1"/>
  <c r="S1258" i="1" s="1"/>
  <c r="T1258" i="1" a="1"/>
  <c r="T1258" i="1"/>
  <c r="U1258" i="1" a="1"/>
  <c r="U1258" i="1" s="1"/>
  <c r="V1258" i="1" a="1"/>
  <c r="V1258" i="1" s="1"/>
  <c r="W1258" i="1" a="1"/>
  <c r="W1258" i="1" s="1"/>
  <c r="X1258" i="1" a="1"/>
  <c r="X1258" i="1" s="1"/>
  <c r="Y1258" i="1" a="1"/>
  <c r="Y1258" i="1" s="1"/>
  <c r="Z1258" i="1" a="1"/>
  <c r="Z1258" i="1" s="1"/>
  <c r="R1259" i="1" a="1"/>
  <c r="R1259" i="1" s="1"/>
  <c r="S1259" i="1" a="1"/>
  <c r="S1259" i="1" s="1"/>
  <c r="T1259" i="1" a="1"/>
  <c r="T1259" i="1" s="1"/>
  <c r="U1259" i="1" a="1"/>
  <c r="U1259" i="1" s="1"/>
  <c r="V1259" i="1" a="1"/>
  <c r="V1259" i="1" s="1"/>
  <c r="W1259" i="1" a="1"/>
  <c r="W1259" i="1" s="1"/>
  <c r="X1259" i="1" a="1"/>
  <c r="X1259" i="1" s="1"/>
  <c r="Y1259" i="1" a="1"/>
  <c r="Y1259" i="1" s="1"/>
  <c r="Z1259" i="1" a="1"/>
  <c r="Z1259" i="1" s="1"/>
  <c r="R1260" i="1" a="1"/>
  <c r="R1260" i="1" s="1"/>
  <c r="S1260" i="1" a="1"/>
  <c r="S1260" i="1" s="1"/>
  <c r="T1260" i="1" a="1"/>
  <c r="T1260" i="1" s="1"/>
  <c r="U1260" i="1" a="1"/>
  <c r="U1260" i="1" s="1"/>
  <c r="V1260" i="1" a="1"/>
  <c r="V1260" i="1" s="1"/>
  <c r="W1260" i="1" a="1"/>
  <c r="W1260" i="1" s="1"/>
  <c r="X1260" i="1" a="1"/>
  <c r="X1260" i="1" s="1"/>
  <c r="Y1260" i="1" a="1"/>
  <c r="Y1260" i="1" s="1"/>
  <c r="Z1260" i="1" a="1"/>
  <c r="Z1260" i="1" s="1"/>
  <c r="R1261" i="1" a="1"/>
  <c r="R1261" i="1" s="1"/>
  <c r="S1261" i="1" a="1"/>
  <c r="S1261" i="1" s="1"/>
  <c r="T1261" i="1" a="1"/>
  <c r="T1261" i="1" s="1"/>
  <c r="U1261" i="1" a="1"/>
  <c r="U1261" i="1" s="1"/>
  <c r="V1261" i="1" a="1"/>
  <c r="V1261" i="1" s="1"/>
  <c r="W1261" i="1" a="1"/>
  <c r="W1261" i="1" s="1"/>
  <c r="X1261" i="1" a="1"/>
  <c r="X1261" i="1" s="1"/>
  <c r="Y1261" i="1" a="1"/>
  <c r="Y1261" i="1" s="1"/>
  <c r="Z1261" i="1" a="1"/>
  <c r="Z1261" i="1" s="1"/>
  <c r="R1262" i="1" a="1"/>
  <c r="R1262" i="1" s="1"/>
  <c r="S1262" i="1" a="1"/>
  <c r="S1262" i="1" s="1"/>
  <c r="T1262" i="1" a="1"/>
  <c r="T1262" i="1" s="1"/>
  <c r="U1262" i="1" a="1"/>
  <c r="U1262" i="1" s="1"/>
  <c r="V1262" i="1" a="1"/>
  <c r="V1262" i="1" s="1"/>
  <c r="W1262" i="1" a="1"/>
  <c r="W1262" i="1" s="1"/>
  <c r="X1262" i="1" a="1"/>
  <c r="X1262" i="1" s="1"/>
  <c r="Y1262" i="1" a="1"/>
  <c r="Y1262" i="1" s="1"/>
  <c r="Z1262" i="1" a="1"/>
  <c r="Z1262" i="1" s="1"/>
  <c r="R1263" i="1" a="1"/>
  <c r="R1263" i="1" s="1"/>
  <c r="S1263" i="1" a="1"/>
  <c r="S1263" i="1" s="1"/>
  <c r="T1263" i="1" a="1"/>
  <c r="T1263" i="1" s="1"/>
  <c r="U1263" i="1" a="1"/>
  <c r="U1263" i="1" s="1"/>
  <c r="V1263" i="1" a="1"/>
  <c r="V1263" i="1" s="1"/>
  <c r="W1263" i="1" a="1"/>
  <c r="W1263" i="1" s="1"/>
  <c r="X1263" i="1" a="1"/>
  <c r="X1263" i="1" s="1"/>
  <c r="Y1263" i="1" a="1"/>
  <c r="Y1263" i="1" s="1"/>
  <c r="Z1263" i="1" a="1"/>
  <c r="Z1263" i="1" s="1"/>
  <c r="R1264" i="1" a="1"/>
  <c r="R1264" i="1"/>
  <c r="S1264" i="1" a="1"/>
  <c r="S1264" i="1" s="1"/>
  <c r="T1264" i="1" a="1"/>
  <c r="T1264" i="1" s="1"/>
  <c r="U1264" i="1" a="1"/>
  <c r="U1264" i="1" s="1"/>
  <c r="V1264" i="1" a="1"/>
  <c r="V1264" i="1" s="1"/>
  <c r="W1264" i="1" a="1"/>
  <c r="W1264" i="1" s="1"/>
  <c r="X1264" i="1" a="1"/>
  <c r="X1264" i="1" s="1"/>
  <c r="Y1264" i="1" a="1"/>
  <c r="Y1264" i="1" s="1"/>
  <c r="Z1264" i="1" a="1"/>
  <c r="Z1264" i="1" s="1"/>
  <c r="R1265" i="1" a="1"/>
  <c r="R1265" i="1" s="1"/>
  <c r="S1265" i="1" a="1"/>
  <c r="S1265" i="1" s="1"/>
  <c r="T1265" i="1" a="1"/>
  <c r="T1265" i="1" s="1"/>
  <c r="U1265" i="1" a="1"/>
  <c r="U1265" i="1" s="1"/>
  <c r="V1265" i="1" a="1"/>
  <c r="V1265" i="1" s="1"/>
  <c r="W1265" i="1" a="1"/>
  <c r="W1265" i="1" s="1"/>
  <c r="X1265" i="1" a="1"/>
  <c r="X1265" i="1" s="1"/>
  <c r="Y1265" i="1" a="1"/>
  <c r="Y1265" i="1" s="1"/>
  <c r="Z1265" i="1" a="1"/>
  <c r="Z1265" i="1" s="1"/>
  <c r="R1266" i="1" a="1"/>
  <c r="R1266" i="1" s="1"/>
  <c r="S1266" i="1" a="1"/>
  <c r="S1266" i="1" s="1"/>
  <c r="T1266" i="1" a="1"/>
  <c r="T1266" i="1" s="1"/>
  <c r="U1266" i="1" a="1"/>
  <c r="U1266" i="1" s="1"/>
  <c r="V1266" i="1" a="1"/>
  <c r="V1266" i="1" s="1"/>
  <c r="W1266" i="1" a="1"/>
  <c r="W1266" i="1" s="1"/>
  <c r="X1266" i="1" a="1"/>
  <c r="X1266" i="1" s="1"/>
  <c r="Y1266" i="1" a="1"/>
  <c r="Y1266" i="1" s="1"/>
  <c r="Z1266" i="1" a="1"/>
  <c r="Z1266" i="1" s="1"/>
  <c r="R1267" i="1" a="1"/>
  <c r="R1267" i="1" s="1"/>
  <c r="S1267" i="1" a="1"/>
  <c r="S1267" i="1" s="1"/>
  <c r="T1267" i="1" a="1"/>
  <c r="T1267" i="1" s="1"/>
  <c r="U1267" i="1" a="1"/>
  <c r="U1267" i="1" s="1"/>
  <c r="V1267" i="1" a="1"/>
  <c r="V1267" i="1" s="1"/>
  <c r="W1267" i="1" a="1"/>
  <c r="W1267" i="1" s="1"/>
  <c r="X1267" i="1" a="1"/>
  <c r="X1267" i="1" s="1"/>
  <c r="Y1267" i="1" a="1"/>
  <c r="Y1267" i="1" s="1"/>
  <c r="Z1267" i="1" a="1"/>
  <c r="Z1267" i="1" s="1"/>
  <c r="R1268" i="1" a="1"/>
  <c r="R1268" i="1" s="1"/>
  <c r="S1268" i="1" a="1"/>
  <c r="S1268" i="1" s="1"/>
  <c r="T1268" i="1" a="1"/>
  <c r="T1268" i="1" s="1"/>
  <c r="U1268" i="1" a="1"/>
  <c r="U1268" i="1" s="1"/>
  <c r="V1268" i="1" a="1"/>
  <c r="V1268" i="1" s="1"/>
  <c r="W1268" i="1" a="1"/>
  <c r="W1268" i="1" s="1"/>
  <c r="X1268" i="1" a="1"/>
  <c r="X1268" i="1" s="1"/>
  <c r="Y1268" i="1" a="1"/>
  <c r="Y1268" i="1" s="1"/>
  <c r="Z1268" i="1" a="1"/>
  <c r="Z1268" i="1" s="1"/>
  <c r="R1269" i="1" a="1"/>
  <c r="R1269" i="1" s="1"/>
  <c r="S1269" i="1" a="1"/>
  <c r="S1269" i="1" s="1"/>
  <c r="T1269" i="1" a="1"/>
  <c r="T1269" i="1" s="1"/>
  <c r="U1269" i="1" a="1"/>
  <c r="U1269" i="1" s="1"/>
  <c r="V1269" i="1" a="1"/>
  <c r="V1269" i="1" s="1"/>
  <c r="W1269" i="1" a="1"/>
  <c r="W1269" i="1" s="1"/>
  <c r="X1269" i="1" a="1"/>
  <c r="X1269" i="1" s="1"/>
  <c r="Y1269" i="1" a="1"/>
  <c r="Y1269" i="1" s="1"/>
  <c r="Z1269" i="1" a="1"/>
  <c r="Z1269" i="1" s="1"/>
  <c r="R1270" i="1" a="1"/>
  <c r="R1270" i="1" s="1"/>
  <c r="S1270" i="1" a="1"/>
  <c r="S1270" i="1" s="1"/>
  <c r="T1270" i="1" a="1"/>
  <c r="T1270" i="1" s="1"/>
  <c r="U1270" i="1" a="1"/>
  <c r="U1270" i="1" s="1"/>
  <c r="V1270" i="1" a="1"/>
  <c r="V1270" i="1" s="1"/>
  <c r="W1270" i="1" a="1"/>
  <c r="W1270" i="1" s="1"/>
  <c r="X1270" i="1" a="1"/>
  <c r="X1270" i="1" s="1"/>
  <c r="Y1270" i="1" a="1"/>
  <c r="Y1270" i="1" s="1"/>
  <c r="Z1270" i="1" a="1"/>
  <c r="Z1270" i="1" s="1"/>
  <c r="R1271" i="1" a="1"/>
  <c r="R1271" i="1" s="1"/>
  <c r="S1271" i="1" a="1"/>
  <c r="S1271" i="1" s="1"/>
  <c r="T1271" i="1" a="1"/>
  <c r="T1271" i="1" s="1"/>
  <c r="U1271" i="1" a="1"/>
  <c r="U1271" i="1" s="1"/>
  <c r="V1271" i="1" a="1"/>
  <c r="V1271" i="1" s="1"/>
  <c r="W1271" i="1" a="1"/>
  <c r="W1271" i="1" s="1"/>
  <c r="X1271" i="1" a="1"/>
  <c r="X1271" i="1" s="1"/>
  <c r="Y1271" i="1" a="1"/>
  <c r="Y1271" i="1" s="1"/>
  <c r="Z1271" i="1" a="1"/>
  <c r="Z1271" i="1" s="1"/>
  <c r="R1272" i="1" a="1"/>
  <c r="R1272" i="1" s="1"/>
  <c r="S1272" i="1" a="1"/>
  <c r="S1272" i="1" s="1"/>
  <c r="T1272" i="1" a="1"/>
  <c r="T1272" i="1" s="1"/>
  <c r="U1272" i="1" a="1"/>
  <c r="U1272" i="1" s="1"/>
  <c r="V1272" i="1" a="1"/>
  <c r="V1272" i="1" s="1"/>
  <c r="W1272" i="1" a="1"/>
  <c r="W1272" i="1" s="1"/>
  <c r="X1272" i="1" a="1"/>
  <c r="X1272" i="1" s="1"/>
  <c r="Y1272" i="1" a="1"/>
  <c r="Y1272" i="1" s="1"/>
  <c r="Z1272" i="1" a="1"/>
  <c r="Z1272" i="1" s="1"/>
  <c r="R1273" i="1" a="1"/>
  <c r="R1273" i="1" s="1"/>
  <c r="S1273" i="1" a="1"/>
  <c r="S1273" i="1" s="1"/>
  <c r="T1273" i="1" a="1"/>
  <c r="T1273" i="1" s="1"/>
  <c r="U1273" i="1" a="1"/>
  <c r="U1273" i="1" s="1"/>
  <c r="V1273" i="1" a="1"/>
  <c r="V1273" i="1" s="1"/>
  <c r="W1273" i="1" a="1"/>
  <c r="W1273" i="1" s="1"/>
  <c r="X1273" i="1" a="1"/>
  <c r="X1273" i="1" s="1"/>
  <c r="Y1273" i="1" a="1"/>
  <c r="Y1273" i="1" s="1"/>
  <c r="Z1273" i="1" a="1"/>
  <c r="Z1273" i="1" s="1"/>
  <c r="R1274" i="1" a="1"/>
  <c r="R1274" i="1" s="1"/>
  <c r="S1274" i="1" a="1"/>
  <c r="S1274" i="1" s="1"/>
  <c r="T1274" i="1" a="1"/>
  <c r="T1274" i="1" s="1"/>
  <c r="U1274" i="1" a="1"/>
  <c r="U1274" i="1" s="1"/>
  <c r="V1274" i="1" a="1"/>
  <c r="V1274" i="1" s="1"/>
  <c r="W1274" i="1" a="1"/>
  <c r="W1274" i="1" s="1"/>
  <c r="X1274" i="1" a="1"/>
  <c r="X1274" i="1" s="1"/>
  <c r="Y1274" i="1" a="1"/>
  <c r="Y1274" i="1" s="1"/>
  <c r="Z1274" i="1" a="1"/>
  <c r="Z1274" i="1" s="1"/>
  <c r="R1275" i="1" a="1"/>
  <c r="R1275" i="1" s="1"/>
  <c r="S1275" i="1" a="1"/>
  <c r="S1275" i="1" s="1"/>
  <c r="T1275" i="1" a="1"/>
  <c r="T1275" i="1" s="1"/>
  <c r="U1275" i="1" a="1"/>
  <c r="U1275" i="1" s="1"/>
  <c r="V1275" i="1" a="1"/>
  <c r="V1275" i="1" s="1"/>
  <c r="W1275" i="1" a="1"/>
  <c r="W1275" i="1" s="1"/>
  <c r="X1275" i="1" a="1"/>
  <c r="X1275" i="1" s="1"/>
  <c r="Y1275" i="1" a="1"/>
  <c r="Y1275" i="1" s="1"/>
  <c r="Z1275" i="1" a="1"/>
  <c r="Z1275" i="1" s="1"/>
  <c r="R1276" i="1" a="1"/>
  <c r="R1276" i="1" s="1"/>
  <c r="S1276" i="1" a="1"/>
  <c r="S1276" i="1" s="1"/>
  <c r="T1276" i="1" a="1"/>
  <c r="T1276" i="1" s="1"/>
  <c r="U1276" i="1" a="1"/>
  <c r="U1276" i="1" s="1"/>
  <c r="V1276" i="1" a="1"/>
  <c r="V1276" i="1" s="1"/>
  <c r="W1276" i="1" a="1"/>
  <c r="W1276" i="1" s="1"/>
  <c r="X1276" i="1" a="1"/>
  <c r="X1276" i="1" s="1"/>
  <c r="Y1276" i="1" a="1"/>
  <c r="Y1276" i="1" s="1"/>
  <c r="Z1276" i="1" a="1"/>
  <c r="Z1276" i="1" s="1"/>
  <c r="R1277" i="1" a="1"/>
  <c r="R1277" i="1" s="1"/>
  <c r="S1277" i="1" a="1"/>
  <c r="S1277" i="1" s="1"/>
  <c r="T1277" i="1" a="1"/>
  <c r="T1277" i="1" s="1"/>
  <c r="U1277" i="1" a="1"/>
  <c r="U1277" i="1" s="1"/>
  <c r="V1277" i="1" a="1"/>
  <c r="V1277" i="1" s="1"/>
  <c r="W1277" i="1" a="1"/>
  <c r="W1277" i="1" s="1"/>
  <c r="X1277" i="1" a="1"/>
  <c r="X1277" i="1" s="1"/>
  <c r="Y1277" i="1" a="1"/>
  <c r="Y1277" i="1" s="1"/>
  <c r="Z1277" i="1" a="1"/>
  <c r="Z1277" i="1" s="1"/>
  <c r="R1278" i="1" a="1"/>
  <c r="R1278" i="1" s="1"/>
  <c r="S1278" i="1" a="1"/>
  <c r="S1278" i="1" s="1"/>
  <c r="T1278" i="1" a="1"/>
  <c r="T1278" i="1" s="1"/>
  <c r="U1278" i="1" a="1"/>
  <c r="U1278" i="1" s="1"/>
  <c r="V1278" i="1" a="1"/>
  <c r="V1278" i="1" s="1"/>
  <c r="W1278" i="1" a="1"/>
  <c r="W1278" i="1" s="1"/>
  <c r="X1278" i="1" a="1"/>
  <c r="X1278" i="1" s="1"/>
  <c r="Y1278" i="1" a="1"/>
  <c r="Y1278" i="1" s="1"/>
  <c r="Z1278" i="1" a="1"/>
  <c r="Z1278" i="1" s="1"/>
  <c r="R1279" i="1" a="1"/>
  <c r="R1279" i="1" s="1"/>
  <c r="S1279" i="1" a="1"/>
  <c r="S1279" i="1" s="1"/>
  <c r="T1279" i="1" a="1"/>
  <c r="T1279" i="1"/>
  <c r="U1279" i="1" a="1"/>
  <c r="U1279" i="1" s="1"/>
  <c r="V1279" i="1" a="1"/>
  <c r="V1279" i="1" s="1"/>
  <c r="W1279" i="1" a="1"/>
  <c r="W1279" i="1" s="1"/>
  <c r="X1279" i="1" a="1"/>
  <c r="X1279" i="1" s="1"/>
  <c r="Y1279" i="1" a="1"/>
  <c r="Y1279" i="1" s="1"/>
  <c r="Z1279" i="1" a="1"/>
  <c r="Z1279" i="1" s="1"/>
  <c r="R1280" i="1" a="1"/>
  <c r="R1280" i="1" s="1"/>
  <c r="S1280" i="1" a="1"/>
  <c r="S1280" i="1"/>
  <c r="T1280" i="1" a="1"/>
  <c r="T1280" i="1" s="1"/>
  <c r="U1280" i="1" a="1"/>
  <c r="U1280" i="1" s="1"/>
  <c r="V1280" i="1" a="1"/>
  <c r="V1280" i="1" s="1"/>
  <c r="W1280" i="1" a="1"/>
  <c r="W1280" i="1" s="1"/>
  <c r="X1280" i="1" a="1"/>
  <c r="X1280" i="1" s="1"/>
  <c r="Y1280" i="1" a="1"/>
  <c r="Y1280" i="1" s="1"/>
  <c r="Z1280" i="1" a="1"/>
  <c r="Z1280" i="1" s="1"/>
  <c r="R1281" i="1" a="1"/>
  <c r="R1281" i="1" s="1"/>
  <c r="S1281" i="1" a="1"/>
  <c r="S1281" i="1" s="1"/>
  <c r="T1281" i="1" a="1"/>
  <c r="T1281" i="1" s="1"/>
  <c r="U1281" i="1" a="1"/>
  <c r="U1281" i="1" s="1"/>
  <c r="V1281" i="1" a="1"/>
  <c r="V1281" i="1" s="1"/>
  <c r="W1281" i="1" a="1"/>
  <c r="W1281" i="1" s="1"/>
  <c r="X1281" i="1" a="1"/>
  <c r="X1281" i="1" s="1"/>
  <c r="Y1281" i="1" a="1"/>
  <c r="Y1281" i="1" s="1"/>
  <c r="Z1281" i="1" a="1"/>
  <c r="Z1281" i="1" s="1"/>
  <c r="R1282" i="1" a="1"/>
  <c r="R1282" i="1" s="1"/>
  <c r="S1282" i="1" a="1"/>
  <c r="S1282" i="1" s="1"/>
  <c r="T1282" i="1" a="1"/>
  <c r="T1282" i="1" s="1"/>
  <c r="U1282" i="1" a="1"/>
  <c r="U1282" i="1" s="1"/>
  <c r="V1282" i="1" a="1"/>
  <c r="V1282" i="1" s="1"/>
  <c r="W1282" i="1" a="1"/>
  <c r="W1282" i="1" s="1"/>
  <c r="X1282" i="1" a="1"/>
  <c r="X1282" i="1" s="1"/>
  <c r="Y1282" i="1" a="1"/>
  <c r="Y1282" i="1" s="1"/>
  <c r="Z1282" i="1" a="1"/>
  <c r="Z1282" i="1" s="1"/>
  <c r="R1283" i="1" a="1"/>
  <c r="R1283" i="1" s="1"/>
  <c r="S1283" i="1" a="1"/>
  <c r="S1283" i="1"/>
  <c r="T1283" i="1" a="1"/>
  <c r="T1283" i="1" s="1"/>
  <c r="U1283" i="1" a="1"/>
  <c r="U1283" i="1" s="1"/>
  <c r="V1283" i="1" a="1"/>
  <c r="V1283" i="1" s="1"/>
  <c r="W1283" i="1" a="1"/>
  <c r="W1283" i="1" s="1"/>
  <c r="X1283" i="1" a="1"/>
  <c r="X1283" i="1" s="1"/>
  <c r="Y1283" i="1" a="1"/>
  <c r="Y1283" i="1" s="1"/>
  <c r="Z1283" i="1" a="1"/>
  <c r="Z1283" i="1" s="1"/>
  <c r="R1284" i="1" a="1"/>
  <c r="R1284" i="1" s="1"/>
  <c r="S1284" i="1" a="1"/>
  <c r="S1284" i="1" s="1"/>
  <c r="T1284" i="1" a="1"/>
  <c r="T1284" i="1" s="1"/>
  <c r="U1284" i="1" a="1"/>
  <c r="U1284" i="1" s="1"/>
  <c r="V1284" i="1" a="1"/>
  <c r="V1284" i="1" s="1"/>
  <c r="W1284" i="1" a="1"/>
  <c r="W1284" i="1" s="1"/>
  <c r="X1284" i="1" a="1"/>
  <c r="X1284" i="1" s="1"/>
  <c r="Y1284" i="1" a="1"/>
  <c r="Y1284" i="1" s="1"/>
  <c r="Z1284" i="1" a="1"/>
  <c r="Z1284" i="1" s="1"/>
  <c r="R1285" i="1" a="1"/>
  <c r="R1285" i="1" s="1"/>
  <c r="S1285" i="1" a="1"/>
  <c r="S1285" i="1" s="1"/>
  <c r="T1285" i="1" a="1"/>
  <c r="T1285" i="1" s="1"/>
  <c r="U1285" i="1" a="1"/>
  <c r="U1285" i="1" s="1"/>
  <c r="V1285" i="1" a="1"/>
  <c r="V1285" i="1" s="1"/>
  <c r="W1285" i="1" a="1"/>
  <c r="W1285" i="1" s="1"/>
  <c r="X1285" i="1" a="1"/>
  <c r="X1285" i="1" s="1"/>
  <c r="Y1285" i="1" a="1"/>
  <c r="Y1285" i="1" s="1"/>
  <c r="Z1285" i="1" a="1"/>
  <c r="Z1285" i="1" s="1"/>
  <c r="R1286" i="1" a="1"/>
  <c r="R1286" i="1" s="1"/>
  <c r="S1286" i="1" a="1"/>
  <c r="S1286" i="1" s="1"/>
  <c r="T1286" i="1" a="1"/>
  <c r="T1286" i="1" s="1"/>
  <c r="U1286" i="1" a="1"/>
  <c r="U1286" i="1" s="1"/>
  <c r="V1286" i="1" a="1"/>
  <c r="V1286" i="1" s="1"/>
  <c r="W1286" i="1" a="1"/>
  <c r="W1286" i="1" s="1"/>
  <c r="X1286" i="1" a="1"/>
  <c r="X1286" i="1" s="1"/>
  <c r="Y1286" i="1" a="1"/>
  <c r="Y1286" i="1" s="1"/>
  <c r="Z1286" i="1" a="1"/>
  <c r="Z1286" i="1" s="1"/>
  <c r="R1287" i="1" a="1"/>
  <c r="R1287" i="1" s="1"/>
  <c r="S1287" i="1" a="1"/>
  <c r="S1287" i="1" s="1"/>
  <c r="T1287" i="1" a="1"/>
  <c r="T1287" i="1"/>
  <c r="U1287" i="1" a="1"/>
  <c r="U1287" i="1" s="1"/>
  <c r="V1287" i="1" a="1"/>
  <c r="V1287" i="1" s="1"/>
  <c r="W1287" i="1" a="1"/>
  <c r="W1287" i="1" s="1"/>
  <c r="X1287" i="1" a="1"/>
  <c r="X1287" i="1" s="1"/>
  <c r="Y1287" i="1" a="1"/>
  <c r="Y1287" i="1" s="1"/>
  <c r="Z1287" i="1" a="1"/>
  <c r="Z1287" i="1" s="1"/>
  <c r="R1288" i="1" a="1"/>
  <c r="R1288" i="1" s="1"/>
  <c r="S1288" i="1" a="1"/>
  <c r="S1288" i="1" s="1"/>
  <c r="T1288" i="1" a="1"/>
  <c r="T1288" i="1" s="1"/>
  <c r="U1288" i="1" a="1"/>
  <c r="U1288" i="1" s="1"/>
  <c r="V1288" i="1" a="1"/>
  <c r="V1288" i="1" s="1"/>
  <c r="W1288" i="1" a="1"/>
  <c r="W1288" i="1" s="1"/>
  <c r="X1288" i="1" a="1"/>
  <c r="X1288" i="1" s="1"/>
  <c r="Y1288" i="1" a="1"/>
  <c r="Y1288" i="1" s="1"/>
  <c r="Z1288" i="1" a="1"/>
  <c r="Z1288" i="1" s="1"/>
  <c r="R1289" i="1" a="1"/>
  <c r="R1289" i="1" s="1"/>
  <c r="S1289" i="1" a="1"/>
  <c r="S1289" i="1" s="1"/>
  <c r="T1289" i="1" a="1"/>
  <c r="T1289" i="1" s="1"/>
  <c r="U1289" i="1" a="1"/>
  <c r="U1289" i="1" s="1"/>
  <c r="V1289" i="1" a="1"/>
  <c r="V1289" i="1" s="1"/>
  <c r="W1289" i="1" a="1"/>
  <c r="W1289" i="1" s="1"/>
  <c r="X1289" i="1" a="1"/>
  <c r="X1289" i="1" s="1"/>
  <c r="Y1289" i="1" a="1"/>
  <c r="Y1289" i="1" s="1"/>
  <c r="Z1289" i="1" a="1"/>
  <c r="Z1289" i="1" s="1"/>
  <c r="R1290" i="1" a="1"/>
  <c r="R1290" i="1"/>
  <c r="S1290" i="1" a="1"/>
  <c r="S1290" i="1" s="1"/>
  <c r="T1290" i="1" a="1"/>
  <c r="T1290" i="1" s="1"/>
  <c r="U1290" i="1" a="1"/>
  <c r="U1290" i="1" s="1"/>
  <c r="V1290" i="1" a="1"/>
  <c r="V1290" i="1" s="1"/>
  <c r="W1290" i="1" a="1"/>
  <c r="W1290" i="1" s="1"/>
  <c r="X1290" i="1" a="1"/>
  <c r="X1290" i="1" s="1"/>
  <c r="Y1290" i="1" a="1"/>
  <c r="Y1290" i="1" s="1"/>
  <c r="Z1290" i="1" a="1"/>
  <c r="Z1290" i="1" s="1"/>
  <c r="R1291" i="1" a="1"/>
  <c r="R1291" i="1" s="1"/>
  <c r="S1291" i="1" a="1"/>
  <c r="S1291" i="1" s="1"/>
  <c r="T1291" i="1" a="1"/>
  <c r="T1291" i="1" s="1"/>
  <c r="U1291" i="1" a="1"/>
  <c r="U1291" i="1" s="1"/>
  <c r="V1291" i="1" a="1"/>
  <c r="V1291" i="1" s="1"/>
  <c r="W1291" i="1" a="1"/>
  <c r="W1291" i="1" s="1"/>
  <c r="X1291" i="1" a="1"/>
  <c r="X1291" i="1" s="1"/>
  <c r="Y1291" i="1" a="1"/>
  <c r="Y1291" i="1" s="1"/>
  <c r="Z1291" i="1" a="1"/>
  <c r="Z1291" i="1" s="1"/>
  <c r="R1292" i="1" a="1"/>
  <c r="R1292" i="1" s="1"/>
  <c r="S1292" i="1" a="1"/>
  <c r="S1292" i="1" s="1"/>
  <c r="T1292" i="1" a="1"/>
  <c r="T1292" i="1" s="1"/>
  <c r="U1292" i="1" a="1"/>
  <c r="U1292" i="1" s="1"/>
  <c r="V1292" i="1" a="1"/>
  <c r="V1292" i="1" s="1"/>
  <c r="W1292" i="1" a="1"/>
  <c r="W1292" i="1" s="1"/>
  <c r="X1292" i="1" a="1"/>
  <c r="X1292" i="1" s="1"/>
  <c r="Y1292" i="1" a="1"/>
  <c r="Y1292" i="1" s="1"/>
  <c r="Z1292" i="1" a="1"/>
  <c r="Z1292" i="1" s="1"/>
  <c r="R1293" i="1" a="1"/>
  <c r="R1293" i="1" s="1"/>
  <c r="S1293" i="1" a="1"/>
  <c r="S1293" i="1" s="1"/>
  <c r="T1293" i="1" a="1"/>
  <c r="T1293" i="1" s="1"/>
  <c r="U1293" i="1" a="1"/>
  <c r="U1293" i="1" s="1"/>
  <c r="V1293" i="1" a="1"/>
  <c r="V1293" i="1" s="1"/>
  <c r="W1293" i="1" a="1"/>
  <c r="W1293" i="1" s="1"/>
  <c r="X1293" i="1" a="1"/>
  <c r="X1293" i="1" s="1"/>
  <c r="Y1293" i="1" a="1"/>
  <c r="Y1293" i="1" s="1"/>
  <c r="Z1293" i="1" a="1"/>
  <c r="Z1293" i="1" s="1"/>
  <c r="R1294" i="1" a="1"/>
  <c r="R1294" i="1" s="1"/>
  <c r="S1294" i="1" a="1"/>
  <c r="S1294" i="1" s="1"/>
  <c r="T1294" i="1" a="1"/>
  <c r="T1294" i="1" s="1"/>
  <c r="U1294" i="1" a="1"/>
  <c r="U1294" i="1" s="1"/>
  <c r="V1294" i="1" a="1"/>
  <c r="V1294" i="1" s="1"/>
  <c r="W1294" i="1" a="1"/>
  <c r="W1294" i="1" s="1"/>
  <c r="X1294" i="1" a="1"/>
  <c r="X1294" i="1" s="1"/>
  <c r="Y1294" i="1" a="1"/>
  <c r="Y1294" i="1" s="1"/>
  <c r="Z1294" i="1" a="1"/>
  <c r="Z1294" i="1" s="1"/>
  <c r="R1295" i="1" a="1"/>
  <c r="R1295" i="1" s="1"/>
  <c r="S1295" i="1" a="1"/>
  <c r="S1295" i="1" s="1"/>
  <c r="T1295" i="1" a="1"/>
  <c r="T1295" i="1" s="1"/>
  <c r="U1295" i="1" a="1"/>
  <c r="U1295" i="1" s="1"/>
  <c r="V1295" i="1" a="1"/>
  <c r="V1295" i="1" s="1"/>
  <c r="W1295" i="1" a="1"/>
  <c r="W1295" i="1" s="1"/>
  <c r="X1295" i="1" a="1"/>
  <c r="X1295" i="1" s="1"/>
  <c r="Y1295" i="1" a="1"/>
  <c r="Y1295" i="1" s="1"/>
  <c r="Z1295" i="1" a="1"/>
  <c r="Z1295" i="1" s="1"/>
  <c r="R1296" i="1" a="1"/>
  <c r="R1296" i="1" s="1"/>
  <c r="S1296" i="1" a="1"/>
  <c r="S1296" i="1" s="1"/>
  <c r="T1296" i="1" a="1"/>
  <c r="T1296" i="1" s="1"/>
  <c r="U1296" i="1" a="1"/>
  <c r="U1296" i="1" s="1"/>
  <c r="V1296" i="1" a="1"/>
  <c r="V1296" i="1" s="1"/>
  <c r="W1296" i="1" a="1"/>
  <c r="W1296" i="1" s="1"/>
  <c r="X1296" i="1" a="1"/>
  <c r="X1296" i="1" s="1"/>
  <c r="Y1296" i="1" a="1"/>
  <c r="Y1296" i="1" s="1"/>
  <c r="Z1296" i="1" a="1"/>
  <c r="Z1296" i="1" s="1"/>
  <c r="R1297" i="1" a="1"/>
  <c r="R1297" i="1" s="1"/>
  <c r="S1297" i="1" a="1"/>
  <c r="S1297" i="1" s="1"/>
  <c r="T1297" i="1" a="1"/>
  <c r="T1297" i="1" s="1"/>
  <c r="U1297" i="1" a="1"/>
  <c r="U1297" i="1" s="1"/>
  <c r="V1297" i="1" a="1"/>
  <c r="V1297" i="1" s="1"/>
  <c r="W1297" i="1" a="1"/>
  <c r="W1297" i="1" s="1"/>
  <c r="X1297" i="1" a="1"/>
  <c r="X1297" i="1" s="1"/>
  <c r="Y1297" i="1" a="1"/>
  <c r="Y1297" i="1" s="1"/>
  <c r="Z1297" i="1" a="1"/>
  <c r="Z1297" i="1" s="1"/>
  <c r="R1298" i="1" a="1"/>
  <c r="R1298" i="1" s="1"/>
  <c r="S1298" i="1" a="1"/>
  <c r="S1298" i="1" s="1"/>
  <c r="T1298" i="1" a="1"/>
  <c r="T1298" i="1" s="1"/>
  <c r="U1298" i="1" a="1"/>
  <c r="U1298" i="1" s="1"/>
  <c r="V1298" i="1" a="1"/>
  <c r="V1298" i="1" s="1"/>
  <c r="W1298" i="1" a="1"/>
  <c r="W1298" i="1" s="1"/>
  <c r="X1298" i="1" a="1"/>
  <c r="X1298" i="1" s="1"/>
  <c r="Y1298" i="1" a="1"/>
  <c r="Y1298" i="1" s="1"/>
  <c r="Z1298" i="1" a="1"/>
  <c r="Z1298" i="1" s="1"/>
  <c r="R1299" i="1" a="1"/>
  <c r="R1299" i="1" s="1"/>
  <c r="S1299" i="1" a="1"/>
  <c r="S1299" i="1" s="1"/>
  <c r="T1299" i="1" a="1"/>
  <c r="T1299" i="1" s="1"/>
  <c r="U1299" i="1" a="1"/>
  <c r="U1299" i="1" s="1"/>
  <c r="V1299" i="1" a="1"/>
  <c r="V1299" i="1" s="1"/>
  <c r="W1299" i="1" a="1"/>
  <c r="W1299" i="1" s="1"/>
  <c r="X1299" i="1" a="1"/>
  <c r="X1299" i="1" s="1"/>
  <c r="Y1299" i="1" a="1"/>
  <c r="Y1299" i="1" s="1"/>
  <c r="Z1299" i="1" a="1"/>
  <c r="Z1299" i="1" s="1"/>
  <c r="R1300" i="1" a="1"/>
  <c r="R1300" i="1" s="1"/>
  <c r="S1300" i="1" a="1"/>
  <c r="S1300" i="1" s="1"/>
  <c r="T1300" i="1" a="1"/>
  <c r="T1300" i="1" s="1"/>
  <c r="U1300" i="1" a="1"/>
  <c r="U1300" i="1" s="1"/>
  <c r="V1300" i="1" a="1"/>
  <c r="V1300" i="1" s="1"/>
  <c r="W1300" i="1" a="1"/>
  <c r="W1300" i="1" s="1"/>
  <c r="X1300" i="1" a="1"/>
  <c r="X1300" i="1" s="1"/>
  <c r="Y1300" i="1" a="1"/>
  <c r="Y1300" i="1" s="1"/>
  <c r="Z1300" i="1" a="1"/>
  <c r="Z1300" i="1" s="1"/>
  <c r="R1301" i="1" a="1"/>
  <c r="R1301" i="1" s="1"/>
  <c r="S1301" i="1" a="1"/>
  <c r="S1301" i="1" s="1"/>
  <c r="T1301" i="1" a="1"/>
  <c r="T1301" i="1" s="1"/>
  <c r="U1301" i="1" a="1"/>
  <c r="U1301" i="1" s="1"/>
  <c r="V1301" i="1" a="1"/>
  <c r="V1301" i="1" s="1"/>
  <c r="W1301" i="1" a="1"/>
  <c r="W1301" i="1" s="1"/>
  <c r="X1301" i="1" a="1"/>
  <c r="X1301" i="1" s="1"/>
  <c r="Y1301" i="1" a="1"/>
  <c r="Y1301" i="1" s="1"/>
  <c r="Z1301" i="1" a="1"/>
  <c r="Z1301" i="1" s="1"/>
  <c r="R1302" i="1" a="1"/>
  <c r="R1302" i="1" s="1"/>
  <c r="S1302" i="1" a="1"/>
  <c r="S1302" i="1" s="1"/>
  <c r="T1302" i="1" a="1"/>
  <c r="T1302" i="1" s="1"/>
  <c r="U1302" i="1" a="1"/>
  <c r="U1302" i="1" s="1"/>
  <c r="V1302" i="1" a="1"/>
  <c r="V1302" i="1" s="1"/>
  <c r="W1302" i="1" a="1"/>
  <c r="W1302" i="1" s="1"/>
  <c r="X1302" i="1" a="1"/>
  <c r="X1302" i="1" s="1"/>
  <c r="Y1302" i="1" a="1"/>
  <c r="Y1302" i="1" s="1"/>
  <c r="Z1302" i="1" a="1"/>
  <c r="Z1302" i="1" s="1"/>
  <c r="R1303" i="1" a="1"/>
  <c r="R1303" i="1" s="1"/>
  <c r="S1303" i="1" a="1"/>
  <c r="S1303" i="1" s="1"/>
  <c r="T1303" i="1" a="1"/>
  <c r="T1303" i="1" s="1"/>
  <c r="U1303" i="1" a="1"/>
  <c r="U1303" i="1" s="1"/>
  <c r="V1303" i="1" a="1"/>
  <c r="V1303" i="1" s="1"/>
  <c r="W1303" i="1" a="1"/>
  <c r="W1303" i="1" s="1"/>
  <c r="X1303" i="1" a="1"/>
  <c r="X1303" i="1" s="1"/>
  <c r="Y1303" i="1" a="1"/>
  <c r="Y1303" i="1" s="1"/>
  <c r="Z1303" i="1" a="1"/>
  <c r="Z1303" i="1" s="1"/>
  <c r="R1304" i="1" a="1"/>
  <c r="R1304" i="1" s="1"/>
  <c r="S1304" i="1" a="1"/>
  <c r="S1304" i="1" s="1"/>
  <c r="T1304" i="1" a="1"/>
  <c r="T1304" i="1" s="1"/>
  <c r="U1304" i="1" a="1"/>
  <c r="U1304" i="1" s="1"/>
  <c r="V1304" i="1" a="1"/>
  <c r="V1304" i="1" s="1"/>
  <c r="W1304" i="1" a="1"/>
  <c r="W1304" i="1" s="1"/>
  <c r="X1304" i="1" a="1"/>
  <c r="X1304" i="1" s="1"/>
  <c r="Y1304" i="1" a="1"/>
  <c r="Y1304" i="1" s="1"/>
  <c r="Z1304" i="1" a="1"/>
  <c r="Z1304" i="1" s="1"/>
  <c r="R1305" i="1" a="1"/>
  <c r="R1305" i="1" s="1"/>
  <c r="S1305" i="1" a="1"/>
  <c r="S1305" i="1" s="1"/>
  <c r="T1305" i="1" a="1"/>
  <c r="T1305" i="1" s="1"/>
  <c r="U1305" i="1" a="1"/>
  <c r="U1305" i="1" s="1"/>
  <c r="V1305" i="1" a="1"/>
  <c r="V1305" i="1" s="1"/>
  <c r="W1305" i="1" a="1"/>
  <c r="W1305" i="1" s="1"/>
  <c r="X1305" i="1" a="1"/>
  <c r="X1305" i="1" s="1"/>
  <c r="Y1305" i="1" a="1"/>
  <c r="Y1305" i="1" s="1"/>
  <c r="Z1305" i="1" a="1"/>
  <c r="Z1305" i="1" s="1"/>
  <c r="R1306" i="1" a="1"/>
  <c r="R1306" i="1" s="1"/>
  <c r="S1306" i="1" a="1"/>
  <c r="S1306" i="1" s="1"/>
  <c r="T1306" i="1" a="1"/>
  <c r="T1306" i="1" s="1"/>
  <c r="U1306" i="1" a="1"/>
  <c r="U1306" i="1" s="1"/>
  <c r="V1306" i="1" a="1"/>
  <c r="V1306" i="1" s="1"/>
  <c r="W1306" i="1" a="1"/>
  <c r="W1306" i="1" s="1"/>
  <c r="X1306" i="1" a="1"/>
  <c r="X1306" i="1" s="1"/>
  <c r="Y1306" i="1" a="1"/>
  <c r="Y1306" i="1" s="1"/>
  <c r="Z1306" i="1" a="1"/>
  <c r="Z1306" i="1" s="1"/>
  <c r="R1307" i="1" a="1"/>
  <c r="R1307" i="1" s="1"/>
  <c r="S1307" i="1" a="1"/>
  <c r="S1307" i="1" s="1"/>
  <c r="T1307" i="1" a="1"/>
  <c r="T1307" i="1" s="1"/>
  <c r="U1307" i="1" a="1"/>
  <c r="U1307" i="1" s="1"/>
  <c r="V1307" i="1" a="1"/>
  <c r="V1307" i="1" s="1"/>
  <c r="W1307" i="1" a="1"/>
  <c r="W1307" i="1" s="1"/>
  <c r="X1307" i="1" a="1"/>
  <c r="X1307" i="1" s="1"/>
  <c r="Y1307" i="1" a="1"/>
  <c r="Y1307" i="1" s="1"/>
  <c r="Z1307" i="1" a="1"/>
  <c r="Z1307" i="1" s="1"/>
  <c r="R1308" i="1" a="1"/>
  <c r="R1308" i="1" s="1"/>
  <c r="S1308" i="1" a="1"/>
  <c r="S1308" i="1" s="1"/>
  <c r="T1308" i="1" a="1"/>
  <c r="T1308" i="1" s="1"/>
  <c r="U1308" i="1" a="1"/>
  <c r="U1308" i="1" s="1"/>
  <c r="V1308" i="1" a="1"/>
  <c r="V1308" i="1" s="1"/>
  <c r="W1308" i="1" a="1"/>
  <c r="W1308" i="1" s="1"/>
  <c r="X1308" i="1" a="1"/>
  <c r="X1308" i="1" s="1"/>
  <c r="Y1308" i="1" a="1"/>
  <c r="Y1308" i="1" s="1"/>
  <c r="Z1308" i="1" a="1"/>
  <c r="Z1308" i="1" s="1"/>
  <c r="R1309" i="1" a="1"/>
  <c r="R1309" i="1" s="1"/>
  <c r="S1309" i="1" a="1"/>
  <c r="S1309" i="1" s="1"/>
  <c r="T1309" i="1" a="1"/>
  <c r="T1309" i="1" s="1"/>
  <c r="U1309" i="1" a="1"/>
  <c r="U1309" i="1" s="1"/>
  <c r="V1309" i="1" a="1"/>
  <c r="V1309" i="1" s="1"/>
  <c r="W1309" i="1" a="1"/>
  <c r="W1309" i="1" s="1"/>
  <c r="X1309" i="1" a="1"/>
  <c r="X1309" i="1" s="1"/>
  <c r="Y1309" i="1" a="1"/>
  <c r="Y1309" i="1" s="1"/>
  <c r="Z1309" i="1" a="1"/>
  <c r="Z1309" i="1" s="1"/>
  <c r="R1310" i="1" a="1"/>
  <c r="R1310" i="1" s="1"/>
  <c r="S1310" i="1" a="1"/>
  <c r="S1310" i="1" s="1"/>
  <c r="T1310" i="1" a="1"/>
  <c r="T1310" i="1" s="1"/>
  <c r="U1310" i="1" a="1"/>
  <c r="U1310" i="1" s="1"/>
  <c r="V1310" i="1" a="1"/>
  <c r="V1310" i="1" s="1"/>
  <c r="W1310" i="1" a="1"/>
  <c r="W1310" i="1" s="1"/>
  <c r="X1310" i="1" a="1"/>
  <c r="X1310" i="1" s="1"/>
  <c r="Y1310" i="1" a="1"/>
  <c r="Y1310" i="1" s="1"/>
  <c r="Z1310" i="1" a="1"/>
  <c r="Z1310" i="1" s="1"/>
  <c r="R1311" i="1" a="1"/>
  <c r="R1311" i="1" s="1"/>
  <c r="S1311" i="1" a="1"/>
  <c r="S1311" i="1" s="1"/>
  <c r="T1311" i="1" a="1"/>
  <c r="T1311" i="1" s="1"/>
  <c r="U1311" i="1" a="1"/>
  <c r="U1311" i="1" s="1"/>
  <c r="V1311" i="1" a="1"/>
  <c r="V1311" i="1" s="1"/>
  <c r="W1311" i="1" a="1"/>
  <c r="W1311" i="1" s="1"/>
  <c r="X1311" i="1" a="1"/>
  <c r="X1311" i="1" s="1"/>
  <c r="Y1311" i="1" a="1"/>
  <c r="Y1311" i="1" s="1"/>
  <c r="Z1311" i="1" a="1"/>
  <c r="Z1311" i="1" s="1"/>
  <c r="R1312" i="1" a="1"/>
  <c r="R1312" i="1" s="1"/>
  <c r="S1312" i="1" a="1"/>
  <c r="S1312" i="1" s="1"/>
  <c r="T1312" i="1" a="1"/>
  <c r="T1312" i="1" s="1"/>
  <c r="U1312" i="1" a="1"/>
  <c r="U1312" i="1" s="1"/>
  <c r="V1312" i="1" a="1"/>
  <c r="V1312" i="1" s="1"/>
  <c r="W1312" i="1" a="1"/>
  <c r="W1312" i="1" s="1"/>
  <c r="X1312" i="1" a="1"/>
  <c r="X1312" i="1" s="1"/>
  <c r="Y1312" i="1" a="1"/>
  <c r="Y1312" i="1" s="1"/>
  <c r="Z1312" i="1" a="1"/>
  <c r="Z1312" i="1" s="1"/>
  <c r="R1313" i="1" a="1"/>
  <c r="R1313" i="1" s="1"/>
  <c r="S1313" i="1" a="1"/>
  <c r="S1313" i="1" s="1"/>
  <c r="T1313" i="1" a="1"/>
  <c r="T1313" i="1" s="1"/>
  <c r="U1313" i="1" a="1"/>
  <c r="U1313" i="1" s="1"/>
  <c r="V1313" i="1" a="1"/>
  <c r="V1313" i="1" s="1"/>
  <c r="W1313" i="1" a="1"/>
  <c r="W1313" i="1" s="1"/>
  <c r="X1313" i="1" a="1"/>
  <c r="X1313" i="1" s="1"/>
  <c r="Y1313" i="1" a="1"/>
  <c r="Y1313" i="1" s="1"/>
  <c r="Z1313" i="1" a="1"/>
  <c r="Z1313" i="1" s="1"/>
  <c r="R1314" i="1" a="1"/>
  <c r="R1314" i="1" s="1"/>
  <c r="S1314" i="1" a="1"/>
  <c r="S1314" i="1" s="1"/>
  <c r="T1314" i="1" a="1"/>
  <c r="T1314" i="1" s="1"/>
  <c r="U1314" i="1" a="1"/>
  <c r="U1314" i="1" s="1"/>
  <c r="V1314" i="1" a="1"/>
  <c r="V1314" i="1" s="1"/>
  <c r="W1314" i="1" a="1"/>
  <c r="W1314" i="1" s="1"/>
  <c r="X1314" i="1" a="1"/>
  <c r="X1314" i="1" s="1"/>
  <c r="Y1314" i="1" a="1"/>
  <c r="Y1314" i="1" s="1"/>
  <c r="Z1314" i="1" a="1"/>
  <c r="Z1314" i="1" s="1"/>
  <c r="R1315" i="1" a="1"/>
  <c r="R1315" i="1" s="1"/>
  <c r="S1315" i="1" a="1"/>
  <c r="S1315" i="1" s="1"/>
  <c r="T1315" i="1" a="1"/>
  <c r="T1315" i="1" s="1"/>
  <c r="U1315" i="1" a="1"/>
  <c r="U1315" i="1" s="1"/>
  <c r="V1315" i="1" a="1"/>
  <c r="V1315" i="1" s="1"/>
  <c r="W1315" i="1" a="1"/>
  <c r="W1315" i="1" s="1"/>
  <c r="X1315" i="1" a="1"/>
  <c r="X1315" i="1" s="1"/>
  <c r="Y1315" i="1" a="1"/>
  <c r="Y1315" i="1" s="1"/>
  <c r="Z1315" i="1" a="1"/>
  <c r="Z1315" i="1" s="1"/>
  <c r="R1316" i="1" a="1"/>
  <c r="R1316" i="1"/>
  <c r="S1316" i="1" a="1"/>
  <c r="S1316" i="1" s="1"/>
  <c r="T1316" i="1" a="1"/>
  <c r="T1316" i="1" s="1"/>
  <c r="U1316" i="1" a="1"/>
  <c r="U1316" i="1" s="1"/>
  <c r="V1316" i="1" a="1"/>
  <c r="V1316" i="1" s="1"/>
  <c r="W1316" i="1" a="1"/>
  <c r="W1316" i="1" s="1"/>
  <c r="X1316" i="1" a="1"/>
  <c r="X1316" i="1" s="1"/>
  <c r="Y1316" i="1" a="1"/>
  <c r="Y1316" i="1" s="1"/>
  <c r="Z1316" i="1" a="1"/>
  <c r="Z1316" i="1" s="1"/>
  <c r="R1317" i="1" a="1"/>
  <c r="R1317" i="1" s="1"/>
  <c r="S1317" i="1" a="1"/>
  <c r="S1317" i="1" s="1"/>
  <c r="T1317" i="1" a="1"/>
  <c r="T1317" i="1" s="1"/>
  <c r="U1317" i="1" a="1"/>
  <c r="U1317" i="1" s="1"/>
  <c r="V1317" i="1" a="1"/>
  <c r="V1317" i="1" s="1"/>
  <c r="W1317" i="1" a="1"/>
  <c r="W1317" i="1" s="1"/>
  <c r="X1317" i="1" a="1"/>
  <c r="X1317" i="1" s="1"/>
  <c r="Y1317" i="1" a="1"/>
  <c r="Y1317" i="1" s="1"/>
  <c r="Z1317" i="1" a="1"/>
  <c r="Z1317" i="1" s="1"/>
  <c r="R1318" i="1" a="1"/>
  <c r="R1318" i="1" s="1"/>
  <c r="S1318" i="1" a="1"/>
  <c r="S1318" i="1" s="1"/>
  <c r="T1318" i="1" a="1"/>
  <c r="T1318" i="1" s="1"/>
  <c r="U1318" i="1" a="1"/>
  <c r="U1318" i="1" s="1"/>
  <c r="V1318" i="1" a="1"/>
  <c r="V1318" i="1" s="1"/>
  <c r="W1318" i="1" a="1"/>
  <c r="W1318" i="1" s="1"/>
  <c r="X1318" i="1" a="1"/>
  <c r="X1318" i="1" s="1"/>
  <c r="Y1318" i="1" a="1"/>
  <c r="Y1318" i="1" s="1"/>
  <c r="Z1318" i="1" a="1"/>
  <c r="Z1318" i="1" s="1"/>
  <c r="R1319" i="1" a="1"/>
  <c r="R1319" i="1" s="1"/>
  <c r="S1319" i="1" a="1"/>
  <c r="S1319" i="1" s="1"/>
  <c r="T1319" i="1" a="1"/>
  <c r="T1319" i="1"/>
  <c r="U1319" i="1" a="1"/>
  <c r="U1319" i="1" s="1"/>
  <c r="V1319" i="1" a="1"/>
  <c r="V1319" i="1" s="1"/>
  <c r="W1319" i="1" a="1"/>
  <c r="W1319" i="1" s="1"/>
  <c r="X1319" i="1" a="1"/>
  <c r="X1319" i="1" s="1"/>
  <c r="Y1319" i="1" a="1"/>
  <c r="Y1319" i="1" s="1"/>
  <c r="Z1319" i="1" a="1"/>
  <c r="Z1319" i="1" s="1"/>
  <c r="R1320" i="1" a="1"/>
  <c r="R1320" i="1" s="1"/>
  <c r="S1320" i="1" a="1"/>
  <c r="S1320" i="1" s="1"/>
  <c r="T1320" i="1" a="1"/>
  <c r="T1320" i="1" s="1"/>
  <c r="U1320" i="1" a="1"/>
  <c r="U1320" i="1" s="1"/>
  <c r="V1320" i="1" a="1"/>
  <c r="V1320" i="1" s="1"/>
  <c r="W1320" i="1" a="1"/>
  <c r="W1320" i="1" s="1"/>
  <c r="X1320" i="1" a="1"/>
  <c r="X1320" i="1" s="1"/>
  <c r="Y1320" i="1" a="1"/>
  <c r="Y1320" i="1" s="1"/>
  <c r="Z1320" i="1" a="1"/>
  <c r="Z1320" i="1" s="1"/>
  <c r="R1321" i="1" a="1"/>
  <c r="R1321" i="1" s="1"/>
  <c r="S1321" i="1" a="1"/>
  <c r="S1321" i="1" s="1"/>
  <c r="T1321" i="1" a="1"/>
  <c r="T1321" i="1" s="1"/>
  <c r="U1321" i="1" a="1"/>
  <c r="U1321" i="1" s="1"/>
  <c r="V1321" i="1" a="1"/>
  <c r="V1321" i="1" s="1"/>
  <c r="W1321" i="1" a="1"/>
  <c r="W1321" i="1" s="1"/>
  <c r="X1321" i="1" a="1"/>
  <c r="X1321" i="1" s="1"/>
  <c r="Y1321" i="1" a="1"/>
  <c r="Y1321" i="1" s="1"/>
  <c r="Z1321" i="1" a="1"/>
  <c r="Z1321" i="1" s="1"/>
  <c r="R1322" i="1" a="1"/>
  <c r="R1322" i="1" s="1"/>
  <c r="S1322" i="1" a="1"/>
  <c r="S1322" i="1" s="1"/>
  <c r="T1322" i="1" a="1"/>
  <c r="T1322" i="1" s="1"/>
  <c r="U1322" i="1" a="1"/>
  <c r="U1322" i="1" s="1"/>
  <c r="V1322" i="1" a="1"/>
  <c r="V1322" i="1" s="1"/>
  <c r="W1322" i="1" a="1"/>
  <c r="W1322" i="1" s="1"/>
  <c r="X1322" i="1" a="1"/>
  <c r="X1322" i="1" s="1"/>
  <c r="Y1322" i="1" a="1"/>
  <c r="Y1322" i="1" s="1"/>
  <c r="Z1322" i="1" a="1"/>
  <c r="Z1322" i="1" s="1"/>
  <c r="R1323" i="1" a="1"/>
  <c r="R1323" i="1" s="1"/>
  <c r="S1323" i="1" a="1"/>
  <c r="S1323" i="1" s="1"/>
  <c r="T1323" i="1" a="1"/>
  <c r="T1323" i="1" s="1"/>
  <c r="U1323" i="1" a="1"/>
  <c r="U1323" i="1" s="1"/>
  <c r="V1323" i="1" a="1"/>
  <c r="V1323" i="1" s="1"/>
  <c r="W1323" i="1" a="1"/>
  <c r="W1323" i="1" s="1"/>
  <c r="X1323" i="1" a="1"/>
  <c r="X1323" i="1" s="1"/>
  <c r="Y1323" i="1" a="1"/>
  <c r="Y1323" i="1" s="1"/>
  <c r="Z1323" i="1" a="1"/>
  <c r="Z1323" i="1" s="1"/>
  <c r="R1324" i="1" a="1"/>
  <c r="R1324" i="1" s="1"/>
  <c r="S1324" i="1" a="1"/>
  <c r="S1324" i="1" s="1"/>
  <c r="T1324" i="1" a="1"/>
  <c r="T1324" i="1" s="1"/>
  <c r="U1324" i="1" a="1"/>
  <c r="U1324" i="1" s="1"/>
  <c r="V1324" i="1" a="1"/>
  <c r="V1324" i="1" s="1"/>
  <c r="W1324" i="1" a="1"/>
  <c r="W1324" i="1" s="1"/>
  <c r="X1324" i="1" a="1"/>
  <c r="X1324" i="1" s="1"/>
  <c r="Y1324" i="1" a="1"/>
  <c r="Y1324" i="1" s="1"/>
  <c r="Z1324" i="1" a="1"/>
  <c r="Z1324" i="1" s="1"/>
  <c r="R1325" i="1" a="1"/>
  <c r="R1325" i="1" s="1"/>
  <c r="S1325" i="1" a="1"/>
  <c r="S1325" i="1" s="1"/>
  <c r="T1325" i="1" a="1"/>
  <c r="T1325" i="1"/>
  <c r="U1325" i="1" a="1"/>
  <c r="U1325" i="1" s="1"/>
  <c r="V1325" i="1" a="1"/>
  <c r="V1325" i="1" s="1"/>
  <c r="W1325" i="1" a="1"/>
  <c r="W1325" i="1" s="1"/>
  <c r="X1325" i="1" a="1"/>
  <c r="X1325" i="1" s="1"/>
  <c r="Y1325" i="1" a="1"/>
  <c r="Y1325" i="1" s="1"/>
  <c r="Z1325" i="1" a="1"/>
  <c r="Z1325" i="1" s="1"/>
  <c r="R1326" i="1" a="1"/>
  <c r="R1326" i="1"/>
  <c r="S1326" i="1" a="1"/>
  <c r="S1326" i="1" s="1"/>
  <c r="T1326" i="1" a="1"/>
  <c r="T1326" i="1" s="1"/>
  <c r="U1326" i="1" a="1"/>
  <c r="U1326" i="1" s="1"/>
  <c r="V1326" i="1" a="1"/>
  <c r="V1326" i="1" s="1"/>
  <c r="W1326" i="1" a="1"/>
  <c r="W1326" i="1" s="1"/>
  <c r="X1326" i="1" a="1"/>
  <c r="X1326" i="1" s="1"/>
  <c r="Y1326" i="1" a="1"/>
  <c r="Y1326" i="1" s="1"/>
  <c r="Z1326" i="1" a="1"/>
  <c r="Z1326" i="1" s="1"/>
  <c r="R1327" i="1" a="1"/>
  <c r="R1327" i="1" s="1"/>
  <c r="S1327" i="1" a="1"/>
  <c r="S1327" i="1" s="1"/>
  <c r="T1327" i="1" a="1"/>
  <c r="T1327" i="1" s="1"/>
  <c r="U1327" i="1" a="1"/>
  <c r="U1327" i="1" s="1"/>
  <c r="V1327" i="1" a="1"/>
  <c r="V1327" i="1" s="1"/>
  <c r="W1327" i="1" a="1"/>
  <c r="W1327" i="1" s="1"/>
  <c r="X1327" i="1" a="1"/>
  <c r="X1327" i="1" s="1"/>
  <c r="Y1327" i="1" a="1"/>
  <c r="Y1327" i="1" s="1"/>
  <c r="Z1327" i="1" a="1"/>
  <c r="Z1327" i="1" s="1"/>
  <c r="R1328" i="1" a="1"/>
  <c r="R1328" i="1" s="1"/>
  <c r="S1328" i="1" a="1"/>
  <c r="S1328" i="1" s="1"/>
  <c r="T1328" i="1" a="1"/>
  <c r="T1328" i="1" s="1"/>
  <c r="U1328" i="1" a="1"/>
  <c r="U1328" i="1" s="1"/>
  <c r="V1328" i="1" a="1"/>
  <c r="V1328" i="1" s="1"/>
  <c r="W1328" i="1" a="1"/>
  <c r="W1328" i="1" s="1"/>
  <c r="X1328" i="1" a="1"/>
  <c r="X1328" i="1" s="1"/>
  <c r="Y1328" i="1" a="1"/>
  <c r="Y1328" i="1" s="1"/>
  <c r="Z1328" i="1" a="1"/>
  <c r="Z1328" i="1" s="1"/>
  <c r="R1329" i="1" a="1"/>
  <c r="R1329" i="1" s="1"/>
  <c r="S1329" i="1" a="1"/>
  <c r="S1329" i="1" s="1"/>
  <c r="T1329" i="1" a="1"/>
  <c r="T1329" i="1" s="1"/>
  <c r="U1329" i="1" a="1"/>
  <c r="U1329" i="1" s="1"/>
  <c r="V1329" i="1" a="1"/>
  <c r="V1329" i="1" s="1"/>
  <c r="W1329" i="1" a="1"/>
  <c r="W1329" i="1" s="1"/>
  <c r="X1329" i="1" a="1"/>
  <c r="X1329" i="1" s="1"/>
  <c r="Y1329" i="1" a="1"/>
  <c r="Y1329" i="1" s="1"/>
  <c r="Z1329" i="1" a="1"/>
  <c r="Z1329" i="1" s="1"/>
  <c r="R1330" i="1" a="1"/>
  <c r="R1330" i="1" s="1"/>
  <c r="S1330" i="1" a="1"/>
  <c r="S1330" i="1" s="1"/>
  <c r="T1330" i="1" a="1"/>
  <c r="T1330" i="1" s="1"/>
  <c r="U1330" i="1" a="1"/>
  <c r="U1330" i="1" s="1"/>
  <c r="V1330" i="1" a="1"/>
  <c r="V1330" i="1" s="1"/>
  <c r="W1330" i="1" a="1"/>
  <c r="W1330" i="1" s="1"/>
  <c r="X1330" i="1" a="1"/>
  <c r="X1330" i="1" s="1"/>
  <c r="Y1330" i="1" a="1"/>
  <c r="Y1330" i="1" s="1"/>
  <c r="Z1330" i="1" a="1"/>
  <c r="Z1330" i="1" s="1"/>
  <c r="R1331" i="1" a="1"/>
  <c r="R1331" i="1" s="1"/>
  <c r="S1331" i="1" a="1"/>
  <c r="S1331" i="1" s="1"/>
  <c r="T1331" i="1" a="1"/>
  <c r="T1331" i="1" s="1"/>
  <c r="U1331" i="1" a="1"/>
  <c r="U1331" i="1" s="1"/>
  <c r="V1331" i="1" a="1"/>
  <c r="V1331" i="1" s="1"/>
  <c r="W1331" i="1" a="1"/>
  <c r="W1331" i="1" s="1"/>
  <c r="X1331" i="1" a="1"/>
  <c r="X1331" i="1" s="1"/>
  <c r="Y1331" i="1" a="1"/>
  <c r="Y1331" i="1" s="1"/>
  <c r="Z1331" i="1" a="1"/>
  <c r="Z1331" i="1" s="1"/>
  <c r="R1332" i="1" a="1"/>
  <c r="R1332" i="1" s="1"/>
  <c r="S1332" i="1" a="1"/>
  <c r="S1332" i="1" s="1"/>
  <c r="T1332" i="1" a="1"/>
  <c r="T1332" i="1" s="1"/>
  <c r="U1332" i="1" a="1"/>
  <c r="U1332" i="1" s="1"/>
  <c r="V1332" i="1" a="1"/>
  <c r="V1332" i="1" s="1"/>
  <c r="W1332" i="1" a="1"/>
  <c r="W1332" i="1" s="1"/>
  <c r="X1332" i="1" a="1"/>
  <c r="X1332" i="1" s="1"/>
  <c r="Y1332" i="1" a="1"/>
  <c r="Y1332" i="1" s="1"/>
  <c r="Z1332" i="1" a="1"/>
  <c r="Z1332" i="1" s="1"/>
  <c r="R1333" i="1" a="1"/>
  <c r="R1333" i="1" s="1"/>
  <c r="S1333" i="1" a="1"/>
  <c r="S1333" i="1" s="1"/>
  <c r="T1333" i="1" a="1"/>
  <c r="T1333" i="1" s="1"/>
  <c r="U1333" i="1" a="1"/>
  <c r="U1333" i="1" s="1"/>
  <c r="V1333" i="1" a="1"/>
  <c r="V1333" i="1" s="1"/>
  <c r="W1333" i="1" a="1"/>
  <c r="W1333" i="1" s="1"/>
  <c r="X1333" i="1" a="1"/>
  <c r="X1333" i="1" s="1"/>
  <c r="Y1333" i="1" a="1"/>
  <c r="Y1333" i="1" s="1"/>
  <c r="Z1333" i="1" a="1"/>
  <c r="Z1333" i="1" s="1"/>
  <c r="R1334" i="1" a="1"/>
  <c r="R1334" i="1" s="1"/>
  <c r="S1334" i="1" a="1"/>
  <c r="S1334" i="1" s="1"/>
  <c r="T1334" i="1" a="1"/>
  <c r="T1334" i="1" s="1"/>
  <c r="U1334" i="1" a="1"/>
  <c r="U1334" i="1" s="1"/>
  <c r="V1334" i="1" a="1"/>
  <c r="V1334" i="1" s="1"/>
  <c r="W1334" i="1" a="1"/>
  <c r="W1334" i="1" s="1"/>
  <c r="X1334" i="1" a="1"/>
  <c r="X1334" i="1" s="1"/>
  <c r="Y1334" i="1" a="1"/>
  <c r="Y1334" i="1" s="1"/>
  <c r="Z1334" i="1" a="1"/>
  <c r="Z1334" i="1" s="1"/>
  <c r="R1335" i="1" a="1"/>
  <c r="R1335" i="1" s="1"/>
  <c r="S1335" i="1" a="1"/>
  <c r="S1335" i="1" s="1"/>
  <c r="T1335" i="1" a="1"/>
  <c r="T1335" i="1" s="1"/>
  <c r="U1335" i="1" a="1"/>
  <c r="U1335" i="1" s="1"/>
  <c r="V1335" i="1" a="1"/>
  <c r="V1335" i="1" s="1"/>
  <c r="W1335" i="1" a="1"/>
  <c r="W1335" i="1" s="1"/>
  <c r="X1335" i="1" a="1"/>
  <c r="X1335" i="1" s="1"/>
  <c r="Y1335" i="1" a="1"/>
  <c r="Y1335" i="1" s="1"/>
  <c r="Z1335" i="1" a="1"/>
  <c r="Z1335" i="1" s="1"/>
  <c r="R1336" i="1" a="1"/>
  <c r="R1336" i="1" s="1"/>
  <c r="S1336" i="1" a="1"/>
  <c r="S1336" i="1" s="1"/>
  <c r="T1336" i="1" a="1"/>
  <c r="T1336" i="1" s="1"/>
  <c r="U1336" i="1" a="1"/>
  <c r="U1336" i="1" s="1"/>
  <c r="V1336" i="1" a="1"/>
  <c r="V1336" i="1" s="1"/>
  <c r="W1336" i="1" a="1"/>
  <c r="W1336" i="1" s="1"/>
  <c r="X1336" i="1" a="1"/>
  <c r="X1336" i="1" s="1"/>
  <c r="Y1336" i="1" a="1"/>
  <c r="Y1336" i="1" s="1"/>
  <c r="Z1336" i="1" a="1"/>
  <c r="Z1336" i="1" s="1"/>
  <c r="R1337" i="1" a="1"/>
  <c r="R1337" i="1" s="1"/>
  <c r="S1337" i="1" a="1"/>
  <c r="S1337" i="1" s="1"/>
  <c r="T1337" i="1" a="1"/>
  <c r="T1337" i="1" s="1"/>
  <c r="U1337" i="1" a="1"/>
  <c r="U1337" i="1" s="1"/>
  <c r="V1337" i="1" a="1"/>
  <c r="V1337" i="1" s="1"/>
  <c r="W1337" i="1" a="1"/>
  <c r="W1337" i="1" s="1"/>
  <c r="X1337" i="1" a="1"/>
  <c r="X1337" i="1" s="1"/>
  <c r="Y1337" i="1" a="1"/>
  <c r="Y1337" i="1" s="1"/>
  <c r="Z1337" i="1" a="1"/>
  <c r="Z1337" i="1" s="1"/>
  <c r="R1338" i="1" a="1"/>
  <c r="R1338" i="1"/>
  <c r="S1338" i="1" a="1"/>
  <c r="S1338" i="1" s="1"/>
  <c r="T1338" i="1" a="1"/>
  <c r="T1338" i="1" s="1"/>
  <c r="U1338" i="1" a="1"/>
  <c r="U1338" i="1" s="1"/>
  <c r="V1338" i="1" a="1"/>
  <c r="V1338" i="1" s="1"/>
  <c r="W1338" i="1" a="1"/>
  <c r="W1338" i="1" s="1"/>
  <c r="X1338" i="1" a="1"/>
  <c r="X1338" i="1" s="1"/>
  <c r="Y1338" i="1" a="1"/>
  <c r="Y1338" i="1" s="1"/>
  <c r="Z1338" i="1" a="1"/>
  <c r="Z1338" i="1" s="1"/>
  <c r="R1339" i="1" a="1"/>
  <c r="R1339" i="1" s="1"/>
  <c r="S1339" i="1" a="1"/>
  <c r="S1339" i="1" s="1"/>
  <c r="T1339" i="1" a="1"/>
  <c r="T1339" i="1" s="1"/>
  <c r="U1339" i="1" a="1"/>
  <c r="U1339" i="1" s="1"/>
  <c r="V1339" i="1" a="1"/>
  <c r="V1339" i="1" s="1"/>
  <c r="W1339" i="1" a="1"/>
  <c r="W1339" i="1" s="1"/>
  <c r="X1339" i="1" a="1"/>
  <c r="X1339" i="1" s="1"/>
  <c r="Y1339" i="1" a="1"/>
  <c r="Y1339" i="1" s="1"/>
  <c r="Z1339" i="1" a="1"/>
  <c r="Z1339" i="1" s="1"/>
  <c r="R1340" i="1" a="1"/>
  <c r="R1340" i="1" s="1"/>
  <c r="S1340" i="1" a="1"/>
  <c r="S1340" i="1" s="1"/>
  <c r="T1340" i="1" a="1"/>
  <c r="T1340" i="1" s="1"/>
  <c r="U1340" i="1" a="1"/>
  <c r="U1340" i="1" s="1"/>
  <c r="V1340" i="1" a="1"/>
  <c r="V1340" i="1" s="1"/>
  <c r="W1340" i="1" a="1"/>
  <c r="W1340" i="1" s="1"/>
  <c r="X1340" i="1" a="1"/>
  <c r="X1340" i="1" s="1"/>
  <c r="Y1340" i="1" a="1"/>
  <c r="Y1340" i="1" s="1"/>
  <c r="Z1340" i="1" a="1"/>
  <c r="Z1340" i="1" s="1"/>
  <c r="R1341" i="1" a="1"/>
  <c r="R1341" i="1" s="1"/>
  <c r="S1341" i="1" a="1"/>
  <c r="S1341" i="1" s="1"/>
  <c r="T1341" i="1" a="1"/>
  <c r="T1341" i="1"/>
  <c r="U1341" i="1" a="1"/>
  <c r="U1341" i="1" s="1"/>
  <c r="V1341" i="1" a="1"/>
  <c r="V1341" i="1" s="1"/>
  <c r="W1341" i="1" a="1"/>
  <c r="W1341" i="1" s="1"/>
  <c r="X1341" i="1" a="1"/>
  <c r="X1341" i="1" s="1"/>
  <c r="Y1341" i="1" a="1"/>
  <c r="Y1341" i="1" s="1"/>
  <c r="Z1341" i="1" a="1"/>
  <c r="Z1341" i="1" s="1"/>
  <c r="R1342" i="1" a="1"/>
  <c r="R1342" i="1" s="1"/>
  <c r="S1342" i="1" a="1"/>
  <c r="S1342" i="1" s="1"/>
  <c r="T1342" i="1" a="1"/>
  <c r="T1342" i="1" s="1"/>
  <c r="U1342" i="1" a="1"/>
  <c r="U1342" i="1" s="1"/>
  <c r="V1342" i="1" a="1"/>
  <c r="V1342" i="1" s="1"/>
  <c r="W1342" i="1" a="1"/>
  <c r="W1342" i="1" s="1"/>
  <c r="X1342" i="1" a="1"/>
  <c r="X1342" i="1" s="1"/>
  <c r="Y1342" i="1" a="1"/>
  <c r="Y1342" i="1" s="1"/>
  <c r="Z1342" i="1" a="1"/>
  <c r="Z1342" i="1" s="1"/>
  <c r="R1343" i="1" a="1"/>
  <c r="R1343" i="1" s="1"/>
  <c r="S1343" i="1" a="1"/>
  <c r="S1343" i="1" s="1"/>
  <c r="T1343" i="1" a="1"/>
  <c r="T1343" i="1" s="1"/>
  <c r="U1343" i="1" a="1"/>
  <c r="U1343" i="1" s="1"/>
  <c r="V1343" i="1" a="1"/>
  <c r="V1343" i="1" s="1"/>
  <c r="W1343" i="1" a="1"/>
  <c r="W1343" i="1" s="1"/>
  <c r="X1343" i="1" a="1"/>
  <c r="X1343" i="1" s="1"/>
  <c r="Y1343" i="1" a="1"/>
  <c r="Y1343" i="1" s="1"/>
  <c r="Z1343" i="1" a="1"/>
  <c r="Z1343" i="1" s="1"/>
  <c r="R1344" i="1" a="1"/>
  <c r="R1344" i="1" s="1"/>
  <c r="S1344" i="1" a="1"/>
  <c r="S1344" i="1" s="1"/>
  <c r="T1344" i="1" a="1"/>
  <c r="T1344" i="1" s="1"/>
  <c r="U1344" i="1" a="1"/>
  <c r="U1344" i="1" s="1"/>
  <c r="V1344" i="1" a="1"/>
  <c r="V1344" i="1" s="1"/>
  <c r="W1344" i="1" a="1"/>
  <c r="W1344" i="1" s="1"/>
  <c r="X1344" i="1" a="1"/>
  <c r="X1344" i="1" s="1"/>
  <c r="Y1344" i="1" a="1"/>
  <c r="Y1344" i="1" s="1"/>
  <c r="Z1344" i="1" a="1"/>
  <c r="Z1344" i="1" s="1"/>
  <c r="R1345" i="1" a="1"/>
  <c r="R1345" i="1" s="1"/>
  <c r="S1345" i="1" a="1"/>
  <c r="S1345" i="1" s="1"/>
  <c r="T1345" i="1" a="1"/>
  <c r="T1345" i="1" s="1"/>
  <c r="U1345" i="1" a="1"/>
  <c r="U1345" i="1" s="1"/>
  <c r="V1345" i="1" a="1"/>
  <c r="V1345" i="1" s="1"/>
  <c r="W1345" i="1" a="1"/>
  <c r="W1345" i="1" s="1"/>
  <c r="X1345" i="1" a="1"/>
  <c r="X1345" i="1" s="1"/>
  <c r="Y1345" i="1" a="1"/>
  <c r="Y1345" i="1" s="1"/>
  <c r="Z1345" i="1" a="1"/>
  <c r="Z1345" i="1" s="1"/>
  <c r="R1346" i="1" a="1"/>
  <c r="R1346" i="1" s="1"/>
  <c r="S1346" i="1" a="1"/>
  <c r="S1346" i="1" s="1"/>
  <c r="T1346" i="1" a="1"/>
  <c r="T1346" i="1" s="1"/>
  <c r="U1346" i="1" a="1"/>
  <c r="U1346" i="1" s="1"/>
  <c r="V1346" i="1" a="1"/>
  <c r="V1346" i="1" s="1"/>
  <c r="W1346" i="1" a="1"/>
  <c r="W1346" i="1" s="1"/>
  <c r="X1346" i="1" a="1"/>
  <c r="X1346" i="1" s="1"/>
  <c r="Y1346" i="1" a="1"/>
  <c r="Y1346" i="1" s="1"/>
  <c r="Z1346" i="1" a="1"/>
  <c r="Z1346" i="1" s="1"/>
  <c r="R1347" i="1" a="1"/>
  <c r="R1347" i="1" s="1"/>
  <c r="S1347" i="1" a="1"/>
  <c r="S1347" i="1" s="1"/>
  <c r="T1347" i="1" a="1"/>
  <c r="T1347" i="1" s="1"/>
  <c r="U1347" i="1" a="1"/>
  <c r="U1347" i="1" s="1"/>
  <c r="V1347" i="1" a="1"/>
  <c r="V1347" i="1" s="1"/>
  <c r="W1347" i="1" a="1"/>
  <c r="W1347" i="1" s="1"/>
  <c r="X1347" i="1" a="1"/>
  <c r="X1347" i="1" s="1"/>
  <c r="Y1347" i="1" a="1"/>
  <c r="Y1347" i="1" s="1"/>
  <c r="Z1347" i="1" a="1"/>
  <c r="Z1347" i="1" s="1"/>
  <c r="R1348" i="1" a="1"/>
  <c r="R1348" i="1"/>
  <c r="S1348" i="1" a="1"/>
  <c r="S1348" i="1" s="1"/>
  <c r="T1348" i="1" a="1"/>
  <c r="T1348" i="1" s="1"/>
  <c r="U1348" i="1" a="1"/>
  <c r="U1348" i="1" s="1"/>
  <c r="V1348" i="1" a="1"/>
  <c r="V1348" i="1" s="1"/>
  <c r="W1348" i="1" a="1"/>
  <c r="W1348" i="1" s="1"/>
  <c r="X1348" i="1" a="1"/>
  <c r="X1348" i="1" s="1"/>
  <c r="Y1348" i="1" a="1"/>
  <c r="Y1348" i="1" s="1"/>
  <c r="Z1348" i="1" a="1"/>
  <c r="Z1348" i="1" s="1"/>
  <c r="R1349" i="1" a="1"/>
  <c r="R1349" i="1" s="1"/>
  <c r="S1349" i="1" a="1"/>
  <c r="S1349" i="1" s="1"/>
  <c r="T1349" i="1" a="1"/>
  <c r="T1349" i="1" s="1"/>
  <c r="U1349" i="1" a="1"/>
  <c r="U1349" i="1" s="1"/>
  <c r="V1349" i="1" a="1"/>
  <c r="V1349" i="1" s="1"/>
  <c r="W1349" i="1" a="1"/>
  <c r="W1349" i="1" s="1"/>
  <c r="X1349" i="1" a="1"/>
  <c r="X1349" i="1" s="1"/>
  <c r="Y1349" i="1" a="1"/>
  <c r="Y1349" i="1" s="1"/>
  <c r="Z1349" i="1" a="1"/>
  <c r="Z1349" i="1" s="1"/>
  <c r="R1350" i="1" a="1"/>
  <c r="R1350" i="1" s="1"/>
  <c r="S1350" i="1" a="1"/>
  <c r="S1350" i="1" s="1"/>
  <c r="T1350" i="1" a="1"/>
  <c r="T1350" i="1" s="1"/>
  <c r="U1350" i="1" a="1"/>
  <c r="U1350" i="1" s="1"/>
  <c r="V1350" i="1" a="1"/>
  <c r="V1350" i="1" s="1"/>
  <c r="W1350" i="1" a="1"/>
  <c r="W1350" i="1" s="1"/>
  <c r="X1350" i="1" a="1"/>
  <c r="X1350" i="1" s="1"/>
  <c r="Y1350" i="1" a="1"/>
  <c r="Y1350" i="1" s="1"/>
  <c r="Z1350" i="1" a="1"/>
  <c r="Z1350" i="1" s="1"/>
  <c r="R1351" i="1" a="1"/>
  <c r="R1351" i="1" s="1"/>
  <c r="S1351" i="1" a="1"/>
  <c r="S1351" i="1" s="1"/>
  <c r="T1351" i="1" a="1"/>
  <c r="T1351" i="1" s="1"/>
  <c r="U1351" i="1" a="1"/>
  <c r="U1351" i="1" s="1"/>
  <c r="V1351" i="1" a="1"/>
  <c r="V1351" i="1" s="1"/>
  <c r="W1351" i="1" a="1"/>
  <c r="W1351" i="1" s="1"/>
  <c r="X1351" i="1" a="1"/>
  <c r="X1351" i="1" s="1"/>
  <c r="Y1351" i="1" a="1"/>
  <c r="Y1351" i="1" s="1"/>
  <c r="Z1351" i="1" a="1"/>
  <c r="Z1351" i="1" s="1"/>
  <c r="R1352" i="1" a="1"/>
  <c r="R1352" i="1" s="1"/>
  <c r="S1352" i="1" a="1"/>
  <c r="S1352" i="1" s="1"/>
  <c r="T1352" i="1" a="1"/>
  <c r="T1352" i="1" s="1"/>
  <c r="U1352" i="1" a="1"/>
  <c r="U1352" i="1" s="1"/>
  <c r="V1352" i="1" a="1"/>
  <c r="V1352" i="1" s="1"/>
  <c r="W1352" i="1" a="1"/>
  <c r="W1352" i="1" s="1"/>
  <c r="X1352" i="1" a="1"/>
  <c r="X1352" i="1" s="1"/>
  <c r="Y1352" i="1" a="1"/>
  <c r="Y1352" i="1" s="1"/>
  <c r="Z1352" i="1" a="1"/>
  <c r="Z1352" i="1" s="1"/>
  <c r="R1353" i="1" a="1"/>
  <c r="R1353" i="1" s="1"/>
  <c r="S1353" i="1" a="1"/>
  <c r="S1353" i="1" s="1"/>
  <c r="T1353" i="1" a="1"/>
  <c r="T1353" i="1" s="1"/>
  <c r="U1353" i="1" a="1"/>
  <c r="U1353" i="1" s="1"/>
  <c r="V1353" i="1" a="1"/>
  <c r="V1353" i="1" s="1"/>
  <c r="W1353" i="1" a="1"/>
  <c r="W1353" i="1" s="1"/>
  <c r="X1353" i="1" a="1"/>
  <c r="X1353" i="1" s="1"/>
  <c r="Y1353" i="1" a="1"/>
  <c r="Y1353" i="1" s="1"/>
  <c r="Z1353" i="1" a="1"/>
  <c r="Z1353" i="1" s="1"/>
  <c r="R1354" i="1" a="1"/>
  <c r="R1354" i="1" s="1"/>
  <c r="S1354" i="1" a="1"/>
  <c r="S1354" i="1" s="1"/>
  <c r="T1354" i="1" a="1"/>
  <c r="T1354" i="1" s="1"/>
  <c r="U1354" i="1" a="1"/>
  <c r="U1354" i="1" s="1"/>
  <c r="V1354" i="1" a="1"/>
  <c r="V1354" i="1" s="1"/>
  <c r="W1354" i="1" a="1"/>
  <c r="W1354" i="1" s="1"/>
  <c r="X1354" i="1" a="1"/>
  <c r="X1354" i="1" s="1"/>
  <c r="Y1354" i="1" a="1"/>
  <c r="Y1354" i="1" s="1"/>
  <c r="Z1354" i="1" a="1"/>
  <c r="Z1354" i="1" s="1"/>
  <c r="R1355" i="1" a="1"/>
  <c r="R1355" i="1" s="1"/>
  <c r="S1355" i="1" a="1"/>
  <c r="S1355" i="1" s="1"/>
  <c r="T1355" i="1" a="1"/>
  <c r="T1355" i="1" s="1"/>
  <c r="U1355" i="1" a="1"/>
  <c r="U1355" i="1" s="1"/>
  <c r="V1355" i="1" a="1"/>
  <c r="V1355" i="1" s="1"/>
  <c r="W1355" i="1" a="1"/>
  <c r="W1355" i="1" s="1"/>
  <c r="X1355" i="1" a="1"/>
  <c r="X1355" i="1" s="1"/>
  <c r="Y1355" i="1" a="1"/>
  <c r="Y1355" i="1" s="1"/>
  <c r="Z1355" i="1" a="1"/>
  <c r="Z1355" i="1" s="1"/>
  <c r="R1356" i="1" a="1"/>
  <c r="R1356" i="1" s="1"/>
  <c r="S1356" i="1" a="1"/>
  <c r="S1356" i="1" s="1"/>
  <c r="T1356" i="1" a="1"/>
  <c r="T1356" i="1" s="1"/>
  <c r="U1356" i="1" a="1"/>
  <c r="U1356" i="1" s="1"/>
  <c r="V1356" i="1" a="1"/>
  <c r="V1356" i="1" s="1"/>
  <c r="W1356" i="1" a="1"/>
  <c r="W1356" i="1" s="1"/>
  <c r="X1356" i="1" a="1"/>
  <c r="X1356" i="1" s="1"/>
  <c r="Y1356" i="1" a="1"/>
  <c r="Y1356" i="1" s="1"/>
  <c r="Z1356" i="1" a="1"/>
  <c r="Z1356" i="1" s="1"/>
  <c r="R1357" i="1" a="1"/>
  <c r="R1357" i="1" s="1"/>
  <c r="S1357" i="1" a="1"/>
  <c r="S1357" i="1" s="1"/>
  <c r="T1357" i="1" a="1"/>
  <c r="T1357" i="1" s="1"/>
  <c r="U1357" i="1" a="1"/>
  <c r="U1357" i="1" s="1"/>
  <c r="V1357" i="1" a="1"/>
  <c r="V1357" i="1" s="1"/>
  <c r="W1357" i="1" a="1"/>
  <c r="W1357" i="1" s="1"/>
  <c r="X1357" i="1" a="1"/>
  <c r="X1357" i="1" s="1"/>
  <c r="Y1357" i="1" a="1"/>
  <c r="Y1357" i="1" s="1"/>
  <c r="Z1357" i="1" a="1"/>
  <c r="Z1357" i="1" s="1"/>
  <c r="R1358" i="1" a="1"/>
  <c r="R1358" i="1" s="1"/>
  <c r="S1358" i="1" a="1"/>
  <c r="S1358" i="1"/>
  <c r="T1358" i="1" a="1"/>
  <c r="T1358" i="1" s="1"/>
  <c r="U1358" i="1" a="1"/>
  <c r="U1358" i="1" s="1"/>
  <c r="V1358" i="1" a="1"/>
  <c r="V1358" i="1" s="1"/>
  <c r="W1358" i="1" a="1"/>
  <c r="W1358" i="1" s="1"/>
  <c r="X1358" i="1" a="1"/>
  <c r="X1358" i="1" s="1"/>
  <c r="Y1358" i="1" a="1"/>
  <c r="Y1358" i="1" s="1"/>
  <c r="Z1358" i="1" a="1"/>
  <c r="Z1358" i="1" s="1"/>
  <c r="R1359" i="1" a="1"/>
  <c r="R1359" i="1" s="1"/>
  <c r="S1359" i="1" a="1"/>
  <c r="S1359" i="1" s="1"/>
  <c r="T1359" i="1" a="1"/>
  <c r="T1359" i="1" s="1"/>
  <c r="U1359" i="1" a="1"/>
  <c r="U1359" i="1" s="1"/>
  <c r="V1359" i="1" a="1"/>
  <c r="V1359" i="1" s="1"/>
  <c r="W1359" i="1" a="1"/>
  <c r="W1359" i="1" s="1"/>
  <c r="X1359" i="1" a="1"/>
  <c r="X1359" i="1" s="1"/>
  <c r="Y1359" i="1" a="1"/>
  <c r="Y1359" i="1" s="1"/>
  <c r="Z1359" i="1" a="1"/>
  <c r="Z1359" i="1" s="1"/>
  <c r="R1360" i="1" a="1"/>
  <c r="R1360" i="1" s="1"/>
  <c r="S1360" i="1" a="1"/>
  <c r="S1360" i="1"/>
  <c r="T1360" i="1" a="1"/>
  <c r="T1360" i="1" s="1"/>
  <c r="U1360" i="1" a="1"/>
  <c r="U1360" i="1" s="1"/>
  <c r="V1360" i="1" a="1"/>
  <c r="V1360" i="1" s="1"/>
  <c r="W1360" i="1" a="1"/>
  <c r="W1360" i="1" s="1"/>
  <c r="X1360" i="1" a="1"/>
  <c r="X1360" i="1" s="1"/>
  <c r="Y1360" i="1" a="1"/>
  <c r="Y1360" i="1" s="1"/>
  <c r="Z1360" i="1" a="1"/>
  <c r="Z1360" i="1" s="1"/>
  <c r="R1361" i="1" a="1"/>
  <c r="R1361" i="1" s="1"/>
  <c r="S1361" i="1" a="1"/>
  <c r="S1361" i="1" s="1"/>
  <c r="T1361" i="1" a="1"/>
  <c r="T1361" i="1" s="1"/>
  <c r="U1361" i="1" a="1"/>
  <c r="U1361" i="1" s="1"/>
  <c r="V1361" i="1" a="1"/>
  <c r="V1361" i="1" s="1"/>
  <c r="W1361" i="1" a="1"/>
  <c r="W1361" i="1" s="1"/>
  <c r="X1361" i="1" a="1"/>
  <c r="X1361" i="1" s="1"/>
  <c r="Y1361" i="1" a="1"/>
  <c r="Y1361" i="1" s="1"/>
  <c r="Z1361" i="1" a="1"/>
  <c r="Z1361" i="1" s="1"/>
  <c r="R1362" i="1" a="1"/>
  <c r="R1362" i="1" s="1"/>
  <c r="S1362" i="1" a="1"/>
  <c r="S1362" i="1" s="1"/>
  <c r="T1362" i="1" a="1"/>
  <c r="T1362" i="1" s="1"/>
  <c r="U1362" i="1" a="1"/>
  <c r="U1362" i="1" s="1"/>
  <c r="V1362" i="1" a="1"/>
  <c r="V1362" i="1" s="1"/>
  <c r="W1362" i="1" a="1"/>
  <c r="W1362" i="1" s="1"/>
  <c r="X1362" i="1" a="1"/>
  <c r="X1362" i="1" s="1"/>
  <c r="Y1362" i="1" a="1"/>
  <c r="Y1362" i="1" s="1"/>
  <c r="Z1362" i="1" a="1"/>
  <c r="Z1362" i="1" s="1"/>
  <c r="R1363" i="1" a="1"/>
  <c r="R1363" i="1" s="1"/>
  <c r="S1363" i="1" a="1"/>
  <c r="S1363" i="1" s="1"/>
  <c r="T1363" i="1" a="1"/>
  <c r="T1363" i="1" s="1"/>
  <c r="U1363" i="1" a="1"/>
  <c r="U1363" i="1" s="1"/>
  <c r="V1363" i="1" a="1"/>
  <c r="V1363" i="1" s="1"/>
  <c r="W1363" i="1" a="1"/>
  <c r="W1363" i="1" s="1"/>
  <c r="X1363" i="1" a="1"/>
  <c r="X1363" i="1" s="1"/>
  <c r="Y1363" i="1" a="1"/>
  <c r="Y1363" i="1" s="1"/>
  <c r="Z1363" i="1" a="1"/>
  <c r="Z1363" i="1" s="1"/>
  <c r="R1364" i="1" a="1"/>
  <c r="R1364" i="1" s="1"/>
  <c r="S1364" i="1" a="1"/>
  <c r="S1364" i="1" s="1"/>
  <c r="T1364" i="1" a="1"/>
  <c r="T1364" i="1" s="1"/>
  <c r="U1364" i="1" a="1"/>
  <c r="U1364" i="1" s="1"/>
  <c r="V1364" i="1" a="1"/>
  <c r="V1364" i="1" s="1"/>
  <c r="W1364" i="1" a="1"/>
  <c r="W1364" i="1"/>
  <c r="X1364" i="1" a="1"/>
  <c r="X1364" i="1" s="1"/>
  <c r="Y1364" i="1" a="1"/>
  <c r="Y1364" i="1" s="1"/>
  <c r="Z1364" i="1" a="1"/>
  <c r="Z1364" i="1" s="1"/>
  <c r="R1365" i="1" a="1"/>
  <c r="R1365" i="1" s="1"/>
  <c r="S1365" i="1" a="1"/>
  <c r="S1365" i="1" s="1"/>
  <c r="T1365" i="1" a="1"/>
  <c r="T1365" i="1" s="1"/>
  <c r="U1365" i="1" a="1"/>
  <c r="U1365" i="1" s="1"/>
  <c r="V1365" i="1" a="1"/>
  <c r="V1365" i="1" s="1"/>
  <c r="W1365" i="1" a="1"/>
  <c r="W1365" i="1" s="1"/>
  <c r="X1365" i="1" a="1"/>
  <c r="X1365" i="1" s="1"/>
  <c r="Y1365" i="1" a="1"/>
  <c r="Y1365" i="1" s="1"/>
  <c r="Z1365" i="1" a="1"/>
  <c r="Z1365" i="1" s="1"/>
  <c r="R1366" i="1" a="1"/>
  <c r="R1366" i="1" s="1"/>
  <c r="S1366" i="1" a="1"/>
  <c r="S1366" i="1"/>
  <c r="T1366" i="1" a="1"/>
  <c r="T1366" i="1" s="1"/>
  <c r="U1366" i="1" a="1"/>
  <c r="U1366" i="1" s="1"/>
  <c r="V1366" i="1" a="1"/>
  <c r="V1366" i="1" s="1"/>
  <c r="W1366" i="1" a="1"/>
  <c r="W1366" i="1" s="1"/>
  <c r="X1366" i="1" a="1"/>
  <c r="X1366" i="1" s="1"/>
  <c r="Y1366" i="1" a="1"/>
  <c r="Y1366" i="1" s="1"/>
  <c r="Z1366" i="1" a="1"/>
  <c r="Z1366" i="1" s="1"/>
  <c r="R1367" i="1" a="1"/>
  <c r="R1367" i="1" s="1"/>
  <c r="S1367" i="1" a="1"/>
  <c r="S1367" i="1" s="1"/>
  <c r="T1367" i="1" a="1"/>
  <c r="T1367" i="1" s="1"/>
  <c r="U1367" i="1" a="1"/>
  <c r="U1367" i="1" s="1"/>
  <c r="V1367" i="1" a="1"/>
  <c r="V1367" i="1" s="1"/>
  <c r="W1367" i="1" a="1"/>
  <c r="W1367" i="1" s="1"/>
  <c r="X1367" i="1" a="1"/>
  <c r="X1367" i="1" s="1"/>
  <c r="Y1367" i="1" a="1"/>
  <c r="Y1367" i="1" s="1"/>
  <c r="Z1367" i="1" a="1"/>
  <c r="Z1367" i="1" s="1"/>
  <c r="R1368" i="1" a="1"/>
  <c r="R1368" i="1" s="1"/>
  <c r="S1368" i="1" a="1"/>
  <c r="S1368" i="1" s="1"/>
  <c r="T1368" i="1" a="1"/>
  <c r="T1368" i="1" s="1"/>
  <c r="U1368" i="1" a="1"/>
  <c r="U1368" i="1" s="1"/>
  <c r="V1368" i="1" a="1"/>
  <c r="V1368" i="1" s="1"/>
  <c r="W1368" i="1" a="1"/>
  <c r="W1368" i="1" s="1"/>
  <c r="X1368" i="1" a="1"/>
  <c r="X1368" i="1" s="1"/>
  <c r="Y1368" i="1" a="1"/>
  <c r="Y1368" i="1" s="1"/>
  <c r="Z1368" i="1" a="1"/>
  <c r="Z1368" i="1" s="1"/>
  <c r="R1369" i="1" a="1"/>
  <c r="R1369" i="1" s="1"/>
  <c r="S1369" i="1" a="1"/>
  <c r="S1369" i="1" s="1"/>
  <c r="T1369" i="1" a="1"/>
  <c r="T1369" i="1" s="1"/>
  <c r="U1369" i="1" a="1"/>
  <c r="U1369" i="1" s="1"/>
  <c r="V1369" i="1" a="1"/>
  <c r="V1369" i="1" s="1"/>
  <c r="W1369" i="1" a="1"/>
  <c r="W1369" i="1" s="1"/>
  <c r="X1369" i="1" a="1"/>
  <c r="X1369" i="1" s="1"/>
  <c r="Y1369" i="1" a="1"/>
  <c r="Y1369" i="1" s="1"/>
  <c r="Z1369" i="1" a="1"/>
  <c r="Z1369" i="1" s="1"/>
  <c r="R1370" i="1" a="1"/>
  <c r="R1370" i="1" s="1"/>
  <c r="S1370" i="1" a="1"/>
  <c r="S1370" i="1" s="1"/>
  <c r="T1370" i="1" a="1"/>
  <c r="T1370" i="1" s="1"/>
  <c r="U1370" i="1" a="1"/>
  <c r="U1370" i="1" s="1"/>
  <c r="V1370" i="1" a="1"/>
  <c r="V1370" i="1" s="1"/>
  <c r="W1370" i="1" a="1"/>
  <c r="W1370" i="1" s="1"/>
  <c r="X1370" i="1" a="1"/>
  <c r="X1370" i="1" s="1"/>
  <c r="Y1370" i="1" a="1"/>
  <c r="Y1370" i="1" s="1"/>
  <c r="Z1370" i="1" a="1"/>
  <c r="Z1370" i="1" s="1"/>
  <c r="R1371" i="1" a="1"/>
  <c r="R1371" i="1" s="1"/>
  <c r="S1371" i="1" a="1"/>
  <c r="S1371" i="1" s="1"/>
  <c r="T1371" i="1" a="1"/>
  <c r="T1371" i="1" s="1"/>
  <c r="U1371" i="1" a="1"/>
  <c r="U1371" i="1" s="1"/>
  <c r="V1371" i="1" a="1"/>
  <c r="V1371" i="1" s="1"/>
  <c r="W1371" i="1" a="1"/>
  <c r="W1371" i="1" s="1"/>
  <c r="X1371" i="1" a="1"/>
  <c r="X1371" i="1" s="1"/>
  <c r="Y1371" i="1" a="1"/>
  <c r="Y1371" i="1" s="1"/>
  <c r="Z1371" i="1" a="1"/>
  <c r="Z1371" i="1" s="1"/>
  <c r="R1372" i="1" a="1"/>
  <c r="R1372" i="1" s="1"/>
  <c r="S1372" i="1" a="1"/>
  <c r="S1372" i="1" s="1"/>
  <c r="T1372" i="1" a="1"/>
  <c r="T1372" i="1" s="1"/>
  <c r="U1372" i="1" a="1"/>
  <c r="U1372" i="1" s="1"/>
  <c r="V1372" i="1" a="1"/>
  <c r="V1372" i="1" s="1"/>
  <c r="W1372" i="1" a="1"/>
  <c r="W1372" i="1" s="1"/>
  <c r="X1372" i="1" a="1"/>
  <c r="X1372" i="1" s="1"/>
  <c r="Y1372" i="1" a="1"/>
  <c r="Y1372" i="1" s="1"/>
  <c r="Z1372" i="1" a="1"/>
  <c r="Z1372" i="1" s="1"/>
  <c r="R1373" i="1" a="1"/>
  <c r="R1373" i="1" s="1"/>
  <c r="S1373" i="1" a="1"/>
  <c r="S1373" i="1" s="1"/>
  <c r="T1373" i="1" a="1"/>
  <c r="T1373" i="1" s="1"/>
  <c r="U1373" i="1" a="1"/>
  <c r="U1373" i="1" s="1"/>
  <c r="V1373" i="1" a="1"/>
  <c r="V1373" i="1" s="1"/>
  <c r="W1373" i="1" a="1"/>
  <c r="W1373" i="1" s="1"/>
  <c r="X1373" i="1" a="1"/>
  <c r="X1373" i="1" s="1"/>
  <c r="Y1373" i="1" a="1"/>
  <c r="Y1373" i="1" s="1"/>
  <c r="Z1373" i="1" a="1"/>
  <c r="Z1373" i="1" s="1"/>
  <c r="R1374" i="1" a="1"/>
  <c r="R1374" i="1" s="1"/>
  <c r="S1374" i="1" a="1"/>
  <c r="S1374" i="1" s="1"/>
  <c r="T1374" i="1" a="1"/>
  <c r="T1374" i="1" s="1"/>
  <c r="U1374" i="1" a="1"/>
  <c r="U1374" i="1" s="1"/>
  <c r="V1374" i="1" a="1"/>
  <c r="V1374" i="1" s="1"/>
  <c r="W1374" i="1" a="1"/>
  <c r="W1374" i="1" s="1"/>
  <c r="X1374" i="1" a="1"/>
  <c r="X1374" i="1" s="1"/>
  <c r="Y1374" i="1" a="1"/>
  <c r="Y1374" i="1" s="1"/>
  <c r="Z1374" i="1" a="1"/>
  <c r="Z1374" i="1" s="1"/>
  <c r="R1375" i="1" a="1"/>
  <c r="R1375" i="1" s="1"/>
  <c r="S1375" i="1" a="1"/>
  <c r="S1375" i="1" s="1"/>
  <c r="T1375" i="1" a="1"/>
  <c r="T1375" i="1" s="1"/>
  <c r="U1375" i="1" a="1"/>
  <c r="U1375" i="1" s="1"/>
  <c r="V1375" i="1" a="1"/>
  <c r="V1375" i="1" s="1"/>
  <c r="W1375" i="1" a="1"/>
  <c r="W1375" i="1" s="1"/>
  <c r="X1375" i="1" a="1"/>
  <c r="X1375" i="1" s="1"/>
  <c r="Y1375" i="1" a="1"/>
  <c r="Y1375" i="1" s="1"/>
  <c r="Z1375" i="1" a="1"/>
  <c r="Z1375" i="1" s="1"/>
  <c r="R1376" i="1" a="1"/>
  <c r="R1376" i="1" s="1"/>
  <c r="S1376" i="1" a="1"/>
  <c r="S1376" i="1" s="1"/>
  <c r="T1376" i="1" a="1"/>
  <c r="T1376" i="1" s="1"/>
  <c r="U1376" i="1" a="1"/>
  <c r="U1376" i="1" s="1"/>
  <c r="V1376" i="1" a="1"/>
  <c r="V1376" i="1" s="1"/>
  <c r="W1376" i="1" a="1"/>
  <c r="W1376" i="1" s="1"/>
  <c r="X1376" i="1" a="1"/>
  <c r="X1376" i="1" s="1"/>
  <c r="Y1376" i="1" a="1"/>
  <c r="Y1376" i="1" s="1"/>
  <c r="Z1376" i="1" a="1"/>
  <c r="Z1376" i="1" s="1"/>
  <c r="R1377" i="1" a="1"/>
  <c r="R1377" i="1" s="1"/>
  <c r="S1377" i="1" a="1"/>
  <c r="S1377" i="1" s="1"/>
  <c r="T1377" i="1" a="1"/>
  <c r="T1377" i="1" s="1"/>
  <c r="U1377" i="1" a="1"/>
  <c r="U1377" i="1" s="1"/>
  <c r="V1377" i="1" a="1"/>
  <c r="V1377" i="1" s="1"/>
  <c r="W1377" i="1" a="1"/>
  <c r="W1377" i="1" s="1"/>
  <c r="X1377" i="1" a="1"/>
  <c r="X1377" i="1" s="1"/>
  <c r="Y1377" i="1" a="1"/>
  <c r="Y1377" i="1" s="1"/>
  <c r="Z1377" i="1" a="1"/>
  <c r="Z1377" i="1" s="1"/>
  <c r="R1378" i="1" a="1"/>
  <c r="R1378" i="1" s="1"/>
  <c r="S1378" i="1" a="1"/>
  <c r="S1378" i="1" s="1"/>
  <c r="T1378" i="1" a="1"/>
  <c r="T1378" i="1" s="1"/>
  <c r="U1378" i="1" a="1"/>
  <c r="U1378" i="1" s="1"/>
  <c r="V1378" i="1" a="1"/>
  <c r="V1378" i="1" s="1"/>
  <c r="W1378" i="1" a="1"/>
  <c r="W1378" i="1" s="1"/>
  <c r="X1378" i="1" a="1"/>
  <c r="X1378" i="1" s="1"/>
  <c r="Y1378" i="1" a="1"/>
  <c r="Y1378" i="1" s="1"/>
  <c r="Z1378" i="1" a="1"/>
  <c r="Z1378" i="1" s="1"/>
  <c r="R1379" i="1" a="1"/>
  <c r="R1379" i="1" s="1"/>
  <c r="S1379" i="1" a="1"/>
  <c r="S1379" i="1" s="1"/>
  <c r="T1379" i="1" a="1"/>
  <c r="T1379" i="1" s="1"/>
  <c r="U1379" i="1" a="1"/>
  <c r="U1379" i="1" s="1"/>
  <c r="V1379" i="1" a="1"/>
  <c r="V1379" i="1" s="1"/>
  <c r="W1379" i="1" a="1"/>
  <c r="W1379" i="1" s="1"/>
  <c r="X1379" i="1" a="1"/>
  <c r="X1379" i="1" s="1"/>
  <c r="Y1379" i="1" a="1"/>
  <c r="Y1379" i="1" s="1"/>
  <c r="Z1379" i="1" a="1"/>
  <c r="Z1379" i="1" s="1"/>
  <c r="R1380" i="1" a="1"/>
  <c r="R1380" i="1" s="1"/>
  <c r="S1380" i="1" a="1"/>
  <c r="S1380" i="1"/>
  <c r="T1380" i="1" a="1"/>
  <c r="T1380" i="1" s="1"/>
  <c r="U1380" i="1" a="1"/>
  <c r="U1380" i="1" s="1"/>
  <c r="V1380" i="1" a="1"/>
  <c r="V1380" i="1" s="1"/>
  <c r="W1380" i="1" a="1"/>
  <c r="W1380" i="1" s="1"/>
  <c r="X1380" i="1" a="1"/>
  <c r="X1380" i="1" s="1"/>
  <c r="Y1380" i="1" a="1"/>
  <c r="Y1380" i="1" s="1"/>
  <c r="Z1380" i="1" a="1"/>
  <c r="Z1380" i="1" s="1"/>
  <c r="R1381" i="1" a="1"/>
  <c r="R1381" i="1" s="1"/>
  <c r="S1381" i="1" a="1"/>
  <c r="S1381" i="1" s="1"/>
  <c r="T1381" i="1" a="1"/>
  <c r="T1381" i="1" s="1"/>
  <c r="U1381" i="1" a="1"/>
  <c r="U1381" i="1" s="1"/>
  <c r="V1381" i="1" a="1"/>
  <c r="V1381" i="1" s="1"/>
  <c r="W1381" i="1" a="1"/>
  <c r="W1381" i="1" s="1"/>
  <c r="X1381" i="1" a="1"/>
  <c r="X1381" i="1" s="1"/>
  <c r="Y1381" i="1" a="1"/>
  <c r="Y1381" i="1" s="1"/>
  <c r="Z1381" i="1" a="1"/>
  <c r="Z1381" i="1" s="1"/>
  <c r="R1382" i="1" a="1"/>
  <c r="R1382" i="1" s="1"/>
  <c r="S1382" i="1" a="1"/>
  <c r="S1382" i="1" s="1"/>
  <c r="T1382" i="1" a="1"/>
  <c r="T1382" i="1" s="1"/>
  <c r="U1382" i="1" a="1"/>
  <c r="U1382" i="1" s="1"/>
  <c r="V1382" i="1" a="1"/>
  <c r="V1382" i="1" s="1"/>
  <c r="W1382" i="1" a="1"/>
  <c r="W1382" i="1" s="1"/>
  <c r="X1382" i="1" a="1"/>
  <c r="X1382" i="1" s="1"/>
  <c r="Y1382" i="1" a="1"/>
  <c r="Y1382" i="1" s="1"/>
  <c r="Z1382" i="1" a="1"/>
  <c r="Z1382" i="1" s="1"/>
  <c r="R1383" i="1" a="1"/>
  <c r="R1383" i="1" s="1"/>
  <c r="S1383" i="1" a="1"/>
  <c r="S1383" i="1" s="1"/>
  <c r="T1383" i="1" a="1"/>
  <c r="T1383" i="1" s="1"/>
  <c r="U1383" i="1" a="1"/>
  <c r="U1383" i="1" s="1"/>
  <c r="V1383" i="1" a="1"/>
  <c r="V1383" i="1" s="1"/>
  <c r="W1383" i="1" a="1"/>
  <c r="W1383" i="1" s="1"/>
  <c r="X1383" i="1" a="1"/>
  <c r="X1383" i="1" s="1"/>
  <c r="Y1383" i="1" a="1"/>
  <c r="Y1383" i="1" s="1"/>
  <c r="Z1383" i="1" a="1"/>
  <c r="Z1383" i="1" s="1"/>
  <c r="R1384" i="1" a="1"/>
  <c r="R1384" i="1" s="1"/>
  <c r="S1384" i="1" a="1"/>
  <c r="S1384" i="1" s="1"/>
  <c r="T1384" i="1" a="1"/>
  <c r="T1384" i="1" s="1"/>
  <c r="U1384" i="1" a="1"/>
  <c r="U1384" i="1" s="1"/>
  <c r="V1384" i="1" a="1"/>
  <c r="V1384" i="1" s="1"/>
  <c r="W1384" i="1" a="1"/>
  <c r="W1384" i="1" s="1"/>
  <c r="X1384" i="1" a="1"/>
  <c r="X1384" i="1" s="1"/>
  <c r="Y1384" i="1" a="1"/>
  <c r="Y1384" i="1" s="1"/>
  <c r="Z1384" i="1" a="1"/>
  <c r="Z1384" i="1" s="1"/>
  <c r="R1385" i="1" a="1"/>
  <c r="R1385" i="1" s="1"/>
  <c r="S1385" i="1" a="1"/>
  <c r="S1385" i="1" s="1"/>
  <c r="T1385" i="1" a="1"/>
  <c r="T1385" i="1" s="1"/>
  <c r="U1385" i="1" a="1"/>
  <c r="U1385" i="1" s="1"/>
  <c r="V1385" i="1" a="1"/>
  <c r="V1385" i="1" s="1"/>
  <c r="W1385" i="1" a="1"/>
  <c r="W1385" i="1" s="1"/>
  <c r="X1385" i="1" a="1"/>
  <c r="X1385" i="1" s="1"/>
  <c r="Y1385" i="1" a="1"/>
  <c r="Y1385" i="1" s="1"/>
  <c r="Z1385" i="1" a="1"/>
  <c r="Z1385" i="1" s="1"/>
  <c r="R1386" i="1" a="1"/>
  <c r="R1386" i="1" s="1"/>
  <c r="S1386" i="1" a="1"/>
  <c r="S1386" i="1"/>
  <c r="T1386" i="1" a="1"/>
  <c r="T1386" i="1" s="1"/>
  <c r="U1386" i="1" a="1"/>
  <c r="U1386" i="1" s="1"/>
  <c r="V1386" i="1" a="1"/>
  <c r="V1386" i="1" s="1"/>
  <c r="W1386" i="1" a="1"/>
  <c r="W1386" i="1" s="1"/>
  <c r="X1386" i="1" a="1"/>
  <c r="X1386" i="1" s="1"/>
  <c r="Y1386" i="1" a="1"/>
  <c r="Y1386" i="1" s="1"/>
  <c r="Z1386" i="1" a="1"/>
  <c r="Z1386" i="1" s="1"/>
  <c r="R1387" i="1" a="1"/>
  <c r="R1387" i="1" s="1"/>
  <c r="S1387" i="1" a="1"/>
  <c r="S1387" i="1" s="1"/>
  <c r="T1387" i="1" a="1"/>
  <c r="T1387" i="1" s="1"/>
  <c r="U1387" i="1" a="1"/>
  <c r="U1387" i="1" s="1"/>
  <c r="V1387" i="1" a="1"/>
  <c r="V1387" i="1" s="1"/>
  <c r="W1387" i="1" a="1"/>
  <c r="W1387" i="1" s="1"/>
  <c r="X1387" i="1" a="1"/>
  <c r="X1387" i="1" s="1"/>
  <c r="Y1387" i="1" a="1"/>
  <c r="Y1387" i="1" s="1"/>
  <c r="Z1387" i="1" a="1"/>
  <c r="Z1387" i="1" s="1"/>
  <c r="R1388" i="1" a="1"/>
  <c r="R1388" i="1" s="1"/>
  <c r="S1388" i="1" a="1"/>
  <c r="S1388" i="1" s="1"/>
  <c r="T1388" i="1" a="1"/>
  <c r="T1388" i="1" s="1"/>
  <c r="U1388" i="1" a="1"/>
  <c r="U1388" i="1" s="1"/>
  <c r="V1388" i="1" a="1"/>
  <c r="V1388" i="1" s="1"/>
  <c r="W1388" i="1" a="1"/>
  <c r="W1388" i="1" s="1"/>
  <c r="X1388" i="1" a="1"/>
  <c r="X1388" i="1" s="1"/>
  <c r="Y1388" i="1" a="1"/>
  <c r="Y1388" i="1" s="1"/>
  <c r="Z1388" i="1" a="1"/>
  <c r="Z1388" i="1" s="1"/>
  <c r="R1389" i="1" a="1"/>
  <c r="R1389" i="1" s="1"/>
  <c r="S1389" i="1" a="1"/>
  <c r="S1389" i="1" s="1"/>
  <c r="T1389" i="1" a="1"/>
  <c r="T1389" i="1" s="1"/>
  <c r="U1389" i="1" a="1"/>
  <c r="U1389" i="1" s="1"/>
  <c r="V1389" i="1" a="1"/>
  <c r="V1389" i="1" s="1"/>
  <c r="W1389" i="1" a="1"/>
  <c r="W1389" i="1" s="1"/>
  <c r="X1389" i="1" a="1"/>
  <c r="X1389" i="1" s="1"/>
  <c r="Y1389" i="1" a="1"/>
  <c r="Y1389" i="1" s="1"/>
  <c r="Z1389" i="1" a="1"/>
  <c r="Z1389" i="1" s="1"/>
  <c r="R1390" i="1" a="1"/>
  <c r="R1390" i="1" s="1"/>
  <c r="S1390" i="1" a="1"/>
  <c r="S1390" i="1" s="1"/>
  <c r="T1390" i="1" a="1"/>
  <c r="T1390" i="1" s="1"/>
  <c r="U1390" i="1" a="1"/>
  <c r="U1390" i="1" s="1"/>
  <c r="V1390" i="1" a="1"/>
  <c r="V1390" i="1" s="1"/>
  <c r="W1390" i="1" a="1"/>
  <c r="W1390" i="1" s="1"/>
  <c r="X1390" i="1" a="1"/>
  <c r="X1390" i="1" s="1"/>
  <c r="Y1390" i="1" a="1"/>
  <c r="Y1390" i="1" s="1"/>
  <c r="Z1390" i="1" a="1"/>
  <c r="Z1390" i="1" s="1"/>
  <c r="R1391" i="1" a="1"/>
  <c r="R1391" i="1" s="1"/>
  <c r="S1391" i="1" a="1"/>
  <c r="S1391" i="1" s="1"/>
  <c r="T1391" i="1" a="1"/>
  <c r="T1391" i="1" s="1"/>
  <c r="U1391" i="1" a="1"/>
  <c r="U1391" i="1" s="1"/>
  <c r="V1391" i="1" a="1"/>
  <c r="V1391" i="1" s="1"/>
  <c r="W1391" i="1" a="1"/>
  <c r="W1391" i="1" s="1"/>
  <c r="X1391" i="1" a="1"/>
  <c r="X1391" i="1" s="1"/>
  <c r="Y1391" i="1" a="1"/>
  <c r="Y1391" i="1" s="1"/>
  <c r="Z1391" i="1" a="1"/>
  <c r="Z1391" i="1" s="1"/>
  <c r="R1392" i="1" a="1"/>
  <c r="R1392" i="1" s="1"/>
  <c r="S1392" i="1" a="1"/>
  <c r="S1392" i="1" s="1"/>
  <c r="T1392" i="1" a="1"/>
  <c r="T1392" i="1" s="1"/>
  <c r="U1392" i="1" a="1"/>
  <c r="U1392" i="1" s="1"/>
  <c r="V1392" i="1" a="1"/>
  <c r="V1392" i="1" s="1"/>
  <c r="W1392" i="1" a="1"/>
  <c r="W1392" i="1" s="1"/>
  <c r="X1392" i="1" a="1"/>
  <c r="X1392" i="1" s="1"/>
  <c r="Y1392" i="1" a="1"/>
  <c r="Y1392" i="1" s="1"/>
  <c r="Z1392" i="1" a="1"/>
  <c r="Z1392" i="1" s="1"/>
  <c r="R1393" i="1" a="1"/>
  <c r="R1393" i="1" s="1"/>
  <c r="S1393" i="1" a="1"/>
  <c r="S1393" i="1" s="1"/>
  <c r="T1393" i="1" a="1"/>
  <c r="T1393" i="1" s="1"/>
  <c r="U1393" i="1" a="1"/>
  <c r="U1393" i="1" s="1"/>
  <c r="V1393" i="1" a="1"/>
  <c r="V1393" i="1" s="1"/>
  <c r="W1393" i="1" a="1"/>
  <c r="W1393" i="1" s="1"/>
  <c r="X1393" i="1" a="1"/>
  <c r="X1393" i="1" s="1"/>
  <c r="Y1393" i="1" a="1"/>
  <c r="Y1393" i="1" s="1"/>
  <c r="Z1393" i="1" a="1"/>
  <c r="Z1393" i="1" s="1"/>
  <c r="R1394" i="1" a="1"/>
  <c r="R1394" i="1" s="1"/>
  <c r="S1394" i="1" a="1"/>
  <c r="S1394" i="1" s="1"/>
  <c r="T1394" i="1" a="1"/>
  <c r="T1394" i="1" s="1"/>
  <c r="U1394" i="1" a="1"/>
  <c r="U1394" i="1" s="1"/>
  <c r="V1394" i="1" a="1"/>
  <c r="V1394" i="1" s="1"/>
  <c r="W1394" i="1" a="1"/>
  <c r="W1394" i="1" s="1"/>
  <c r="X1394" i="1" a="1"/>
  <c r="X1394" i="1" s="1"/>
  <c r="Y1394" i="1" a="1"/>
  <c r="Y1394" i="1" s="1"/>
  <c r="Z1394" i="1" a="1"/>
  <c r="Z1394" i="1" s="1"/>
  <c r="R1395" i="1" a="1"/>
  <c r="R1395" i="1" s="1"/>
  <c r="S1395" i="1" a="1"/>
  <c r="S1395" i="1" s="1"/>
  <c r="T1395" i="1" a="1"/>
  <c r="T1395" i="1" s="1"/>
  <c r="U1395" i="1" a="1"/>
  <c r="U1395" i="1" s="1"/>
  <c r="V1395" i="1" a="1"/>
  <c r="V1395" i="1" s="1"/>
  <c r="W1395" i="1" a="1"/>
  <c r="W1395" i="1" s="1"/>
  <c r="X1395" i="1" a="1"/>
  <c r="X1395" i="1" s="1"/>
  <c r="Y1395" i="1" a="1"/>
  <c r="Y1395" i="1" s="1"/>
  <c r="Z1395" i="1" a="1"/>
  <c r="Z1395" i="1" s="1"/>
  <c r="R1396" i="1" a="1"/>
  <c r="R1396" i="1" s="1"/>
  <c r="S1396" i="1" a="1"/>
  <c r="S1396" i="1"/>
  <c r="T1396" i="1" a="1"/>
  <c r="T1396" i="1" s="1"/>
  <c r="U1396" i="1" a="1"/>
  <c r="U1396" i="1" s="1"/>
  <c r="V1396" i="1" a="1"/>
  <c r="V1396" i="1" s="1"/>
  <c r="W1396" i="1" a="1"/>
  <c r="W1396" i="1" s="1"/>
  <c r="X1396" i="1" a="1"/>
  <c r="X1396" i="1" s="1"/>
  <c r="Y1396" i="1" a="1"/>
  <c r="Y1396" i="1" s="1"/>
  <c r="Z1396" i="1" a="1"/>
  <c r="Z1396" i="1" s="1"/>
  <c r="R1397" i="1" a="1"/>
  <c r="R1397" i="1" s="1"/>
  <c r="S1397" i="1" a="1"/>
  <c r="S1397" i="1" s="1"/>
  <c r="T1397" i="1" a="1"/>
  <c r="T1397" i="1" s="1"/>
  <c r="U1397" i="1" a="1"/>
  <c r="U1397" i="1" s="1"/>
  <c r="V1397" i="1" a="1"/>
  <c r="V1397" i="1" s="1"/>
  <c r="W1397" i="1" a="1"/>
  <c r="W1397" i="1" s="1"/>
  <c r="X1397" i="1" a="1"/>
  <c r="X1397" i="1" s="1"/>
  <c r="Y1397" i="1" a="1"/>
  <c r="Y1397" i="1" s="1"/>
  <c r="Z1397" i="1" a="1"/>
  <c r="Z1397" i="1" s="1"/>
  <c r="R1398" i="1" a="1"/>
  <c r="R1398" i="1" s="1"/>
  <c r="S1398" i="1" a="1"/>
  <c r="S1398" i="1" s="1"/>
  <c r="T1398" i="1" a="1"/>
  <c r="T1398" i="1" s="1"/>
  <c r="U1398" i="1" a="1"/>
  <c r="U1398" i="1" s="1"/>
  <c r="V1398" i="1" a="1"/>
  <c r="V1398" i="1" s="1"/>
  <c r="W1398" i="1" a="1"/>
  <c r="W1398" i="1" s="1"/>
  <c r="X1398" i="1" a="1"/>
  <c r="X1398" i="1" s="1"/>
  <c r="Y1398" i="1" a="1"/>
  <c r="Y1398" i="1" s="1"/>
  <c r="Z1398" i="1" a="1"/>
  <c r="Z1398" i="1" s="1"/>
  <c r="R1399" i="1" a="1"/>
  <c r="R1399" i="1" s="1"/>
  <c r="S1399" i="1" a="1"/>
  <c r="S1399" i="1" s="1"/>
  <c r="T1399" i="1" a="1"/>
  <c r="T1399" i="1" s="1"/>
  <c r="U1399" i="1" a="1"/>
  <c r="U1399" i="1" s="1"/>
  <c r="V1399" i="1" a="1"/>
  <c r="V1399" i="1" s="1"/>
  <c r="W1399" i="1" a="1"/>
  <c r="W1399" i="1" s="1"/>
  <c r="X1399" i="1" a="1"/>
  <c r="X1399" i="1" s="1"/>
  <c r="Y1399" i="1" a="1"/>
  <c r="Y1399" i="1" s="1"/>
  <c r="Z1399" i="1" a="1"/>
  <c r="Z1399" i="1" s="1"/>
  <c r="R1400" i="1" a="1"/>
  <c r="R1400" i="1" s="1"/>
  <c r="S1400" i="1" a="1"/>
  <c r="S1400" i="1" s="1"/>
  <c r="T1400" i="1" a="1"/>
  <c r="T1400" i="1" s="1"/>
  <c r="U1400" i="1" a="1"/>
  <c r="U1400" i="1" s="1"/>
  <c r="V1400" i="1" a="1"/>
  <c r="V1400" i="1" s="1"/>
  <c r="W1400" i="1" a="1"/>
  <c r="W1400" i="1" s="1"/>
  <c r="X1400" i="1" a="1"/>
  <c r="X1400" i="1" s="1"/>
  <c r="Y1400" i="1" a="1"/>
  <c r="Y1400" i="1" s="1"/>
  <c r="Z1400" i="1" a="1"/>
  <c r="Z1400" i="1" s="1"/>
  <c r="R1401" i="1" a="1"/>
  <c r="R1401" i="1" s="1"/>
  <c r="S1401" i="1" a="1"/>
  <c r="S1401" i="1" s="1"/>
  <c r="T1401" i="1" a="1"/>
  <c r="T1401" i="1" s="1"/>
  <c r="U1401" i="1" a="1"/>
  <c r="U1401" i="1" s="1"/>
  <c r="V1401" i="1" a="1"/>
  <c r="V1401" i="1" s="1"/>
  <c r="W1401" i="1" a="1"/>
  <c r="W1401" i="1" s="1"/>
  <c r="X1401" i="1" a="1"/>
  <c r="X1401" i="1" s="1"/>
  <c r="Y1401" i="1" a="1"/>
  <c r="Y1401" i="1" s="1"/>
  <c r="Z1401" i="1" a="1"/>
  <c r="Z1401" i="1" s="1"/>
  <c r="R1402" i="1" a="1"/>
  <c r="R1402" i="1" s="1"/>
  <c r="S1402" i="1" a="1"/>
  <c r="S1402" i="1" s="1"/>
  <c r="T1402" i="1" a="1"/>
  <c r="T1402" i="1" s="1"/>
  <c r="U1402" i="1" a="1"/>
  <c r="U1402" i="1" s="1"/>
  <c r="V1402" i="1" a="1"/>
  <c r="V1402" i="1" s="1"/>
  <c r="W1402" i="1" a="1"/>
  <c r="W1402" i="1" s="1"/>
  <c r="X1402" i="1" a="1"/>
  <c r="X1402" i="1" s="1"/>
  <c r="Y1402" i="1" a="1"/>
  <c r="Y1402" i="1" s="1"/>
  <c r="Z1402" i="1" a="1"/>
  <c r="Z1402" i="1" s="1"/>
  <c r="R1403" i="1" a="1"/>
  <c r="R1403" i="1" s="1"/>
  <c r="S1403" i="1" a="1"/>
  <c r="S1403" i="1" s="1"/>
  <c r="T1403" i="1" a="1"/>
  <c r="T1403" i="1" s="1"/>
  <c r="U1403" i="1" a="1"/>
  <c r="U1403" i="1" s="1"/>
  <c r="V1403" i="1" a="1"/>
  <c r="V1403" i="1" s="1"/>
  <c r="W1403" i="1" a="1"/>
  <c r="W1403" i="1" s="1"/>
  <c r="X1403" i="1" a="1"/>
  <c r="X1403" i="1" s="1"/>
  <c r="Y1403" i="1" a="1"/>
  <c r="Y1403" i="1" s="1"/>
  <c r="Z1403" i="1" a="1"/>
  <c r="Z1403" i="1" s="1"/>
  <c r="R1404" i="1" a="1"/>
  <c r="R1404" i="1" s="1"/>
  <c r="S1404" i="1" a="1"/>
  <c r="S1404" i="1" s="1"/>
  <c r="T1404" i="1" a="1"/>
  <c r="T1404" i="1" s="1"/>
  <c r="U1404" i="1" a="1"/>
  <c r="U1404" i="1" s="1"/>
  <c r="V1404" i="1" a="1"/>
  <c r="V1404" i="1" s="1"/>
  <c r="W1404" i="1" a="1"/>
  <c r="W1404" i="1" s="1"/>
  <c r="X1404" i="1" a="1"/>
  <c r="X1404" i="1" s="1"/>
  <c r="Y1404" i="1" a="1"/>
  <c r="Y1404" i="1" s="1"/>
  <c r="Z1404" i="1" a="1"/>
  <c r="Z1404" i="1" s="1"/>
  <c r="R1405" i="1" a="1"/>
  <c r="R1405" i="1" s="1"/>
  <c r="S1405" i="1" a="1"/>
  <c r="S1405" i="1" s="1"/>
  <c r="T1405" i="1" a="1"/>
  <c r="T1405" i="1" s="1"/>
  <c r="U1405" i="1" a="1"/>
  <c r="U1405" i="1" s="1"/>
  <c r="V1405" i="1" a="1"/>
  <c r="V1405" i="1" s="1"/>
  <c r="W1405" i="1" a="1"/>
  <c r="W1405" i="1" s="1"/>
  <c r="X1405" i="1" a="1"/>
  <c r="X1405" i="1" s="1"/>
  <c r="Y1405" i="1" a="1"/>
  <c r="Y1405" i="1" s="1"/>
  <c r="Z1405" i="1" a="1"/>
  <c r="Z1405" i="1" s="1"/>
  <c r="R1406" i="1" a="1"/>
  <c r="R1406" i="1" s="1"/>
  <c r="S1406" i="1" a="1"/>
  <c r="S1406" i="1" s="1"/>
  <c r="T1406" i="1" a="1"/>
  <c r="T1406" i="1" s="1"/>
  <c r="U1406" i="1" a="1"/>
  <c r="U1406" i="1" s="1"/>
  <c r="V1406" i="1" a="1"/>
  <c r="V1406" i="1" s="1"/>
  <c r="W1406" i="1" a="1"/>
  <c r="W1406" i="1" s="1"/>
  <c r="X1406" i="1" a="1"/>
  <c r="X1406" i="1" s="1"/>
  <c r="Y1406" i="1" a="1"/>
  <c r="Y1406" i="1" s="1"/>
  <c r="Z1406" i="1" a="1"/>
  <c r="Z1406" i="1" s="1"/>
  <c r="R1407" i="1" a="1"/>
  <c r="R1407" i="1" s="1"/>
  <c r="S1407" i="1" a="1"/>
  <c r="S1407" i="1" s="1"/>
  <c r="T1407" i="1" a="1"/>
  <c r="T1407" i="1" s="1"/>
  <c r="U1407" i="1" a="1"/>
  <c r="U1407" i="1" s="1"/>
  <c r="V1407" i="1" a="1"/>
  <c r="V1407" i="1" s="1"/>
  <c r="W1407" i="1" a="1"/>
  <c r="W1407" i="1" s="1"/>
  <c r="X1407" i="1" a="1"/>
  <c r="X1407" i="1" s="1"/>
  <c r="Y1407" i="1" a="1"/>
  <c r="Y1407" i="1" s="1"/>
  <c r="Z1407" i="1" a="1"/>
  <c r="Z1407" i="1" s="1"/>
  <c r="R1408" i="1" a="1"/>
  <c r="R1408" i="1" s="1"/>
  <c r="S1408" i="1" a="1"/>
  <c r="S1408" i="1" s="1"/>
  <c r="T1408" i="1" a="1"/>
  <c r="T1408" i="1" s="1"/>
  <c r="U1408" i="1" a="1"/>
  <c r="U1408" i="1" s="1"/>
  <c r="V1408" i="1" a="1"/>
  <c r="V1408" i="1" s="1"/>
  <c r="W1408" i="1" a="1"/>
  <c r="W1408" i="1" s="1"/>
  <c r="X1408" i="1" a="1"/>
  <c r="X1408" i="1" s="1"/>
  <c r="Y1408" i="1" a="1"/>
  <c r="Y1408" i="1" s="1"/>
  <c r="Z1408" i="1" a="1"/>
  <c r="Z1408" i="1" s="1"/>
  <c r="R1409" i="1" a="1"/>
  <c r="R1409" i="1" s="1"/>
  <c r="S1409" i="1" a="1"/>
  <c r="S1409" i="1" s="1"/>
  <c r="T1409" i="1" a="1"/>
  <c r="T1409" i="1" s="1"/>
  <c r="U1409" i="1" a="1"/>
  <c r="U1409" i="1" s="1"/>
  <c r="V1409" i="1" a="1"/>
  <c r="V1409" i="1" s="1"/>
  <c r="W1409" i="1" a="1"/>
  <c r="W1409" i="1" s="1"/>
  <c r="X1409" i="1" a="1"/>
  <c r="X1409" i="1" s="1"/>
  <c r="Y1409" i="1" a="1"/>
  <c r="Y1409" i="1" s="1"/>
  <c r="Z1409" i="1" a="1"/>
  <c r="Z1409" i="1" s="1"/>
  <c r="R1410" i="1" a="1"/>
  <c r="R1410" i="1" s="1"/>
  <c r="S1410" i="1" a="1"/>
  <c r="S1410" i="1" s="1"/>
  <c r="T1410" i="1" a="1"/>
  <c r="T1410" i="1" s="1"/>
  <c r="U1410" i="1" a="1"/>
  <c r="U1410" i="1" s="1"/>
  <c r="V1410" i="1" a="1"/>
  <c r="V1410" i="1" s="1"/>
  <c r="W1410" i="1" a="1"/>
  <c r="W1410" i="1" s="1"/>
  <c r="X1410" i="1" a="1"/>
  <c r="X1410" i="1" s="1"/>
  <c r="Y1410" i="1" a="1"/>
  <c r="Y1410" i="1" s="1"/>
  <c r="Z1410" i="1" a="1"/>
  <c r="Z1410" i="1" s="1"/>
  <c r="R1411" i="1" a="1"/>
  <c r="R1411" i="1" s="1"/>
  <c r="S1411" i="1" a="1"/>
  <c r="S1411" i="1" s="1"/>
  <c r="T1411" i="1" a="1"/>
  <c r="T1411" i="1" s="1"/>
  <c r="U1411" i="1" a="1"/>
  <c r="U1411" i="1" s="1"/>
  <c r="V1411" i="1" a="1"/>
  <c r="V1411" i="1" s="1"/>
  <c r="W1411" i="1" a="1"/>
  <c r="W1411" i="1" s="1"/>
  <c r="X1411" i="1" a="1"/>
  <c r="X1411" i="1" s="1"/>
  <c r="Y1411" i="1" a="1"/>
  <c r="Y1411" i="1" s="1"/>
  <c r="Z1411" i="1" a="1"/>
  <c r="Z1411" i="1" s="1"/>
  <c r="R1412" i="1" a="1"/>
  <c r="R1412" i="1" s="1"/>
  <c r="S1412" i="1" a="1"/>
  <c r="S1412" i="1" s="1"/>
  <c r="T1412" i="1" a="1"/>
  <c r="T1412" i="1" s="1"/>
  <c r="U1412" i="1" a="1"/>
  <c r="U1412" i="1" s="1"/>
  <c r="V1412" i="1" a="1"/>
  <c r="V1412" i="1" s="1"/>
  <c r="W1412" i="1" a="1"/>
  <c r="W1412" i="1" s="1"/>
  <c r="X1412" i="1" a="1"/>
  <c r="X1412" i="1" s="1"/>
  <c r="Y1412" i="1" a="1"/>
  <c r="Y1412" i="1" s="1"/>
  <c r="Z1412" i="1" a="1"/>
  <c r="Z1412" i="1" s="1"/>
  <c r="R1413" i="1" a="1"/>
  <c r="R1413" i="1" s="1"/>
  <c r="S1413" i="1" a="1"/>
  <c r="S1413" i="1" s="1"/>
  <c r="T1413" i="1" a="1"/>
  <c r="T1413" i="1" s="1"/>
  <c r="U1413" i="1" a="1"/>
  <c r="U1413" i="1" s="1"/>
  <c r="V1413" i="1" a="1"/>
  <c r="V1413" i="1" s="1"/>
  <c r="W1413" i="1" a="1"/>
  <c r="W1413" i="1" s="1"/>
  <c r="X1413" i="1" a="1"/>
  <c r="X1413" i="1" s="1"/>
  <c r="Y1413" i="1" a="1"/>
  <c r="Y1413" i="1" s="1"/>
  <c r="Z1413" i="1" a="1"/>
  <c r="Z1413" i="1" s="1"/>
  <c r="R1414" i="1" a="1"/>
  <c r="R1414" i="1" s="1"/>
  <c r="S1414" i="1" a="1"/>
  <c r="S1414" i="1" s="1"/>
  <c r="T1414" i="1" a="1"/>
  <c r="T1414" i="1" s="1"/>
  <c r="U1414" i="1" a="1"/>
  <c r="U1414" i="1" s="1"/>
  <c r="V1414" i="1" a="1"/>
  <c r="V1414" i="1" s="1"/>
  <c r="W1414" i="1" a="1"/>
  <c r="W1414" i="1" s="1"/>
  <c r="X1414" i="1" a="1"/>
  <c r="X1414" i="1" s="1"/>
  <c r="Y1414" i="1" a="1"/>
  <c r="Y1414" i="1" s="1"/>
  <c r="Z1414" i="1" a="1"/>
  <c r="Z1414" i="1" s="1"/>
  <c r="R1415" i="1" a="1"/>
  <c r="R1415" i="1" s="1"/>
  <c r="S1415" i="1" a="1"/>
  <c r="S1415" i="1" s="1"/>
  <c r="T1415" i="1" a="1"/>
  <c r="T1415" i="1" s="1"/>
  <c r="U1415" i="1" a="1"/>
  <c r="U1415" i="1" s="1"/>
  <c r="V1415" i="1" a="1"/>
  <c r="V1415" i="1" s="1"/>
  <c r="W1415" i="1" a="1"/>
  <c r="W1415" i="1" s="1"/>
  <c r="X1415" i="1" a="1"/>
  <c r="X1415" i="1" s="1"/>
  <c r="Y1415" i="1" a="1"/>
  <c r="Y1415" i="1" s="1"/>
  <c r="Z1415" i="1" a="1"/>
  <c r="Z1415" i="1" s="1"/>
  <c r="R1416" i="1" a="1"/>
  <c r="R1416" i="1" s="1"/>
  <c r="S1416" i="1" a="1"/>
  <c r="S1416" i="1" s="1"/>
  <c r="T1416" i="1" a="1"/>
  <c r="T1416" i="1" s="1"/>
  <c r="U1416" i="1" a="1"/>
  <c r="U1416" i="1" s="1"/>
  <c r="V1416" i="1" a="1"/>
  <c r="V1416" i="1" s="1"/>
  <c r="W1416" i="1" a="1"/>
  <c r="W1416" i="1" s="1"/>
  <c r="X1416" i="1" a="1"/>
  <c r="X1416" i="1" s="1"/>
  <c r="Y1416" i="1" a="1"/>
  <c r="Y1416" i="1" s="1"/>
  <c r="Z1416" i="1" a="1"/>
  <c r="Z1416" i="1" s="1"/>
  <c r="R1417" i="1" a="1"/>
  <c r="R1417" i="1" s="1"/>
  <c r="S1417" i="1" a="1"/>
  <c r="S1417" i="1" s="1"/>
  <c r="T1417" i="1" a="1"/>
  <c r="T1417" i="1" s="1"/>
  <c r="U1417" i="1" a="1"/>
  <c r="U1417" i="1" s="1"/>
  <c r="V1417" i="1" a="1"/>
  <c r="V1417" i="1" s="1"/>
  <c r="W1417" i="1" a="1"/>
  <c r="W1417" i="1" s="1"/>
  <c r="X1417" i="1" a="1"/>
  <c r="X1417" i="1" s="1"/>
  <c r="Y1417" i="1" a="1"/>
  <c r="Y1417" i="1" s="1"/>
  <c r="Z1417" i="1" a="1"/>
  <c r="Z1417" i="1" s="1"/>
  <c r="R1418" i="1" a="1"/>
  <c r="R1418" i="1" s="1"/>
  <c r="S1418" i="1" a="1"/>
  <c r="S1418" i="1" s="1"/>
  <c r="T1418" i="1" a="1"/>
  <c r="T1418" i="1" s="1"/>
  <c r="U1418" i="1" a="1"/>
  <c r="U1418" i="1" s="1"/>
  <c r="V1418" i="1" a="1"/>
  <c r="V1418" i="1" s="1"/>
  <c r="W1418" i="1" a="1"/>
  <c r="W1418" i="1" s="1"/>
  <c r="X1418" i="1" a="1"/>
  <c r="X1418" i="1" s="1"/>
  <c r="Y1418" i="1" a="1"/>
  <c r="Y1418" i="1" s="1"/>
  <c r="Z1418" i="1" a="1"/>
  <c r="Z1418" i="1" s="1"/>
  <c r="R1419" i="1" a="1"/>
  <c r="R1419" i="1" s="1"/>
  <c r="S1419" i="1" a="1"/>
  <c r="S1419" i="1" s="1"/>
  <c r="T1419" i="1" a="1"/>
  <c r="T1419" i="1" s="1"/>
  <c r="U1419" i="1" a="1"/>
  <c r="U1419" i="1" s="1"/>
  <c r="V1419" i="1" a="1"/>
  <c r="V1419" i="1" s="1"/>
  <c r="W1419" i="1" a="1"/>
  <c r="W1419" i="1" s="1"/>
  <c r="X1419" i="1" a="1"/>
  <c r="X1419" i="1" s="1"/>
  <c r="Y1419" i="1" a="1"/>
  <c r="Y1419" i="1" s="1"/>
  <c r="Z1419" i="1" a="1"/>
  <c r="Z1419" i="1" s="1"/>
  <c r="R1420" i="1" a="1"/>
  <c r="R1420" i="1" s="1"/>
  <c r="S1420" i="1" a="1"/>
  <c r="S1420" i="1" s="1"/>
  <c r="T1420" i="1" a="1"/>
  <c r="T1420" i="1" s="1"/>
  <c r="U1420" i="1" a="1"/>
  <c r="U1420" i="1" s="1"/>
  <c r="V1420" i="1" a="1"/>
  <c r="V1420" i="1" s="1"/>
  <c r="W1420" i="1" a="1"/>
  <c r="W1420" i="1" s="1"/>
  <c r="X1420" i="1" a="1"/>
  <c r="X1420" i="1" s="1"/>
  <c r="Y1420" i="1" a="1"/>
  <c r="Y1420" i="1" s="1"/>
  <c r="Z1420" i="1" a="1"/>
  <c r="Z1420" i="1" s="1"/>
  <c r="R1421" i="1" a="1"/>
  <c r="R1421" i="1" s="1"/>
  <c r="S1421" i="1" a="1"/>
  <c r="S1421" i="1" s="1"/>
  <c r="T1421" i="1" a="1"/>
  <c r="T1421" i="1" s="1"/>
  <c r="U1421" i="1" a="1"/>
  <c r="U1421" i="1" s="1"/>
  <c r="V1421" i="1" a="1"/>
  <c r="V1421" i="1" s="1"/>
  <c r="W1421" i="1" a="1"/>
  <c r="W1421" i="1" s="1"/>
  <c r="X1421" i="1" a="1"/>
  <c r="X1421" i="1" s="1"/>
  <c r="Y1421" i="1" a="1"/>
  <c r="Y1421" i="1" s="1"/>
  <c r="Z1421" i="1" a="1"/>
  <c r="Z1421" i="1" s="1"/>
  <c r="R1422" i="1" a="1"/>
  <c r="R1422" i="1" s="1"/>
  <c r="S1422" i="1" a="1"/>
  <c r="S1422" i="1" s="1"/>
  <c r="T1422" i="1" a="1"/>
  <c r="T1422" i="1" s="1"/>
  <c r="U1422" i="1" a="1"/>
  <c r="U1422" i="1" s="1"/>
  <c r="V1422" i="1" a="1"/>
  <c r="V1422" i="1" s="1"/>
  <c r="W1422" i="1" a="1"/>
  <c r="W1422" i="1" s="1"/>
  <c r="X1422" i="1" a="1"/>
  <c r="X1422" i="1" s="1"/>
  <c r="Y1422" i="1" a="1"/>
  <c r="Y1422" i="1" s="1"/>
  <c r="Z1422" i="1" a="1"/>
  <c r="Z1422" i="1" s="1"/>
  <c r="R1423" i="1" a="1"/>
  <c r="R1423" i="1" s="1"/>
  <c r="S1423" i="1" a="1"/>
  <c r="S1423" i="1" s="1"/>
  <c r="T1423" i="1" a="1"/>
  <c r="T1423" i="1" s="1"/>
  <c r="U1423" i="1" a="1"/>
  <c r="U1423" i="1" s="1"/>
  <c r="V1423" i="1" a="1"/>
  <c r="V1423" i="1" s="1"/>
  <c r="W1423" i="1" a="1"/>
  <c r="W1423" i="1" s="1"/>
  <c r="X1423" i="1" a="1"/>
  <c r="X1423" i="1" s="1"/>
  <c r="Y1423" i="1" a="1"/>
  <c r="Y1423" i="1" s="1"/>
  <c r="Z1423" i="1" a="1"/>
  <c r="Z1423" i="1" s="1"/>
  <c r="R1424" i="1" a="1"/>
  <c r="R1424" i="1" s="1"/>
  <c r="S1424" i="1" a="1"/>
  <c r="S1424" i="1" s="1"/>
  <c r="T1424" i="1" a="1"/>
  <c r="T1424" i="1" s="1"/>
  <c r="U1424" i="1" a="1"/>
  <c r="U1424" i="1" s="1"/>
  <c r="V1424" i="1" a="1"/>
  <c r="V1424" i="1" s="1"/>
  <c r="W1424" i="1" a="1"/>
  <c r="W1424" i="1" s="1"/>
  <c r="X1424" i="1" a="1"/>
  <c r="X1424" i="1" s="1"/>
  <c r="Y1424" i="1" a="1"/>
  <c r="Y1424" i="1" s="1"/>
  <c r="Z1424" i="1" a="1"/>
  <c r="Z1424" i="1" s="1"/>
  <c r="R1425" i="1" a="1"/>
  <c r="R1425" i="1" s="1"/>
  <c r="S1425" i="1" a="1"/>
  <c r="S1425" i="1" s="1"/>
  <c r="T1425" i="1" a="1"/>
  <c r="T1425" i="1" s="1"/>
  <c r="U1425" i="1" a="1"/>
  <c r="U1425" i="1" s="1"/>
  <c r="V1425" i="1" a="1"/>
  <c r="V1425" i="1" s="1"/>
  <c r="W1425" i="1" a="1"/>
  <c r="W1425" i="1" s="1"/>
  <c r="X1425" i="1" a="1"/>
  <c r="X1425" i="1" s="1"/>
  <c r="Y1425" i="1" a="1"/>
  <c r="Y1425" i="1" s="1"/>
  <c r="Z1425" i="1" a="1"/>
  <c r="Z1425" i="1" s="1"/>
  <c r="R1426" i="1" a="1"/>
  <c r="R1426" i="1" s="1"/>
  <c r="S1426" i="1" a="1"/>
  <c r="S1426" i="1" s="1"/>
  <c r="T1426" i="1" a="1"/>
  <c r="T1426" i="1" s="1"/>
  <c r="U1426" i="1" a="1"/>
  <c r="U1426" i="1" s="1"/>
  <c r="V1426" i="1" a="1"/>
  <c r="V1426" i="1" s="1"/>
  <c r="W1426" i="1" a="1"/>
  <c r="W1426" i="1" s="1"/>
  <c r="X1426" i="1" a="1"/>
  <c r="X1426" i="1" s="1"/>
  <c r="Y1426" i="1" a="1"/>
  <c r="Y1426" i="1" s="1"/>
  <c r="Z1426" i="1" a="1"/>
  <c r="Z1426" i="1" s="1"/>
  <c r="R1427" i="1" a="1"/>
  <c r="R1427" i="1" s="1"/>
  <c r="S1427" i="1" a="1"/>
  <c r="S1427" i="1" s="1"/>
  <c r="T1427" i="1" a="1"/>
  <c r="T1427" i="1" s="1"/>
  <c r="U1427" i="1" a="1"/>
  <c r="U1427" i="1" s="1"/>
  <c r="V1427" i="1" a="1"/>
  <c r="V1427" i="1" s="1"/>
  <c r="W1427" i="1" a="1"/>
  <c r="W1427" i="1" s="1"/>
  <c r="X1427" i="1" a="1"/>
  <c r="X1427" i="1" s="1"/>
  <c r="Y1427" i="1" a="1"/>
  <c r="Y1427" i="1" s="1"/>
  <c r="Z1427" i="1" a="1"/>
  <c r="Z1427" i="1" s="1"/>
  <c r="R1428" i="1" a="1"/>
  <c r="R1428" i="1" s="1"/>
  <c r="S1428" i="1" a="1"/>
  <c r="S1428" i="1" s="1"/>
  <c r="T1428" i="1" a="1"/>
  <c r="T1428" i="1" s="1"/>
  <c r="U1428" i="1" a="1"/>
  <c r="U1428" i="1" s="1"/>
  <c r="V1428" i="1" a="1"/>
  <c r="V1428" i="1" s="1"/>
  <c r="W1428" i="1" a="1"/>
  <c r="W1428" i="1" s="1"/>
  <c r="X1428" i="1" a="1"/>
  <c r="X1428" i="1" s="1"/>
  <c r="Y1428" i="1" a="1"/>
  <c r="Y1428" i="1" s="1"/>
  <c r="Z1428" i="1" a="1"/>
  <c r="Z1428" i="1" s="1"/>
  <c r="R1429" i="1" a="1"/>
  <c r="R1429" i="1" s="1"/>
  <c r="S1429" i="1" a="1"/>
  <c r="S1429" i="1" s="1"/>
  <c r="T1429" i="1" a="1"/>
  <c r="T1429" i="1" s="1"/>
  <c r="U1429" i="1" a="1"/>
  <c r="U1429" i="1" s="1"/>
  <c r="V1429" i="1" a="1"/>
  <c r="V1429" i="1" s="1"/>
  <c r="W1429" i="1" a="1"/>
  <c r="W1429" i="1" s="1"/>
  <c r="X1429" i="1" a="1"/>
  <c r="X1429" i="1" s="1"/>
  <c r="Y1429" i="1" a="1"/>
  <c r="Y1429" i="1" s="1"/>
  <c r="Z1429" i="1" a="1"/>
  <c r="Z1429" i="1" s="1"/>
  <c r="R1430" i="1" a="1"/>
  <c r="R1430" i="1" s="1"/>
  <c r="S1430" i="1" a="1"/>
  <c r="S1430" i="1" s="1"/>
  <c r="T1430" i="1" a="1"/>
  <c r="T1430" i="1" s="1"/>
  <c r="U1430" i="1" a="1"/>
  <c r="U1430" i="1" s="1"/>
  <c r="V1430" i="1" a="1"/>
  <c r="V1430" i="1" s="1"/>
  <c r="W1430" i="1" a="1"/>
  <c r="W1430" i="1" s="1"/>
  <c r="X1430" i="1" a="1"/>
  <c r="X1430" i="1" s="1"/>
  <c r="Y1430" i="1" a="1"/>
  <c r="Y1430" i="1" s="1"/>
  <c r="Z1430" i="1" a="1"/>
  <c r="Z1430" i="1" s="1"/>
  <c r="R1431" i="1" a="1"/>
  <c r="R1431" i="1" s="1"/>
  <c r="S1431" i="1" a="1"/>
  <c r="S1431" i="1" s="1"/>
  <c r="T1431" i="1" a="1"/>
  <c r="T1431" i="1" s="1"/>
  <c r="U1431" i="1" a="1"/>
  <c r="U1431" i="1" s="1"/>
  <c r="V1431" i="1" a="1"/>
  <c r="V1431" i="1" s="1"/>
  <c r="W1431" i="1" a="1"/>
  <c r="W1431" i="1" s="1"/>
  <c r="X1431" i="1" a="1"/>
  <c r="X1431" i="1" s="1"/>
  <c r="Y1431" i="1" a="1"/>
  <c r="Y1431" i="1" s="1"/>
  <c r="Z1431" i="1" a="1"/>
  <c r="Z1431" i="1" s="1"/>
  <c r="R1432" i="1" a="1"/>
  <c r="R1432" i="1" s="1"/>
  <c r="S1432" i="1" a="1"/>
  <c r="S1432" i="1" s="1"/>
  <c r="T1432" i="1" a="1"/>
  <c r="T1432" i="1" s="1"/>
  <c r="U1432" i="1" a="1"/>
  <c r="U1432" i="1" s="1"/>
  <c r="V1432" i="1" a="1"/>
  <c r="V1432" i="1" s="1"/>
  <c r="W1432" i="1" a="1"/>
  <c r="W1432" i="1" s="1"/>
  <c r="X1432" i="1" a="1"/>
  <c r="X1432" i="1" s="1"/>
  <c r="Y1432" i="1" a="1"/>
  <c r="Y1432" i="1" s="1"/>
  <c r="Z1432" i="1" a="1"/>
  <c r="Z1432" i="1" s="1"/>
  <c r="R1433" i="1" a="1"/>
  <c r="R1433" i="1" s="1"/>
  <c r="S1433" i="1" a="1"/>
  <c r="S1433" i="1" s="1"/>
  <c r="T1433" i="1" a="1"/>
  <c r="T1433" i="1" s="1"/>
  <c r="U1433" i="1" a="1"/>
  <c r="U1433" i="1" s="1"/>
  <c r="V1433" i="1" a="1"/>
  <c r="V1433" i="1" s="1"/>
  <c r="W1433" i="1" a="1"/>
  <c r="W1433" i="1" s="1"/>
  <c r="X1433" i="1" a="1"/>
  <c r="X1433" i="1" s="1"/>
  <c r="Y1433" i="1" a="1"/>
  <c r="Y1433" i="1" s="1"/>
  <c r="Z1433" i="1" a="1"/>
  <c r="Z1433" i="1" s="1"/>
  <c r="R1434" i="1" a="1"/>
  <c r="R1434" i="1" s="1"/>
  <c r="S1434" i="1" a="1"/>
  <c r="S1434" i="1" s="1"/>
  <c r="T1434" i="1" a="1"/>
  <c r="T1434" i="1" s="1"/>
  <c r="U1434" i="1" a="1"/>
  <c r="U1434" i="1" s="1"/>
  <c r="V1434" i="1" a="1"/>
  <c r="V1434" i="1" s="1"/>
  <c r="W1434" i="1" a="1"/>
  <c r="W1434" i="1" s="1"/>
  <c r="X1434" i="1" a="1"/>
  <c r="X1434" i="1" s="1"/>
  <c r="Y1434" i="1" a="1"/>
  <c r="Y1434" i="1" s="1"/>
  <c r="Z1434" i="1" a="1"/>
  <c r="Z1434" i="1" s="1"/>
  <c r="R1435" i="1" a="1"/>
  <c r="R1435" i="1" s="1"/>
  <c r="S1435" i="1" a="1"/>
  <c r="S1435" i="1" s="1"/>
  <c r="T1435" i="1" a="1"/>
  <c r="T1435" i="1" s="1"/>
  <c r="U1435" i="1" a="1"/>
  <c r="U1435" i="1" s="1"/>
  <c r="V1435" i="1" a="1"/>
  <c r="V1435" i="1" s="1"/>
  <c r="W1435" i="1" a="1"/>
  <c r="W1435" i="1" s="1"/>
  <c r="X1435" i="1" a="1"/>
  <c r="X1435" i="1" s="1"/>
  <c r="Y1435" i="1" a="1"/>
  <c r="Y1435" i="1" s="1"/>
  <c r="Z1435" i="1" a="1"/>
  <c r="Z1435" i="1" s="1"/>
  <c r="R1436" i="1" a="1"/>
  <c r="R1436" i="1" s="1"/>
  <c r="S1436" i="1" a="1"/>
  <c r="S1436" i="1" s="1"/>
  <c r="T1436" i="1" a="1"/>
  <c r="T1436" i="1" s="1"/>
  <c r="U1436" i="1" a="1"/>
  <c r="U1436" i="1" s="1"/>
  <c r="V1436" i="1" a="1"/>
  <c r="V1436" i="1" s="1"/>
  <c r="W1436" i="1" a="1"/>
  <c r="W1436" i="1" s="1"/>
  <c r="X1436" i="1" a="1"/>
  <c r="X1436" i="1" s="1"/>
  <c r="Y1436" i="1" a="1"/>
  <c r="Y1436" i="1" s="1"/>
  <c r="Z1436" i="1" a="1"/>
  <c r="Z1436" i="1" s="1"/>
  <c r="R1437" i="1" a="1"/>
  <c r="R1437" i="1" s="1"/>
  <c r="S1437" i="1" a="1"/>
  <c r="S1437" i="1" s="1"/>
  <c r="T1437" i="1" a="1"/>
  <c r="T1437" i="1" s="1"/>
  <c r="U1437" i="1" a="1"/>
  <c r="U1437" i="1" s="1"/>
  <c r="V1437" i="1" a="1"/>
  <c r="V1437" i="1" s="1"/>
  <c r="W1437" i="1" a="1"/>
  <c r="W1437" i="1" s="1"/>
  <c r="X1437" i="1" a="1"/>
  <c r="X1437" i="1" s="1"/>
  <c r="Y1437" i="1" a="1"/>
  <c r="Y1437" i="1" s="1"/>
  <c r="Z1437" i="1" a="1"/>
  <c r="Z1437" i="1" s="1"/>
  <c r="R1438" i="1" a="1"/>
  <c r="R1438" i="1" s="1"/>
  <c r="S1438" i="1" a="1"/>
  <c r="S1438" i="1" s="1"/>
  <c r="T1438" i="1" a="1"/>
  <c r="T1438" i="1" s="1"/>
  <c r="U1438" i="1" a="1"/>
  <c r="U1438" i="1" s="1"/>
  <c r="V1438" i="1" a="1"/>
  <c r="V1438" i="1" s="1"/>
  <c r="W1438" i="1" a="1"/>
  <c r="W1438" i="1" s="1"/>
  <c r="X1438" i="1" a="1"/>
  <c r="X1438" i="1" s="1"/>
  <c r="Y1438" i="1" a="1"/>
  <c r="Y1438" i="1" s="1"/>
  <c r="Z1438" i="1" a="1"/>
  <c r="Z1438" i="1" s="1"/>
  <c r="R1439" i="1" a="1"/>
  <c r="R1439" i="1" s="1"/>
  <c r="S1439" i="1" a="1"/>
  <c r="S1439" i="1" s="1"/>
  <c r="T1439" i="1" a="1"/>
  <c r="T1439" i="1" s="1"/>
  <c r="U1439" i="1" a="1"/>
  <c r="U1439" i="1" s="1"/>
  <c r="V1439" i="1" a="1"/>
  <c r="V1439" i="1" s="1"/>
  <c r="W1439" i="1" a="1"/>
  <c r="W1439" i="1" s="1"/>
  <c r="X1439" i="1" a="1"/>
  <c r="X1439" i="1" s="1"/>
  <c r="Y1439" i="1" a="1"/>
  <c r="Y1439" i="1" s="1"/>
  <c r="Z1439" i="1" a="1"/>
  <c r="Z1439" i="1" s="1"/>
  <c r="R1440" i="1" a="1"/>
  <c r="R1440" i="1" s="1"/>
  <c r="S1440" i="1" a="1"/>
  <c r="S1440" i="1" s="1"/>
  <c r="T1440" i="1" a="1"/>
  <c r="T1440" i="1" s="1"/>
  <c r="U1440" i="1" a="1"/>
  <c r="U1440" i="1" s="1"/>
  <c r="V1440" i="1" a="1"/>
  <c r="V1440" i="1" s="1"/>
  <c r="W1440" i="1" a="1"/>
  <c r="W1440" i="1" s="1"/>
  <c r="X1440" i="1" a="1"/>
  <c r="X1440" i="1" s="1"/>
  <c r="Y1440" i="1" a="1"/>
  <c r="Y1440" i="1" s="1"/>
  <c r="Z1440" i="1" a="1"/>
  <c r="Z1440" i="1" s="1"/>
  <c r="R1441" i="1" a="1"/>
  <c r="R1441" i="1" s="1"/>
  <c r="S1441" i="1" a="1"/>
  <c r="S1441" i="1" s="1"/>
  <c r="T1441" i="1" a="1"/>
  <c r="T1441" i="1" s="1"/>
  <c r="U1441" i="1" a="1"/>
  <c r="U1441" i="1" s="1"/>
  <c r="V1441" i="1" a="1"/>
  <c r="V1441" i="1" s="1"/>
  <c r="W1441" i="1" a="1"/>
  <c r="W1441" i="1" s="1"/>
  <c r="X1441" i="1" a="1"/>
  <c r="X1441" i="1" s="1"/>
  <c r="Y1441" i="1" a="1"/>
  <c r="Y1441" i="1" s="1"/>
  <c r="Z1441" i="1" a="1"/>
  <c r="Z1441" i="1" s="1"/>
  <c r="R1442" i="1" a="1"/>
  <c r="R1442" i="1" s="1"/>
  <c r="S1442" i="1" a="1"/>
  <c r="S1442" i="1" s="1"/>
  <c r="T1442" i="1" a="1"/>
  <c r="T1442" i="1" s="1"/>
  <c r="U1442" i="1" a="1"/>
  <c r="U1442" i="1" s="1"/>
  <c r="V1442" i="1" a="1"/>
  <c r="V1442" i="1" s="1"/>
  <c r="W1442" i="1" a="1"/>
  <c r="W1442" i="1" s="1"/>
  <c r="X1442" i="1" a="1"/>
  <c r="X1442" i="1" s="1"/>
  <c r="Y1442" i="1" a="1"/>
  <c r="Y1442" i="1" s="1"/>
  <c r="Z1442" i="1" a="1"/>
  <c r="Z1442" i="1" s="1"/>
  <c r="R1443" i="1" a="1"/>
  <c r="R1443" i="1" s="1"/>
  <c r="S1443" i="1" a="1"/>
  <c r="S1443" i="1" s="1"/>
  <c r="T1443" i="1" a="1"/>
  <c r="T1443" i="1" s="1"/>
  <c r="U1443" i="1" a="1"/>
  <c r="U1443" i="1" s="1"/>
  <c r="V1443" i="1" a="1"/>
  <c r="V1443" i="1" s="1"/>
  <c r="W1443" i="1" a="1"/>
  <c r="W1443" i="1" s="1"/>
  <c r="X1443" i="1" a="1"/>
  <c r="X1443" i="1" s="1"/>
  <c r="Y1443" i="1" a="1"/>
  <c r="Y1443" i="1" s="1"/>
  <c r="Z1443" i="1" a="1"/>
  <c r="Z1443" i="1" s="1"/>
  <c r="R1444" i="1" a="1"/>
  <c r="R1444" i="1" s="1"/>
  <c r="S1444" i="1" a="1"/>
  <c r="S1444" i="1" s="1"/>
  <c r="T1444" i="1" a="1"/>
  <c r="T1444" i="1" s="1"/>
  <c r="U1444" i="1" a="1"/>
  <c r="U1444" i="1" s="1"/>
  <c r="V1444" i="1" a="1"/>
  <c r="V1444" i="1" s="1"/>
  <c r="W1444" i="1" a="1"/>
  <c r="W1444" i="1" s="1"/>
  <c r="X1444" i="1" a="1"/>
  <c r="X1444" i="1" s="1"/>
  <c r="Y1444" i="1" a="1"/>
  <c r="Y1444" i="1" s="1"/>
  <c r="Z1444" i="1" a="1"/>
  <c r="Z1444" i="1" s="1"/>
  <c r="R1445" i="1" a="1"/>
  <c r="R1445" i="1" s="1"/>
  <c r="S1445" i="1" a="1"/>
  <c r="S1445" i="1" s="1"/>
  <c r="T1445" i="1" a="1"/>
  <c r="T1445" i="1" s="1"/>
  <c r="U1445" i="1" a="1"/>
  <c r="U1445" i="1" s="1"/>
  <c r="V1445" i="1" a="1"/>
  <c r="V1445" i="1" s="1"/>
  <c r="W1445" i="1" a="1"/>
  <c r="W1445" i="1" s="1"/>
  <c r="X1445" i="1" a="1"/>
  <c r="X1445" i="1" s="1"/>
  <c r="Y1445" i="1" a="1"/>
  <c r="Y1445" i="1" s="1"/>
  <c r="Z1445" i="1" a="1"/>
  <c r="Z1445" i="1" s="1"/>
  <c r="R1446" i="1" a="1"/>
  <c r="R1446" i="1" s="1"/>
  <c r="S1446" i="1" a="1"/>
  <c r="S1446" i="1"/>
  <c r="T1446" i="1" a="1"/>
  <c r="T1446" i="1" s="1"/>
  <c r="U1446" i="1" a="1"/>
  <c r="U1446" i="1" s="1"/>
  <c r="V1446" i="1" a="1"/>
  <c r="V1446" i="1" s="1"/>
  <c r="W1446" i="1" a="1"/>
  <c r="W1446" i="1" s="1"/>
  <c r="X1446" i="1" a="1"/>
  <c r="X1446" i="1" s="1"/>
  <c r="Y1446" i="1" a="1"/>
  <c r="Y1446" i="1" s="1"/>
  <c r="Z1446" i="1" a="1"/>
  <c r="Z1446" i="1" s="1"/>
  <c r="R1447" i="1" a="1"/>
  <c r="R1447" i="1" s="1"/>
  <c r="S1447" i="1" a="1"/>
  <c r="S1447" i="1" s="1"/>
  <c r="T1447" i="1" a="1"/>
  <c r="T1447" i="1" s="1"/>
  <c r="U1447" i="1" a="1"/>
  <c r="U1447" i="1" s="1"/>
  <c r="V1447" i="1" a="1"/>
  <c r="V1447" i="1" s="1"/>
  <c r="W1447" i="1" a="1"/>
  <c r="W1447" i="1" s="1"/>
  <c r="X1447" i="1" a="1"/>
  <c r="X1447" i="1" s="1"/>
  <c r="Y1447" i="1" a="1"/>
  <c r="Y1447" i="1" s="1"/>
  <c r="Z1447" i="1" a="1"/>
  <c r="Z1447" i="1" s="1"/>
  <c r="R1448" i="1" a="1"/>
  <c r="R1448" i="1" s="1"/>
  <c r="S1448" i="1" a="1"/>
  <c r="S1448" i="1" s="1"/>
  <c r="T1448" i="1" a="1"/>
  <c r="T1448" i="1" s="1"/>
  <c r="U1448" i="1" a="1"/>
  <c r="U1448" i="1" s="1"/>
  <c r="V1448" i="1" a="1"/>
  <c r="V1448" i="1" s="1"/>
  <c r="W1448" i="1" a="1"/>
  <c r="W1448" i="1" s="1"/>
  <c r="X1448" i="1" a="1"/>
  <c r="X1448" i="1" s="1"/>
  <c r="Y1448" i="1" a="1"/>
  <c r="Y1448" i="1" s="1"/>
  <c r="Z1448" i="1" a="1"/>
  <c r="Z1448" i="1" s="1"/>
  <c r="R1449" i="1" a="1"/>
  <c r="R1449" i="1" s="1"/>
  <c r="S1449" i="1" a="1"/>
  <c r="S1449" i="1" s="1"/>
  <c r="T1449" i="1" a="1"/>
  <c r="T1449" i="1" s="1"/>
  <c r="U1449" i="1" a="1"/>
  <c r="U1449" i="1" s="1"/>
  <c r="V1449" i="1" a="1"/>
  <c r="V1449" i="1" s="1"/>
  <c r="W1449" i="1" a="1"/>
  <c r="W1449" i="1" s="1"/>
  <c r="X1449" i="1" a="1"/>
  <c r="X1449" i="1" s="1"/>
  <c r="Y1449" i="1" a="1"/>
  <c r="Y1449" i="1" s="1"/>
  <c r="Z1449" i="1" a="1"/>
  <c r="Z1449" i="1" s="1"/>
  <c r="R1450" i="1" a="1"/>
  <c r="R1450" i="1" s="1"/>
  <c r="S1450" i="1" a="1"/>
  <c r="S1450" i="1" s="1"/>
  <c r="T1450" i="1" a="1"/>
  <c r="T1450" i="1" s="1"/>
  <c r="U1450" i="1" a="1"/>
  <c r="U1450" i="1" s="1"/>
  <c r="V1450" i="1" a="1"/>
  <c r="V1450" i="1" s="1"/>
  <c r="W1450" i="1" a="1"/>
  <c r="W1450" i="1" s="1"/>
  <c r="X1450" i="1" a="1"/>
  <c r="X1450" i="1" s="1"/>
  <c r="Y1450" i="1" a="1"/>
  <c r="Y1450" i="1" s="1"/>
  <c r="Z1450" i="1" a="1"/>
  <c r="Z1450" i="1" s="1"/>
  <c r="R1451" i="1" a="1"/>
  <c r="R1451" i="1" s="1"/>
  <c r="S1451" i="1" a="1"/>
  <c r="S1451" i="1" s="1"/>
  <c r="T1451" i="1" a="1"/>
  <c r="T1451" i="1" s="1"/>
  <c r="U1451" i="1" a="1"/>
  <c r="U1451" i="1" s="1"/>
  <c r="V1451" i="1" a="1"/>
  <c r="V1451" i="1" s="1"/>
  <c r="W1451" i="1" a="1"/>
  <c r="W1451" i="1" s="1"/>
  <c r="X1451" i="1" a="1"/>
  <c r="X1451" i="1" s="1"/>
  <c r="Y1451" i="1" a="1"/>
  <c r="Y1451" i="1" s="1"/>
  <c r="Z1451" i="1" a="1"/>
  <c r="Z1451" i="1" s="1"/>
  <c r="R1452" i="1" a="1"/>
  <c r="R1452" i="1" s="1"/>
  <c r="S1452" i="1" a="1"/>
  <c r="S1452" i="1" s="1"/>
  <c r="T1452" i="1" a="1"/>
  <c r="T1452" i="1" s="1"/>
  <c r="U1452" i="1" a="1"/>
  <c r="U1452" i="1" s="1"/>
  <c r="V1452" i="1" a="1"/>
  <c r="V1452" i="1" s="1"/>
  <c r="W1452" i="1" a="1"/>
  <c r="W1452" i="1" s="1"/>
  <c r="X1452" i="1" a="1"/>
  <c r="X1452" i="1" s="1"/>
  <c r="Y1452" i="1" a="1"/>
  <c r="Y1452" i="1" s="1"/>
  <c r="Z1452" i="1" a="1"/>
  <c r="Z1452" i="1" s="1"/>
  <c r="R1453" i="1" a="1"/>
  <c r="R1453" i="1" s="1"/>
  <c r="S1453" i="1" a="1"/>
  <c r="S1453" i="1" s="1"/>
  <c r="T1453" i="1" a="1"/>
  <c r="T1453" i="1" s="1"/>
  <c r="U1453" i="1" a="1"/>
  <c r="U1453" i="1" s="1"/>
  <c r="V1453" i="1" a="1"/>
  <c r="V1453" i="1" s="1"/>
  <c r="W1453" i="1" a="1"/>
  <c r="W1453" i="1" s="1"/>
  <c r="X1453" i="1" a="1"/>
  <c r="X1453" i="1" s="1"/>
  <c r="Y1453" i="1" a="1"/>
  <c r="Y1453" i="1" s="1"/>
  <c r="Z1453" i="1" a="1"/>
  <c r="Z1453" i="1" s="1"/>
  <c r="R1454" i="1" a="1"/>
  <c r="R1454" i="1" s="1"/>
  <c r="S1454" i="1" a="1"/>
  <c r="S1454" i="1" s="1"/>
  <c r="T1454" i="1" a="1"/>
  <c r="T1454" i="1" s="1"/>
  <c r="U1454" i="1" a="1"/>
  <c r="U1454" i="1" s="1"/>
  <c r="V1454" i="1" a="1"/>
  <c r="V1454" i="1" s="1"/>
  <c r="W1454" i="1" a="1"/>
  <c r="W1454" i="1" s="1"/>
  <c r="X1454" i="1" a="1"/>
  <c r="X1454" i="1" s="1"/>
  <c r="Y1454" i="1" a="1"/>
  <c r="Y1454" i="1" s="1"/>
  <c r="Z1454" i="1" a="1"/>
  <c r="Z1454" i="1" s="1"/>
  <c r="R1455" i="1" a="1"/>
  <c r="R1455" i="1" s="1"/>
  <c r="S1455" i="1" a="1"/>
  <c r="S1455" i="1" s="1"/>
  <c r="T1455" i="1" a="1"/>
  <c r="T1455" i="1" s="1"/>
  <c r="U1455" i="1" a="1"/>
  <c r="U1455" i="1" s="1"/>
  <c r="V1455" i="1" a="1"/>
  <c r="V1455" i="1" s="1"/>
  <c r="W1455" i="1" a="1"/>
  <c r="W1455" i="1" s="1"/>
  <c r="X1455" i="1" a="1"/>
  <c r="X1455" i="1" s="1"/>
  <c r="Y1455" i="1" a="1"/>
  <c r="Y1455" i="1" s="1"/>
  <c r="Z1455" i="1" a="1"/>
  <c r="Z1455" i="1" s="1"/>
  <c r="R1456" i="1" a="1"/>
  <c r="R1456" i="1" s="1"/>
  <c r="S1456" i="1" a="1"/>
  <c r="S1456" i="1"/>
  <c r="T1456" i="1" a="1"/>
  <c r="T1456" i="1" s="1"/>
  <c r="U1456" i="1" a="1"/>
  <c r="U1456" i="1" s="1"/>
  <c r="V1456" i="1" a="1"/>
  <c r="V1456" i="1" s="1"/>
  <c r="W1456" i="1" a="1"/>
  <c r="W1456" i="1" s="1"/>
  <c r="X1456" i="1" a="1"/>
  <c r="X1456" i="1" s="1"/>
  <c r="Y1456" i="1" a="1"/>
  <c r="Y1456" i="1" s="1"/>
  <c r="Z1456" i="1" a="1"/>
  <c r="Z1456" i="1" s="1"/>
  <c r="R1457" i="1" a="1"/>
  <c r="R1457" i="1" s="1"/>
  <c r="S1457" i="1" a="1"/>
  <c r="S1457" i="1" s="1"/>
  <c r="T1457" i="1" a="1"/>
  <c r="T1457" i="1" s="1"/>
  <c r="U1457" i="1" a="1"/>
  <c r="U1457" i="1" s="1"/>
  <c r="V1457" i="1" a="1"/>
  <c r="V1457" i="1" s="1"/>
  <c r="W1457" i="1" a="1"/>
  <c r="W1457" i="1" s="1"/>
  <c r="X1457" i="1" a="1"/>
  <c r="X1457" i="1" s="1"/>
  <c r="Y1457" i="1" a="1"/>
  <c r="Y1457" i="1" s="1"/>
  <c r="Z1457" i="1" a="1"/>
  <c r="Z1457" i="1" s="1"/>
  <c r="R1458" i="1" a="1"/>
  <c r="R1458" i="1" s="1"/>
  <c r="S1458" i="1" a="1"/>
  <c r="S1458" i="1" s="1"/>
  <c r="T1458" i="1" a="1"/>
  <c r="T1458" i="1" s="1"/>
  <c r="U1458" i="1" a="1"/>
  <c r="U1458" i="1" s="1"/>
  <c r="V1458" i="1" a="1"/>
  <c r="V1458" i="1" s="1"/>
  <c r="W1458" i="1" a="1"/>
  <c r="W1458" i="1" s="1"/>
  <c r="X1458" i="1" a="1"/>
  <c r="X1458" i="1" s="1"/>
  <c r="Y1458" i="1" a="1"/>
  <c r="Y1458" i="1" s="1"/>
  <c r="Z1458" i="1" a="1"/>
  <c r="Z1458" i="1" s="1"/>
  <c r="R1459" i="1" a="1"/>
  <c r="R1459" i="1" s="1"/>
  <c r="S1459" i="1" a="1"/>
  <c r="S1459" i="1" s="1"/>
  <c r="T1459" i="1" a="1"/>
  <c r="T1459" i="1" s="1"/>
  <c r="U1459" i="1" a="1"/>
  <c r="U1459" i="1" s="1"/>
  <c r="V1459" i="1" a="1"/>
  <c r="V1459" i="1" s="1"/>
  <c r="W1459" i="1" a="1"/>
  <c r="W1459" i="1" s="1"/>
  <c r="X1459" i="1" a="1"/>
  <c r="X1459" i="1" s="1"/>
  <c r="Y1459" i="1" a="1"/>
  <c r="Y1459" i="1" s="1"/>
  <c r="Z1459" i="1" a="1"/>
  <c r="Z1459" i="1" s="1"/>
  <c r="R1460" i="1" a="1"/>
  <c r="R1460" i="1" s="1"/>
  <c r="S1460" i="1" a="1"/>
  <c r="S1460" i="1" s="1"/>
  <c r="T1460" i="1" a="1"/>
  <c r="T1460" i="1" s="1"/>
  <c r="U1460" i="1" a="1"/>
  <c r="U1460" i="1" s="1"/>
  <c r="V1460" i="1" a="1"/>
  <c r="V1460" i="1" s="1"/>
  <c r="W1460" i="1" a="1"/>
  <c r="W1460" i="1" s="1"/>
  <c r="X1460" i="1" a="1"/>
  <c r="X1460" i="1" s="1"/>
  <c r="Y1460" i="1" a="1"/>
  <c r="Y1460" i="1" s="1"/>
  <c r="Z1460" i="1" a="1"/>
  <c r="Z1460" i="1" s="1"/>
  <c r="R1461" i="1" a="1"/>
  <c r="R1461" i="1" s="1"/>
  <c r="S1461" i="1" a="1"/>
  <c r="S1461" i="1" s="1"/>
  <c r="T1461" i="1" a="1"/>
  <c r="T1461" i="1" s="1"/>
  <c r="U1461" i="1" a="1"/>
  <c r="U1461" i="1" s="1"/>
  <c r="V1461" i="1" a="1"/>
  <c r="V1461" i="1" s="1"/>
  <c r="W1461" i="1" a="1"/>
  <c r="W1461" i="1" s="1"/>
  <c r="X1461" i="1" a="1"/>
  <c r="X1461" i="1" s="1"/>
  <c r="Y1461" i="1" a="1"/>
  <c r="Y1461" i="1" s="1"/>
  <c r="Z1461" i="1" a="1"/>
  <c r="Z1461" i="1" s="1"/>
  <c r="R1462" i="1" a="1"/>
  <c r="R1462" i="1" s="1"/>
  <c r="S1462" i="1" a="1"/>
  <c r="S1462" i="1" s="1"/>
  <c r="T1462" i="1" a="1"/>
  <c r="T1462" i="1" s="1"/>
  <c r="U1462" i="1" a="1"/>
  <c r="U1462" i="1" s="1"/>
  <c r="V1462" i="1" a="1"/>
  <c r="V1462" i="1" s="1"/>
  <c r="W1462" i="1" a="1"/>
  <c r="W1462" i="1" s="1"/>
  <c r="X1462" i="1" a="1"/>
  <c r="X1462" i="1" s="1"/>
  <c r="Y1462" i="1" a="1"/>
  <c r="Y1462" i="1" s="1"/>
  <c r="Z1462" i="1" a="1"/>
  <c r="Z1462" i="1" s="1"/>
  <c r="R1463" i="1" a="1"/>
  <c r="R1463" i="1" s="1"/>
  <c r="S1463" i="1" a="1"/>
  <c r="S1463" i="1" s="1"/>
  <c r="T1463" i="1" a="1"/>
  <c r="T1463" i="1" s="1"/>
  <c r="U1463" i="1" a="1"/>
  <c r="U1463" i="1" s="1"/>
  <c r="V1463" i="1" a="1"/>
  <c r="V1463" i="1" s="1"/>
  <c r="W1463" i="1" a="1"/>
  <c r="W1463" i="1" s="1"/>
  <c r="X1463" i="1" a="1"/>
  <c r="X1463" i="1" s="1"/>
  <c r="Y1463" i="1" a="1"/>
  <c r="Y1463" i="1" s="1"/>
  <c r="Z1463" i="1" a="1"/>
  <c r="Z1463" i="1" s="1"/>
  <c r="R1464" i="1" a="1"/>
  <c r="R1464" i="1" s="1"/>
  <c r="S1464" i="1" a="1"/>
  <c r="S1464" i="1" s="1"/>
  <c r="T1464" i="1" a="1"/>
  <c r="T1464" i="1" s="1"/>
  <c r="U1464" i="1" a="1"/>
  <c r="U1464" i="1" s="1"/>
  <c r="V1464" i="1" a="1"/>
  <c r="V1464" i="1" s="1"/>
  <c r="W1464" i="1" a="1"/>
  <c r="W1464" i="1" s="1"/>
  <c r="X1464" i="1" a="1"/>
  <c r="X1464" i="1" s="1"/>
  <c r="Y1464" i="1" a="1"/>
  <c r="Y1464" i="1" s="1"/>
  <c r="Z1464" i="1" a="1"/>
  <c r="Z1464" i="1" s="1"/>
  <c r="R1465" i="1" a="1"/>
  <c r="R1465" i="1" s="1"/>
  <c r="S1465" i="1" a="1"/>
  <c r="S1465" i="1" s="1"/>
  <c r="T1465" i="1" a="1"/>
  <c r="T1465" i="1" s="1"/>
  <c r="U1465" i="1" a="1"/>
  <c r="U1465" i="1" s="1"/>
  <c r="V1465" i="1" a="1"/>
  <c r="V1465" i="1" s="1"/>
  <c r="W1465" i="1" a="1"/>
  <c r="W1465" i="1" s="1"/>
  <c r="X1465" i="1" a="1"/>
  <c r="X1465" i="1" s="1"/>
  <c r="Y1465" i="1" a="1"/>
  <c r="Y1465" i="1" s="1"/>
  <c r="Z1465" i="1" a="1"/>
  <c r="Z1465" i="1" s="1"/>
  <c r="R1466" i="1" a="1"/>
  <c r="R1466" i="1" s="1"/>
  <c r="S1466" i="1" a="1"/>
  <c r="S1466" i="1" s="1"/>
  <c r="T1466" i="1" a="1"/>
  <c r="T1466" i="1" s="1"/>
  <c r="U1466" i="1" a="1"/>
  <c r="U1466" i="1" s="1"/>
  <c r="V1466" i="1" a="1"/>
  <c r="V1466" i="1" s="1"/>
  <c r="W1466" i="1" a="1"/>
  <c r="W1466" i="1" s="1"/>
  <c r="X1466" i="1" a="1"/>
  <c r="X1466" i="1" s="1"/>
  <c r="Y1466" i="1" a="1"/>
  <c r="Y1466" i="1" s="1"/>
  <c r="Z1466" i="1" a="1"/>
  <c r="Z1466" i="1" s="1"/>
  <c r="R1467" i="1" a="1"/>
  <c r="R1467" i="1" s="1"/>
  <c r="S1467" i="1" a="1"/>
  <c r="S1467" i="1" s="1"/>
  <c r="T1467" i="1" a="1"/>
  <c r="T1467" i="1" s="1"/>
  <c r="U1467" i="1" a="1"/>
  <c r="U1467" i="1" s="1"/>
  <c r="V1467" i="1" a="1"/>
  <c r="V1467" i="1" s="1"/>
  <c r="W1467" i="1" a="1"/>
  <c r="W1467" i="1" s="1"/>
  <c r="X1467" i="1" a="1"/>
  <c r="X1467" i="1" s="1"/>
  <c r="Y1467" i="1" a="1"/>
  <c r="Y1467" i="1" s="1"/>
  <c r="Z1467" i="1" a="1"/>
  <c r="Z1467" i="1" s="1"/>
  <c r="R1468" i="1" a="1"/>
  <c r="R1468" i="1" s="1"/>
  <c r="S1468" i="1" a="1"/>
  <c r="S1468" i="1" s="1"/>
  <c r="T1468" i="1" a="1"/>
  <c r="T1468" i="1" s="1"/>
  <c r="U1468" i="1" a="1"/>
  <c r="U1468" i="1" s="1"/>
  <c r="V1468" i="1" a="1"/>
  <c r="V1468" i="1" s="1"/>
  <c r="W1468" i="1" a="1"/>
  <c r="W1468" i="1" s="1"/>
  <c r="X1468" i="1" a="1"/>
  <c r="X1468" i="1" s="1"/>
  <c r="Y1468" i="1" a="1"/>
  <c r="Y1468" i="1" s="1"/>
  <c r="Z1468" i="1" a="1"/>
  <c r="Z1468" i="1" s="1"/>
  <c r="R1469" i="1" a="1"/>
  <c r="R1469" i="1" s="1"/>
  <c r="S1469" i="1" a="1"/>
  <c r="S1469" i="1" s="1"/>
  <c r="T1469" i="1" a="1"/>
  <c r="T1469" i="1" s="1"/>
  <c r="U1469" i="1" a="1"/>
  <c r="U1469" i="1" s="1"/>
  <c r="V1469" i="1" a="1"/>
  <c r="V1469" i="1" s="1"/>
  <c r="W1469" i="1" a="1"/>
  <c r="W1469" i="1" s="1"/>
  <c r="X1469" i="1" a="1"/>
  <c r="X1469" i="1" s="1"/>
  <c r="Y1469" i="1" a="1"/>
  <c r="Y1469" i="1" s="1"/>
  <c r="Z1469" i="1" a="1"/>
  <c r="Z1469" i="1" s="1"/>
  <c r="R1470" i="1" a="1"/>
  <c r="R1470" i="1" s="1"/>
  <c r="S1470" i="1" a="1"/>
  <c r="S1470" i="1" s="1"/>
  <c r="T1470" i="1" a="1"/>
  <c r="T1470" i="1" s="1"/>
  <c r="U1470" i="1" a="1"/>
  <c r="U1470" i="1" s="1"/>
  <c r="V1470" i="1" a="1"/>
  <c r="V1470" i="1" s="1"/>
  <c r="W1470" i="1" a="1"/>
  <c r="W1470" i="1" s="1"/>
  <c r="X1470" i="1" a="1"/>
  <c r="X1470" i="1" s="1"/>
  <c r="Y1470" i="1" a="1"/>
  <c r="Y1470" i="1" s="1"/>
  <c r="Z1470" i="1" a="1"/>
  <c r="Z1470" i="1" s="1"/>
  <c r="R1471" i="1" a="1"/>
  <c r="R1471" i="1" s="1"/>
  <c r="S1471" i="1" a="1"/>
  <c r="S1471" i="1" s="1"/>
  <c r="T1471" i="1" a="1"/>
  <c r="T1471" i="1" s="1"/>
  <c r="U1471" i="1" a="1"/>
  <c r="U1471" i="1" s="1"/>
  <c r="V1471" i="1" a="1"/>
  <c r="V1471" i="1" s="1"/>
  <c r="W1471" i="1" a="1"/>
  <c r="W1471" i="1" s="1"/>
  <c r="X1471" i="1" a="1"/>
  <c r="X1471" i="1" s="1"/>
  <c r="Y1471" i="1" a="1"/>
  <c r="Y1471" i="1" s="1"/>
  <c r="Z1471" i="1" a="1"/>
  <c r="Z1471" i="1" s="1"/>
  <c r="R1472" i="1" a="1"/>
  <c r="R1472" i="1" s="1"/>
  <c r="S1472" i="1" a="1"/>
  <c r="S1472" i="1"/>
  <c r="T1472" i="1" a="1"/>
  <c r="T1472" i="1" s="1"/>
  <c r="U1472" i="1" a="1"/>
  <c r="U1472" i="1" s="1"/>
  <c r="V1472" i="1" a="1"/>
  <c r="V1472" i="1" s="1"/>
  <c r="W1472" i="1" a="1"/>
  <c r="W1472" i="1"/>
  <c r="X1472" i="1" a="1"/>
  <c r="X1472" i="1" s="1"/>
  <c r="Y1472" i="1" a="1"/>
  <c r="Y1472" i="1" s="1"/>
  <c r="Z1472" i="1" a="1"/>
  <c r="Z1472" i="1" s="1"/>
  <c r="R1473" i="1" a="1"/>
  <c r="R1473" i="1" s="1"/>
  <c r="S1473" i="1" a="1"/>
  <c r="S1473" i="1" s="1"/>
  <c r="T1473" i="1" a="1"/>
  <c r="T1473" i="1" s="1"/>
  <c r="U1473" i="1" a="1"/>
  <c r="U1473" i="1" s="1"/>
  <c r="V1473" i="1" a="1"/>
  <c r="V1473" i="1" s="1"/>
  <c r="W1473" i="1" a="1"/>
  <c r="W1473" i="1" s="1"/>
  <c r="X1473" i="1" a="1"/>
  <c r="X1473" i="1" s="1"/>
  <c r="Y1473" i="1" a="1"/>
  <c r="Y1473" i="1" s="1"/>
  <c r="Z1473" i="1" a="1"/>
  <c r="Z1473" i="1" s="1"/>
  <c r="R1474" i="1" a="1"/>
  <c r="R1474" i="1" s="1"/>
  <c r="S1474" i="1" a="1"/>
  <c r="S1474" i="1" s="1"/>
  <c r="T1474" i="1" a="1"/>
  <c r="T1474" i="1" s="1"/>
  <c r="U1474" i="1" a="1"/>
  <c r="U1474" i="1" s="1"/>
  <c r="V1474" i="1" a="1"/>
  <c r="V1474" i="1" s="1"/>
  <c r="W1474" i="1" a="1"/>
  <c r="W1474" i="1" s="1"/>
  <c r="X1474" i="1" a="1"/>
  <c r="X1474" i="1" s="1"/>
  <c r="Y1474" i="1" a="1"/>
  <c r="Y1474" i="1" s="1"/>
  <c r="Z1474" i="1" a="1"/>
  <c r="Z1474" i="1" s="1"/>
  <c r="R1475" i="1" a="1"/>
  <c r="R1475" i="1" s="1"/>
  <c r="S1475" i="1" a="1"/>
  <c r="S1475" i="1" s="1"/>
  <c r="T1475" i="1" a="1"/>
  <c r="T1475" i="1" s="1"/>
  <c r="U1475" i="1" a="1"/>
  <c r="U1475" i="1" s="1"/>
  <c r="V1475" i="1" a="1"/>
  <c r="V1475" i="1" s="1"/>
  <c r="W1475" i="1" a="1"/>
  <c r="W1475" i="1" s="1"/>
  <c r="X1475" i="1" a="1"/>
  <c r="X1475" i="1" s="1"/>
  <c r="Y1475" i="1" a="1"/>
  <c r="Y1475" i="1" s="1"/>
  <c r="Z1475" i="1" a="1"/>
  <c r="Z1475" i="1" s="1"/>
  <c r="R1476" i="1" a="1"/>
  <c r="R1476" i="1" s="1"/>
  <c r="S1476" i="1" a="1"/>
  <c r="S1476" i="1" s="1"/>
  <c r="T1476" i="1" a="1"/>
  <c r="T1476" i="1" s="1"/>
  <c r="U1476" i="1" a="1"/>
  <c r="U1476" i="1" s="1"/>
  <c r="V1476" i="1" a="1"/>
  <c r="V1476" i="1" s="1"/>
  <c r="W1476" i="1" a="1"/>
  <c r="W1476" i="1" s="1"/>
  <c r="X1476" i="1" a="1"/>
  <c r="X1476" i="1" s="1"/>
  <c r="Y1476" i="1" a="1"/>
  <c r="Y1476" i="1" s="1"/>
  <c r="Z1476" i="1" a="1"/>
  <c r="Z1476" i="1" s="1"/>
  <c r="R1477" i="1" a="1"/>
  <c r="R1477" i="1" s="1"/>
  <c r="S1477" i="1" a="1"/>
  <c r="S1477" i="1" s="1"/>
  <c r="T1477" i="1" a="1"/>
  <c r="T1477" i="1" s="1"/>
  <c r="U1477" i="1" a="1"/>
  <c r="U1477" i="1" s="1"/>
  <c r="V1477" i="1" a="1"/>
  <c r="V1477" i="1" s="1"/>
  <c r="W1477" i="1" a="1"/>
  <c r="W1477" i="1" s="1"/>
  <c r="X1477" i="1" a="1"/>
  <c r="X1477" i="1" s="1"/>
  <c r="Y1477" i="1" a="1"/>
  <c r="Y1477" i="1" s="1"/>
  <c r="Z1477" i="1" a="1"/>
  <c r="Z1477" i="1" s="1"/>
  <c r="R1478" i="1" a="1"/>
  <c r="R1478" i="1" s="1"/>
  <c r="S1478" i="1" a="1"/>
  <c r="S1478" i="1" s="1"/>
  <c r="T1478" i="1" a="1"/>
  <c r="T1478" i="1" s="1"/>
  <c r="U1478" i="1" a="1"/>
  <c r="U1478" i="1" s="1"/>
  <c r="V1478" i="1" a="1"/>
  <c r="V1478" i="1" s="1"/>
  <c r="W1478" i="1" a="1"/>
  <c r="W1478" i="1" s="1"/>
  <c r="X1478" i="1" a="1"/>
  <c r="X1478" i="1" s="1"/>
  <c r="Y1478" i="1" a="1"/>
  <c r="Y1478" i="1" s="1"/>
  <c r="Z1478" i="1" a="1"/>
  <c r="Z1478" i="1" s="1"/>
  <c r="R1479" i="1" a="1"/>
  <c r="R1479" i="1" s="1"/>
  <c r="S1479" i="1" a="1"/>
  <c r="S1479" i="1" s="1"/>
  <c r="T1479" i="1" a="1"/>
  <c r="T1479" i="1" s="1"/>
  <c r="U1479" i="1" a="1"/>
  <c r="U1479" i="1" s="1"/>
  <c r="V1479" i="1" a="1"/>
  <c r="V1479" i="1" s="1"/>
  <c r="W1479" i="1" a="1"/>
  <c r="W1479" i="1" s="1"/>
  <c r="X1479" i="1" a="1"/>
  <c r="X1479" i="1" s="1"/>
  <c r="Y1479" i="1" a="1"/>
  <c r="Y1479" i="1" s="1"/>
  <c r="Z1479" i="1" a="1"/>
  <c r="Z1479" i="1" s="1"/>
  <c r="R1480" i="1" a="1"/>
  <c r="R1480" i="1" s="1"/>
  <c r="S1480" i="1" a="1"/>
  <c r="S1480" i="1" s="1"/>
  <c r="T1480" i="1" a="1"/>
  <c r="T1480" i="1" s="1"/>
  <c r="U1480" i="1" a="1"/>
  <c r="U1480" i="1" s="1"/>
  <c r="V1480" i="1" a="1"/>
  <c r="V1480" i="1" s="1"/>
  <c r="W1480" i="1" a="1"/>
  <c r="W1480" i="1" s="1"/>
  <c r="X1480" i="1" a="1"/>
  <c r="X1480" i="1" s="1"/>
  <c r="Y1480" i="1" a="1"/>
  <c r="Y1480" i="1" s="1"/>
  <c r="Z1480" i="1" a="1"/>
  <c r="Z1480" i="1" s="1"/>
  <c r="R1481" i="1" a="1"/>
  <c r="R1481" i="1" s="1"/>
  <c r="S1481" i="1" a="1"/>
  <c r="S1481" i="1" s="1"/>
  <c r="T1481" i="1" a="1"/>
  <c r="T1481" i="1" s="1"/>
  <c r="U1481" i="1" a="1"/>
  <c r="U1481" i="1" s="1"/>
  <c r="V1481" i="1" a="1"/>
  <c r="V1481" i="1" s="1"/>
  <c r="W1481" i="1" a="1"/>
  <c r="W1481" i="1" s="1"/>
  <c r="X1481" i="1" a="1"/>
  <c r="X1481" i="1" s="1"/>
  <c r="Y1481" i="1" a="1"/>
  <c r="Y1481" i="1" s="1"/>
  <c r="Z1481" i="1" a="1"/>
  <c r="Z1481" i="1" s="1"/>
  <c r="R1482" i="1" a="1"/>
  <c r="R1482" i="1" s="1"/>
  <c r="S1482" i="1" a="1"/>
  <c r="S1482" i="1" s="1"/>
  <c r="T1482" i="1" a="1"/>
  <c r="T1482" i="1" s="1"/>
  <c r="U1482" i="1" a="1"/>
  <c r="U1482" i="1" s="1"/>
  <c r="V1482" i="1" a="1"/>
  <c r="V1482" i="1" s="1"/>
  <c r="W1482" i="1" a="1"/>
  <c r="W1482" i="1" s="1"/>
  <c r="X1482" i="1" a="1"/>
  <c r="X1482" i="1" s="1"/>
  <c r="Y1482" i="1" a="1"/>
  <c r="Y1482" i="1" s="1"/>
  <c r="Z1482" i="1" a="1"/>
  <c r="Z1482" i="1" s="1"/>
  <c r="R1483" i="1" a="1"/>
  <c r="R1483" i="1" s="1"/>
  <c r="S1483" i="1" a="1"/>
  <c r="S1483" i="1" s="1"/>
  <c r="T1483" i="1" a="1"/>
  <c r="T1483" i="1" s="1"/>
  <c r="U1483" i="1" a="1"/>
  <c r="U1483" i="1" s="1"/>
  <c r="V1483" i="1" a="1"/>
  <c r="V1483" i="1" s="1"/>
  <c r="W1483" i="1" a="1"/>
  <c r="W1483" i="1" s="1"/>
  <c r="X1483" i="1" a="1"/>
  <c r="X1483" i="1" s="1"/>
  <c r="Y1483" i="1" a="1"/>
  <c r="Y1483" i="1" s="1"/>
  <c r="Z1483" i="1" a="1"/>
  <c r="Z1483" i="1" s="1"/>
  <c r="R1484" i="1" a="1"/>
  <c r="R1484" i="1" s="1"/>
  <c r="S1484" i="1" a="1"/>
  <c r="S1484" i="1" s="1"/>
  <c r="T1484" i="1" a="1"/>
  <c r="T1484" i="1" s="1"/>
  <c r="U1484" i="1" a="1"/>
  <c r="U1484" i="1" s="1"/>
  <c r="V1484" i="1" a="1"/>
  <c r="V1484" i="1" s="1"/>
  <c r="W1484" i="1" a="1"/>
  <c r="W1484" i="1" s="1"/>
  <c r="X1484" i="1" a="1"/>
  <c r="X1484" i="1" s="1"/>
  <c r="Y1484" i="1" a="1"/>
  <c r="Y1484" i="1" s="1"/>
  <c r="Z1484" i="1" a="1"/>
  <c r="Z1484" i="1" s="1"/>
  <c r="R1485" i="1" a="1"/>
  <c r="R1485" i="1"/>
  <c r="S1485" i="1" a="1"/>
  <c r="S1485" i="1" s="1"/>
  <c r="T1485" i="1" a="1"/>
  <c r="T1485" i="1"/>
  <c r="U1485" i="1" a="1"/>
  <c r="U1485" i="1" s="1"/>
  <c r="V1485" i="1" a="1"/>
  <c r="V1485" i="1" s="1"/>
  <c r="W1485" i="1" a="1"/>
  <c r="W1485" i="1" s="1"/>
  <c r="X1485" i="1" a="1"/>
  <c r="X1485" i="1" s="1"/>
  <c r="Y1485" i="1" a="1"/>
  <c r="Y1485" i="1" s="1"/>
  <c r="Z1485" i="1" a="1"/>
  <c r="Z1485" i="1" s="1"/>
  <c r="R1486" i="1" a="1"/>
  <c r="R1486" i="1" s="1"/>
  <c r="S1486" i="1" a="1"/>
  <c r="S1486" i="1" s="1"/>
  <c r="T1486" i="1" a="1"/>
  <c r="T1486" i="1" s="1"/>
  <c r="U1486" i="1" a="1"/>
  <c r="U1486" i="1" s="1"/>
  <c r="V1486" i="1" a="1"/>
  <c r="V1486" i="1" s="1"/>
  <c r="W1486" i="1" a="1"/>
  <c r="W1486" i="1" s="1"/>
  <c r="X1486" i="1" a="1"/>
  <c r="X1486" i="1" s="1"/>
  <c r="Y1486" i="1" a="1"/>
  <c r="Y1486" i="1" s="1"/>
  <c r="Z1486" i="1" a="1"/>
  <c r="Z1486" i="1" s="1"/>
  <c r="R1487" i="1" a="1"/>
  <c r="R1487" i="1"/>
  <c r="S1487" i="1" a="1"/>
  <c r="S1487" i="1" s="1"/>
  <c r="T1487" i="1" a="1"/>
  <c r="T1487" i="1" s="1"/>
  <c r="U1487" i="1" a="1"/>
  <c r="U1487" i="1" s="1"/>
  <c r="V1487" i="1" a="1"/>
  <c r="V1487" i="1" s="1"/>
  <c r="W1487" i="1" a="1"/>
  <c r="W1487" i="1" s="1"/>
  <c r="X1487" i="1" a="1"/>
  <c r="X1487" i="1" s="1"/>
  <c r="Y1487" i="1" a="1"/>
  <c r="Y1487" i="1" s="1"/>
  <c r="Z1487" i="1" a="1"/>
  <c r="Z1487" i="1" s="1"/>
  <c r="R1488" i="1" a="1"/>
  <c r="R1488" i="1" s="1"/>
  <c r="S1488" i="1" a="1"/>
  <c r="S1488" i="1" s="1"/>
  <c r="T1488" i="1" a="1"/>
  <c r="T1488" i="1" s="1"/>
  <c r="U1488" i="1" a="1"/>
  <c r="U1488" i="1" s="1"/>
  <c r="V1488" i="1" a="1"/>
  <c r="V1488" i="1" s="1"/>
  <c r="W1488" i="1" a="1"/>
  <c r="W1488" i="1" s="1"/>
  <c r="X1488" i="1" a="1"/>
  <c r="X1488" i="1" s="1"/>
  <c r="Y1488" i="1" a="1"/>
  <c r="Y1488" i="1" s="1"/>
  <c r="Z1488" i="1" a="1"/>
  <c r="Z1488" i="1" s="1"/>
  <c r="R1489" i="1" a="1"/>
  <c r="R1489" i="1" s="1"/>
  <c r="S1489" i="1" a="1"/>
  <c r="S1489" i="1" s="1"/>
  <c r="T1489" i="1" a="1"/>
  <c r="T1489" i="1" s="1"/>
  <c r="U1489" i="1" a="1"/>
  <c r="U1489" i="1" s="1"/>
  <c r="V1489" i="1" a="1"/>
  <c r="V1489" i="1" s="1"/>
  <c r="W1489" i="1" a="1"/>
  <c r="W1489" i="1" s="1"/>
  <c r="X1489" i="1" a="1"/>
  <c r="X1489" i="1" s="1"/>
  <c r="Y1489" i="1" a="1"/>
  <c r="Y1489" i="1" s="1"/>
  <c r="Z1489" i="1" a="1"/>
  <c r="Z1489" i="1" s="1"/>
  <c r="R1490" i="1" a="1"/>
  <c r="R1490" i="1" s="1"/>
  <c r="S1490" i="1" a="1"/>
  <c r="S1490" i="1" s="1"/>
  <c r="T1490" i="1" a="1"/>
  <c r="T1490" i="1" s="1"/>
  <c r="U1490" i="1" a="1"/>
  <c r="U1490" i="1" s="1"/>
  <c r="V1490" i="1" a="1"/>
  <c r="V1490" i="1" s="1"/>
  <c r="W1490" i="1" a="1"/>
  <c r="W1490" i="1" s="1"/>
  <c r="X1490" i="1" a="1"/>
  <c r="X1490" i="1" s="1"/>
  <c r="Y1490" i="1" a="1"/>
  <c r="Y1490" i="1" s="1"/>
  <c r="Z1490" i="1" a="1"/>
  <c r="Z1490" i="1" s="1"/>
  <c r="R1491" i="1" a="1"/>
  <c r="R1491" i="1" s="1"/>
  <c r="S1491" i="1" a="1"/>
  <c r="S1491" i="1" s="1"/>
  <c r="T1491" i="1" a="1"/>
  <c r="T1491" i="1" s="1"/>
  <c r="U1491" i="1" a="1"/>
  <c r="U1491" i="1" s="1"/>
  <c r="V1491" i="1" a="1"/>
  <c r="V1491" i="1" s="1"/>
  <c r="W1491" i="1" a="1"/>
  <c r="W1491" i="1" s="1"/>
  <c r="X1491" i="1" a="1"/>
  <c r="X1491" i="1" s="1"/>
  <c r="Y1491" i="1" a="1"/>
  <c r="Y1491" i="1" s="1"/>
  <c r="Z1491" i="1" a="1"/>
  <c r="Z1491" i="1" s="1"/>
  <c r="R1492" i="1" a="1"/>
  <c r="R1492" i="1" s="1"/>
  <c r="S1492" i="1" a="1"/>
  <c r="S1492" i="1" s="1"/>
  <c r="T1492" i="1" a="1"/>
  <c r="T1492" i="1" s="1"/>
  <c r="U1492" i="1" a="1"/>
  <c r="U1492" i="1" s="1"/>
  <c r="V1492" i="1" a="1"/>
  <c r="V1492" i="1" s="1"/>
  <c r="W1492" i="1" a="1"/>
  <c r="W1492" i="1" s="1"/>
  <c r="X1492" i="1" a="1"/>
  <c r="X1492" i="1" s="1"/>
  <c r="Y1492" i="1" a="1"/>
  <c r="Y1492" i="1" s="1"/>
  <c r="Z1492" i="1" a="1"/>
  <c r="Z1492" i="1" s="1"/>
  <c r="R1493" i="1" a="1"/>
  <c r="R1493" i="1" s="1"/>
  <c r="S1493" i="1" a="1"/>
  <c r="S1493" i="1" s="1"/>
  <c r="T1493" i="1" a="1"/>
  <c r="T1493" i="1" s="1"/>
  <c r="U1493" i="1" a="1"/>
  <c r="U1493" i="1" s="1"/>
  <c r="V1493" i="1" a="1"/>
  <c r="V1493" i="1" s="1"/>
  <c r="W1493" i="1" a="1"/>
  <c r="W1493" i="1" s="1"/>
  <c r="X1493" i="1" a="1"/>
  <c r="X1493" i="1" s="1"/>
  <c r="Y1493" i="1" a="1"/>
  <c r="Y1493" i="1" s="1"/>
  <c r="Z1493" i="1" a="1"/>
  <c r="Z1493" i="1" s="1"/>
  <c r="R1494" i="1" a="1"/>
  <c r="R1494" i="1" s="1"/>
  <c r="S1494" i="1" a="1"/>
  <c r="S1494" i="1" s="1"/>
  <c r="T1494" i="1" a="1"/>
  <c r="T1494" i="1" s="1"/>
  <c r="U1494" i="1" a="1"/>
  <c r="U1494" i="1" s="1"/>
  <c r="V1494" i="1" a="1"/>
  <c r="V1494" i="1" s="1"/>
  <c r="W1494" i="1" a="1"/>
  <c r="W1494" i="1" s="1"/>
  <c r="X1494" i="1" a="1"/>
  <c r="X1494" i="1" s="1"/>
  <c r="Y1494" i="1" a="1"/>
  <c r="Y1494" i="1" s="1"/>
  <c r="Z1494" i="1" a="1"/>
  <c r="Z1494" i="1" s="1"/>
  <c r="R1495" i="1" a="1"/>
  <c r="R1495" i="1" s="1"/>
  <c r="S1495" i="1" a="1"/>
  <c r="S1495" i="1" s="1"/>
  <c r="T1495" i="1" a="1"/>
  <c r="T1495" i="1" s="1"/>
  <c r="U1495" i="1" a="1"/>
  <c r="U1495" i="1" s="1"/>
  <c r="V1495" i="1" a="1"/>
  <c r="V1495" i="1" s="1"/>
  <c r="W1495" i="1" a="1"/>
  <c r="W1495" i="1" s="1"/>
  <c r="X1495" i="1" a="1"/>
  <c r="X1495" i="1" s="1"/>
  <c r="Y1495" i="1" a="1"/>
  <c r="Y1495" i="1" s="1"/>
  <c r="Z1495" i="1" a="1"/>
  <c r="Z1495" i="1" s="1"/>
  <c r="R1496" i="1" a="1"/>
  <c r="R1496" i="1" s="1"/>
  <c r="S1496" i="1" a="1"/>
  <c r="S1496" i="1" s="1"/>
  <c r="T1496" i="1" a="1"/>
  <c r="T1496" i="1" s="1"/>
  <c r="U1496" i="1" a="1"/>
  <c r="U1496" i="1" s="1"/>
  <c r="V1496" i="1" a="1"/>
  <c r="V1496" i="1" s="1"/>
  <c r="W1496" i="1" a="1"/>
  <c r="W1496" i="1" s="1"/>
  <c r="X1496" i="1" a="1"/>
  <c r="X1496" i="1" s="1"/>
  <c r="Y1496" i="1" a="1"/>
  <c r="Y1496" i="1" s="1"/>
  <c r="Z1496" i="1" a="1"/>
  <c r="Z1496" i="1" s="1"/>
  <c r="R1497" i="1" a="1"/>
  <c r="R1497" i="1" s="1"/>
  <c r="S1497" i="1" a="1"/>
  <c r="S1497" i="1" s="1"/>
  <c r="T1497" i="1" a="1"/>
  <c r="T1497" i="1" s="1"/>
  <c r="U1497" i="1" a="1"/>
  <c r="U1497" i="1" s="1"/>
  <c r="V1497" i="1" a="1"/>
  <c r="V1497" i="1" s="1"/>
  <c r="W1497" i="1" a="1"/>
  <c r="W1497" i="1" s="1"/>
  <c r="X1497" i="1" a="1"/>
  <c r="X1497" i="1" s="1"/>
  <c r="Y1497" i="1" a="1"/>
  <c r="Y1497" i="1" s="1"/>
  <c r="Z1497" i="1" a="1"/>
  <c r="Z1497" i="1" s="1"/>
  <c r="R1498" i="1" a="1"/>
  <c r="R1498" i="1"/>
  <c r="S1498" i="1" a="1"/>
  <c r="S1498" i="1" s="1"/>
  <c r="T1498" i="1" a="1"/>
  <c r="T1498" i="1" s="1"/>
  <c r="U1498" i="1" a="1"/>
  <c r="U1498" i="1" s="1"/>
  <c r="V1498" i="1" a="1"/>
  <c r="V1498" i="1" s="1"/>
  <c r="W1498" i="1" a="1"/>
  <c r="W1498" i="1" s="1"/>
  <c r="X1498" i="1" a="1"/>
  <c r="X1498" i="1" s="1"/>
  <c r="Y1498" i="1" a="1"/>
  <c r="Y1498" i="1" s="1"/>
  <c r="Z1498" i="1" a="1"/>
  <c r="Z1498" i="1" s="1"/>
  <c r="R1499" i="1" a="1"/>
  <c r="R1499" i="1" s="1"/>
  <c r="S1499" i="1" a="1"/>
  <c r="S1499" i="1" s="1"/>
  <c r="T1499" i="1" a="1"/>
  <c r="T1499" i="1" s="1"/>
  <c r="U1499" i="1" a="1"/>
  <c r="U1499" i="1" s="1"/>
  <c r="V1499" i="1" a="1"/>
  <c r="V1499" i="1" s="1"/>
  <c r="W1499" i="1" a="1"/>
  <c r="W1499" i="1" s="1"/>
  <c r="X1499" i="1" a="1"/>
  <c r="X1499" i="1" s="1"/>
  <c r="Y1499" i="1" a="1"/>
  <c r="Y1499" i="1" s="1"/>
  <c r="Z1499" i="1" a="1"/>
  <c r="Z1499" i="1" s="1"/>
  <c r="R1500" i="1" a="1"/>
  <c r="R1500" i="1" s="1"/>
  <c r="S1500" i="1" a="1"/>
  <c r="S1500" i="1"/>
  <c r="T1500" i="1" a="1"/>
  <c r="T1500" i="1" s="1"/>
  <c r="U1500" i="1" a="1"/>
  <c r="U1500" i="1" s="1"/>
  <c r="V1500" i="1" a="1"/>
  <c r="V1500" i="1" s="1"/>
  <c r="W1500" i="1" a="1"/>
  <c r="W1500" i="1" s="1"/>
  <c r="X1500" i="1" a="1"/>
  <c r="X1500" i="1" s="1"/>
  <c r="Y1500" i="1" a="1"/>
  <c r="Y1500" i="1" s="1"/>
  <c r="Z1500" i="1" a="1"/>
  <c r="Z1500" i="1" s="1"/>
  <c r="R1501" i="1" a="1"/>
  <c r="R1501" i="1" s="1"/>
  <c r="S1501" i="1" a="1"/>
  <c r="S1501" i="1" s="1"/>
  <c r="T1501" i="1" a="1"/>
  <c r="T1501" i="1" s="1"/>
  <c r="U1501" i="1" a="1"/>
  <c r="U1501" i="1" s="1"/>
  <c r="V1501" i="1" a="1"/>
  <c r="V1501" i="1" s="1"/>
  <c r="W1501" i="1" a="1"/>
  <c r="W1501" i="1" s="1"/>
  <c r="X1501" i="1" a="1"/>
  <c r="X1501" i="1" s="1"/>
  <c r="Y1501" i="1" a="1"/>
  <c r="Y1501" i="1" s="1"/>
  <c r="Z1501" i="1" a="1"/>
  <c r="Z1501" i="1" s="1"/>
  <c r="R1502" i="1" a="1"/>
  <c r="R1502" i="1"/>
  <c r="S1502" i="1" a="1"/>
  <c r="S1502" i="1"/>
  <c r="T1502" i="1" a="1"/>
  <c r="T1502" i="1" s="1"/>
  <c r="U1502" i="1" a="1"/>
  <c r="U1502" i="1" s="1"/>
  <c r="V1502" i="1" a="1"/>
  <c r="V1502" i="1" s="1"/>
  <c r="W1502" i="1" a="1"/>
  <c r="W1502" i="1" s="1"/>
  <c r="X1502" i="1" a="1"/>
  <c r="X1502" i="1" s="1"/>
  <c r="Y1502" i="1" a="1"/>
  <c r="Y1502" i="1" s="1"/>
  <c r="Z1502" i="1" a="1"/>
  <c r="Z1502" i="1" s="1"/>
  <c r="R1503" i="1" a="1"/>
  <c r="R1503" i="1" s="1"/>
  <c r="S1503" i="1" a="1"/>
  <c r="S1503" i="1" s="1"/>
  <c r="T1503" i="1" a="1"/>
  <c r="T1503" i="1" s="1"/>
  <c r="U1503" i="1" a="1"/>
  <c r="U1503" i="1" s="1"/>
  <c r="V1503" i="1" a="1"/>
  <c r="V1503" i="1" s="1"/>
  <c r="W1503" i="1" a="1"/>
  <c r="W1503" i="1" s="1"/>
  <c r="X1503" i="1" a="1"/>
  <c r="X1503" i="1" s="1"/>
  <c r="Y1503" i="1" a="1"/>
  <c r="Y1503" i="1" s="1"/>
  <c r="Z1503" i="1" a="1"/>
  <c r="Z1503" i="1" s="1"/>
  <c r="R1504" i="1" a="1"/>
  <c r="R1504" i="1" s="1"/>
  <c r="S1504" i="1" a="1"/>
  <c r="S1504" i="1" s="1"/>
  <c r="T1504" i="1" a="1"/>
  <c r="T1504" i="1" s="1"/>
  <c r="U1504" i="1" a="1"/>
  <c r="U1504" i="1" s="1"/>
  <c r="V1504" i="1" a="1"/>
  <c r="V1504" i="1" s="1"/>
  <c r="W1504" i="1" a="1"/>
  <c r="W1504" i="1" s="1"/>
  <c r="X1504" i="1" a="1"/>
  <c r="X1504" i="1" s="1"/>
  <c r="Y1504" i="1" a="1"/>
  <c r="Y1504" i="1" s="1"/>
  <c r="Z1504" i="1" a="1"/>
  <c r="Z1504" i="1" s="1"/>
  <c r="R1505" i="1" a="1"/>
  <c r="R1505" i="1" s="1"/>
  <c r="S1505" i="1" a="1"/>
  <c r="S1505" i="1" s="1"/>
  <c r="T1505" i="1" a="1"/>
  <c r="T1505" i="1" s="1"/>
  <c r="U1505" i="1" a="1"/>
  <c r="U1505" i="1" s="1"/>
  <c r="V1505" i="1" a="1"/>
  <c r="V1505" i="1" s="1"/>
  <c r="W1505" i="1" a="1"/>
  <c r="W1505" i="1" s="1"/>
  <c r="X1505" i="1" a="1"/>
  <c r="X1505" i="1" s="1"/>
  <c r="Y1505" i="1" a="1"/>
  <c r="Y1505" i="1" s="1"/>
  <c r="Z1505" i="1" a="1"/>
  <c r="Z1505" i="1" s="1"/>
  <c r="R1506" i="1" a="1"/>
  <c r="R1506" i="1" s="1"/>
  <c r="S1506" i="1" a="1"/>
  <c r="S1506" i="1"/>
  <c r="T1506" i="1" a="1"/>
  <c r="T1506" i="1" s="1"/>
  <c r="U1506" i="1" a="1"/>
  <c r="U1506" i="1" s="1"/>
  <c r="V1506" i="1" a="1"/>
  <c r="V1506" i="1" s="1"/>
  <c r="W1506" i="1" a="1"/>
  <c r="W1506" i="1" s="1"/>
  <c r="X1506" i="1" a="1"/>
  <c r="X1506" i="1" s="1"/>
  <c r="Y1506" i="1" a="1"/>
  <c r="Y1506" i="1" s="1"/>
  <c r="Z1506" i="1" a="1"/>
  <c r="Z1506" i="1" s="1"/>
  <c r="R1507" i="1" a="1"/>
  <c r="R1507" i="1" s="1"/>
  <c r="S1507" i="1" a="1"/>
  <c r="S1507" i="1" s="1"/>
  <c r="T1507" i="1" a="1"/>
  <c r="T1507" i="1" s="1"/>
  <c r="U1507" i="1" a="1"/>
  <c r="U1507" i="1" s="1"/>
  <c r="V1507" i="1" a="1"/>
  <c r="V1507" i="1" s="1"/>
  <c r="W1507" i="1" a="1"/>
  <c r="W1507" i="1" s="1"/>
  <c r="X1507" i="1" a="1"/>
  <c r="X1507" i="1" s="1"/>
  <c r="Y1507" i="1" a="1"/>
  <c r="Y1507" i="1" s="1"/>
  <c r="Z1507" i="1" a="1"/>
  <c r="Z1507" i="1" s="1"/>
  <c r="R1508" i="1" a="1"/>
  <c r="R1508" i="1" s="1"/>
  <c r="S1508" i="1" a="1"/>
  <c r="S1508" i="1" s="1"/>
  <c r="T1508" i="1" a="1"/>
  <c r="T1508" i="1" s="1"/>
  <c r="U1508" i="1" a="1"/>
  <c r="U1508" i="1" s="1"/>
  <c r="V1508" i="1" a="1"/>
  <c r="V1508" i="1" s="1"/>
  <c r="W1508" i="1" a="1"/>
  <c r="W1508" i="1" s="1"/>
  <c r="X1508" i="1" a="1"/>
  <c r="X1508" i="1" s="1"/>
  <c r="Y1508" i="1" a="1"/>
  <c r="Y1508" i="1" s="1"/>
  <c r="Z1508" i="1" a="1"/>
  <c r="Z1508" i="1" s="1"/>
  <c r="R1509" i="1" a="1"/>
  <c r="R1509" i="1" s="1"/>
  <c r="S1509" i="1" a="1"/>
  <c r="S1509" i="1" s="1"/>
  <c r="T1509" i="1" a="1"/>
  <c r="T1509" i="1" s="1"/>
  <c r="U1509" i="1" a="1"/>
  <c r="U1509" i="1" s="1"/>
  <c r="V1509" i="1" a="1"/>
  <c r="V1509" i="1" s="1"/>
  <c r="W1509" i="1" a="1"/>
  <c r="W1509" i="1" s="1"/>
  <c r="X1509" i="1" a="1"/>
  <c r="X1509" i="1" s="1"/>
  <c r="Y1509" i="1" a="1"/>
  <c r="Y1509" i="1" s="1"/>
  <c r="Z1509" i="1" a="1"/>
  <c r="Z1509" i="1" s="1"/>
  <c r="R1510" i="1" a="1"/>
  <c r="R1510" i="1" s="1"/>
  <c r="S1510" i="1" a="1"/>
  <c r="S1510" i="1" s="1"/>
  <c r="T1510" i="1" a="1"/>
  <c r="T1510" i="1" s="1"/>
  <c r="U1510" i="1" a="1"/>
  <c r="U1510" i="1" s="1"/>
  <c r="V1510" i="1" a="1"/>
  <c r="V1510" i="1" s="1"/>
  <c r="W1510" i="1" a="1"/>
  <c r="W1510" i="1" s="1"/>
  <c r="X1510" i="1" a="1"/>
  <c r="X1510" i="1" s="1"/>
  <c r="Y1510" i="1" a="1"/>
  <c r="Y1510" i="1" s="1"/>
  <c r="Z1510" i="1" a="1"/>
  <c r="Z1510" i="1" s="1"/>
  <c r="R1511" i="1" a="1"/>
  <c r="R1511" i="1" s="1"/>
  <c r="S1511" i="1" a="1"/>
  <c r="S1511" i="1" s="1"/>
  <c r="T1511" i="1" a="1"/>
  <c r="T1511" i="1" s="1"/>
  <c r="U1511" i="1" a="1"/>
  <c r="U1511" i="1" s="1"/>
  <c r="V1511" i="1" a="1"/>
  <c r="V1511" i="1" s="1"/>
  <c r="W1511" i="1" a="1"/>
  <c r="W1511" i="1" s="1"/>
  <c r="X1511" i="1" a="1"/>
  <c r="X1511" i="1" s="1"/>
  <c r="Y1511" i="1" a="1"/>
  <c r="Y1511" i="1" s="1"/>
  <c r="Z1511" i="1" a="1"/>
  <c r="Z1511" i="1" s="1"/>
  <c r="R1512" i="1" a="1"/>
  <c r="R1512" i="1" s="1"/>
  <c r="S1512" i="1" a="1"/>
  <c r="S1512" i="1" s="1"/>
  <c r="T1512" i="1" a="1"/>
  <c r="T1512" i="1" s="1"/>
  <c r="U1512" i="1" a="1"/>
  <c r="U1512" i="1" s="1"/>
  <c r="V1512" i="1" a="1"/>
  <c r="V1512" i="1" s="1"/>
  <c r="W1512" i="1" a="1"/>
  <c r="W1512" i="1" s="1"/>
  <c r="X1512" i="1" a="1"/>
  <c r="X1512" i="1" s="1"/>
  <c r="Y1512" i="1" a="1"/>
  <c r="Y1512" i="1" s="1"/>
  <c r="Z1512" i="1" a="1"/>
  <c r="Z1512" i="1" s="1"/>
  <c r="R1513" i="1" a="1"/>
  <c r="R1513" i="1" s="1"/>
  <c r="S1513" i="1" a="1"/>
  <c r="S1513" i="1" s="1"/>
  <c r="T1513" i="1" a="1"/>
  <c r="T1513" i="1" s="1"/>
  <c r="U1513" i="1" a="1"/>
  <c r="U1513" i="1" s="1"/>
  <c r="V1513" i="1" a="1"/>
  <c r="V1513" i="1" s="1"/>
  <c r="W1513" i="1" a="1"/>
  <c r="W1513" i="1" s="1"/>
  <c r="X1513" i="1" a="1"/>
  <c r="X1513" i="1" s="1"/>
  <c r="Y1513" i="1" a="1"/>
  <c r="Y1513" i="1" s="1"/>
  <c r="Z1513" i="1" a="1"/>
  <c r="Z1513" i="1" s="1"/>
  <c r="R1514" i="1" a="1"/>
  <c r="R1514" i="1" s="1"/>
  <c r="S1514" i="1" a="1"/>
  <c r="S1514" i="1" s="1"/>
  <c r="T1514" i="1" a="1"/>
  <c r="T1514" i="1" s="1"/>
  <c r="U1514" i="1" a="1"/>
  <c r="U1514" i="1" s="1"/>
  <c r="V1514" i="1" a="1"/>
  <c r="V1514" i="1" s="1"/>
  <c r="W1514" i="1" a="1"/>
  <c r="W1514" i="1" s="1"/>
  <c r="X1514" i="1" a="1"/>
  <c r="X1514" i="1" s="1"/>
  <c r="Y1514" i="1" a="1"/>
  <c r="Y1514" i="1" s="1"/>
  <c r="Z1514" i="1" a="1"/>
  <c r="Z1514" i="1" s="1"/>
  <c r="R1515" i="1" a="1"/>
  <c r="R1515" i="1" s="1"/>
  <c r="S1515" i="1" a="1"/>
  <c r="S1515" i="1" s="1"/>
  <c r="T1515" i="1" a="1"/>
  <c r="T1515" i="1" s="1"/>
  <c r="U1515" i="1" a="1"/>
  <c r="U1515" i="1" s="1"/>
  <c r="V1515" i="1" a="1"/>
  <c r="V1515" i="1" s="1"/>
  <c r="W1515" i="1" a="1"/>
  <c r="W1515" i="1" s="1"/>
  <c r="X1515" i="1" a="1"/>
  <c r="X1515" i="1" s="1"/>
  <c r="Y1515" i="1" a="1"/>
  <c r="Y1515" i="1" s="1"/>
  <c r="Z1515" i="1" a="1"/>
  <c r="Z1515" i="1" s="1"/>
  <c r="R1516" i="1" a="1"/>
  <c r="R1516" i="1" s="1"/>
  <c r="S1516" i="1" a="1"/>
  <c r="S1516" i="1"/>
  <c r="T1516" i="1" a="1"/>
  <c r="T1516" i="1" s="1"/>
  <c r="U1516" i="1" a="1"/>
  <c r="U1516" i="1" s="1"/>
  <c r="V1516" i="1" a="1"/>
  <c r="V1516" i="1" s="1"/>
  <c r="W1516" i="1" a="1"/>
  <c r="W1516" i="1" s="1"/>
  <c r="X1516" i="1" a="1"/>
  <c r="X1516" i="1" s="1"/>
  <c r="Y1516" i="1" a="1"/>
  <c r="Y1516" i="1" s="1"/>
  <c r="Z1516" i="1" a="1"/>
  <c r="Z1516" i="1" s="1"/>
  <c r="R1517" i="1" a="1"/>
  <c r="R1517" i="1" s="1"/>
  <c r="S1517" i="1" a="1"/>
  <c r="S1517" i="1" s="1"/>
  <c r="T1517" i="1" a="1"/>
  <c r="T1517" i="1" s="1"/>
  <c r="U1517" i="1" a="1"/>
  <c r="U1517" i="1" s="1"/>
  <c r="V1517" i="1" a="1"/>
  <c r="V1517" i="1" s="1"/>
  <c r="W1517" i="1" a="1"/>
  <c r="W1517" i="1" s="1"/>
  <c r="X1517" i="1" a="1"/>
  <c r="X1517" i="1" s="1"/>
  <c r="Y1517" i="1" a="1"/>
  <c r="Y1517" i="1" s="1"/>
  <c r="Z1517" i="1" a="1"/>
  <c r="Z1517" i="1" s="1"/>
  <c r="R1518" i="1" a="1"/>
  <c r="R1518" i="1" s="1"/>
  <c r="S1518" i="1" a="1"/>
  <c r="S1518" i="1" s="1"/>
  <c r="T1518" i="1" a="1"/>
  <c r="T1518" i="1" s="1"/>
  <c r="U1518" i="1" a="1"/>
  <c r="U1518" i="1" s="1"/>
  <c r="V1518" i="1" a="1"/>
  <c r="V1518" i="1" s="1"/>
  <c r="W1518" i="1" a="1"/>
  <c r="W1518" i="1" s="1"/>
  <c r="X1518" i="1" a="1"/>
  <c r="X1518" i="1" s="1"/>
  <c r="Y1518" i="1" a="1"/>
  <c r="Y1518" i="1" s="1"/>
  <c r="Z1518" i="1" a="1"/>
  <c r="Z1518" i="1" s="1"/>
  <c r="R1519" i="1" a="1"/>
  <c r="R1519" i="1"/>
  <c r="S1519" i="1" a="1"/>
  <c r="S1519" i="1" s="1"/>
  <c r="T1519" i="1" a="1"/>
  <c r="T1519" i="1" s="1"/>
  <c r="U1519" i="1" a="1"/>
  <c r="U1519" i="1" s="1"/>
  <c r="V1519" i="1" a="1"/>
  <c r="V1519" i="1" s="1"/>
  <c r="W1519" i="1" a="1"/>
  <c r="W1519" i="1" s="1"/>
  <c r="X1519" i="1" a="1"/>
  <c r="X1519" i="1" s="1"/>
  <c r="Y1519" i="1" a="1"/>
  <c r="Y1519" i="1" s="1"/>
  <c r="Z1519" i="1" a="1"/>
  <c r="Z1519" i="1" s="1"/>
  <c r="R1520" i="1" a="1"/>
  <c r="R1520" i="1" s="1"/>
  <c r="S1520" i="1" a="1"/>
  <c r="S1520" i="1"/>
  <c r="T1520" i="1" a="1"/>
  <c r="T1520" i="1" s="1"/>
  <c r="U1520" i="1" a="1"/>
  <c r="U1520" i="1" s="1"/>
  <c r="V1520" i="1" a="1"/>
  <c r="V1520" i="1" s="1"/>
  <c r="W1520" i="1" a="1"/>
  <c r="W1520" i="1" s="1"/>
  <c r="X1520" i="1" a="1"/>
  <c r="X1520" i="1" s="1"/>
  <c r="Y1520" i="1" a="1"/>
  <c r="Y1520" i="1" s="1"/>
  <c r="Z1520" i="1" a="1"/>
  <c r="Z1520" i="1" s="1"/>
  <c r="R1521" i="1" a="1"/>
  <c r="R1521" i="1"/>
  <c r="S1521" i="1" a="1"/>
  <c r="S1521" i="1" s="1"/>
  <c r="T1521" i="1" a="1"/>
  <c r="T1521" i="1" s="1"/>
  <c r="U1521" i="1" a="1"/>
  <c r="U1521" i="1" s="1"/>
  <c r="V1521" i="1" a="1"/>
  <c r="V1521" i="1" s="1"/>
  <c r="W1521" i="1" a="1"/>
  <c r="W1521" i="1" s="1"/>
  <c r="X1521" i="1" a="1"/>
  <c r="X1521" i="1" s="1"/>
  <c r="Y1521" i="1" a="1"/>
  <c r="Y1521" i="1" s="1"/>
  <c r="Z1521" i="1" a="1"/>
  <c r="Z1521" i="1" s="1"/>
  <c r="R1522" i="1" a="1"/>
  <c r="R1522" i="1" s="1"/>
  <c r="S1522" i="1" a="1"/>
  <c r="S1522" i="1" s="1"/>
  <c r="T1522" i="1" a="1"/>
  <c r="T1522" i="1"/>
  <c r="U1522" i="1" a="1"/>
  <c r="U1522" i="1" s="1"/>
  <c r="V1522" i="1" a="1"/>
  <c r="V1522" i="1" s="1"/>
  <c r="W1522" i="1" a="1"/>
  <c r="W1522" i="1" s="1"/>
  <c r="X1522" i="1" a="1"/>
  <c r="X1522" i="1" s="1"/>
  <c r="Y1522" i="1" a="1"/>
  <c r="Y1522" i="1" s="1"/>
  <c r="Z1522" i="1" a="1"/>
  <c r="Z1522" i="1" s="1"/>
  <c r="R1523" i="1" a="1"/>
  <c r="R1523" i="1" s="1"/>
  <c r="S1523" i="1" a="1"/>
  <c r="S1523" i="1" s="1"/>
  <c r="T1523" i="1" a="1"/>
  <c r="T1523" i="1" s="1"/>
  <c r="U1523" i="1" a="1"/>
  <c r="U1523" i="1" s="1"/>
  <c r="V1523" i="1" a="1"/>
  <c r="V1523" i="1" s="1"/>
  <c r="W1523" i="1" a="1"/>
  <c r="W1523" i="1" s="1"/>
  <c r="X1523" i="1" a="1"/>
  <c r="X1523" i="1" s="1"/>
  <c r="Y1523" i="1" a="1"/>
  <c r="Y1523" i="1" s="1"/>
  <c r="Z1523" i="1" a="1"/>
  <c r="Z1523" i="1" s="1"/>
  <c r="R1524" i="1" a="1"/>
  <c r="R1524" i="1" s="1"/>
  <c r="S1524" i="1" a="1"/>
  <c r="S1524" i="1" s="1"/>
  <c r="T1524" i="1" a="1"/>
  <c r="T1524" i="1" s="1"/>
  <c r="U1524" i="1" a="1"/>
  <c r="U1524" i="1" s="1"/>
  <c r="V1524" i="1" a="1"/>
  <c r="V1524" i="1" s="1"/>
  <c r="W1524" i="1" a="1"/>
  <c r="W1524" i="1" s="1"/>
  <c r="X1524" i="1" a="1"/>
  <c r="X1524" i="1" s="1"/>
  <c r="Y1524" i="1" a="1"/>
  <c r="Y1524" i="1" s="1"/>
  <c r="Z1524" i="1" a="1"/>
  <c r="Z1524" i="1" s="1"/>
  <c r="R1525" i="1" a="1"/>
  <c r="R1525" i="1" s="1"/>
  <c r="S1525" i="1" a="1"/>
  <c r="S1525" i="1" s="1"/>
  <c r="T1525" i="1" a="1"/>
  <c r="T1525" i="1" s="1"/>
  <c r="U1525" i="1" a="1"/>
  <c r="U1525" i="1" s="1"/>
  <c r="V1525" i="1" a="1"/>
  <c r="V1525" i="1" s="1"/>
  <c r="W1525" i="1" a="1"/>
  <c r="W1525" i="1" s="1"/>
  <c r="X1525" i="1" a="1"/>
  <c r="X1525" i="1" s="1"/>
  <c r="Y1525" i="1" a="1"/>
  <c r="Y1525" i="1" s="1"/>
  <c r="Z1525" i="1" a="1"/>
  <c r="Z1525" i="1" s="1"/>
  <c r="R1526" i="1" a="1"/>
  <c r="R1526" i="1" s="1"/>
  <c r="S1526" i="1" a="1"/>
  <c r="S1526" i="1" s="1"/>
  <c r="T1526" i="1" a="1"/>
  <c r="T1526" i="1" s="1"/>
  <c r="U1526" i="1" a="1"/>
  <c r="U1526" i="1" s="1"/>
  <c r="V1526" i="1" a="1"/>
  <c r="V1526" i="1" s="1"/>
  <c r="W1526" i="1" a="1"/>
  <c r="W1526" i="1" s="1"/>
  <c r="X1526" i="1" a="1"/>
  <c r="X1526" i="1" s="1"/>
  <c r="Y1526" i="1" a="1"/>
  <c r="Y1526" i="1" s="1"/>
  <c r="Z1526" i="1" a="1"/>
  <c r="Z1526" i="1" s="1"/>
  <c r="R1527" i="1" a="1"/>
  <c r="R1527" i="1" s="1"/>
  <c r="S1527" i="1" a="1"/>
  <c r="S1527" i="1" s="1"/>
  <c r="T1527" i="1" a="1"/>
  <c r="T1527" i="1" s="1"/>
  <c r="U1527" i="1" a="1"/>
  <c r="U1527" i="1" s="1"/>
  <c r="V1527" i="1" a="1"/>
  <c r="V1527" i="1" s="1"/>
  <c r="W1527" i="1" a="1"/>
  <c r="W1527" i="1" s="1"/>
  <c r="X1527" i="1" a="1"/>
  <c r="X1527" i="1" s="1"/>
  <c r="Y1527" i="1" a="1"/>
  <c r="Y1527" i="1" s="1"/>
  <c r="Z1527" i="1" a="1"/>
  <c r="Z1527" i="1" s="1"/>
  <c r="R1528" i="1" a="1"/>
  <c r="R1528" i="1"/>
  <c r="S1528" i="1" a="1"/>
  <c r="S1528" i="1" s="1"/>
  <c r="T1528" i="1" a="1"/>
  <c r="T1528" i="1" s="1"/>
  <c r="U1528" i="1" a="1"/>
  <c r="U1528" i="1" s="1"/>
  <c r="V1528" i="1" a="1"/>
  <c r="V1528" i="1" s="1"/>
  <c r="W1528" i="1" a="1"/>
  <c r="W1528" i="1" s="1"/>
  <c r="X1528" i="1" a="1"/>
  <c r="X1528" i="1" s="1"/>
  <c r="Y1528" i="1" a="1"/>
  <c r="Y1528" i="1" s="1"/>
  <c r="Z1528" i="1" a="1"/>
  <c r="Z1528" i="1" s="1"/>
  <c r="R1529" i="1" a="1"/>
  <c r="R1529" i="1" s="1"/>
  <c r="S1529" i="1" a="1"/>
  <c r="S1529" i="1" s="1"/>
  <c r="T1529" i="1" a="1"/>
  <c r="T1529" i="1" s="1"/>
  <c r="U1529" i="1" a="1"/>
  <c r="U1529" i="1" s="1"/>
  <c r="V1529" i="1" a="1"/>
  <c r="V1529" i="1" s="1"/>
  <c r="W1529" i="1" a="1"/>
  <c r="W1529" i="1" s="1"/>
  <c r="X1529" i="1" a="1"/>
  <c r="X1529" i="1" s="1"/>
  <c r="Y1529" i="1" a="1"/>
  <c r="Y1529" i="1" s="1"/>
  <c r="Z1529" i="1" a="1"/>
  <c r="Z1529" i="1" s="1"/>
  <c r="R1530" i="1" a="1"/>
  <c r="R1530" i="1" s="1"/>
  <c r="S1530" i="1" a="1"/>
  <c r="S1530" i="1" s="1"/>
  <c r="T1530" i="1" a="1"/>
  <c r="T1530" i="1" s="1"/>
  <c r="U1530" i="1" a="1"/>
  <c r="U1530" i="1" s="1"/>
  <c r="V1530" i="1" a="1"/>
  <c r="V1530" i="1" s="1"/>
  <c r="W1530" i="1" a="1"/>
  <c r="W1530" i="1" s="1"/>
  <c r="X1530" i="1" a="1"/>
  <c r="X1530" i="1" s="1"/>
  <c r="Y1530" i="1" a="1"/>
  <c r="Y1530" i="1" s="1"/>
  <c r="Z1530" i="1" a="1"/>
  <c r="Z1530" i="1" s="1"/>
  <c r="R1531" i="1" a="1"/>
  <c r="R1531" i="1" s="1"/>
  <c r="S1531" i="1" a="1"/>
  <c r="S1531" i="1" s="1"/>
  <c r="T1531" i="1" a="1"/>
  <c r="T1531" i="1" s="1"/>
  <c r="U1531" i="1" a="1"/>
  <c r="U1531" i="1" s="1"/>
  <c r="V1531" i="1" a="1"/>
  <c r="V1531" i="1" s="1"/>
  <c r="W1531" i="1" a="1"/>
  <c r="W1531" i="1" s="1"/>
  <c r="X1531" i="1" a="1"/>
  <c r="X1531" i="1" s="1"/>
  <c r="Y1531" i="1" a="1"/>
  <c r="Y1531" i="1" s="1"/>
  <c r="Z1531" i="1" a="1"/>
  <c r="Z1531" i="1" s="1"/>
  <c r="R1532" i="1" a="1"/>
  <c r="R1532" i="1" s="1"/>
  <c r="S1532" i="1" a="1"/>
  <c r="S1532" i="1" s="1"/>
  <c r="T1532" i="1" a="1"/>
  <c r="T1532" i="1" s="1"/>
  <c r="U1532" i="1" a="1"/>
  <c r="U1532" i="1" s="1"/>
  <c r="V1532" i="1" a="1"/>
  <c r="V1532" i="1" s="1"/>
  <c r="W1532" i="1" a="1"/>
  <c r="W1532" i="1" s="1"/>
  <c r="X1532" i="1" a="1"/>
  <c r="X1532" i="1" s="1"/>
  <c r="Y1532" i="1" a="1"/>
  <c r="Y1532" i="1" s="1"/>
  <c r="Z1532" i="1" a="1"/>
  <c r="Z1532" i="1" s="1"/>
  <c r="R1533" i="1" a="1"/>
  <c r="R1533" i="1" s="1"/>
  <c r="S1533" i="1" a="1"/>
  <c r="S1533" i="1" s="1"/>
  <c r="T1533" i="1" a="1"/>
  <c r="T1533" i="1" s="1"/>
  <c r="U1533" i="1" a="1"/>
  <c r="U1533" i="1" s="1"/>
  <c r="V1533" i="1" a="1"/>
  <c r="V1533" i="1" s="1"/>
  <c r="W1533" i="1" a="1"/>
  <c r="W1533" i="1" s="1"/>
  <c r="X1533" i="1" a="1"/>
  <c r="X1533" i="1" s="1"/>
  <c r="Y1533" i="1" a="1"/>
  <c r="Y1533" i="1" s="1"/>
  <c r="Z1533" i="1" a="1"/>
  <c r="Z1533" i="1" s="1"/>
  <c r="R1534" i="1" a="1"/>
  <c r="R1534" i="1"/>
  <c r="S1534" i="1" a="1"/>
  <c r="S1534" i="1" s="1"/>
  <c r="T1534" i="1" a="1"/>
  <c r="T1534" i="1" s="1"/>
  <c r="U1534" i="1" a="1"/>
  <c r="U1534" i="1" s="1"/>
  <c r="V1534" i="1" a="1"/>
  <c r="V1534" i="1" s="1"/>
  <c r="W1534" i="1" a="1"/>
  <c r="W1534" i="1" s="1"/>
  <c r="X1534" i="1" a="1"/>
  <c r="X1534" i="1" s="1"/>
  <c r="Y1534" i="1" a="1"/>
  <c r="Y1534" i="1" s="1"/>
  <c r="Z1534" i="1" a="1"/>
  <c r="Z1534" i="1" s="1"/>
  <c r="R1535" i="1" a="1"/>
  <c r="R1535" i="1" s="1"/>
  <c r="S1535" i="1" a="1"/>
  <c r="S1535" i="1"/>
  <c r="T1535" i="1" a="1"/>
  <c r="T1535" i="1" s="1"/>
  <c r="U1535" i="1" a="1"/>
  <c r="U1535" i="1" s="1"/>
  <c r="V1535" i="1" a="1"/>
  <c r="V1535" i="1" s="1"/>
  <c r="W1535" i="1" a="1"/>
  <c r="W1535" i="1" s="1"/>
  <c r="X1535" i="1" a="1"/>
  <c r="X1535" i="1" s="1"/>
  <c r="Y1535" i="1" a="1"/>
  <c r="Y1535" i="1" s="1"/>
  <c r="Z1535" i="1" a="1"/>
  <c r="Z1535" i="1" s="1"/>
  <c r="R1536" i="1" a="1"/>
  <c r="R1536" i="1"/>
  <c r="S1536" i="1" a="1"/>
  <c r="S1536" i="1" s="1"/>
  <c r="T1536" i="1" a="1"/>
  <c r="T1536" i="1" s="1"/>
  <c r="U1536" i="1" a="1"/>
  <c r="U1536" i="1" s="1"/>
  <c r="V1536" i="1" a="1"/>
  <c r="V1536" i="1" s="1"/>
  <c r="W1536" i="1" a="1"/>
  <c r="W1536" i="1" s="1"/>
  <c r="X1536" i="1" a="1"/>
  <c r="X1536" i="1" s="1"/>
  <c r="Y1536" i="1" a="1"/>
  <c r="Y1536" i="1" s="1"/>
  <c r="Z1536" i="1" a="1"/>
  <c r="Z1536" i="1" s="1"/>
  <c r="R1537" i="1" a="1"/>
  <c r="R1537" i="1" s="1"/>
  <c r="S1537" i="1" a="1"/>
  <c r="S1537" i="1"/>
  <c r="T1537" i="1" a="1"/>
  <c r="T1537" i="1"/>
  <c r="U1537" i="1" a="1"/>
  <c r="U1537" i="1" s="1"/>
  <c r="V1537" i="1" a="1"/>
  <c r="V1537" i="1" s="1"/>
  <c r="W1537" i="1" a="1"/>
  <c r="W1537" i="1" s="1"/>
  <c r="X1537" i="1" a="1"/>
  <c r="X1537" i="1" s="1"/>
  <c r="Y1537" i="1" a="1"/>
  <c r="Y1537" i="1" s="1"/>
  <c r="Z1537" i="1" a="1"/>
  <c r="Z1537" i="1" s="1"/>
  <c r="R1538" i="1" a="1"/>
  <c r="R1538" i="1" s="1"/>
  <c r="S1538" i="1" a="1"/>
  <c r="S1538" i="1" s="1"/>
  <c r="T1538" i="1" a="1"/>
  <c r="T1538" i="1" s="1"/>
  <c r="U1538" i="1" a="1"/>
  <c r="U1538" i="1" s="1"/>
  <c r="V1538" i="1" a="1"/>
  <c r="V1538" i="1" s="1"/>
  <c r="W1538" i="1" a="1"/>
  <c r="W1538" i="1" s="1"/>
  <c r="X1538" i="1" a="1"/>
  <c r="X1538" i="1" s="1"/>
  <c r="Y1538" i="1" a="1"/>
  <c r="Y1538" i="1" s="1"/>
  <c r="Z1538" i="1" a="1"/>
  <c r="Z1538" i="1" s="1"/>
  <c r="R1539" i="1" a="1"/>
  <c r="R1539" i="1" s="1"/>
  <c r="S1539" i="1" a="1"/>
  <c r="S1539" i="1" s="1"/>
  <c r="T1539" i="1" a="1"/>
  <c r="T1539" i="1" s="1"/>
  <c r="U1539" i="1" a="1"/>
  <c r="U1539" i="1" s="1"/>
  <c r="V1539" i="1" a="1"/>
  <c r="V1539" i="1" s="1"/>
  <c r="W1539" i="1" a="1"/>
  <c r="W1539" i="1" s="1"/>
  <c r="X1539" i="1" a="1"/>
  <c r="X1539" i="1" s="1"/>
  <c r="Y1539" i="1" a="1"/>
  <c r="Y1539" i="1" s="1"/>
  <c r="Z1539" i="1" a="1"/>
  <c r="Z1539" i="1" s="1"/>
  <c r="R1540" i="1" a="1"/>
  <c r="R1540" i="1" s="1"/>
  <c r="S1540" i="1" a="1"/>
  <c r="S1540" i="1" s="1"/>
  <c r="T1540" i="1" a="1"/>
  <c r="T1540" i="1" s="1"/>
  <c r="U1540" i="1" a="1"/>
  <c r="U1540" i="1" s="1"/>
  <c r="V1540" i="1" a="1"/>
  <c r="V1540" i="1" s="1"/>
  <c r="W1540" i="1" a="1"/>
  <c r="W1540" i="1" s="1"/>
  <c r="X1540" i="1" a="1"/>
  <c r="X1540" i="1" s="1"/>
  <c r="Y1540" i="1" a="1"/>
  <c r="Y1540" i="1" s="1"/>
  <c r="Z1540" i="1" a="1"/>
  <c r="Z1540" i="1" s="1"/>
  <c r="R1541" i="1" a="1"/>
  <c r="R1541" i="1" s="1"/>
  <c r="S1541" i="1" a="1"/>
  <c r="S1541" i="1" s="1"/>
  <c r="T1541" i="1" a="1"/>
  <c r="T1541" i="1" s="1"/>
  <c r="U1541" i="1" a="1"/>
  <c r="U1541" i="1" s="1"/>
  <c r="V1541" i="1" a="1"/>
  <c r="V1541" i="1" s="1"/>
  <c r="W1541" i="1" a="1"/>
  <c r="W1541" i="1" s="1"/>
  <c r="X1541" i="1" a="1"/>
  <c r="X1541" i="1" s="1"/>
  <c r="Y1541" i="1" a="1"/>
  <c r="Y1541" i="1" s="1"/>
  <c r="Z1541" i="1" a="1"/>
  <c r="Z1541" i="1" s="1"/>
  <c r="R1542" i="1" a="1"/>
  <c r="R1542" i="1" s="1"/>
  <c r="S1542" i="1" a="1"/>
  <c r="S1542" i="1" s="1"/>
  <c r="T1542" i="1" a="1"/>
  <c r="T1542" i="1" s="1"/>
  <c r="U1542" i="1" a="1"/>
  <c r="U1542" i="1" s="1"/>
  <c r="V1542" i="1" a="1"/>
  <c r="V1542" i="1" s="1"/>
  <c r="W1542" i="1" a="1"/>
  <c r="W1542" i="1" s="1"/>
  <c r="X1542" i="1" a="1"/>
  <c r="X1542" i="1" s="1"/>
  <c r="Y1542" i="1" a="1"/>
  <c r="Y1542" i="1" s="1"/>
  <c r="Z1542" i="1" a="1"/>
  <c r="Z1542" i="1" s="1"/>
  <c r="R1543" i="1" a="1"/>
  <c r="R1543" i="1" s="1"/>
  <c r="S1543" i="1" a="1"/>
  <c r="S1543" i="1" s="1"/>
  <c r="T1543" i="1" a="1"/>
  <c r="T1543" i="1" s="1"/>
  <c r="U1543" i="1" a="1"/>
  <c r="U1543" i="1" s="1"/>
  <c r="V1543" i="1" a="1"/>
  <c r="V1543" i="1" s="1"/>
  <c r="W1543" i="1" a="1"/>
  <c r="W1543" i="1" s="1"/>
  <c r="X1543" i="1" a="1"/>
  <c r="X1543" i="1" s="1"/>
  <c r="Y1543" i="1" a="1"/>
  <c r="Y1543" i="1" s="1"/>
  <c r="Z1543" i="1" a="1"/>
  <c r="Z1543" i="1" s="1"/>
  <c r="R1544" i="1" a="1"/>
  <c r="R1544" i="1" s="1"/>
  <c r="S1544" i="1" a="1"/>
  <c r="S1544" i="1" s="1"/>
  <c r="T1544" i="1" a="1"/>
  <c r="T1544" i="1" s="1"/>
  <c r="U1544" i="1" a="1"/>
  <c r="U1544" i="1" s="1"/>
  <c r="V1544" i="1" a="1"/>
  <c r="V1544" i="1" s="1"/>
  <c r="W1544" i="1" a="1"/>
  <c r="W1544" i="1" s="1"/>
  <c r="X1544" i="1" a="1"/>
  <c r="X1544" i="1" s="1"/>
  <c r="Y1544" i="1" a="1"/>
  <c r="Y1544" i="1" s="1"/>
  <c r="Z1544" i="1" a="1"/>
  <c r="Z1544" i="1" s="1"/>
  <c r="R1545" i="1" a="1"/>
  <c r="R1545" i="1" s="1"/>
  <c r="S1545" i="1" a="1"/>
  <c r="S1545" i="1" s="1"/>
  <c r="T1545" i="1" a="1"/>
  <c r="T1545" i="1" s="1"/>
  <c r="U1545" i="1" a="1"/>
  <c r="U1545" i="1" s="1"/>
  <c r="V1545" i="1" a="1"/>
  <c r="V1545" i="1" s="1"/>
  <c r="W1545" i="1" a="1"/>
  <c r="W1545" i="1" s="1"/>
  <c r="X1545" i="1" a="1"/>
  <c r="X1545" i="1" s="1"/>
  <c r="Y1545" i="1" a="1"/>
  <c r="Y1545" i="1" s="1"/>
  <c r="Z1545" i="1" a="1"/>
  <c r="Z1545" i="1" s="1"/>
  <c r="R1546" i="1" a="1"/>
  <c r="R1546" i="1" s="1"/>
  <c r="S1546" i="1" a="1"/>
  <c r="S1546" i="1" s="1"/>
  <c r="T1546" i="1" a="1"/>
  <c r="T1546" i="1" s="1"/>
  <c r="U1546" i="1" a="1"/>
  <c r="U1546" i="1" s="1"/>
  <c r="V1546" i="1" a="1"/>
  <c r="V1546" i="1" s="1"/>
  <c r="W1546" i="1" a="1"/>
  <c r="W1546" i="1" s="1"/>
  <c r="X1546" i="1" a="1"/>
  <c r="X1546" i="1" s="1"/>
  <c r="Y1546" i="1" a="1"/>
  <c r="Y1546" i="1" s="1"/>
  <c r="Z1546" i="1" a="1"/>
  <c r="Z1546" i="1" s="1"/>
  <c r="R1547" i="1" a="1"/>
  <c r="R1547" i="1" s="1"/>
  <c r="S1547" i="1" a="1"/>
  <c r="S1547" i="1" s="1"/>
  <c r="T1547" i="1" a="1"/>
  <c r="T1547" i="1" s="1"/>
  <c r="U1547" i="1" a="1"/>
  <c r="U1547" i="1" s="1"/>
  <c r="V1547" i="1" a="1"/>
  <c r="V1547" i="1" s="1"/>
  <c r="W1547" i="1" a="1"/>
  <c r="W1547" i="1" s="1"/>
  <c r="X1547" i="1" a="1"/>
  <c r="X1547" i="1" s="1"/>
  <c r="Y1547" i="1" a="1"/>
  <c r="Y1547" i="1" s="1"/>
  <c r="Z1547" i="1" a="1"/>
  <c r="Z1547" i="1" s="1"/>
  <c r="R1548" i="1" a="1"/>
  <c r="R1548" i="1" s="1"/>
  <c r="S1548" i="1" a="1"/>
  <c r="S1548" i="1" s="1"/>
  <c r="T1548" i="1" a="1"/>
  <c r="T1548" i="1" s="1"/>
  <c r="U1548" i="1" a="1"/>
  <c r="U1548" i="1" s="1"/>
  <c r="V1548" i="1" a="1"/>
  <c r="V1548" i="1" s="1"/>
  <c r="W1548" i="1" a="1"/>
  <c r="W1548" i="1" s="1"/>
  <c r="X1548" i="1" a="1"/>
  <c r="X1548" i="1" s="1"/>
  <c r="Y1548" i="1" a="1"/>
  <c r="Y1548" i="1" s="1"/>
  <c r="Z1548" i="1" a="1"/>
  <c r="Z1548" i="1" s="1"/>
  <c r="R1549" i="1" a="1"/>
  <c r="R1549" i="1" s="1"/>
  <c r="S1549" i="1" a="1"/>
  <c r="S1549" i="1" s="1"/>
  <c r="T1549" i="1" a="1"/>
  <c r="T1549" i="1" s="1"/>
  <c r="U1549" i="1" a="1"/>
  <c r="U1549" i="1" s="1"/>
  <c r="V1549" i="1" a="1"/>
  <c r="V1549" i="1" s="1"/>
  <c r="W1549" i="1" a="1"/>
  <c r="W1549" i="1" s="1"/>
  <c r="X1549" i="1" a="1"/>
  <c r="X1549" i="1" s="1"/>
  <c r="Y1549" i="1" a="1"/>
  <c r="Y1549" i="1" s="1"/>
  <c r="Z1549" i="1" a="1"/>
  <c r="Z1549" i="1" s="1"/>
  <c r="R1550" i="1" a="1"/>
  <c r="R1550" i="1" s="1"/>
  <c r="S1550" i="1" a="1"/>
  <c r="S1550" i="1" s="1"/>
  <c r="T1550" i="1" a="1"/>
  <c r="T1550" i="1" s="1"/>
  <c r="U1550" i="1" a="1"/>
  <c r="U1550" i="1" s="1"/>
  <c r="V1550" i="1" a="1"/>
  <c r="V1550" i="1" s="1"/>
  <c r="W1550" i="1" a="1"/>
  <c r="W1550" i="1" s="1"/>
  <c r="X1550" i="1" a="1"/>
  <c r="X1550" i="1" s="1"/>
  <c r="Y1550" i="1" a="1"/>
  <c r="Y1550" i="1" s="1"/>
  <c r="Z1550" i="1" a="1"/>
  <c r="Z1550" i="1" s="1"/>
  <c r="R1551" i="1" a="1"/>
  <c r="R1551" i="1" s="1"/>
  <c r="S1551" i="1" a="1"/>
  <c r="S1551" i="1" s="1"/>
  <c r="T1551" i="1" a="1"/>
  <c r="T1551" i="1" s="1"/>
  <c r="U1551" i="1" a="1"/>
  <c r="U1551" i="1" s="1"/>
  <c r="V1551" i="1" a="1"/>
  <c r="V1551" i="1" s="1"/>
  <c r="W1551" i="1" a="1"/>
  <c r="W1551" i="1" s="1"/>
  <c r="X1551" i="1" a="1"/>
  <c r="X1551" i="1" s="1"/>
  <c r="Y1551" i="1" a="1"/>
  <c r="Y1551" i="1" s="1"/>
  <c r="Z1551" i="1" a="1"/>
  <c r="Z1551" i="1" s="1"/>
  <c r="R1552" i="1" a="1"/>
  <c r="R1552" i="1" s="1"/>
  <c r="S1552" i="1" a="1"/>
  <c r="S1552" i="1" s="1"/>
  <c r="T1552" i="1" a="1"/>
  <c r="T1552" i="1" s="1"/>
  <c r="U1552" i="1" a="1"/>
  <c r="U1552" i="1" s="1"/>
  <c r="V1552" i="1" a="1"/>
  <c r="V1552" i="1" s="1"/>
  <c r="W1552" i="1" a="1"/>
  <c r="W1552" i="1" s="1"/>
  <c r="X1552" i="1" a="1"/>
  <c r="X1552" i="1" s="1"/>
  <c r="Y1552" i="1" a="1"/>
  <c r="Y1552" i="1" s="1"/>
  <c r="Z1552" i="1" a="1"/>
  <c r="Z1552" i="1" s="1"/>
  <c r="R1553" i="1" a="1"/>
  <c r="R1553" i="1" s="1"/>
  <c r="S1553" i="1" a="1"/>
  <c r="S1553" i="1" s="1"/>
  <c r="T1553" i="1" a="1"/>
  <c r="T1553" i="1" s="1"/>
  <c r="U1553" i="1" a="1"/>
  <c r="U1553" i="1" s="1"/>
  <c r="V1553" i="1" a="1"/>
  <c r="V1553" i="1" s="1"/>
  <c r="W1553" i="1" a="1"/>
  <c r="W1553" i="1" s="1"/>
  <c r="X1553" i="1" a="1"/>
  <c r="X1553" i="1" s="1"/>
  <c r="Y1553" i="1" a="1"/>
  <c r="Y1553" i="1" s="1"/>
  <c r="Z1553" i="1" a="1"/>
  <c r="Z1553" i="1" s="1"/>
  <c r="R1554" i="1" a="1"/>
  <c r="R1554" i="1" s="1"/>
  <c r="S1554" i="1" a="1"/>
  <c r="S1554" i="1" s="1"/>
  <c r="T1554" i="1" a="1"/>
  <c r="T1554" i="1" s="1"/>
  <c r="U1554" i="1" a="1"/>
  <c r="U1554" i="1" s="1"/>
  <c r="V1554" i="1" a="1"/>
  <c r="V1554" i="1" s="1"/>
  <c r="W1554" i="1" a="1"/>
  <c r="W1554" i="1" s="1"/>
  <c r="X1554" i="1" a="1"/>
  <c r="X1554" i="1" s="1"/>
  <c r="Y1554" i="1" a="1"/>
  <c r="Y1554" i="1" s="1"/>
  <c r="Z1554" i="1" a="1"/>
  <c r="Z1554" i="1" s="1"/>
  <c r="R1555" i="1" a="1"/>
  <c r="R1555" i="1" s="1"/>
  <c r="S1555" i="1" a="1"/>
  <c r="S1555" i="1" s="1"/>
  <c r="T1555" i="1" a="1"/>
  <c r="T1555" i="1" s="1"/>
  <c r="U1555" i="1" a="1"/>
  <c r="U1555" i="1" s="1"/>
  <c r="V1555" i="1" a="1"/>
  <c r="V1555" i="1" s="1"/>
  <c r="W1555" i="1" a="1"/>
  <c r="W1555" i="1" s="1"/>
  <c r="X1555" i="1" a="1"/>
  <c r="X1555" i="1" s="1"/>
  <c r="Y1555" i="1" a="1"/>
  <c r="Y1555" i="1" s="1"/>
  <c r="Z1555" i="1" a="1"/>
  <c r="Z1555" i="1" s="1"/>
  <c r="R1556" i="1" a="1"/>
  <c r="R1556" i="1" s="1"/>
  <c r="S1556" i="1" a="1"/>
  <c r="S1556" i="1" s="1"/>
  <c r="T1556" i="1" a="1"/>
  <c r="T1556" i="1" s="1"/>
  <c r="U1556" i="1" a="1"/>
  <c r="U1556" i="1" s="1"/>
  <c r="V1556" i="1" a="1"/>
  <c r="V1556" i="1" s="1"/>
  <c r="W1556" i="1" a="1"/>
  <c r="W1556" i="1" s="1"/>
  <c r="X1556" i="1" a="1"/>
  <c r="X1556" i="1" s="1"/>
  <c r="Y1556" i="1" a="1"/>
  <c r="Y1556" i="1" s="1"/>
  <c r="Z1556" i="1" a="1"/>
  <c r="Z1556" i="1" s="1"/>
  <c r="R1557" i="1" a="1"/>
  <c r="R1557" i="1" s="1"/>
  <c r="S1557" i="1" a="1"/>
  <c r="S1557" i="1" s="1"/>
  <c r="T1557" i="1" a="1"/>
  <c r="T1557" i="1" s="1"/>
  <c r="U1557" i="1" a="1"/>
  <c r="U1557" i="1" s="1"/>
  <c r="V1557" i="1" a="1"/>
  <c r="V1557" i="1" s="1"/>
  <c r="W1557" i="1" a="1"/>
  <c r="W1557" i="1" s="1"/>
  <c r="X1557" i="1" a="1"/>
  <c r="X1557" i="1" s="1"/>
  <c r="Y1557" i="1" a="1"/>
  <c r="Y1557" i="1" s="1"/>
  <c r="Z1557" i="1" a="1"/>
  <c r="Z1557" i="1" s="1"/>
  <c r="R1558" i="1" a="1"/>
  <c r="R1558" i="1"/>
  <c r="S1558" i="1" a="1"/>
  <c r="S1558" i="1" s="1"/>
  <c r="T1558" i="1" a="1"/>
  <c r="T1558" i="1" s="1"/>
  <c r="U1558" i="1" a="1"/>
  <c r="U1558" i="1" s="1"/>
  <c r="V1558" i="1" a="1"/>
  <c r="V1558" i="1" s="1"/>
  <c r="W1558" i="1" a="1"/>
  <c r="W1558" i="1" s="1"/>
  <c r="X1558" i="1" a="1"/>
  <c r="X1558" i="1" s="1"/>
  <c r="Y1558" i="1" a="1"/>
  <c r="Y1558" i="1" s="1"/>
  <c r="Z1558" i="1" a="1"/>
  <c r="Z1558" i="1" s="1"/>
  <c r="R1559" i="1" a="1"/>
  <c r="R1559" i="1" s="1"/>
  <c r="S1559" i="1" a="1"/>
  <c r="S1559" i="1" s="1"/>
  <c r="T1559" i="1" a="1"/>
  <c r="T1559" i="1" s="1"/>
  <c r="U1559" i="1" a="1"/>
  <c r="U1559" i="1" s="1"/>
  <c r="V1559" i="1" a="1"/>
  <c r="V1559" i="1" s="1"/>
  <c r="W1559" i="1" a="1"/>
  <c r="W1559" i="1" s="1"/>
  <c r="X1559" i="1" a="1"/>
  <c r="X1559" i="1" s="1"/>
  <c r="Y1559" i="1" a="1"/>
  <c r="Y1559" i="1" s="1"/>
  <c r="Z1559" i="1" a="1"/>
  <c r="Z1559" i="1" s="1"/>
  <c r="R1560" i="1" a="1"/>
  <c r="R1560" i="1" s="1"/>
  <c r="S1560" i="1" a="1"/>
  <c r="S1560" i="1" s="1"/>
  <c r="T1560" i="1" a="1"/>
  <c r="T1560" i="1" s="1"/>
  <c r="U1560" i="1" a="1"/>
  <c r="U1560" i="1" s="1"/>
  <c r="V1560" i="1" a="1"/>
  <c r="V1560" i="1" s="1"/>
  <c r="W1560" i="1" a="1"/>
  <c r="W1560" i="1" s="1"/>
  <c r="X1560" i="1" a="1"/>
  <c r="X1560" i="1" s="1"/>
  <c r="Y1560" i="1" a="1"/>
  <c r="Y1560" i="1" s="1"/>
  <c r="Z1560" i="1" a="1"/>
  <c r="Z1560" i="1" s="1"/>
  <c r="R1561" i="1" a="1"/>
  <c r="R1561" i="1" s="1"/>
  <c r="S1561" i="1" a="1"/>
  <c r="S1561" i="1" s="1"/>
  <c r="T1561" i="1" a="1"/>
  <c r="T1561" i="1"/>
  <c r="U1561" i="1" a="1"/>
  <c r="U1561" i="1" s="1"/>
  <c r="V1561" i="1" a="1"/>
  <c r="V1561" i="1" s="1"/>
  <c r="W1561" i="1" a="1"/>
  <c r="W1561" i="1" s="1"/>
  <c r="X1561" i="1" a="1"/>
  <c r="X1561" i="1" s="1"/>
  <c r="Y1561" i="1" a="1"/>
  <c r="Y1561" i="1" s="1"/>
  <c r="Z1561" i="1" a="1"/>
  <c r="Z1561" i="1" s="1"/>
  <c r="R1562" i="1" a="1"/>
  <c r="R1562" i="1" s="1"/>
  <c r="S1562" i="1" a="1"/>
  <c r="S1562" i="1" s="1"/>
  <c r="T1562" i="1" a="1"/>
  <c r="T1562" i="1" s="1"/>
  <c r="U1562" i="1" a="1"/>
  <c r="U1562" i="1" s="1"/>
  <c r="V1562" i="1" a="1"/>
  <c r="V1562" i="1" s="1"/>
  <c r="W1562" i="1" a="1"/>
  <c r="W1562" i="1" s="1"/>
  <c r="X1562" i="1" a="1"/>
  <c r="X1562" i="1" s="1"/>
  <c r="Y1562" i="1" a="1"/>
  <c r="Y1562" i="1" s="1"/>
  <c r="Z1562" i="1" a="1"/>
  <c r="Z1562" i="1" s="1"/>
  <c r="R1563" i="1" a="1"/>
  <c r="R1563" i="1" s="1"/>
  <c r="S1563" i="1" a="1"/>
  <c r="S1563" i="1" s="1"/>
  <c r="T1563" i="1" a="1"/>
  <c r="T1563" i="1" s="1"/>
  <c r="U1563" i="1" a="1"/>
  <c r="U1563" i="1" s="1"/>
  <c r="V1563" i="1" a="1"/>
  <c r="V1563" i="1" s="1"/>
  <c r="W1563" i="1" a="1"/>
  <c r="W1563" i="1" s="1"/>
  <c r="X1563" i="1" a="1"/>
  <c r="X1563" i="1" s="1"/>
  <c r="Y1563" i="1" a="1"/>
  <c r="Y1563" i="1" s="1"/>
  <c r="Z1563" i="1" a="1"/>
  <c r="Z1563" i="1" s="1"/>
  <c r="R1564" i="1" a="1"/>
  <c r="R1564" i="1" s="1"/>
  <c r="S1564" i="1" a="1"/>
  <c r="S1564" i="1" s="1"/>
  <c r="T1564" i="1" a="1"/>
  <c r="T1564" i="1" s="1"/>
  <c r="U1564" i="1" a="1"/>
  <c r="U1564" i="1" s="1"/>
  <c r="V1564" i="1" a="1"/>
  <c r="V1564" i="1" s="1"/>
  <c r="W1564" i="1" a="1"/>
  <c r="W1564" i="1" s="1"/>
  <c r="X1564" i="1" a="1"/>
  <c r="X1564" i="1" s="1"/>
  <c r="Y1564" i="1" a="1"/>
  <c r="Y1564" i="1" s="1"/>
  <c r="Z1564" i="1" a="1"/>
  <c r="Z1564" i="1" s="1"/>
  <c r="R1565" i="1" a="1"/>
  <c r="R1565" i="1" s="1"/>
  <c r="S1565" i="1" a="1"/>
  <c r="S1565" i="1" s="1"/>
  <c r="T1565" i="1" a="1"/>
  <c r="T1565" i="1" s="1"/>
  <c r="U1565" i="1" a="1"/>
  <c r="U1565" i="1" s="1"/>
  <c r="V1565" i="1" a="1"/>
  <c r="V1565" i="1" s="1"/>
  <c r="W1565" i="1" a="1"/>
  <c r="W1565" i="1" s="1"/>
  <c r="X1565" i="1" a="1"/>
  <c r="X1565" i="1" s="1"/>
  <c r="Y1565" i="1" a="1"/>
  <c r="Y1565" i="1" s="1"/>
  <c r="Z1565" i="1" a="1"/>
  <c r="Z1565" i="1" s="1"/>
  <c r="R1566" i="1" a="1"/>
  <c r="R1566" i="1"/>
  <c r="S1566" i="1" a="1"/>
  <c r="S1566" i="1" s="1"/>
  <c r="T1566" i="1" a="1"/>
  <c r="T1566" i="1" s="1"/>
  <c r="U1566" i="1" a="1"/>
  <c r="U1566" i="1" s="1"/>
  <c r="V1566" i="1" a="1"/>
  <c r="V1566" i="1" s="1"/>
  <c r="W1566" i="1" a="1"/>
  <c r="W1566" i="1" s="1"/>
  <c r="X1566" i="1" a="1"/>
  <c r="X1566" i="1" s="1"/>
  <c r="Y1566" i="1" a="1"/>
  <c r="Y1566" i="1" s="1"/>
  <c r="Z1566" i="1" a="1"/>
  <c r="Z1566" i="1" s="1"/>
  <c r="R1567" i="1" a="1"/>
  <c r="R1567" i="1" s="1"/>
  <c r="S1567" i="1" a="1"/>
  <c r="S1567" i="1" s="1"/>
  <c r="T1567" i="1" a="1"/>
  <c r="T1567" i="1" s="1"/>
  <c r="U1567" i="1" a="1"/>
  <c r="U1567" i="1" s="1"/>
  <c r="V1567" i="1" a="1"/>
  <c r="V1567" i="1" s="1"/>
  <c r="W1567" i="1" a="1"/>
  <c r="W1567" i="1" s="1"/>
  <c r="X1567" i="1" a="1"/>
  <c r="X1567" i="1" s="1"/>
  <c r="Y1567" i="1" a="1"/>
  <c r="Y1567" i="1" s="1"/>
  <c r="Z1567" i="1" a="1"/>
  <c r="Z1567" i="1" s="1"/>
  <c r="R1568" i="1" a="1"/>
  <c r="R1568" i="1" s="1"/>
  <c r="S1568" i="1" a="1"/>
  <c r="S1568" i="1" s="1"/>
  <c r="T1568" i="1" a="1"/>
  <c r="T1568" i="1" s="1"/>
  <c r="U1568" i="1" a="1"/>
  <c r="U1568" i="1" s="1"/>
  <c r="V1568" i="1" a="1"/>
  <c r="V1568" i="1" s="1"/>
  <c r="W1568" i="1" a="1"/>
  <c r="W1568" i="1" s="1"/>
  <c r="X1568" i="1" a="1"/>
  <c r="X1568" i="1" s="1"/>
  <c r="Y1568" i="1" a="1"/>
  <c r="Y1568" i="1" s="1"/>
  <c r="Z1568" i="1" a="1"/>
  <c r="Z1568" i="1" s="1"/>
  <c r="R1569" i="1" a="1"/>
  <c r="R1569" i="1" s="1"/>
  <c r="S1569" i="1" a="1"/>
  <c r="S1569" i="1" s="1"/>
  <c r="T1569" i="1" a="1"/>
  <c r="T1569" i="1" s="1"/>
  <c r="U1569" i="1" a="1"/>
  <c r="U1569" i="1" s="1"/>
  <c r="V1569" i="1" a="1"/>
  <c r="V1569" i="1" s="1"/>
  <c r="W1569" i="1" a="1"/>
  <c r="W1569" i="1" s="1"/>
  <c r="X1569" i="1" a="1"/>
  <c r="X1569" i="1" s="1"/>
  <c r="Y1569" i="1" a="1"/>
  <c r="Y1569" i="1" s="1"/>
  <c r="Z1569" i="1" a="1"/>
  <c r="Z1569" i="1" s="1"/>
  <c r="R1570" i="1" a="1"/>
  <c r="R1570" i="1" s="1"/>
  <c r="S1570" i="1" a="1"/>
  <c r="S1570" i="1" s="1"/>
  <c r="T1570" i="1" a="1"/>
  <c r="T1570" i="1" s="1"/>
  <c r="U1570" i="1" a="1"/>
  <c r="U1570" i="1" s="1"/>
  <c r="V1570" i="1" a="1"/>
  <c r="V1570" i="1" s="1"/>
  <c r="W1570" i="1" a="1"/>
  <c r="W1570" i="1" s="1"/>
  <c r="X1570" i="1" a="1"/>
  <c r="X1570" i="1" s="1"/>
  <c r="Y1570" i="1" a="1"/>
  <c r="Y1570" i="1" s="1"/>
  <c r="Z1570" i="1" a="1"/>
  <c r="Z1570" i="1" s="1"/>
  <c r="R1571" i="1" a="1"/>
  <c r="R1571" i="1" s="1"/>
  <c r="S1571" i="1" a="1"/>
  <c r="S1571" i="1" s="1"/>
  <c r="T1571" i="1" a="1"/>
  <c r="T1571" i="1" s="1"/>
  <c r="U1571" i="1" a="1"/>
  <c r="U1571" i="1" s="1"/>
  <c r="V1571" i="1" a="1"/>
  <c r="V1571" i="1" s="1"/>
  <c r="W1571" i="1" a="1"/>
  <c r="W1571" i="1" s="1"/>
  <c r="X1571" i="1" a="1"/>
  <c r="X1571" i="1" s="1"/>
  <c r="Y1571" i="1" a="1"/>
  <c r="Y1571" i="1" s="1"/>
  <c r="Z1571" i="1" a="1"/>
  <c r="Z1571" i="1" s="1"/>
  <c r="R1572" i="1" a="1"/>
  <c r="R1572" i="1" s="1"/>
  <c r="S1572" i="1" a="1"/>
  <c r="S1572" i="1" s="1"/>
  <c r="T1572" i="1" a="1"/>
  <c r="T1572" i="1" s="1"/>
  <c r="U1572" i="1" a="1"/>
  <c r="U1572" i="1" s="1"/>
  <c r="V1572" i="1" a="1"/>
  <c r="V1572" i="1" s="1"/>
  <c r="W1572" i="1" a="1"/>
  <c r="W1572" i="1" s="1"/>
  <c r="X1572" i="1" a="1"/>
  <c r="X1572" i="1" s="1"/>
  <c r="Y1572" i="1" a="1"/>
  <c r="Y1572" i="1" s="1"/>
  <c r="Z1572" i="1" a="1"/>
  <c r="Z1572" i="1" s="1"/>
  <c r="R1573" i="1" a="1"/>
  <c r="R1573" i="1" s="1"/>
  <c r="S1573" i="1" a="1"/>
  <c r="S1573" i="1" s="1"/>
  <c r="T1573" i="1" a="1"/>
  <c r="T1573" i="1" s="1"/>
  <c r="U1573" i="1" a="1"/>
  <c r="U1573" i="1" s="1"/>
  <c r="V1573" i="1" a="1"/>
  <c r="V1573" i="1" s="1"/>
  <c r="W1573" i="1" a="1"/>
  <c r="W1573" i="1" s="1"/>
  <c r="X1573" i="1" a="1"/>
  <c r="X1573" i="1" s="1"/>
  <c r="Y1573" i="1" a="1"/>
  <c r="Y1573" i="1" s="1"/>
  <c r="Z1573" i="1" a="1"/>
  <c r="Z1573" i="1" s="1"/>
  <c r="R1574" i="1" a="1"/>
  <c r="R1574" i="1"/>
  <c r="S1574" i="1" a="1"/>
  <c r="S1574" i="1" s="1"/>
  <c r="T1574" i="1" a="1"/>
  <c r="T1574" i="1" s="1"/>
  <c r="U1574" i="1" a="1"/>
  <c r="U1574" i="1" s="1"/>
  <c r="V1574" i="1" a="1"/>
  <c r="V1574" i="1" s="1"/>
  <c r="W1574" i="1" a="1"/>
  <c r="W1574" i="1" s="1"/>
  <c r="X1574" i="1" a="1"/>
  <c r="X1574" i="1" s="1"/>
  <c r="Y1574" i="1" a="1"/>
  <c r="Y1574" i="1" s="1"/>
  <c r="Z1574" i="1" a="1"/>
  <c r="Z1574" i="1" s="1"/>
  <c r="R1575" i="1" a="1"/>
  <c r="R1575" i="1" s="1"/>
  <c r="S1575" i="1" a="1"/>
  <c r="S1575" i="1"/>
  <c r="T1575" i="1" a="1"/>
  <c r="T1575" i="1" s="1"/>
  <c r="U1575" i="1" a="1"/>
  <c r="U1575" i="1" s="1"/>
  <c r="V1575" i="1" a="1"/>
  <c r="V1575" i="1" s="1"/>
  <c r="W1575" i="1" a="1"/>
  <c r="W1575" i="1" s="1"/>
  <c r="X1575" i="1" a="1"/>
  <c r="X1575" i="1" s="1"/>
  <c r="Y1575" i="1" a="1"/>
  <c r="Y1575" i="1" s="1"/>
  <c r="Z1575" i="1" a="1"/>
  <c r="Z1575" i="1" s="1"/>
  <c r="R1576" i="1" a="1"/>
  <c r="R1576" i="1" s="1"/>
  <c r="S1576" i="1" a="1"/>
  <c r="S1576" i="1" s="1"/>
  <c r="T1576" i="1" a="1"/>
  <c r="T1576" i="1" s="1"/>
  <c r="U1576" i="1" a="1"/>
  <c r="U1576" i="1" s="1"/>
  <c r="V1576" i="1" a="1"/>
  <c r="V1576" i="1" s="1"/>
  <c r="W1576" i="1" a="1"/>
  <c r="W1576" i="1" s="1"/>
  <c r="X1576" i="1" a="1"/>
  <c r="X1576" i="1" s="1"/>
  <c r="Y1576" i="1" a="1"/>
  <c r="Y1576" i="1" s="1"/>
  <c r="Z1576" i="1" a="1"/>
  <c r="Z1576" i="1" s="1"/>
  <c r="R1577" i="1" a="1"/>
  <c r="R1577" i="1" s="1"/>
  <c r="S1577" i="1" a="1"/>
  <c r="S1577" i="1" s="1"/>
  <c r="T1577" i="1" a="1"/>
  <c r="T1577" i="1" s="1"/>
  <c r="U1577" i="1" a="1"/>
  <c r="U1577" i="1" s="1"/>
  <c r="V1577" i="1" a="1"/>
  <c r="V1577" i="1" s="1"/>
  <c r="W1577" i="1" a="1"/>
  <c r="W1577" i="1" s="1"/>
  <c r="X1577" i="1" a="1"/>
  <c r="X1577" i="1" s="1"/>
  <c r="Y1577" i="1" a="1"/>
  <c r="Y1577" i="1" s="1"/>
  <c r="Z1577" i="1" a="1"/>
  <c r="Z1577" i="1" s="1"/>
  <c r="R1578" i="1" a="1"/>
  <c r="R1578" i="1" s="1"/>
  <c r="S1578" i="1" a="1"/>
  <c r="S1578" i="1" s="1"/>
  <c r="T1578" i="1" a="1"/>
  <c r="T1578" i="1" s="1"/>
  <c r="U1578" i="1" a="1"/>
  <c r="U1578" i="1" s="1"/>
  <c r="V1578" i="1" a="1"/>
  <c r="V1578" i="1" s="1"/>
  <c r="W1578" i="1" a="1"/>
  <c r="W1578" i="1" s="1"/>
  <c r="X1578" i="1" a="1"/>
  <c r="X1578" i="1" s="1"/>
  <c r="Y1578" i="1" a="1"/>
  <c r="Y1578" i="1" s="1"/>
  <c r="Z1578" i="1" a="1"/>
  <c r="Z1578" i="1" s="1"/>
  <c r="R1579" i="1" a="1"/>
  <c r="R1579" i="1" s="1"/>
  <c r="S1579" i="1" a="1"/>
  <c r="S1579" i="1" s="1"/>
  <c r="T1579" i="1" a="1"/>
  <c r="T1579" i="1" s="1"/>
  <c r="U1579" i="1" a="1"/>
  <c r="U1579" i="1" s="1"/>
  <c r="V1579" i="1" a="1"/>
  <c r="V1579" i="1" s="1"/>
  <c r="W1579" i="1" a="1"/>
  <c r="W1579" i="1" s="1"/>
  <c r="X1579" i="1" a="1"/>
  <c r="X1579" i="1" s="1"/>
  <c r="Y1579" i="1" a="1"/>
  <c r="Y1579" i="1" s="1"/>
  <c r="Z1579" i="1" a="1"/>
  <c r="Z1579" i="1" s="1"/>
  <c r="R1580" i="1" a="1"/>
  <c r="R1580" i="1" s="1"/>
  <c r="S1580" i="1" a="1"/>
  <c r="S1580" i="1" s="1"/>
  <c r="T1580" i="1" a="1"/>
  <c r="T1580" i="1" s="1"/>
  <c r="U1580" i="1" a="1"/>
  <c r="U1580" i="1" s="1"/>
  <c r="V1580" i="1" a="1"/>
  <c r="V1580" i="1" s="1"/>
  <c r="W1580" i="1" a="1"/>
  <c r="W1580" i="1" s="1"/>
  <c r="X1580" i="1" a="1"/>
  <c r="X1580" i="1" s="1"/>
  <c r="Y1580" i="1" a="1"/>
  <c r="Y1580" i="1" s="1"/>
  <c r="Z1580" i="1" a="1"/>
  <c r="Z1580" i="1" s="1"/>
  <c r="R1581" i="1" a="1"/>
  <c r="R1581" i="1" s="1"/>
  <c r="S1581" i="1" a="1"/>
  <c r="S1581" i="1" s="1"/>
  <c r="T1581" i="1" a="1"/>
  <c r="T1581" i="1" s="1"/>
  <c r="U1581" i="1" a="1"/>
  <c r="U1581" i="1" s="1"/>
  <c r="V1581" i="1" a="1"/>
  <c r="V1581" i="1" s="1"/>
  <c r="W1581" i="1" a="1"/>
  <c r="W1581" i="1" s="1"/>
  <c r="X1581" i="1" a="1"/>
  <c r="X1581" i="1" s="1"/>
  <c r="Y1581" i="1" a="1"/>
  <c r="Y1581" i="1" s="1"/>
  <c r="Z1581" i="1" a="1"/>
  <c r="Z1581" i="1" s="1"/>
  <c r="R1582" i="1" a="1"/>
  <c r="R1582" i="1" s="1"/>
  <c r="S1582" i="1" a="1"/>
  <c r="S1582" i="1" s="1"/>
  <c r="T1582" i="1" a="1"/>
  <c r="T1582" i="1" s="1"/>
  <c r="U1582" i="1" a="1"/>
  <c r="U1582" i="1" s="1"/>
  <c r="V1582" i="1" a="1"/>
  <c r="V1582" i="1" s="1"/>
  <c r="W1582" i="1" a="1"/>
  <c r="W1582" i="1" s="1"/>
  <c r="X1582" i="1" a="1"/>
  <c r="X1582" i="1" s="1"/>
  <c r="Y1582" i="1" a="1"/>
  <c r="Y1582" i="1" s="1"/>
  <c r="Z1582" i="1" a="1"/>
  <c r="Z1582" i="1" s="1"/>
  <c r="R1583" i="1" a="1"/>
  <c r="R1583" i="1" s="1"/>
  <c r="S1583" i="1" a="1"/>
  <c r="S1583" i="1" s="1"/>
  <c r="T1583" i="1" a="1"/>
  <c r="T1583" i="1" s="1"/>
  <c r="U1583" i="1" a="1"/>
  <c r="U1583" i="1" s="1"/>
  <c r="V1583" i="1" a="1"/>
  <c r="V1583" i="1" s="1"/>
  <c r="W1583" i="1" a="1"/>
  <c r="W1583" i="1" s="1"/>
  <c r="X1583" i="1" a="1"/>
  <c r="X1583" i="1" s="1"/>
  <c r="Y1583" i="1" a="1"/>
  <c r="Y1583" i="1" s="1"/>
  <c r="Z1583" i="1" a="1"/>
  <c r="Z1583" i="1" s="1"/>
  <c r="R1584" i="1" a="1"/>
  <c r="R1584" i="1" s="1"/>
  <c r="S1584" i="1" a="1"/>
  <c r="S1584" i="1" s="1"/>
  <c r="T1584" i="1" a="1"/>
  <c r="T1584" i="1" s="1"/>
  <c r="U1584" i="1" a="1"/>
  <c r="U1584" i="1" s="1"/>
  <c r="V1584" i="1" a="1"/>
  <c r="V1584" i="1" s="1"/>
  <c r="W1584" i="1" a="1"/>
  <c r="W1584" i="1" s="1"/>
  <c r="X1584" i="1" a="1"/>
  <c r="X1584" i="1" s="1"/>
  <c r="Y1584" i="1" a="1"/>
  <c r="Y1584" i="1" s="1"/>
  <c r="Z1584" i="1" a="1"/>
  <c r="Z1584" i="1" s="1"/>
  <c r="R1585" i="1" a="1"/>
  <c r="R1585" i="1" s="1"/>
  <c r="S1585" i="1" a="1"/>
  <c r="S1585" i="1" s="1"/>
  <c r="T1585" i="1" a="1"/>
  <c r="T1585" i="1" s="1"/>
  <c r="U1585" i="1" a="1"/>
  <c r="U1585" i="1" s="1"/>
  <c r="V1585" i="1" a="1"/>
  <c r="V1585" i="1" s="1"/>
  <c r="W1585" i="1" a="1"/>
  <c r="W1585" i="1" s="1"/>
  <c r="X1585" i="1" a="1"/>
  <c r="X1585" i="1" s="1"/>
  <c r="Y1585" i="1" a="1"/>
  <c r="Y1585" i="1" s="1"/>
  <c r="Z1585" i="1" a="1"/>
  <c r="Z1585" i="1" s="1"/>
  <c r="R1586" i="1" a="1"/>
  <c r="R1586" i="1" s="1"/>
  <c r="S1586" i="1" a="1"/>
  <c r="S1586" i="1" s="1"/>
  <c r="T1586" i="1" a="1"/>
  <c r="T1586" i="1" s="1"/>
  <c r="U1586" i="1" a="1"/>
  <c r="U1586" i="1" s="1"/>
  <c r="V1586" i="1" a="1"/>
  <c r="V1586" i="1" s="1"/>
  <c r="W1586" i="1" a="1"/>
  <c r="W1586" i="1" s="1"/>
  <c r="X1586" i="1" a="1"/>
  <c r="X1586" i="1" s="1"/>
  <c r="Y1586" i="1" a="1"/>
  <c r="Y1586" i="1" s="1"/>
  <c r="Z1586" i="1" a="1"/>
  <c r="Z1586" i="1" s="1"/>
  <c r="R1587" i="1" a="1"/>
  <c r="R1587" i="1" s="1"/>
  <c r="S1587" i="1" a="1"/>
  <c r="S1587" i="1" s="1"/>
  <c r="T1587" i="1" a="1"/>
  <c r="T1587" i="1" s="1"/>
  <c r="U1587" i="1" a="1"/>
  <c r="U1587" i="1" s="1"/>
  <c r="V1587" i="1" a="1"/>
  <c r="V1587" i="1" s="1"/>
  <c r="W1587" i="1" a="1"/>
  <c r="W1587" i="1" s="1"/>
  <c r="X1587" i="1" a="1"/>
  <c r="X1587" i="1" s="1"/>
  <c r="Y1587" i="1" a="1"/>
  <c r="Y1587" i="1" s="1"/>
  <c r="Z1587" i="1" a="1"/>
  <c r="Z1587" i="1" s="1"/>
  <c r="R1588" i="1" a="1"/>
  <c r="R1588" i="1" s="1"/>
  <c r="S1588" i="1" a="1"/>
  <c r="S1588" i="1" s="1"/>
  <c r="T1588" i="1" a="1"/>
  <c r="T1588" i="1" s="1"/>
  <c r="U1588" i="1" a="1"/>
  <c r="U1588" i="1" s="1"/>
  <c r="V1588" i="1" a="1"/>
  <c r="V1588" i="1" s="1"/>
  <c r="W1588" i="1" a="1"/>
  <c r="W1588" i="1" s="1"/>
  <c r="X1588" i="1" a="1"/>
  <c r="X1588" i="1" s="1"/>
  <c r="Y1588" i="1" a="1"/>
  <c r="Y1588" i="1" s="1"/>
  <c r="Z1588" i="1" a="1"/>
  <c r="Z1588" i="1" s="1"/>
  <c r="R1589" i="1" a="1"/>
  <c r="R1589" i="1" s="1"/>
  <c r="S1589" i="1" a="1"/>
  <c r="S1589" i="1" s="1"/>
  <c r="T1589" i="1" a="1"/>
  <c r="T1589" i="1" s="1"/>
  <c r="U1589" i="1" a="1"/>
  <c r="U1589" i="1" s="1"/>
  <c r="V1589" i="1" a="1"/>
  <c r="V1589" i="1" s="1"/>
  <c r="W1589" i="1" a="1"/>
  <c r="W1589" i="1" s="1"/>
  <c r="X1589" i="1" a="1"/>
  <c r="X1589" i="1" s="1"/>
  <c r="Y1589" i="1" a="1"/>
  <c r="Y1589" i="1" s="1"/>
  <c r="Z1589" i="1" a="1"/>
  <c r="Z1589" i="1" s="1"/>
  <c r="R1590" i="1" a="1"/>
  <c r="R1590" i="1" s="1"/>
  <c r="S1590" i="1" a="1"/>
  <c r="S1590" i="1" s="1"/>
  <c r="T1590" i="1" a="1"/>
  <c r="T1590" i="1" s="1"/>
  <c r="U1590" i="1" a="1"/>
  <c r="U1590" i="1" s="1"/>
  <c r="V1590" i="1" a="1"/>
  <c r="V1590" i="1" s="1"/>
  <c r="W1590" i="1" a="1"/>
  <c r="W1590" i="1" s="1"/>
  <c r="X1590" i="1" a="1"/>
  <c r="X1590" i="1" s="1"/>
  <c r="Y1590" i="1" a="1"/>
  <c r="Y1590" i="1" s="1"/>
  <c r="Z1590" i="1" a="1"/>
  <c r="Z1590" i="1" s="1"/>
  <c r="R1591" i="1" a="1"/>
  <c r="R1591" i="1" s="1"/>
  <c r="S1591" i="1" a="1"/>
  <c r="S1591" i="1" s="1"/>
  <c r="T1591" i="1" a="1"/>
  <c r="T1591" i="1" s="1"/>
  <c r="U1591" i="1" a="1"/>
  <c r="U1591" i="1" s="1"/>
  <c r="V1591" i="1" a="1"/>
  <c r="V1591" i="1" s="1"/>
  <c r="W1591" i="1" a="1"/>
  <c r="W1591" i="1" s="1"/>
  <c r="X1591" i="1" a="1"/>
  <c r="X1591" i="1" s="1"/>
  <c r="Y1591" i="1" a="1"/>
  <c r="Y1591" i="1" s="1"/>
  <c r="Z1591" i="1" a="1"/>
  <c r="Z1591" i="1" s="1"/>
  <c r="R1592" i="1" a="1"/>
  <c r="R1592" i="1" s="1"/>
  <c r="S1592" i="1" a="1"/>
  <c r="S1592" i="1" s="1"/>
  <c r="T1592" i="1" a="1"/>
  <c r="T1592" i="1" s="1"/>
  <c r="U1592" i="1" a="1"/>
  <c r="U1592" i="1" s="1"/>
  <c r="V1592" i="1" a="1"/>
  <c r="V1592" i="1" s="1"/>
  <c r="W1592" i="1" a="1"/>
  <c r="W1592" i="1" s="1"/>
  <c r="X1592" i="1" a="1"/>
  <c r="X1592" i="1" s="1"/>
  <c r="Y1592" i="1" a="1"/>
  <c r="Y1592" i="1" s="1"/>
  <c r="Z1592" i="1" a="1"/>
  <c r="Z1592" i="1" s="1"/>
  <c r="R1593" i="1" a="1"/>
  <c r="R1593" i="1" s="1"/>
  <c r="S1593" i="1" a="1"/>
  <c r="S1593" i="1" s="1"/>
  <c r="T1593" i="1" a="1"/>
  <c r="T1593" i="1"/>
  <c r="U1593" i="1" a="1"/>
  <c r="U1593" i="1" s="1"/>
  <c r="V1593" i="1" a="1"/>
  <c r="V1593" i="1" s="1"/>
  <c r="W1593" i="1" a="1"/>
  <c r="W1593" i="1" s="1"/>
  <c r="X1593" i="1" a="1"/>
  <c r="X1593" i="1" s="1"/>
  <c r="Y1593" i="1" a="1"/>
  <c r="Y1593" i="1" s="1"/>
  <c r="Z1593" i="1" a="1"/>
  <c r="Z1593" i="1" s="1"/>
  <c r="R1594" i="1" a="1"/>
  <c r="R1594" i="1" s="1"/>
  <c r="S1594" i="1" a="1"/>
  <c r="S1594" i="1" s="1"/>
  <c r="T1594" i="1" a="1"/>
  <c r="T1594" i="1" s="1"/>
  <c r="U1594" i="1" a="1"/>
  <c r="U1594" i="1" s="1"/>
  <c r="V1594" i="1" a="1"/>
  <c r="V1594" i="1" s="1"/>
  <c r="W1594" i="1" a="1"/>
  <c r="W1594" i="1" s="1"/>
  <c r="X1594" i="1" a="1"/>
  <c r="X1594" i="1" s="1"/>
  <c r="Y1594" i="1" a="1"/>
  <c r="Y1594" i="1" s="1"/>
  <c r="Z1594" i="1" a="1"/>
  <c r="Z1594" i="1" s="1"/>
  <c r="R1595" i="1" a="1"/>
  <c r="R1595" i="1" s="1"/>
  <c r="S1595" i="1" a="1"/>
  <c r="S1595" i="1" s="1"/>
  <c r="T1595" i="1" a="1"/>
  <c r="T1595" i="1" s="1"/>
  <c r="U1595" i="1" a="1"/>
  <c r="U1595" i="1" s="1"/>
  <c r="V1595" i="1" a="1"/>
  <c r="V1595" i="1" s="1"/>
  <c r="W1595" i="1" a="1"/>
  <c r="W1595" i="1" s="1"/>
  <c r="X1595" i="1" a="1"/>
  <c r="X1595" i="1" s="1"/>
  <c r="Y1595" i="1" a="1"/>
  <c r="Y1595" i="1" s="1"/>
  <c r="Z1595" i="1" a="1"/>
  <c r="Z1595" i="1" s="1"/>
  <c r="R1596" i="1" a="1"/>
  <c r="R1596" i="1" s="1"/>
  <c r="S1596" i="1" a="1"/>
  <c r="S1596" i="1" s="1"/>
  <c r="T1596" i="1" a="1"/>
  <c r="T1596" i="1" s="1"/>
  <c r="U1596" i="1" a="1"/>
  <c r="U1596" i="1" s="1"/>
  <c r="V1596" i="1" a="1"/>
  <c r="V1596" i="1" s="1"/>
  <c r="W1596" i="1" a="1"/>
  <c r="W1596" i="1" s="1"/>
  <c r="X1596" i="1" a="1"/>
  <c r="X1596" i="1" s="1"/>
  <c r="Y1596" i="1" a="1"/>
  <c r="Y1596" i="1" s="1"/>
  <c r="Z1596" i="1" a="1"/>
  <c r="Z1596" i="1" s="1"/>
  <c r="R1597" i="1" a="1"/>
  <c r="R1597" i="1" s="1"/>
  <c r="S1597" i="1" a="1"/>
  <c r="S1597" i="1" s="1"/>
  <c r="T1597" i="1" a="1"/>
  <c r="T1597" i="1" s="1"/>
  <c r="U1597" i="1" a="1"/>
  <c r="U1597" i="1" s="1"/>
  <c r="V1597" i="1" a="1"/>
  <c r="V1597" i="1" s="1"/>
  <c r="W1597" i="1" a="1"/>
  <c r="W1597" i="1"/>
  <c r="X1597" i="1" a="1"/>
  <c r="X1597" i="1" s="1"/>
  <c r="Y1597" i="1" a="1"/>
  <c r="Y1597" i="1" s="1"/>
  <c r="Z1597" i="1" a="1"/>
  <c r="Z1597" i="1" s="1"/>
  <c r="R1598" i="1" a="1"/>
  <c r="R1598" i="1" s="1"/>
  <c r="S1598" i="1" a="1"/>
  <c r="S1598" i="1" s="1"/>
  <c r="T1598" i="1" a="1"/>
  <c r="T1598" i="1" s="1"/>
  <c r="U1598" i="1" a="1"/>
  <c r="U1598" i="1" s="1"/>
  <c r="V1598" i="1" a="1"/>
  <c r="V1598" i="1" s="1"/>
  <c r="W1598" i="1" a="1"/>
  <c r="W1598" i="1" s="1"/>
  <c r="X1598" i="1" a="1"/>
  <c r="X1598" i="1" s="1"/>
  <c r="Y1598" i="1" a="1"/>
  <c r="Y1598" i="1" s="1"/>
  <c r="Z1598" i="1" a="1"/>
  <c r="Z1598" i="1" s="1"/>
  <c r="R1599" i="1" a="1"/>
  <c r="R1599" i="1" s="1"/>
  <c r="S1599" i="1" a="1"/>
  <c r="S1599" i="1" s="1"/>
  <c r="T1599" i="1" a="1"/>
  <c r="T1599" i="1" s="1"/>
  <c r="U1599" i="1" a="1"/>
  <c r="U1599" i="1" s="1"/>
  <c r="V1599" i="1" a="1"/>
  <c r="V1599" i="1" s="1"/>
  <c r="W1599" i="1" a="1"/>
  <c r="W1599" i="1" s="1"/>
  <c r="X1599" i="1" a="1"/>
  <c r="X1599" i="1" s="1"/>
  <c r="Y1599" i="1" a="1"/>
  <c r="Y1599" i="1" s="1"/>
  <c r="Z1599" i="1" a="1"/>
  <c r="Z1599" i="1" s="1"/>
  <c r="R1600" i="1" a="1"/>
  <c r="R1600" i="1" s="1"/>
  <c r="S1600" i="1" a="1"/>
  <c r="S1600" i="1" s="1"/>
  <c r="T1600" i="1" a="1"/>
  <c r="T1600" i="1" s="1"/>
  <c r="U1600" i="1" a="1"/>
  <c r="U1600" i="1" s="1"/>
  <c r="V1600" i="1" a="1"/>
  <c r="V1600" i="1" s="1"/>
  <c r="W1600" i="1" a="1"/>
  <c r="W1600" i="1" s="1"/>
  <c r="X1600" i="1" a="1"/>
  <c r="X1600" i="1" s="1"/>
  <c r="Y1600" i="1" a="1"/>
  <c r="Y1600" i="1" s="1"/>
  <c r="Z1600" i="1" a="1"/>
  <c r="Z1600" i="1" s="1"/>
  <c r="R1601" i="1" a="1"/>
  <c r="R1601" i="1" s="1"/>
  <c r="S1601" i="1" a="1"/>
  <c r="S1601" i="1" s="1"/>
  <c r="T1601" i="1" a="1"/>
  <c r="T1601" i="1" s="1"/>
  <c r="U1601" i="1" a="1"/>
  <c r="U1601" i="1" s="1"/>
  <c r="V1601" i="1" a="1"/>
  <c r="V1601" i="1" s="1"/>
  <c r="W1601" i="1" a="1"/>
  <c r="W1601" i="1" s="1"/>
  <c r="X1601" i="1" a="1"/>
  <c r="X1601" i="1" s="1"/>
  <c r="Y1601" i="1" a="1"/>
  <c r="Y1601" i="1" s="1"/>
  <c r="Z1601" i="1" a="1"/>
  <c r="Z1601" i="1" s="1"/>
  <c r="R1602" i="1" a="1"/>
  <c r="R1602" i="1" s="1"/>
  <c r="S1602" i="1" a="1"/>
  <c r="S1602" i="1" s="1"/>
  <c r="T1602" i="1" a="1"/>
  <c r="T1602" i="1" s="1"/>
  <c r="U1602" i="1" a="1"/>
  <c r="U1602" i="1" s="1"/>
  <c r="V1602" i="1" a="1"/>
  <c r="V1602" i="1" s="1"/>
  <c r="W1602" i="1" a="1"/>
  <c r="W1602" i="1" s="1"/>
  <c r="X1602" i="1" a="1"/>
  <c r="X1602" i="1" s="1"/>
  <c r="Y1602" i="1" a="1"/>
  <c r="Y1602" i="1" s="1"/>
  <c r="Z1602" i="1" a="1"/>
  <c r="Z1602" i="1" s="1"/>
  <c r="R1603" i="1" a="1"/>
  <c r="R1603" i="1" s="1"/>
  <c r="S1603" i="1" a="1"/>
  <c r="S1603" i="1" s="1"/>
  <c r="T1603" i="1" a="1"/>
  <c r="T1603" i="1" s="1"/>
  <c r="U1603" i="1" a="1"/>
  <c r="U1603" i="1" s="1"/>
  <c r="V1603" i="1" a="1"/>
  <c r="V1603" i="1" s="1"/>
  <c r="W1603" i="1" a="1"/>
  <c r="W1603" i="1" s="1"/>
  <c r="X1603" i="1" a="1"/>
  <c r="X1603" i="1" s="1"/>
  <c r="Y1603" i="1" a="1"/>
  <c r="Y1603" i="1" s="1"/>
  <c r="Z1603" i="1" a="1"/>
  <c r="Z1603" i="1" s="1"/>
  <c r="R1604" i="1" a="1"/>
  <c r="R1604" i="1" s="1"/>
  <c r="S1604" i="1" a="1"/>
  <c r="S1604" i="1" s="1"/>
  <c r="T1604" i="1" a="1"/>
  <c r="T1604" i="1" s="1"/>
  <c r="U1604" i="1" a="1"/>
  <c r="U1604" i="1" s="1"/>
  <c r="V1604" i="1" a="1"/>
  <c r="V1604" i="1" s="1"/>
  <c r="W1604" i="1" a="1"/>
  <c r="W1604" i="1" s="1"/>
  <c r="X1604" i="1" a="1"/>
  <c r="X1604" i="1" s="1"/>
  <c r="Y1604" i="1" a="1"/>
  <c r="Y1604" i="1" s="1"/>
  <c r="Z1604" i="1" a="1"/>
  <c r="Z1604" i="1" s="1"/>
  <c r="R1605" i="1" a="1"/>
  <c r="R1605" i="1" s="1"/>
  <c r="S1605" i="1" a="1"/>
  <c r="S1605" i="1" s="1"/>
  <c r="T1605" i="1" a="1"/>
  <c r="T1605" i="1" s="1"/>
  <c r="U1605" i="1" a="1"/>
  <c r="U1605" i="1" s="1"/>
  <c r="V1605" i="1" a="1"/>
  <c r="V1605" i="1" s="1"/>
  <c r="W1605" i="1" a="1"/>
  <c r="W1605" i="1" s="1"/>
  <c r="X1605" i="1" a="1"/>
  <c r="X1605" i="1" s="1"/>
  <c r="Y1605" i="1" a="1"/>
  <c r="Y1605" i="1" s="1"/>
  <c r="Z1605" i="1" a="1"/>
  <c r="Z1605" i="1" s="1"/>
  <c r="R1606" i="1" a="1"/>
  <c r="R1606" i="1"/>
  <c r="S1606" i="1" a="1"/>
  <c r="S1606" i="1" s="1"/>
  <c r="T1606" i="1" a="1"/>
  <c r="T1606" i="1" s="1"/>
  <c r="U1606" i="1" a="1"/>
  <c r="U1606" i="1" s="1"/>
  <c r="V1606" i="1" a="1"/>
  <c r="V1606" i="1" s="1"/>
  <c r="W1606" i="1" a="1"/>
  <c r="W1606" i="1" s="1"/>
  <c r="X1606" i="1" a="1"/>
  <c r="X1606" i="1" s="1"/>
  <c r="Y1606" i="1" a="1"/>
  <c r="Y1606" i="1" s="1"/>
  <c r="Z1606" i="1" a="1"/>
  <c r="Z1606" i="1" s="1"/>
  <c r="R1607" i="1" a="1"/>
  <c r="R1607" i="1" s="1"/>
  <c r="S1607" i="1" a="1"/>
  <c r="S1607" i="1"/>
  <c r="T1607" i="1" a="1"/>
  <c r="T1607" i="1" s="1"/>
  <c r="U1607" i="1" a="1"/>
  <c r="U1607" i="1" s="1"/>
  <c r="V1607" i="1" a="1"/>
  <c r="V1607" i="1" s="1"/>
  <c r="W1607" i="1" a="1"/>
  <c r="W1607" i="1" s="1"/>
  <c r="X1607" i="1" a="1"/>
  <c r="X1607" i="1" s="1"/>
  <c r="Y1607" i="1" a="1"/>
  <c r="Y1607" i="1" s="1"/>
  <c r="Z1607" i="1" a="1"/>
  <c r="Z1607" i="1" s="1"/>
  <c r="R1608" i="1" a="1"/>
  <c r="R1608" i="1" s="1"/>
  <c r="S1608" i="1" a="1"/>
  <c r="S1608" i="1" s="1"/>
  <c r="T1608" i="1" a="1"/>
  <c r="T1608" i="1" s="1"/>
  <c r="U1608" i="1" a="1"/>
  <c r="U1608" i="1" s="1"/>
  <c r="V1608" i="1" a="1"/>
  <c r="V1608" i="1" s="1"/>
  <c r="W1608" i="1" a="1"/>
  <c r="W1608" i="1" s="1"/>
  <c r="X1608" i="1" a="1"/>
  <c r="X1608" i="1" s="1"/>
  <c r="Y1608" i="1" a="1"/>
  <c r="Y1608" i="1" s="1"/>
  <c r="Z1608" i="1" a="1"/>
  <c r="Z1608" i="1" s="1"/>
  <c r="R1609" i="1" a="1"/>
  <c r="R1609" i="1" s="1"/>
  <c r="S1609" i="1" a="1"/>
  <c r="S1609" i="1" s="1"/>
  <c r="T1609" i="1" a="1"/>
  <c r="T1609" i="1"/>
  <c r="U1609" i="1" a="1"/>
  <c r="U1609" i="1" s="1"/>
  <c r="V1609" i="1" a="1"/>
  <c r="V1609" i="1" s="1"/>
  <c r="W1609" i="1" a="1"/>
  <c r="W1609" i="1" s="1"/>
  <c r="X1609" i="1" a="1"/>
  <c r="X1609" i="1" s="1"/>
  <c r="Y1609" i="1" a="1"/>
  <c r="Y1609" i="1" s="1"/>
  <c r="Z1609" i="1" a="1"/>
  <c r="Z1609" i="1" s="1"/>
  <c r="R1610" i="1" a="1"/>
  <c r="R1610" i="1" s="1"/>
  <c r="S1610" i="1" a="1"/>
  <c r="S1610" i="1" s="1"/>
  <c r="T1610" i="1" a="1"/>
  <c r="T1610" i="1" s="1"/>
  <c r="U1610" i="1" a="1"/>
  <c r="U1610" i="1" s="1"/>
  <c r="V1610" i="1" a="1"/>
  <c r="V1610" i="1" s="1"/>
  <c r="W1610" i="1" a="1"/>
  <c r="W1610" i="1" s="1"/>
  <c r="X1610" i="1" a="1"/>
  <c r="X1610" i="1" s="1"/>
  <c r="Y1610" i="1" a="1"/>
  <c r="Y1610" i="1" s="1"/>
  <c r="Z1610" i="1" a="1"/>
  <c r="Z1610" i="1" s="1"/>
  <c r="R1611" i="1" a="1"/>
  <c r="R1611" i="1" s="1"/>
  <c r="S1611" i="1" a="1"/>
  <c r="S1611" i="1" s="1"/>
  <c r="T1611" i="1" a="1"/>
  <c r="T1611" i="1" s="1"/>
  <c r="U1611" i="1" a="1"/>
  <c r="U1611" i="1" s="1"/>
  <c r="V1611" i="1" a="1"/>
  <c r="V1611" i="1" s="1"/>
  <c r="W1611" i="1" a="1"/>
  <c r="W1611" i="1" s="1"/>
  <c r="X1611" i="1" a="1"/>
  <c r="X1611" i="1" s="1"/>
  <c r="Y1611" i="1" a="1"/>
  <c r="Y1611" i="1" s="1"/>
  <c r="Z1611" i="1" a="1"/>
  <c r="Z1611" i="1" s="1"/>
  <c r="R1612" i="1" a="1"/>
  <c r="R1612" i="1" s="1"/>
  <c r="S1612" i="1" a="1"/>
  <c r="S1612" i="1" s="1"/>
  <c r="T1612" i="1" a="1"/>
  <c r="T1612" i="1" s="1"/>
  <c r="U1612" i="1" a="1"/>
  <c r="U1612" i="1" s="1"/>
  <c r="V1612" i="1" a="1"/>
  <c r="V1612" i="1" s="1"/>
  <c r="W1612" i="1" a="1"/>
  <c r="W1612" i="1" s="1"/>
  <c r="X1612" i="1" a="1"/>
  <c r="X1612" i="1" s="1"/>
  <c r="Y1612" i="1" a="1"/>
  <c r="Y1612" i="1" s="1"/>
  <c r="Z1612" i="1" a="1"/>
  <c r="Z1612" i="1" s="1"/>
  <c r="R1613" i="1" a="1"/>
  <c r="R1613" i="1" s="1"/>
  <c r="S1613" i="1" a="1"/>
  <c r="S1613" i="1" s="1"/>
  <c r="T1613" i="1" a="1"/>
  <c r="T1613" i="1" s="1"/>
  <c r="U1613" i="1" a="1"/>
  <c r="U1613" i="1" s="1"/>
  <c r="V1613" i="1" a="1"/>
  <c r="V1613" i="1" s="1"/>
  <c r="W1613" i="1" a="1"/>
  <c r="W1613" i="1" s="1"/>
  <c r="X1613" i="1" a="1"/>
  <c r="X1613" i="1" s="1"/>
  <c r="Y1613" i="1" a="1"/>
  <c r="Y1613" i="1" s="1"/>
  <c r="Z1613" i="1" a="1"/>
  <c r="Z1613" i="1" s="1"/>
  <c r="R1614" i="1" a="1"/>
  <c r="R1614" i="1" s="1"/>
  <c r="S1614" i="1" a="1"/>
  <c r="S1614" i="1" s="1"/>
  <c r="T1614" i="1" a="1"/>
  <c r="T1614" i="1" s="1"/>
  <c r="U1614" i="1" a="1"/>
  <c r="U1614" i="1" s="1"/>
  <c r="V1614" i="1" a="1"/>
  <c r="V1614" i="1" s="1"/>
  <c r="W1614" i="1" a="1"/>
  <c r="W1614" i="1" s="1"/>
  <c r="X1614" i="1" a="1"/>
  <c r="X1614" i="1" s="1"/>
  <c r="Y1614" i="1" a="1"/>
  <c r="Y1614" i="1" s="1"/>
  <c r="Z1614" i="1" a="1"/>
  <c r="Z1614" i="1" s="1"/>
  <c r="R1615" i="1" a="1"/>
  <c r="R1615" i="1" s="1"/>
  <c r="S1615" i="1" a="1"/>
  <c r="S1615" i="1"/>
  <c r="T1615" i="1" a="1"/>
  <c r="T1615" i="1" s="1"/>
  <c r="U1615" i="1" a="1"/>
  <c r="U1615" i="1" s="1"/>
  <c r="V1615" i="1" a="1"/>
  <c r="V1615" i="1" s="1"/>
  <c r="W1615" i="1" a="1"/>
  <c r="W1615" i="1" s="1"/>
  <c r="X1615" i="1" a="1"/>
  <c r="X1615" i="1" s="1"/>
  <c r="Y1615" i="1" a="1"/>
  <c r="Y1615" i="1" s="1"/>
  <c r="Z1615" i="1" a="1"/>
  <c r="Z1615" i="1" s="1"/>
  <c r="R1616" i="1" a="1"/>
  <c r="R1616" i="1" s="1"/>
  <c r="S1616" i="1" a="1"/>
  <c r="S1616" i="1" s="1"/>
  <c r="T1616" i="1" a="1"/>
  <c r="T1616" i="1" s="1"/>
  <c r="U1616" i="1" a="1"/>
  <c r="U1616" i="1" s="1"/>
  <c r="V1616" i="1" a="1"/>
  <c r="V1616" i="1" s="1"/>
  <c r="W1616" i="1" a="1"/>
  <c r="W1616" i="1" s="1"/>
  <c r="X1616" i="1" a="1"/>
  <c r="X1616" i="1" s="1"/>
  <c r="Y1616" i="1" a="1"/>
  <c r="Y1616" i="1" s="1"/>
  <c r="Z1616" i="1" a="1"/>
  <c r="Z1616" i="1" s="1"/>
  <c r="R1617" i="1" a="1"/>
  <c r="R1617" i="1" s="1"/>
  <c r="S1617" i="1" a="1"/>
  <c r="S1617" i="1" s="1"/>
  <c r="T1617" i="1" a="1"/>
  <c r="T1617" i="1"/>
  <c r="U1617" i="1" a="1"/>
  <c r="U1617" i="1" s="1"/>
  <c r="V1617" i="1" a="1"/>
  <c r="V1617" i="1" s="1"/>
  <c r="W1617" i="1" a="1"/>
  <c r="W1617" i="1" s="1"/>
  <c r="X1617" i="1" a="1"/>
  <c r="X1617" i="1" s="1"/>
  <c r="Y1617" i="1" a="1"/>
  <c r="Y1617" i="1" s="1"/>
  <c r="Z1617" i="1" a="1"/>
  <c r="Z1617" i="1" s="1"/>
  <c r="R1618" i="1" a="1"/>
  <c r="R1618" i="1" s="1"/>
  <c r="S1618" i="1" a="1"/>
  <c r="S1618" i="1" s="1"/>
  <c r="T1618" i="1" a="1"/>
  <c r="T1618" i="1" s="1"/>
  <c r="U1618" i="1" a="1"/>
  <c r="U1618" i="1" s="1"/>
  <c r="V1618" i="1" a="1"/>
  <c r="V1618" i="1" s="1"/>
  <c r="W1618" i="1" a="1"/>
  <c r="W1618" i="1" s="1"/>
  <c r="X1618" i="1" a="1"/>
  <c r="X1618" i="1" s="1"/>
  <c r="Y1618" i="1" a="1"/>
  <c r="Y1618" i="1" s="1"/>
  <c r="Z1618" i="1" a="1"/>
  <c r="Z1618" i="1" s="1"/>
  <c r="R1619" i="1" a="1"/>
  <c r="R1619" i="1" s="1"/>
  <c r="S1619" i="1" a="1"/>
  <c r="S1619" i="1" s="1"/>
  <c r="T1619" i="1" a="1"/>
  <c r="T1619" i="1" s="1"/>
  <c r="U1619" i="1" a="1"/>
  <c r="U1619" i="1" s="1"/>
  <c r="V1619" i="1" a="1"/>
  <c r="V1619" i="1" s="1"/>
  <c r="W1619" i="1" a="1"/>
  <c r="W1619" i="1" s="1"/>
  <c r="X1619" i="1" a="1"/>
  <c r="X1619" i="1" s="1"/>
  <c r="Y1619" i="1" a="1"/>
  <c r="Y1619" i="1" s="1"/>
  <c r="Z1619" i="1" a="1"/>
  <c r="Z1619" i="1" s="1"/>
  <c r="R1620" i="1" a="1"/>
  <c r="R1620" i="1" s="1"/>
  <c r="S1620" i="1" a="1"/>
  <c r="S1620" i="1" s="1"/>
  <c r="T1620" i="1" a="1"/>
  <c r="T1620" i="1" s="1"/>
  <c r="U1620" i="1" a="1"/>
  <c r="U1620" i="1" s="1"/>
  <c r="V1620" i="1" a="1"/>
  <c r="V1620" i="1" s="1"/>
  <c r="W1620" i="1" a="1"/>
  <c r="W1620" i="1" s="1"/>
  <c r="X1620" i="1" a="1"/>
  <c r="X1620" i="1" s="1"/>
  <c r="Y1620" i="1" a="1"/>
  <c r="Y1620" i="1" s="1"/>
  <c r="Z1620" i="1" a="1"/>
  <c r="Z1620" i="1" s="1"/>
  <c r="R1621" i="1" a="1"/>
  <c r="R1621" i="1" s="1"/>
  <c r="S1621" i="1" a="1"/>
  <c r="S1621" i="1" s="1"/>
  <c r="T1621" i="1" a="1"/>
  <c r="T1621" i="1" s="1"/>
  <c r="U1621" i="1" a="1"/>
  <c r="U1621" i="1" s="1"/>
  <c r="V1621" i="1" a="1"/>
  <c r="V1621" i="1" s="1"/>
  <c r="W1621" i="1" a="1"/>
  <c r="W1621" i="1" s="1"/>
  <c r="X1621" i="1" a="1"/>
  <c r="X1621" i="1" s="1"/>
  <c r="Y1621" i="1" a="1"/>
  <c r="Y1621" i="1" s="1"/>
  <c r="Z1621" i="1" a="1"/>
  <c r="Z1621" i="1" s="1"/>
  <c r="R1622" i="1" a="1"/>
  <c r="R1622" i="1" s="1"/>
  <c r="S1622" i="1" a="1"/>
  <c r="S1622" i="1" s="1"/>
  <c r="T1622" i="1" a="1"/>
  <c r="T1622" i="1" s="1"/>
  <c r="U1622" i="1" a="1"/>
  <c r="U1622" i="1" s="1"/>
  <c r="V1622" i="1" a="1"/>
  <c r="V1622" i="1" s="1"/>
  <c r="W1622" i="1" a="1"/>
  <c r="W1622" i="1" s="1"/>
  <c r="X1622" i="1" a="1"/>
  <c r="X1622" i="1" s="1"/>
  <c r="Y1622" i="1" a="1"/>
  <c r="Y1622" i="1" s="1"/>
  <c r="Z1622" i="1" a="1"/>
  <c r="Z1622" i="1" s="1"/>
  <c r="R1623" i="1" a="1"/>
  <c r="R1623" i="1" s="1"/>
  <c r="S1623" i="1" a="1"/>
  <c r="S1623" i="1"/>
  <c r="T1623" i="1" a="1"/>
  <c r="T1623" i="1" s="1"/>
  <c r="U1623" i="1" a="1"/>
  <c r="U1623" i="1" s="1"/>
  <c r="V1623" i="1" a="1"/>
  <c r="V1623" i="1" s="1"/>
  <c r="W1623" i="1" a="1"/>
  <c r="W1623" i="1" s="1"/>
  <c r="X1623" i="1" a="1"/>
  <c r="X1623" i="1" s="1"/>
  <c r="Y1623" i="1" a="1"/>
  <c r="Y1623" i="1" s="1"/>
  <c r="Z1623" i="1" a="1"/>
  <c r="Z1623" i="1" s="1"/>
  <c r="R1624" i="1" a="1"/>
  <c r="R1624" i="1" s="1"/>
  <c r="S1624" i="1" a="1"/>
  <c r="S1624" i="1" s="1"/>
  <c r="T1624" i="1" a="1"/>
  <c r="T1624" i="1" s="1"/>
  <c r="U1624" i="1" a="1"/>
  <c r="U1624" i="1" s="1"/>
  <c r="V1624" i="1" a="1"/>
  <c r="V1624" i="1" s="1"/>
  <c r="W1624" i="1" a="1"/>
  <c r="W1624" i="1" s="1"/>
  <c r="X1624" i="1" a="1"/>
  <c r="X1624" i="1" s="1"/>
  <c r="Y1624" i="1" a="1"/>
  <c r="Y1624" i="1" s="1"/>
  <c r="Z1624" i="1" a="1"/>
  <c r="Z1624" i="1" s="1"/>
  <c r="R1625" i="1" a="1"/>
  <c r="R1625" i="1" s="1"/>
  <c r="S1625" i="1" a="1"/>
  <c r="S1625" i="1" s="1"/>
  <c r="T1625" i="1" a="1"/>
  <c r="T1625" i="1"/>
  <c r="U1625" i="1" a="1"/>
  <c r="U1625" i="1" s="1"/>
  <c r="V1625" i="1" a="1"/>
  <c r="V1625" i="1" s="1"/>
  <c r="W1625" i="1" a="1"/>
  <c r="W1625" i="1" s="1"/>
  <c r="X1625" i="1" a="1"/>
  <c r="X1625" i="1" s="1"/>
  <c r="Y1625" i="1" a="1"/>
  <c r="Y1625" i="1" s="1"/>
  <c r="Z1625" i="1" a="1"/>
  <c r="Z1625" i="1" s="1"/>
  <c r="R1626" i="1" a="1"/>
  <c r="R1626" i="1" s="1"/>
  <c r="S1626" i="1" a="1"/>
  <c r="S1626" i="1" s="1"/>
  <c r="T1626" i="1" a="1"/>
  <c r="T1626" i="1" s="1"/>
  <c r="U1626" i="1" a="1"/>
  <c r="U1626" i="1" s="1"/>
  <c r="V1626" i="1" a="1"/>
  <c r="V1626" i="1" s="1"/>
  <c r="W1626" i="1" a="1"/>
  <c r="W1626" i="1" s="1"/>
  <c r="X1626" i="1" a="1"/>
  <c r="X1626" i="1" s="1"/>
  <c r="Y1626" i="1" a="1"/>
  <c r="Y1626" i="1" s="1"/>
  <c r="Z1626" i="1" a="1"/>
  <c r="Z1626" i="1" s="1"/>
  <c r="R1627" i="1" a="1"/>
  <c r="R1627" i="1" s="1"/>
  <c r="S1627" i="1" a="1"/>
  <c r="S1627" i="1" s="1"/>
  <c r="T1627" i="1" a="1"/>
  <c r="T1627" i="1" s="1"/>
  <c r="U1627" i="1" a="1"/>
  <c r="U1627" i="1" s="1"/>
  <c r="V1627" i="1" a="1"/>
  <c r="V1627" i="1" s="1"/>
  <c r="W1627" i="1" a="1"/>
  <c r="W1627" i="1" s="1"/>
  <c r="X1627" i="1" a="1"/>
  <c r="X1627" i="1" s="1"/>
  <c r="Y1627" i="1" a="1"/>
  <c r="Y1627" i="1" s="1"/>
  <c r="Z1627" i="1" a="1"/>
  <c r="Z1627" i="1" s="1"/>
  <c r="R1628" i="1" a="1"/>
  <c r="R1628" i="1" s="1"/>
  <c r="S1628" i="1" a="1"/>
  <c r="S1628" i="1" s="1"/>
  <c r="T1628" i="1" a="1"/>
  <c r="T1628" i="1" s="1"/>
  <c r="U1628" i="1" a="1"/>
  <c r="U1628" i="1" s="1"/>
  <c r="V1628" i="1" a="1"/>
  <c r="V1628" i="1" s="1"/>
  <c r="W1628" i="1" a="1"/>
  <c r="W1628" i="1" s="1"/>
  <c r="X1628" i="1" a="1"/>
  <c r="X1628" i="1" s="1"/>
  <c r="Y1628" i="1" a="1"/>
  <c r="Y1628" i="1" s="1"/>
  <c r="Z1628" i="1" a="1"/>
  <c r="Z1628" i="1" s="1"/>
  <c r="R1629" i="1" a="1"/>
  <c r="R1629" i="1" s="1"/>
  <c r="S1629" i="1" a="1"/>
  <c r="S1629" i="1" s="1"/>
  <c r="T1629" i="1" a="1"/>
  <c r="T1629" i="1" s="1"/>
  <c r="U1629" i="1" a="1"/>
  <c r="U1629" i="1" s="1"/>
  <c r="V1629" i="1" a="1"/>
  <c r="V1629" i="1" s="1"/>
  <c r="W1629" i="1" a="1"/>
  <c r="W1629" i="1" s="1"/>
  <c r="X1629" i="1" a="1"/>
  <c r="X1629" i="1" s="1"/>
  <c r="Y1629" i="1" a="1"/>
  <c r="Y1629" i="1" s="1"/>
  <c r="Z1629" i="1" a="1"/>
  <c r="Z1629" i="1" s="1"/>
  <c r="R1630" i="1" a="1"/>
  <c r="R1630" i="1" s="1"/>
  <c r="S1630" i="1" a="1"/>
  <c r="S1630" i="1" s="1"/>
  <c r="T1630" i="1" a="1"/>
  <c r="T1630" i="1" s="1"/>
  <c r="U1630" i="1" a="1"/>
  <c r="U1630" i="1" s="1"/>
  <c r="V1630" i="1" a="1"/>
  <c r="V1630" i="1" s="1"/>
  <c r="W1630" i="1" a="1"/>
  <c r="W1630" i="1" s="1"/>
  <c r="X1630" i="1" a="1"/>
  <c r="X1630" i="1" s="1"/>
  <c r="Y1630" i="1" a="1"/>
  <c r="Y1630" i="1" s="1"/>
  <c r="Z1630" i="1" a="1"/>
  <c r="Z1630" i="1" s="1"/>
  <c r="R1631" i="1" a="1"/>
  <c r="R1631" i="1" s="1"/>
  <c r="S1631" i="1" a="1"/>
  <c r="S1631" i="1" s="1"/>
  <c r="T1631" i="1" a="1"/>
  <c r="T1631" i="1" s="1"/>
  <c r="U1631" i="1" a="1"/>
  <c r="U1631" i="1" s="1"/>
  <c r="V1631" i="1" a="1"/>
  <c r="V1631" i="1" s="1"/>
  <c r="W1631" i="1" a="1"/>
  <c r="W1631" i="1" s="1"/>
  <c r="X1631" i="1" a="1"/>
  <c r="X1631" i="1" s="1"/>
  <c r="Y1631" i="1" a="1"/>
  <c r="Y1631" i="1" s="1"/>
  <c r="Z1631" i="1" a="1"/>
  <c r="Z1631" i="1" s="1"/>
  <c r="R1632" i="1" a="1"/>
  <c r="R1632" i="1" s="1"/>
  <c r="S1632" i="1" a="1"/>
  <c r="S1632" i="1" s="1"/>
  <c r="T1632" i="1" a="1"/>
  <c r="T1632" i="1" s="1"/>
  <c r="U1632" i="1" a="1"/>
  <c r="U1632" i="1" s="1"/>
  <c r="V1632" i="1" a="1"/>
  <c r="V1632" i="1" s="1"/>
  <c r="W1632" i="1" a="1"/>
  <c r="W1632" i="1" s="1"/>
  <c r="X1632" i="1" a="1"/>
  <c r="X1632" i="1" s="1"/>
  <c r="Y1632" i="1" a="1"/>
  <c r="Y1632" i="1" s="1"/>
  <c r="Z1632" i="1" a="1"/>
  <c r="Z1632" i="1" s="1"/>
  <c r="R1633" i="1" a="1"/>
  <c r="R1633" i="1" s="1"/>
  <c r="S1633" i="1" a="1"/>
  <c r="S1633" i="1" s="1"/>
  <c r="T1633" i="1" a="1"/>
  <c r="T1633" i="1" s="1"/>
  <c r="U1633" i="1" a="1"/>
  <c r="U1633" i="1" s="1"/>
  <c r="V1633" i="1" a="1"/>
  <c r="V1633" i="1" s="1"/>
  <c r="W1633" i="1" a="1"/>
  <c r="W1633" i="1" s="1"/>
  <c r="X1633" i="1" a="1"/>
  <c r="X1633" i="1" s="1"/>
  <c r="Y1633" i="1" a="1"/>
  <c r="Y1633" i="1" s="1"/>
  <c r="Z1633" i="1" a="1"/>
  <c r="Z1633" i="1" s="1"/>
  <c r="R1634" i="1" a="1"/>
  <c r="R1634" i="1" s="1"/>
  <c r="S1634" i="1" a="1"/>
  <c r="S1634" i="1" s="1"/>
  <c r="T1634" i="1" a="1"/>
  <c r="T1634" i="1" s="1"/>
  <c r="U1634" i="1" a="1"/>
  <c r="U1634" i="1" s="1"/>
  <c r="V1634" i="1" a="1"/>
  <c r="V1634" i="1" s="1"/>
  <c r="W1634" i="1" a="1"/>
  <c r="W1634" i="1" s="1"/>
  <c r="X1634" i="1" a="1"/>
  <c r="X1634" i="1" s="1"/>
  <c r="Y1634" i="1" a="1"/>
  <c r="Y1634" i="1" s="1"/>
  <c r="Z1634" i="1" a="1"/>
  <c r="Z1634" i="1" s="1"/>
  <c r="R1635" i="1" a="1"/>
  <c r="R1635" i="1" s="1"/>
  <c r="S1635" i="1" a="1"/>
  <c r="S1635" i="1" s="1"/>
  <c r="T1635" i="1" a="1"/>
  <c r="T1635" i="1" s="1"/>
  <c r="U1635" i="1" a="1"/>
  <c r="U1635" i="1" s="1"/>
  <c r="V1635" i="1" a="1"/>
  <c r="V1635" i="1" s="1"/>
  <c r="W1635" i="1" a="1"/>
  <c r="W1635" i="1" s="1"/>
  <c r="X1635" i="1" a="1"/>
  <c r="X1635" i="1" s="1"/>
  <c r="Y1635" i="1" a="1"/>
  <c r="Y1635" i="1" s="1"/>
  <c r="Z1635" i="1" a="1"/>
  <c r="Z1635" i="1" s="1"/>
  <c r="R1636" i="1" a="1"/>
  <c r="R1636" i="1" s="1"/>
  <c r="S1636" i="1" a="1"/>
  <c r="S1636" i="1" s="1"/>
  <c r="T1636" i="1" a="1"/>
  <c r="T1636" i="1" s="1"/>
  <c r="U1636" i="1" a="1"/>
  <c r="U1636" i="1" s="1"/>
  <c r="V1636" i="1" a="1"/>
  <c r="V1636" i="1" s="1"/>
  <c r="W1636" i="1" a="1"/>
  <c r="W1636" i="1" s="1"/>
  <c r="X1636" i="1" a="1"/>
  <c r="X1636" i="1" s="1"/>
  <c r="Y1636" i="1" a="1"/>
  <c r="Y1636" i="1" s="1"/>
  <c r="Z1636" i="1" a="1"/>
  <c r="Z1636" i="1" s="1"/>
  <c r="R1637" i="1" a="1"/>
  <c r="R1637" i="1" s="1"/>
  <c r="S1637" i="1" a="1"/>
  <c r="S1637" i="1" s="1"/>
  <c r="T1637" i="1" a="1"/>
  <c r="T1637" i="1" s="1"/>
  <c r="U1637" i="1" a="1"/>
  <c r="U1637" i="1" s="1"/>
  <c r="V1637" i="1" a="1"/>
  <c r="V1637" i="1" s="1"/>
  <c r="W1637" i="1" a="1"/>
  <c r="W1637" i="1" s="1"/>
  <c r="X1637" i="1" a="1"/>
  <c r="X1637" i="1" s="1"/>
  <c r="Y1637" i="1" a="1"/>
  <c r="Y1637" i="1" s="1"/>
  <c r="Z1637" i="1" a="1"/>
  <c r="Z1637" i="1" s="1"/>
  <c r="R1638" i="1" a="1"/>
  <c r="R1638" i="1"/>
  <c r="S1638" i="1" a="1"/>
  <c r="S1638" i="1" s="1"/>
  <c r="T1638" i="1" a="1"/>
  <c r="T1638" i="1" s="1"/>
  <c r="U1638" i="1" a="1"/>
  <c r="U1638" i="1" s="1"/>
  <c r="V1638" i="1" a="1"/>
  <c r="V1638" i="1" s="1"/>
  <c r="W1638" i="1" a="1"/>
  <c r="W1638" i="1" s="1"/>
  <c r="X1638" i="1" a="1"/>
  <c r="X1638" i="1" s="1"/>
  <c r="Y1638" i="1" a="1"/>
  <c r="Y1638" i="1" s="1"/>
  <c r="Z1638" i="1" a="1"/>
  <c r="Z1638" i="1" s="1"/>
  <c r="R1639" i="1" a="1"/>
  <c r="R1639" i="1" s="1"/>
  <c r="S1639" i="1" a="1"/>
  <c r="S1639" i="1"/>
  <c r="T1639" i="1" a="1"/>
  <c r="T1639" i="1" s="1"/>
  <c r="U1639" i="1" a="1"/>
  <c r="U1639" i="1" s="1"/>
  <c r="V1639" i="1" a="1"/>
  <c r="V1639" i="1" s="1"/>
  <c r="W1639" i="1" a="1"/>
  <c r="W1639" i="1" s="1"/>
  <c r="X1639" i="1" a="1"/>
  <c r="X1639" i="1" s="1"/>
  <c r="Y1639" i="1" a="1"/>
  <c r="Y1639" i="1" s="1"/>
  <c r="Z1639" i="1" a="1"/>
  <c r="Z1639" i="1" s="1"/>
  <c r="R1640" i="1" a="1"/>
  <c r="R1640" i="1" s="1"/>
  <c r="S1640" i="1" a="1"/>
  <c r="S1640" i="1" s="1"/>
  <c r="T1640" i="1" a="1"/>
  <c r="T1640" i="1" s="1"/>
  <c r="U1640" i="1" a="1"/>
  <c r="U1640" i="1" s="1"/>
  <c r="V1640" i="1" a="1"/>
  <c r="V1640" i="1" s="1"/>
  <c r="W1640" i="1" a="1"/>
  <c r="W1640" i="1" s="1"/>
  <c r="X1640" i="1" a="1"/>
  <c r="X1640" i="1" s="1"/>
  <c r="Y1640" i="1" a="1"/>
  <c r="Y1640" i="1" s="1"/>
  <c r="Z1640" i="1" a="1"/>
  <c r="Z1640" i="1" s="1"/>
  <c r="R1641" i="1" a="1"/>
  <c r="R1641" i="1" s="1"/>
  <c r="S1641" i="1" a="1"/>
  <c r="S1641" i="1" s="1"/>
  <c r="T1641" i="1" a="1"/>
  <c r="T1641" i="1" s="1"/>
  <c r="U1641" i="1" a="1"/>
  <c r="U1641" i="1" s="1"/>
  <c r="V1641" i="1" a="1"/>
  <c r="V1641" i="1" s="1"/>
  <c r="W1641" i="1" a="1"/>
  <c r="W1641" i="1" s="1"/>
  <c r="X1641" i="1" a="1"/>
  <c r="X1641" i="1" s="1"/>
  <c r="Y1641" i="1" a="1"/>
  <c r="Y1641" i="1" s="1"/>
  <c r="Z1641" i="1" a="1"/>
  <c r="Z1641" i="1" s="1"/>
  <c r="R1642" i="1" a="1"/>
  <c r="R1642" i="1" s="1"/>
  <c r="S1642" i="1" a="1"/>
  <c r="S1642" i="1" s="1"/>
  <c r="T1642" i="1" a="1"/>
  <c r="T1642" i="1" s="1"/>
  <c r="U1642" i="1" a="1"/>
  <c r="U1642" i="1" s="1"/>
  <c r="V1642" i="1" a="1"/>
  <c r="V1642" i="1" s="1"/>
  <c r="W1642" i="1" a="1"/>
  <c r="W1642" i="1" s="1"/>
  <c r="X1642" i="1" a="1"/>
  <c r="X1642" i="1" s="1"/>
  <c r="Y1642" i="1" a="1"/>
  <c r="Y1642" i="1" s="1"/>
  <c r="Z1642" i="1" a="1"/>
  <c r="Z1642" i="1" s="1"/>
  <c r="R1643" i="1" a="1"/>
  <c r="R1643" i="1" s="1"/>
  <c r="S1643" i="1" a="1"/>
  <c r="S1643" i="1"/>
  <c r="T1643" i="1" a="1"/>
  <c r="T1643" i="1" s="1"/>
  <c r="U1643" i="1" a="1"/>
  <c r="U1643" i="1" s="1"/>
  <c r="V1643" i="1" a="1"/>
  <c r="V1643" i="1" s="1"/>
  <c r="W1643" i="1" a="1"/>
  <c r="W1643" i="1" s="1"/>
  <c r="X1643" i="1" a="1"/>
  <c r="X1643" i="1" s="1"/>
  <c r="Y1643" i="1" a="1"/>
  <c r="Y1643" i="1" s="1"/>
  <c r="Z1643" i="1" a="1"/>
  <c r="Z1643" i="1" s="1"/>
  <c r="R1644" i="1" a="1"/>
  <c r="R1644" i="1"/>
  <c r="S1644" i="1" a="1"/>
  <c r="S1644" i="1" s="1"/>
  <c r="T1644" i="1" a="1"/>
  <c r="T1644" i="1" s="1"/>
  <c r="U1644" i="1" a="1"/>
  <c r="U1644" i="1" s="1"/>
  <c r="V1644" i="1" a="1"/>
  <c r="V1644" i="1" s="1"/>
  <c r="W1644" i="1" a="1"/>
  <c r="W1644" i="1" s="1"/>
  <c r="X1644" i="1" a="1"/>
  <c r="X1644" i="1" s="1"/>
  <c r="Y1644" i="1" a="1"/>
  <c r="Y1644" i="1" s="1"/>
  <c r="Z1644" i="1" a="1"/>
  <c r="Z1644" i="1" s="1"/>
  <c r="R1645" i="1" a="1"/>
  <c r="R1645" i="1" s="1"/>
  <c r="S1645" i="1" a="1"/>
  <c r="S1645" i="1" s="1"/>
  <c r="T1645" i="1" a="1"/>
  <c r="T1645" i="1" s="1"/>
  <c r="U1645" i="1" a="1"/>
  <c r="U1645" i="1" s="1"/>
  <c r="V1645" i="1" a="1"/>
  <c r="V1645" i="1" s="1"/>
  <c r="W1645" i="1" a="1"/>
  <c r="W1645" i="1" s="1"/>
  <c r="X1645" i="1" a="1"/>
  <c r="X1645" i="1" s="1"/>
  <c r="Y1645" i="1" a="1"/>
  <c r="Y1645" i="1" s="1"/>
  <c r="Z1645" i="1" a="1"/>
  <c r="Z1645" i="1" s="1"/>
  <c r="R1646" i="1" a="1"/>
  <c r="R1646" i="1" s="1"/>
  <c r="S1646" i="1" a="1"/>
  <c r="S1646" i="1" s="1"/>
  <c r="T1646" i="1" a="1"/>
  <c r="T1646" i="1"/>
  <c r="U1646" i="1" a="1"/>
  <c r="U1646" i="1" s="1"/>
  <c r="V1646" i="1" a="1"/>
  <c r="V1646" i="1" s="1"/>
  <c r="W1646" i="1" a="1"/>
  <c r="W1646" i="1" s="1"/>
  <c r="X1646" i="1" a="1"/>
  <c r="X1646" i="1" s="1"/>
  <c r="Y1646" i="1" a="1"/>
  <c r="Y1646" i="1" s="1"/>
  <c r="Z1646" i="1" a="1"/>
  <c r="Z1646" i="1" s="1"/>
  <c r="R1647" i="1" a="1"/>
  <c r="R1647" i="1" s="1"/>
  <c r="S1647" i="1" a="1"/>
  <c r="S1647" i="1" s="1"/>
  <c r="T1647" i="1" a="1"/>
  <c r="T1647" i="1" s="1"/>
  <c r="U1647" i="1" a="1"/>
  <c r="U1647" i="1" s="1"/>
  <c r="V1647" i="1" a="1"/>
  <c r="V1647" i="1" s="1"/>
  <c r="W1647" i="1" a="1"/>
  <c r="W1647" i="1" s="1"/>
  <c r="X1647" i="1" a="1"/>
  <c r="X1647" i="1" s="1"/>
  <c r="Y1647" i="1" a="1"/>
  <c r="Y1647" i="1" s="1"/>
  <c r="Z1647" i="1" a="1"/>
  <c r="Z1647" i="1" s="1"/>
  <c r="R1648" i="1" a="1"/>
  <c r="R1648" i="1" s="1"/>
  <c r="S1648" i="1" a="1"/>
  <c r="S1648" i="1" s="1"/>
  <c r="T1648" i="1" a="1"/>
  <c r="T1648" i="1" s="1"/>
  <c r="U1648" i="1" a="1"/>
  <c r="U1648" i="1" s="1"/>
  <c r="V1648" i="1" a="1"/>
  <c r="V1648" i="1" s="1"/>
  <c r="W1648" i="1" a="1"/>
  <c r="W1648" i="1" s="1"/>
  <c r="X1648" i="1" a="1"/>
  <c r="X1648" i="1" s="1"/>
  <c r="Y1648" i="1" a="1"/>
  <c r="Y1648" i="1" s="1"/>
  <c r="Z1648" i="1" a="1"/>
  <c r="Z1648" i="1" s="1"/>
  <c r="R1649" i="1" a="1"/>
  <c r="R1649" i="1" s="1"/>
  <c r="S1649" i="1" a="1"/>
  <c r="S1649" i="1"/>
  <c r="T1649" i="1" a="1"/>
  <c r="T1649" i="1" s="1"/>
  <c r="U1649" i="1" a="1"/>
  <c r="U1649" i="1" s="1"/>
  <c r="V1649" i="1" a="1"/>
  <c r="V1649" i="1" s="1"/>
  <c r="W1649" i="1" a="1"/>
  <c r="W1649" i="1" s="1"/>
  <c r="X1649" i="1" a="1"/>
  <c r="X1649" i="1" s="1"/>
  <c r="Y1649" i="1" a="1"/>
  <c r="Y1649" i="1" s="1"/>
  <c r="Z1649" i="1" a="1"/>
  <c r="Z1649" i="1" s="1"/>
  <c r="R1650" i="1" a="1"/>
  <c r="R1650" i="1" s="1"/>
  <c r="S1650" i="1" a="1"/>
  <c r="S1650" i="1" s="1"/>
  <c r="T1650" i="1" a="1"/>
  <c r="T1650" i="1" s="1"/>
  <c r="U1650" i="1" a="1"/>
  <c r="U1650" i="1" s="1"/>
  <c r="V1650" i="1" a="1"/>
  <c r="V1650" i="1" s="1"/>
  <c r="W1650" i="1" a="1"/>
  <c r="W1650" i="1" s="1"/>
  <c r="X1650" i="1" a="1"/>
  <c r="X1650" i="1" s="1"/>
  <c r="Y1650" i="1" a="1"/>
  <c r="Y1650" i="1" s="1"/>
  <c r="Z1650" i="1" a="1"/>
  <c r="Z1650" i="1" s="1"/>
  <c r="R1651" i="1" a="1"/>
  <c r="R1651" i="1" s="1"/>
  <c r="S1651" i="1" a="1"/>
  <c r="S1651" i="1" s="1"/>
  <c r="T1651" i="1" a="1"/>
  <c r="T1651" i="1" s="1"/>
  <c r="U1651" i="1" a="1"/>
  <c r="U1651" i="1" s="1"/>
  <c r="V1651" i="1" a="1"/>
  <c r="V1651" i="1" s="1"/>
  <c r="W1651" i="1" a="1"/>
  <c r="W1651" i="1" s="1"/>
  <c r="X1651" i="1" a="1"/>
  <c r="X1651" i="1" s="1"/>
  <c r="Y1651" i="1" a="1"/>
  <c r="Y1651" i="1" s="1"/>
  <c r="Z1651" i="1" a="1"/>
  <c r="Z1651" i="1" s="1"/>
  <c r="R1652" i="1" a="1"/>
  <c r="R1652" i="1"/>
  <c r="S1652" i="1" a="1"/>
  <c r="S1652" i="1" s="1"/>
  <c r="T1652" i="1" a="1"/>
  <c r="T1652" i="1" s="1"/>
  <c r="U1652" i="1" a="1"/>
  <c r="U1652" i="1" s="1"/>
  <c r="V1652" i="1" a="1"/>
  <c r="V1652" i="1" s="1"/>
  <c r="W1652" i="1" a="1"/>
  <c r="W1652" i="1" s="1"/>
  <c r="X1652" i="1" a="1"/>
  <c r="X1652" i="1" s="1"/>
  <c r="Y1652" i="1" a="1"/>
  <c r="Y1652" i="1" s="1"/>
  <c r="Z1652" i="1" a="1"/>
  <c r="Z1652" i="1" s="1"/>
  <c r="R1653" i="1" a="1"/>
  <c r="R1653" i="1" s="1"/>
  <c r="S1653" i="1" a="1"/>
  <c r="S1653" i="1" s="1"/>
  <c r="T1653" i="1" a="1"/>
  <c r="T1653" i="1" s="1"/>
  <c r="U1653" i="1" a="1"/>
  <c r="U1653" i="1" s="1"/>
  <c r="V1653" i="1" a="1"/>
  <c r="V1653" i="1" s="1"/>
  <c r="W1653" i="1" a="1"/>
  <c r="W1653" i="1" s="1"/>
  <c r="X1653" i="1" a="1"/>
  <c r="X1653" i="1" s="1"/>
  <c r="Y1653" i="1" a="1"/>
  <c r="Y1653" i="1" s="1"/>
  <c r="Z1653" i="1" a="1"/>
  <c r="Z1653" i="1" s="1"/>
  <c r="R1654" i="1" a="1"/>
  <c r="R1654" i="1" s="1"/>
  <c r="S1654" i="1" a="1"/>
  <c r="S1654" i="1" s="1"/>
  <c r="T1654" i="1" a="1"/>
  <c r="T1654" i="1" s="1"/>
  <c r="U1654" i="1" a="1"/>
  <c r="U1654" i="1" s="1"/>
  <c r="V1654" i="1" a="1"/>
  <c r="V1654" i="1" s="1"/>
  <c r="W1654" i="1" a="1"/>
  <c r="W1654" i="1" s="1"/>
  <c r="X1654" i="1" a="1"/>
  <c r="X1654" i="1" s="1"/>
  <c r="Y1654" i="1" a="1"/>
  <c r="Y1654" i="1" s="1"/>
  <c r="Z1654" i="1" a="1"/>
  <c r="Z1654" i="1" s="1"/>
  <c r="R1655" i="1" a="1"/>
  <c r="R1655" i="1" s="1"/>
  <c r="S1655" i="1" a="1"/>
  <c r="S1655" i="1" s="1"/>
  <c r="T1655" i="1" a="1"/>
  <c r="T1655" i="1" s="1"/>
  <c r="U1655" i="1" a="1"/>
  <c r="U1655" i="1" s="1"/>
  <c r="V1655" i="1" a="1"/>
  <c r="V1655" i="1" s="1"/>
  <c r="W1655" i="1" a="1"/>
  <c r="W1655" i="1" s="1"/>
  <c r="X1655" i="1" a="1"/>
  <c r="X1655" i="1" s="1"/>
  <c r="Y1655" i="1" a="1"/>
  <c r="Y1655" i="1" s="1"/>
  <c r="Z1655" i="1" a="1"/>
  <c r="Z1655" i="1" s="1"/>
  <c r="R1656" i="1" a="1"/>
  <c r="R1656" i="1" s="1"/>
  <c r="S1656" i="1" a="1"/>
  <c r="S1656" i="1" s="1"/>
  <c r="T1656" i="1" a="1"/>
  <c r="T1656" i="1" s="1"/>
  <c r="U1656" i="1" a="1"/>
  <c r="U1656" i="1" s="1"/>
  <c r="V1656" i="1" a="1"/>
  <c r="V1656" i="1" s="1"/>
  <c r="W1656" i="1" a="1"/>
  <c r="W1656" i="1" s="1"/>
  <c r="X1656" i="1" a="1"/>
  <c r="X1656" i="1" s="1"/>
  <c r="Y1656" i="1" a="1"/>
  <c r="Y1656" i="1" s="1"/>
  <c r="Z1656" i="1" a="1"/>
  <c r="Z1656" i="1" s="1"/>
  <c r="R1657" i="1" a="1"/>
  <c r="R1657" i="1" s="1"/>
  <c r="S1657" i="1" a="1"/>
  <c r="S1657" i="1" s="1"/>
  <c r="T1657" i="1" a="1"/>
  <c r="T1657" i="1" s="1"/>
  <c r="U1657" i="1" a="1"/>
  <c r="U1657" i="1" s="1"/>
  <c r="V1657" i="1" a="1"/>
  <c r="V1657" i="1" s="1"/>
  <c r="W1657" i="1" a="1"/>
  <c r="W1657" i="1" s="1"/>
  <c r="X1657" i="1" a="1"/>
  <c r="X1657" i="1" s="1"/>
  <c r="Y1657" i="1" a="1"/>
  <c r="Y1657" i="1" s="1"/>
  <c r="Z1657" i="1" a="1"/>
  <c r="Z1657" i="1" s="1"/>
  <c r="R1658" i="1" a="1"/>
  <c r="R1658" i="1" s="1"/>
  <c r="S1658" i="1" a="1"/>
  <c r="S1658" i="1" s="1"/>
  <c r="T1658" i="1" a="1"/>
  <c r="T1658" i="1"/>
  <c r="U1658" i="1" a="1"/>
  <c r="U1658" i="1" s="1"/>
  <c r="V1658" i="1" a="1"/>
  <c r="V1658" i="1" s="1"/>
  <c r="W1658" i="1" a="1"/>
  <c r="W1658" i="1" s="1"/>
  <c r="X1658" i="1" a="1"/>
  <c r="X1658" i="1" s="1"/>
  <c r="Y1658" i="1" a="1"/>
  <c r="Y1658" i="1" s="1"/>
  <c r="Z1658" i="1" a="1"/>
  <c r="Z1658" i="1" s="1"/>
  <c r="R1659" i="1" a="1"/>
  <c r="R1659" i="1"/>
  <c r="S1659" i="1" a="1"/>
  <c r="S1659" i="1"/>
  <c r="T1659" i="1" a="1"/>
  <c r="T1659" i="1" s="1"/>
  <c r="U1659" i="1" a="1"/>
  <c r="U1659" i="1" s="1"/>
  <c r="V1659" i="1" a="1"/>
  <c r="V1659" i="1" s="1"/>
  <c r="W1659" i="1" a="1"/>
  <c r="W1659" i="1" s="1"/>
  <c r="X1659" i="1" a="1"/>
  <c r="X1659" i="1" s="1"/>
  <c r="Y1659" i="1" a="1"/>
  <c r="Y1659" i="1" s="1"/>
  <c r="Z1659" i="1" a="1"/>
  <c r="Z1659" i="1" s="1"/>
  <c r="R1660" i="1" a="1"/>
  <c r="R1660" i="1" s="1"/>
  <c r="S1660" i="1" a="1"/>
  <c r="S1660" i="1" s="1"/>
  <c r="T1660" i="1" a="1"/>
  <c r="T1660" i="1" s="1"/>
  <c r="U1660" i="1" a="1"/>
  <c r="U1660" i="1" s="1"/>
  <c r="V1660" i="1" a="1"/>
  <c r="V1660" i="1" s="1"/>
  <c r="W1660" i="1" a="1"/>
  <c r="W1660" i="1" s="1"/>
  <c r="X1660" i="1" a="1"/>
  <c r="X1660" i="1" s="1"/>
  <c r="Y1660" i="1" a="1"/>
  <c r="Y1660" i="1" s="1"/>
  <c r="Z1660" i="1" a="1"/>
  <c r="Z1660" i="1" s="1"/>
  <c r="R1661" i="1" a="1"/>
  <c r="R1661" i="1" s="1"/>
  <c r="S1661" i="1" a="1"/>
  <c r="S1661" i="1" s="1"/>
  <c r="T1661" i="1" a="1"/>
  <c r="T1661" i="1" s="1"/>
  <c r="U1661" i="1" a="1"/>
  <c r="U1661" i="1" s="1"/>
  <c r="V1661" i="1" a="1"/>
  <c r="V1661" i="1" s="1"/>
  <c r="W1661" i="1" a="1"/>
  <c r="W1661" i="1" s="1"/>
  <c r="X1661" i="1" a="1"/>
  <c r="X1661" i="1" s="1"/>
  <c r="Y1661" i="1" a="1"/>
  <c r="Y1661" i="1" s="1"/>
  <c r="Z1661" i="1" a="1"/>
  <c r="Z1661" i="1" s="1"/>
  <c r="R1662" i="1" a="1"/>
  <c r="R1662" i="1" s="1"/>
  <c r="S1662" i="1" a="1"/>
  <c r="S1662" i="1" s="1"/>
  <c r="T1662" i="1" a="1"/>
  <c r="T1662" i="1" s="1"/>
  <c r="U1662" i="1" a="1"/>
  <c r="U1662" i="1" s="1"/>
  <c r="V1662" i="1" a="1"/>
  <c r="V1662" i="1" s="1"/>
  <c r="W1662" i="1" a="1"/>
  <c r="W1662" i="1" s="1"/>
  <c r="X1662" i="1" a="1"/>
  <c r="X1662" i="1" s="1"/>
  <c r="Y1662" i="1" a="1"/>
  <c r="Y1662" i="1" s="1"/>
  <c r="Z1662" i="1" a="1"/>
  <c r="Z1662" i="1" s="1"/>
  <c r="R1663" i="1" a="1"/>
  <c r="R1663" i="1" s="1"/>
  <c r="S1663" i="1" a="1"/>
  <c r="S1663" i="1" s="1"/>
  <c r="T1663" i="1" a="1"/>
  <c r="T1663" i="1" s="1"/>
  <c r="U1663" i="1" a="1"/>
  <c r="U1663" i="1" s="1"/>
  <c r="V1663" i="1" a="1"/>
  <c r="V1663" i="1" s="1"/>
  <c r="W1663" i="1" a="1"/>
  <c r="W1663" i="1" s="1"/>
  <c r="X1663" i="1" a="1"/>
  <c r="X1663" i="1" s="1"/>
  <c r="Y1663" i="1" a="1"/>
  <c r="Y1663" i="1" s="1"/>
  <c r="Z1663" i="1" a="1"/>
  <c r="Z1663" i="1" s="1"/>
  <c r="R1664" i="1" a="1"/>
  <c r="R1664" i="1" s="1"/>
  <c r="S1664" i="1" a="1"/>
  <c r="S1664" i="1" s="1"/>
  <c r="T1664" i="1" a="1"/>
  <c r="T1664" i="1" s="1"/>
  <c r="U1664" i="1" a="1"/>
  <c r="U1664" i="1" s="1"/>
  <c r="V1664" i="1" a="1"/>
  <c r="V1664" i="1" s="1"/>
  <c r="W1664" i="1" a="1"/>
  <c r="W1664" i="1" s="1"/>
  <c r="X1664" i="1" a="1"/>
  <c r="X1664" i="1" s="1"/>
  <c r="Y1664" i="1" a="1"/>
  <c r="Y1664" i="1" s="1"/>
  <c r="Z1664" i="1" a="1"/>
  <c r="Z1664" i="1" s="1"/>
  <c r="R1665" i="1" a="1"/>
  <c r="R1665" i="1" s="1"/>
  <c r="S1665" i="1" a="1"/>
  <c r="S1665" i="1" s="1"/>
  <c r="T1665" i="1" a="1"/>
  <c r="T1665" i="1" s="1"/>
  <c r="U1665" i="1" a="1"/>
  <c r="U1665" i="1" s="1"/>
  <c r="V1665" i="1" a="1"/>
  <c r="V1665" i="1" s="1"/>
  <c r="W1665" i="1" a="1"/>
  <c r="W1665" i="1" s="1"/>
  <c r="X1665" i="1" a="1"/>
  <c r="X1665" i="1" s="1"/>
  <c r="Y1665" i="1" a="1"/>
  <c r="Y1665" i="1" s="1"/>
  <c r="Z1665" i="1" a="1"/>
  <c r="Z1665" i="1" s="1"/>
  <c r="R1666" i="1" a="1"/>
  <c r="R1666" i="1"/>
  <c r="S1666" i="1" a="1"/>
  <c r="S1666" i="1" s="1"/>
  <c r="T1666" i="1" a="1"/>
  <c r="T1666" i="1"/>
  <c r="U1666" i="1" a="1"/>
  <c r="U1666" i="1" s="1"/>
  <c r="V1666" i="1" a="1"/>
  <c r="V1666" i="1" s="1"/>
  <c r="W1666" i="1" a="1"/>
  <c r="W1666" i="1" s="1"/>
  <c r="X1666" i="1" a="1"/>
  <c r="X1666" i="1" s="1"/>
  <c r="Y1666" i="1" a="1"/>
  <c r="Y1666" i="1" s="1"/>
  <c r="Z1666" i="1" a="1"/>
  <c r="Z1666" i="1" s="1"/>
  <c r="R1667" i="1" a="1"/>
  <c r="R1667" i="1" s="1"/>
  <c r="S1667" i="1" a="1"/>
  <c r="S1667" i="1" s="1"/>
  <c r="T1667" i="1" a="1"/>
  <c r="T1667" i="1" s="1"/>
  <c r="U1667" i="1" a="1"/>
  <c r="U1667" i="1" s="1"/>
  <c r="V1667" i="1" a="1"/>
  <c r="V1667" i="1" s="1"/>
  <c r="W1667" i="1" a="1"/>
  <c r="W1667" i="1" s="1"/>
  <c r="X1667" i="1" a="1"/>
  <c r="X1667" i="1" s="1"/>
  <c r="Y1667" i="1" a="1"/>
  <c r="Y1667" i="1" s="1"/>
  <c r="Z1667" i="1" a="1"/>
  <c r="Z1667" i="1" s="1"/>
  <c r="R1668" i="1" a="1"/>
  <c r="R1668" i="1" s="1"/>
  <c r="S1668" i="1" a="1"/>
  <c r="S1668" i="1" s="1"/>
  <c r="T1668" i="1" a="1"/>
  <c r="T1668" i="1" s="1"/>
  <c r="U1668" i="1" a="1"/>
  <c r="U1668" i="1" s="1"/>
  <c r="V1668" i="1" a="1"/>
  <c r="V1668" i="1" s="1"/>
  <c r="W1668" i="1" a="1"/>
  <c r="W1668" i="1" s="1"/>
  <c r="X1668" i="1" a="1"/>
  <c r="X1668" i="1" s="1"/>
  <c r="Y1668" i="1" a="1"/>
  <c r="Y1668" i="1" s="1"/>
  <c r="Z1668" i="1" a="1"/>
  <c r="Z1668" i="1" s="1"/>
  <c r="R1669" i="1" a="1"/>
  <c r="R1669" i="1" s="1"/>
  <c r="S1669" i="1" a="1"/>
  <c r="S1669" i="1" s="1"/>
  <c r="T1669" i="1" a="1"/>
  <c r="T1669" i="1" s="1"/>
  <c r="U1669" i="1" a="1"/>
  <c r="U1669" i="1" s="1"/>
  <c r="V1669" i="1" a="1"/>
  <c r="V1669" i="1" s="1"/>
  <c r="W1669" i="1" a="1"/>
  <c r="W1669" i="1" s="1"/>
  <c r="X1669" i="1" a="1"/>
  <c r="X1669" i="1" s="1"/>
  <c r="Y1669" i="1" a="1"/>
  <c r="Y1669" i="1" s="1"/>
  <c r="Z1669" i="1" a="1"/>
  <c r="Z1669" i="1" s="1"/>
  <c r="R1670" i="1" a="1"/>
  <c r="R1670" i="1" s="1"/>
  <c r="S1670" i="1" a="1"/>
  <c r="S1670" i="1" s="1"/>
  <c r="T1670" i="1" a="1"/>
  <c r="T1670" i="1" s="1"/>
  <c r="U1670" i="1" a="1"/>
  <c r="U1670" i="1" s="1"/>
  <c r="V1670" i="1" a="1"/>
  <c r="V1670" i="1" s="1"/>
  <c r="W1670" i="1" a="1"/>
  <c r="W1670" i="1" s="1"/>
  <c r="X1670" i="1" a="1"/>
  <c r="X1670" i="1" s="1"/>
  <c r="Y1670" i="1" a="1"/>
  <c r="Y1670" i="1" s="1"/>
  <c r="Z1670" i="1" a="1"/>
  <c r="Z1670" i="1" s="1"/>
  <c r="R1671" i="1" a="1"/>
  <c r="R1671" i="1"/>
  <c r="S1671" i="1" a="1"/>
  <c r="S1671" i="1" s="1"/>
  <c r="T1671" i="1" a="1"/>
  <c r="T1671" i="1" s="1"/>
  <c r="U1671" i="1" a="1"/>
  <c r="U1671" i="1" s="1"/>
  <c r="V1671" i="1" a="1"/>
  <c r="V1671" i="1" s="1"/>
  <c r="W1671" i="1" a="1"/>
  <c r="W1671" i="1" s="1"/>
  <c r="X1671" i="1" a="1"/>
  <c r="X1671" i="1" s="1"/>
  <c r="Y1671" i="1" a="1"/>
  <c r="Y1671" i="1" s="1"/>
  <c r="Z1671" i="1" a="1"/>
  <c r="Z1671" i="1" s="1"/>
  <c r="R1672" i="1" a="1"/>
  <c r="R1672" i="1" s="1"/>
  <c r="S1672" i="1" a="1"/>
  <c r="S1672" i="1" s="1"/>
  <c r="T1672" i="1" a="1"/>
  <c r="T1672" i="1" s="1"/>
  <c r="U1672" i="1" a="1"/>
  <c r="U1672" i="1" s="1"/>
  <c r="V1672" i="1" a="1"/>
  <c r="V1672" i="1" s="1"/>
  <c r="W1672" i="1" a="1"/>
  <c r="W1672" i="1" s="1"/>
  <c r="X1672" i="1" a="1"/>
  <c r="X1672" i="1" s="1"/>
  <c r="Y1672" i="1" a="1"/>
  <c r="Y1672" i="1" s="1"/>
  <c r="Z1672" i="1" a="1"/>
  <c r="Z1672" i="1" s="1"/>
  <c r="R1673" i="1" a="1"/>
  <c r="R1673" i="1" s="1"/>
  <c r="S1673" i="1" a="1"/>
  <c r="S1673" i="1" s="1"/>
  <c r="T1673" i="1" a="1"/>
  <c r="T1673" i="1" s="1"/>
  <c r="U1673" i="1" a="1"/>
  <c r="U1673" i="1" s="1"/>
  <c r="V1673" i="1" a="1"/>
  <c r="V1673" i="1" s="1"/>
  <c r="W1673" i="1" a="1"/>
  <c r="W1673" i="1" s="1"/>
  <c r="X1673" i="1" a="1"/>
  <c r="X1673" i="1" s="1"/>
  <c r="Y1673" i="1" a="1"/>
  <c r="Y1673" i="1" s="1"/>
  <c r="Z1673" i="1" a="1"/>
  <c r="Z1673" i="1" s="1"/>
  <c r="R1674" i="1" a="1"/>
  <c r="R1674" i="1" s="1"/>
  <c r="S1674" i="1" a="1"/>
  <c r="S1674" i="1" s="1"/>
  <c r="T1674" i="1" a="1"/>
  <c r="T1674" i="1" s="1"/>
  <c r="U1674" i="1" a="1"/>
  <c r="U1674" i="1" s="1"/>
  <c r="V1674" i="1" a="1"/>
  <c r="V1674" i="1" s="1"/>
  <c r="W1674" i="1" a="1"/>
  <c r="W1674" i="1" s="1"/>
  <c r="X1674" i="1" a="1"/>
  <c r="X1674" i="1" s="1"/>
  <c r="Y1674" i="1" a="1"/>
  <c r="Y1674" i="1" s="1"/>
  <c r="Z1674" i="1" a="1"/>
  <c r="Z1674" i="1" s="1"/>
  <c r="R1675" i="1" a="1"/>
  <c r="R1675" i="1" s="1"/>
  <c r="S1675" i="1" a="1"/>
  <c r="S1675" i="1"/>
  <c r="T1675" i="1" a="1"/>
  <c r="T1675" i="1" s="1"/>
  <c r="U1675" i="1" a="1"/>
  <c r="U1675" i="1" s="1"/>
  <c r="V1675" i="1" a="1"/>
  <c r="V1675" i="1" s="1"/>
  <c r="W1675" i="1" a="1"/>
  <c r="W1675" i="1" s="1"/>
  <c r="X1675" i="1" a="1"/>
  <c r="X1675" i="1" s="1"/>
  <c r="Y1675" i="1" a="1"/>
  <c r="Y1675" i="1" s="1"/>
  <c r="Z1675" i="1" a="1"/>
  <c r="Z1675" i="1" s="1"/>
  <c r="R1676" i="1" a="1"/>
  <c r="R1676" i="1"/>
  <c r="S1676" i="1" a="1"/>
  <c r="S1676" i="1" s="1"/>
  <c r="T1676" i="1" a="1"/>
  <c r="T1676" i="1" s="1"/>
  <c r="U1676" i="1" a="1"/>
  <c r="U1676" i="1" s="1"/>
  <c r="V1676" i="1" a="1"/>
  <c r="V1676" i="1" s="1"/>
  <c r="W1676" i="1" a="1"/>
  <c r="W1676" i="1" s="1"/>
  <c r="X1676" i="1" a="1"/>
  <c r="X1676" i="1" s="1"/>
  <c r="Y1676" i="1" a="1"/>
  <c r="Y1676" i="1" s="1"/>
  <c r="Z1676" i="1" a="1"/>
  <c r="Z1676" i="1" s="1"/>
  <c r="R1677" i="1" a="1"/>
  <c r="R1677" i="1" s="1"/>
  <c r="S1677" i="1" a="1"/>
  <c r="S1677" i="1" s="1"/>
  <c r="T1677" i="1" a="1"/>
  <c r="T1677" i="1" s="1"/>
  <c r="U1677" i="1" a="1"/>
  <c r="U1677" i="1" s="1"/>
  <c r="V1677" i="1" a="1"/>
  <c r="V1677" i="1" s="1"/>
  <c r="W1677" i="1" a="1"/>
  <c r="W1677" i="1" s="1"/>
  <c r="X1677" i="1" a="1"/>
  <c r="X1677" i="1" s="1"/>
  <c r="Y1677" i="1" a="1"/>
  <c r="Y1677" i="1" s="1"/>
  <c r="Z1677" i="1" a="1"/>
  <c r="Z1677" i="1" s="1"/>
  <c r="R1678" i="1" a="1"/>
  <c r="R1678" i="1" s="1"/>
  <c r="S1678" i="1" a="1"/>
  <c r="S1678" i="1" s="1"/>
  <c r="T1678" i="1" a="1"/>
  <c r="T1678" i="1" s="1"/>
  <c r="U1678" i="1" a="1"/>
  <c r="U1678" i="1" s="1"/>
  <c r="V1678" i="1" a="1"/>
  <c r="V1678" i="1" s="1"/>
  <c r="W1678" i="1" a="1"/>
  <c r="W1678" i="1" s="1"/>
  <c r="X1678" i="1" a="1"/>
  <c r="X1678" i="1" s="1"/>
  <c r="Y1678" i="1" a="1"/>
  <c r="Y1678" i="1" s="1"/>
  <c r="Z1678" i="1" a="1"/>
  <c r="Z1678" i="1" s="1"/>
  <c r="R1679" i="1" a="1"/>
  <c r="R1679" i="1" s="1"/>
  <c r="S1679" i="1" a="1"/>
  <c r="S1679" i="1" s="1"/>
  <c r="T1679" i="1" a="1"/>
  <c r="T1679" i="1" s="1"/>
  <c r="U1679" i="1" a="1"/>
  <c r="U1679" i="1" s="1"/>
  <c r="V1679" i="1" a="1"/>
  <c r="V1679" i="1" s="1"/>
  <c r="W1679" i="1" a="1"/>
  <c r="W1679" i="1" s="1"/>
  <c r="X1679" i="1" a="1"/>
  <c r="X1679" i="1" s="1"/>
  <c r="Y1679" i="1" a="1"/>
  <c r="Y1679" i="1" s="1"/>
  <c r="Z1679" i="1" a="1"/>
  <c r="Z1679" i="1" s="1"/>
  <c r="R1680" i="1" a="1"/>
  <c r="R1680" i="1" s="1"/>
  <c r="S1680" i="1" a="1"/>
  <c r="S1680" i="1" s="1"/>
  <c r="T1680" i="1" a="1"/>
  <c r="T1680" i="1" s="1"/>
  <c r="U1680" i="1" a="1"/>
  <c r="U1680" i="1" s="1"/>
  <c r="V1680" i="1" a="1"/>
  <c r="V1680" i="1" s="1"/>
  <c r="W1680" i="1" a="1"/>
  <c r="W1680" i="1" s="1"/>
  <c r="X1680" i="1" a="1"/>
  <c r="X1680" i="1" s="1"/>
  <c r="Y1680" i="1" a="1"/>
  <c r="Y1680" i="1" s="1"/>
  <c r="Z1680" i="1" a="1"/>
  <c r="Z1680" i="1" s="1"/>
  <c r="R1681" i="1" a="1"/>
  <c r="R1681" i="1" s="1"/>
  <c r="S1681" i="1" a="1"/>
  <c r="S1681" i="1" s="1"/>
  <c r="T1681" i="1" a="1"/>
  <c r="T1681" i="1" s="1"/>
  <c r="U1681" i="1" a="1"/>
  <c r="U1681" i="1" s="1"/>
  <c r="V1681" i="1" a="1"/>
  <c r="V1681" i="1" s="1"/>
  <c r="W1681" i="1" a="1"/>
  <c r="W1681" i="1" s="1"/>
  <c r="X1681" i="1" a="1"/>
  <c r="X1681" i="1" s="1"/>
  <c r="Y1681" i="1" a="1"/>
  <c r="Y1681" i="1" s="1"/>
  <c r="Z1681" i="1" a="1"/>
  <c r="Z1681" i="1" s="1"/>
  <c r="R1682" i="1" a="1"/>
  <c r="R1682" i="1" s="1"/>
  <c r="S1682" i="1" a="1"/>
  <c r="S1682" i="1" s="1"/>
  <c r="T1682" i="1" a="1"/>
  <c r="T1682" i="1" s="1"/>
  <c r="U1682" i="1" a="1"/>
  <c r="U1682" i="1" s="1"/>
  <c r="V1682" i="1" a="1"/>
  <c r="V1682" i="1" s="1"/>
  <c r="W1682" i="1" a="1"/>
  <c r="W1682" i="1" s="1"/>
  <c r="X1682" i="1" a="1"/>
  <c r="X1682" i="1" s="1"/>
  <c r="Y1682" i="1" a="1"/>
  <c r="Y1682" i="1" s="1"/>
  <c r="Z1682" i="1" a="1"/>
  <c r="Z1682" i="1" s="1"/>
  <c r="R1683" i="1" a="1"/>
  <c r="R1683" i="1" s="1"/>
  <c r="S1683" i="1" a="1"/>
  <c r="S1683" i="1"/>
  <c r="T1683" i="1" a="1"/>
  <c r="T1683" i="1"/>
  <c r="U1683" i="1" a="1"/>
  <c r="U1683" i="1" s="1"/>
  <c r="V1683" i="1" a="1"/>
  <c r="V1683" i="1" s="1"/>
  <c r="W1683" i="1" a="1"/>
  <c r="W1683" i="1" s="1"/>
  <c r="X1683" i="1" a="1"/>
  <c r="X1683" i="1" s="1"/>
  <c r="Y1683" i="1" a="1"/>
  <c r="Y1683" i="1" s="1"/>
  <c r="Z1683" i="1" a="1"/>
  <c r="Z1683" i="1" s="1"/>
  <c r="R1684" i="1" a="1"/>
  <c r="R1684" i="1" s="1"/>
  <c r="S1684" i="1" a="1"/>
  <c r="S1684" i="1" s="1"/>
  <c r="T1684" i="1" a="1"/>
  <c r="T1684" i="1" s="1"/>
  <c r="U1684" i="1" a="1"/>
  <c r="U1684" i="1" s="1"/>
  <c r="V1684" i="1" a="1"/>
  <c r="V1684" i="1" s="1"/>
  <c r="W1684" i="1" a="1"/>
  <c r="W1684" i="1" s="1"/>
  <c r="X1684" i="1" a="1"/>
  <c r="X1684" i="1" s="1"/>
  <c r="Y1684" i="1" a="1"/>
  <c r="Y1684" i="1" s="1"/>
  <c r="Z1684" i="1" a="1"/>
  <c r="Z1684" i="1" s="1"/>
  <c r="R1685" i="1" a="1"/>
  <c r="R1685" i="1" s="1"/>
  <c r="S1685" i="1" a="1"/>
  <c r="S1685" i="1" s="1"/>
  <c r="T1685" i="1" a="1"/>
  <c r="T1685" i="1" s="1"/>
  <c r="U1685" i="1" a="1"/>
  <c r="U1685" i="1" s="1"/>
  <c r="V1685" i="1" a="1"/>
  <c r="V1685" i="1" s="1"/>
  <c r="W1685" i="1" a="1"/>
  <c r="W1685" i="1" s="1"/>
  <c r="X1685" i="1" a="1"/>
  <c r="X1685" i="1" s="1"/>
  <c r="Y1685" i="1" a="1"/>
  <c r="Y1685" i="1" s="1"/>
  <c r="Z1685" i="1" a="1"/>
  <c r="Z1685" i="1" s="1"/>
  <c r="R1686" i="1" a="1"/>
  <c r="R1686" i="1" s="1"/>
  <c r="S1686" i="1" a="1"/>
  <c r="S1686" i="1" s="1"/>
  <c r="T1686" i="1" a="1"/>
  <c r="T1686" i="1" s="1"/>
  <c r="U1686" i="1" a="1"/>
  <c r="U1686" i="1" s="1"/>
  <c r="V1686" i="1" a="1"/>
  <c r="V1686" i="1" s="1"/>
  <c r="W1686" i="1" a="1"/>
  <c r="W1686" i="1" s="1"/>
  <c r="X1686" i="1" a="1"/>
  <c r="X1686" i="1" s="1"/>
  <c r="Y1686" i="1" a="1"/>
  <c r="Y1686" i="1" s="1"/>
  <c r="Z1686" i="1" a="1"/>
  <c r="Z1686" i="1" s="1"/>
  <c r="R1687" i="1" a="1"/>
  <c r="R1687" i="1" s="1"/>
  <c r="S1687" i="1" a="1"/>
  <c r="S1687" i="1" s="1"/>
  <c r="T1687" i="1" a="1"/>
  <c r="T1687" i="1" s="1"/>
  <c r="U1687" i="1" a="1"/>
  <c r="U1687" i="1" s="1"/>
  <c r="V1687" i="1" a="1"/>
  <c r="V1687" i="1" s="1"/>
  <c r="W1687" i="1" a="1"/>
  <c r="W1687" i="1" s="1"/>
  <c r="X1687" i="1" a="1"/>
  <c r="X1687" i="1" s="1"/>
  <c r="Y1687" i="1" a="1"/>
  <c r="Y1687" i="1" s="1"/>
  <c r="Z1687" i="1" a="1"/>
  <c r="Z1687" i="1" s="1"/>
  <c r="R1688" i="1" a="1"/>
  <c r="R1688" i="1" s="1"/>
  <c r="S1688" i="1" a="1"/>
  <c r="S1688" i="1" s="1"/>
  <c r="T1688" i="1" a="1"/>
  <c r="T1688" i="1" s="1"/>
  <c r="U1688" i="1" a="1"/>
  <c r="U1688" i="1" s="1"/>
  <c r="V1688" i="1" a="1"/>
  <c r="V1688" i="1" s="1"/>
  <c r="W1688" i="1" a="1"/>
  <c r="W1688" i="1" s="1"/>
  <c r="X1688" i="1" a="1"/>
  <c r="X1688" i="1" s="1"/>
  <c r="Y1688" i="1" a="1"/>
  <c r="Y1688" i="1" s="1"/>
  <c r="Z1688" i="1" a="1"/>
  <c r="Z1688" i="1" s="1"/>
  <c r="R1689" i="1" a="1"/>
  <c r="R1689" i="1" s="1"/>
  <c r="S1689" i="1" a="1"/>
  <c r="S1689" i="1" s="1"/>
  <c r="T1689" i="1" a="1"/>
  <c r="T1689" i="1" s="1"/>
  <c r="U1689" i="1" a="1"/>
  <c r="U1689" i="1" s="1"/>
  <c r="V1689" i="1" a="1"/>
  <c r="V1689" i="1" s="1"/>
  <c r="W1689" i="1" a="1"/>
  <c r="W1689" i="1" s="1"/>
  <c r="X1689" i="1" a="1"/>
  <c r="X1689" i="1" s="1"/>
  <c r="Y1689" i="1" a="1"/>
  <c r="Y1689" i="1" s="1"/>
  <c r="Z1689" i="1" a="1"/>
  <c r="Z1689" i="1" s="1"/>
  <c r="R1690" i="1" a="1"/>
  <c r="R1690" i="1" s="1"/>
  <c r="S1690" i="1" a="1"/>
  <c r="S1690" i="1" s="1"/>
  <c r="T1690" i="1" a="1"/>
  <c r="T1690" i="1"/>
  <c r="U1690" i="1" a="1"/>
  <c r="U1690" i="1" s="1"/>
  <c r="V1690" i="1" a="1"/>
  <c r="V1690" i="1" s="1"/>
  <c r="W1690" i="1" a="1"/>
  <c r="W1690" i="1" s="1"/>
  <c r="X1690" i="1" a="1"/>
  <c r="X1690" i="1" s="1"/>
  <c r="Y1690" i="1" a="1"/>
  <c r="Y1690" i="1" s="1"/>
  <c r="Z1690" i="1" a="1"/>
  <c r="Z1690" i="1" s="1"/>
  <c r="R1691" i="1" a="1"/>
  <c r="R1691" i="1" s="1"/>
  <c r="S1691" i="1" a="1"/>
  <c r="S1691" i="1" s="1"/>
  <c r="T1691" i="1" a="1"/>
  <c r="T1691" i="1" s="1"/>
  <c r="U1691" i="1" a="1"/>
  <c r="U1691" i="1" s="1"/>
  <c r="V1691" i="1" a="1"/>
  <c r="V1691" i="1" s="1"/>
  <c r="W1691" i="1" a="1"/>
  <c r="W1691" i="1" s="1"/>
  <c r="X1691" i="1" a="1"/>
  <c r="X1691" i="1" s="1"/>
  <c r="Y1691" i="1" a="1"/>
  <c r="Y1691" i="1" s="1"/>
  <c r="Z1691" i="1" a="1"/>
  <c r="Z1691" i="1" s="1"/>
  <c r="R1692" i="1" a="1"/>
  <c r="R1692" i="1"/>
  <c r="S1692" i="1" a="1"/>
  <c r="S1692" i="1" s="1"/>
  <c r="T1692" i="1" a="1"/>
  <c r="T1692" i="1" s="1"/>
  <c r="U1692" i="1" a="1"/>
  <c r="U1692" i="1" s="1"/>
  <c r="V1692" i="1" a="1"/>
  <c r="V1692" i="1" s="1"/>
  <c r="W1692" i="1" a="1"/>
  <c r="W1692" i="1" s="1"/>
  <c r="X1692" i="1" a="1"/>
  <c r="X1692" i="1" s="1"/>
  <c r="Y1692" i="1" a="1"/>
  <c r="Y1692" i="1" s="1"/>
  <c r="Z1692" i="1" a="1"/>
  <c r="Z1692" i="1" s="1"/>
  <c r="R1693" i="1" a="1"/>
  <c r="R1693" i="1" s="1"/>
  <c r="S1693" i="1" a="1"/>
  <c r="S1693" i="1" s="1"/>
  <c r="T1693" i="1" a="1"/>
  <c r="T1693" i="1" s="1"/>
  <c r="U1693" i="1" a="1"/>
  <c r="U1693" i="1" s="1"/>
  <c r="V1693" i="1" a="1"/>
  <c r="V1693" i="1" s="1"/>
  <c r="W1693" i="1" a="1"/>
  <c r="W1693" i="1" s="1"/>
  <c r="X1693" i="1" a="1"/>
  <c r="X1693" i="1" s="1"/>
  <c r="Y1693" i="1" a="1"/>
  <c r="Y1693" i="1" s="1"/>
  <c r="Z1693" i="1" a="1"/>
  <c r="Z1693" i="1" s="1"/>
  <c r="R1694" i="1" a="1"/>
  <c r="R1694" i="1" s="1"/>
  <c r="S1694" i="1" a="1"/>
  <c r="S1694" i="1" s="1"/>
  <c r="T1694" i="1" a="1"/>
  <c r="T1694" i="1" s="1"/>
  <c r="U1694" i="1" a="1"/>
  <c r="U1694" i="1" s="1"/>
  <c r="V1694" i="1" a="1"/>
  <c r="V1694" i="1" s="1"/>
  <c r="W1694" i="1" a="1"/>
  <c r="W1694" i="1" s="1"/>
  <c r="X1694" i="1" a="1"/>
  <c r="X1694" i="1" s="1"/>
  <c r="Y1694" i="1" a="1"/>
  <c r="Y1694" i="1" s="1"/>
  <c r="Z1694" i="1" a="1"/>
  <c r="Z1694" i="1" s="1"/>
  <c r="R1695" i="1" a="1"/>
  <c r="R1695" i="1" s="1"/>
  <c r="S1695" i="1" a="1"/>
  <c r="S1695" i="1" s="1"/>
  <c r="T1695" i="1" a="1"/>
  <c r="T1695" i="1" s="1"/>
  <c r="U1695" i="1" a="1"/>
  <c r="U1695" i="1" s="1"/>
  <c r="V1695" i="1" a="1"/>
  <c r="V1695" i="1" s="1"/>
  <c r="W1695" i="1" a="1"/>
  <c r="W1695" i="1" s="1"/>
  <c r="X1695" i="1" a="1"/>
  <c r="X1695" i="1" s="1"/>
  <c r="Y1695" i="1" a="1"/>
  <c r="Y1695" i="1" s="1"/>
  <c r="Z1695" i="1" a="1"/>
  <c r="Z1695" i="1" s="1"/>
  <c r="R1696" i="1" a="1"/>
  <c r="R1696" i="1"/>
  <c r="S1696" i="1" a="1"/>
  <c r="S1696" i="1" s="1"/>
  <c r="T1696" i="1" a="1"/>
  <c r="T1696" i="1" s="1"/>
  <c r="U1696" i="1" a="1"/>
  <c r="U1696" i="1" s="1"/>
  <c r="V1696" i="1" a="1"/>
  <c r="V1696" i="1" s="1"/>
  <c r="W1696" i="1" a="1"/>
  <c r="W1696" i="1" s="1"/>
  <c r="X1696" i="1" a="1"/>
  <c r="X1696" i="1" s="1"/>
  <c r="Y1696" i="1" a="1"/>
  <c r="Y1696" i="1" s="1"/>
  <c r="Z1696" i="1" a="1"/>
  <c r="Z1696" i="1" s="1"/>
  <c r="R1697" i="1" a="1"/>
  <c r="R1697" i="1" s="1"/>
  <c r="S1697" i="1" a="1"/>
  <c r="S1697" i="1" s="1"/>
  <c r="T1697" i="1" a="1"/>
  <c r="T1697" i="1" s="1"/>
  <c r="U1697" i="1" a="1"/>
  <c r="U1697" i="1" s="1"/>
  <c r="V1697" i="1" a="1"/>
  <c r="V1697" i="1" s="1"/>
  <c r="W1697" i="1" a="1"/>
  <c r="W1697" i="1" s="1"/>
  <c r="X1697" i="1" a="1"/>
  <c r="X1697" i="1" s="1"/>
  <c r="Y1697" i="1" a="1"/>
  <c r="Y1697" i="1" s="1"/>
  <c r="Z1697" i="1" a="1"/>
  <c r="Z1697" i="1" s="1"/>
  <c r="R1698" i="1" a="1"/>
  <c r="R1698" i="1"/>
  <c r="S1698" i="1" a="1"/>
  <c r="S1698" i="1" s="1"/>
  <c r="T1698" i="1" a="1"/>
  <c r="T1698" i="1" s="1"/>
  <c r="U1698" i="1" a="1"/>
  <c r="U1698" i="1" s="1"/>
  <c r="V1698" i="1" a="1"/>
  <c r="V1698" i="1" s="1"/>
  <c r="W1698" i="1" a="1"/>
  <c r="W1698" i="1" s="1"/>
  <c r="X1698" i="1" a="1"/>
  <c r="X1698" i="1" s="1"/>
  <c r="Y1698" i="1" a="1"/>
  <c r="Y1698" i="1" s="1"/>
  <c r="Z1698" i="1" a="1"/>
  <c r="Z1698" i="1" s="1"/>
  <c r="R1699" i="1" a="1"/>
  <c r="R1699" i="1" s="1"/>
  <c r="S1699" i="1" a="1"/>
  <c r="S1699" i="1" s="1"/>
  <c r="T1699" i="1" a="1"/>
  <c r="T1699" i="1" s="1"/>
  <c r="U1699" i="1" a="1"/>
  <c r="U1699" i="1" s="1"/>
  <c r="V1699" i="1" a="1"/>
  <c r="V1699" i="1" s="1"/>
  <c r="W1699" i="1" a="1"/>
  <c r="W1699" i="1" s="1"/>
  <c r="X1699" i="1" a="1"/>
  <c r="X1699" i="1" s="1"/>
  <c r="Y1699" i="1" a="1"/>
  <c r="Y1699" i="1" s="1"/>
  <c r="Z1699" i="1" a="1"/>
  <c r="Z1699" i="1" s="1"/>
  <c r="R1700" i="1" a="1"/>
  <c r="R1700" i="1" s="1"/>
  <c r="S1700" i="1" a="1"/>
  <c r="S1700" i="1" s="1"/>
  <c r="T1700" i="1" a="1"/>
  <c r="T1700" i="1" s="1"/>
  <c r="U1700" i="1" a="1"/>
  <c r="U1700" i="1" s="1"/>
  <c r="V1700" i="1" a="1"/>
  <c r="V1700" i="1" s="1"/>
  <c r="W1700" i="1" a="1"/>
  <c r="W1700" i="1" s="1"/>
  <c r="X1700" i="1" a="1"/>
  <c r="X1700" i="1" s="1"/>
  <c r="Y1700" i="1" a="1"/>
  <c r="Y1700" i="1" s="1"/>
  <c r="Z1700" i="1" a="1"/>
  <c r="Z1700" i="1" s="1"/>
  <c r="R1701" i="1" a="1"/>
  <c r="R1701" i="1" s="1"/>
  <c r="S1701" i="1" a="1"/>
  <c r="S1701" i="1" s="1"/>
  <c r="T1701" i="1" a="1"/>
  <c r="T1701" i="1" s="1"/>
  <c r="U1701" i="1" a="1"/>
  <c r="U1701" i="1" s="1"/>
  <c r="V1701" i="1" a="1"/>
  <c r="V1701" i="1" s="1"/>
  <c r="W1701" i="1" a="1"/>
  <c r="W1701" i="1" s="1"/>
  <c r="X1701" i="1" a="1"/>
  <c r="X1701" i="1" s="1"/>
  <c r="Y1701" i="1" a="1"/>
  <c r="Y1701" i="1" s="1"/>
  <c r="Z1701" i="1" a="1"/>
  <c r="Z1701" i="1" s="1"/>
  <c r="R1702" i="1" a="1"/>
  <c r="R1702" i="1" s="1"/>
  <c r="S1702" i="1" a="1"/>
  <c r="S1702" i="1" s="1"/>
  <c r="T1702" i="1" a="1"/>
  <c r="T1702" i="1" s="1"/>
  <c r="U1702" i="1" a="1"/>
  <c r="U1702" i="1" s="1"/>
  <c r="V1702" i="1" a="1"/>
  <c r="V1702" i="1" s="1"/>
  <c r="W1702" i="1" a="1"/>
  <c r="W1702" i="1" s="1"/>
  <c r="X1702" i="1" a="1"/>
  <c r="X1702" i="1" s="1"/>
  <c r="Y1702" i="1" a="1"/>
  <c r="Y1702" i="1" s="1"/>
  <c r="Z1702" i="1" a="1"/>
  <c r="Z1702" i="1" s="1"/>
  <c r="R1703" i="1" a="1"/>
  <c r="R1703" i="1"/>
  <c r="S1703" i="1" a="1"/>
  <c r="S1703" i="1" s="1"/>
  <c r="T1703" i="1" a="1"/>
  <c r="T1703" i="1" s="1"/>
  <c r="U1703" i="1" a="1"/>
  <c r="U1703" i="1" s="1"/>
  <c r="V1703" i="1" a="1"/>
  <c r="V1703" i="1" s="1"/>
  <c r="W1703" i="1" a="1"/>
  <c r="W1703" i="1" s="1"/>
  <c r="X1703" i="1" a="1"/>
  <c r="X1703" i="1" s="1"/>
  <c r="Y1703" i="1" a="1"/>
  <c r="Y1703" i="1" s="1"/>
  <c r="Z1703" i="1" a="1"/>
  <c r="Z1703" i="1" s="1"/>
  <c r="R1704" i="1" a="1"/>
  <c r="R1704" i="1" s="1"/>
  <c r="S1704" i="1" a="1"/>
  <c r="S1704" i="1" s="1"/>
  <c r="T1704" i="1" a="1"/>
  <c r="T1704" i="1" s="1"/>
  <c r="U1704" i="1" a="1"/>
  <c r="U1704" i="1" s="1"/>
  <c r="V1704" i="1" a="1"/>
  <c r="V1704" i="1" s="1"/>
  <c r="W1704" i="1" a="1"/>
  <c r="W1704" i="1" s="1"/>
  <c r="X1704" i="1" a="1"/>
  <c r="X1704" i="1" s="1"/>
  <c r="Y1704" i="1" a="1"/>
  <c r="Y1704" i="1" s="1"/>
  <c r="Z1704" i="1" a="1"/>
  <c r="Z1704" i="1" s="1"/>
  <c r="R1705" i="1" a="1"/>
  <c r="R1705" i="1" s="1"/>
  <c r="S1705" i="1" a="1"/>
  <c r="S1705" i="1" s="1"/>
  <c r="T1705" i="1" a="1"/>
  <c r="T1705" i="1" s="1"/>
  <c r="U1705" i="1" a="1"/>
  <c r="U1705" i="1" s="1"/>
  <c r="V1705" i="1" a="1"/>
  <c r="V1705" i="1" s="1"/>
  <c r="W1705" i="1" a="1"/>
  <c r="W1705" i="1" s="1"/>
  <c r="X1705" i="1" a="1"/>
  <c r="X1705" i="1" s="1"/>
  <c r="Y1705" i="1" a="1"/>
  <c r="Y1705" i="1" s="1"/>
  <c r="Z1705" i="1" a="1"/>
  <c r="Z1705" i="1" s="1"/>
  <c r="R1706" i="1" a="1"/>
  <c r="R1706" i="1" s="1"/>
  <c r="S1706" i="1" a="1"/>
  <c r="S1706" i="1" s="1"/>
  <c r="T1706" i="1" a="1"/>
  <c r="T1706" i="1" s="1"/>
  <c r="U1706" i="1" a="1"/>
  <c r="U1706" i="1" s="1"/>
  <c r="V1706" i="1" a="1"/>
  <c r="V1706" i="1" s="1"/>
  <c r="W1706" i="1" a="1"/>
  <c r="W1706" i="1" s="1"/>
  <c r="X1706" i="1" a="1"/>
  <c r="X1706" i="1" s="1"/>
  <c r="Y1706" i="1" a="1"/>
  <c r="Y1706" i="1" s="1"/>
  <c r="Z1706" i="1" a="1"/>
  <c r="Z1706" i="1" s="1"/>
  <c r="R1707" i="1" a="1"/>
  <c r="R1707" i="1" s="1"/>
  <c r="S1707" i="1" a="1"/>
  <c r="S1707" i="1"/>
  <c r="T1707" i="1" a="1"/>
  <c r="T1707" i="1" s="1"/>
  <c r="U1707" i="1" a="1"/>
  <c r="U1707" i="1" s="1"/>
  <c r="V1707" i="1" a="1"/>
  <c r="V1707" i="1" s="1"/>
  <c r="W1707" i="1" a="1"/>
  <c r="W1707" i="1" s="1"/>
  <c r="X1707" i="1" a="1"/>
  <c r="X1707" i="1" s="1"/>
  <c r="Y1707" i="1" a="1"/>
  <c r="Y1707" i="1" s="1"/>
  <c r="Z1707" i="1" a="1"/>
  <c r="Z1707" i="1" s="1"/>
  <c r="R1708" i="1" a="1"/>
  <c r="R1708" i="1" s="1"/>
  <c r="S1708" i="1" a="1"/>
  <c r="S1708" i="1" s="1"/>
  <c r="T1708" i="1" a="1"/>
  <c r="T1708" i="1" s="1"/>
  <c r="U1708" i="1" a="1"/>
  <c r="U1708" i="1" s="1"/>
  <c r="V1708" i="1" a="1"/>
  <c r="V1708" i="1" s="1"/>
  <c r="W1708" i="1" a="1"/>
  <c r="W1708" i="1" s="1"/>
  <c r="X1708" i="1" a="1"/>
  <c r="X1708" i="1" s="1"/>
  <c r="Y1708" i="1" a="1"/>
  <c r="Y1708" i="1" s="1"/>
  <c r="Z1708" i="1" a="1"/>
  <c r="Z1708" i="1" s="1"/>
  <c r="R1709" i="1" a="1"/>
  <c r="R1709" i="1" s="1"/>
  <c r="S1709" i="1" a="1"/>
  <c r="S1709" i="1" s="1"/>
  <c r="T1709" i="1" a="1"/>
  <c r="T1709" i="1" s="1"/>
  <c r="U1709" i="1" a="1"/>
  <c r="U1709" i="1" s="1"/>
  <c r="V1709" i="1" a="1"/>
  <c r="V1709" i="1" s="1"/>
  <c r="W1709" i="1" a="1"/>
  <c r="W1709" i="1" s="1"/>
  <c r="X1709" i="1" a="1"/>
  <c r="X1709" i="1" s="1"/>
  <c r="Y1709" i="1" a="1"/>
  <c r="Y1709" i="1" s="1"/>
  <c r="Z1709" i="1" a="1"/>
  <c r="Z1709" i="1" s="1"/>
  <c r="R1710" i="1" a="1"/>
  <c r="R1710" i="1" s="1"/>
  <c r="S1710" i="1" a="1"/>
  <c r="S1710" i="1" s="1"/>
  <c r="T1710" i="1" a="1"/>
  <c r="T1710" i="1" s="1"/>
  <c r="U1710" i="1" a="1"/>
  <c r="U1710" i="1" s="1"/>
  <c r="V1710" i="1" a="1"/>
  <c r="V1710" i="1" s="1"/>
  <c r="W1710" i="1" a="1"/>
  <c r="W1710" i="1" s="1"/>
  <c r="X1710" i="1" a="1"/>
  <c r="X1710" i="1" s="1"/>
  <c r="Y1710" i="1" a="1"/>
  <c r="Y1710" i="1" s="1"/>
  <c r="Z1710" i="1" a="1"/>
  <c r="Z1710" i="1" s="1"/>
  <c r="R1711" i="1" a="1"/>
  <c r="R1711" i="1"/>
  <c r="S1711" i="1" a="1"/>
  <c r="S1711" i="1" s="1"/>
  <c r="T1711" i="1" a="1"/>
  <c r="T1711" i="1"/>
  <c r="U1711" i="1" a="1"/>
  <c r="U1711" i="1" s="1"/>
  <c r="V1711" i="1" a="1"/>
  <c r="V1711" i="1" s="1"/>
  <c r="W1711" i="1" a="1"/>
  <c r="W1711" i="1" s="1"/>
  <c r="X1711" i="1" a="1"/>
  <c r="X1711" i="1" s="1"/>
  <c r="Y1711" i="1" a="1"/>
  <c r="Y1711" i="1" s="1"/>
  <c r="Z1711" i="1" a="1"/>
  <c r="Z1711" i="1" s="1"/>
  <c r="R1712" i="1" a="1"/>
  <c r="R1712" i="1" s="1"/>
  <c r="S1712" i="1" a="1"/>
  <c r="S1712" i="1" s="1"/>
  <c r="T1712" i="1" a="1"/>
  <c r="T1712" i="1"/>
  <c r="U1712" i="1" a="1"/>
  <c r="U1712" i="1" s="1"/>
  <c r="V1712" i="1" a="1"/>
  <c r="V1712" i="1" s="1"/>
  <c r="W1712" i="1" a="1"/>
  <c r="W1712" i="1" s="1"/>
  <c r="X1712" i="1" a="1"/>
  <c r="X1712" i="1" s="1"/>
  <c r="Y1712" i="1" a="1"/>
  <c r="Y1712" i="1" s="1"/>
  <c r="Z1712" i="1" a="1"/>
  <c r="Z1712" i="1" s="1"/>
  <c r="R1713" i="1" a="1"/>
  <c r="R1713" i="1" s="1"/>
  <c r="S1713" i="1" a="1"/>
  <c r="S1713" i="1" s="1"/>
  <c r="T1713" i="1" a="1"/>
  <c r="T1713" i="1" s="1"/>
  <c r="U1713" i="1" a="1"/>
  <c r="U1713" i="1" s="1"/>
  <c r="V1713" i="1" a="1"/>
  <c r="V1713" i="1" s="1"/>
  <c r="W1713" i="1" a="1"/>
  <c r="W1713" i="1" s="1"/>
  <c r="X1713" i="1" a="1"/>
  <c r="X1713" i="1" s="1"/>
  <c r="Y1713" i="1" a="1"/>
  <c r="Y1713" i="1" s="1"/>
  <c r="Z1713" i="1" a="1"/>
  <c r="Z1713" i="1" s="1"/>
  <c r="R1714" i="1" a="1"/>
  <c r="R1714" i="1"/>
  <c r="S1714" i="1" a="1"/>
  <c r="S1714" i="1" s="1"/>
  <c r="T1714" i="1" a="1"/>
  <c r="T1714" i="1" s="1"/>
  <c r="U1714" i="1" a="1"/>
  <c r="U1714" i="1" s="1"/>
  <c r="V1714" i="1" a="1"/>
  <c r="V1714" i="1" s="1"/>
  <c r="W1714" i="1" a="1"/>
  <c r="W1714" i="1" s="1"/>
  <c r="X1714" i="1" a="1"/>
  <c r="X1714" i="1" s="1"/>
  <c r="Y1714" i="1" a="1"/>
  <c r="Y1714" i="1" s="1"/>
  <c r="Z1714" i="1" a="1"/>
  <c r="Z1714" i="1" s="1"/>
  <c r="R1715" i="1" a="1"/>
  <c r="R1715" i="1" s="1"/>
  <c r="S1715" i="1" a="1"/>
  <c r="S1715" i="1" s="1"/>
  <c r="T1715" i="1" a="1"/>
  <c r="T1715" i="1" s="1"/>
  <c r="U1715" i="1" a="1"/>
  <c r="U1715" i="1" s="1"/>
  <c r="V1715" i="1" a="1"/>
  <c r="V1715" i="1" s="1"/>
  <c r="W1715" i="1" a="1"/>
  <c r="W1715" i="1" s="1"/>
  <c r="X1715" i="1" a="1"/>
  <c r="X1715" i="1" s="1"/>
  <c r="Y1715" i="1" a="1"/>
  <c r="Y1715" i="1" s="1"/>
  <c r="Z1715" i="1" a="1"/>
  <c r="Z1715" i="1" s="1"/>
  <c r="R1716" i="1" a="1"/>
  <c r="R1716" i="1" s="1"/>
  <c r="S1716" i="1" a="1"/>
  <c r="S1716" i="1" s="1"/>
  <c r="T1716" i="1" a="1"/>
  <c r="T1716" i="1" s="1"/>
  <c r="U1716" i="1" a="1"/>
  <c r="U1716" i="1" s="1"/>
  <c r="V1716" i="1" a="1"/>
  <c r="V1716" i="1" s="1"/>
  <c r="W1716" i="1" a="1"/>
  <c r="W1716" i="1" s="1"/>
  <c r="X1716" i="1" a="1"/>
  <c r="X1716" i="1" s="1"/>
  <c r="Y1716" i="1" a="1"/>
  <c r="Y1716" i="1" s="1"/>
  <c r="Z1716" i="1" a="1"/>
  <c r="Z1716" i="1" s="1"/>
  <c r="R1717" i="1" a="1"/>
  <c r="R1717" i="1" s="1"/>
  <c r="S1717" i="1" a="1"/>
  <c r="S1717" i="1" s="1"/>
  <c r="T1717" i="1" a="1"/>
  <c r="T1717" i="1" s="1"/>
  <c r="U1717" i="1" a="1"/>
  <c r="U1717" i="1" s="1"/>
  <c r="V1717" i="1" a="1"/>
  <c r="V1717" i="1" s="1"/>
  <c r="W1717" i="1" a="1"/>
  <c r="W1717" i="1" s="1"/>
  <c r="X1717" i="1" a="1"/>
  <c r="X1717" i="1" s="1"/>
  <c r="Y1717" i="1" a="1"/>
  <c r="Y1717" i="1" s="1"/>
  <c r="Z1717" i="1" a="1"/>
  <c r="Z1717" i="1" s="1"/>
  <c r="R1718" i="1" a="1"/>
  <c r="R1718" i="1" s="1"/>
  <c r="S1718" i="1" a="1"/>
  <c r="S1718" i="1" s="1"/>
  <c r="T1718" i="1" a="1"/>
  <c r="T1718" i="1" s="1"/>
  <c r="U1718" i="1" a="1"/>
  <c r="U1718" i="1" s="1"/>
  <c r="V1718" i="1" a="1"/>
  <c r="V1718" i="1" s="1"/>
  <c r="W1718" i="1" a="1"/>
  <c r="W1718" i="1" s="1"/>
  <c r="X1718" i="1" a="1"/>
  <c r="X1718" i="1" s="1"/>
  <c r="Y1718" i="1" a="1"/>
  <c r="Y1718" i="1" s="1"/>
  <c r="Z1718" i="1" a="1"/>
  <c r="Z1718" i="1" s="1"/>
  <c r="R1719" i="1" a="1"/>
  <c r="R1719" i="1"/>
  <c r="S1719" i="1" a="1"/>
  <c r="S1719" i="1" s="1"/>
  <c r="T1719" i="1" a="1"/>
  <c r="T1719" i="1"/>
  <c r="U1719" i="1" a="1"/>
  <c r="U1719" i="1" s="1"/>
  <c r="V1719" i="1" a="1"/>
  <c r="V1719" i="1" s="1"/>
  <c r="W1719" i="1" a="1"/>
  <c r="W1719" i="1" s="1"/>
  <c r="X1719" i="1" a="1"/>
  <c r="X1719" i="1" s="1"/>
  <c r="Y1719" i="1" a="1"/>
  <c r="Y1719" i="1" s="1"/>
  <c r="Z1719" i="1" a="1"/>
  <c r="Z1719" i="1" s="1"/>
  <c r="R1720" i="1" a="1"/>
  <c r="R1720" i="1" s="1"/>
  <c r="S1720" i="1" a="1"/>
  <c r="S1720" i="1" s="1"/>
  <c r="T1720" i="1" a="1"/>
  <c r="T1720" i="1" s="1"/>
  <c r="U1720" i="1" a="1"/>
  <c r="U1720" i="1" s="1"/>
  <c r="V1720" i="1" a="1"/>
  <c r="V1720" i="1" s="1"/>
  <c r="W1720" i="1" a="1"/>
  <c r="W1720" i="1" s="1"/>
  <c r="X1720" i="1" a="1"/>
  <c r="X1720" i="1" s="1"/>
  <c r="Y1720" i="1" a="1"/>
  <c r="Y1720" i="1" s="1"/>
  <c r="Z1720" i="1" a="1"/>
  <c r="Z1720" i="1" s="1"/>
  <c r="R1721" i="1" a="1"/>
  <c r="R1721" i="1" s="1"/>
  <c r="S1721" i="1" a="1"/>
  <c r="S1721" i="1" s="1"/>
  <c r="T1721" i="1" a="1"/>
  <c r="T1721" i="1" s="1"/>
  <c r="U1721" i="1" a="1"/>
  <c r="U1721" i="1" s="1"/>
  <c r="V1721" i="1" a="1"/>
  <c r="V1721" i="1" s="1"/>
  <c r="W1721" i="1" a="1"/>
  <c r="W1721" i="1"/>
  <c r="X1721" i="1" a="1"/>
  <c r="X1721" i="1" s="1"/>
  <c r="Y1721" i="1" a="1"/>
  <c r="Y1721" i="1" s="1"/>
  <c r="Z1721" i="1" a="1"/>
  <c r="Z1721" i="1" s="1"/>
  <c r="R1722" i="1" a="1"/>
  <c r="R1722" i="1" s="1"/>
  <c r="S1722" i="1" a="1"/>
  <c r="S1722" i="1" s="1"/>
  <c r="T1722" i="1" a="1"/>
  <c r="T1722" i="1" s="1"/>
  <c r="U1722" i="1" a="1"/>
  <c r="U1722" i="1" s="1"/>
  <c r="V1722" i="1" a="1"/>
  <c r="V1722" i="1" s="1"/>
  <c r="W1722" i="1" a="1"/>
  <c r="W1722" i="1" s="1"/>
  <c r="X1722" i="1" a="1"/>
  <c r="X1722" i="1" s="1"/>
  <c r="Y1722" i="1" a="1"/>
  <c r="Y1722" i="1" s="1"/>
  <c r="Z1722" i="1" a="1"/>
  <c r="Z1722" i="1" s="1"/>
  <c r="R1723" i="1" a="1"/>
  <c r="R1723" i="1" s="1"/>
  <c r="S1723" i="1" a="1"/>
  <c r="S1723" i="1" s="1"/>
  <c r="T1723" i="1" a="1"/>
  <c r="T1723" i="1" s="1"/>
  <c r="U1723" i="1" a="1"/>
  <c r="U1723" i="1" s="1"/>
  <c r="V1723" i="1" a="1"/>
  <c r="V1723" i="1" s="1"/>
  <c r="W1723" i="1" a="1"/>
  <c r="W1723" i="1" s="1"/>
  <c r="X1723" i="1" a="1"/>
  <c r="X1723" i="1" s="1"/>
  <c r="Y1723" i="1" a="1"/>
  <c r="Y1723" i="1" s="1"/>
  <c r="Z1723" i="1" a="1"/>
  <c r="Z1723" i="1" s="1"/>
  <c r="R1724" i="1" a="1"/>
  <c r="R1724" i="1" s="1"/>
  <c r="S1724" i="1" a="1"/>
  <c r="S1724" i="1" s="1"/>
  <c r="T1724" i="1" a="1"/>
  <c r="T1724" i="1" s="1"/>
  <c r="U1724" i="1" a="1"/>
  <c r="U1724" i="1" s="1"/>
  <c r="V1724" i="1" a="1"/>
  <c r="V1724" i="1" s="1"/>
  <c r="W1724" i="1" a="1"/>
  <c r="W1724" i="1" s="1"/>
  <c r="X1724" i="1" a="1"/>
  <c r="X1724" i="1" s="1"/>
  <c r="Y1724" i="1" a="1"/>
  <c r="Y1724" i="1" s="1"/>
  <c r="Z1724" i="1" a="1"/>
  <c r="Z1724" i="1" s="1"/>
  <c r="R1725" i="1" a="1"/>
  <c r="R1725" i="1"/>
  <c r="S1725" i="1" a="1"/>
  <c r="S1725" i="1" s="1"/>
  <c r="T1725" i="1" a="1"/>
  <c r="T1725" i="1" s="1"/>
  <c r="U1725" i="1" a="1"/>
  <c r="U1725" i="1" s="1"/>
  <c r="V1725" i="1" a="1"/>
  <c r="V1725" i="1" s="1"/>
  <c r="W1725" i="1" a="1"/>
  <c r="W1725" i="1" s="1"/>
  <c r="X1725" i="1" a="1"/>
  <c r="X1725" i="1" s="1"/>
  <c r="Y1725" i="1" a="1"/>
  <c r="Y1725" i="1" s="1"/>
  <c r="Z1725" i="1" a="1"/>
  <c r="Z1725" i="1" s="1"/>
  <c r="R1726" i="1" a="1"/>
  <c r="R1726" i="1" s="1"/>
  <c r="S1726" i="1" a="1"/>
  <c r="S1726" i="1" s="1"/>
  <c r="T1726" i="1" a="1"/>
  <c r="T1726" i="1" s="1"/>
  <c r="U1726" i="1" a="1"/>
  <c r="U1726" i="1" s="1"/>
  <c r="V1726" i="1" a="1"/>
  <c r="V1726" i="1" s="1"/>
  <c r="W1726" i="1" a="1"/>
  <c r="W1726" i="1" s="1"/>
  <c r="X1726" i="1" a="1"/>
  <c r="X1726" i="1" s="1"/>
  <c r="Y1726" i="1" a="1"/>
  <c r="Y1726" i="1" s="1"/>
  <c r="Z1726" i="1" a="1"/>
  <c r="Z1726" i="1" s="1"/>
  <c r="R1727" i="1" a="1"/>
  <c r="R1727" i="1" s="1"/>
  <c r="S1727" i="1" a="1"/>
  <c r="S1727" i="1" s="1"/>
  <c r="T1727" i="1" a="1"/>
  <c r="T1727" i="1" s="1"/>
  <c r="U1727" i="1" a="1"/>
  <c r="U1727" i="1" s="1"/>
  <c r="V1727" i="1" a="1"/>
  <c r="V1727" i="1" s="1"/>
  <c r="W1727" i="1" a="1"/>
  <c r="W1727" i="1" s="1"/>
  <c r="X1727" i="1" a="1"/>
  <c r="X1727" i="1" s="1"/>
  <c r="Y1727" i="1" a="1"/>
  <c r="Y1727" i="1" s="1"/>
  <c r="Z1727" i="1" a="1"/>
  <c r="Z1727" i="1" s="1"/>
  <c r="R1728" i="1" a="1"/>
  <c r="R1728" i="1" s="1"/>
  <c r="S1728" i="1" a="1"/>
  <c r="S1728" i="1" s="1"/>
  <c r="T1728" i="1" a="1"/>
  <c r="T1728" i="1" s="1"/>
  <c r="U1728" i="1" a="1"/>
  <c r="U1728" i="1" s="1"/>
  <c r="V1728" i="1" a="1"/>
  <c r="V1728" i="1" s="1"/>
  <c r="W1728" i="1" a="1"/>
  <c r="W1728" i="1" s="1"/>
  <c r="X1728" i="1" a="1"/>
  <c r="X1728" i="1" s="1"/>
  <c r="Y1728" i="1" a="1"/>
  <c r="Y1728" i="1" s="1"/>
  <c r="Z1728" i="1" a="1"/>
  <c r="Z1728" i="1" s="1"/>
  <c r="R1729" i="1" a="1"/>
  <c r="R1729" i="1" s="1"/>
  <c r="S1729" i="1" a="1"/>
  <c r="S1729" i="1"/>
  <c r="T1729" i="1" a="1"/>
  <c r="T1729" i="1" s="1"/>
  <c r="U1729" i="1" a="1"/>
  <c r="U1729" i="1" s="1"/>
  <c r="V1729" i="1" a="1"/>
  <c r="V1729" i="1" s="1"/>
  <c r="W1729" i="1" a="1"/>
  <c r="W1729" i="1" s="1"/>
  <c r="X1729" i="1" a="1"/>
  <c r="X1729" i="1" s="1"/>
  <c r="Y1729" i="1" a="1"/>
  <c r="Y1729" i="1" s="1"/>
  <c r="Z1729" i="1" a="1"/>
  <c r="Z1729" i="1" s="1"/>
  <c r="R1730" i="1" a="1"/>
  <c r="R1730" i="1" s="1"/>
  <c r="S1730" i="1" a="1"/>
  <c r="S1730" i="1" s="1"/>
  <c r="T1730" i="1" a="1"/>
  <c r="T1730" i="1"/>
  <c r="U1730" i="1" a="1"/>
  <c r="U1730" i="1" s="1"/>
  <c r="V1730" i="1" a="1"/>
  <c r="V1730" i="1" s="1"/>
  <c r="W1730" i="1" a="1"/>
  <c r="W1730" i="1" s="1"/>
  <c r="X1730" i="1" a="1"/>
  <c r="X1730" i="1" s="1"/>
  <c r="Y1730" i="1" a="1"/>
  <c r="Y1730" i="1" s="1"/>
  <c r="Z1730" i="1" a="1"/>
  <c r="Z1730" i="1" s="1"/>
  <c r="R1731" i="1" a="1"/>
  <c r="R1731" i="1" s="1"/>
  <c r="S1731" i="1" a="1"/>
  <c r="S1731" i="1" s="1"/>
  <c r="T1731" i="1" a="1"/>
  <c r="T1731" i="1" s="1"/>
  <c r="U1731" i="1" a="1"/>
  <c r="U1731" i="1" s="1"/>
  <c r="V1731" i="1" a="1"/>
  <c r="V1731" i="1" s="1"/>
  <c r="W1731" i="1" a="1"/>
  <c r="W1731" i="1" s="1"/>
  <c r="X1731" i="1" a="1"/>
  <c r="X1731" i="1" s="1"/>
  <c r="Y1731" i="1" a="1"/>
  <c r="Y1731" i="1" s="1"/>
  <c r="Z1731" i="1" a="1"/>
  <c r="Z1731" i="1" s="1"/>
  <c r="R1732" i="1" a="1"/>
  <c r="R1732" i="1"/>
  <c r="S1732" i="1" a="1"/>
  <c r="S1732" i="1" s="1"/>
  <c r="T1732" i="1" a="1"/>
  <c r="T1732" i="1" s="1"/>
  <c r="U1732" i="1" a="1"/>
  <c r="U1732" i="1" s="1"/>
  <c r="V1732" i="1" a="1"/>
  <c r="V1732" i="1" s="1"/>
  <c r="W1732" i="1" a="1"/>
  <c r="W1732" i="1" s="1"/>
  <c r="X1732" i="1" a="1"/>
  <c r="X1732" i="1" s="1"/>
  <c r="Y1732" i="1" a="1"/>
  <c r="Y1732" i="1" s="1"/>
  <c r="Z1732" i="1" a="1"/>
  <c r="Z1732" i="1" s="1"/>
  <c r="R1733" i="1" a="1"/>
  <c r="R1733" i="1" s="1"/>
  <c r="S1733" i="1" a="1"/>
  <c r="S1733" i="1" s="1"/>
  <c r="T1733" i="1" a="1"/>
  <c r="T1733" i="1" s="1"/>
  <c r="U1733" i="1" a="1"/>
  <c r="U1733" i="1" s="1"/>
  <c r="V1733" i="1" a="1"/>
  <c r="V1733" i="1" s="1"/>
  <c r="W1733" i="1" a="1"/>
  <c r="W1733" i="1" s="1"/>
  <c r="X1733" i="1" a="1"/>
  <c r="X1733" i="1" s="1"/>
  <c r="Y1733" i="1" a="1"/>
  <c r="Y1733" i="1" s="1"/>
  <c r="Z1733" i="1" a="1"/>
  <c r="Z1733" i="1" s="1"/>
  <c r="R1734" i="1" a="1"/>
  <c r="R1734" i="1" s="1"/>
  <c r="S1734" i="1" a="1"/>
  <c r="S1734" i="1" s="1"/>
  <c r="T1734" i="1" a="1"/>
  <c r="T1734" i="1" s="1"/>
  <c r="U1734" i="1" a="1"/>
  <c r="U1734" i="1" s="1"/>
  <c r="V1734" i="1" a="1"/>
  <c r="V1734" i="1" s="1"/>
  <c r="W1734" i="1" a="1"/>
  <c r="W1734" i="1" s="1"/>
  <c r="X1734" i="1" a="1"/>
  <c r="X1734" i="1" s="1"/>
  <c r="Y1734" i="1" a="1"/>
  <c r="Y1734" i="1" s="1"/>
  <c r="Z1734" i="1" a="1"/>
  <c r="Z1734" i="1" s="1"/>
  <c r="R1735" i="1" a="1"/>
  <c r="R1735" i="1" s="1"/>
  <c r="S1735" i="1" a="1"/>
  <c r="S1735" i="1" s="1"/>
  <c r="T1735" i="1" a="1"/>
  <c r="T1735" i="1" s="1"/>
  <c r="U1735" i="1" a="1"/>
  <c r="U1735" i="1" s="1"/>
  <c r="V1735" i="1" a="1"/>
  <c r="V1735" i="1" s="1"/>
  <c r="W1735" i="1" a="1"/>
  <c r="W1735" i="1" s="1"/>
  <c r="X1735" i="1" a="1"/>
  <c r="X1735" i="1" s="1"/>
  <c r="Y1735" i="1" a="1"/>
  <c r="Y1735" i="1" s="1"/>
  <c r="Z1735" i="1" a="1"/>
  <c r="Z1735" i="1" s="1"/>
  <c r="R1736" i="1" a="1"/>
  <c r="R1736" i="1" s="1"/>
  <c r="S1736" i="1" a="1"/>
  <c r="S1736" i="1" s="1"/>
  <c r="T1736" i="1" a="1"/>
  <c r="T1736" i="1" s="1"/>
  <c r="U1736" i="1" a="1"/>
  <c r="U1736" i="1" s="1"/>
  <c r="V1736" i="1" a="1"/>
  <c r="V1736" i="1" s="1"/>
  <c r="W1736" i="1" a="1"/>
  <c r="W1736" i="1" s="1"/>
  <c r="X1736" i="1" a="1"/>
  <c r="X1736" i="1" s="1"/>
  <c r="Y1736" i="1" a="1"/>
  <c r="Y1736" i="1" s="1"/>
  <c r="Z1736" i="1" a="1"/>
  <c r="Z1736" i="1" s="1"/>
  <c r="R1737" i="1" a="1"/>
  <c r="R1737" i="1" s="1"/>
  <c r="S1737" i="1" a="1"/>
  <c r="S1737" i="1" s="1"/>
  <c r="T1737" i="1" a="1"/>
  <c r="T1737" i="1" s="1"/>
  <c r="U1737" i="1" a="1"/>
  <c r="U1737" i="1" s="1"/>
  <c r="V1737" i="1" a="1"/>
  <c r="V1737" i="1" s="1"/>
  <c r="W1737" i="1" a="1"/>
  <c r="W1737" i="1" s="1"/>
  <c r="X1737" i="1" a="1"/>
  <c r="X1737" i="1" s="1"/>
  <c r="Y1737" i="1" a="1"/>
  <c r="Y1737" i="1" s="1"/>
  <c r="Z1737" i="1" a="1"/>
  <c r="Z1737" i="1" s="1"/>
  <c r="R1738" i="1" a="1"/>
  <c r="R1738" i="1" s="1"/>
  <c r="S1738" i="1" a="1"/>
  <c r="S1738" i="1" s="1"/>
  <c r="T1738" i="1" a="1"/>
  <c r="T1738" i="1"/>
  <c r="U1738" i="1" a="1"/>
  <c r="U1738" i="1" s="1"/>
  <c r="V1738" i="1" a="1"/>
  <c r="V1738" i="1" s="1"/>
  <c r="W1738" i="1" a="1"/>
  <c r="W1738" i="1" s="1"/>
  <c r="X1738" i="1" a="1"/>
  <c r="X1738" i="1" s="1"/>
  <c r="Y1738" i="1" a="1"/>
  <c r="Y1738" i="1" s="1"/>
  <c r="Z1738" i="1" a="1"/>
  <c r="Z1738" i="1" s="1"/>
  <c r="R1739" i="1" a="1"/>
  <c r="R1739" i="1"/>
  <c r="S1739" i="1" a="1"/>
  <c r="S1739" i="1"/>
  <c r="T1739" i="1" a="1"/>
  <c r="T1739" i="1" s="1"/>
  <c r="U1739" i="1" a="1"/>
  <c r="U1739" i="1" s="1"/>
  <c r="V1739" i="1" a="1"/>
  <c r="V1739" i="1" s="1"/>
  <c r="W1739" i="1" a="1"/>
  <c r="W1739" i="1" s="1"/>
  <c r="X1739" i="1" a="1"/>
  <c r="X1739" i="1" s="1"/>
  <c r="Y1739" i="1" a="1"/>
  <c r="Y1739" i="1" s="1"/>
  <c r="Z1739" i="1" a="1"/>
  <c r="Z1739" i="1" s="1"/>
  <c r="R1740" i="1" a="1"/>
  <c r="R1740" i="1" s="1"/>
  <c r="S1740" i="1" a="1"/>
  <c r="S1740" i="1" s="1"/>
  <c r="T1740" i="1" a="1"/>
  <c r="T1740" i="1" s="1"/>
  <c r="U1740" i="1" a="1"/>
  <c r="U1740" i="1" s="1"/>
  <c r="V1740" i="1" a="1"/>
  <c r="V1740" i="1" s="1"/>
  <c r="W1740" i="1" a="1"/>
  <c r="W1740" i="1" s="1"/>
  <c r="X1740" i="1" a="1"/>
  <c r="X1740" i="1" s="1"/>
  <c r="Y1740" i="1" a="1"/>
  <c r="Y1740" i="1" s="1"/>
  <c r="Z1740" i="1" a="1"/>
  <c r="Z1740" i="1" s="1"/>
  <c r="R1741" i="1" a="1"/>
  <c r="R1741" i="1" s="1"/>
  <c r="S1741" i="1" a="1"/>
  <c r="S1741" i="1" s="1"/>
  <c r="T1741" i="1" a="1"/>
  <c r="T1741" i="1" s="1"/>
  <c r="U1741" i="1" a="1"/>
  <c r="U1741" i="1" s="1"/>
  <c r="V1741" i="1" a="1"/>
  <c r="V1741" i="1" s="1"/>
  <c r="W1741" i="1" a="1"/>
  <c r="W1741" i="1" s="1"/>
  <c r="X1741" i="1" a="1"/>
  <c r="X1741" i="1" s="1"/>
  <c r="Y1741" i="1" a="1"/>
  <c r="Y1741" i="1" s="1"/>
  <c r="Z1741" i="1" a="1"/>
  <c r="Z1741" i="1" s="1"/>
  <c r="R1742" i="1" a="1"/>
  <c r="R1742" i="1" s="1"/>
  <c r="S1742" i="1" a="1"/>
  <c r="S1742" i="1" s="1"/>
  <c r="T1742" i="1" a="1"/>
  <c r="T1742" i="1" s="1"/>
  <c r="U1742" i="1" a="1"/>
  <c r="U1742" i="1" s="1"/>
  <c r="V1742" i="1" a="1"/>
  <c r="V1742" i="1" s="1"/>
  <c r="W1742" i="1" a="1"/>
  <c r="W1742" i="1" s="1"/>
  <c r="X1742" i="1" a="1"/>
  <c r="X1742" i="1" s="1"/>
  <c r="Y1742" i="1" a="1"/>
  <c r="Y1742" i="1" s="1"/>
  <c r="Z1742" i="1" a="1"/>
  <c r="Z1742" i="1" s="1"/>
  <c r="R1743" i="1" a="1"/>
  <c r="R1743" i="1"/>
  <c r="S1743" i="1" a="1"/>
  <c r="S1743" i="1" s="1"/>
  <c r="T1743" i="1" a="1"/>
  <c r="T1743" i="1"/>
  <c r="U1743" i="1" a="1"/>
  <c r="U1743" i="1" s="1"/>
  <c r="V1743" i="1" a="1"/>
  <c r="V1743" i="1" s="1"/>
  <c r="W1743" i="1" a="1"/>
  <c r="W1743" i="1" s="1"/>
  <c r="X1743" i="1" a="1"/>
  <c r="X1743" i="1" s="1"/>
  <c r="Y1743" i="1" a="1"/>
  <c r="Y1743" i="1" s="1"/>
  <c r="Z1743" i="1" a="1"/>
  <c r="Z1743" i="1" s="1"/>
  <c r="R1744" i="1" a="1"/>
  <c r="R1744" i="1" s="1"/>
  <c r="S1744" i="1" a="1"/>
  <c r="S1744" i="1" s="1"/>
  <c r="T1744" i="1" a="1"/>
  <c r="T1744" i="1"/>
  <c r="U1744" i="1" a="1"/>
  <c r="U1744" i="1" s="1"/>
  <c r="V1744" i="1" a="1"/>
  <c r="V1744" i="1" s="1"/>
  <c r="W1744" i="1" a="1"/>
  <c r="W1744" i="1" s="1"/>
  <c r="X1744" i="1" a="1"/>
  <c r="X1744" i="1" s="1"/>
  <c r="Y1744" i="1" a="1"/>
  <c r="Y1744" i="1" s="1"/>
  <c r="Z1744" i="1" a="1"/>
  <c r="Z1744" i="1" s="1"/>
  <c r="R1745" i="1" a="1"/>
  <c r="R1745" i="1" s="1"/>
  <c r="S1745" i="1" a="1"/>
  <c r="S1745" i="1" s="1"/>
  <c r="T1745" i="1" a="1"/>
  <c r="T1745" i="1" s="1"/>
  <c r="U1745" i="1" a="1"/>
  <c r="U1745" i="1" s="1"/>
  <c r="V1745" i="1" a="1"/>
  <c r="V1745" i="1" s="1"/>
  <c r="W1745" i="1" a="1"/>
  <c r="W1745" i="1" s="1"/>
  <c r="X1745" i="1" a="1"/>
  <c r="X1745" i="1" s="1"/>
  <c r="Y1745" i="1" a="1"/>
  <c r="Y1745" i="1" s="1"/>
  <c r="Z1745" i="1" a="1"/>
  <c r="Z1745" i="1" s="1"/>
  <c r="R1746" i="1" a="1"/>
  <c r="R1746" i="1" s="1"/>
  <c r="S1746" i="1" a="1"/>
  <c r="S1746" i="1" s="1"/>
  <c r="T1746" i="1" a="1"/>
  <c r="T1746" i="1" s="1"/>
  <c r="U1746" i="1" a="1"/>
  <c r="U1746" i="1" s="1"/>
  <c r="V1746" i="1" a="1"/>
  <c r="V1746" i="1" s="1"/>
  <c r="W1746" i="1" a="1"/>
  <c r="W1746" i="1" s="1"/>
  <c r="X1746" i="1" a="1"/>
  <c r="X1746" i="1" s="1"/>
  <c r="Y1746" i="1" a="1"/>
  <c r="Y1746" i="1" s="1"/>
  <c r="Z1746" i="1" a="1"/>
  <c r="Z1746" i="1" s="1"/>
  <c r="R1747" i="1" a="1"/>
  <c r="R1747" i="1" s="1"/>
  <c r="S1747" i="1" a="1"/>
  <c r="S1747" i="1"/>
  <c r="T1747" i="1" a="1"/>
  <c r="T1747" i="1" s="1"/>
  <c r="U1747" i="1" a="1"/>
  <c r="U1747" i="1" s="1"/>
  <c r="V1747" i="1" a="1"/>
  <c r="V1747" i="1" s="1"/>
  <c r="W1747" i="1" a="1"/>
  <c r="W1747" i="1" s="1"/>
  <c r="X1747" i="1" a="1"/>
  <c r="X1747" i="1" s="1"/>
  <c r="Y1747" i="1" a="1"/>
  <c r="Y1747" i="1" s="1"/>
  <c r="Z1747" i="1" a="1"/>
  <c r="Z1747" i="1" s="1"/>
  <c r="R1748" i="1" a="1"/>
  <c r="R1748" i="1" s="1"/>
  <c r="S1748" i="1" a="1"/>
  <c r="S1748" i="1" s="1"/>
  <c r="T1748" i="1" a="1"/>
  <c r="T1748" i="1" s="1"/>
  <c r="U1748" i="1" a="1"/>
  <c r="U1748" i="1" s="1"/>
  <c r="V1748" i="1" a="1"/>
  <c r="V1748" i="1" s="1"/>
  <c r="W1748" i="1" a="1"/>
  <c r="W1748" i="1" s="1"/>
  <c r="X1748" i="1" a="1"/>
  <c r="X1748" i="1" s="1"/>
  <c r="Y1748" i="1" a="1"/>
  <c r="Y1748" i="1" s="1"/>
  <c r="Z1748" i="1" a="1"/>
  <c r="Z1748" i="1" s="1"/>
  <c r="R1749" i="1" a="1"/>
  <c r="R1749" i="1" s="1"/>
  <c r="S1749" i="1" a="1"/>
  <c r="S1749" i="1" s="1"/>
  <c r="T1749" i="1" a="1"/>
  <c r="T1749" i="1" s="1"/>
  <c r="U1749" i="1" a="1"/>
  <c r="U1749" i="1" s="1"/>
  <c r="V1749" i="1" a="1"/>
  <c r="V1749" i="1" s="1"/>
  <c r="W1749" i="1" a="1"/>
  <c r="W1749" i="1" s="1"/>
  <c r="X1749" i="1" a="1"/>
  <c r="X1749" i="1" s="1"/>
  <c r="Y1749" i="1" a="1"/>
  <c r="Y1749" i="1" s="1"/>
  <c r="Z1749" i="1" a="1"/>
  <c r="Z1749" i="1" s="1"/>
  <c r="R1750" i="1" a="1"/>
  <c r="R1750" i="1" s="1"/>
  <c r="S1750" i="1" a="1"/>
  <c r="S1750" i="1" s="1"/>
  <c r="T1750" i="1" a="1"/>
  <c r="T1750" i="1" s="1"/>
  <c r="U1750" i="1" a="1"/>
  <c r="U1750" i="1" s="1"/>
  <c r="V1750" i="1" a="1"/>
  <c r="V1750" i="1" s="1"/>
  <c r="W1750" i="1" a="1"/>
  <c r="W1750" i="1" s="1"/>
  <c r="X1750" i="1" a="1"/>
  <c r="X1750" i="1" s="1"/>
  <c r="Y1750" i="1" a="1"/>
  <c r="Y1750" i="1" s="1"/>
  <c r="Z1750" i="1" a="1"/>
  <c r="Z1750" i="1" s="1"/>
  <c r="R1751" i="1" a="1"/>
  <c r="R1751" i="1" s="1"/>
  <c r="S1751" i="1" a="1"/>
  <c r="S1751" i="1" s="1"/>
  <c r="T1751" i="1" a="1"/>
  <c r="T1751" i="1"/>
  <c r="U1751" i="1" a="1"/>
  <c r="U1751" i="1" s="1"/>
  <c r="V1751" i="1" a="1"/>
  <c r="V1751" i="1" s="1"/>
  <c r="W1751" i="1" a="1"/>
  <c r="W1751" i="1" s="1"/>
  <c r="X1751" i="1" a="1"/>
  <c r="X1751" i="1" s="1"/>
  <c r="Y1751" i="1" a="1"/>
  <c r="Y1751" i="1" s="1"/>
  <c r="Z1751" i="1" a="1"/>
  <c r="Z1751" i="1" s="1"/>
  <c r="R1752" i="1" a="1"/>
  <c r="R1752" i="1"/>
  <c r="S1752" i="1" a="1"/>
  <c r="S1752" i="1" s="1"/>
  <c r="T1752" i="1" a="1"/>
  <c r="T1752" i="1" s="1"/>
  <c r="U1752" i="1" a="1"/>
  <c r="U1752" i="1" s="1"/>
  <c r="V1752" i="1" a="1"/>
  <c r="V1752" i="1" s="1"/>
  <c r="W1752" i="1" a="1"/>
  <c r="W1752" i="1" s="1"/>
  <c r="X1752" i="1" a="1"/>
  <c r="X1752" i="1" s="1"/>
  <c r="Y1752" i="1" a="1"/>
  <c r="Y1752" i="1" s="1"/>
  <c r="Z1752" i="1" a="1"/>
  <c r="Z1752" i="1" s="1"/>
  <c r="R1753" i="1" a="1"/>
  <c r="R1753" i="1" s="1"/>
  <c r="S1753" i="1" a="1"/>
  <c r="S1753" i="1" s="1"/>
  <c r="T1753" i="1" a="1"/>
  <c r="T1753" i="1" s="1"/>
  <c r="U1753" i="1" a="1"/>
  <c r="U1753" i="1" s="1"/>
  <c r="V1753" i="1" a="1"/>
  <c r="V1753" i="1" s="1"/>
  <c r="W1753" i="1" a="1"/>
  <c r="W1753" i="1" s="1"/>
  <c r="X1753" i="1" a="1"/>
  <c r="X1753" i="1" s="1"/>
  <c r="Y1753" i="1" a="1"/>
  <c r="Y1753" i="1" s="1"/>
  <c r="Z1753" i="1" a="1"/>
  <c r="Z1753" i="1" s="1"/>
  <c r="R1754" i="1" a="1"/>
  <c r="R1754" i="1" s="1"/>
  <c r="S1754" i="1" a="1"/>
  <c r="S1754" i="1" s="1"/>
  <c r="T1754" i="1" a="1"/>
  <c r="T1754" i="1" s="1"/>
  <c r="U1754" i="1" a="1"/>
  <c r="U1754" i="1" s="1"/>
  <c r="V1754" i="1" a="1"/>
  <c r="V1754" i="1" s="1"/>
  <c r="W1754" i="1" a="1"/>
  <c r="W1754" i="1" s="1"/>
  <c r="X1754" i="1" a="1"/>
  <c r="X1754" i="1" s="1"/>
  <c r="Y1754" i="1" a="1"/>
  <c r="Y1754" i="1" s="1"/>
  <c r="Z1754" i="1" a="1"/>
  <c r="Z1754" i="1" s="1"/>
  <c r="R1755" i="1" a="1"/>
  <c r="R1755" i="1" s="1"/>
  <c r="S1755" i="1" a="1"/>
  <c r="S1755" i="1"/>
  <c r="T1755" i="1" a="1"/>
  <c r="T1755" i="1" s="1"/>
  <c r="U1755" i="1" a="1"/>
  <c r="U1755" i="1" s="1"/>
  <c r="V1755" i="1" a="1"/>
  <c r="V1755" i="1" s="1"/>
  <c r="W1755" i="1" a="1"/>
  <c r="W1755" i="1" s="1"/>
  <c r="X1755" i="1" a="1"/>
  <c r="X1755" i="1" s="1"/>
  <c r="Y1755" i="1" a="1"/>
  <c r="Y1755" i="1" s="1"/>
  <c r="Z1755" i="1" a="1"/>
  <c r="Z1755" i="1" s="1"/>
  <c r="R1756" i="1" a="1"/>
  <c r="R1756" i="1"/>
  <c r="S1756" i="1" a="1"/>
  <c r="S1756" i="1" s="1"/>
  <c r="T1756" i="1" a="1"/>
  <c r="T1756" i="1" s="1"/>
  <c r="U1756" i="1" a="1"/>
  <c r="U1756" i="1" s="1"/>
  <c r="V1756" i="1" a="1"/>
  <c r="V1756" i="1" s="1"/>
  <c r="W1756" i="1" a="1"/>
  <c r="W1756" i="1" s="1"/>
  <c r="X1756" i="1" a="1"/>
  <c r="X1756" i="1" s="1"/>
  <c r="Y1756" i="1" a="1"/>
  <c r="Y1756" i="1" s="1"/>
  <c r="Z1756" i="1" a="1"/>
  <c r="Z1756" i="1" s="1"/>
  <c r="R1757" i="1" a="1"/>
  <c r="R1757" i="1" s="1"/>
  <c r="S1757" i="1" a="1"/>
  <c r="S1757" i="1" s="1"/>
  <c r="T1757" i="1" a="1"/>
  <c r="T1757" i="1" s="1"/>
  <c r="U1757" i="1" a="1"/>
  <c r="U1757" i="1" s="1"/>
  <c r="V1757" i="1" a="1"/>
  <c r="V1757" i="1" s="1"/>
  <c r="W1757" i="1" a="1"/>
  <c r="W1757" i="1" s="1"/>
  <c r="X1757" i="1" a="1"/>
  <c r="X1757" i="1" s="1"/>
  <c r="Y1757" i="1" a="1"/>
  <c r="Y1757" i="1" s="1"/>
  <c r="Z1757" i="1" a="1"/>
  <c r="Z1757" i="1" s="1"/>
  <c r="R1758" i="1" a="1"/>
  <c r="R1758" i="1" s="1"/>
  <c r="S1758" i="1" a="1"/>
  <c r="S1758" i="1" s="1"/>
  <c r="T1758" i="1" a="1"/>
  <c r="T1758" i="1"/>
  <c r="U1758" i="1" a="1"/>
  <c r="U1758" i="1" s="1"/>
  <c r="V1758" i="1" a="1"/>
  <c r="V1758" i="1" s="1"/>
  <c r="W1758" i="1" a="1"/>
  <c r="W1758" i="1" s="1"/>
  <c r="X1758" i="1" a="1"/>
  <c r="X1758" i="1" s="1"/>
  <c r="Y1758" i="1" a="1"/>
  <c r="Y1758" i="1" s="1"/>
  <c r="Z1758" i="1" a="1"/>
  <c r="Z1758" i="1" s="1"/>
  <c r="R1759" i="1" a="1"/>
  <c r="R1759" i="1" s="1"/>
  <c r="S1759" i="1" a="1"/>
  <c r="S1759" i="1" s="1"/>
  <c r="T1759" i="1" a="1"/>
  <c r="T1759" i="1" s="1"/>
  <c r="U1759" i="1" a="1"/>
  <c r="U1759" i="1" s="1"/>
  <c r="V1759" i="1" a="1"/>
  <c r="V1759" i="1" s="1"/>
  <c r="W1759" i="1" a="1"/>
  <c r="W1759" i="1" s="1"/>
  <c r="X1759" i="1" a="1"/>
  <c r="X1759" i="1" s="1"/>
  <c r="Y1759" i="1" a="1"/>
  <c r="Y1759" i="1" s="1"/>
  <c r="Z1759" i="1" a="1"/>
  <c r="Z1759" i="1" s="1"/>
  <c r="R1760" i="1" a="1"/>
  <c r="R1760" i="1" s="1"/>
  <c r="S1760" i="1" a="1"/>
  <c r="S1760" i="1" s="1"/>
  <c r="T1760" i="1" a="1"/>
  <c r="T1760" i="1" s="1"/>
  <c r="U1760" i="1" a="1"/>
  <c r="U1760" i="1" s="1"/>
  <c r="V1760" i="1" a="1"/>
  <c r="V1760" i="1" s="1"/>
  <c r="W1760" i="1" a="1"/>
  <c r="W1760" i="1" s="1"/>
  <c r="X1760" i="1" a="1"/>
  <c r="X1760" i="1" s="1"/>
  <c r="Y1760" i="1" a="1"/>
  <c r="Y1760" i="1" s="1"/>
  <c r="Z1760" i="1" a="1"/>
  <c r="Z1760" i="1" s="1"/>
  <c r="R1761" i="1" a="1"/>
  <c r="R1761" i="1" s="1"/>
  <c r="S1761" i="1" a="1"/>
  <c r="S1761" i="1"/>
  <c r="T1761" i="1" a="1"/>
  <c r="T1761" i="1" s="1"/>
  <c r="U1761" i="1" a="1"/>
  <c r="U1761" i="1" s="1"/>
  <c r="V1761" i="1" a="1"/>
  <c r="V1761" i="1" s="1"/>
  <c r="W1761" i="1" a="1"/>
  <c r="W1761" i="1" s="1"/>
  <c r="X1761" i="1" a="1"/>
  <c r="X1761" i="1" s="1"/>
  <c r="Y1761" i="1" a="1"/>
  <c r="Y1761" i="1" s="1"/>
  <c r="Z1761" i="1" a="1"/>
  <c r="Z1761" i="1" s="1"/>
  <c r="R1762" i="1" a="1"/>
  <c r="R1762" i="1" s="1"/>
  <c r="S1762" i="1" a="1"/>
  <c r="S1762" i="1" s="1"/>
  <c r="T1762" i="1" a="1"/>
  <c r="T1762" i="1"/>
  <c r="U1762" i="1" a="1"/>
  <c r="U1762" i="1" s="1"/>
  <c r="V1762" i="1" a="1"/>
  <c r="V1762" i="1" s="1"/>
  <c r="W1762" i="1" a="1"/>
  <c r="W1762" i="1" s="1"/>
  <c r="X1762" i="1" a="1"/>
  <c r="X1762" i="1" s="1"/>
  <c r="Y1762" i="1" a="1"/>
  <c r="Y1762" i="1" s="1"/>
  <c r="Z1762" i="1" a="1"/>
  <c r="Z1762" i="1" s="1"/>
  <c r="R1763" i="1" a="1"/>
  <c r="R1763" i="1" s="1"/>
  <c r="S1763" i="1" a="1"/>
  <c r="S1763" i="1" s="1"/>
  <c r="T1763" i="1" a="1"/>
  <c r="T1763" i="1" s="1"/>
  <c r="U1763" i="1" a="1"/>
  <c r="U1763" i="1" s="1"/>
  <c r="V1763" i="1" a="1"/>
  <c r="V1763" i="1" s="1"/>
  <c r="W1763" i="1" a="1"/>
  <c r="W1763" i="1" s="1"/>
  <c r="X1763" i="1" a="1"/>
  <c r="X1763" i="1" s="1"/>
  <c r="Y1763" i="1" a="1"/>
  <c r="Y1763" i="1" s="1"/>
  <c r="Z1763" i="1" a="1"/>
  <c r="Z1763" i="1" s="1"/>
  <c r="R1764" i="1" a="1"/>
  <c r="R1764" i="1" s="1"/>
  <c r="S1764" i="1" a="1"/>
  <c r="S1764" i="1" s="1"/>
  <c r="T1764" i="1" a="1"/>
  <c r="T1764" i="1" s="1"/>
  <c r="U1764" i="1" a="1"/>
  <c r="U1764" i="1" s="1"/>
  <c r="V1764" i="1" a="1"/>
  <c r="V1764" i="1" s="1"/>
  <c r="W1764" i="1" a="1"/>
  <c r="W1764" i="1" s="1"/>
  <c r="X1764" i="1" a="1"/>
  <c r="X1764" i="1" s="1"/>
  <c r="Y1764" i="1" a="1"/>
  <c r="Y1764" i="1" s="1"/>
  <c r="Z1764" i="1" a="1"/>
  <c r="Z1764" i="1" s="1"/>
  <c r="R1765" i="1" a="1"/>
  <c r="R1765" i="1" s="1"/>
  <c r="S1765" i="1" a="1"/>
  <c r="S1765" i="1" s="1"/>
  <c r="T1765" i="1" a="1"/>
  <c r="T1765" i="1" s="1"/>
  <c r="U1765" i="1" a="1"/>
  <c r="U1765" i="1" s="1"/>
  <c r="V1765" i="1" a="1"/>
  <c r="V1765" i="1" s="1"/>
  <c r="W1765" i="1" a="1"/>
  <c r="W1765" i="1" s="1"/>
  <c r="X1765" i="1" a="1"/>
  <c r="X1765" i="1" s="1"/>
  <c r="Y1765" i="1" a="1"/>
  <c r="Y1765" i="1" s="1"/>
  <c r="Z1765" i="1" a="1"/>
  <c r="Z1765" i="1" s="1"/>
  <c r="R1766" i="1" a="1"/>
  <c r="R1766" i="1" s="1"/>
  <c r="S1766" i="1" a="1"/>
  <c r="S1766" i="1" s="1"/>
  <c r="T1766" i="1" a="1"/>
  <c r="T1766" i="1" s="1"/>
  <c r="U1766" i="1" a="1"/>
  <c r="U1766" i="1" s="1"/>
  <c r="V1766" i="1" a="1"/>
  <c r="V1766" i="1" s="1"/>
  <c r="W1766" i="1" a="1"/>
  <c r="W1766" i="1" s="1"/>
  <c r="X1766" i="1" a="1"/>
  <c r="X1766" i="1" s="1"/>
  <c r="Y1766" i="1" a="1"/>
  <c r="Y1766" i="1" s="1"/>
  <c r="Z1766" i="1" a="1"/>
  <c r="Z1766" i="1" s="1"/>
  <c r="R1767" i="1" a="1"/>
  <c r="R1767" i="1" s="1"/>
  <c r="S1767" i="1" a="1"/>
  <c r="S1767" i="1"/>
  <c r="T1767" i="1" a="1"/>
  <c r="T1767" i="1" s="1"/>
  <c r="U1767" i="1" a="1"/>
  <c r="U1767" i="1" s="1"/>
  <c r="V1767" i="1" a="1"/>
  <c r="V1767" i="1" s="1"/>
  <c r="W1767" i="1" a="1"/>
  <c r="W1767" i="1" s="1"/>
  <c r="X1767" i="1" a="1"/>
  <c r="X1767" i="1" s="1"/>
  <c r="Y1767" i="1" a="1"/>
  <c r="Y1767" i="1" s="1"/>
  <c r="Z1767" i="1" a="1"/>
  <c r="Z1767" i="1" s="1"/>
  <c r="R1768" i="1" a="1"/>
  <c r="R1768" i="1"/>
  <c r="S1768" i="1" a="1"/>
  <c r="S1768" i="1" s="1"/>
  <c r="T1768" i="1" a="1"/>
  <c r="T1768" i="1" s="1"/>
  <c r="U1768" i="1" a="1"/>
  <c r="U1768" i="1" s="1"/>
  <c r="V1768" i="1" a="1"/>
  <c r="V1768" i="1" s="1"/>
  <c r="W1768" i="1" a="1"/>
  <c r="W1768" i="1" s="1"/>
  <c r="X1768" i="1" a="1"/>
  <c r="X1768" i="1" s="1"/>
  <c r="Y1768" i="1" a="1"/>
  <c r="Y1768" i="1" s="1"/>
  <c r="Z1768" i="1" a="1"/>
  <c r="Z1768" i="1" s="1"/>
  <c r="R1769" i="1" a="1"/>
  <c r="R1769" i="1" s="1"/>
  <c r="S1769" i="1" a="1"/>
  <c r="S1769" i="1"/>
  <c r="T1769" i="1" a="1"/>
  <c r="T1769" i="1" s="1"/>
  <c r="U1769" i="1" a="1"/>
  <c r="U1769" i="1" s="1"/>
  <c r="V1769" i="1" a="1"/>
  <c r="V1769" i="1" s="1"/>
  <c r="W1769" i="1" a="1"/>
  <c r="W1769" i="1" s="1"/>
  <c r="X1769" i="1" a="1"/>
  <c r="X1769" i="1" s="1"/>
  <c r="Y1769" i="1" a="1"/>
  <c r="Y1769" i="1" s="1"/>
  <c r="Z1769" i="1" a="1"/>
  <c r="Z1769" i="1" s="1"/>
  <c r="R1770" i="1" a="1"/>
  <c r="R1770" i="1"/>
  <c r="S1770" i="1" a="1"/>
  <c r="S1770" i="1" s="1"/>
  <c r="T1770" i="1" a="1"/>
  <c r="T1770" i="1" s="1"/>
  <c r="U1770" i="1" a="1"/>
  <c r="U1770" i="1" s="1"/>
  <c r="V1770" i="1" a="1"/>
  <c r="V1770" i="1" s="1"/>
  <c r="W1770" i="1" a="1"/>
  <c r="W1770" i="1" s="1"/>
  <c r="X1770" i="1" a="1"/>
  <c r="X1770" i="1" s="1"/>
  <c r="Y1770" i="1" a="1"/>
  <c r="Y1770" i="1" s="1"/>
  <c r="Z1770" i="1" a="1"/>
  <c r="Z1770" i="1" s="1"/>
  <c r="R1771" i="1" a="1"/>
  <c r="R1771" i="1" s="1"/>
  <c r="S1771" i="1" a="1"/>
  <c r="S1771" i="1" s="1"/>
  <c r="T1771" i="1" a="1"/>
  <c r="T1771" i="1" s="1"/>
  <c r="U1771" i="1" a="1"/>
  <c r="U1771" i="1" s="1"/>
  <c r="V1771" i="1" a="1"/>
  <c r="V1771" i="1" s="1"/>
  <c r="W1771" i="1" a="1"/>
  <c r="W1771" i="1" s="1"/>
  <c r="X1771" i="1" a="1"/>
  <c r="X1771" i="1" s="1"/>
  <c r="Y1771" i="1" a="1"/>
  <c r="Y1771" i="1" s="1"/>
  <c r="Z1771" i="1" a="1"/>
  <c r="Z1771" i="1" s="1"/>
  <c r="R1772" i="1" a="1"/>
  <c r="R1772" i="1" s="1"/>
  <c r="S1772" i="1" a="1"/>
  <c r="S1772" i="1"/>
  <c r="T1772" i="1" a="1"/>
  <c r="T1772" i="1" s="1"/>
  <c r="U1772" i="1" a="1"/>
  <c r="U1772" i="1" s="1"/>
  <c r="V1772" i="1" a="1"/>
  <c r="V1772" i="1" s="1"/>
  <c r="W1772" i="1" a="1"/>
  <c r="W1772" i="1" s="1"/>
  <c r="X1772" i="1" a="1"/>
  <c r="X1772" i="1" s="1"/>
  <c r="Y1772" i="1" a="1"/>
  <c r="Y1772" i="1" s="1"/>
  <c r="Z1772" i="1" a="1"/>
  <c r="Z1772" i="1" s="1"/>
  <c r="R1773" i="1" a="1"/>
  <c r="R1773" i="1" s="1"/>
  <c r="S1773" i="1" a="1"/>
  <c r="S1773" i="1"/>
  <c r="T1773" i="1" a="1"/>
  <c r="T1773" i="1"/>
  <c r="U1773" i="1" a="1"/>
  <c r="U1773" i="1" s="1"/>
  <c r="V1773" i="1" a="1"/>
  <c r="V1773" i="1" s="1"/>
  <c r="W1773" i="1" a="1"/>
  <c r="W1773" i="1" s="1"/>
  <c r="X1773" i="1" a="1"/>
  <c r="X1773" i="1" s="1"/>
  <c r="Y1773" i="1" a="1"/>
  <c r="Y1773" i="1" s="1"/>
  <c r="Z1773" i="1" a="1"/>
  <c r="Z1773" i="1" s="1"/>
  <c r="R1774" i="1" a="1"/>
  <c r="R1774" i="1"/>
  <c r="S1774" i="1" a="1"/>
  <c r="S1774" i="1"/>
  <c r="T1774" i="1" a="1"/>
  <c r="T1774" i="1" s="1"/>
  <c r="U1774" i="1" a="1"/>
  <c r="U1774" i="1" s="1"/>
  <c r="V1774" i="1" a="1"/>
  <c r="V1774" i="1" s="1"/>
  <c r="W1774" i="1" a="1"/>
  <c r="W1774" i="1" s="1"/>
  <c r="X1774" i="1" a="1"/>
  <c r="X1774" i="1" s="1"/>
  <c r="Y1774" i="1" a="1"/>
  <c r="Y1774" i="1" s="1"/>
  <c r="Z1774" i="1" a="1"/>
  <c r="Z1774" i="1" s="1"/>
  <c r="R1775" i="1" a="1"/>
  <c r="R1775" i="1" s="1"/>
  <c r="S1775" i="1" a="1"/>
  <c r="S1775" i="1" s="1"/>
  <c r="T1775" i="1" a="1"/>
  <c r="T1775" i="1" s="1"/>
  <c r="U1775" i="1" a="1"/>
  <c r="U1775" i="1" s="1"/>
  <c r="V1775" i="1" a="1"/>
  <c r="V1775" i="1" s="1"/>
  <c r="W1775" i="1" a="1"/>
  <c r="W1775" i="1" s="1"/>
  <c r="X1775" i="1" a="1"/>
  <c r="X1775" i="1" s="1"/>
  <c r="Y1775" i="1" a="1"/>
  <c r="Y1775" i="1" s="1"/>
  <c r="Z1775" i="1" a="1"/>
  <c r="Z1775" i="1" s="1"/>
  <c r="R1776" i="1" a="1"/>
  <c r="R1776" i="1" s="1"/>
  <c r="S1776" i="1" a="1"/>
  <c r="S1776" i="1" s="1"/>
  <c r="T1776" i="1" a="1"/>
  <c r="T1776" i="1" s="1"/>
  <c r="U1776" i="1" a="1"/>
  <c r="U1776" i="1" s="1"/>
  <c r="V1776" i="1" a="1"/>
  <c r="V1776" i="1" s="1"/>
  <c r="W1776" i="1" a="1"/>
  <c r="W1776" i="1" s="1"/>
  <c r="X1776" i="1" a="1"/>
  <c r="X1776" i="1" s="1"/>
  <c r="Y1776" i="1" a="1"/>
  <c r="Y1776" i="1" s="1"/>
  <c r="Z1776" i="1" a="1"/>
  <c r="Z1776" i="1" s="1"/>
  <c r="R1777" i="1" a="1"/>
  <c r="R1777" i="1" s="1"/>
  <c r="S1777" i="1" a="1"/>
  <c r="S1777" i="1" s="1"/>
  <c r="T1777" i="1" a="1"/>
  <c r="T1777" i="1"/>
  <c r="U1777" i="1" a="1"/>
  <c r="U1777" i="1" s="1"/>
  <c r="V1777" i="1" a="1"/>
  <c r="V1777" i="1" s="1"/>
  <c r="W1777" i="1" a="1"/>
  <c r="W1777" i="1" s="1"/>
  <c r="X1777" i="1" a="1"/>
  <c r="X1777" i="1" s="1"/>
  <c r="Y1777" i="1" a="1"/>
  <c r="Y1777" i="1" s="1"/>
  <c r="Z1777" i="1" a="1"/>
  <c r="Z1777" i="1" s="1"/>
  <c r="R1778" i="1" a="1"/>
  <c r="R1778" i="1" s="1"/>
  <c r="S1778" i="1" a="1"/>
  <c r="S1778" i="1" s="1"/>
  <c r="T1778" i="1" a="1"/>
  <c r="T1778" i="1" s="1"/>
  <c r="U1778" i="1" a="1"/>
  <c r="U1778" i="1" s="1"/>
  <c r="V1778" i="1" a="1"/>
  <c r="V1778" i="1" s="1"/>
  <c r="W1778" i="1" a="1"/>
  <c r="W1778" i="1" s="1"/>
  <c r="X1778" i="1" a="1"/>
  <c r="X1778" i="1" s="1"/>
  <c r="Y1778" i="1" a="1"/>
  <c r="Y1778" i="1" s="1"/>
  <c r="Z1778" i="1" a="1"/>
  <c r="Z1778" i="1" s="1"/>
  <c r="R1779" i="1" a="1"/>
  <c r="R1779" i="1" s="1"/>
  <c r="S1779" i="1" a="1"/>
  <c r="S1779" i="1" s="1"/>
  <c r="T1779" i="1" a="1"/>
  <c r="T1779" i="1" s="1"/>
  <c r="U1779" i="1" a="1"/>
  <c r="U1779" i="1" s="1"/>
  <c r="V1779" i="1" a="1"/>
  <c r="V1779" i="1" s="1"/>
  <c r="W1779" i="1" a="1"/>
  <c r="W1779" i="1" s="1"/>
  <c r="X1779" i="1" a="1"/>
  <c r="X1779" i="1" s="1"/>
  <c r="Y1779" i="1" a="1"/>
  <c r="Y1779" i="1" s="1"/>
  <c r="Z1779" i="1" a="1"/>
  <c r="Z1779" i="1" s="1"/>
  <c r="R1780" i="1" a="1"/>
  <c r="R1780" i="1" s="1"/>
  <c r="S1780" i="1" a="1"/>
  <c r="S1780" i="1" s="1"/>
  <c r="T1780" i="1" a="1"/>
  <c r="T1780" i="1" s="1"/>
  <c r="U1780" i="1" a="1"/>
  <c r="U1780" i="1" s="1"/>
  <c r="V1780" i="1" a="1"/>
  <c r="V1780" i="1" s="1"/>
  <c r="W1780" i="1" a="1"/>
  <c r="W1780" i="1" s="1"/>
  <c r="X1780" i="1" a="1"/>
  <c r="X1780" i="1" s="1"/>
  <c r="Y1780" i="1" a="1"/>
  <c r="Y1780" i="1" s="1"/>
  <c r="Z1780" i="1" a="1"/>
  <c r="Z1780" i="1" s="1"/>
  <c r="R1781" i="1" a="1"/>
  <c r="R1781" i="1" s="1"/>
  <c r="S1781" i="1" a="1"/>
  <c r="S1781" i="1" s="1"/>
  <c r="T1781" i="1" a="1"/>
  <c r="T1781" i="1" s="1"/>
  <c r="U1781" i="1" a="1"/>
  <c r="U1781" i="1" s="1"/>
  <c r="V1781" i="1" a="1"/>
  <c r="V1781" i="1" s="1"/>
  <c r="W1781" i="1" a="1"/>
  <c r="W1781" i="1" s="1"/>
  <c r="X1781" i="1" a="1"/>
  <c r="X1781" i="1" s="1"/>
  <c r="Y1781" i="1" a="1"/>
  <c r="Y1781" i="1" s="1"/>
  <c r="Z1781" i="1" a="1"/>
  <c r="Z1781" i="1" s="1"/>
  <c r="R1782" i="1" a="1"/>
  <c r="R1782" i="1" s="1"/>
  <c r="S1782" i="1" a="1"/>
  <c r="S1782" i="1" s="1"/>
  <c r="T1782" i="1" a="1"/>
  <c r="T1782" i="1" s="1"/>
  <c r="U1782" i="1" a="1"/>
  <c r="U1782" i="1" s="1"/>
  <c r="V1782" i="1" a="1"/>
  <c r="V1782" i="1" s="1"/>
  <c r="W1782" i="1" a="1"/>
  <c r="W1782" i="1" s="1"/>
  <c r="X1782" i="1" a="1"/>
  <c r="X1782" i="1" s="1"/>
  <c r="Y1782" i="1" a="1"/>
  <c r="Y1782" i="1" s="1"/>
  <c r="Z1782" i="1" a="1"/>
  <c r="Z1782" i="1" s="1"/>
  <c r="R1783" i="1" a="1"/>
  <c r="R1783" i="1" s="1"/>
  <c r="S1783" i="1" a="1"/>
  <c r="S1783" i="1"/>
  <c r="T1783" i="1" a="1"/>
  <c r="T1783" i="1" s="1"/>
  <c r="U1783" i="1" a="1"/>
  <c r="U1783" i="1" s="1"/>
  <c r="V1783" i="1" a="1"/>
  <c r="V1783" i="1" s="1"/>
  <c r="W1783" i="1" a="1"/>
  <c r="W1783" i="1" s="1"/>
  <c r="X1783" i="1" a="1"/>
  <c r="X1783" i="1" s="1"/>
  <c r="Y1783" i="1" a="1"/>
  <c r="Y1783" i="1" s="1"/>
  <c r="Z1783" i="1" a="1"/>
  <c r="Z1783" i="1" s="1"/>
  <c r="R1784" i="1" a="1"/>
  <c r="R1784" i="1" s="1"/>
  <c r="S1784" i="1" a="1"/>
  <c r="S1784" i="1" s="1"/>
  <c r="T1784" i="1" a="1"/>
  <c r="T1784" i="1" s="1"/>
  <c r="U1784" i="1" a="1"/>
  <c r="U1784" i="1" s="1"/>
  <c r="V1784" i="1" a="1"/>
  <c r="V1784" i="1" s="1"/>
  <c r="W1784" i="1" a="1"/>
  <c r="W1784" i="1" s="1"/>
  <c r="X1784" i="1" a="1"/>
  <c r="X1784" i="1" s="1"/>
  <c r="Y1784" i="1" a="1"/>
  <c r="Y1784" i="1" s="1"/>
  <c r="Z1784" i="1" a="1"/>
  <c r="Z1784" i="1" s="1"/>
  <c r="R1785" i="1" a="1"/>
  <c r="R1785" i="1" s="1"/>
  <c r="S1785" i="1" a="1"/>
  <c r="S1785" i="1"/>
  <c r="T1785" i="1" a="1"/>
  <c r="T1785" i="1" s="1"/>
  <c r="U1785" i="1" a="1"/>
  <c r="U1785" i="1" s="1"/>
  <c r="V1785" i="1" a="1"/>
  <c r="V1785" i="1" s="1"/>
  <c r="W1785" i="1" a="1"/>
  <c r="W1785" i="1" s="1"/>
  <c r="X1785" i="1" a="1"/>
  <c r="X1785" i="1" s="1"/>
  <c r="Y1785" i="1" a="1"/>
  <c r="Y1785" i="1" s="1"/>
  <c r="Z1785" i="1" a="1"/>
  <c r="Z1785" i="1" s="1"/>
  <c r="R1786" i="1" a="1"/>
  <c r="R1786" i="1"/>
  <c r="S1786" i="1" a="1"/>
  <c r="S1786" i="1" s="1"/>
  <c r="T1786" i="1" a="1"/>
  <c r="T1786" i="1" s="1"/>
  <c r="U1786" i="1" a="1"/>
  <c r="U1786" i="1" s="1"/>
  <c r="V1786" i="1" a="1"/>
  <c r="V1786" i="1" s="1"/>
  <c r="W1786" i="1" a="1"/>
  <c r="W1786" i="1" s="1"/>
  <c r="X1786" i="1" a="1"/>
  <c r="X1786" i="1" s="1"/>
  <c r="Y1786" i="1" a="1"/>
  <c r="Y1786" i="1" s="1"/>
  <c r="Z1786" i="1" a="1"/>
  <c r="Z1786" i="1" s="1"/>
  <c r="R1787" i="1" a="1"/>
  <c r="R1787" i="1" s="1"/>
  <c r="S1787" i="1" a="1"/>
  <c r="S1787" i="1" s="1"/>
  <c r="T1787" i="1" a="1"/>
  <c r="T1787" i="1" s="1"/>
  <c r="U1787" i="1" a="1"/>
  <c r="U1787" i="1" s="1"/>
  <c r="V1787" i="1" a="1"/>
  <c r="V1787" i="1" s="1"/>
  <c r="W1787" i="1" a="1"/>
  <c r="W1787" i="1" s="1"/>
  <c r="X1787" i="1" a="1"/>
  <c r="X1787" i="1" s="1"/>
  <c r="Y1787" i="1" a="1"/>
  <c r="Y1787" i="1" s="1"/>
  <c r="Z1787" i="1" a="1"/>
  <c r="Z1787" i="1" s="1"/>
  <c r="R1788" i="1" a="1"/>
  <c r="R1788" i="1"/>
  <c r="S1788" i="1" a="1"/>
  <c r="S1788" i="1" s="1"/>
  <c r="T1788" i="1" a="1"/>
  <c r="T1788" i="1" s="1"/>
  <c r="U1788" i="1" a="1"/>
  <c r="U1788" i="1" s="1"/>
  <c r="V1788" i="1" a="1"/>
  <c r="V1788" i="1" s="1"/>
  <c r="W1788" i="1" a="1"/>
  <c r="W1788" i="1" s="1"/>
  <c r="X1788" i="1" a="1"/>
  <c r="X1788" i="1" s="1"/>
  <c r="Y1788" i="1" a="1"/>
  <c r="Y1788" i="1" s="1"/>
  <c r="Z1788" i="1" a="1"/>
  <c r="Z1788" i="1" s="1"/>
  <c r="R1789" i="1" a="1"/>
  <c r="R1789" i="1" s="1"/>
  <c r="S1789" i="1" a="1"/>
  <c r="S1789" i="1"/>
  <c r="T1789" i="1" a="1"/>
  <c r="T1789" i="1" s="1"/>
  <c r="U1789" i="1" a="1"/>
  <c r="U1789" i="1" s="1"/>
  <c r="V1789" i="1" a="1"/>
  <c r="V1789" i="1" s="1"/>
  <c r="W1789" i="1" a="1"/>
  <c r="W1789" i="1" s="1"/>
  <c r="X1789" i="1" a="1"/>
  <c r="X1789" i="1" s="1"/>
  <c r="Y1789" i="1" a="1"/>
  <c r="Y1789" i="1" s="1"/>
  <c r="Z1789" i="1" a="1"/>
  <c r="Z1789" i="1" s="1"/>
  <c r="R1790" i="1" a="1"/>
  <c r="R1790" i="1"/>
  <c r="S1790" i="1" a="1"/>
  <c r="S1790" i="1"/>
  <c r="T1790" i="1" a="1"/>
  <c r="T1790" i="1" s="1"/>
  <c r="U1790" i="1" a="1"/>
  <c r="U1790" i="1" s="1"/>
  <c r="V1790" i="1" a="1"/>
  <c r="V1790" i="1" s="1"/>
  <c r="W1790" i="1" a="1"/>
  <c r="W1790" i="1" s="1"/>
  <c r="X1790" i="1" a="1"/>
  <c r="X1790" i="1" s="1"/>
  <c r="Y1790" i="1" a="1"/>
  <c r="Y1790" i="1" s="1"/>
  <c r="Z1790" i="1" a="1"/>
  <c r="Z1790" i="1" s="1"/>
  <c r="R1791" i="1" a="1"/>
  <c r="R1791" i="1" s="1"/>
  <c r="S1791" i="1" a="1"/>
  <c r="S1791" i="1" s="1"/>
  <c r="T1791" i="1" a="1"/>
  <c r="T1791" i="1" s="1"/>
  <c r="U1791" i="1" a="1"/>
  <c r="U1791" i="1" s="1"/>
  <c r="V1791" i="1" a="1"/>
  <c r="V1791" i="1" s="1"/>
  <c r="W1791" i="1" a="1"/>
  <c r="W1791" i="1" s="1"/>
  <c r="X1791" i="1" a="1"/>
  <c r="X1791" i="1" s="1"/>
  <c r="Y1791" i="1" a="1"/>
  <c r="Y1791" i="1" s="1"/>
  <c r="Z1791" i="1" a="1"/>
  <c r="Z1791" i="1" s="1"/>
  <c r="R1792" i="1" a="1"/>
  <c r="R1792" i="1" s="1"/>
  <c r="S1792" i="1" a="1"/>
  <c r="S1792" i="1"/>
  <c r="T1792" i="1" a="1"/>
  <c r="T1792" i="1" s="1"/>
  <c r="U1792" i="1" a="1"/>
  <c r="U1792" i="1" s="1"/>
  <c r="V1792" i="1" a="1"/>
  <c r="V1792" i="1" s="1"/>
  <c r="W1792" i="1" a="1"/>
  <c r="W1792" i="1" s="1"/>
  <c r="X1792" i="1" a="1"/>
  <c r="X1792" i="1" s="1"/>
  <c r="Y1792" i="1" a="1"/>
  <c r="Y1792" i="1" s="1"/>
  <c r="Z1792" i="1" a="1"/>
  <c r="Z1792" i="1" s="1"/>
  <c r="R1793" i="1" a="1"/>
  <c r="R1793" i="1" s="1"/>
  <c r="S1793" i="1" a="1"/>
  <c r="S1793" i="1" s="1"/>
  <c r="T1793" i="1" a="1"/>
  <c r="T1793" i="1" s="1"/>
  <c r="U1793" i="1" a="1"/>
  <c r="U1793" i="1" s="1"/>
  <c r="V1793" i="1" a="1"/>
  <c r="V1793" i="1" s="1"/>
  <c r="W1793" i="1" a="1"/>
  <c r="W1793" i="1" s="1"/>
  <c r="X1793" i="1" a="1"/>
  <c r="X1793" i="1" s="1"/>
  <c r="Y1793" i="1" a="1"/>
  <c r="Y1793" i="1" s="1"/>
  <c r="Z1793" i="1" a="1"/>
  <c r="Z1793" i="1" s="1"/>
  <c r="R1794" i="1" a="1"/>
  <c r="R1794" i="1" s="1"/>
  <c r="S1794" i="1" a="1"/>
  <c r="S1794" i="1" s="1"/>
  <c r="T1794" i="1" a="1"/>
  <c r="T1794" i="1" s="1"/>
  <c r="U1794" i="1" a="1"/>
  <c r="U1794" i="1" s="1"/>
  <c r="V1794" i="1" a="1"/>
  <c r="V1794" i="1" s="1"/>
  <c r="W1794" i="1" a="1"/>
  <c r="W1794" i="1" s="1"/>
  <c r="X1794" i="1" a="1"/>
  <c r="X1794" i="1" s="1"/>
  <c r="Y1794" i="1" a="1"/>
  <c r="Y1794" i="1" s="1"/>
  <c r="Z1794" i="1" a="1"/>
  <c r="Z1794" i="1" s="1"/>
  <c r="R1795" i="1" a="1"/>
  <c r="R1795" i="1" s="1"/>
  <c r="S1795" i="1" a="1"/>
  <c r="S1795" i="1" s="1"/>
  <c r="T1795" i="1" a="1"/>
  <c r="T1795" i="1" s="1"/>
  <c r="U1795" i="1" a="1"/>
  <c r="U1795" i="1" s="1"/>
  <c r="V1795" i="1" a="1"/>
  <c r="V1795" i="1" s="1"/>
  <c r="W1795" i="1" a="1"/>
  <c r="W1795" i="1" s="1"/>
  <c r="X1795" i="1" a="1"/>
  <c r="X1795" i="1" s="1"/>
  <c r="Y1795" i="1" a="1"/>
  <c r="Y1795" i="1" s="1"/>
  <c r="Z1795" i="1" a="1"/>
  <c r="Z1795" i="1" s="1"/>
  <c r="R1796" i="1" a="1"/>
  <c r="R1796" i="1" s="1"/>
  <c r="S1796" i="1" a="1"/>
  <c r="S1796" i="1" s="1"/>
  <c r="T1796" i="1" a="1"/>
  <c r="T1796" i="1" s="1"/>
  <c r="U1796" i="1" a="1"/>
  <c r="U1796" i="1" s="1"/>
  <c r="V1796" i="1" a="1"/>
  <c r="V1796" i="1" s="1"/>
  <c r="W1796" i="1" a="1"/>
  <c r="W1796" i="1" s="1"/>
  <c r="X1796" i="1" a="1"/>
  <c r="X1796" i="1" s="1"/>
  <c r="Y1796" i="1" a="1"/>
  <c r="Y1796" i="1" s="1"/>
  <c r="Z1796" i="1" a="1"/>
  <c r="Z1796" i="1" s="1"/>
  <c r="R1797" i="1" a="1"/>
  <c r="R1797" i="1" s="1"/>
  <c r="S1797" i="1" a="1"/>
  <c r="S1797" i="1" s="1"/>
  <c r="T1797" i="1" a="1"/>
  <c r="T1797" i="1" s="1"/>
  <c r="U1797" i="1" a="1"/>
  <c r="U1797" i="1" s="1"/>
  <c r="V1797" i="1" a="1"/>
  <c r="V1797" i="1" s="1"/>
  <c r="W1797" i="1" a="1"/>
  <c r="W1797" i="1" s="1"/>
  <c r="X1797" i="1" a="1"/>
  <c r="X1797" i="1" s="1"/>
  <c r="Y1797" i="1" a="1"/>
  <c r="Y1797" i="1" s="1"/>
  <c r="Z1797" i="1" a="1"/>
  <c r="Z1797" i="1" s="1"/>
  <c r="R1798" i="1" a="1"/>
  <c r="R1798" i="1" s="1"/>
  <c r="S1798" i="1" a="1"/>
  <c r="S1798" i="1" s="1"/>
  <c r="T1798" i="1" a="1"/>
  <c r="T1798" i="1" s="1"/>
  <c r="U1798" i="1" a="1"/>
  <c r="U1798" i="1" s="1"/>
  <c r="V1798" i="1" a="1"/>
  <c r="V1798" i="1" s="1"/>
  <c r="W1798" i="1" a="1"/>
  <c r="W1798" i="1" s="1"/>
  <c r="X1798" i="1" a="1"/>
  <c r="X1798" i="1" s="1"/>
  <c r="Y1798" i="1" a="1"/>
  <c r="Y1798" i="1" s="1"/>
  <c r="Z1798" i="1" a="1"/>
  <c r="Z1798" i="1" s="1"/>
  <c r="R1799" i="1" a="1"/>
  <c r="R1799" i="1" s="1"/>
  <c r="S1799" i="1" a="1"/>
  <c r="S1799" i="1" s="1"/>
  <c r="T1799" i="1" a="1"/>
  <c r="T1799" i="1" s="1"/>
  <c r="U1799" i="1" a="1"/>
  <c r="U1799" i="1" s="1"/>
  <c r="V1799" i="1" a="1"/>
  <c r="V1799" i="1" s="1"/>
  <c r="W1799" i="1" a="1"/>
  <c r="W1799" i="1" s="1"/>
  <c r="X1799" i="1" a="1"/>
  <c r="X1799" i="1" s="1"/>
  <c r="Y1799" i="1" a="1"/>
  <c r="Y1799" i="1" s="1"/>
  <c r="Z1799" i="1" a="1"/>
  <c r="Z1799" i="1" s="1"/>
  <c r="R1800" i="1" a="1"/>
  <c r="R1800" i="1" s="1"/>
  <c r="S1800" i="1" a="1"/>
  <c r="S1800" i="1" s="1"/>
  <c r="T1800" i="1" a="1"/>
  <c r="T1800" i="1" s="1"/>
  <c r="U1800" i="1" a="1"/>
  <c r="U1800" i="1" s="1"/>
  <c r="V1800" i="1" a="1"/>
  <c r="V1800" i="1" s="1"/>
  <c r="W1800" i="1" a="1"/>
  <c r="W1800" i="1" s="1"/>
  <c r="X1800" i="1" a="1"/>
  <c r="X1800" i="1" s="1"/>
  <c r="Y1800" i="1" a="1"/>
  <c r="Y1800" i="1" s="1"/>
  <c r="Z1800" i="1" a="1"/>
  <c r="Z1800" i="1" s="1"/>
  <c r="R1801" i="1" a="1"/>
  <c r="R1801" i="1" s="1"/>
  <c r="S1801" i="1" a="1"/>
  <c r="S1801" i="1"/>
  <c r="T1801" i="1" a="1"/>
  <c r="T1801" i="1" s="1"/>
  <c r="U1801" i="1" a="1"/>
  <c r="U1801" i="1" s="1"/>
  <c r="V1801" i="1" a="1"/>
  <c r="V1801" i="1" s="1"/>
  <c r="W1801" i="1" a="1"/>
  <c r="W1801" i="1" s="1"/>
  <c r="X1801" i="1" a="1"/>
  <c r="X1801" i="1" s="1"/>
  <c r="Y1801" i="1" a="1"/>
  <c r="Y1801" i="1" s="1"/>
  <c r="Z1801" i="1" a="1"/>
  <c r="Z1801" i="1" s="1"/>
  <c r="R1802" i="1" a="1"/>
  <c r="R1802" i="1"/>
  <c r="S1802" i="1" a="1"/>
  <c r="S1802" i="1" s="1"/>
  <c r="T1802" i="1" a="1"/>
  <c r="T1802" i="1" s="1"/>
  <c r="U1802" i="1" a="1"/>
  <c r="U1802" i="1" s="1"/>
  <c r="V1802" i="1" a="1"/>
  <c r="V1802" i="1" s="1"/>
  <c r="W1802" i="1" a="1"/>
  <c r="W1802" i="1" s="1"/>
  <c r="X1802" i="1" a="1"/>
  <c r="X1802" i="1" s="1"/>
  <c r="Y1802" i="1" a="1"/>
  <c r="Y1802" i="1" s="1"/>
  <c r="Z1802" i="1" a="1"/>
  <c r="Z1802" i="1" s="1"/>
  <c r="R1803" i="1" a="1"/>
  <c r="R1803" i="1" s="1"/>
  <c r="S1803" i="1" a="1"/>
  <c r="S1803" i="1"/>
  <c r="T1803" i="1" a="1"/>
  <c r="T1803" i="1" s="1"/>
  <c r="U1803" i="1" a="1"/>
  <c r="U1803" i="1" s="1"/>
  <c r="V1803" i="1" a="1"/>
  <c r="V1803" i="1" s="1"/>
  <c r="W1803" i="1" a="1"/>
  <c r="W1803" i="1" s="1"/>
  <c r="X1803" i="1" a="1"/>
  <c r="X1803" i="1" s="1"/>
  <c r="Y1803" i="1" a="1"/>
  <c r="Y1803" i="1" s="1"/>
  <c r="Z1803" i="1" a="1"/>
  <c r="Z1803" i="1" s="1"/>
  <c r="R1804" i="1" a="1"/>
  <c r="R1804" i="1" s="1"/>
  <c r="S1804" i="1" a="1"/>
  <c r="S1804" i="1"/>
  <c r="T1804" i="1" a="1"/>
  <c r="T1804" i="1" s="1"/>
  <c r="U1804" i="1" a="1"/>
  <c r="U1804" i="1" s="1"/>
  <c r="V1804" i="1" a="1"/>
  <c r="V1804" i="1" s="1"/>
  <c r="W1804" i="1" a="1"/>
  <c r="W1804" i="1" s="1"/>
  <c r="X1804" i="1" a="1"/>
  <c r="X1804" i="1" s="1"/>
  <c r="Y1804" i="1" a="1"/>
  <c r="Y1804" i="1" s="1"/>
  <c r="Z1804" i="1" a="1"/>
  <c r="Z1804" i="1" s="1"/>
  <c r="R1805" i="1" a="1"/>
  <c r="R1805" i="1" s="1"/>
  <c r="S1805" i="1" a="1"/>
  <c r="S1805" i="1" s="1"/>
  <c r="T1805" i="1" a="1"/>
  <c r="T1805" i="1"/>
  <c r="U1805" i="1" a="1"/>
  <c r="U1805" i="1" s="1"/>
  <c r="V1805" i="1" a="1"/>
  <c r="V1805" i="1" s="1"/>
  <c r="W1805" i="1" a="1"/>
  <c r="W1805" i="1" s="1"/>
  <c r="X1805" i="1" a="1"/>
  <c r="X1805" i="1" s="1"/>
  <c r="Y1805" i="1" a="1"/>
  <c r="Y1805" i="1" s="1"/>
  <c r="Z1805" i="1" a="1"/>
  <c r="Z1805" i="1" s="1"/>
  <c r="R1806" i="1" a="1"/>
  <c r="R1806" i="1" s="1"/>
  <c r="S1806" i="1" a="1"/>
  <c r="S1806" i="1"/>
  <c r="T1806" i="1" a="1"/>
  <c r="T1806" i="1" s="1"/>
  <c r="U1806" i="1" a="1"/>
  <c r="U1806" i="1" s="1"/>
  <c r="V1806" i="1" a="1"/>
  <c r="V1806" i="1" s="1"/>
  <c r="W1806" i="1" a="1"/>
  <c r="W1806" i="1" s="1"/>
  <c r="X1806" i="1" a="1"/>
  <c r="X1806" i="1" s="1"/>
  <c r="Y1806" i="1" a="1"/>
  <c r="Y1806" i="1" s="1"/>
  <c r="Z1806" i="1" a="1"/>
  <c r="Z1806" i="1" s="1"/>
  <c r="R1807" i="1" a="1"/>
  <c r="R1807" i="1" s="1"/>
  <c r="S1807" i="1" a="1"/>
  <c r="S1807" i="1" s="1"/>
  <c r="T1807" i="1" a="1"/>
  <c r="T1807" i="1" s="1"/>
  <c r="U1807" i="1" a="1"/>
  <c r="U1807" i="1" s="1"/>
  <c r="V1807" i="1" a="1"/>
  <c r="V1807" i="1" s="1"/>
  <c r="W1807" i="1" a="1"/>
  <c r="W1807" i="1" s="1"/>
  <c r="X1807" i="1" a="1"/>
  <c r="X1807" i="1" s="1"/>
  <c r="Y1807" i="1" a="1"/>
  <c r="Y1807" i="1" s="1"/>
  <c r="Z1807" i="1" a="1"/>
  <c r="Z1807" i="1" s="1"/>
  <c r="R1808" i="1" a="1"/>
  <c r="R1808" i="1" s="1"/>
  <c r="S1808" i="1" a="1"/>
  <c r="S1808" i="1" s="1"/>
  <c r="T1808" i="1" a="1"/>
  <c r="T1808" i="1" s="1"/>
  <c r="U1808" i="1" a="1"/>
  <c r="U1808" i="1" s="1"/>
  <c r="V1808" i="1" a="1"/>
  <c r="V1808" i="1" s="1"/>
  <c r="W1808" i="1" a="1"/>
  <c r="W1808" i="1" s="1"/>
  <c r="X1808" i="1" a="1"/>
  <c r="X1808" i="1" s="1"/>
  <c r="Y1808" i="1" a="1"/>
  <c r="Y1808" i="1" s="1"/>
  <c r="Z1808" i="1" a="1"/>
  <c r="Z1808" i="1" s="1"/>
  <c r="R1809" i="1" a="1"/>
  <c r="R1809" i="1" s="1"/>
  <c r="S1809" i="1" a="1"/>
  <c r="S1809" i="1" s="1"/>
  <c r="T1809" i="1" a="1"/>
  <c r="T1809" i="1" s="1"/>
  <c r="U1809" i="1" a="1"/>
  <c r="U1809" i="1" s="1"/>
  <c r="V1809" i="1" a="1"/>
  <c r="V1809" i="1" s="1"/>
  <c r="W1809" i="1" a="1"/>
  <c r="W1809" i="1" s="1"/>
  <c r="X1809" i="1" a="1"/>
  <c r="X1809" i="1" s="1"/>
  <c r="Y1809" i="1" a="1"/>
  <c r="Y1809" i="1" s="1"/>
  <c r="Z1809" i="1" a="1"/>
  <c r="Z1809" i="1" s="1"/>
  <c r="R1810" i="1" a="1"/>
  <c r="R1810" i="1"/>
  <c r="S1810" i="1" a="1"/>
  <c r="S1810" i="1" s="1"/>
  <c r="T1810" i="1" a="1"/>
  <c r="T1810" i="1" s="1"/>
  <c r="U1810" i="1" a="1"/>
  <c r="U1810" i="1" s="1"/>
  <c r="V1810" i="1" a="1"/>
  <c r="V1810" i="1" s="1"/>
  <c r="W1810" i="1" a="1"/>
  <c r="W1810" i="1" s="1"/>
  <c r="X1810" i="1" a="1"/>
  <c r="X1810" i="1" s="1"/>
  <c r="Y1810" i="1" a="1"/>
  <c r="Y1810" i="1" s="1"/>
  <c r="Z1810" i="1" a="1"/>
  <c r="Z1810" i="1" s="1"/>
  <c r="R1811" i="1" a="1"/>
  <c r="R1811" i="1"/>
  <c r="S1811" i="1" a="1"/>
  <c r="S1811" i="1" s="1"/>
  <c r="T1811" i="1" a="1"/>
  <c r="T1811" i="1" s="1"/>
  <c r="U1811" i="1" a="1"/>
  <c r="U1811" i="1" s="1"/>
  <c r="V1811" i="1" a="1"/>
  <c r="V1811" i="1" s="1"/>
  <c r="W1811" i="1" a="1"/>
  <c r="W1811" i="1" s="1"/>
  <c r="X1811" i="1" a="1"/>
  <c r="X1811" i="1" s="1"/>
  <c r="Y1811" i="1" a="1"/>
  <c r="Y1811" i="1" s="1"/>
  <c r="Z1811" i="1" a="1"/>
  <c r="Z1811" i="1" s="1"/>
  <c r="R1812" i="1" a="1"/>
  <c r="R1812" i="1"/>
  <c r="S1812" i="1" a="1"/>
  <c r="S1812" i="1"/>
  <c r="T1812" i="1" a="1"/>
  <c r="T1812" i="1"/>
  <c r="U1812" i="1" a="1"/>
  <c r="U1812" i="1" s="1"/>
  <c r="V1812" i="1" a="1"/>
  <c r="V1812" i="1" s="1"/>
  <c r="W1812" i="1" a="1"/>
  <c r="W1812" i="1" s="1"/>
  <c r="X1812" i="1" a="1"/>
  <c r="X1812" i="1" s="1"/>
  <c r="Y1812" i="1" a="1"/>
  <c r="Y1812" i="1" s="1"/>
  <c r="Z1812" i="1" a="1"/>
  <c r="Z1812" i="1" s="1"/>
  <c r="R1813" i="1" a="1"/>
  <c r="R1813" i="1" s="1"/>
  <c r="S1813" i="1" a="1"/>
  <c r="S1813" i="1" s="1"/>
  <c r="T1813" i="1" a="1"/>
  <c r="T1813" i="1" s="1"/>
  <c r="U1813" i="1" a="1"/>
  <c r="U1813" i="1" s="1"/>
  <c r="V1813" i="1" a="1"/>
  <c r="V1813" i="1" s="1"/>
  <c r="W1813" i="1" a="1"/>
  <c r="W1813" i="1" s="1"/>
  <c r="X1813" i="1" a="1"/>
  <c r="X1813" i="1" s="1"/>
  <c r="Y1813" i="1" a="1"/>
  <c r="Y1813" i="1" s="1"/>
  <c r="Z1813" i="1" a="1"/>
  <c r="Z1813" i="1" s="1"/>
  <c r="R1814" i="1" a="1"/>
  <c r="R1814" i="1"/>
  <c r="S1814" i="1" a="1"/>
  <c r="S1814" i="1" s="1"/>
  <c r="T1814" i="1" a="1"/>
  <c r="T1814" i="1"/>
  <c r="U1814" i="1" a="1"/>
  <c r="U1814" i="1" s="1"/>
  <c r="V1814" i="1" a="1"/>
  <c r="V1814" i="1" s="1"/>
  <c r="W1814" i="1" a="1"/>
  <c r="W1814" i="1" s="1"/>
  <c r="X1814" i="1" a="1"/>
  <c r="X1814" i="1" s="1"/>
  <c r="Y1814" i="1" a="1"/>
  <c r="Y1814" i="1" s="1"/>
  <c r="Z1814" i="1" a="1"/>
  <c r="Z1814" i="1" s="1"/>
  <c r="R1815" i="1" a="1"/>
  <c r="R1815" i="1" s="1"/>
  <c r="S1815" i="1" a="1"/>
  <c r="S1815" i="1" s="1"/>
  <c r="T1815" i="1" a="1"/>
  <c r="T1815" i="1" s="1"/>
  <c r="U1815" i="1" a="1"/>
  <c r="U1815" i="1" s="1"/>
  <c r="V1815" i="1" a="1"/>
  <c r="V1815" i="1" s="1"/>
  <c r="W1815" i="1" a="1"/>
  <c r="W1815" i="1" s="1"/>
  <c r="X1815" i="1" a="1"/>
  <c r="X1815" i="1" s="1"/>
  <c r="Y1815" i="1" a="1"/>
  <c r="Y1815" i="1" s="1"/>
  <c r="Z1815" i="1" a="1"/>
  <c r="Z1815" i="1" s="1"/>
  <c r="R1816" i="1" a="1"/>
  <c r="R1816" i="1" s="1"/>
  <c r="S1816" i="1" a="1"/>
  <c r="S1816" i="1" s="1"/>
  <c r="T1816" i="1" a="1"/>
  <c r="T1816" i="1" s="1"/>
  <c r="U1816" i="1" a="1"/>
  <c r="U1816" i="1" s="1"/>
  <c r="V1816" i="1" a="1"/>
  <c r="V1816" i="1" s="1"/>
  <c r="W1816" i="1" a="1"/>
  <c r="W1816" i="1" s="1"/>
  <c r="X1816" i="1" a="1"/>
  <c r="X1816" i="1" s="1"/>
  <c r="Y1816" i="1" a="1"/>
  <c r="Y1816" i="1" s="1"/>
  <c r="Z1816" i="1" a="1"/>
  <c r="Z1816" i="1" s="1"/>
  <c r="R1817" i="1" a="1"/>
  <c r="R1817" i="1" s="1"/>
  <c r="S1817" i="1" a="1"/>
  <c r="S1817" i="1" s="1"/>
  <c r="T1817" i="1" a="1"/>
  <c r="T1817" i="1" s="1"/>
  <c r="U1817" i="1" a="1"/>
  <c r="U1817" i="1" s="1"/>
  <c r="V1817" i="1" a="1"/>
  <c r="V1817" i="1" s="1"/>
  <c r="W1817" i="1" a="1"/>
  <c r="W1817" i="1" s="1"/>
  <c r="X1817" i="1" a="1"/>
  <c r="X1817" i="1" s="1"/>
  <c r="Y1817" i="1" a="1"/>
  <c r="Y1817" i="1" s="1"/>
  <c r="Z1817" i="1" a="1"/>
  <c r="Z1817" i="1" s="1"/>
  <c r="R1818" i="1" a="1"/>
  <c r="R1818" i="1"/>
  <c r="S1818" i="1" a="1"/>
  <c r="S1818" i="1" s="1"/>
  <c r="T1818" i="1" a="1"/>
  <c r="T1818" i="1" s="1"/>
  <c r="U1818" i="1" a="1"/>
  <c r="U1818" i="1" s="1"/>
  <c r="V1818" i="1" a="1"/>
  <c r="V1818" i="1" s="1"/>
  <c r="W1818" i="1" a="1"/>
  <c r="W1818" i="1" s="1"/>
  <c r="X1818" i="1" a="1"/>
  <c r="X1818" i="1" s="1"/>
  <c r="Y1818" i="1" a="1"/>
  <c r="Y1818" i="1" s="1"/>
  <c r="Z1818" i="1" a="1"/>
  <c r="Z1818" i="1" s="1"/>
  <c r="R1819" i="1" a="1"/>
  <c r="R1819" i="1" s="1"/>
  <c r="S1819" i="1" a="1"/>
  <c r="S1819" i="1" s="1"/>
  <c r="T1819" i="1" a="1"/>
  <c r="T1819" i="1" s="1"/>
  <c r="U1819" i="1" a="1"/>
  <c r="U1819" i="1" s="1"/>
  <c r="V1819" i="1" a="1"/>
  <c r="V1819" i="1" s="1"/>
  <c r="W1819" i="1" a="1"/>
  <c r="W1819" i="1" s="1"/>
  <c r="X1819" i="1" a="1"/>
  <c r="X1819" i="1" s="1"/>
  <c r="Y1819" i="1" a="1"/>
  <c r="Y1819" i="1" s="1"/>
  <c r="Z1819" i="1" a="1"/>
  <c r="Z1819" i="1" s="1"/>
  <c r="R1820" i="1" a="1"/>
  <c r="R1820" i="1" s="1"/>
  <c r="S1820" i="1" a="1"/>
  <c r="S1820" i="1" s="1"/>
  <c r="T1820" i="1" a="1"/>
  <c r="T1820" i="1" s="1"/>
  <c r="U1820" i="1" a="1"/>
  <c r="U1820" i="1" s="1"/>
  <c r="V1820" i="1" a="1"/>
  <c r="V1820" i="1" s="1"/>
  <c r="W1820" i="1" a="1"/>
  <c r="W1820" i="1" s="1"/>
  <c r="X1820" i="1" a="1"/>
  <c r="X1820" i="1" s="1"/>
  <c r="Y1820" i="1" a="1"/>
  <c r="Y1820" i="1" s="1"/>
  <c r="Z1820" i="1" a="1"/>
  <c r="Z1820" i="1" s="1"/>
  <c r="R1821" i="1" a="1"/>
  <c r="R1821" i="1" s="1"/>
  <c r="S1821" i="1" a="1"/>
  <c r="S1821" i="1" s="1"/>
  <c r="T1821" i="1" a="1"/>
  <c r="T1821" i="1" s="1"/>
  <c r="U1821" i="1" a="1"/>
  <c r="U1821" i="1" s="1"/>
  <c r="V1821" i="1" a="1"/>
  <c r="V1821" i="1" s="1"/>
  <c r="W1821" i="1" a="1"/>
  <c r="W1821" i="1" s="1"/>
  <c r="X1821" i="1" a="1"/>
  <c r="X1821" i="1" s="1"/>
  <c r="Y1821" i="1" a="1"/>
  <c r="Y1821" i="1" s="1"/>
  <c r="Z1821" i="1" a="1"/>
  <c r="Z1821" i="1" s="1"/>
  <c r="R1822" i="1" a="1"/>
  <c r="R1822" i="1" s="1"/>
  <c r="S1822" i="1" a="1"/>
  <c r="S1822" i="1" s="1"/>
  <c r="T1822" i="1" a="1"/>
  <c r="T1822" i="1" s="1"/>
  <c r="U1822" i="1" a="1"/>
  <c r="U1822" i="1" s="1"/>
  <c r="V1822" i="1" a="1"/>
  <c r="V1822" i="1" s="1"/>
  <c r="W1822" i="1" a="1"/>
  <c r="W1822" i="1" s="1"/>
  <c r="X1822" i="1" a="1"/>
  <c r="X1822" i="1" s="1"/>
  <c r="Y1822" i="1" a="1"/>
  <c r="Y1822" i="1" s="1"/>
  <c r="Z1822" i="1" a="1"/>
  <c r="Z1822" i="1" s="1"/>
  <c r="R1823" i="1" a="1"/>
  <c r="R1823" i="1" s="1"/>
  <c r="S1823" i="1" a="1"/>
  <c r="S1823" i="1" s="1"/>
  <c r="T1823" i="1" a="1"/>
  <c r="T1823" i="1" s="1"/>
  <c r="U1823" i="1" a="1"/>
  <c r="U1823" i="1" s="1"/>
  <c r="V1823" i="1" a="1"/>
  <c r="V1823" i="1" s="1"/>
  <c r="W1823" i="1" a="1"/>
  <c r="W1823" i="1" s="1"/>
  <c r="X1823" i="1" a="1"/>
  <c r="X1823" i="1" s="1"/>
  <c r="Y1823" i="1" a="1"/>
  <c r="Y1823" i="1" s="1"/>
  <c r="Z1823" i="1" a="1"/>
  <c r="Z1823" i="1" s="1"/>
  <c r="R1824" i="1" a="1"/>
  <c r="R1824" i="1" s="1"/>
  <c r="S1824" i="1" a="1"/>
  <c r="S1824" i="1" s="1"/>
  <c r="T1824" i="1" a="1"/>
  <c r="T1824" i="1" s="1"/>
  <c r="U1824" i="1" a="1"/>
  <c r="U1824" i="1" s="1"/>
  <c r="V1824" i="1" a="1"/>
  <c r="V1824" i="1" s="1"/>
  <c r="W1824" i="1" a="1"/>
  <c r="W1824" i="1" s="1"/>
  <c r="X1824" i="1" a="1"/>
  <c r="X1824" i="1" s="1"/>
  <c r="Y1824" i="1" a="1"/>
  <c r="Y1824" i="1" s="1"/>
  <c r="Z1824" i="1" a="1"/>
  <c r="Z1824" i="1" s="1"/>
  <c r="R1825" i="1" a="1"/>
  <c r="R1825" i="1" s="1"/>
  <c r="S1825" i="1" a="1"/>
  <c r="S1825" i="1" s="1"/>
  <c r="T1825" i="1" a="1"/>
  <c r="T1825" i="1" s="1"/>
  <c r="U1825" i="1" a="1"/>
  <c r="U1825" i="1" s="1"/>
  <c r="V1825" i="1" a="1"/>
  <c r="V1825" i="1" s="1"/>
  <c r="W1825" i="1" a="1"/>
  <c r="W1825" i="1" s="1"/>
  <c r="X1825" i="1" a="1"/>
  <c r="X1825" i="1" s="1"/>
  <c r="Y1825" i="1" a="1"/>
  <c r="Y1825" i="1" s="1"/>
  <c r="Z1825" i="1" a="1"/>
  <c r="Z1825" i="1" s="1"/>
  <c r="R1826" i="1" a="1"/>
  <c r="R1826" i="1" s="1"/>
  <c r="S1826" i="1" a="1"/>
  <c r="S1826" i="1" s="1"/>
  <c r="T1826" i="1" a="1"/>
  <c r="T1826" i="1" s="1"/>
  <c r="U1826" i="1" a="1"/>
  <c r="U1826" i="1" s="1"/>
  <c r="V1826" i="1" a="1"/>
  <c r="V1826" i="1" s="1"/>
  <c r="W1826" i="1" a="1"/>
  <c r="W1826" i="1" s="1"/>
  <c r="X1826" i="1" a="1"/>
  <c r="X1826" i="1" s="1"/>
  <c r="Y1826" i="1" a="1"/>
  <c r="Y1826" i="1" s="1"/>
  <c r="Z1826" i="1" a="1"/>
  <c r="Z1826" i="1" s="1"/>
  <c r="R1827" i="1" a="1"/>
  <c r="R1827" i="1" s="1"/>
  <c r="S1827" i="1" a="1"/>
  <c r="S1827" i="1" s="1"/>
  <c r="T1827" i="1" a="1"/>
  <c r="T1827" i="1" s="1"/>
  <c r="U1827" i="1" a="1"/>
  <c r="U1827" i="1" s="1"/>
  <c r="V1827" i="1" a="1"/>
  <c r="V1827" i="1" s="1"/>
  <c r="W1827" i="1" a="1"/>
  <c r="W1827" i="1" s="1"/>
  <c r="X1827" i="1" a="1"/>
  <c r="X1827" i="1" s="1"/>
  <c r="Y1827" i="1" a="1"/>
  <c r="Y1827" i="1" s="1"/>
  <c r="Z1827" i="1" a="1"/>
  <c r="Z1827" i="1" s="1"/>
  <c r="R1828" i="1" a="1"/>
  <c r="R1828" i="1" s="1"/>
  <c r="S1828" i="1" a="1"/>
  <c r="S1828" i="1" s="1"/>
  <c r="T1828" i="1" a="1"/>
  <c r="T1828" i="1" s="1"/>
  <c r="U1828" i="1" a="1"/>
  <c r="U1828" i="1" s="1"/>
  <c r="V1828" i="1" a="1"/>
  <c r="V1828" i="1" s="1"/>
  <c r="W1828" i="1" a="1"/>
  <c r="W1828" i="1" s="1"/>
  <c r="X1828" i="1" a="1"/>
  <c r="X1828" i="1" s="1"/>
  <c r="Y1828" i="1" a="1"/>
  <c r="Y1828" i="1" s="1"/>
  <c r="Z1828" i="1" a="1"/>
  <c r="Z1828" i="1" s="1"/>
  <c r="R1829" i="1" a="1"/>
  <c r="R1829" i="1" s="1"/>
  <c r="S1829" i="1" a="1"/>
  <c r="S1829" i="1" s="1"/>
  <c r="T1829" i="1" a="1"/>
  <c r="T1829" i="1" s="1"/>
  <c r="U1829" i="1" a="1"/>
  <c r="U1829" i="1" s="1"/>
  <c r="V1829" i="1" a="1"/>
  <c r="V1829" i="1" s="1"/>
  <c r="W1829" i="1" a="1"/>
  <c r="W1829" i="1" s="1"/>
  <c r="X1829" i="1" a="1"/>
  <c r="X1829" i="1" s="1"/>
  <c r="Y1829" i="1" a="1"/>
  <c r="Y1829" i="1" s="1"/>
  <c r="Z1829" i="1" a="1"/>
  <c r="Z1829" i="1" s="1"/>
  <c r="R1830" i="1" a="1"/>
  <c r="R1830" i="1" s="1"/>
  <c r="S1830" i="1" a="1"/>
  <c r="S1830" i="1"/>
  <c r="T1830" i="1" a="1"/>
  <c r="T1830" i="1" s="1"/>
  <c r="U1830" i="1" a="1"/>
  <c r="U1830" i="1" s="1"/>
  <c r="V1830" i="1" a="1"/>
  <c r="V1830" i="1" s="1"/>
  <c r="W1830" i="1" a="1"/>
  <c r="W1830" i="1" s="1"/>
  <c r="X1830" i="1" a="1"/>
  <c r="X1830" i="1" s="1"/>
  <c r="Y1830" i="1" a="1"/>
  <c r="Y1830" i="1" s="1"/>
  <c r="Z1830" i="1" a="1"/>
  <c r="Z1830" i="1" s="1"/>
  <c r="R1831" i="1" a="1"/>
  <c r="R1831" i="1"/>
  <c r="S1831" i="1" a="1"/>
  <c r="S1831" i="1" s="1"/>
  <c r="T1831" i="1" a="1"/>
  <c r="T1831" i="1" s="1"/>
  <c r="U1831" i="1" a="1"/>
  <c r="U1831" i="1" s="1"/>
  <c r="V1831" i="1" a="1"/>
  <c r="V1831" i="1" s="1"/>
  <c r="W1831" i="1" a="1"/>
  <c r="W1831" i="1" s="1"/>
  <c r="X1831" i="1" a="1"/>
  <c r="X1831" i="1" s="1"/>
  <c r="Y1831" i="1" a="1"/>
  <c r="Y1831" i="1" s="1"/>
  <c r="Z1831" i="1" a="1"/>
  <c r="Z1831" i="1" s="1"/>
  <c r="R1832" i="1" a="1"/>
  <c r="R1832" i="1" s="1"/>
  <c r="S1832" i="1" a="1"/>
  <c r="S1832" i="1"/>
  <c r="T1832" i="1" a="1"/>
  <c r="T1832" i="1" s="1"/>
  <c r="U1832" i="1" a="1"/>
  <c r="U1832" i="1" s="1"/>
  <c r="V1832" i="1" a="1"/>
  <c r="V1832" i="1" s="1"/>
  <c r="W1832" i="1" a="1"/>
  <c r="W1832" i="1" s="1"/>
  <c r="X1832" i="1" a="1"/>
  <c r="X1832" i="1" s="1"/>
  <c r="Y1832" i="1" a="1"/>
  <c r="Y1832" i="1" s="1"/>
  <c r="Z1832" i="1" a="1"/>
  <c r="Z1832" i="1" s="1"/>
  <c r="R1833" i="1" a="1"/>
  <c r="R1833" i="1" s="1"/>
  <c r="S1833" i="1" a="1"/>
  <c r="S1833" i="1" s="1"/>
  <c r="T1833" i="1" a="1"/>
  <c r="T1833" i="1" s="1"/>
  <c r="U1833" i="1" a="1"/>
  <c r="U1833" i="1" s="1"/>
  <c r="V1833" i="1" a="1"/>
  <c r="V1833" i="1" s="1"/>
  <c r="W1833" i="1" a="1"/>
  <c r="W1833" i="1" s="1"/>
  <c r="X1833" i="1" a="1"/>
  <c r="X1833" i="1" s="1"/>
  <c r="Y1833" i="1" a="1"/>
  <c r="Y1833" i="1" s="1"/>
  <c r="Z1833" i="1" a="1"/>
  <c r="Z1833" i="1" s="1"/>
  <c r="R1834" i="1" a="1"/>
  <c r="R1834" i="1" s="1"/>
  <c r="S1834" i="1" a="1"/>
  <c r="S1834" i="1" s="1"/>
  <c r="T1834" i="1" a="1"/>
  <c r="T1834" i="1"/>
  <c r="U1834" i="1" a="1"/>
  <c r="U1834" i="1" s="1"/>
  <c r="V1834" i="1" a="1"/>
  <c r="V1834" i="1" s="1"/>
  <c r="W1834" i="1" a="1"/>
  <c r="W1834" i="1" s="1"/>
  <c r="X1834" i="1" a="1"/>
  <c r="X1834" i="1" s="1"/>
  <c r="Y1834" i="1" a="1"/>
  <c r="Y1834" i="1" s="1"/>
  <c r="Z1834" i="1" a="1"/>
  <c r="Z1834" i="1" s="1"/>
  <c r="R1835" i="1" a="1"/>
  <c r="R1835" i="1" s="1"/>
  <c r="S1835" i="1" a="1"/>
  <c r="S1835" i="1" s="1"/>
  <c r="T1835" i="1" a="1"/>
  <c r="T1835" i="1" s="1"/>
  <c r="U1835" i="1" a="1"/>
  <c r="U1835" i="1" s="1"/>
  <c r="V1835" i="1" a="1"/>
  <c r="V1835" i="1" s="1"/>
  <c r="W1835" i="1" a="1"/>
  <c r="W1835" i="1" s="1"/>
  <c r="X1835" i="1" a="1"/>
  <c r="X1835" i="1" s="1"/>
  <c r="Y1835" i="1" a="1"/>
  <c r="Y1835" i="1" s="1"/>
  <c r="Z1835" i="1" a="1"/>
  <c r="Z1835" i="1" s="1"/>
  <c r="R1836" i="1" a="1"/>
  <c r="R1836" i="1" s="1"/>
  <c r="S1836" i="1" a="1"/>
  <c r="S1836" i="1" s="1"/>
  <c r="T1836" i="1" a="1"/>
  <c r="T1836" i="1" s="1"/>
  <c r="U1836" i="1" a="1"/>
  <c r="U1836" i="1" s="1"/>
  <c r="V1836" i="1" a="1"/>
  <c r="V1836" i="1" s="1"/>
  <c r="W1836" i="1" a="1"/>
  <c r="W1836" i="1" s="1"/>
  <c r="X1836" i="1" a="1"/>
  <c r="X1836" i="1" s="1"/>
  <c r="Y1836" i="1" a="1"/>
  <c r="Y1836" i="1" s="1"/>
  <c r="Z1836" i="1" a="1"/>
  <c r="Z1836" i="1" s="1"/>
  <c r="R1837" i="1" a="1"/>
  <c r="R1837" i="1"/>
  <c r="S1837" i="1" a="1"/>
  <c r="S1837" i="1" s="1"/>
  <c r="T1837" i="1" a="1"/>
  <c r="T1837" i="1" s="1"/>
  <c r="U1837" i="1" a="1"/>
  <c r="U1837" i="1" s="1"/>
  <c r="V1837" i="1" a="1"/>
  <c r="V1837" i="1" s="1"/>
  <c r="W1837" i="1" a="1"/>
  <c r="W1837" i="1" s="1"/>
  <c r="X1837" i="1" a="1"/>
  <c r="X1837" i="1" s="1"/>
  <c r="Y1837" i="1" a="1"/>
  <c r="Y1837" i="1" s="1"/>
  <c r="Z1837" i="1" a="1"/>
  <c r="Z1837" i="1" s="1"/>
  <c r="R1838" i="1" a="1"/>
  <c r="R1838" i="1" s="1"/>
  <c r="S1838" i="1" a="1"/>
  <c r="S1838" i="1" s="1"/>
  <c r="T1838" i="1" a="1"/>
  <c r="T1838" i="1"/>
  <c r="U1838" i="1" a="1"/>
  <c r="U1838" i="1" s="1"/>
  <c r="V1838" i="1" a="1"/>
  <c r="V1838" i="1" s="1"/>
  <c r="W1838" i="1" a="1"/>
  <c r="W1838" i="1" s="1"/>
  <c r="X1838" i="1" a="1"/>
  <c r="X1838" i="1" s="1"/>
  <c r="Y1838" i="1" a="1"/>
  <c r="Y1838" i="1" s="1"/>
  <c r="Z1838" i="1" a="1"/>
  <c r="Z1838" i="1" s="1"/>
  <c r="R1839" i="1" a="1"/>
  <c r="R1839" i="1" s="1"/>
  <c r="S1839" i="1" a="1"/>
  <c r="S1839" i="1" s="1"/>
  <c r="T1839" i="1" a="1"/>
  <c r="T1839" i="1" s="1"/>
  <c r="U1839" i="1" a="1"/>
  <c r="U1839" i="1" s="1"/>
  <c r="V1839" i="1" a="1"/>
  <c r="V1839" i="1" s="1"/>
  <c r="W1839" i="1" a="1"/>
  <c r="W1839" i="1" s="1"/>
  <c r="X1839" i="1" a="1"/>
  <c r="X1839" i="1" s="1"/>
  <c r="Y1839" i="1" a="1"/>
  <c r="Y1839" i="1" s="1"/>
  <c r="Z1839" i="1" a="1"/>
  <c r="Z1839" i="1" s="1"/>
  <c r="R1840" i="1" a="1"/>
  <c r="R1840" i="1" s="1"/>
  <c r="S1840" i="1" a="1"/>
  <c r="S1840" i="1" s="1"/>
  <c r="T1840" i="1" a="1"/>
  <c r="T1840" i="1"/>
  <c r="U1840" i="1" a="1"/>
  <c r="U1840" i="1" s="1"/>
  <c r="V1840" i="1" a="1"/>
  <c r="V1840" i="1" s="1"/>
  <c r="W1840" i="1" a="1"/>
  <c r="W1840" i="1" s="1"/>
  <c r="X1840" i="1" a="1"/>
  <c r="X1840" i="1" s="1"/>
  <c r="Y1840" i="1" a="1"/>
  <c r="Y1840" i="1" s="1"/>
  <c r="Z1840" i="1" a="1"/>
  <c r="Z1840" i="1" s="1"/>
  <c r="R1841" i="1" a="1"/>
  <c r="R1841" i="1" s="1"/>
  <c r="S1841" i="1" a="1"/>
  <c r="S1841" i="1" s="1"/>
  <c r="T1841" i="1" a="1"/>
  <c r="T1841" i="1" s="1"/>
  <c r="U1841" i="1" a="1"/>
  <c r="U1841" i="1" s="1"/>
  <c r="V1841" i="1" a="1"/>
  <c r="V1841" i="1" s="1"/>
  <c r="W1841" i="1" a="1"/>
  <c r="W1841" i="1" s="1"/>
  <c r="X1841" i="1" a="1"/>
  <c r="X1841" i="1" s="1"/>
  <c r="Y1841" i="1" a="1"/>
  <c r="Y1841" i="1" s="1"/>
  <c r="Z1841" i="1" a="1"/>
  <c r="Z1841" i="1" s="1"/>
  <c r="R1842" i="1" a="1"/>
  <c r="R1842" i="1" s="1"/>
  <c r="S1842" i="1" a="1"/>
  <c r="S1842" i="1" s="1"/>
  <c r="T1842" i="1" a="1"/>
  <c r="T1842" i="1" s="1"/>
  <c r="U1842" i="1" a="1"/>
  <c r="U1842" i="1" s="1"/>
  <c r="V1842" i="1" a="1"/>
  <c r="V1842" i="1" s="1"/>
  <c r="W1842" i="1" a="1"/>
  <c r="W1842" i="1" s="1"/>
  <c r="X1842" i="1" a="1"/>
  <c r="X1842" i="1" s="1"/>
  <c r="Y1842" i="1" a="1"/>
  <c r="Y1842" i="1" s="1"/>
  <c r="Z1842" i="1" a="1"/>
  <c r="Z1842" i="1" s="1"/>
  <c r="R1843" i="1" a="1"/>
  <c r="R1843" i="1" s="1"/>
  <c r="S1843" i="1" a="1"/>
  <c r="S1843" i="1" s="1"/>
  <c r="T1843" i="1" a="1"/>
  <c r="T1843" i="1" s="1"/>
  <c r="U1843" i="1" a="1"/>
  <c r="U1843" i="1" s="1"/>
  <c r="V1843" i="1" a="1"/>
  <c r="V1843" i="1" s="1"/>
  <c r="W1843" i="1" a="1"/>
  <c r="W1843" i="1" s="1"/>
  <c r="X1843" i="1" a="1"/>
  <c r="X1843" i="1" s="1"/>
  <c r="Y1843" i="1" a="1"/>
  <c r="Y1843" i="1" s="1"/>
  <c r="Z1843" i="1" a="1"/>
  <c r="Z1843" i="1" s="1"/>
  <c r="R1844" i="1" a="1"/>
  <c r="R1844" i="1" s="1"/>
  <c r="S1844" i="1" a="1"/>
  <c r="S1844" i="1" s="1"/>
  <c r="T1844" i="1" a="1"/>
  <c r="T1844" i="1" s="1"/>
  <c r="U1844" i="1" a="1"/>
  <c r="U1844" i="1" s="1"/>
  <c r="V1844" i="1" a="1"/>
  <c r="V1844" i="1" s="1"/>
  <c r="W1844" i="1" a="1"/>
  <c r="W1844" i="1" s="1"/>
  <c r="X1844" i="1" a="1"/>
  <c r="X1844" i="1" s="1"/>
  <c r="Y1844" i="1" a="1"/>
  <c r="Y1844" i="1" s="1"/>
  <c r="Z1844" i="1" a="1"/>
  <c r="Z1844" i="1" s="1"/>
  <c r="R1845" i="1" a="1"/>
  <c r="R1845" i="1" s="1"/>
  <c r="S1845" i="1" a="1"/>
  <c r="S1845" i="1" s="1"/>
  <c r="T1845" i="1" a="1"/>
  <c r="T1845" i="1" s="1"/>
  <c r="U1845" i="1" a="1"/>
  <c r="U1845" i="1" s="1"/>
  <c r="V1845" i="1" a="1"/>
  <c r="V1845" i="1" s="1"/>
  <c r="W1845" i="1" a="1"/>
  <c r="W1845" i="1" s="1"/>
  <c r="X1845" i="1" a="1"/>
  <c r="X1845" i="1" s="1"/>
  <c r="Y1845" i="1" a="1"/>
  <c r="Y1845" i="1" s="1"/>
  <c r="Z1845" i="1" a="1"/>
  <c r="Z1845" i="1" s="1"/>
  <c r="R1846" i="1" a="1"/>
  <c r="R1846" i="1" s="1"/>
  <c r="S1846" i="1" a="1"/>
  <c r="S1846" i="1" s="1"/>
  <c r="T1846" i="1" a="1"/>
  <c r="T1846" i="1" s="1"/>
  <c r="U1846" i="1" a="1"/>
  <c r="U1846" i="1" s="1"/>
  <c r="V1846" i="1" a="1"/>
  <c r="V1846" i="1" s="1"/>
  <c r="W1846" i="1" a="1"/>
  <c r="W1846" i="1" s="1"/>
  <c r="X1846" i="1" a="1"/>
  <c r="X1846" i="1" s="1"/>
  <c r="Y1846" i="1" a="1"/>
  <c r="Y1846" i="1" s="1"/>
  <c r="Z1846" i="1" a="1"/>
  <c r="Z1846" i="1" s="1"/>
  <c r="R1847" i="1" a="1"/>
  <c r="R1847" i="1" s="1"/>
  <c r="S1847" i="1" a="1"/>
  <c r="S1847" i="1" s="1"/>
  <c r="T1847" i="1" a="1"/>
  <c r="T1847" i="1" s="1"/>
  <c r="U1847" i="1" a="1"/>
  <c r="U1847" i="1" s="1"/>
  <c r="V1847" i="1" a="1"/>
  <c r="V1847" i="1" s="1"/>
  <c r="W1847" i="1" a="1"/>
  <c r="W1847" i="1" s="1"/>
  <c r="X1847" i="1" a="1"/>
  <c r="X1847" i="1" s="1"/>
  <c r="Y1847" i="1" a="1"/>
  <c r="Y1847" i="1" s="1"/>
  <c r="Z1847" i="1" a="1"/>
  <c r="Z1847" i="1" s="1"/>
  <c r="R1848" i="1" a="1"/>
  <c r="R1848" i="1" s="1"/>
  <c r="S1848" i="1" a="1"/>
  <c r="S1848" i="1" s="1"/>
  <c r="T1848" i="1" a="1"/>
  <c r="T1848" i="1" s="1"/>
  <c r="U1848" i="1" a="1"/>
  <c r="U1848" i="1" s="1"/>
  <c r="V1848" i="1" a="1"/>
  <c r="V1848" i="1" s="1"/>
  <c r="W1848" i="1" a="1"/>
  <c r="W1848" i="1" s="1"/>
  <c r="X1848" i="1" a="1"/>
  <c r="X1848" i="1" s="1"/>
  <c r="Y1848" i="1" a="1"/>
  <c r="Y1848" i="1" s="1"/>
  <c r="Z1848" i="1" a="1"/>
  <c r="Z1848" i="1" s="1"/>
  <c r="R1849" i="1" a="1"/>
  <c r="R1849" i="1" s="1"/>
  <c r="S1849" i="1" a="1"/>
  <c r="S1849" i="1" s="1"/>
  <c r="T1849" i="1" a="1"/>
  <c r="T1849" i="1" s="1"/>
  <c r="U1849" i="1" a="1"/>
  <c r="U1849" i="1" s="1"/>
  <c r="V1849" i="1" a="1"/>
  <c r="V1849" i="1" s="1"/>
  <c r="W1849" i="1" a="1"/>
  <c r="W1849" i="1" s="1"/>
  <c r="X1849" i="1" a="1"/>
  <c r="X1849" i="1" s="1"/>
  <c r="Y1849" i="1" a="1"/>
  <c r="Y1849" i="1" s="1"/>
  <c r="Z1849" i="1" a="1"/>
  <c r="Z1849" i="1" s="1"/>
  <c r="R1850" i="1" a="1"/>
  <c r="R1850" i="1" s="1"/>
  <c r="S1850" i="1" a="1"/>
  <c r="S1850" i="1" s="1"/>
  <c r="T1850" i="1" a="1"/>
  <c r="T1850" i="1" s="1"/>
  <c r="U1850" i="1" a="1"/>
  <c r="U1850" i="1" s="1"/>
  <c r="V1850" i="1" a="1"/>
  <c r="V1850" i="1" s="1"/>
  <c r="W1850" i="1" a="1"/>
  <c r="W1850" i="1" s="1"/>
  <c r="X1850" i="1" a="1"/>
  <c r="X1850" i="1" s="1"/>
  <c r="Y1850" i="1" a="1"/>
  <c r="Y1850" i="1" s="1"/>
  <c r="Z1850" i="1" a="1"/>
  <c r="Z1850" i="1" s="1"/>
  <c r="R1851" i="1" a="1"/>
  <c r="R1851" i="1"/>
  <c r="S1851" i="1" a="1"/>
  <c r="S1851" i="1" s="1"/>
  <c r="T1851" i="1" a="1"/>
  <c r="T1851" i="1" s="1"/>
  <c r="U1851" i="1" a="1"/>
  <c r="U1851" i="1" s="1"/>
  <c r="V1851" i="1" a="1"/>
  <c r="V1851" i="1" s="1"/>
  <c r="W1851" i="1" a="1"/>
  <c r="W1851" i="1" s="1"/>
  <c r="X1851" i="1" a="1"/>
  <c r="X1851" i="1" s="1"/>
  <c r="Y1851" i="1" a="1"/>
  <c r="Y1851" i="1" s="1"/>
  <c r="Z1851" i="1" a="1"/>
  <c r="Z1851" i="1" s="1"/>
  <c r="R1852" i="1" a="1"/>
  <c r="R1852" i="1" s="1"/>
  <c r="S1852" i="1" a="1"/>
  <c r="S1852" i="1" s="1"/>
  <c r="T1852" i="1" a="1"/>
  <c r="T1852" i="1" s="1"/>
  <c r="U1852" i="1" a="1"/>
  <c r="U1852" i="1" s="1"/>
  <c r="V1852" i="1" a="1"/>
  <c r="V1852" i="1" s="1"/>
  <c r="W1852" i="1" a="1"/>
  <c r="W1852" i="1" s="1"/>
  <c r="X1852" i="1" a="1"/>
  <c r="X1852" i="1" s="1"/>
  <c r="Y1852" i="1" a="1"/>
  <c r="Y1852" i="1" s="1"/>
  <c r="Z1852" i="1" a="1"/>
  <c r="Z1852" i="1" s="1"/>
  <c r="R1853" i="1" a="1"/>
  <c r="R1853" i="1" s="1"/>
  <c r="S1853" i="1" a="1"/>
  <c r="S1853" i="1" s="1"/>
  <c r="T1853" i="1" a="1"/>
  <c r="T1853" i="1" s="1"/>
  <c r="U1853" i="1" a="1"/>
  <c r="U1853" i="1" s="1"/>
  <c r="V1853" i="1" a="1"/>
  <c r="V1853" i="1" s="1"/>
  <c r="W1853" i="1" a="1"/>
  <c r="W1853" i="1" s="1"/>
  <c r="X1853" i="1" a="1"/>
  <c r="X1853" i="1" s="1"/>
  <c r="Y1853" i="1" a="1"/>
  <c r="Y1853" i="1" s="1"/>
  <c r="Z1853" i="1" a="1"/>
  <c r="Z1853" i="1" s="1"/>
  <c r="R1854" i="1" a="1"/>
  <c r="R1854" i="1" s="1"/>
  <c r="S1854" i="1" a="1"/>
  <c r="S1854" i="1" s="1"/>
  <c r="T1854" i="1" a="1"/>
  <c r="T1854" i="1"/>
  <c r="U1854" i="1" a="1"/>
  <c r="U1854" i="1" s="1"/>
  <c r="V1854" i="1" a="1"/>
  <c r="V1854" i="1" s="1"/>
  <c r="W1854" i="1" a="1"/>
  <c r="W1854" i="1" s="1"/>
  <c r="X1854" i="1" a="1"/>
  <c r="X1854" i="1" s="1"/>
  <c r="Y1854" i="1" a="1"/>
  <c r="Y1854" i="1" s="1"/>
  <c r="Z1854" i="1" a="1"/>
  <c r="Z1854" i="1" s="1"/>
  <c r="R1855" i="1" a="1"/>
  <c r="R1855" i="1" s="1"/>
  <c r="S1855" i="1" a="1"/>
  <c r="S1855" i="1" s="1"/>
  <c r="T1855" i="1" a="1"/>
  <c r="T1855" i="1" s="1"/>
  <c r="U1855" i="1" a="1"/>
  <c r="U1855" i="1" s="1"/>
  <c r="V1855" i="1" a="1"/>
  <c r="V1855" i="1" s="1"/>
  <c r="W1855" i="1" a="1"/>
  <c r="W1855" i="1" s="1"/>
  <c r="X1855" i="1" a="1"/>
  <c r="X1855" i="1" s="1"/>
  <c r="Y1855" i="1" a="1"/>
  <c r="Y1855" i="1" s="1"/>
  <c r="Z1855" i="1" a="1"/>
  <c r="Z1855" i="1" s="1"/>
  <c r="R1856" i="1" a="1"/>
  <c r="R1856" i="1" s="1"/>
  <c r="S1856" i="1" a="1"/>
  <c r="S1856" i="1" s="1"/>
  <c r="T1856" i="1" a="1"/>
  <c r="T1856" i="1" s="1"/>
  <c r="U1856" i="1" a="1"/>
  <c r="U1856" i="1" s="1"/>
  <c r="V1856" i="1" a="1"/>
  <c r="V1856" i="1" s="1"/>
  <c r="W1856" i="1" a="1"/>
  <c r="W1856" i="1" s="1"/>
  <c r="X1856" i="1" a="1"/>
  <c r="X1856" i="1" s="1"/>
  <c r="Y1856" i="1" a="1"/>
  <c r="Y1856" i="1" s="1"/>
  <c r="Z1856" i="1" a="1"/>
  <c r="Z1856" i="1" s="1"/>
  <c r="R1857" i="1" a="1"/>
  <c r="R1857" i="1" s="1"/>
  <c r="S1857" i="1" a="1"/>
  <c r="S1857" i="1" s="1"/>
  <c r="T1857" i="1" a="1"/>
  <c r="T1857" i="1" s="1"/>
  <c r="U1857" i="1" a="1"/>
  <c r="U1857" i="1" s="1"/>
  <c r="V1857" i="1" a="1"/>
  <c r="V1857" i="1" s="1"/>
  <c r="W1857" i="1" a="1"/>
  <c r="W1857" i="1" s="1"/>
  <c r="X1857" i="1" a="1"/>
  <c r="X1857" i="1" s="1"/>
  <c r="Y1857" i="1" a="1"/>
  <c r="Y1857" i="1" s="1"/>
  <c r="Z1857" i="1" a="1"/>
  <c r="Z1857" i="1" s="1"/>
  <c r="R1858" i="1" a="1"/>
  <c r="R1858" i="1" s="1"/>
  <c r="S1858" i="1" a="1"/>
  <c r="S1858" i="1" s="1"/>
  <c r="T1858" i="1" a="1"/>
  <c r="T1858" i="1" s="1"/>
  <c r="U1858" i="1" a="1"/>
  <c r="U1858" i="1" s="1"/>
  <c r="V1858" i="1" a="1"/>
  <c r="V1858" i="1" s="1"/>
  <c r="W1858" i="1" a="1"/>
  <c r="W1858" i="1" s="1"/>
  <c r="X1858" i="1" a="1"/>
  <c r="X1858" i="1" s="1"/>
  <c r="Y1858" i="1" a="1"/>
  <c r="Y1858" i="1" s="1"/>
  <c r="Z1858" i="1" a="1"/>
  <c r="Z1858" i="1" s="1"/>
  <c r="R1859" i="1" a="1"/>
  <c r="R1859" i="1" s="1"/>
  <c r="S1859" i="1" a="1"/>
  <c r="S1859" i="1" s="1"/>
  <c r="T1859" i="1" a="1"/>
  <c r="T1859" i="1" s="1"/>
  <c r="U1859" i="1" a="1"/>
  <c r="U1859" i="1" s="1"/>
  <c r="V1859" i="1" a="1"/>
  <c r="V1859" i="1" s="1"/>
  <c r="W1859" i="1" a="1"/>
  <c r="W1859" i="1" s="1"/>
  <c r="X1859" i="1" a="1"/>
  <c r="X1859" i="1" s="1"/>
  <c r="Y1859" i="1" a="1"/>
  <c r="Y1859" i="1" s="1"/>
  <c r="Z1859" i="1" a="1"/>
  <c r="Z1859" i="1" s="1"/>
  <c r="R1860" i="1" a="1"/>
  <c r="R1860" i="1" s="1"/>
  <c r="S1860" i="1" a="1"/>
  <c r="S1860" i="1" s="1"/>
  <c r="T1860" i="1" a="1"/>
  <c r="T1860" i="1" s="1"/>
  <c r="U1860" i="1" a="1"/>
  <c r="U1860" i="1" s="1"/>
  <c r="V1860" i="1" a="1"/>
  <c r="V1860" i="1" s="1"/>
  <c r="W1860" i="1" a="1"/>
  <c r="W1860" i="1" s="1"/>
  <c r="X1860" i="1" a="1"/>
  <c r="X1860" i="1" s="1"/>
  <c r="Y1860" i="1" a="1"/>
  <c r="Y1860" i="1" s="1"/>
  <c r="Z1860" i="1" a="1"/>
  <c r="Z1860" i="1" s="1"/>
  <c r="R1861" i="1" a="1"/>
  <c r="R1861" i="1" s="1"/>
  <c r="S1861" i="1" a="1"/>
  <c r="S1861" i="1" s="1"/>
  <c r="T1861" i="1" a="1"/>
  <c r="T1861" i="1" s="1"/>
  <c r="U1861" i="1" a="1"/>
  <c r="U1861" i="1" s="1"/>
  <c r="V1861" i="1" a="1"/>
  <c r="V1861" i="1" s="1"/>
  <c r="W1861" i="1" a="1"/>
  <c r="W1861" i="1" s="1"/>
  <c r="X1861" i="1" a="1"/>
  <c r="X1861" i="1" s="1"/>
  <c r="Y1861" i="1" a="1"/>
  <c r="Y1861" i="1" s="1"/>
  <c r="Z1861" i="1" a="1"/>
  <c r="Z1861" i="1" s="1"/>
  <c r="R1862" i="1" a="1"/>
  <c r="R1862" i="1" s="1"/>
  <c r="S1862" i="1" a="1"/>
  <c r="S1862" i="1" s="1"/>
  <c r="T1862" i="1" a="1"/>
  <c r="T1862" i="1" s="1"/>
  <c r="U1862" i="1" a="1"/>
  <c r="U1862" i="1" s="1"/>
  <c r="V1862" i="1" a="1"/>
  <c r="V1862" i="1" s="1"/>
  <c r="W1862" i="1" a="1"/>
  <c r="W1862" i="1" s="1"/>
  <c r="X1862" i="1" a="1"/>
  <c r="X1862" i="1" s="1"/>
  <c r="Y1862" i="1" a="1"/>
  <c r="Y1862" i="1" s="1"/>
  <c r="Z1862" i="1" a="1"/>
  <c r="Z1862" i="1" s="1"/>
  <c r="R1863" i="1" a="1"/>
  <c r="R1863" i="1" s="1"/>
  <c r="S1863" i="1" a="1"/>
  <c r="S1863" i="1" s="1"/>
  <c r="T1863" i="1" a="1"/>
  <c r="T1863" i="1" s="1"/>
  <c r="U1863" i="1" a="1"/>
  <c r="U1863" i="1" s="1"/>
  <c r="V1863" i="1" a="1"/>
  <c r="V1863" i="1" s="1"/>
  <c r="W1863" i="1" a="1"/>
  <c r="W1863" i="1" s="1"/>
  <c r="X1863" i="1" a="1"/>
  <c r="X1863" i="1" s="1"/>
  <c r="Y1863" i="1" a="1"/>
  <c r="Y1863" i="1" s="1"/>
  <c r="Z1863" i="1" a="1"/>
  <c r="Z1863" i="1" s="1"/>
  <c r="R1864" i="1" a="1"/>
  <c r="R1864" i="1" s="1"/>
  <c r="S1864" i="1" a="1"/>
  <c r="S1864" i="1" s="1"/>
  <c r="T1864" i="1" a="1"/>
  <c r="T1864" i="1" s="1"/>
  <c r="U1864" i="1" a="1"/>
  <c r="U1864" i="1" s="1"/>
  <c r="V1864" i="1" a="1"/>
  <c r="V1864" i="1" s="1"/>
  <c r="W1864" i="1" a="1"/>
  <c r="W1864" i="1" s="1"/>
  <c r="X1864" i="1" a="1"/>
  <c r="X1864" i="1" s="1"/>
  <c r="Y1864" i="1" a="1"/>
  <c r="Y1864" i="1" s="1"/>
  <c r="Z1864" i="1" a="1"/>
  <c r="Z1864" i="1" s="1"/>
  <c r="R1865" i="1" a="1"/>
  <c r="R1865" i="1" s="1"/>
  <c r="S1865" i="1" a="1"/>
  <c r="S1865" i="1" s="1"/>
  <c r="T1865" i="1" a="1"/>
  <c r="T1865" i="1" s="1"/>
  <c r="U1865" i="1" a="1"/>
  <c r="U1865" i="1" s="1"/>
  <c r="V1865" i="1" a="1"/>
  <c r="V1865" i="1" s="1"/>
  <c r="W1865" i="1" a="1"/>
  <c r="W1865" i="1" s="1"/>
  <c r="X1865" i="1" a="1"/>
  <c r="X1865" i="1" s="1"/>
  <c r="Y1865" i="1" a="1"/>
  <c r="Y1865" i="1" s="1"/>
  <c r="Z1865" i="1" a="1"/>
  <c r="Z1865" i="1" s="1"/>
  <c r="R1866" i="1" a="1"/>
  <c r="R1866" i="1" s="1"/>
  <c r="S1866" i="1" a="1"/>
  <c r="S1866" i="1" s="1"/>
  <c r="T1866" i="1" a="1"/>
  <c r="T1866" i="1" s="1"/>
  <c r="U1866" i="1" a="1"/>
  <c r="U1866" i="1" s="1"/>
  <c r="V1866" i="1" a="1"/>
  <c r="V1866" i="1" s="1"/>
  <c r="W1866" i="1" a="1"/>
  <c r="W1866" i="1" s="1"/>
  <c r="X1866" i="1" a="1"/>
  <c r="X1866" i="1" s="1"/>
  <c r="Y1866" i="1" a="1"/>
  <c r="Y1866" i="1" s="1"/>
  <c r="Z1866" i="1" a="1"/>
  <c r="Z1866" i="1" s="1"/>
  <c r="R1867" i="1" a="1"/>
  <c r="R1867" i="1" s="1"/>
  <c r="S1867" i="1" a="1"/>
  <c r="S1867" i="1" s="1"/>
  <c r="T1867" i="1" a="1"/>
  <c r="T1867" i="1" s="1"/>
  <c r="U1867" i="1" a="1"/>
  <c r="U1867" i="1" s="1"/>
  <c r="V1867" i="1" a="1"/>
  <c r="V1867" i="1" s="1"/>
  <c r="W1867" i="1" a="1"/>
  <c r="W1867" i="1" s="1"/>
  <c r="X1867" i="1" a="1"/>
  <c r="X1867" i="1" s="1"/>
  <c r="Y1867" i="1" a="1"/>
  <c r="Y1867" i="1" s="1"/>
  <c r="Z1867" i="1" a="1"/>
  <c r="Z1867" i="1" s="1"/>
  <c r="R1868" i="1" a="1"/>
  <c r="R1868" i="1" s="1"/>
  <c r="S1868" i="1" a="1"/>
  <c r="S1868" i="1" s="1"/>
  <c r="T1868" i="1" a="1"/>
  <c r="T1868" i="1" s="1"/>
  <c r="U1868" i="1" a="1"/>
  <c r="U1868" i="1" s="1"/>
  <c r="V1868" i="1" a="1"/>
  <c r="V1868" i="1" s="1"/>
  <c r="W1868" i="1" a="1"/>
  <c r="W1868" i="1" s="1"/>
  <c r="X1868" i="1" a="1"/>
  <c r="X1868" i="1" s="1"/>
  <c r="Y1868" i="1" a="1"/>
  <c r="Y1868" i="1" s="1"/>
  <c r="Z1868" i="1" a="1"/>
  <c r="Z1868" i="1" s="1"/>
  <c r="R1869" i="1" a="1"/>
  <c r="R1869" i="1" s="1"/>
  <c r="S1869" i="1" a="1"/>
  <c r="S1869" i="1" s="1"/>
  <c r="T1869" i="1" a="1"/>
  <c r="T1869" i="1" s="1"/>
  <c r="U1869" i="1" a="1"/>
  <c r="U1869" i="1" s="1"/>
  <c r="V1869" i="1" a="1"/>
  <c r="V1869" i="1" s="1"/>
  <c r="W1869" i="1" a="1"/>
  <c r="W1869" i="1" s="1"/>
  <c r="X1869" i="1" a="1"/>
  <c r="X1869" i="1" s="1"/>
  <c r="Y1869" i="1" a="1"/>
  <c r="Y1869" i="1" s="1"/>
  <c r="Z1869" i="1" a="1"/>
  <c r="Z1869" i="1" s="1"/>
  <c r="R1870" i="1" a="1"/>
  <c r="R1870" i="1" s="1"/>
  <c r="S1870" i="1" a="1"/>
  <c r="S1870" i="1" s="1"/>
  <c r="T1870" i="1" a="1"/>
  <c r="T1870" i="1"/>
  <c r="U1870" i="1" a="1"/>
  <c r="U1870" i="1" s="1"/>
  <c r="V1870" i="1" a="1"/>
  <c r="V1870" i="1" s="1"/>
  <c r="W1870" i="1" a="1"/>
  <c r="W1870" i="1" s="1"/>
  <c r="X1870" i="1" a="1"/>
  <c r="X1870" i="1" s="1"/>
  <c r="Y1870" i="1" a="1"/>
  <c r="Y1870" i="1" s="1"/>
  <c r="Z1870" i="1" a="1"/>
  <c r="Z1870" i="1" s="1"/>
  <c r="R1871" i="1" a="1"/>
  <c r="R1871" i="1" s="1"/>
  <c r="S1871" i="1" a="1"/>
  <c r="S1871" i="1" s="1"/>
  <c r="T1871" i="1" a="1"/>
  <c r="T1871" i="1" s="1"/>
  <c r="U1871" i="1" a="1"/>
  <c r="U1871" i="1" s="1"/>
  <c r="V1871" i="1" a="1"/>
  <c r="V1871" i="1" s="1"/>
  <c r="W1871" i="1" a="1"/>
  <c r="W1871" i="1" s="1"/>
  <c r="X1871" i="1" a="1"/>
  <c r="X1871" i="1" s="1"/>
  <c r="Y1871" i="1" a="1"/>
  <c r="Y1871" i="1" s="1"/>
  <c r="Z1871" i="1" a="1"/>
  <c r="Z1871" i="1" s="1"/>
  <c r="R1872" i="1" a="1"/>
  <c r="R1872" i="1" s="1"/>
  <c r="S1872" i="1" a="1"/>
  <c r="S1872" i="1" s="1"/>
  <c r="T1872" i="1" a="1"/>
  <c r="T1872" i="1" s="1"/>
  <c r="U1872" i="1" a="1"/>
  <c r="U1872" i="1" s="1"/>
  <c r="V1872" i="1" a="1"/>
  <c r="V1872" i="1" s="1"/>
  <c r="W1872" i="1" a="1"/>
  <c r="W1872" i="1" s="1"/>
  <c r="X1872" i="1" a="1"/>
  <c r="X1872" i="1" s="1"/>
  <c r="Y1872" i="1" a="1"/>
  <c r="Y1872" i="1" s="1"/>
  <c r="Z1872" i="1" a="1"/>
  <c r="Z1872" i="1" s="1"/>
  <c r="R1873" i="1" a="1"/>
  <c r="R1873" i="1" s="1"/>
  <c r="S1873" i="1" a="1"/>
  <c r="S1873" i="1" s="1"/>
  <c r="T1873" i="1" a="1"/>
  <c r="T1873" i="1" s="1"/>
  <c r="U1873" i="1" a="1"/>
  <c r="U1873" i="1" s="1"/>
  <c r="V1873" i="1" a="1"/>
  <c r="V1873" i="1" s="1"/>
  <c r="W1873" i="1" a="1"/>
  <c r="W1873" i="1" s="1"/>
  <c r="X1873" i="1" a="1"/>
  <c r="X1873" i="1" s="1"/>
  <c r="Y1873" i="1" a="1"/>
  <c r="Y1873" i="1" s="1"/>
  <c r="Z1873" i="1" a="1"/>
  <c r="Z1873" i="1" s="1"/>
  <c r="R1874" i="1" a="1"/>
  <c r="R1874" i="1" s="1"/>
  <c r="S1874" i="1" a="1"/>
  <c r="S1874" i="1" s="1"/>
  <c r="T1874" i="1" a="1"/>
  <c r="T1874" i="1" s="1"/>
  <c r="U1874" i="1" a="1"/>
  <c r="U1874" i="1" s="1"/>
  <c r="V1874" i="1" a="1"/>
  <c r="V1874" i="1" s="1"/>
  <c r="W1874" i="1" a="1"/>
  <c r="W1874" i="1" s="1"/>
  <c r="X1874" i="1" a="1"/>
  <c r="X1874" i="1" s="1"/>
  <c r="Y1874" i="1" a="1"/>
  <c r="Y1874" i="1" s="1"/>
  <c r="Z1874" i="1" a="1"/>
  <c r="Z1874" i="1" s="1"/>
  <c r="R1875" i="1" a="1"/>
  <c r="R1875" i="1" s="1"/>
  <c r="S1875" i="1" a="1"/>
  <c r="S1875" i="1" s="1"/>
  <c r="T1875" i="1" a="1"/>
  <c r="T1875" i="1" s="1"/>
  <c r="U1875" i="1" a="1"/>
  <c r="U1875" i="1" s="1"/>
  <c r="V1875" i="1" a="1"/>
  <c r="V1875" i="1" s="1"/>
  <c r="W1875" i="1" a="1"/>
  <c r="W1875" i="1" s="1"/>
  <c r="X1875" i="1" a="1"/>
  <c r="X1875" i="1" s="1"/>
  <c r="Y1875" i="1" a="1"/>
  <c r="Y1875" i="1" s="1"/>
  <c r="Z1875" i="1" a="1"/>
  <c r="Z1875" i="1" s="1"/>
  <c r="R1876" i="1" a="1"/>
  <c r="R1876" i="1" s="1"/>
  <c r="S1876" i="1" a="1"/>
  <c r="S1876" i="1" s="1"/>
  <c r="T1876" i="1" a="1"/>
  <c r="T1876" i="1" s="1"/>
  <c r="U1876" i="1" a="1"/>
  <c r="U1876" i="1" s="1"/>
  <c r="V1876" i="1" a="1"/>
  <c r="V1876" i="1" s="1"/>
  <c r="W1876" i="1" a="1"/>
  <c r="W1876" i="1" s="1"/>
  <c r="X1876" i="1" a="1"/>
  <c r="X1876" i="1" s="1"/>
  <c r="Y1876" i="1" a="1"/>
  <c r="Y1876" i="1" s="1"/>
  <c r="Z1876" i="1" a="1"/>
  <c r="Z1876" i="1" s="1"/>
  <c r="R1877" i="1" a="1"/>
  <c r="R1877" i="1" s="1"/>
  <c r="S1877" i="1" a="1"/>
  <c r="S1877" i="1" s="1"/>
  <c r="T1877" i="1" a="1"/>
  <c r="T1877" i="1" s="1"/>
  <c r="U1877" i="1" a="1"/>
  <c r="U1877" i="1" s="1"/>
  <c r="V1877" i="1" a="1"/>
  <c r="V1877" i="1" s="1"/>
  <c r="W1877" i="1" a="1"/>
  <c r="W1877" i="1" s="1"/>
  <c r="X1877" i="1" a="1"/>
  <c r="X1877" i="1" s="1"/>
  <c r="Y1877" i="1" a="1"/>
  <c r="Y1877" i="1" s="1"/>
  <c r="Z1877" i="1" a="1"/>
  <c r="Z1877" i="1" s="1"/>
  <c r="R1878" i="1" a="1"/>
  <c r="R1878" i="1" s="1"/>
  <c r="S1878" i="1" a="1"/>
  <c r="S1878" i="1" s="1"/>
  <c r="T1878" i="1" a="1"/>
  <c r="T1878" i="1" s="1"/>
  <c r="U1878" i="1" a="1"/>
  <c r="U1878" i="1" s="1"/>
  <c r="V1878" i="1" a="1"/>
  <c r="V1878" i="1" s="1"/>
  <c r="W1878" i="1" a="1"/>
  <c r="W1878" i="1" s="1"/>
  <c r="X1878" i="1" a="1"/>
  <c r="X1878" i="1" s="1"/>
  <c r="Y1878" i="1" a="1"/>
  <c r="Y1878" i="1" s="1"/>
  <c r="Z1878" i="1" a="1"/>
  <c r="Z1878" i="1" s="1"/>
  <c r="R1879" i="1" a="1"/>
  <c r="R1879" i="1" s="1"/>
  <c r="S1879" i="1" a="1"/>
  <c r="S1879" i="1" s="1"/>
  <c r="T1879" i="1" a="1"/>
  <c r="T1879" i="1" s="1"/>
  <c r="U1879" i="1" a="1"/>
  <c r="U1879" i="1" s="1"/>
  <c r="V1879" i="1" a="1"/>
  <c r="V1879" i="1" s="1"/>
  <c r="W1879" i="1" a="1"/>
  <c r="W1879" i="1" s="1"/>
  <c r="X1879" i="1" a="1"/>
  <c r="X1879" i="1" s="1"/>
  <c r="Y1879" i="1" a="1"/>
  <c r="Y1879" i="1" s="1"/>
  <c r="Z1879" i="1" a="1"/>
  <c r="Z1879" i="1" s="1"/>
  <c r="R1880" i="1" a="1"/>
  <c r="R1880" i="1" s="1"/>
  <c r="S1880" i="1" a="1"/>
  <c r="S1880" i="1" s="1"/>
  <c r="T1880" i="1" a="1"/>
  <c r="T1880" i="1" s="1"/>
  <c r="U1880" i="1" a="1"/>
  <c r="U1880" i="1" s="1"/>
  <c r="V1880" i="1" a="1"/>
  <c r="V1880" i="1" s="1"/>
  <c r="W1880" i="1" a="1"/>
  <c r="W1880" i="1" s="1"/>
  <c r="X1880" i="1" a="1"/>
  <c r="X1880" i="1" s="1"/>
  <c r="Y1880" i="1" a="1"/>
  <c r="Y1880" i="1" s="1"/>
  <c r="Z1880" i="1" a="1"/>
  <c r="Z1880" i="1" s="1"/>
  <c r="R1881" i="1" a="1"/>
  <c r="R1881" i="1" s="1"/>
  <c r="S1881" i="1" a="1"/>
  <c r="S1881" i="1" s="1"/>
  <c r="T1881" i="1" a="1"/>
  <c r="T1881" i="1" s="1"/>
  <c r="U1881" i="1" a="1"/>
  <c r="U1881" i="1" s="1"/>
  <c r="V1881" i="1" a="1"/>
  <c r="V1881" i="1" s="1"/>
  <c r="W1881" i="1" a="1"/>
  <c r="W1881" i="1" s="1"/>
  <c r="X1881" i="1" a="1"/>
  <c r="X1881" i="1" s="1"/>
  <c r="Y1881" i="1" a="1"/>
  <c r="Y1881" i="1" s="1"/>
  <c r="Z1881" i="1" a="1"/>
  <c r="Z1881" i="1" s="1"/>
  <c r="R1882" i="1" a="1"/>
  <c r="R1882" i="1" s="1"/>
  <c r="S1882" i="1" a="1"/>
  <c r="S1882" i="1" s="1"/>
  <c r="T1882" i="1" a="1"/>
  <c r="T1882" i="1" s="1"/>
  <c r="U1882" i="1" a="1"/>
  <c r="U1882" i="1" s="1"/>
  <c r="V1882" i="1" a="1"/>
  <c r="V1882" i="1" s="1"/>
  <c r="W1882" i="1" a="1"/>
  <c r="W1882" i="1" s="1"/>
  <c r="X1882" i="1" a="1"/>
  <c r="X1882" i="1" s="1"/>
  <c r="Y1882" i="1" a="1"/>
  <c r="Y1882" i="1" s="1"/>
  <c r="Z1882" i="1" a="1"/>
  <c r="Z1882" i="1" s="1"/>
  <c r="R1883" i="1" a="1"/>
  <c r="R1883" i="1"/>
  <c r="S1883" i="1" a="1"/>
  <c r="S1883" i="1" s="1"/>
  <c r="T1883" i="1" a="1"/>
  <c r="T1883" i="1" s="1"/>
  <c r="U1883" i="1" a="1"/>
  <c r="U1883" i="1" s="1"/>
  <c r="V1883" i="1" a="1"/>
  <c r="V1883" i="1" s="1"/>
  <c r="W1883" i="1" a="1"/>
  <c r="W1883" i="1" s="1"/>
  <c r="X1883" i="1" a="1"/>
  <c r="X1883" i="1" s="1"/>
  <c r="Y1883" i="1" a="1"/>
  <c r="Y1883" i="1" s="1"/>
  <c r="Z1883" i="1" a="1"/>
  <c r="Z1883" i="1" s="1"/>
  <c r="R1884" i="1" a="1"/>
  <c r="R1884" i="1" s="1"/>
  <c r="S1884" i="1" a="1"/>
  <c r="S1884" i="1" s="1"/>
  <c r="T1884" i="1" a="1"/>
  <c r="T1884" i="1" s="1"/>
  <c r="U1884" i="1" a="1"/>
  <c r="U1884" i="1" s="1"/>
  <c r="V1884" i="1" a="1"/>
  <c r="V1884" i="1" s="1"/>
  <c r="W1884" i="1" a="1"/>
  <c r="W1884" i="1" s="1"/>
  <c r="X1884" i="1" a="1"/>
  <c r="X1884" i="1" s="1"/>
  <c r="Y1884" i="1" a="1"/>
  <c r="Y1884" i="1" s="1"/>
  <c r="Z1884" i="1" a="1"/>
  <c r="Z1884" i="1" s="1"/>
  <c r="R1885" i="1" a="1"/>
  <c r="R1885" i="1" s="1"/>
  <c r="S1885" i="1" a="1"/>
  <c r="S1885" i="1" s="1"/>
  <c r="T1885" i="1" a="1"/>
  <c r="T1885" i="1" s="1"/>
  <c r="U1885" i="1" a="1"/>
  <c r="U1885" i="1" s="1"/>
  <c r="V1885" i="1" a="1"/>
  <c r="V1885" i="1" s="1"/>
  <c r="W1885" i="1" a="1"/>
  <c r="W1885" i="1" s="1"/>
  <c r="X1885" i="1" a="1"/>
  <c r="X1885" i="1" s="1"/>
  <c r="Y1885" i="1" a="1"/>
  <c r="Y1885" i="1" s="1"/>
  <c r="Z1885" i="1" a="1"/>
  <c r="Z1885" i="1" s="1"/>
  <c r="R1886" i="1" a="1"/>
  <c r="R1886" i="1" s="1"/>
  <c r="S1886" i="1" a="1"/>
  <c r="S1886" i="1" s="1"/>
  <c r="T1886" i="1" a="1"/>
  <c r="T1886" i="1" s="1"/>
  <c r="U1886" i="1" a="1"/>
  <c r="U1886" i="1" s="1"/>
  <c r="V1886" i="1" a="1"/>
  <c r="V1886" i="1" s="1"/>
  <c r="W1886" i="1" a="1"/>
  <c r="W1886" i="1" s="1"/>
  <c r="X1886" i="1" a="1"/>
  <c r="X1886" i="1" s="1"/>
  <c r="Y1886" i="1" a="1"/>
  <c r="Y1886" i="1" s="1"/>
  <c r="Z1886" i="1" a="1"/>
  <c r="Z1886" i="1" s="1"/>
  <c r="R1887" i="1" a="1"/>
  <c r="R1887" i="1" s="1"/>
  <c r="S1887" i="1" a="1"/>
  <c r="S1887" i="1" s="1"/>
  <c r="T1887" i="1" a="1"/>
  <c r="T1887" i="1" s="1"/>
  <c r="U1887" i="1" a="1"/>
  <c r="U1887" i="1" s="1"/>
  <c r="V1887" i="1" a="1"/>
  <c r="V1887" i="1" s="1"/>
  <c r="W1887" i="1" a="1"/>
  <c r="W1887" i="1" s="1"/>
  <c r="X1887" i="1" a="1"/>
  <c r="X1887" i="1" s="1"/>
  <c r="Y1887" i="1" a="1"/>
  <c r="Y1887" i="1" s="1"/>
  <c r="Z1887" i="1" a="1"/>
  <c r="Z1887" i="1" s="1"/>
  <c r="R1888" i="1" a="1"/>
  <c r="R1888" i="1" s="1"/>
  <c r="S1888" i="1" a="1"/>
  <c r="S1888" i="1" s="1"/>
  <c r="T1888" i="1" a="1"/>
  <c r="T1888" i="1" s="1"/>
  <c r="U1888" i="1" a="1"/>
  <c r="U1888" i="1" s="1"/>
  <c r="V1888" i="1" a="1"/>
  <c r="V1888" i="1" s="1"/>
  <c r="W1888" i="1" a="1"/>
  <c r="W1888" i="1" s="1"/>
  <c r="X1888" i="1" a="1"/>
  <c r="X1888" i="1" s="1"/>
  <c r="Y1888" i="1" a="1"/>
  <c r="Y1888" i="1" s="1"/>
  <c r="Z1888" i="1" a="1"/>
  <c r="Z1888" i="1" s="1"/>
  <c r="R1889" i="1" a="1"/>
  <c r="R1889" i="1" s="1"/>
  <c r="S1889" i="1" a="1"/>
  <c r="S1889" i="1"/>
  <c r="T1889" i="1" a="1"/>
  <c r="T1889" i="1" s="1"/>
  <c r="U1889" i="1" a="1"/>
  <c r="U1889" i="1" s="1"/>
  <c r="V1889" i="1" a="1"/>
  <c r="V1889" i="1" s="1"/>
  <c r="W1889" i="1" a="1"/>
  <c r="W1889" i="1" s="1"/>
  <c r="X1889" i="1" a="1"/>
  <c r="X1889" i="1" s="1"/>
  <c r="Y1889" i="1" a="1"/>
  <c r="Y1889" i="1" s="1"/>
  <c r="Z1889" i="1" a="1"/>
  <c r="Z1889" i="1" s="1"/>
  <c r="R1890" i="1" a="1"/>
  <c r="R1890" i="1" s="1"/>
  <c r="S1890" i="1" a="1"/>
  <c r="S1890" i="1" s="1"/>
  <c r="T1890" i="1" a="1"/>
  <c r="T1890" i="1" s="1"/>
  <c r="U1890" i="1" a="1"/>
  <c r="U1890" i="1" s="1"/>
  <c r="V1890" i="1" a="1"/>
  <c r="V1890" i="1" s="1"/>
  <c r="W1890" i="1" a="1"/>
  <c r="W1890" i="1" s="1"/>
  <c r="X1890" i="1" a="1"/>
  <c r="X1890" i="1" s="1"/>
  <c r="Y1890" i="1" a="1"/>
  <c r="Y1890" i="1" s="1"/>
  <c r="Z1890" i="1" a="1"/>
  <c r="Z1890" i="1" s="1"/>
  <c r="R1891" i="1" a="1"/>
  <c r="R1891" i="1" s="1"/>
  <c r="S1891" i="1" a="1"/>
  <c r="S1891" i="1" s="1"/>
  <c r="T1891" i="1" a="1"/>
  <c r="T1891" i="1" s="1"/>
  <c r="U1891" i="1" a="1"/>
  <c r="U1891" i="1" s="1"/>
  <c r="V1891" i="1" a="1"/>
  <c r="V1891" i="1" s="1"/>
  <c r="W1891" i="1" a="1"/>
  <c r="W1891" i="1" s="1"/>
  <c r="X1891" i="1" a="1"/>
  <c r="X1891" i="1" s="1"/>
  <c r="Y1891" i="1" a="1"/>
  <c r="Y1891" i="1" s="1"/>
  <c r="Z1891" i="1" a="1"/>
  <c r="Z1891" i="1" s="1"/>
  <c r="R1892" i="1" a="1"/>
  <c r="R1892" i="1" s="1"/>
  <c r="S1892" i="1" a="1"/>
  <c r="S1892" i="1" s="1"/>
  <c r="T1892" i="1" a="1"/>
  <c r="T1892" i="1" s="1"/>
  <c r="U1892" i="1" a="1"/>
  <c r="U1892" i="1" s="1"/>
  <c r="V1892" i="1" a="1"/>
  <c r="V1892" i="1" s="1"/>
  <c r="W1892" i="1" a="1"/>
  <c r="W1892" i="1" s="1"/>
  <c r="X1892" i="1" a="1"/>
  <c r="X1892" i="1" s="1"/>
  <c r="Y1892" i="1" a="1"/>
  <c r="Y1892" i="1" s="1"/>
  <c r="Z1892" i="1" a="1"/>
  <c r="Z1892" i="1" s="1"/>
  <c r="R1893" i="1" a="1"/>
  <c r="R1893" i="1" s="1"/>
  <c r="S1893" i="1" a="1"/>
  <c r="S1893" i="1" s="1"/>
  <c r="T1893" i="1" a="1"/>
  <c r="T1893" i="1" s="1"/>
  <c r="U1893" i="1" a="1"/>
  <c r="U1893" i="1" s="1"/>
  <c r="V1893" i="1" a="1"/>
  <c r="V1893" i="1" s="1"/>
  <c r="W1893" i="1" a="1"/>
  <c r="W1893" i="1" s="1"/>
  <c r="X1893" i="1" a="1"/>
  <c r="X1893" i="1" s="1"/>
  <c r="Y1893" i="1" a="1"/>
  <c r="Y1893" i="1" s="1"/>
  <c r="Z1893" i="1" a="1"/>
  <c r="Z1893" i="1" s="1"/>
  <c r="R1894" i="1" a="1"/>
  <c r="R1894" i="1" s="1"/>
  <c r="S1894" i="1" a="1"/>
  <c r="S1894" i="1" s="1"/>
  <c r="T1894" i="1" a="1"/>
  <c r="T1894" i="1" s="1"/>
  <c r="U1894" i="1" a="1"/>
  <c r="U1894" i="1" s="1"/>
  <c r="V1894" i="1" a="1"/>
  <c r="V1894" i="1" s="1"/>
  <c r="W1894" i="1" a="1"/>
  <c r="W1894" i="1" s="1"/>
  <c r="X1894" i="1" a="1"/>
  <c r="X1894" i="1" s="1"/>
  <c r="Y1894" i="1" a="1"/>
  <c r="Y1894" i="1" s="1"/>
  <c r="Z1894" i="1" a="1"/>
  <c r="Z1894" i="1" s="1"/>
  <c r="R1895" i="1" a="1"/>
  <c r="R1895" i="1" s="1"/>
  <c r="S1895" i="1" a="1"/>
  <c r="S1895" i="1" s="1"/>
  <c r="T1895" i="1" a="1"/>
  <c r="T1895" i="1" s="1"/>
  <c r="U1895" i="1" a="1"/>
  <c r="U1895" i="1" s="1"/>
  <c r="V1895" i="1" a="1"/>
  <c r="V1895" i="1" s="1"/>
  <c r="W1895" i="1" a="1"/>
  <c r="W1895" i="1" s="1"/>
  <c r="X1895" i="1" a="1"/>
  <c r="X1895" i="1" s="1"/>
  <c r="Y1895" i="1" a="1"/>
  <c r="Y1895" i="1" s="1"/>
  <c r="Z1895" i="1" a="1"/>
  <c r="Z1895" i="1" s="1"/>
  <c r="R1896" i="1" a="1"/>
  <c r="R1896" i="1" s="1"/>
  <c r="S1896" i="1" a="1"/>
  <c r="S1896" i="1" s="1"/>
  <c r="T1896" i="1" a="1"/>
  <c r="T1896" i="1" s="1"/>
  <c r="U1896" i="1" a="1"/>
  <c r="U1896" i="1" s="1"/>
  <c r="V1896" i="1" a="1"/>
  <c r="V1896" i="1" s="1"/>
  <c r="W1896" i="1" a="1"/>
  <c r="W1896" i="1" s="1"/>
  <c r="X1896" i="1" a="1"/>
  <c r="X1896" i="1" s="1"/>
  <c r="Y1896" i="1" a="1"/>
  <c r="Y1896" i="1" s="1"/>
  <c r="Z1896" i="1" a="1"/>
  <c r="Z1896" i="1" s="1"/>
  <c r="R1897" i="1" a="1"/>
  <c r="R1897" i="1" s="1"/>
  <c r="S1897" i="1" a="1"/>
  <c r="S1897" i="1" s="1"/>
  <c r="T1897" i="1" a="1"/>
  <c r="T1897" i="1" s="1"/>
  <c r="U1897" i="1" a="1"/>
  <c r="U1897" i="1" s="1"/>
  <c r="V1897" i="1" a="1"/>
  <c r="V1897" i="1" s="1"/>
  <c r="W1897" i="1" a="1"/>
  <c r="W1897" i="1" s="1"/>
  <c r="X1897" i="1" a="1"/>
  <c r="X1897" i="1" s="1"/>
  <c r="Y1897" i="1" a="1"/>
  <c r="Y1897" i="1" s="1"/>
  <c r="Z1897" i="1" a="1"/>
  <c r="Z1897" i="1" s="1"/>
  <c r="R1898" i="1" a="1"/>
  <c r="R1898" i="1" s="1"/>
  <c r="S1898" i="1" a="1"/>
  <c r="S1898" i="1" s="1"/>
  <c r="T1898" i="1" a="1"/>
  <c r="T1898" i="1" s="1"/>
  <c r="U1898" i="1" a="1"/>
  <c r="U1898" i="1" s="1"/>
  <c r="V1898" i="1" a="1"/>
  <c r="V1898" i="1" s="1"/>
  <c r="W1898" i="1" a="1"/>
  <c r="W1898" i="1" s="1"/>
  <c r="X1898" i="1" a="1"/>
  <c r="X1898" i="1" s="1"/>
  <c r="Y1898" i="1" a="1"/>
  <c r="Y1898" i="1" s="1"/>
  <c r="Z1898" i="1" a="1"/>
  <c r="Z1898" i="1" s="1"/>
  <c r="R1899" i="1" a="1"/>
  <c r="R1899" i="1" s="1"/>
  <c r="S1899" i="1" a="1"/>
  <c r="S1899" i="1" s="1"/>
  <c r="T1899" i="1" a="1"/>
  <c r="T1899" i="1" s="1"/>
  <c r="U1899" i="1" a="1"/>
  <c r="U1899" i="1" s="1"/>
  <c r="V1899" i="1" a="1"/>
  <c r="V1899" i="1" s="1"/>
  <c r="W1899" i="1" a="1"/>
  <c r="W1899" i="1" s="1"/>
  <c r="X1899" i="1" a="1"/>
  <c r="X1899" i="1" s="1"/>
  <c r="Y1899" i="1" a="1"/>
  <c r="Y1899" i="1" s="1"/>
  <c r="Z1899" i="1" a="1"/>
  <c r="Z1899" i="1" s="1"/>
  <c r="R1900" i="1" a="1"/>
  <c r="R1900" i="1" s="1"/>
  <c r="S1900" i="1" a="1"/>
  <c r="S1900" i="1" s="1"/>
  <c r="T1900" i="1" a="1"/>
  <c r="T1900" i="1" s="1"/>
  <c r="U1900" i="1" a="1"/>
  <c r="U1900" i="1" s="1"/>
  <c r="V1900" i="1" a="1"/>
  <c r="V1900" i="1" s="1"/>
  <c r="W1900" i="1" a="1"/>
  <c r="W1900" i="1" s="1"/>
  <c r="X1900" i="1" a="1"/>
  <c r="X1900" i="1" s="1"/>
  <c r="Y1900" i="1" a="1"/>
  <c r="Y1900" i="1" s="1"/>
  <c r="Z1900" i="1" a="1"/>
  <c r="Z1900" i="1" s="1"/>
  <c r="R1901" i="1" a="1"/>
  <c r="R1901" i="1" s="1"/>
  <c r="S1901" i="1" a="1"/>
  <c r="S1901" i="1" s="1"/>
  <c r="T1901" i="1" a="1"/>
  <c r="T1901" i="1" s="1"/>
  <c r="U1901" i="1" a="1"/>
  <c r="U1901" i="1" s="1"/>
  <c r="V1901" i="1" a="1"/>
  <c r="V1901" i="1" s="1"/>
  <c r="W1901" i="1" a="1"/>
  <c r="W1901" i="1" s="1"/>
  <c r="X1901" i="1" a="1"/>
  <c r="X1901" i="1" s="1"/>
  <c r="Y1901" i="1" a="1"/>
  <c r="Y1901" i="1" s="1"/>
  <c r="Z1901" i="1" a="1"/>
  <c r="Z1901" i="1" s="1"/>
  <c r="R1902" i="1" a="1"/>
  <c r="R1902" i="1" s="1"/>
  <c r="S1902" i="1" a="1"/>
  <c r="S1902" i="1" s="1"/>
  <c r="T1902" i="1" a="1"/>
  <c r="T1902" i="1" s="1"/>
  <c r="U1902" i="1" a="1"/>
  <c r="U1902" i="1" s="1"/>
  <c r="V1902" i="1" a="1"/>
  <c r="V1902" i="1" s="1"/>
  <c r="W1902" i="1" a="1"/>
  <c r="W1902" i="1" s="1"/>
  <c r="X1902" i="1" a="1"/>
  <c r="X1902" i="1" s="1"/>
  <c r="Y1902" i="1" a="1"/>
  <c r="Y1902" i="1" s="1"/>
  <c r="Z1902" i="1" a="1"/>
  <c r="Z1902" i="1" s="1"/>
  <c r="R1903" i="1" a="1"/>
  <c r="R1903" i="1" s="1"/>
  <c r="S1903" i="1" a="1"/>
  <c r="S1903" i="1" s="1"/>
  <c r="T1903" i="1" a="1"/>
  <c r="T1903" i="1" s="1"/>
  <c r="U1903" i="1" a="1"/>
  <c r="U1903" i="1" s="1"/>
  <c r="V1903" i="1" a="1"/>
  <c r="V1903" i="1" s="1"/>
  <c r="W1903" i="1" a="1"/>
  <c r="W1903" i="1" s="1"/>
  <c r="X1903" i="1" a="1"/>
  <c r="X1903" i="1" s="1"/>
  <c r="Y1903" i="1" a="1"/>
  <c r="Y1903" i="1" s="1"/>
  <c r="Z1903" i="1" a="1"/>
  <c r="Z1903" i="1" s="1"/>
  <c r="R1904" i="1" a="1"/>
  <c r="R1904" i="1" s="1"/>
  <c r="S1904" i="1" a="1"/>
  <c r="S1904" i="1" s="1"/>
  <c r="T1904" i="1" a="1"/>
  <c r="T1904" i="1" s="1"/>
  <c r="U1904" i="1" a="1"/>
  <c r="U1904" i="1" s="1"/>
  <c r="V1904" i="1" a="1"/>
  <c r="V1904" i="1" s="1"/>
  <c r="W1904" i="1" a="1"/>
  <c r="W1904" i="1" s="1"/>
  <c r="X1904" i="1" a="1"/>
  <c r="X1904" i="1" s="1"/>
  <c r="Y1904" i="1" a="1"/>
  <c r="Y1904" i="1" s="1"/>
  <c r="Z1904" i="1" a="1"/>
  <c r="Z1904" i="1" s="1"/>
  <c r="R1905" i="1" a="1"/>
  <c r="R1905" i="1" s="1"/>
  <c r="S1905" i="1" a="1"/>
  <c r="S1905" i="1" s="1"/>
  <c r="T1905" i="1" a="1"/>
  <c r="T1905" i="1" s="1"/>
  <c r="U1905" i="1" a="1"/>
  <c r="U1905" i="1" s="1"/>
  <c r="V1905" i="1" a="1"/>
  <c r="V1905" i="1" s="1"/>
  <c r="W1905" i="1" a="1"/>
  <c r="W1905" i="1" s="1"/>
  <c r="X1905" i="1" a="1"/>
  <c r="X1905" i="1" s="1"/>
  <c r="Y1905" i="1" a="1"/>
  <c r="Y1905" i="1" s="1"/>
  <c r="Z1905" i="1" a="1"/>
  <c r="Z1905" i="1" s="1"/>
  <c r="R1906" i="1" a="1"/>
  <c r="R1906" i="1" s="1"/>
  <c r="S1906" i="1" a="1"/>
  <c r="S1906" i="1" s="1"/>
  <c r="T1906" i="1" a="1"/>
  <c r="T1906" i="1"/>
  <c r="U1906" i="1" a="1"/>
  <c r="U1906" i="1" s="1"/>
  <c r="V1906" i="1" a="1"/>
  <c r="V1906" i="1" s="1"/>
  <c r="W1906" i="1" a="1"/>
  <c r="W1906" i="1" s="1"/>
  <c r="X1906" i="1" a="1"/>
  <c r="X1906" i="1" s="1"/>
  <c r="Y1906" i="1" a="1"/>
  <c r="Y1906" i="1" s="1"/>
  <c r="Z1906" i="1" a="1"/>
  <c r="Z1906" i="1" s="1"/>
  <c r="R1907" i="1" a="1"/>
  <c r="R1907" i="1" s="1"/>
  <c r="S1907" i="1" a="1"/>
  <c r="S1907" i="1" s="1"/>
  <c r="T1907" i="1" a="1"/>
  <c r="T1907" i="1" s="1"/>
  <c r="U1907" i="1" a="1"/>
  <c r="U1907" i="1" s="1"/>
  <c r="V1907" i="1" a="1"/>
  <c r="V1907" i="1" s="1"/>
  <c r="W1907" i="1" a="1"/>
  <c r="W1907" i="1" s="1"/>
  <c r="X1907" i="1" a="1"/>
  <c r="X1907" i="1" s="1"/>
  <c r="Y1907" i="1" a="1"/>
  <c r="Y1907" i="1" s="1"/>
  <c r="Z1907" i="1" a="1"/>
  <c r="Z1907" i="1" s="1"/>
  <c r="R1908" i="1" a="1"/>
  <c r="R1908" i="1" s="1"/>
  <c r="S1908" i="1" a="1"/>
  <c r="S1908" i="1" s="1"/>
  <c r="T1908" i="1" a="1"/>
  <c r="T1908" i="1" s="1"/>
  <c r="U1908" i="1" a="1"/>
  <c r="U1908" i="1" s="1"/>
  <c r="V1908" i="1" a="1"/>
  <c r="V1908" i="1" s="1"/>
  <c r="W1908" i="1" a="1"/>
  <c r="W1908" i="1" s="1"/>
  <c r="X1908" i="1" a="1"/>
  <c r="X1908" i="1" s="1"/>
  <c r="Y1908" i="1" a="1"/>
  <c r="Y1908" i="1" s="1"/>
  <c r="Z1908" i="1" a="1"/>
  <c r="Z1908" i="1" s="1"/>
  <c r="R1909" i="1" a="1"/>
  <c r="R1909" i="1" s="1"/>
  <c r="S1909" i="1" a="1"/>
  <c r="S1909" i="1" s="1"/>
  <c r="T1909" i="1" a="1"/>
  <c r="T1909" i="1" s="1"/>
  <c r="U1909" i="1" a="1"/>
  <c r="U1909" i="1" s="1"/>
  <c r="V1909" i="1" a="1"/>
  <c r="V1909" i="1" s="1"/>
  <c r="W1909" i="1" a="1"/>
  <c r="W1909" i="1" s="1"/>
  <c r="X1909" i="1" a="1"/>
  <c r="X1909" i="1" s="1"/>
  <c r="Y1909" i="1" a="1"/>
  <c r="Y1909" i="1" s="1"/>
  <c r="Z1909" i="1" a="1"/>
  <c r="Z1909" i="1" s="1"/>
  <c r="R1910" i="1" a="1"/>
  <c r="R1910" i="1" s="1"/>
  <c r="S1910" i="1" a="1"/>
  <c r="S1910" i="1" s="1"/>
  <c r="T1910" i="1" a="1"/>
  <c r="T1910" i="1" s="1"/>
  <c r="U1910" i="1" a="1"/>
  <c r="U1910" i="1" s="1"/>
  <c r="V1910" i="1" a="1"/>
  <c r="V1910" i="1" s="1"/>
  <c r="W1910" i="1" a="1"/>
  <c r="W1910" i="1" s="1"/>
  <c r="X1910" i="1" a="1"/>
  <c r="X1910" i="1" s="1"/>
  <c r="Y1910" i="1" a="1"/>
  <c r="Y1910" i="1" s="1"/>
  <c r="Z1910" i="1" a="1"/>
  <c r="Z1910" i="1" s="1"/>
  <c r="R1911" i="1" a="1"/>
  <c r="R1911" i="1" s="1"/>
  <c r="S1911" i="1" a="1"/>
  <c r="S1911" i="1" s="1"/>
  <c r="T1911" i="1" a="1"/>
  <c r="T1911" i="1" s="1"/>
  <c r="U1911" i="1" a="1"/>
  <c r="U1911" i="1" s="1"/>
  <c r="V1911" i="1" a="1"/>
  <c r="V1911" i="1" s="1"/>
  <c r="W1911" i="1" a="1"/>
  <c r="W1911" i="1"/>
  <c r="X1911" i="1" a="1"/>
  <c r="X1911" i="1" s="1"/>
  <c r="Y1911" i="1" a="1"/>
  <c r="Y1911" i="1" s="1"/>
  <c r="Z1911" i="1" a="1"/>
  <c r="Z1911" i="1" s="1"/>
  <c r="R1912" i="1" a="1"/>
  <c r="R1912" i="1" s="1"/>
  <c r="S1912" i="1" a="1"/>
  <c r="S1912" i="1" s="1"/>
  <c r="T1912" i="1" a="1"/>
  <c r="T1912" i="1" s="1"/>
  <c r="U1912" i="1" a="1"/>
  <c r="U1912" i="1" s="1"/>
  <c r="V1912" i="1" a="1"/>
  <c r="V1912" i="1" s="1"/>
  <c r="W1912" i="1" a="1"/>
  <c r="W1912" i="1" s="1"/>
  <c r="X1912" i="1" a="1"/>
  <c r="X1912" i="1" s="1"/>
  <c r="Y1912" i="1" a="1"/>
  <c r="Y1912" i="1" s="1"/>
  <c r="Z1912" i="1" a="1"/>
  <c r="Z1912" i="1" s="1"/>
  <c r="R1913" i="1" a="1"/>
  <c r="R1913" i="1" s="1"/>
  <c r="S1913" i="1" a="1"/>
  <c r="S1913" i="1" s="1"/>
  <c r="T1913" i="1" a="1"/>
  <c r="T1913" i="1" s="1"/>
  <c r="U1913" i="1" a="1"/>
  <c r="U1913" i="1" s="1"/>
  <c r="V1913" i="1" a="1"/>
  <c r="V1913" i="1" s="1"/>
  <c r="W1913" i="1" a="1"/>
  <c r="W1913" i="1" s="1"/>
  <c r="X1913" i="1" a="1"/>
  <c r="X1913" i="1" s="1"/>
  <c r="Y1913" i="1" a="1"/>
  <c r="Y1913" i="1" s="1"/>
  <c r="Z1913" i="1" a="1"/>
  <c r="Z1913" i="1" s="1"/>
  <c r="R1914" i="1" a="1"/>
  <c r="R1914" i="1" s="1"/>
  <c r="S1914" i="1" a="1"/>
  <c r="S1914" i="1" s="1"/>
  <c r="T1914" i="1" a="1"/>
  <c r="T1914" i="1" s="1"/>
  <c r="U1914" i="1" a="1"/>
  <c r="U1914" i="1" s="1"/>
  <c r="V1914" i="1" a="1"/>
  <c r="V1914" i="1" s="1"/>
  <c r="W1914" i="1" a="1"/>
  <c r="W1914" i="1" s="1"/>
  <c r="X1914" i="1" a="1"/>
  <c r="X1914" i="1" s="1"/>
  <c r="Y1914" i="1" a="1"/>
  <c r="Y1914" i="1" s="1"/>
  <c r="Z1914" i="1" a="1"/>
  <c r="Z1914" i="1" s="1"/>
  <c r="R1915" i="1" a="1"/>
  <c r="R1915" i="1" s="1"/>
  <c r="S1915" i="1" a="1"/>
  <c r="S1915" i="1" s="1"/>
  <c r="T1915" i="1" a="1"/>
  <c r="T1915" i="1" s="1"/>
  <c r="U1915" i="1" a="1"/>
  <c r="U1915" i="1" s="1"/>
  <c r="V1915" i="1" a="1"/>
  <c r="V1915" i="1" s="1"/>
  <c r="W1915" i="1" a="1"/>
  <c r="W1915" i="1" s="1"/>
  <c r="X1915" i="1" a="1"/>
  <c r="X1915" i="1" s="1"/>
  <c r="Y1915" i="1" a="1"/>
  <c r="Y1915" i="1" s="1"/>
  <c r="Z1915" i="1" a="1"/>
  <c r="Z1915" i="1" s="1"/>
  <c r="R1916" i="1" a="1"/>
  <c r="R1916" i="1" s="1"/>
  <c r="S1916" i="1" a="1"/>
  <c r="S1916" i="1" s="1"/>
  <c r="T1916" i="1" a="1"/>
  <c r="T1916" i="1" s="1"/>
  <c r="U1916" i="1" a="1"/>
  <c r="U1916" i="1" s="1"/>
  <c r="V1916" i="1" a="1"/>
  <c r="V1916" i="1" s="1"/>
  <c r="W1916" i="1" a="1"/>
  <c r="W1916" i="1" s="1"/>
  <c r="X1916" i="1" a="1"/>
  <c r="X1916" i="1" s="1"/>
  <c r="Y1916" i="1" a="1"/>
  <c r="Y1916" i="1" s="1"/>
  <c r="Z1916" i="1" a="1"/>
  <c r="Z1916" i="1" s="1"/>
  <c r="R1917" i="1" a="1"/>
  <c r="R1917" i="1" s="1"/>
  <c r="S1917" i="1" a="1"/>
  <c r="S1917" i="1" s="1"/>
  <c r="T1917" i="1" a="1"/>
  <c r="T1917" i="1" s="1"/>
  <c r="U1917" i="1" a="1"/>
  <c r="U1917" i="1" s="1"/>
  <c r="V1917" i="1" a="1"/>
  <c r="V1917" i="1" s="1"/>
  <c r="W1917" i="1" a="1"/>
  <c r="W1917" i="1" s="1"/>
  <c r="X1917" i="1" a="1"/>
  <c r="X1917" i="1" s="1"/>
  <c r="Y1917" i="1" a="1"/>
  <c r="Y1917" i="1" s="1"/>
  <c r="Z1917" i="1" a="1"/>
  <c r="Z1917" i="1" s="1"/>
  <c r="R1918" i="1" a="1"/>
  <c r="R1918" i="1" s="1"/>
  <c r="S1918" i="1" a="1"/>
  <c r="S1918" i="1" s="1"/>
  <c r="T1918" i="1" a="1"/>
  <c r="T1918" i="1" s="1"/>
  <c r="U1918" i="1" a="1"/>
  <c r="U1918" i="1" s="1"/>
  <c r="V1918" i="1" a="1"/>
  <c r="V1918" i="1" s="1"/>
  <c r="W1918" i="1" a="1"/>
  <c r="W1918" i="1" s="1"/>
  <c r="X1918" i="1" a="1"/>
  <c r="X1918" i="1" s="1"/>
  <c r="Y1918" i="1" a="1"/>
  <c r="Y1918" i="1" s="1"/>
  <c r="Z1918" i="1" a="1"/>
  <c r="Z1918" i="1" s="1"/>
  <c r="R1919" i="1" a="1"/>
  <c r="R1919" i="1"/>
  <c r="S1919" i="1" a="1"/>
  <c r="S1919" i="1" s="1"/>
  <c r="T1919" i="1" a="1"/>
  <c r="T1919" i="1" s="1"/>
  <c r="U1919" i="1" a="1"/>
  <c r="U1919" i="1" s="1"/>
  <c r="V1919" i="1" a="1"/>
  <c r="V1919" i="1" s="1"/>
  <c r="W1919" i="1" a="1"/>
  <c r="W1919" i="1" s="1"/>
  <c r="X1919" i="1" a="1"/>
  <c r="X1919" i="1" s="1"/>
  <c r="Y1919" i="1" a="1"/>
  <c r="Y1919" i="1" s="1"/>
  <c r="Z1919" i="1" a="1"/>
  <c r="Z1919" i="1" s="1"/>
  <c r="R1920" i="1" a="1"/>
  <c r="R1920" i="1" s="1"/>
  <c r="S1920" i="1" a="1"/>
  <c r="S1920" i="1" s="1"/>
  <c r="T1920" i="1" a="1"/>
  <c r="T1920" i="1" s="1"/>
  <c r="U1920" i="1" a="1"/>
  <c r="U1920" i="1" s="1"/>
  <c r="V1920" i="1" a="1"/>
  <c r="V1920" i="1" s="1"/>
  <c r="W1920" i="1" a="1"/>
  <c r="W1920" i="1" s="1"/>
  <c r="X1920" i="1" a="1"/>
  <c r="X1920" i="1" s="1"/>
  <c r="Y1920" i="1" a="1"/>
  <c r="Y1920" i="1" s="1"/>
  <c r="Z1920" i="1" a="1"/>
  <c r="Z1920" i="1" s="1"/>
  <c r="R1921" i="1" a="1"/>
  <c r="R1921" i="1" s="1"/>
  <c r="S1921" i="1" a="1"/>
  <c r="S1921" i="1" s="1"/>
  <c r="T1921" i="1" a="1"/>
  <c r="T1921" i="1" s="1"/>
  <c r="U1921" i="1" a="1"/>
  <c r="U1921" i="1" s="1"/>
  <c r="V1921" i="1" a="1"/>
  <c r="V1921" i="1" s="1"/>
  <c r="W1921" i="1" a="1"/>
  <c r="W1921" i="1" s="1"/>
  <c r="X1921" i="1" a="1"/>
  <c r="X1921" i="1" s="1"/>
  <c r="Y1921" i="1" a="1"/>
  <c r="Y1921" i="1" s="1"/>
  <c r="Z1921" i="1" a="1"/>
  <c r="Z1921" i="1" s="1"/>
  <c r="R1922" i="1" a="1"/>
  <c r="R1922" i="1" s="1"/>
  <c r="S1922" i="1" a="1"/>
  <c r="S1922" i="1" s="1"/>
  <c r="T1922" i="1" a="1"/>
  <c r="T1922" i="1" s="1"/>
  <c r="U1922" i="1" a="1"/>
  <c r="U1922" i="1" s="1"/>
  <c r="V1922" i="1" a="1"/>
  <c r="V1922" i="1" s="1"/>
  <c r="W1922" i="1" a="1"/>
  <c r="W1922" i="1" s="1"/>
  <c r="X1922" i="1" a="1"/>
  <c r="X1922" i="1" s="1"/>
  <c r="Y1922" i="1" a="1"/>
  <c r="Y1922" i="1" s="1"/>
  <c r="Z1922" i="1" a="1"/>
  <c r="Z1922" i="1" s="1"/>
  <c r="R1923" i="1" a="1"/>
  <c r="R1923" i="1" s="1"/>
  <c r="S1923" i="1" a="1"/>
  <c r="S1923" i="1" s="1"/>
  <c r="T1923" i="1" a="1"/>
  <c r="T1923" i="1" s="1"/>
  <c r="U1923" i="1" a="1"/>
  <c r="U1923" i="1" s="1"/>
  <c r="V1923" i="1" a="1"/>
  <c r="V1923" i="1" s="1"/>
  <c r="W1923" i="1" a="1"/>
  <c r="W1923" i="1" s="1"/>
  <c r="X1923" i="1" a="1"/>
  <c r="X1923" i="1" s="1"/>
  <c r="Y1923" i="1" a="1"/>
  <c r="Y1923" i="1" s="1"/>
  <c r="Z1923" i="1" a="1"/>
  <c r="Z1923" i="1" s="1"/>
  <c r="R1924" i="1" a="1"/>
  <c r="R1924" i="1" s="1"/>
  <c r="S1924" i="1" a="1"/>
  <c r="S1924" i="1" s="1"/>
  <c r="T1924" i="1" a="1"/>
  <c r="T1924" i="1" s="1"/>
  <c r="U1924" i="1" a="1"/>
  <c r="U1924" i="1" s="1"/>
  <c r="V1924" i="1" a="1"/>
  <c r="V1924" i="1" s="1"/>
  <c r="W1924" i="1" a="1"/>
  <c r="W1924" i="1" s="1"/>
  <c r="X1924" i="1" a="1"/>
  <c r="X1924" i="1" s="1"/>
  <c r="Y1924" i="1" a="1"/>
  <c r="Y1924" i="1" s="1"/>
  <c r="Z1924" i="1" a="1"/>
  <c r="Z1924" i="1" s="1"/>
  <c r="R1925" i="1" a="1"/>
  <c r="R1925" i="1" s="1"/>
  <c r="S1925" i="1" a="1"/>
  <c r="S1925" i="1" s="1"/>
  <c r="T1925" i="1" a="1"/>
  <c r="T1925" i="1" s="1"/>
  <c r="U1925" i="1" a="1"/>
  <c r="U1925" i="1" s="1"/>
  <c r="V1925" i="1" a="1"/>
  <c r="V1925" i="1" s="1"/>
  <c r="W1925" i="1" a="1"/>
  <c r="W1925" i="1" s="1"/>
  <c r="X1925" i="1" a="1"/>
  <c r="X1925" i="1" s="1"/>
  <c r="Y1925" i="1" a="1"/>
  <c r="Y1925" i="1" s="1"/>
  <c r="Z1925" i="1" a="1"/>
  <c r="Z1925" i="1" s="1"/>
  <c r="R1926" i="1" a="1"/>
  <c r="R1926" i="1" s="1"/>
  <c r="S1926" i="1" a="1"/>
  <c r="S1926" i="1" s="1"/>
  <c r="T1926" i="1" a="1"/>
  <c r="T1926" i="1" s="1"/>
  <c r="U1926" i="1" a="1"/>
  <c r="U1926" i="1" s="1"/>
  <c r="V1926" i="1" a="1"/>
  <c r="V1926" i="1" s="1"/>
  <c r="W1926" i="1" a="1"/>
  <c r="W1926" i="1" s="1"/>
  <c r="X1926" i="1" a="1"/>
  <c r="X1926" i="1" s="1"/>
  <c r="Y1926" i="1" a="1"/>
  <c r="Y1926" i="1" s="1"/>
  <c r="Z1926" i="1" a="1"/>
  <c r="Z1926" i="1" s="1"/>
  <c r="R1927" i="1" a="1"/>
  <c r="R1927" i="1" s="1"/>
  <c r="S1927" i="1" a="1"/>
  <c r="S1927" i="1" s="1"/>
  <c r="T1927" i="1" a="1"/>
  <c r="T1927" i="1" s="1"/>
  <c r="U1927" i="1" a="1"/>
  <c r="U1927" i="1" s="1"/>
  <c r="V1927" i="1" a="1"/>
  <c r="V1927" i="1" s="1"/>
  <c r="W1927" i="1" a="1"/>
  <c r="W1927" i="1" s="1"/>
  <c r="X1927" i="1" a="1"/>
  <c r="X1927" i="1" s="1"/>
  <c r="Y1927" i="1" a="1"/>
  <c r="Y1927" i="1" s="1"/>
  <c r="Z1927" i="1" a="1"/>
  <c r="Z1927" i="1" s="1"/>
  <c r="R1928" i="1" a="1"/>
  <c r="R1928" i="1" s="1"/>
  <c r="S1928" i="1" a="1"/>
  <c r="S1928" i="1" s="1"/>
  <c r="T1928" i="1" a="1"/>
  <c r="T1928" i="1" s="1"/>
  <c r="U1928" i="1" a="1"/>
  <c r="U1928" i="1" s="1"/>
  <c r="V1928" i="1" a="1"/>
  <c r="V1928" i="1" s="1"/>
  <c r="W1928" i="1" a="1"/>
  <c r="W1928" i="1" s="1"/>
  <c r="X1928" i="1" a="1"/>
  <c r="X1928" i="1" s="1"/>
  <c r="Y1928" i="1" a="1"/>
  <c r="Y1928" i="1" s="1"/>
  <c r="Z1928" i="1" a="1"/>
  <c r="Z1928" i="1" s="1"/>
  <c r="R1929" i="1" a="1"/>
  <c r="R1929" i="1" s="1"/>
  <c r="S1929" i="1" a="1"/>
  <c r="S1929" i="1" s="1"/>
  <c r="T1929" i="1" a="1"/>
  <c r="T1929" i="1" s="1"/>
  <c r="U1929" i="1" a="1"/>
  <c r="U1929" i="1" s="1"/>
  <c r="V1929" i="1" a="1"/>
  <c r="V1929" i="1" s="1"/>
  <c r="W1929" i="1" a="1"/>
  <c r="W1929" i="1" s="1"/>
  <c r="X1929" i="1" a="1"/>
  <c r="X1929" i="1" s="1"/>
  <c r="Y1929" i="1" a="1"/>
  <c r="Y1929" i="1" s="1"/>
  <c r="Z1929" i="1" a="1"/>
  <c r="Z1929" i="1" s="1"/>
  <c r="R1930" i="1" a="1"/>
  <c r="R1930" i="1" s="1"/>
  <c r="S1930" i="1" a="1"/>
  <c r="S1930" i="1" s="1"/>
  <c r="T1930" i="1" a="1"/>
  <c r="T1930" i="1" s="1"/>
  <c r="U1930" i="1" a="1"/>
  <c r="U1930" i="1" s="1"/>
  <c r="V1930" i="1" a="1"/>
  <c r="V1930" i="1" s="1"/>
  <c r="W1930" i="1" a="1"/>
  <c r="W1930" i="1" s="1"/>
  <c r="X1930" i="1" a="1"/>
  <c r="X1930" i="1" s="1"/>
  <c r="Y1930" i="1" a="1"/>
  <c r="Y1930" i="1" s="1"/>
  <c r="Z1930" i="1" a="1"/>
  <c r="Z1930" i="1" s="1"/>
  <c r="R1931" i="1" a="1"/>
  <c r="R1931" i="1" s="1"/>
  <c r="S1931" i="1" a="1"/>
  <c r="S1931" i="1" s="1"/>
  <c r="T1931" i="1" a="1"/>
  <c r="T1931" i="1" s="1"/>
  <c r="U1931" i="1" a="1"/>
  <c r="U1931" i="1" s="1"/>
  <c r="V1931" i="1" a="1"/>
  <c r="V1931" i="1" s="1"/>
  <c r="W1931" i="1" a="1"/>
  <c r="W1931" i="1" s="1"/>
  <c r="X1931" i="1" a="1"/>
  <c r="X1931" i="1" s="1"/>
  <c r="Y1931" i="1" a="1"/>
  <c r="Y1931" i="1" s="1"/>
  <c r="Z1931" i="1" a="1"/>
  <c r="Z1931" i="1" s="1"/>
  <c r="R1932" i="1" a="1"/>
  <c r="R1932" i="1" s="1"/>
  <c r="S1932" i="1" a="1"/>
  <c r="S1932" i="1" s="1"/>
  <c r="T1932" i="1" a="1"/>
  <c r="T1932" i="1" s="1"/>
  <c r="U1932" i="1" a="1"/>
  <c r="U1932" i="1" s="1"/>
  <c r="V1932" i="1" a="1"/>
  <c r="V1932" i="1" s="1"/>
  <c r="W1932" i="1" a="1"/>
  <c r="W1932" i="1" s="1"/>
  <c r="X1932" i="1" a="1"/>
  <c r="X1932" i="1" s="1"/>
  <c r="Y1932" i="1" a="1"/>
  <c r="Y1932" i="1" s="1"/>
  <c r="Z1932" i="1" a="1"/>
  <c r="Z1932" i="1" s="1"/>
  <c r="R1933" i="1" a="1"/>
  <c r="R1933" i="1" s="1"/>
  <c r="S1933" i="1" a="1"/>
  <c r="S1933" i="1" s="1"/>
  <c r="T1933" i="1" a="1"/>
  <c r="T1933" i="1" s="1"/>
  <c r="U1933" i="1" a="1"/>
  <c r="U1933" i="1" s="1"/>
  <c r="V1933" i="1" a="1"/>
  <c r="V1933" i="1" s="1"/>
  <c r="W1933" i="1" a="1"/>
  <c r="W1933" i="1" s="1"/>
  <c r="X1933" i="1" a="1"/>
  <c r="X1933" i="1" s="1"/>
  <c r="Y1933" i="1" a="1"/>
  <c r="Y1933" i="1" s="1"/>
  <c r="Z1933" i="1" a="1"/>
  <c r="Z1933" i="1" s="1"/>
  <c r="R1934" i="1" a="1"/>
  <c r="R1934" i="1" s="1"/>
  <c r="S1934" i="1" a="1"/>
  <c r="S1934" i="1" s="1"/>
  <c r="T1934" i="1" a="1"/>
  <c r="T1934" i="1" s="1"/>
  <c r="U1934" i="1" a="1"/>
  <c r="U1934" i="1" s="1"/>
  <c r="V1934" i="1" a="1"/>
  <c r="V1934" i="1" s="1"/>
  <c r="W1934" i="1" a="1"/>
  <c r="W1934" i="1" s="1"/>
  <c r="X1934" i="1" a="1"/>
  <c r="X1934" i="1" s="1"/>
  <c r="Y1934" i="1" a="1"/>
  <c r="Y1934" i="1" s="1"/>
  <c r="Z1934" i="1" a="1"/>
  <c r="Z1934" i="1" s="1"/>
  <c r="R1935" i="1" a="1"/>
  <c r="R1935" i="1" s="1"/>
  <c r="S1935" i="1" a="1"/>
  <c r="S1935" i="1" s="1"/>
  <c r="T1935" i="1" a="1"/>
  <c r="T1935" i="1" s="1"/>
  <c r="U1935" i="1" a="1"/>
  <c r="U1935" i="1" s="1"/>
  <c r="V1935" i="1" a="1"/>
  <c r="V1935" i="1" s="1"/>
  <c r="W1935" i="1" a="1"/>
  <c r="W1935" i="1" s="1"/>
  <c r="X1935" i="1" a="1"/>
  <c r="X1935" i="1" s="1"/>
  <c r="Y1935" i="1" a="1"/>
  <c r="Y1935" i="1" s="1"/>
  <c r="Z1935" i="1" a="1"/>
  <c r="Z1935" i="1" s="1"/>
  <c r="R1936" i="1" a="1"/>
  <c r="R1936" i="1" s="1"/>
  <c r="S1936" i="1" a="1"/>
  <c r="S1936" i="1" s="1"/>
  <c r="T1936" i="1" a="1"/>
  <c r="T1936" i="1" s="1"/>
  <c r="U1936" i="1" a="1"/>
  <c r="U1936" i="1" s="1"/>
  <c r="V1936" i="1" a="1"/>
  <c r="V1936" i="1" s="1"/>
  <c r="W1936" i="1" a="1"/>
  <c r="W1936" i="1" s="1"/>
  <c r="X1936" i="1" a="1"/>
  <c r="X1936" i="1" s="1"/>
  <c r="Y1936" i="1" a="1"/>
  <c r="Y1936" i="1" s="1"/>
  <c r="Z1936" i="1" a="1"/>
  <c r="Z1936" i="1" s="1"/>
  <c r="R1937" i="1" a="1"/>
  <c r="R1937" i="1" s="1"/>
  <c r="S1937" i="1" a="1"/>
  <c r="S1937" i="1"/>
  <c r="T1937" i="1" a="1"/>
  <c r="T1937" i="1" s="1"/>
  <c r="U1937" i="1" a="1"/>
  <c r="U1937" i="1" s="1"/>
  <c r="V1937" i="1" a="1"/>
  <c r="V1937" i="1" s="1"/>
  <c r="W1937" i="1" a="1"/>
  <c r="W1937" i="1" s="1"/>
  <c r="X1937" i="1" a="1"/>
  <c r="X1937" i="1" s="1"/>
  <c r="Y1937" i="1" a="1"/>
  <c r="Y1937" i="1" s="1"/>
  <c r="Z1937" i="1" a="1"/>
  <c r="Z1937" i="1" s="1"/>
  <c r="R1938" i="1" a="1"/>
  <c r="R1938" i="1" s="1"/>
  <c r="S1938" i="1" a="1"/>
  <c r="S1938" i="1" s="1"/>
  <c r="T1938" i="1" a="1"/>
  <c r="T1938" i="1" s="1"/>
  <c r="U1938" i="1" a="1"/>
  <c r="U1938" i="1" s="1"/>
  <c r="V1938" i="1" a="1"/>
  <c r="V1938" i="1" s="1"/>
  <c r="W1938" i="1" a="1"/>
  <c r="W1938" i="1" s="1"/>
  <c r="X1938" i="1" a="1"/>
  <c r="X1938" i="1" s="1"/>
  <c r="Y1938" i="1" a="1"/>
  <c r="Y1938" i="1" s="1"/>
  <c r="Z1938" i="1" a="1"/>
  <c r="Z1938" i="1" s="1"/>
  <c r="R1939" i="1" a="1"/>
  <c r="R1939" i="1" s="1"/>
  <c r="S1939" i="1" a="1"/>
  <c r="S1939" i="1" s="1"/>
  <c r="T1939" i="1" a="1"/>
  <c r="T1939" i="1" s="1"/>
  <c r="U1939" i="1" a="1"/>
  <c r="U1939" i="1" s="1"/>
  <c r="V1939" i="1" a="1"/>
  <c r="V1939" i="1" s="1"/>
  <c r="W1939" i="1" a="1"/>
  <c r="W1939" i="1" s="1"/>
  <c r="X1939" i="1" a="1"/>
  <c r="X1939" i="1" s="1"/>
  <c r="Y1939" i="1" a="1"/>
  <c r="Y1939" i="1" s="1"/>
  <c r="Z1939" i="1" a="1"/>
  <c r="Z1939" i="1" s="1"/>
  <c r="R1940" i="1" a="1"/>
  <c r="R1940" i="1" s="1"/>
  <c r="S1940" i="1" a="1"/>
  <c r="S1940" i="1" s="1"/>
  <c r="T1940" i="1" a="1"/>
  <c r="T1940" i="1" s="1"/>
  <c r="U1940" i="1" a="1"/>
  <c r="U1940" i="1" s="1"/>
  <c r="V1940" i="1" a="1"/>
  <c r="V1940" i="1" s="1"/>
  <c r="W1940" i="1" a="1"/>
  <c r="W1940" i="1" s="1"/>
  <c r="X1940" i="1" a="1"/>
  <c r="X1940" i="1" s="1"/>
  <c r="Y1940" i="1" a="1"/>
  <c r="Y1940" i="1" s="1"/>
  <c r="Z1940" i="1" a="1"/>
  <c r="Z1940" i="1" s="1"/>
  <c r="R1941" i="1" a="1"/>
  <c r="R1941" i="1" s="1"/>
  <c r="S1941" i="1" a="1"/>
  <c r="S1941" i="1" s="1"/>
  <c r="T1941" i="1" a="1"/>
  <c r="T1941" i="1" s="1"/>
  <c r="U1941" i="1" a="1"/>
  <c r="U1941" i="1" s="1"/>
  <c r="V1941" i="1" a="1"/>
  <c r="V1941" i="1" s="1"/>
  <c r="W1941" i="1" a="1"/>
  <c r="W1941" i="1" s="1"/>
  <c r="X1941" i="1" a="1"/>
  <c r="X1941" i="1" s="1"/>
  <c r="Y1941" i="1" a="1"/>
  <c r="Y1941" i="1" s="1"/>
  <c r="Z1941" i="1" a="1"/>
  <c r="Z1941" i="1" s="1"/>
  <c r="R1942" i="1" a="1"/>
  <c r="R1942" i="1" s="1"/>
  <c r="S1942" i="1" a="1"/>
  <c r="S1942" i="1" s="1"/>
  <c r="T1942" i="1" a="1"/>
  <c r="T1942" i="1" s="1"/>
  <c r="U1942" i="1" a="1"/>
  <c r="U1942" i="1" s="1"/>
  <c r="V1942" i="1" a="1"/>
  <c r="V1942" i="1" s="1"/>
  <c r="W1942" i="1" a="1"/>
  <c r="W1942" i="1" s="1"/>
  <c r="X1942" i="1" a="1"/>
  <c r="X1942" i="1" s="1"/>
  <c r="Y1942" i="1" a="1"/>
  <c r="Y1942" i="1" s="1"/>
  <c r="Z1942" i="1" a="1"/>
  <c r="Z1942" i="1" s="1"/>
  <c r="R1943" i="1" a="1"/>
  <c r="R1943" i="1" s="1"/>
  <c r="S1943" i="1" a="1"/>
  <c r="S1943" i="1" s="1"/>
  <c r="T1943" i="1" a="1"/>
  <c r="T1943" i="1" s="1"/>
  <c r="U1943" i="1" a="1"/>
  <c r="U1943" i="1" s="1"/>
  <c r="V1943" i="1" a="1"/>
  <c r="V1943" i="1" s="1"/>
  <c r="W1943" i="1" a="1"/>
  <c r="W1943" i="1" s="1"/>
  <c r="X1943" i="1" a="1"/>
  <c r="X1943" i="1" s="1"/>
  <c r="Y1943" i="1" a="1"/>
  <c r="Y1943" i="1" s="1"/>
  <c r="Z1943" i="1" a="1"/>
  <c r="Z1943" i="1" s="1"/>
  <c r="R1944" i="1" a="1"/>
  <c r="R1944" i="1" s="1"/>
  <c r="S1944" i="1" a="1"/>
  <c r="S1944" i="1" s="1"/>
  <c r="T1944" i="1" a="1"/>
  <c r="T1944" i="1" s="1"/>
  <c r="U1944" i="1" a="1"/>
  <c r="U1944" i="1" s="1"/>
  <c r="V1944" i="1" a="1"/>
  <c r="V1944" i="1" s="1"/>
  <c r="W1944" i="1" a="1"/>
  <c r="W1944" i="1" s="1"/>
  <c r="X1944" i="1" a="1"/>
  <c r="X1944" i="1" s="1"/>
  <c r="Y1944" i="1" a="1"/>
  <c r="Y1944" i="1" s="1"/>
  <c r="Z1944" i="1" a="1"/>
  <c r="Z1944" i="1" s="1"/>
  <c r="R1945" i="1" a="1"/>
  <c r="R1945" i="1" s="1"/>
  <c r="S1945" i="1" a="1"/>
  <c r="S1945" i="1" s="1"/>
  <c r="T1945" i="1" a="1"/>
  <c r="T1945" i="1" s="1"/>
  <c r="U1945" i="1" a="1"/>
  <c r="U1945" i="1" s="1"/>
  <c r="V1945" i="1" a="1"/>
  <c r="V1945" i="1" s="1"/>
  <c r="W1945" i="1" a="1"/>
  <c r="W1945" i="1" s="1"/>
  <c r="X1945" i="1" a="1"/>
  <c r="X1945" i="1" s="1"/>
  <c r="Y1945" i="1" a="1"/>
  <c r="Y1945" i="1" s="1"/>
  <c r="Z1945" i="1" a="1"/>
  <c r="Z1945" i="1" s="1"/>
  <c r="R1946" i="1" a="1"/>
  <c r="R1946" i="1" s="1"/>
  <c r="S1946" i="1" a="1"/>
  <c r="S1946" i="1" s="1"/>
  <c r="T1946" i="1" a="1"/>
  <c r="T1946" i="1" s="1"/>
  <c r="U1946" i="1" a="1"/>
  <c r="U1946" i="1" s="1"/>
  <c r="V1946" i="1" a="1"/>
  <c r="V1946" i="1" s="1"/>
  <c r="W1946" i="1" a="1"/>
  <c r="W1946" i="1" s="1"/>
  <c r="X1946" i="1" a="1"/>
  <c r="X1946" i="1" s="1"/>
  <c r="Y1946" i="1" a="1"/>
  <c r="Y1946" i="1" s="1"/>
  <c r="Z1946" i="1" a="1"/>
  <c r="Z1946" i="1" s="1"/>
  <c r="R1947" i="1" a="1"/>
  <c r="R1947" i="1" s="1"/>
  <c r="S1947" i="1" a="1"/>
  <c r="S1947" i="1" s="1"/>
  <c r="T1947" i="1" a="1"/>
  <c r="T1947" i="1" s="1"/>
  <c r="U1947" i="1" a="1"/>
  <c r="U1947" i="1" s="1"/>
  <c r="V1947" i="1" a="1"/>
  <c r="V1947" i="1" s="1"/>
  <c r="W1947" i="1" a="1"/>
  <c r="W1947" i="1" s="1"/>
  <c r="X1947" i="1" a="1"/>
  <c r="X1947" i="1" s="1"/>
  <c r="Y1947" i="1" a="1"/>
  <c r="Y1947" i="1" s="1"/>
  <c r="Z1947" i="1" a="1"/>
  <c r="Z1947" i="1" s="1"/>
  <c r="R1948" i="1" a="1"/>
  <c r="R1948" i="1" s="1"/>
  <c r="S1948" i="1" a="1"/>
  <c r="S1948" i="1" s="1"/>
  <c r="T1948" i="1" a="1"/>
  <c r="T1948" i="1" s="1"/>
  <c r="U1948" i="1" a="1"/>
  <c r="U1948" i="1" s="1"/>
  <c r="V1948" i="1" a="1"/>
  <c r="V1948" i="1" s="1"/>
  <c r="W1948" i="1" a="1"/>
  <c r="W1948" i="1" s="1"/>
  <c r="X1948" i="1" a="1"/>
  <c r="X1948" i="1" s="1"/>
  <c r="Y1948" i="1" a="1"/>
  <c r="Y1948" i="1" s="1"/>
  <c r="Z1948" i="1" a="1"/>
  <c r="Z1948" i="1" s="1"/>
  <c r="R1949" i="1" a="1"/>
  <c r="R1949" i="1" s="1"/>
  <c r="S1949" i="1" a="1"/>
  <c r="S1949" i="1" s="1"/>
  <c r="T1949" i="1" a="1"/>
  <c r="T1949" i="1" s="1"/>
  <c r="U1949" i="1" a="1"/>
  <c r="U1949" i="1" s="1"/>
  <c r="V1949" i="1" a="1"/>
  <c r="V1949" i="1" s="1"/>
  <c r="W1949" i="1" a="1"/>
  <c r="W1949" i="1" s="1"/>
  <c r="X1949" i="1" a="1"/>
  <c r="X1949" i="1" s="1"/>
  <c r="Y1949" i="1" a="1"/>
  <c r="Y1949" i="1" s="1"/>
  <c r="Z1949" i="1" a="1"/>
  <c r="Z1949" i="1" s="1"/>
  <c r="R1950" i="1" a="1"/>
  <c r="R1950" i="1" s="1"/>
  <c r="S1950" i="1" a="1"/>
  <c r="S1950" i="1" s="1"/>
  <c r="T1950" i="1" a="1"/>
  <c r="T1950" i="1" s="1"/>
  <c r="U1950" i="1" a="1"/>
  <c r="U1950" i="1" s="1"/>
  <c r="V1950" i="1" a="1"/>
  <c r="V1950" i="1" s="1"/>
  <c r="W1950" i="1" a="1"/>
  <c r="W1950" i="1" s="1"/>
  <c r="X1950" i="1" a="1"/>
  <c r="X1950" i="1" s="1"/>
  <c r="Y1950" i="1" a="1"/>
  <c r="Y1950" i="1" s="1"/>
  <c r="Z1950" i="1" a="1"/>
  <c r="Z1950" i="1" s="1"/>
  <c r="R1951" i="1" a="1"/>
  <c r="R1951" i="1" s="1"/>
  <c r="S1951" i="1" a="1"/>
  <c r="S1951" i="1" s="1"/>
  <c r="T1951" i="1" a="1"/>
  <c r="T1951" i="1" s="1"/>
  <c r="U1951" i="1" a="1"/>
  <c r="U1951" i="1" s="1"/>
  <c r="V1951" i="1" a="1"/>
  <c r="V1951" i="1" s="1"/>
  <c r="W1951" i="1" a="1"/>
  <c r="W1951" i="1" s="1"/>
  <c r="X1951" i="1" a="1"/>
  <c r="X1951" i="1" s="1"/>
  <c r="Y1951" i="1" a="1"/>
  <c r="Y1951" i="1" s="1"/>
  <c r="Z1951" i="1" a="1"/>
  <c r="Z1951" i="1" s="1"/>
  <c r="R1952" i="1" a="1"/>
  <c r="R1952" i="1" s="1"/>
  <c r="S1952" i="1" a="1"/>
  <c r="S1952" i="1" s="1"/>
  <c r="T1952" i="1" a="1"/>
  <c r="T1952" i="1" s="1"/>
  <c r="U1952" i="1" a="1"/>
  <c r="U1952" i="1" s="1"/>
  <c r="V1952" i="1" a="1"/>
  <c r="V1952" i="1" s="1"/>
  <c r="W1952" i="1" a="1"/>
  <c r="W1952" i="1" s="1"/>
  <c r="X1952" i="1" a="1"/>
  <c r="X1952" i="1" s="1"/>
  <c r="Y1952" i="1" a="1"/>
  <c r="Y1952" i="1" s="1"/>
  <c r="Z1952" i="1" a="1"/>
  <c r="Z1952" i="1" s="1"/>
  <c r="R1953" i="1" a="1"/>
  <c r="R1953" i="1" s="1"/>
  <c r="S1953" i="1" a="1"/>
  <c r="S1953" i="1" s="1"/>
  <c r="T1953" i="1" a="1"/>
  <c r="T1953" i="1" s="1"/>
  <c r="U1953" i="1" a="1"/>
  <c r="U1953" i="1" s="1"/>
  <c r="V1953" i="1" a="1"/>
  <c r="V1953" i="1" s="1"/>
  <c r="W1953" i="1" a="1"/>
  <c r="W1953" i="1" s="1"/>
  <c r="X1953" i="1" a="1"/>
  <c r="X1953" i="1" s="1"/>
  <c r="Y1953" i="1" a="1"/>
  <c r="Y1953" i="1" s="1"/>
  <c r="Z1953" i="1" a="1"/>
  <c r="Z1953" i="1" s="1"/>
  <c r="R1954" i="1" a="1"/>
  <c r="R1954" i="1" s="1"/>
  <c r="S1954" i="1" a="1"/>
  <c r="S1954" i="1" s="1"/>
  <c r="T1954" i="1" a="1"/>
  <c r="T1954" i="1" s="1"/>
  <c r="U1954" i="1" a="1"/>
  <c r="U1954" i="1" s="1"/>
  <c r="V1954" i="1" a="1"/>
  <c r="V1954" i="1" s="1"/>
  <c r="W1954" i="1" a="1"/>
  <c r="W1954" i="1" s="1"/>
  <c r="X1954" i="1" a="1"/>
  <c r="X1954" i="1" s="1"/>
  <c r="Y1954" i="1" a="1"/>
  <c r="Y1954" i="1" s="1"/>
  <c r="Z1954" i="1" a="1"/>
  <c r="Z1954" i="1" s="1"/>
  <c r="R1955" i="1" a="1"/>
  <c r="R1955" i="1" s="1"/>
  <c r="S1955" i="1" a="1"/>
  <c r="S1955" i="1" s="1"/>
  <c r="T1955" i="1" a="1"/>
  <c r="T1955" i="1" s="1"/>
  <c r="U1955" i="1" a="1"/>
  <c r="U1955" i="1" s="1"/>
  <c r="V1955" i="1" a="1"/>
  <c r="V1955" i="1" s="1"/>
  <c r="W1955" i="1" a="1"/>
  <c r="W1955" i="1" s="1"/>
  <c r="X1955" i="1" a="1"/>
  <c r="X1955" i="1" s="1"/>
  <c r="Y1955" i="1" a="1"/>
  <c r="Y1955" i="1" s="1"/>
  <c r="Z1955" i="1" a="1"/>
  <c r="Z1955" i="1" s="1"/>
  <c r="R1956" i="1" a="1"/>
  <c r="R1956" i="1" s="1"/>
  <c r="S1956" i="1" a="1"/>
  <c r="S1956" i="1" s="1"/>
  <c r="T1956" i="1" a="1"/>
  <c r="T1956" i="1" s="1"/>
  <c r="U1956" i="1" a="1"/>
  <c r="U1956" i="1" s="1"/>
  <c r="V1956" i="1" a="1"/>
  <c r="V1956" i="1" s="1"/>
  <c r="W1956" i="1" a="1"/>
  <c r="W1956" i="1" s="1"/>
  <c r="X1956" i="1" a="1"/>
  <c r="X1956" i="1" s="1"/>
  <c r="Y1956" i="1" a="1"/>
  <c r="Y1956" i="1" s="1"/>
  <c r="Z1956" i="1" a="1"/>
  <c r="Z1956" i="1" s="1"/>
  <c r="R1957" i="1" a="1"/>
  <c r="R1957" i="1" s="1"/>
  <c r="S1957" i="1" a="1"/>
  <c r="S1957" i="1"/>
  <c r="T1957" i="1" a="1"/>
  <c r="T1957" i="1" s="1"/>
  <c r="U1957" i="1" a="1"/>
  <c r="U1957" i="1" s="1"/>
  <c r="V1957" i="1" a="1"/>
  <c r="V1957" i="1" s="1"/>
  <c r="W1957" i="1" a="1"/>
  <c r="W1957" i="1" s="1"/>
  <c r="X1957" i="1" a="1"/>
  <c r="X1957" i="1" s="1"/>
  <c r="Y1957" i="1" a="1"/>
  <c r="Y1957" i="1" s="1"/>
  <c r="Z1957" i="1" a="1"/>
  <c r="Z1957" i="1" s="1"/>
  <c r="R1958" i="1" a="1"/>
  <c r="R1958" i="1" s="1"/>
  <c r="S1958" i="1" a="1"/>
  <c r="S1958" i="1" s="1"/>
  <c r="T1958" i="1" a="1"/>
  <c r="T1958" i="1" s="1"/>
  <c r="U1958" i="1" a="1"/>
  <c r="U1958" i="1" s="1"/>
  <c r="V1958" i="1" a="1"/>
  <c r="V1958" i="1" s="1"/>
  <c r="W1958" i="1" a="1"/>
  <c r="W1958" i="1" s="1"/>
  <c r="X1958" i="1" a="1"/>
  <c r="X1958" i="1" s="1"/>
  <c r="Y1958" i="1" a="1"/>
  <c r="Y1958" i="1" s="1"/>
  <c r="Z1958" i="1" a="1"/>
  <c r="Z1958" i="1" s="1"/>
  <c r="R1959" i="1" a="1"/>
  <c r="R1959" i="1" s="1"/>
  <c r="S1959" i="1" a="1"/>
  <c r="S1959" i="1" s="1"/>
  <c r="T1959" i="1" a="1"/>
  <c r="T1959" i="1" s="1"/>
  <c r="U1959" i="1" a="1"/>
  <c r="U1959" i="1" s="1"/>
  <c r="V1959" i="1" a="1"/>
  <c r="V1959" i="1" s="1"/>
  <c r="W1959" i="1" a="1"/>
  <c r="W1959" i="1" s="1"/>
  <c r="X1959" i="1" a="1"/>
  <c r="X1959" i="1" s="1"/>
  <c r="Y1959" i="1" a="1"/>
  <c r="Y1959" i="1" s="1"/>
  <c r="Z1959" i="1" a="1"/>
  <c r="Z1959" i="1" s="1"/>
  <c r="R1960" i="1" a="1"/>
  <c r="R1960" i="1" s="1"/>
  <c r="S1960" i="1" a="1"/>
  <c r="S1960" i="1" s="1"/>
  <c r="T1960" i="1" a="1"/>
  <c r="T1960" i="1" s="1"/>
  <c r="U1960" i="1" a="1"/>
  <c r="U1960" i="1" s="1"/>
  <c r="V1960" i="1" a="1"/>
  <c r="V1960" i="1" s="1"/>
  <c r="W1960" i="1" a="1"/>
  <c r="W1960" i="1" s="1"/>
  <c r="X1960" i="1" a="1"/>
  <c r="X1960" i="1" s="1"/>
  <c r="Y1960" i="1" a="1"/>
  <c r="Y1960" i="1" s="1"/>
  <c r="Z1960" i="1" a="1"/>
  <c r="Z1960" i="1" s="1"/>
  <c r="R1961" i="1" a="1"/>
  <c r="R1961" i="1" s="1"/>
  <c r="S1961" i="1" a="1"/>
  <c r="S1961" i="1" s="1"/>
  <c r="T1961" i="1" a="1"/>
  <c r="T1961" i="1" s="1"/>
  <c r="U1961" i="1" a="1"/>
  <c r="U1961" i="1" s="1"/>
  <c r="V1961" i="1" a="1"/>
  <c r="V1961" i="1" s="1"/>
  <c r="W1961" i="1" a="1"/>
  <c r="W1961" i="1" s="1"/>
  <c r="X1961" i="1" a="1"/>
  <c r="X1961" i="1" s="1"/>
  <c r="Y1961" i="1" a="1"/>
  <c r="Y1961" i="1" s="1"/>
  <c r="Z1961" i="1" a="1"/>
  <c r="Z1961" i="1" s="1"/>
  <c r="R1962" i="1" a="1"/>
  <c r="R1962" i="1" s="1"/>
  <c r="S1962" i="1" a="1"/>
  <c r="S1962" i="1" s="1"/>
  <c r="T1962" i="1" a="1"/>
  <c r="T1962" i="1" s="1"/>
  <c r="U1962" i="1" a="1"/>
  <c r="U1962" i="1" s="1"/>
  <c r="V1962" i="1" a="1"/>
  <c r="V1962" i="1" s="1"/>
  <c r="W1962" i="1" a="1"/>
  <c r="W1962" i="1" s="1"/>
  <c r="X1962" i="1" a="1"/>
  <c r="X1962" i="1" s="1"/>
  <c r="Y1962" i="1" a="1"/>
  <c r="Y1962" i="1" s="1"/>
  <c r="Z1962" i="1" a="1"/>
  <c r="Z1962" i="1" s="1"/>
  <c r="R1963" i="1" a="1"/>
  <c r="R1963" i="1" s="1"/>
  <c r="S1963" i="1" a="1"/>
  <c r="S1963" i="1" s="1"/>
  <c r="T1963" i="1" a="1"/>
  <c r="T1963" i="1" s="1"/>
  <c r="U1963" i="1" a="1"/>
  <c r="U1963" i="1" s="1"/>
  <c r="V1963" i="1" a="1"/>
  <c r="V1963" i="1" s="1"/>
  <c r="W1963" i="1" a="1"/>
  <c r="W1963" i="1" s="1"/>
  <c r="X1963" i="1" a="1"/>
  <c r="X1963" i="1" s="1"/>
  <c r="Y1963" i="1" a="1"/>
  <c r="Y1963" i="1" s="1"/>
  <c r="Z1963" i="1" a="1"/>
  <c r="Z1963" i="1" s="1"/>
  <c r="R1964" i="1" a="1"/>
  <c r="R1964" i="1" s="1"/>
  <c r="S1964" i="1" a="1"/>
  <c r="S1964" i="1" s="1"/>
  <c r="T1964" i="1" a="1"/>
  <c r="T1964" i="1" s="1"/>
  <c r="U1964" i="1" a="1"/>
  <c r="U1964" i="1" s="1"/>
  <c r="V1964" i="1" a="1"/>
  <c r="V1964" i="1" s="1"/>
  <c r="W1964" i="1" a="1"/>
  <c r="W1964" i="1" s="1"/>
  <c r="X1964" i="1" a="1"/>
  <c r="X1964" i="1" s="1"/>
  <c r="Y1964" i="1" a="1"/>
  <c r="Y1964" i="1" s="1"/>
  <c r="Z1964" i="1" a="1"/>
  <c r="Z1964" i="1" s="1"/>
  <c r="R1965" i="1" a="1"/>
  <c r="R1965" i="1" s="1"/>
  <c r="S1965" i="1" a="1"/>
  <c r="S1965" i="1" s="1"/>
  <c r="T1965" i="1" a="1"/>
  <c r="T1965" i="1" s="1"/>
  <c r="U1965" i="1" a="1"/>
  <c r="U1965" i="1" s="1"/>
  <c r="V1965" i="1" a="1"/>
  <c r="V1965" i="1" s="1"/>
  <c r="W1965" i="1" a="1"/>
  <c r="W1965" i="1" s="1"/>
  <c r="X1965" i="1" a="1"/>
  <c r="X1965" i="1" s="1"/>
  <c r="Y1965" i="1" a="1"/>
  <c r="Y1965" i="1" s="1"/>
  <c r="Z1965" i="1" a="1"/>
  <c r="Z1965" i="1" s="1"/>
  <c r="R1966" i="1" a="1"/>
  <c r="R1966" i="1" s="1"/>
  <c r="S1966" i="1" a="1"/>
  <c r="S1966" i="1" s="1"/>
  <c r="T1966" i="1" a="1"/>
  <c r="T1966" i="1" s="1"/>
  <c r="U1966" i="1" a="1"/>
  <c r="U1966" i="1" s="1"/>
  <c r="V1966" i="1" a="1"/>
  <c r="V1966" i="1" s="1"/>
  <c r="W1966" i="1" a="1"/>
  <c r="W1966" i="1" s="1"/>
  <c r="X1966" i="1" a="1"/>
  <c r="X1966" i="1" s="1"/>
  <c r="Y1966" i="1" a="1"/>
  <c r="Y1966" i="1" s="1"/>
  <c r="Z1966" i="1" a="1"/>
  <c r="Z1966" i="1" s="1"/>
  <c r="R1967" i="1" a="1"/>
  <c r="R1967" i="1" s="1"/>
  <c r="S1967" i="1" a="1"/>
  <c r="S1967" i="1" s="1"/>
  <c r="T1967" i="1" a="1"/>
  <c r="T1967" i="1" s="1"/>
  <c r="U1967" i="1" a="1"/>
  <c r="U1967" i="1" s="1"/>
  <c r="V1967" i="1" a="1"/>
  <c r="V1967" i="1" s="1"/>
  <c r="W1967" i="1" a="1"/>
  <c r="W1967" i="1" s="1"/>
  <c r="X1967" i="1" a="1"/>
  <c r="X1967" i="1" s="1"/>
  <c r="Y1967" i="1" a="1"/>
  <c r="Y1967" i="1" s="1"/>
  <c r="Z1967" i="1" a="1"/>
  <c r="Z1967" i="1" s="1"/>
  <c r="R1968" i="1" a="1"/>
  <c r="R1968" i="1" s="1"/>
  <c r="S1968" i="1" a="1"/>
  <c r="S1968" i="1" s="1"/>
  <c r="T1968" i="1" a="1"/>
  <c r="T1968" i="1" s="1"/>
  <c r="U1968" i="1" a="1"/>
  <c r="U1968" i="1" s="1"/>
  <c r="V1968" i="1" a="1"/>
  <c r="V1968" i="1" s="1"/>
  <c r="W1968" i="1" a="1"/>
  <c r="W1968" i="1" s="1"/>
  <c r="X1968" i="1" a="1"/>
  <c r="X1968" i="1" s="1"/>
  <c r="Y1968" i="1" a="1"/>
  <c r="Y1968" i="1" s="1"/>
  <c r="Z1968" i="1" a="1"/>
  <c r="Z1968" i="1" s="1"/>
  <c r="R1969" i="1" a="1"/>
  <c r="R1969" i="1" s="1"/>
  <c r="S1969" i="1" a="1"/>
  <c r="S1969" i="1" s="1"/>
  <c r="T1969" i="1" a="1"/>
  <c r="T1969" i="1" s="1"/>
  <c r="U1969" i="1" a="1"/>
  <c r="U1969" i="1" s="1"/>
  <c r="V1969" i="1" a="1"/>
  <c r="V1969" i="1" s="1"/>
  <c r="W1969" i="1" a="1"/>
  <c r="W1969" i="1" s="1"/>
  <c r="X1969" i="1" a="1"/>
  <c r="X1969" i="1" s="1"/>
  <c r="Y1969" i="1" a="1"/>
  <c r="Y1969" i="1" s="1"/>
  <c r="Z1969" i="1" a="1"/>
  <c r="Z1969" i="1" s="1"/>
  <c r="R1970" i="1" a="1"/>
  <c r="R1970" i="1" s="1"/>
  <c r="S1970" i="1" a="1"/>
  <c r="S1970" i="1" s="1"/>
  <c r="T1970" i="1" a="1"/>
  <c r="T1970" i="1" s="1"/>
  <c r="U1970" i="1" a="1"/>
  <c r="U1970" i="1" s="1"/>
  <c r="V1970" i="1" a="1"/>
  <c r="V1970" i="1" s="1"/>
  <c r="W1970" i="1" a="1"/>
  <c r="W1970" i="1" s="1"/>
  <c r="X1970" i="1" a="1"/>
  <c r="X1970" i="1" s="1"/>
  <c r="Y1970" i="1" a="1"/>
  <c r="Y1970" i="1" s="1"/>
  <c r="Z1970" i="1" a="1"/>
  <c r="Z1970" i="1" s="1"/>
  <c r="R1971" i="1" a="1"/>
  <c r="R1971" i="1" s="1"/>
  <c r="S1971" i="1" a="1"/>
  <c r="S1971" i="1"/>
  <c r="T1971" i="1" a="1"/>
  <c r="T1971" i="1" s="1"/>
  <c r="U1971" i="1" a="1"/>
  <c r="U1971" i="1" s="1"/>
  <c r="V1971" i="1" a="1"/>
  <c r="V1971" i="1" s="1"/>
  <c r="W1971" i="1" a="1"/>
  <c r="W1971" i="1" s="1"/>
  <c r="X1971" i="1" a="1"/>
  <c r="X1971" i="1" s="1"/>
  <c r="Y1971" i="1" a="1"/>
  <c r="Y1971" i="1" s="1"/>
  <c r="Z1971" i="1" a="1"/>
  <c r="Z1971" i="1" s="1"/>
  <c r="R1972" i="1" a="1"/>
  <c r="R1972" i="1" s="1"/>
  <c r="S1972" i="1" a="1"/>
  <c r="S1972" i="1" s="1"/>
  <c r="T1972" i="1" a="1"/>
  <c r="T1972" i="1" s="1"/>
  <c r="U1972" i="1" a="1"/>
  <c r="U1972" i="1" s="1"/>
  <c r="V1972" i="1" a="1"/>
  <c r="V1972" i="1" s="1"/>
  <c r="W1972" i="1" a="1"/>
  <c r="W1972" i="1" s="1"/>
  <c r="X1972" i="1" a="1"/>
  <c r="X1972" i="1" s="1"/>
  <c r="Y1972" i="1" a="1"/>
  <c r="Y1972" i="1" s="1"/>
  <c r="Z1972" i="1" a="1"/>
  <c r="Z1972" i="1" s="1"/>
  <c r="R1973" i="1" a="1"/>
  <c r="R1973" i="1" s="1"/>
  <c r="S1973" i="1" a="1"/>
  <c r="S1973" i="1" s="1"/>
  <c r="T1973" i="1" a="1"/>
  <c r="T1973" i="1" s="1"/>
  <c r="U1973" i="1" a="1"/>
  <c r="U1973" i="1" s="1"/>
  <c r="V1973" i="1" a="1"/>
  <c r="V1973" i="1" s="1"/>
  <c r="W1973" i="1" a="1"/>
  <c r="W1973" i="1" s="1"/>
  <c r="X1973" i="1" a="1"/>
  <c r="X1973" i="1" s="1"/>
  <c r="Y1973" i="1" a="1"/>
  <c r="Y1973" i="1" s="1"/>
  <c r="Z1973" i="1" a="1"/>
  <c r="Z1973" i="1" s="1"/>
  <c r="R1974" i="1" a="1"/>
  <c r="R1974" i="1" s="1"/>
  <c r="S1974" i="1" s="1" a="1"/>
  <c r="S1974" i="1" s="1"/>
  <c r="T1974" i="1" a="1"/>
  <c r="T1974" i="1" s="1"/>
  <c r="U1974" i="1" s="1" a="1"/>
  <c r="U1974" i="1" s="1"/>
  <c r="V1974" i="1" s="1" a="1"/>
  <c r="V1974" i="1" s="1"/>
  <c r="X1974" i="1" s="1" a="1"/>
  <c r="X1974" i="1" s="1"/>
  <c r="Z1974" i="1" s="1" a="1"/>
  <c r="Z1974" i="1" s="1"/>
  <c r="W1974" i="1" a="1"/>
  <c r="W1974" i="1" s="1"/>
  <c r="Y1974" i="1" a="1"/>
  <c r="Y1974" i="1" s="1"/>
  <c r="R1975" i="1" a="1"/>
  <c r="R1975" i="1" s="1"/>
  <c r="S1975" i="1" a="1"/>
  <c r="S1975" i="1" s="1"/>
  <c r="T1975" i="1" a="1"/>
  <c r="T1975" i="1" s="1"/>
  <c r="U1975" i="1" a="1"/>
  <c r="U1975" i="1" s="1"/>
  <c r="V1975" i="1" a="1"/>
  <c r="V1975" i="1" s="1"/>
  <c r="W1975" i="1" a="1"/>
  <c r="W1975" i="1" s="1"/>
  <c r="X1975" i="1" a="1"/>
  <c r="X1975" i="1" s="1"/>
  <c r="Y1975" i="1" a="1"/>
  <c r="Y1975" i="1" s="1"/>
  <c r="Z1975" i="1" a="1"/>
  <c r="Z1975" i="1" s="1"/>
  <c r="R1976" i="1" a="1"/>
  <c r="R1976" i="1" s="1"/>
  <c r="S1976" i="1" a="1"/>
  <c r="S1976" i="1" s="1"/>
  <c r="T1976" i="1" a="1"/>
  <c r="T1976" i="1" s="1"/>
  <c r="U1976" i="1" a="1"/>
  <c r="U1976" i="1" s="1"/>
  <c r="V1976" i="1" a="1"/>
  <c r="V1976" i="1" s="1"/>
  <c r="W1976" i="1" a="1"/>
  <c r="W1976" i="1" s="1"/>
  <c r="X1976" i="1" a="1"/>
  <c r="X1976" i="1" s="1"/>
  <c r="Y1976" i="1" a="1"/>
  <c r="Y1976" i="1" s="1"/>
  <c r="Z1976" i="1" a="1"/>
  <c r="Z1976" i="1" s="1"/>
  <c r="R1977" i="1" a="1"/>
  <c r="R1977" i="1" s="1"/>
  <c r="S1977" i="1" a="1"/>
  <c r="S1977" i="1" s="1"/>
  <c r="T1977" i="1" a="1"/>
  <c r="T1977" i="1" s="1"/>
  <c r="U1977" i="1" a="1"/>
  <c r="U1977" i="1" s="1"/>
  <c r="V1977" i="1" a="1"/>
  <c r="V1977" i="1" s="1"/>
  <c r="W1977" i="1" a="1"/>
  <c r="W1977" i="1" s="1"/>
  <c r="X1977" i="1" a="1"/>
  <c r="X1977" i="1" s="1"/>
  <c r="Y1977" i="1" a="1"/>
  <c r="Y1977" i="1" s="1"/>
  <c r="Z1977" i="1" a="1"/>
  <c r="Z1977" i="1" s="1"/>
  <c r="R1978" i="1" a="1"/>
  <c r="R1978" i="1" s="1"/>
  <c r="S1978" i="1" a="1"/>
  <c r="S1978" i="1" s="1"/>
  <c r="T1978" i="1" a="1"/>
  <c r="T1978" i="1" s="1"/>
  <c r="U1978" i="1" a="1"/>
  <c r="U1978" i="1" s="1"/>
  <c r="V1978" i="1" a="1"/>
  <c r="V1978" i="1" s="1"/>
  <c r="W1978" i="1" a="1"/>
  <c r="W1978" i="1" s="1"/>
  <c r="X1978" i="1" a="1"/>
  <c r="X1978" i="1" s="1"/>
  <c r="Y1978" i="1" a="1"/>
  <c r="Y1978" i="1" s="1"/>
  <c r="Z1978" i="1" a="1"/>
  <c r="Z1978" i="1" s="1"/>
  <c r="R1979" i="1" a="1"/>
  <c r="R1979" i="1" s="1"/>
  <c r="S1979" i="1" a="1"/>
  <c r="S1979" i="1" s="1"/>
  <c r="T1979" i="1" a="1"/>
  <c r="T1979" i="1" s="1"/>
  <c r="U1979" i="1" a="1"/>
  <c r="U1979" i="1" s="1"/>
  <c r="V1979" i="1" a="1"/>
  <c r="V1979" i="1" s="1"/>
  <c r="W1979" i="1" a="1"/>
  <c r="W1979" i="1" s="1"/>
  <c r="X1979" i="1" a="1"/>
  <c r="X1979" i="1" s="1"/>
  <c r="Y1979" i="1" a="1"/>
  <c r="Y1979" i="1" s="1"/>
  <c r="Z1979" i="1" a="1"/>
  <c r="Z1979" i="1" s="1"/>
  <c r="R1980" i="1" a="1"/>
  <c r="R1980" i="1" s="1"/>
  <c r="S1980" i="1" a="1"/>
  <c r="S1980" i="1" s="1"/>
  <c r="T1980" i="1" a="1"/>
  <c r="T1980" i="1" s="1"/>
  <c r="U1980" i="1" a="1"/>
  <c r="U1980" i="1" s="1"/>
  <c r="V1980" i="1" a="1"/>
  <c r="V1980" i="1" s="1"/>
  <c r="W1980" i="1" a="1"/>
  <c r="W1980" i="1" s="1"/>
  <c r="X1980" i="1" a="1"/>
  <c r="X1980" i="1" s="1"/>
  <c r="Y1980" i="1" a="1"/>
  <c r="Y1980" i="1" s="1"/>
  <c r="Z1980" i="1" a="1"/>
  <c r="Z1980" i="1" s="1"/>
  <c r="R1981" i="1" a="1"/>
  <c r="R1981" i="1" s="1"/>
  <c r="S1981" i="1" a="1"/>
  <c r="S1981" i="1" s="1"/>
  <c r="T1981" i="1" a="1"/>
  <c r="T1981" i="1" s="1"/>
  <c r="U1981" i="1" a="1"/>
  <c r="U1981" i="1" s="1"/>
  <c r="V1981" i="1" a="1"/>
  <c r="V1981" i="1" s="1"/>
  <c r="W1981" i="1" a="1"/>
  <c r="W1981" i="1" s="1"/>
  <c r="X1981" i="1" a="1"/>
  <c r="X1981" i="1" s="1"/>
  <c r="Y1981" i="1" a="1"/>
  <c r="Y1981" i="1" s="1"/>
  <c r="Z1981" i="1" a="1"/>
  <c r="Z1981" i="1" s="1"/>
  <c r="R1982" i="1" a="1"/>
  <c r="R1982" i="1" s="1"/>
  <c r="S1982" i="1" a="1"/>
  <c r="S1982" i="1" s="1"/>
  <c r="T1982" i="1" a="1"/>
  <c r="T1982" i="1" s="1"/>
  <c r="U1982" i="1" a="1"/>
  <c r="U1982" i="1" s="1"/>
  <c r="V1982" i="1" a="1"/>
  <c r="V1982" i="1" s="1"/>
  <c r="W1982" i="1" a="1"/>
  <c r="W1982" i="1" s="1"/>
  <c r="X1982" i="1" a="1"/>
  <c r="X1982" i="1" s="1"/>
  <c r="Y1982" i="1" a="1"/>
  <c r="Y1982" i="1" s="1"/>
  <c r="Z1982" i="1" a="1"/>
  <c r="Z1982" i="1" s="1"/>
  <c r="R1983" i="1" a="1"/>
  <c r="R1983" i="1" s="1"/>
  <c r="S1983" i="1" a="1"/>
  <c r="S1983" i="1" s="1"/>
  <c r="T1983" i="1" a="1"/>
  <c r="T1983" i="1" s="1"/>
  <c r="U1983" i="1" a="1"/>
  <c r="U1983" i="1" s="1"/>
  <c r="V1983" i="1" a="1"/>
  <c r="V1983" i="1" s="1"/>
  <c r="W1983" i="1" a="1"/>
  <c r="W1983" i="1" s="1"/>
  <c r="X1983" i="1" a="1"/>
  <c r="X1983" i="1" s="1"/>
  <c r="Y1983" i="1" a="1"/>
  <c r="Y1983" i="1" s="1"/>
  <c r="Z1983" i="1" a="1"/>
  <c r="Z1983" i="1" s="1"/>
  <c r="R1984" i="1" a="1"/>
  <c r="R1984" i="1" s="1"/>
  <c r="S1984" i="1" a="1"/>
  <c r="S1984" i="1" s="1"/>
  <c r="T1984" i="1" a="1"/>
  <c r="T1984" i="1" s="1"/>
  <c r="U1984" i="1" a="1"/>
  <c r="U1984" i="1" s="1"/>
  <c r="V1984" i="1" a="1"/>
  <c r="V1984" i="1" s="1"/>
  <c r="W1984" i="1" a="1"/>
  <c r="W1984" i="1" s="1"/>
  <c r="X1984" i="1" a="1"/>
  <c r="X1984" i="1" s="1"/>
  <c r="Y1984" i="1" a="1"/>
  <c r="Y1984" i="1" s="1"/>
  <c r="Z1984" i="1" a="1"/>
  <c r="Z1984" i="1" s="1"/>
  <c r="R1985" i="1" a="1"/>
  <c r="R1985" i="1" s="1"/>
  <c r="S1985" i="1" a="1"/>
  <c r="S1985" i="1" s="1"/>
  <c r="T1985" i="1" a="1"/>
  <c r="T1985" i="1" s="1"/>
  <c r="U1985" i="1" a="1"/>
  <c r="U1985" i="1" s="1"/>
  <c r="V1985" i="1" a="1"/>
  <c r="V1985" i="1" s="1"/>
  <c r="W1985" i="1" a="1"/>
  <c r="W1985" i="1" s="1"/>
  <c r="X1985" i="1" a="1"/>
  <c r="X1985" i="1" s="1"/>
  <c r="Y1985" i="1" a="1"/>
  <c r="Y1985" i="1" s="1"/>
  <c r="Z1985" i="1" a="1"/>
  <c r="Z1985" i="1" s="1"/>
  <c r="R1986" i="1" a="1"/>
  <c r="R1986" i="1" s="1"/>
  <c r="S1986" i="1" a="1"/>
  <c r="S1986" i="1" s="1"/>
  <c r="T1986" i="1" a="1"/>
  <c r="T1986" i="1" s="1"/>
  <c r="U1986" i="1" a="1"/>
  <c r="U1986" i="1" s="1"/>
  <c r="V1986" i="1" a="1"/>
  <c r="V1986" i="1" s="1"/>
  <c r="W1986" i="1" a="1"/>
  <c r="W1986" i="1" s="1"/>
  <c r="X1986" i="1" a="1"/>
  <c r="X1986" i="1" s="1"/>
  <c r="Y1986" i="1" a="1"/>
  <c r="Y1986" i="1" s="1"/>
  <c r="Z1986" i="1" a="1"/>
  <c r="Z1986" i="1" s="1"/>
  <c r="R1987" i="1" a="1"/>
  <c r="R1987" i="1" s="1"/>
  <c r="S1987" i="1" a="1"/>
  <c r="S1987" i="1"/>
  <c r="T1987" i="1" a="1"/>
  <c r="T1987" i="1" s="1"/>
  <c r="U1987" i="1" a="1"/>
  <c r="U1987" i="1" s="1"/>
  <c r="V1987" i="1" a="1"/>
  <c r="V1987" i="1" s="1"/>
  <c r="W1987" i="1" a="1"/>
  <c r="W1987" i="1" s="1"/>
  <c r="X1987" i="1" a="1"/>
  <c r="X1987" i="1" s="1"/>
  <c r="Y1987" i="1" a="1"/>
  <c r="Y1987" i="1" s="1"/>
  <c r="Z1987" i="1" a="1"/>
  <c r="Z1987" i="1" s="1"/>
  <c r="R1988" i="1" a="1"/>
  <c r="R1988" i="1" s="1"/>
  <c r="S1988" i="1" a="1"/>
  <c r="S1988" i="1" s="1"/>
  <c r="T1988" i="1" a="1"/>
  <c r="T1988" i="1" s="1"/>
  <c r="U1988" i="1" a="1"/>
  <c r="U1988" i="1" s="1"/>
  <c r="V1988" i="1" a="1"/>
  <c r="V1988" i="1" s="1"/>
  <c r="W1988" i="1" a="1"/>
  <c r="W1988" i="1" s="1"/>
  <c r="X1988" i="1" a="1"/>
  <c r="X1988" i="1" s="1"/>
  <c r="Y1988" i="1" a="1"/>
  <c r="Y1988" i="1"/>
  <c r="Z1988" i="1" a="1"/>
  <c r="Z1988" i="1" s="1"/>
  <c r="R1989" i="1" a="1"/>
  <c r="R1989" i="1" s="1"/>
  <c r="S1989" i="1" a="1"/>
  <c r="S1989" i="1" s="1"/>
  <c r="T1989" i="1" a="1"/>
  <c r="T1989" i="1" s="1"/>
  <c r="U1989" i="1" a="1"/>
  <c r="U1989" i="1" s="1"/>
  <c r="V1989" i="1" a="1"/>
  <c r="V1989" i="1" s="1"/>
  <c r="W1989" i="1" a="1"/>
  <c r="W1989" i="1" s="1"/>
  <c r="X1989" i="1" a="1"/>
  <c r="X1989" i="1" s="1"/>
  <c r="Y1989" i="1" a="1"/>
  <c r="Y1989" i="1" s="1"/>
  <c r="Z1989" i="1" a="1"/>
  <c r="Z1989" i="1" s="1"/>
  <c r="R1990" i="1" a="1"/>
  <c r="R1990" i="1" s="1"/>
  <c r="S1990" i="1" a="1"/>
  <c r="S1990" i="1" s="1"/>
  <c r="T1990" i="1" a="1"/>
  <c r="T1990" i="1" s="1"/>
  <c r="U1990" i="1" a="1"/>
  <c r="U1990" i="1" s="1"/>
  <c r="V1990" i="1" a="1"/>
  <c r="V1990" i="1" s="1"/>
  <c r="W1990" i="1" a="1"/>
  <c r="W1990" i="1" s="1"/>
  <c r="X1990" i="1" a="1"/>
  <c r="X1990" i="1" s="1"/>
  <c r="Y1990" i="1" a="1"/>
  <c r="Y1990" i="1" s="1"/>
  <c r="Z1990" i="1" a="1"/>
  <c r="Z1990" i="1" s="1"/>
  <c r="R1991" i="1" a="1"/>
  <c r="R1991" i="1" s="1"/>
  <c r="S1991" i="1" a="1"/>
  <c r="S1991" i="1" s="1"/>
  <c r="T1991" i="1" a="1"/>
  <c r="T1991" i="1" s="1"/>
  <c r="U1991" i="1" a="1"/>
  <c r="U1991" i="1" s="1"/>
  <c r="V1991" i="1" a="1"/>
  <c r="V1991" i="1" s="1"/>
  <c r="W1991" i="1" a="1"/>
  <c r="W1991" i="1" s="1"/>
  <c r="X1991" i="1" a="1"/>
  <c r="X1991" i="1" s="1"/>
  <c r="Y1991" i="1" a="1"/>
  <c r="Y1991" i="1" s="1"/>
  <c r="Z1991" i="1" a="1"/>
  <c r="Z1991" i="1" s="1"/>
  <c r="R1992" i="1" a="1"/>
  <c r="R1992" i="1" s="1"/>
  <c r="S1992" i="1" a="1"/>
  <c r="S1992" i="1" s="1"/>
  <c r="T1992" i="1" a="1"/>
  <c r="T1992" i="1" s="1"/>
  <c r="U1992" i="1" a="1"/>
  <c r="U1992" i="1" s="1"/>
  <c r="V1992" i="1" a="1"/>
  <c r="V1992" i="1" s="1"/>
  <c r="W1992" i="1" a="1"/>
  <c r="W1992" i="1" s="1"/>
  <c r="X1992" i="1" a="1"/>
  <c r="X1992" i="1" s="1"/>
  <c r="Y1992" i="1" a="1"/>
  <c r="Y1992" i="1" s="1"/>
  <c r="Z1992" i="1" a="1"/>
  <c r="Z1992" i="1" s="1"/>
  <c r="R1993" i="1" a="1"/>
  <c r="R1993" i="1" s="1"/>
  <c r="S1993" i="1" a="1"/>
  <c r="S1993" i="1" s="1"/>
  <c r="T1993" i="1" a="1"/>
  <c r="T1993" i="1" s="1"/>
  <c r="U1993" i="1" a="1"/>
  <c r="U1993" i="1" s="1"/>
  <c r="V1993" i="1" a="1"/>
  <c r="V1993" i="1" s="1"/>
  <c r="W1993" i="1" a="1"/>
  <c r="W1993" i="1" s="1"/>
  <c r="X1993" i="1" a="1"/>
  <c r="X1993" i="1" s="1"/>
  <c r="Y1993" i="1" a="1"/>
  <c r="Y1993" i="1" s="1"/>
  <c r="Z1993" i="1" a="1"/>
  <c r="Z1993" i="1" s="1"/>
  <c r="R1994" i="1" a="1"/>
  <c r="R1994" i="1" s="1"/>
  <c r="S1994" i="1" a="1"/>
  <c r="S1994" i="1" s="1"/>
  <c r="T1994" i="1" a="1"/>
  <c r="T1994" i="1" s="1"/>
  <c r="U1994" i="1" a="1"/>
  <c r="U1994" i="1" s="1"/>
  <c r="V1994" i="1" a="1"/>
  <c r="V1994" i="1" s="1"/>
  <c r="W1994" i="1" a="1"/>
  <c r="W1994" i="1" s="1"/>
  <c r="X1994" i="1" a="1"/>
  <c r="X1994" i="1" s="1"/>
  <c r="Y1994" i="1" a="1"/>
  <c r="Y1994" i="1" s="1"/>
  <c r="Z1994" i="1" a="1"/>
  <c r="Z1994" i="1" s="1"/>
  <c r="R1995" i="1" a="1"/>
  <c r="R1995" i="1" s="1"/>
  <c r="S1995" i="1" a="1"/>
  <c r="S1995" i="1" s="1"/>
  <c r="T1995" i="1" a="1"/>
  <c r="T1995" i="1" s="1"/>
  <c r="U1995" i="1" a="1"/>
  <c r="U1995" i="1" s="1"/>
  <c r="V1995" i="1" a="1"/>
  <c r="V1995" i="1" s="1"/>
  <c r="W1995" i="1" a="1"/>
  <c r="W1995" i="1" s="1"/>
  <c r="X1995" i="1" a="1"/>
  <c r="X1995" i="1" s="1"/>
  <c r="Y1995" i="1" a="1"/>
  <c r="Y1995" i="1" s="1"/>
  <c r="Z1995" i="1" a="1"/>
  <c r="Z1995" i="1" s="1"/>
  <c r="R1996" i="1" a="1"/>
  <c r="R1996" i="1" s="1"/>
  <c r="S1996" i="1" a="1"/>
  <c r="S1996" i="1" s="1"/>
  <c r="T1996" i="1" a="1"/>
  <c r="T1996" i="1" s="1"/>
  <c r="U1996" i="1" a="1"/>
  <c r="U1996" i="1" s="1"/>
  <c r="V1996" i="1" a="1"/>
  <c r="V1996" i="1" s="1"/>
  <c r="W1996" i="1" a="1"/>
  <c r="W1996" i="1" s="1"/>
  <c r="X1996" i="1" a="1"/>
  <c r="X1996" i="1" s="1"/>
  <c r="Y1996" i="1" a="1"/>
  <c r="Y1996" i="1"/>
  <c r="Z1996" i="1" a="1"/>
  <c r="Z1996" i="1" s="1"/>
  <c r="R1997" i="1" a="1"/>
  <c r="R1997" i="1" s="1"/>
  <c r="S1997" i="1" a="1"/>
  <c r="S1997" i="1"/>
  <c r="T1997" i="1" a="1"/>
  <c r="T1997" i="1" s="1"/>
  <c r="U1997" i="1" a="1"/>
  <c r="U1997" i="1" s="1"/>
  <c r="V1997" i="1" a="1"/>
  <c r="V1997" i="1" s="1"/>
  <c r="W1997" i="1" a="1"/>
  <c r="W1997" i="1" s="1"/>
  <c r="X1997" i="1" a="1"/>
  <c r="X1997" i="1" s="1"/>
  <c r="Y1997" i="1" a="1"/>
  <c r="Y1997" i="1" s="1"/>
  <c r="Z1997" i="1" a="1"/>
  <c r="Z1997" i="1" s="1"/>
  <c r="R1998" i="1" a="1"/>
  <c r="R1998" i="1" s="1"/>
  <c r="S1998" i="1" a="1"/>
  <c r="S1998" i="1" s="1"/>
  <c r="T1998" i="1" a="1"/>
  <c r="T1998" i="1" s="1"/>
  <c r="U1998" i="1" a="1"/>
  <c r="U1998" i="1" s="1"/>
  <c r="V1998" i="1" a="1"/>
  <c r="V1998" i="1" s="1"/>
  <c r="W1998" i="1" a="1"/>
  <c r="W1998" i="1" s="1"/>
  <c r="X1998" i="1" a="1"/>
  <c r="X1998" i="1" s="1"/>
  <c r="Y1998" i="1" a="1"/>
  <c r="Y1998" i="1" s="1"/>
  <c r="Z1998" i="1" a="1"/>
  <c r="Z1998" i="1" s="1"/>
  <c r="R1999" i="1" a="1"/>
  <c r="R1999" i="1" s="1"/>
  <c r="S1999" i="1" a="1"/>
  <c r="S1999" i="1" s="1"/>
  <c r="T1999" i="1" a="1"/>
  <c r="T1999" i="1" s="1"/>
  <c r="U1999" i="1" a="1"/>
  <c r="U1999" i="1" s="1"/>
  <c r="V1999" i="1" a="1"/>
  <c r="V1999" i="1" s="1"/>
  <c r="W1999" i="1" a="1"/>
  <c r="W1999" i="1" s="1"/>
  <c r="X1999" i="1" a="1"/>
  <c r="X1999" i="1" s="1"/>
  <c r="Y1999" i="1" a="1"/>
  <c r="Y1999" i="1" s="1"/>
  <c r="Z1999" i="1" a="1"/>
  <c r="Z1999" i="1" s="1"/>
  <c r="R2000" i="1" a="1"/>
  <c r="R2000" i="1" s="1"/>
  <c r="S2000" i="1" a="1"/>
  <c r="S2000" i="1" s="1"/>
  <c r="T2000" i="1" a="1"/>
  <c r="T2000" i="1" s="1"/>
  <c r="U2000" i="1" a="1"/>
  <c r="U2000" i="1" s="1"/>
  <c r="V2000" i="1" a="1"/>
  <c r="V2000" i="1" s="1"/>
  <c r="W2000" i="1" a="1"/>
  <c r="W2000" i="1" s="1"/>
  <c r="X2000" i="1" a="1"/>
  <c r="X2000" i="1" s="1"/>
  <c r="Y2000" i="1" a="1"/>
  <c r="Y2000" i="1" s="1"/>
  <c r="Z2000" i="1" a="1"/>
  <c r="Z2000" i="1" s="1"/>
  <c r="R2" i="1" a="1"/>
  <c r="R2" i="1" s="1"/>
  <c r="X641" i="7" l="1" a="1"/>
  <c r="X641" i="7" s="1"/>
  <c r="X581" i="7" a="1"/>
  <c r="X581" i="7" s="1"/>
  <c r="X596" i="7" a="1"/>
  <c r="X596" i="7" s="1"/>
  <c r="X880" i="7" a="1"/>
  <c r="X880" i="7" s="1"/>
  <c r="X860" i="7" a="1"/>
  <c r="X860" i="7" s="1"/>
  <c r="X843" i="7" a="1"/>
  <c r="X843" i="7" s="1"/>
  <c r="X707" i="7" a="1"/>
  <c r="X707" i="7" s="1"/>
  <c r="X780" i="7" a="1"/>
  <c r="X780" i="7" s="1"/>
  <c r="X711" i="7" a="1"/>
  <c r="X711" i="7" s="1"/>
  <c r="X693" i="7" a="1"/>
  <c r="X693" i="7" s="1"/>
  <c r="X686" i="7" a="1"/>
  <c r="X686" i="7" s="1"/>
  <c r="X752" i="7" a="1"/>
  <c r="X752" i="7" s="1"/>
  <c r="X736" i="7" a="1"/>
  <c r="X736" i="7" s="1"/>
  <c r="X727" i="7" a="1"/>
  <c r="X727" i="7" s="1"/>
  <c r="X602" i="7" a="1"/>
  <c r="X602" i="7" s="1"/>
  <c r="X486" i="7" a="1"/>
  <c r="X486" i="7" s="1"/>
  <c r="X466" i="7" a="1"/>
  <c r="X466" i="7" s="1"/>
  <c r="X203" i="7" a="1"/>
  <c r="X203" i="7" s="1"/>
  <c r="X156" i="7" a="1"/>
  <c r="X156" i="7" s="1"/>
  <c r="X300" i="7" a="1"/>
  <c r="X300" i="7" s="1"/>
  <c r="X227" i="7" a="1"/>
  <c r="X227" i="7" s="1"/>
  <c r="X114" i="7" a="1"/>
  <c r="X114" i="7" s="1"/>
  <c r="X109" i="7" a="1"/>
  <c r="X109" i="7" s="1"/>
  <c r="X579" i="7" a="1"/>
  <c r="X579" i="7" s="1"/>
  <c r="X441" i="7" a="1"/>
  <c r="X441" i="7" s="1"/>
  <c r="X341" i="7" a="1"/>
  <c r="X341" i="7" s="1"/>
  <c r="X275" i="7" a="1"/>
  <c r="X275" i="7" s="1"/>
  <c r="X235" i="7" a="1"/>
  <c r="X235" i="7" s="1"/>
  <c r="X173" i="7" a="1"/>
  <c r="X173" i="7" s="1"/>
  <c r="X432" i="7" a="1"/>
  <c r="X432" i="7" s="1"/>
  <c r="X418" i="7" a="1"/>
  <c r="X418" i="7" s="1"/>
  <c r="X265" i="7" a="1"/>
  <c r="X265" i="7" s="1"/>
  <c r="X125" i="7" a="1"/>
  <c r="X125" i="7" s="1"/>
  <c r="X96" i="7" a="1"/>
  <c r="X96" i="7" s="1"/>
  <c r="X836" i="7" a="1"/>
  <c r="X836" i="7" s="1"/>
  <c r="X66" i="7" a="1"/>
  <c r="X66" i="7" s="1"/>
  <c r="X574" i="7" a="1"/>
  <c r="X574" i="7" s="1"/>
  <c r="X796" i="7" a="1"/>
  <c r="X796" i="7" s="1"/>
  <c r="X706" i="7" a="1"/>
  <c r="X706" i="7" s="1"/>
  <c r="X544" i="7" a="1"/>
  <c r="X544" i="7" s="1"/>
  <c r="X506" i="7" a="1"/>
  <c r="X506" i="7" s="1"/>
  <c r="X497" i="7" a="1"/>
  <c r="X497" i="7" s="1"/>
  <c r="X460" i="7" a="1"/>
  <c r="X460" i="7" s="1"/>
  <c r="X449" i="7" a="1"/>
  <c r="X449" i="7" s="1"/>
  <c r="X337" i="7" a="1"/>
  <c r="X337" i="7" s="1"/>
  <c r="X328" i="7" a="1"/>
  <c r="X328" i="7" s="1"/>
  <c r="X280" i="7" a="1"/>
  <c r="X280" i="7" s="1"/>
  <c r="X236" i="7" a="1"/>
  <c r="X236" i="7" s="1"/>
  <c r="X218" i="7" a="1"/>
  <c r="X218" i="7" s="1"/>
  <c r="X126" i="7" a="1"/>
  <c r="X126" i="7" s="1"/>
  <c r="X804" i="7" a="1"/>
  <c r="X804" i="7" s="1"/>
  <c r="X764" i="7" a="1"/>
  <c r="X764" i="7" s="1"/>
  <c r="X542" i="7" a="1"/>
  <c r="X542" i="7" s="1"/>
  <c r="X524" i="7" a="1"/>
  <c r="X524" i="7" s="1"/>
  <c r="X272" i="7" a="1"/>
  <c r="X272" i="7" s="1"/>
  <c r="X108" i="7" a="1"/>
  <c r="X108" i="7" s="1"/>
  <c r="X62" i="7" a="1"/>
  <c r="X62" i="7" s="1"/>
  <c r="X740" i="7" a="1"/>
  <c r="X740" i="7" s="1"/>
  <c r="X656" i="7" a="1"/>
  <c r="X656" i="7" s="1"/>
  <c r="X650" i="7" a="1"/>
  <c r="X650" i="7" s="1"/>
  <c r="X634" i="7" a="1"/>
  <c r="X634" i="7" s="1"/>
  <c r="X617" i="7" a="1"/>
  <c r="X617" i="7" s="1"/>
  <c r="X607" i="7" a="1"/>
  <c r="X607" i="7" s="1"/>
  <c r="X589" i="7" a="1"/>
  <c r="X589" i="7" s="1"/>
  <c r="X493" i="7" a="1"/>
  <c r="X493" i="7" s="1"/>
  <c r="X477" i="7" a="1"/>
  <c r="X477" i="7" s="1"/>
  <c r="X452" i="7" a="1"/>
  <c r="X452" i="7" s="1"/>
  <c r="X443" i="7" a="1"/>
  <c r="X443" i="7" s="1"/>
  <c r="X415" i="7" a="1"/>
  <c r="X415" i="7" s="1"/>
  <c r="X409" i="7" a="1"/>
  <c r="X409" i="7" s="1"/>
  <c r="X210" i="7" a="1"/>
  <c r="X210" i="7" s="1"/>
  <c r="X46" i="7" a="1"/>
  <c r="X46" i="7" s="1"/>
  <c r="X667" i="7" a="1"/>
  <c r="X667" i="7" s="1"/>
  <c r="X595" i="7" a="1"/>
  <c r="X595" i="7" s="1"/>
  <c r="X224" i="7" a="1"/>
  <c r="X224" i="7" s="1"/>
  <c r="X134" i="7" a="1"/>
  <c r="X134" i="7" s="1"/>
  <c r="X410" i="7" a="1"/>
  <c r="X410" i="7" s="1"/>
  <c r="X348" i="7" a="1"/>
  <c r="X348" i="7" s="1"/>
  <c r="X290" i="7" a="1"/>
  <c r="X290" i="7" s="1"/>
  <c r="X170" i="7" a="1"/>
  <c r="X170" i="7" s="1"/>
  <c r="X166" i="7" a="1"/>
  <c r="X166" i="7" s="1"/>
  <c r="X779" i="7" a="1"/>
  <c r="X779" i="7" s="1"/>
  <c r="X768" i="7" a="1"/>
  <c r="X768" i="7" s="1"/>
  <c r="X648" i="7" a="1"/>
  <c r="X648" i="7" s="1"/>
  <c r="X505" i="7" a="1"/>
  <c r="X505" i="7" s="1"/>
  <c r="X425" i="7" a="1"/>
  <c r="X425" i="7" s="1"/>
  <c r="X382" i="7" a="1"/>
  <c r="X382" i="7" s="1"/>
  <c r="X243" i="7" a="1"/>
  <c r="X243" i="7" s="1"/>
  <c r="X220" i="7" a="1"/>
  <c r="X220" i="7" s="1"/>
  <c r="X77" i="7" a="1"/>
  <c r="X77" i="7" s="1"/>
  <c r="X223" i="7" a="1"/>
  <c r="X223" i="7" s="1"/>
  <c r="X179" i="7" a="1"/>
  <c r="X179" i="7" s="1"/>
  <c r="X816" i="7" a="1"/>
  <c r="X816" i="7" s="1"/>
  <c r="X776" i="7" a="1"/>
  <c r="X776" i="7" s="1"/>
  <c r="X577" i="7" a="1"/>
  <c r="X577" i="7" s="1"/>
  <c r="X573" i="7" a="1"/>
  <c r="X573" i="7" s="1"/>
  <c r="X566" i="7" a="1"/>
  <c r="X566" i="7" s="1"/>
  <c r="X881" i="7" a="1"/>
  <c r="X881" i="7" s="1"/>
  <c r="X852" i="7" a="1"/>
  <c r="X852" i="7" s="1"/>
  <c r="X848" i="7" a="1"/>
  <c r="X848" i="7" s="1"/>
  <c r="X811" i="7" a="1"/>
  <c r="X811" i="7" s="1"/>
  <c r="X808" i="7" a="1"/>
  <c r="X808" i="7" s="1"/>
  <c r="X788" i="7" a="1"/>
  <c r="X788" i="7" s="1"/>
  <c r="X785" i="7" a="1"/>
  <c r="X785" i="7" s="1"/>
  <c r="X744" i="7" a="1"/>
  <c r="X744" i="7" s="1"/>
  <c r="X735" i="7" a="1"/>
  <c r="X735" i="7" s="1"/>
  <c r="X728" i="7" a="1"/>
  <c r="X728" i="7" s="1"/>
  <c r="X671" i="7" a="1"/>
  <c r="X671" i="7" s="1"/>
  <c r="X627" i="7" a="1"/>
  <c r="X627" i="7" s="1"/>
  <c r="X625" i="7" a="1"/>
  <c r="X625" i="7" s="1"/>
  <c r="X613" i="7" a="1"/>
  <c r="X613" i="7" s="1"/>
  <c r="X601" i="7" a="1"/>
  <c r="X601" i="7" s="1"/>
  <c r="X552" i="7" a="1"/>
  <c r="X552" i="7" s="1"/>
  <c r="X531" i="7" a="1"/>
  <c r="X531" i="7" s="1"/>
  <c r="X510" i="7" a="1"/>
  <c r="X510" i="7" s="1"/>
  <c r="X473" i="7" a="1"/>
  <c r="X473" i="7" s="1"/>
  <c r="X427" i="7" a="1"/>
  <c r="X427" i="7" s="1"/>
  <c r="X380" i="7" a="1"/>
  <c r="X380" i="7" s="1"/>
  <c r="X362" i="7" a="1"/>
  <c r="X362" i="7" s="1"/>
  <c r="X357" i="7" a="1"/>
  <c r="X357" i="7" s="1"/>
  <c r="X336" i="7" a="1"/>
  <c r="X336" i="7" s="1"/>
  <c r="X291" i="7" a="1"/>
  <c r="X291" i="7" s="1"/>
  <c r="X124" i="7" a="1"/>
  <c r="X124" i="7" s="1"/>
  <c r="X121" i="7" a="1"/>
  <c r="X121" i="7" s="1"/>
  <c r="X118" i="7" a="1"/>
  <c r="X118" i="7" s="1"/>
  <c r="X76" i="7" a="1"/>
  <c r="X76" i="7" s="1"/>
  <c r="X691" i="7" a="1"/>
  <c r="X691" i="7" s="1"/>
  <c r="X685" i="7" a="1"/>
  <c r="X685" i="7" s="1"/>
  <c r="X570" i="7" a="1"/>
  <c r="X570" i="7" s="1"/>
  <c r="X513" i="7" a="1"/>
  <c r="X513" i="7" s="1"/>
  <c r="X374" i="7" a="1"/>
  <c r="X374" i="7" s="1"/>
  <c r="X185" i="7" a="1"/>
  <c r="X185" i="7" s="1"/>
  <c r="X138" i="7" a="1"/>
  <c r="X138" i="7" s="1"/>
  <c r="X105" i="7" a="1"/>
  <c r="X105" i="7" s="1"/>
  <c r="X70" i="7" a="1"/>
  <c r="X70" i="7" s="1"/>
  <c r="X63" i="7" a="1"/>
  <c r="X63" i="7" s="1"/>
  <c r="X42" i="7" a="1"/>
  <c r="X42" i="7" s="1"/>
  <c r="X18" i="7" a="1"/>
  <c r="X18" i="7" s="1"/>
  <c r="X3" i="7" a="1"/>
  <c r="X3" i="7" s="1"/>
  <c r="X729" i="7" a="1"/>
  <c r="X729" i="7" s="1"/>
  <c r="X604" i="7" a="1"/>
  <c r="X604" i="7" s="1"/>
  <c r="X403" i="7" a="1"/>
  <c r="X403" i="7" s="1"/>
  <c r="X127" i="7" a="1"/>
  <c r="X127" i="7" s="1"/>
  <c r="X850" i="7" a="1"/>
  <c r="X850" i="7" s="1"/>
  <c r="X844" i="7" a="1"/>
  <c r="X844" i="7" s="1"/>
  <c r="X832" i="7" a="1"/>
  <c r="X832" i="7" s="1"/>
  <c r="X772" i="7" a="1"/>
  <c r="X772" i="7" s="1"/>
  <c r="X760" i="7" a="1"/>
  <c r="X760" i="7" s="1"/>
  <c r="X743" i="7" a="1"/>
  <c r="X743" i="7" s="1"/>
  <c r="X733" i="7" a="1"/>
  <c r="X733" i="7" s="1"/>
  <c r="X632" i="7" a="1"/>
  <c r="X632" i="7" s="1"/>
  <c r="X586" i="7" a="1"/>
  <c r="X586" i="7" s="1"/>
  <c r="X525" i="7" a="1"/>
  <c r="X525" i="7" s="1"/>
  <c r="X491" i="7" a="1"/>
  <c r="X491" i="7" s="1"/>
  <c r="X481" i="7" a="1"/>
  <c r="X481" i="7" s="1"/>
  <c r="X394" i="7" a="1"/>
  <c r="X394" i="7" s="1"/>
  <c r="X358" i="7" a="1"/>
  <c r="X358" i="7" s="1"/>
  <c r="X332" i="7" a="1"/>
  <c r="X332" i="7" s="1"/>
  <c r="X331" i="7" a="1"/>
  <c r="X331" i="7" s="1"/>
  <c r="X286" i="7" a="1"/>
  <c r="X286" i="7" s="1"/>
  <c r="X242" i="7" a="1"/>
  <c r="X242" i="7" s="1"/>
  <c r="X195" i="7" a="1"/>
  <c r="X195" i="7" s="1"/>
  <c r="X157" i="7" a="1"/>
  <c r="X157" i="7" s="1"/>
  <c r="X87" i="7" a="1"/>
  <c r="X87" i="7" s="1"/>
  <c r="X61" i="7" a="1"/>
  <c r="X61" i="7" s="1"/>
  <c r="X53" i="7" a="1"/>
  <c r="X53" i="7" s="1"/>
  <c r="X48" i="7" a="1"/>
  <c r="X48" i="7" s="1"/>
  <c r="X562" i="7" a="1"/>
  <c r="X562" i="7" s="1"/>
  <c r="X541" i="7" a="1"/>
  <c r="X541" i="7" s="1"/>
  <c r="X508" i="7" a="1"/>
  <c r="X508" i="7" s="1"/>
  <c r="X472" i="7" a="1"/>
  <c r="X472" i="7" s="1"/>
  <c r="X366" i="7" a="1"/>
  <c r="X366" i="7" s="1"/>
  <c r="X352" i="7" a="1"/>
  <c r="X352" i="7" s="1"/>
  <c r="X266" i="7" a="1"/>
  <c r="X266" i="7" s="1"/>
  <c r="X239" i="7" a="1"/>
  <c r="X239" i="7" s="1"/>
  <c r="X237" i="7" a="1"/>
  <c r="X237" i="7" s="1"/>
  <c r="X228" i="7" a="1"/>
  <c r="X228" i="7" s="1"/>
  <c r="X139" i="7" a="1"/>
  <c r="X139" i="7" s="1"/>
  <c r="X91" i="7" a="1"/>
  <c r="X91" i="7" s="1"/>
  <c r="X28" i="7" a="1"/>
  <c r="X28" i="7" s="1"/>
  <c r="X20" i="7" a="1"/>
  <c r="X20" i="7" s="1"/>
  <c r="X7" i="7" a="1"/>
  <c r="X7" i="7" s="1"/>
  <c r="X700" i="7" a="1"/>
  <c r="X700" i="7" s="1"/>
  <c r="X697" i="7" a="1"/>
  <c r="X697" i="7" s="1"/>
  <c r="X681" i="7" a="1"/>
  <c r="X681" i="7" s="1"/>
  <c r="X680" i="7" a="1"/>
  <c r="X680" i="7" s="1"/>
  <c r="X677" i="7" a="1"/>
  <c r="X677" i="7" s="1"/>
  <c r="X669" i="7" a="1"/>
  <c r="X669" i="7" s="1"/>
  <c r="X664" i="7" a="1"/>
  <c r="X664" i="7" s="1"/>
  <c r="X612" i="7" a="1"/>
  <c r="X612" i="7" s="1"/>
  <c r="X610" i="7" a="1"/>
  <c r="X610" i="7" s="1"/>
  <c r="X600" i="7" a="1"/>
  <c r="X600" i="7" s="1"/>
  <c r="X548" i="7" a="1"/>
  <c r="X548" i="7" s="1"/>
  <c r="X496" i="7" a="1"/>
  <c r="X496" i="7" s="1"/>
  <c r="X454" i="7" a="1"/>
  <c r="X454" i="7" s="1"/>
  <c r="X401" i="7" a="1"/>
  <c r="X401" i="7" s="1"/>
  <c r="X343" i="7" a="1"/>
  <c r="X343" i="7" s="1"/>
  <c r="X271" i="7" a="1"/>
  <c r="X271" i="7" s="1"/>
  <c r="X213" i="7" a="1"/>
  <c r="X213" i="7" s="1"/>
  <c r="X205" i="7" a="1"/>
  <c r="X205" i="7" s="1"/>
  <c r="X175" i="7" a="1"/>
  <c r="X175" i="7" s="1"/>
  <c r="X99" i="7" a="1"/>
  <c r="X99" i="7" s="1"/>
  <c r="X98" i="7" a="1"/>
  <c r="X98" i="7" s="1"/>
  <c r="X49" i="7" a="1"/>
  <c r="X49" i="7" s="1"/>
  <c r="X849" i="7" a="1"/>
  <c r="X849" i="7" s="1"/>
  <c r="X857" i="7" a="1"/>
  <c r="X857" i="7" s="1"/>
  <c r="X840" i="7" a="1"/>
  <c r="X840" i="7" s="1"/>
  <c r="X828" i="7" a="1"/>
  <c r="X828" i="7" s="1"/>
  <c r="X824" i="7" a="1"/>
  <c r="X824" i="7" s="1"/>
  <c r="X817" i="7" a="1"/>
  <c r="X817" i="7" s="1"/>
  <c r="X545" i="7" a="1"/>
  <c r="X545" i="7" s="1"/>
  <c r="X887" i="7" a="1"/>
  <c r="X887" i="7" s="1"/>
  <c r="X853" i="7" a="1"/>
  <c r="X853" i="7" s="1"/>
  <c r="X841" i="7" a="1"/>
  <c r="X841" i="7" s="1"/>
  <c r="X833" i="7" a="1"/>
  <c r="X833" i="7" s="1"/>
  <c r="X829" i="7" a="1"/>
  <c r="X829" i="7" s="1"/>
  <c r="X825" i="7" a="1"/>
  <c r="X825" i="7" s="1"/>
  <c r="X813" i="7" a="1"/>
  <c r="X813" i="7" s="1"/>
  <c r="X712" i="7" a="1"/>
  <c r="X712" i="7" s="1"/>
  <c r="X703" i="7" a="1"/>
  <c r="X703" i="7" s="1"/>
  <c r="X674" i="7" a="1"/>
  <c r="X674" i="7" s="1"/>
  <c r="X670" i="7" a="1"/>
  <c r="X670" i="7" s="1"/>
  <c r="X659" i="7" a="1"/>
  <c r="X659" i="7" s="1"/>
  <c r="X643" i="7" a="1"/>
  <c r="X643" i="7" s="1"/>
  <c r="X629" i="7" a="1"/>
  <c r="X629" i="7" s="1"/>
  <c r="X620" i="7" a="1"/>
  <c r="X620" i="7" s="1"/>
  <c r="X609" i="7" a="1"/>
  <c r="X609" i="7" s="1"/>
  <c r="X547" i="7" a="1"/>
  <c r="X547" i="7" s="1"/>
  <c r="X288" i="7" a="1"/>
  <c r="X288" i="7" s="1"/>
  <c r="X885" i="7" a="1"/>
  <c r="X885" i="7" s="1"/>
  <c r="X884" i="7" a="1"/>
  <c r="X884" i="7" s="1"/>
  <c r="X800" i="7" a="1"/>
  <c r="X800" i="7" s="1"/>
  <c r="X784" i="7" a="1"/>
  <c r="X784" i="7" s="1"/>
  <c r="X775" i="7" a="1"/>
  <c r="X775" i="7" s="1"/>
  <c r="X759" i="7" a="1"/>
  <c r="X759" i="7" s="1"/>
  <c r="X745" i="7" a="1"/>
  <c r="X745" i="7" s="1"/>
  <c r="X737" i="7" a="1"/>
  <c r="X737" i="7" s="1"/>
  <c r="X732" i="7" a="1"/>
  <c r="X732" i="7" s="1"/>
  <c r="X719" i="7" a="1"/>
  <c r="X719" i="7" s="1"/>
  <c r="X718" i="7" a="1"/>
  <c r="X718" i="7" s="1"/>
  <c r="X713" i="7" a="1"/>
  <c r="X713" i="7" s="1"/>
  <c r="X710" i="7" a="1"/>
  <c r="X710" i="7" s="1"/>
  <c r="X675" i="7" a="1"/>
  <c r="X675" i="7" s="1"/>
  <c r="X633" i="7" a="1"/>
  <c r="X633" i="7" s="1"/>
  <c r="X626" i="7" a="1"/>
  <c r="X626" i="7" s="1"/>
  <c r="X603" i="7" a="1"/>
  <c r="X603" i="7" s="1"/>
  <c r="X593" i="7" a="1"/>
  <c r="X593" i="7" s="1"/>
  <c r="X565" i="7" a="1"/>
  <c r="X565" i="7" s="1"/>
  <c r="X561" i="7" a="1"/>
  <c r="X561" i="7" s="1"/>
  <c r="X558" i="7" a="1"/>
  <c r="X558" i="7" s="1"/>
  <c r="X540" i="7" a="1"/>
  <c r="X540" i="7" s="1"/>
  <c r="X537" i="7" a="1"/>
  <c r="X537" i="7" s="1"/>
  <c r="X507" i="7" a="1"/>
  <c r="X507" i="7" s="1"/>
  <c r="X133" i="7" a="1"/>
  <c r="X133" i="7" s="1"/>
  <c r="X569" i="7" a="1"/>
  <c r="X569" i="7" s="1"/>
  <c r="X879" i="7" a="1"/>
  <c r="X879" i="7" s="1"/>
  <c r="X839" i="7" a="1"/>
  <c r="X839" i="7" s="1"/>
  <c r="X823" i="7" a="1"/>
  <c r="X823" i="7" s="1"/>
  <c r="X809" i="7" a="1"/>
  <c r="X809" i="7" s="1"/>
  <c r="X801" i="7" a="1"/>
  <c r="X801" i="7" s="1"/>
  <c r="X797" i="7" a="1"/>
  <c r="X797" i="7" s="1"/>
  <c r="X793" i="7" a="1"/>
  <c r="X793" i="7" s="1"/>
  <c r="X781" i="7" a="1"/>
  <c r="X781" i="7" s="1"/>
  <c r="X747" i="7" a="1"/>
  <c r="X747" i="7" s="1"/>
  <c r="X704" i="7" a="1"/>
  <c r="X704" i="7" s="1"/>
  <c r="X690" i="7" a="1"/>
  <c r="X690" i="7" s="1"/>
  <c r="X660" i="7" a="1"/>
  <c r="X660" i="7" s="1"/>
  <c r="X657" i="7" a="1"/>
  <c r="X657" i="7" s="1"/>
  <c r="X651" i="7" a="1"/>
  <c r="X651" i="7" s="1"/>
  <c r="X616" i="7" a="1"/>
  <c r="X616" i="7" s="1"/>
  <c r="X606" i="7" a="1"/>
  <c r="X606" i="7" s="1"/>
  <c r="X594" i="7" a="1"/>
  <c r="X594" i="7" s="1"/>
  <c r="X876" i="7" a="1"/>
  <c r="X876" i="7" s="1"/>
  <c r="X873" i="7" a="1"/>
  <c r="X873" i="7" s="1"/>
  <c r="X872" i="7" a="1"/>
  <c r="X872" i="7" s="1"/>
  <c r="X868" i="7" a="1"/>
  <c r="X868" i="7" s="1"/>
  <c r="X864" i="7" a="1"/>
  <c r="X864" i="7" s="1"/>
  <c r="X756" i="7" a="1"/>
  <c r="X756" i="7" s="1"/>
  <c r="X724" i="7" a="1"/>
  <c r="X724" i="7" s="1"/>
  <c r="X720" i="7" a="1"/>
  <c r="X720" i="7" s="1"/>
  <c r="X714" i="7" a="1"/>
  <c r="X714" i="7" s="1"/>
  <c r="X676" i="7" a="1"/>
  <c r="X676" i="7" s="1"/>
  <c r="X549" i="7" a="1"/>
  <c r="X549" i="7" s="1"/>
  <c r="X521" i="7" a="1"/>
  <c r="X521" i="7" s="1"/>
  <c r="X890" i="7" a="1"/>
  <c r="X890" i="7" s="1"/>
  <c r="X889" i="7" a="1"/>
  <c r="X889" i="7" s="1"/>
  <c r="X869" i="7" a="1"/>
  <c r="X869" i="7" s="1"/>
  <c r="X845" i="7" a="1"/>
  <c r="X845" i="7" s="1"/>
  <c r="X753" i="7" a="1"/>
  <c r="X753" i="7" s="1"/>
  <c r="X721" i="7" a="1"/>
  <c r="X721" i="7" s="1"/>
  <c r="X666" i="7" a="1"/>
  <c r="X666" i="7" s="1"/>
  <c r="X619" i="7" a="1"/>
  <c r="X619" i="7" s="1"/>
  <c r="X866" i="7" a="1"/>
  <c r="X866" i="7" s="1"/>
  <c r="X865" i="7" a="1"/>
  <c r="X865" i="7" s="1"/>
  <c r="X861" i="7" a="1"/>
  <c r="X861" i="7" s="1"/>
  <c r="X856" i="7" a="1"/>
  <c r="X856" i="7" s="1"/>
  <c r="X820" i="7" a="1"/>
  <c r="X820" i="7" s="1"/>
  <c r="X807" i="7" a="1"/>
  <c r="X807" i="7" s="1"/>
  <c r="X791" i="7" a="1"/>
  <c r="X791" i="7" s="1"/>
  <c r="X777" i="7" a="1"/>
  <c r="X777" i="7" s="1"/>
  <c r="X769" i="7" a="1"/>
  <c r="X769" i="7" s="1"/>
  <c r="X765" i="7" a="1"/>
  <c r="X765" i="7" s="1"/>
  <c r="X761" i="7" a="1"/>
  <c r="X761" i="7" s="1"/>
  <c r="X749" i="7" a="1"/>
  <c r="X749" i="7" s="1"/>
  <c r="X708" i="7" a="1"/>
  <c r="X708" i="7" s="1"/>
  <c r="X695" i="7" a="1"/>
  <c r="X695" i="7" s="1"/>
  <c r="X687" i="7" a="1"/>
  <c r="X687" i="7" s="1"/>
  <c r="X673" i="7" a="1"/>
  <c r="X673" i="7" s="1"/>
  <c r="X658" i="7" a="1"/>
  <c r="X658" i="7" s="1"/>
  <c r="X649" i="7" a="1"/>
  <c r="X649" i="7" s="1"/>
  <c r="X642" i="7" a="1"/>
  <c r="X642" i="7" s="1"/>
  <c r="X636" i="7" a="1"/>
  <c r="X636" i="7" s="1"/>
  <c r="X622" i="7" a="1"/>
  <c r="X622" i="7" s="1"/>
  <c r="X564" i="7" a="1"/>
  <c r="X564" i="7" s="1"/>
  <c r="X553" i="7" a="1"/>
  <c r="X553" i="7" s="1"/>
  <c r="X550" i="7" a="1"/>
  <c r="X550" i="7" s="1"/>
  <c r="X503" i="7" a="1"/>
  <c r="X503" i="7" s="1"/>
  <c r="X295" i="7" a="1"/>
  <c r="X295" i="7" s="1"/>
  <c r="X88" i="7" a="1"/>
  <c r="X88" i="7" s="1"/>
  <c r="X84" i="7" a="1"/>
  <c r="X84" i="7" s="1"/>
  <c r="X29" i="7" a="1"/>
  <c r="X29" i="7" s="1"/>
  <c r="X516" i="7" a="1"/>
  <c r="X516" i="7" s="1"/>
  <c r="X515" i="7" a="1"/>
  <c r="X515" i="7" s="1"/>
  <c r="X509" i="7" a="1"/>
  <c r="X509" i="7" s="1"/>
  <c r="X501" i="7" a="1"/>
  <c r="X501" i="7" s="1"/>
  <c r="X489" i="7" a="1"/>
  <c r="X489" i="7" s="1"/>
  <c r="X485" i="7" a="1"/>
  <c r="X485" i="7" s="1"/>
  <c r="X463" i="7" a="1"/>
  <c r="X463" i="7" s="1"/>
  <c r="X431" i="7" a="1"/>
  <c r="X431" i="7" s="1"/>
  <c r="X416" i="7" a="1"/>
  <c r="X416" i="7" s="1"/>
  <c r="X397" i="7" a="1"/>
  <c r="X397" i="7" s="1"/>
  <c r="X391" i="7" a="1"/>
  <c r="X391" i="7" s="1"/>
  <c r="X330" i="7" a="1"/>
  <c r="X330" i="7" s="1"/>
  <c r="X321" i="7" a="1"/>
  <c r="X321" i="7" s="1"/>
  <c r="X281" i="7" a="1"/>
  <c r="X281" i="7" s="1"/>
  <c r="X267" i="7" a="1"/>
  <c r="X267" i="7" s="1"/>
  <c r="X263" i="7" a="1"/>
  <c r="X263" i="7" s="1"/>
  <c r="X258" i="7" a="1"/>
  <c r="X258" i="7" s="1"/>
  <c r="X240" i="7" a="1"/>
  <c r="X240" i="7" s="1"/>
  <c r="X176" i="7" a="1"/>
  <c r="X176" i="7" s="1"/>
  <c r="X135" i="7" a="1"/>
  <c r="X135" i="7" s="1"/>
  <c r="X78" i="7" a="1"/>
  <c r="X78" i="7" s="1"/>
  <c r="X65" i="7" a="1"/>
  <c r="X65" i="7" s="1"/>
  <c r="X43" i="7" a="1"/>
  <c r="X43" i="7" s="1"/>
  <c r="X19" i="7" a="1"/>
  <c r="X19" i="7" s="1"/>
  <c r="X386" i="7" a="1"/>
  <c r="X386" i="7" s="1"/>
  <c r="X378" i="7" a="1"/>
  <c r="X378" i="7" s="1"/>
  <c r="X375" i="7" a="1"/>
  <c r="X375" i="7" s="1"/>
  <c r="X370" i="7" a="1"/>
  <c r="X370" i="7" s="1"/>
  <c r="X359" i="7" a="1"/>
  <c r="X359" i="7" s="1"/>
  <c r="X350" i="7" a="1"/>
  <c r="X350" i="7" s="1"/>
  <c r="X326" i="7" a="1"/>
  <c r="X326" i="7" s="1"/>
  <c r="X316" i="7" a="1"/>
  <c r="X316" i="7" s="1"/>
  <c r="X287" i="7" a="1"/>
  <c r="X287" i="7" s="1"/>
  <c r="X282" i="7" a="1"/>
  <c r="X282" i="7" s="1"/>
  <c r="X276" i="7" a="1"/>
  <c r="X276" i="7" s="1"/>
  <c r="X261" i="7" a="1"/>
  <c r="X261" i="7" s="1"/>
  <c r="X247" i="7" a="1"/>
  <c r="X247" i="7" s="1"/>
  <c r="X231" i="7" a="1"/>
  <c r="X231" i="7" s="1"/>
  <c r="X217" i="7" a="1"/>
  <c r="X217" i="7" s="1"/>
  <c r="X149" i="7" a="1"/>
  <c r="X149" i="7" s="1"/>
  <c r="X104" i="7" a="1"/>
  <c r="X104" i="7" s="1"/>
  <c r="X517" i="7" a="1"/>
  <c r="X517" i="7" s="1"/>
  <c r="X495" i="7" a="1"/>
  <c r="X495" i="7" s="1"/>
  <c r="X475" i="7" a="1"/>
  <c r="X475" i="7" s="1"/>
  <c r="X471" i="7" a="1"/>
  <c r="X471" i="7" s="1"/>
  <c r="X444" i="7" a="1"/>
  <c r="X444" i="7" s="1"/>
  <c r="X433" i="7" a="1"/>
  <c r="X433" i="7" s="1"/>
  <c r="X428" i="7" a="1"/>
  <c r="X428" i="7" s="1"/>
  <c r="X417" i="7" a="1"/>
  <c r="X417" i="7" s="1"/>
  <c r="X412" i="7" a="1"/>
  <c r="X412" i="7" s="1"/>
  <c r="X404" i="7" a="1"/>
  <c r="X404" i="7" s="1"/>
  <c r="X399" i="7" a="1"/>
  <c r="X399" i="7" s="1"/>
  <c r="X387" i="7" a="1"/>
  <c r="X387" i="7" s="1"/>
  <c r="X383" i="7" a="1"/>
  <c r="X383" i="7" s="1"/>
  <c r="X379" i="7" a="1"/>
  <c r="X379" i="7" s="1"/>
  <c r="X371" i="7" a="1"/>
  <c r="X371" i="7" s="1"/>
  <c r="X338" i="7" a="1"/>
  <c r="X338" i="7" s="1"/>
  <c r="X314" i="7" a="1"/>
  <c r="X314" i="7" s="1"/>
  <c r="X310" i="7" a="1"/>
  <c r="X310" i="7" s="1"/>
  <c r="X293" i="7" a="1"/>
  <c r="X293" i="7" s="1"/>
  <c r="X283" i="7" a="1"/>
  <c r="X283" i="7" s="1"/>
  <c r="X277" i="7" a="1"/>
  <c r="X277" i="7" s="1"/>
  <c r="X264" i="7" a="1"/>
  <c r="X264" i="7" s="1"/>
  <c r="X238" i="7" a="1"/>
  <c r="X238" i="7" s="1"/>
  <c r="X232" i="7" a="1"/>
  <c r="X232" i="7" s="1"/>
  <c r="X204" i="7" a="1"/>
  <c r="X204" i="7" s="1"/>
  <c r="X184" i="7" a="1"/>
  <c r="X184" i="7" s="1"/>
  <c r="X162" i="7" a="1"/>
  <c r="X162" i="7" s="1"/>
  <c r="X154" i="7" a="1"/>
  <c r="X154" i="7" s="1"/>
  <c r="X110" i="7" a="1"/>
  <c r="X110" i="7" s="1"/>
  <c r="X67" i="7" a="1"/>
  <c r="X67" i="7" s="1"/>
  <c r="X47" i="7" a="1"/>
  <c r="X47" i="7" s="1"/>
  <c r="X41" i="7" a="1"/>
  <c r="X41" i="7" s="1"/>
  <c r="X39" i="7" a="1"/>
  <c r="X39" i="7" s="1"/>
  <c r="X31" i="7" a="1"/>
  <c r="X31" i="7" s="1"/>
  <c r="X30" i="7" a="1"/>
  <c r="X30" i="7" s="1"/>
  <c r="X23" i="7" a="1"/>
  <c r="X23" i="7" s="1"/>
  <c r="X16" i="7" a="1"/>
  <c r="X16" i="7" s="1"/>
  <c r="X13" i="7" a="1"/>
  <c r="X13" i="7" s="1"/>
  <c r="X526" i="7" a="1"/>
  <c r="X526" i="7" s="1"/>
  <c r="X523" i="7" a="1"/>
  <c r="X523" i="7" s="1"/>
  <c r="X502" i="7" a="1"/>
  <c r="X502" i="7" s="1"/>
  <c r="X492" i="7" a="1"/>
  <c r="X492" i="7" s="1"/>
  <c r="X476" i="7" a="1"/>
  <c r="X476" i="7" s="1"/>
  <c r="X465" i="7" a="1"/>
  <c r="X465" i="7" s="1"/>
  <c r="X455" i="7" a="1"/>
  <c r="X455" i="7" s="1"/>
  <c r="X448" i="7" a="1"/>
  <c r="X448" i="7" s="1"/>
  <c r="X440" i="7" a="1"/>
  <c r="X440" i="7" s="1"/>
  <c r="X413" i="7" a="1"/>
  <c r="X413" i="7" s="1"/>
  <c r="X376" i="7" a="1"/>
  <c r="X376" i="7" s="1"/>
  <c r="X368" i="7" a="1"/>
  <c r="X368" i="7" s="1"/>
  <c r="X339" i="7" a="1"/>
  <c r="X339" i="7" s="1"/>
  <c r="X302" i="7" a="1"/>
  <c r="X302" i="7" s="1"/>
  <c r="X273" i="7" a="1"/>
  <c r="X273" i="7" s="1"/>
  <c r="X252" i="7" a="1"/>
  <c r="X252" i="7" s="1"/>
  <c r="X245" i="7" a="1"/>
  <c r="X245" i="7" s="1"/>
  <c r="X209" i="7" a="1"/>
  <c r="X209" i="7" s="1"/>
  <c r="X206" i="7" a="1"/>
  <c r="X206" i="7" s="1"/>
  <c r="X155" i="7" a="1"/>
  <c r="X155" i="7" s="1"/>
  <c r="X150" i="7" a="1"/>
  <c r="X150" i="7" s="1"/>
  <c r="X75" i="7" a="1"/>
  <c r="X75" i="7" s="1"/>
  <c r="X51" i="7" a="1"/>
  <c r="X51" i="7" s="1"/>
  <c r="X44" i="7" a="1"/>
  <c r="X44" i="7" s="1"/>
  <c r="X36" i="7" a="1"/>
  <c r="X36" i="7" s="1"/>
  <c r="X35" i="7" a="1"/>
  <c r="X35" i="7" s="1"/>
  <c r="X34" i="7" a="1"/>
  <c r="X34" i="7" s="1"/>
  <c r="X25" i="7" a="1"/>
  <c r="X25" i="7" s="1"/>
  <c r="X436" i="7" a="1"/>
  <c r="X436" i="7" s="1"/>
  <c r="X347" i="7" a="1"/>
  <c r="X347" i="7" s="1"/>
  <c r="X311" i="7" a="1"/>
  <c r="X311" i="7" s="1"/>
  <c r="X307" i="7" a="1"/>
  <c r="X307" i="7" s="1"/>
  <c r="X270" i="7" a="1"/>
  <c r="X270" i="7" s="1"/>
  <c r="X194" i="7" a="1"/>
  <c r="X194" i="7" s="1"/>
  <c r="X186" i="7" a="1"/>
  <c r="X186" i="7" s="1"/>
  <c r="X112" i="7" a="1"/>
  <c r="X112" i="7" s="1"/>
  <c r="X93" i="7" a="1"/>
  <c r="X93" i="7" s="1"/>
  <c r="X57" i="7" a="1"/>
  <c r="X57" i="7" s="1"/>
  <c r="X9" i="7" a="1"/>
  <c r="X9" i="7" s="1"/>
  <c r="X353" i="7" a="1"/>
  <c r="X353" i="7" s="1"/>
  <c r="X269" i="7" a="1"/>
  <c r="X269" i="7" s="1"/>
  <c r="X225" i="7" a="1"/>
  <c r="X225" i="7" s="1"/>
  <c r="X215" i="7" a="1"/>
  <c r="X215" i="7" s="1"/>
  <c r="X212" i="7" a="1"/>
  <c r="X212" i="7" s="1"/>
  <c r="X208" i="7" a="1"/>
  <c r="X208" i="7" s="1"/>
  <c r="X196" i="7" a="1"/>
  <c r="X196" i="7" s="1"/>
  <c r="X191" i="7" a="1"/>
  <c r="X191" i="7" s="1"/>
  <c r="X189" i="7" a="1"/>
  <c r="X189" i="7" s="1"/>
  <c r="X181" i="7" a="1"/>
  <c r="X181" i="7" s="1"/>
  <c r="X180" i="7" a="1"/>
  <c r="X180" i="7" s="1"/>
  <c r="X168" i="7" a="1"/>
  <c r="X168" i="7" s="1"/>
  <c r="X159" i="7" a="1"/>
  <c r="X159" i="7" s="1"/>
  <c r="X146" i="7" a="1"/>
  <c r="X146" i="7" s="1"/>
  <c r="X137" i="7" a="1"/>
  <c r="X137" i="7" s="1"/>
  <c r="X103" i="7" a="1"/>
  <c r="X103" i="7" s="1"/>
  <c r="X95" i="7" a="1"/>
  <c r="X95" i="7" s="1"/>
  <c r="X82" i="7" a="1"/>
  <c r="X82" i="7" s="1"/>
  <c r="X80" i="7" a="1"/>
  <c r="X80" i="7" s="1"/>
  <c r="X528" i="7" a="1"/>
  <c r="X528" i="7" s="1"/>
  <c r="X512" i="7" a="1"/>
  <c r="X512" i="7" s="1"/>
  <c r="X500" i="7" a="1"/>
  <c r="X500" i="7" s="1"/>
  <c r="X453" i="7" a="1"/>
  <c r="X453" i="7" s="1"/>
  <c r="X419" i="7" a="1"/>
  <c r="X419" i="7" s="1"/>
  <c r="X395" i="7" a="1"/>
  <c r="X395" i="7" s="1"/>
  <c r="X354" i="7" a="1"/>
  <c r="X354" i="7" s="1"/>
  <c r="X323" i="7" a="1"/>
  <c r="X323" i="7" s="1"/>
  <c r="X320" i="7" a="1"/>
  <c r="X320" i="7" s="1"/>
  <c r="X298" i="7" a="1"/>
  <c r="X298" i="7" s="1"/>
  <c r="X260" i="7" a="1"/>
  <c r="X260" i="7" s="1"/>
  <c r="X253" i="7" a="1"/>
  <c r="X253" i="7" s="1"/>
  <c r="X246" i="7" a="1"/>
  <c r="X246" i="7" s="1"/>
  <c r="X201" i="7" a="1"/>
  <c r="X201" i="7" s="1"/>
  <c r="X167" i="7" a="1"/>
  <c r="X167" i="7" s="1"/>
  <c r="X151" i="7" a="1"/>
  <c r="X151" i="7" s="1"/>
  <c r="X60" i="7" a="1"/>
  <c r="X60" i="7" s="1"/>
  <c r="X32" i="7" a="1"/>
  <c r="X32" i="7" s="1"/>
  <c r="X14" i="7" a="1"/>
  <c r="X14" i="7" s="1"/>
  <c r="X114" i="1" a="1"/>
  <c r="X114" i="1" s="1"/>
  <c r="Z114" i="1" s="1" a="1"/>
  <c r="Z114" i="1" s="1"/>
  <c r="U155" i="1" a="1"/>
  <c r="U155" i="1" s="1"/>
  <c r="V155" i="1" s="1" a="1"/>
  <c r="V155" i="1" s="1"/>
  <c r="X155" i="1" s="1" a="1"/>
  <c r="X155" i="1" s="1"/>
  <c r="Z155" i="1" s="1" a="1"/>
  <c r="Z155" i="1" s="1"/>
  <c r="U96" i="1" a="1"/>
  <c r="U96" i="1" s="1"/>
  <c r="V96" i="1" s="1" a="1"/>
  <c r="V96" i="1" s="1"/>
  <c r="X96" i="1" s="1" a="1"/>
  <c r="X96" i="1" s="1"/>
  <c r="Z96" i="1" s="1" a="1"/>
  <c r="Z96" i="1" s="1"/>
  <c r="U64" i="1" a="1"/>
  <c r="U64" i="1" s="1"/>
  <c r="V64" i="1" s="1" a="1"/>
  <c r="V64" i="1" s="1"/>
  <c r="X64" i="1" s="1" a="1"/>
  <c r="X64" i="1" s="1"/>
  <c r="U52" i="1" a="1"/>
  <c r="U52" i="1" s="1"/>
  <c r="V52" i="1" s="1" a="1"/>
  <c r="V52" i="1" s="1"/>
  <c r="U11" i="1" a="1"/>
  <c r="U11" i="1" s="1"/>
  <c r="V11" i="1" s="1" a="1"/>
  <c r="V11" i="1" s="1"/>
  <c r="U3" i="1" a="1"/>
  <c r="U3" i="1" s="1"/>
  <c r="V3" i="1" s="1" a="1"/>
  <c r="V3" i="1" s="1"/>
  <c r="X3" i="1" s="1" a="1"/>
  <c r="X3" i="1" s="1"/>
  <c r="Z3" i="1" s="1" a="1"/>
  <c r="Z3" i="1" s="1"/>
  <c r="X113" i="1" a="1"/>
  <c r="X113" i="1" s="1"/>
  <c r="Z113" i="1" s="1" a="1"/>
  <c r="Z113" i="1" s="1"/>
  <c r="U85" i="1" a="1"/>
  <c r="U85" i="1" s="1"/>
  <c r="V85" i="1" s="1" a="1"/>
  <c r="V85" i="1" s="1"/>
  <c r="X85" i="1" s="1" a="1"/>
  <c r="X85" i="1" s="1"/>
  <c r="U67" i="1" a="1"/>
  <c r="U67" i="1" s="1"/>
  <c r="V67" i="1" s="1" a="1"/>
  <c r="V67" i="1" s="1"/>
  <c r="X67" i="1" s="1" a="1"/>
  <c r="X67" i="1" s="1"/>
  <c r="Z67" i="1" s="1" a="1"/>
  <c r="Z67" i="1" s="1"/>
  <c r="X62" i="1" a="1"/>
  <c r="X62" i="1" s="1"/>
  <c r="U31" i="1" a="1"/>
  <c r="U31" i="1" s="1"/>
  <c r="V31" i="1" s="1" a="1"/>
  <c r="V31" i="1" s="1"/>
  <c r="X31" i="1" s="1" a="1"/>
  <c r="X31" i="1" s="1"/>
  <c r="Z31" i="1" s="1" a="1"/>
  <c r="Z31" i="1" s="1"/>
  <c r="U28" i="1" a="1"/>
  <c r="U28" i="1" s="1"/>
  <c r="V28" i="1" s="1" a="1"/>
  <c r="V28" i="1" s="1"/>
  <c r="X28" i="1" s="1" a="1"/>
  <c r="X28" i="1" s="1"/>
  <c r="Z28" i="1" s="1" a="1"/>
  <c r="Z28" i="1" s="1"/>
  <c r="U25" i="1" a="1"/>
  <c r="U25" i="1" s="1"/>
  <c r="V25" i="1" s="1" a="1"/>
  <c r="V25" i="1" s="1"/>
  <c r="X25" i="1" s="1" a="1"/>
  <c r="X25" i="1" s="1"/>
  <c r="Z25" i="1" s="1" a="1"/>
  <c r="Z25" i="1" s="1"/>
  <c r="X150" i="1" a="1"/>
  <c r="X150" i="1" s="1"/>
  <c r="Z150" i="1" s="1" a="1"/>
  <c r="Z150" i="1" s="1"/>
  <c r="U134" i="1" a="1"/>
  <c r="U134" i="1" s="1"/>
  <c r="V134" i="1" s="1" a="1"/>
  <c r="V134" i="1" s="1"/>
  <c r="X134" i="1" s="1" a="1"/>
  <c r="X134" i="1" s="1"/>
  <c r="Z134" i="1" s="1" a="1"/>
  <c r="Z134" i="1" s="1"/>
  <c r="U129" i="1" a="1"/>
  <c r="U129" i="1" s="1"/>
  <c r="V129" i="1" s="1" a="1"/>
  <c r="V129" i="1" s="1"/>
  <c r="X129" i="1" s="1" a="1"/>
  <c r="X129" i="1" s="1"/>
  <c r="Z129" i="1" s="1" a="1"/>
  <c r="Z129" i="1" s="1"/>
  <c r="U117" i="1" a="1"/>
  <c r="U117" i="1" s="1"/>
  <c r="V117" i="1" s="1" a="1"/>
  <c r="V117" i="1" s="1"/>
  <c r="X117" i="1" s="1" a="1"/>
  <c r="X117" i="1" s="1"/>
  <c r="U108" i="1" a="1"/>
  <c r="U108" i="1" s="1"/>
  <c r="V108" i="1" s="1" a="1"/>
  <c r="V108" i="1" s="1"/>
  <c r="U65" i="1" a="1"/>
  <c r="U65" i="1" s="1"/>
  <c r="V65" i="1" s="1" a="1"/>
  <c r="V65" i="1" s="1"/>
  <c r="U53" i="1" a="1"/>
  <c r="U53" i="1" s="1"/>
  <c r="V53" i="1" s="1" a="1"/>
  <c r="V53" i="1" s="1"/>
  <c r="X53" i="1" s="1" a="1"/>
  <c r="X53" i="1" s="1"/>
  <c r="Z53" i="1" s="1" a="1"/>
  <c r="Z53" i="1" s="1"/>
  <c r="U23" i="1" a="1"/>
  <c r="U23" i="1" s="1"/>
  <c r="V23" i="1" s="1" a="1"/>
  <c r="V23" i="1" s="1"/>
  <c r="X23" i="1" s="1" a="1"/>
  <c r="X23" i="1" s="1"/>
  <c r="U17" i="1" a="1"/>
  <c r="U17" i="1" s="1"/>
  <c r="V17" i="1" s="1" a="1"/>
  <c r="V17" i="1" s="1"/>
  <c r="U82" i="1" a="1"/>
  <c r="U82" i="1" s="1"/>
  <c r="V82" i="1" s="1" a="1"/>
  <c r="V82" i="1" s="1"/>
  <c r="X82" i="1" s="1" a="1"/>
  <c r="X82" i="1" s="1"/>
  <c r="Z82" i="1" s="1" a="1"/>
  <c r="Z82" i="1" s="1"/>
  <c r="Z126" i="1" a="1"/>
  <c r="Z126" i="1" s="1"/>
  <c r="X120" i="1" a="1"/>
  <c r="X120" i="1" s="1"/>
  <c r="Z120" i="1" s="1" a="1"/>
  <c r="Z120" i="1" s="1"/>
  <c r="Z68" i="1" a="1"/>
  <c r="Z68" i="1" s="1"/>
  <c r="X122" i="1" a="1"/>
  <c r="X122" i="1" s="1"/>
  <c r="Z122" i="1" s="1" a="1"/>
  <c r="Z122" i="1" s="1"/>
  <c r="Z99" i="1" a="1"/>
  <c r="Z99" i="1" s="1"/>
  <c r="U71" i="1" a="1"/>
  <c r="U71" i="1" s="1"/>
  <c r="V71" i="1" s="1" a="1"/>
  <c r="V71" i="1" s="1"/>
  <c r="X71" i="1" s="1" a="1"/>
  <c r="X71" i="1" s="1"/>
  <c r="Z71" i="1" s="1" a="1"/>
  <c r="Z71" i="1" s="1"/>
  <c r="U45" i="1" a="1"/>
  <c r="U45" i="1" s="1"/>
  <c r="V45" i="1" s="1" a="1"/>
  <c r="V45" i="1" s="1"/>
  <c r="X45" i="1" s="1" a="1"/>
  <c r="X45" i="1" s="1"/>
  <c r="U36" i="1" a="1"/>
  <c r="U36" i="1" s="1"/>
  <c r="V36" i="1" s="1" a="1"/>
  <c r="V36" i="1" s="1"/>
  <c r="X36" i="1" s="1" a="1"/>
  <c r="X36" i="1" s="1"/>
  <c r="Z36" i="1" s="1" a="1"/>
  <c r="Z36" i="1" s="1"/>
  <c r="U32" i="1" a="1"/>
  <c r="U32" i="1" s="1"/>
  <c r="V32" i="1" s="1" a="1"/>
  <c r="V32" i="1" s="1"/>
  <c r="X32" i="1" s="1" a="1"/>
  <c r="X32" i="1" s="1"/>
  <c r="Z32" i="1" s="1" a="1"/>
  <c r="Z32" i="1" s="1"/>
  <c r="U90" i="1" a="1"/>
  <c r="U90" i="1" s="1"/>
  <c r="V90" i="1" s="1" a="1"/>
  <c r="V90" i="1" s="1"/>
  <c r="X90" i="1" s="1" a="1"/>
  <c r="X90" i="1" s="1"/>
  <c r="Z90" i="1" s="1" a="1"/>
  <c r="Z90" i="1" s="1"/>
  <c r="U30" i="1" a="1"/>
  <c r="U30" i="1" s="1"/>
  <c r="V30" i="1" s="1" a="1"/>
  <c r="V30" i="1" s="1"/>
  <c r="X30" i="1" s="1" a="1"/>
  <c r="X30" i="1" s="1"/>
  <c r="Z85" i="1" a="1"/>
  <c r="Z85" i="1" s="1"/>
  <c r="U148" i="1" a="1"/>
  <c r="U148" i="1" s="1"/>
  <c r="V148" i="1" s="1" a="1"/>
  <c r="V148" i="1" s="1"/>
  <c r="X148" i="1" s="1" a="1"/>
  <c r="X148" i="1" s="1"/>
  <c r="Z148" i="1" s="1" a="1"/>
  <c r="Z148" i="1" s="1"/>
  <c r="U127" i="1" a="1"/>
  <c r="U127" i="1" s="1"/>
  <c r="V127" i="1" s="1" a="1"/>
  <c r="V127" i="1" s="1"/>
  <c r="X127" i="1" s="1" a="1"/>
  <c r="X127" i="1" s="1"/>
  <c r="Z127" i="1" s="1" a="1"/>
  <c r="Z127" i="1" s="1"/>
  <c r="U119" i="1" a="1"/>
  <c r="U119" i="1" s="1"/>
  <c r="V119" i="1" s="1" a="1"/>
  <c r="V119" i="1" s="1"/>
  <c r="X119" i="1" s="1" a="1"/>
  <c r="X119" i="1" s="1"/>
  <c r="Z119" i="1" s="1" a="1"/>
  <c r="Z119" i="1" s="1"/>
  <c r="U112" i="1" a="1"/>
  <c r="U112" i="1" s="1"/>
  <c r="V112" i="1" s="1" a="1"/>
  <c r="V112" i="1" s="1"/>
  <c r="X112" i="1" s="1" a="1"/>
  <c r="X112" i="1" s="1"/>
  <c r="Z112" i="1" s="1" a="1"/>
  <c r="Z112" i="1" s="1"/>
  <c r="U86" i="1" a="1"/>
  <c r="U86" i="1" s="1"/>
  <c r="V86" i="1" s="1" a="1"/>
  <c r="V86" i="1" s="1"/>
  <c r="X86" i="1" s="1" a="1"/>
  <c r="X86" i="1" s="1"/>
  <c r="Z86" i="1" s="1" a="1"/>
  <c r="Z86" i="1" s="1"/>
  <c r="U54" i="1" a="1"/>
  <c r="U54" i="1" s="1"/>
  <c r="V54" i="1" s="1" a="1"/>
  <c r="V54" i="1" s="1"/>
  <c r="X54" i="1" s="1" a="1"/>
  <c r="X54" i="1" s="1"/>
  <c r="Z54" i="1" s="1" a="1"/>
  <c r="Z54" i="1" s="1"/>
  <c r="U152" i="1" a="1"/>
  <c r="U152" i="1" s="1"/>
  <c r="V152" i="1" s="1" a="1"/>
  <c r="V152" i="1" s="1"/>
  <c r="X152" i="1" s="1" a="1"/>
  <c r="X152" i="1" s="1"/>
  <c r="Z152" i="1" s="1" a="1"/>
  <c r="Z152" i="1" s="1"/>
  <c r="U144" i="1" a="1"/>
  <c r="U144" i="1" s="1"/>
  <c r="V144" i="1" s="1" a="1"/>
  <c r="V144" i="1" s="1"/>
  <c r="X144" i="1" s="1" a="1"/>
  <c r="X144" i="1" s="1"/>
  <c r="Z144" i="1" s="1" a="1"/>
  <c r="Z144" i="1" s="1"/>
  <c r="Z101" i="1" a="1"/>
  <c r="Z101" i="1" s="1"/>
  <c r="Z45" i="1" a="1"/>
  <c r="Z45" i="1" s="1"/>
  <c r="Z42" i="1" a="1"/>
  <c r="Z42" i="1" s="1"/>
  <c r="Z30" i="1" a="1"/>
  <c r="Z30" i="1" s="1"/>
  <c r="Z26" i="1" a="1"/>
  <c r="Z26" i="1" s="1"/>
  <c r="Z23" i="1" a="1"/>
  <c r="Z23" i="1" s="1"/>
  <c r="X17" i="1" a="1"/>
  <c r="X17" i="1" s="1"/>
  <c r="Z17" i="1" s="1" a="1"/>
  <c r="Z17" i="1" s="1"/>
  <c r="U51" i="1" a="1"/>
  <c r="U51" i="1" s="1"/>
  <c r="V51" i="1" s="1" a="1"/>
  <c r="V51" i="1" s="1"/>
  <c r="X51" i="1" s="1" a="1"/>
  <c r="X51" i="1" s="1"/>
  <c r="Z51" i="1" s="1" a="1"/>
  <c r="Z51" i="1" s="1"/>
  <c r="U69" i="1" a="1"/>
  <c r="U69" i="1" s="1"/>
  <c r="V69" i="1" s="1" a="1"/>
  <c r="V69" i="1" s="1"/>
  <c r="X69" i="1" s="1" a="1"/>
  <c r="X69" i="1" s="1"/>
  <c r="Z69" i="1" s="1" a="1"/>
  <c r="Z69" i="1" s="1"/>
  <c r="X52" i="1" a="1"/>
  <c r="X52" i="1" s="1"/>
  <c r="Z52" i="1" s="1" a="1"/>
  <c r="Z52" i="1" s="1"/>
  <c r="U131" i="1" a="1"/>
  <c r="U131" i="1" s="1"/>
  <c r="V131" i="1" s="1" a="1"/>
  <c r="V131" i="1" s="1"/>
  <c r="U105" i="1" a="1"/>
  <c r="U105" i="1" s="1"/>
  <c r="V105" i="1" s="1" a="1"/>
  <c r="V105" i="1" s="1"/>
  <c r="X105" i="1" s="1" a="1"/>
  <c r="X105" i="1" s="1"/>
  <c r="Z105" i="1" s="1" a="1"/>
  <c r="Z105" i="1" s="1"/>
  <c r="Z64" i="1" a="1"/>
  <c r="Z64" i="1" s="1"/>
  <c r="U153" i="1" a="1"/>
  <c r="U153" i="1" s="1"/>
  <c r="V153" i="1" s="1" a="1"/>
  <c r="V153" i="1" s="1"/>
  <c r="X153" i="1" s="1" a="1"/>
  <c r="X153" i="1" s="1"/>
  <c r="Z153" i="1" s="1" a="1"/>
  <c r="Z153" i="1" s="1"/>
  <c r="U146" i="1" a="1"/>
  <c r="U146" i="1" s="1"/>
  <c r="V146" i="1" s="1" a="1"/>
  <c r="V146" i="1" s="1"/>
  <c r="U132" i="1" a="1"/>
  <c r="U132" i="1" s="1"/>
  <c r="V132" i="1" s="1" a="1"/>
  <c r="V132" i="1" s="1"/>
  <c r="X132" i="1" s="1" a="1"/>
  <c r="X132" i="1" s="1"/>
  <c r="Z132" i="1" s="1" a="1"/>
  <c r="Z132" i="1" s="1"/>
  <c r="U102" i="1" a="1"/>
  <c r="U102" i="1" s="1"/>
  <c r="V102" i="1" s="1" a="1"/>
  <c r="V102" i="1" s="1"/>
  <c r="X102" i="1" s="1" a="1"/>
  <c r="X102" i="1" s="1"/>
  <c r="Z102" i="1" s="1" a="1"/>
  <c r="Z102" i="1" s="1"/>
  <c r="U59" i="1" a="1"/>
  <c r="U59" i="1" s="1"/>
  <c r="V59" i="1" s="1" a="1"/>
  <c r="V59" i="1" s="1"/>
  <c r="X59" i="1" s="1" a="1"/>
  <c r="X59" i="1" s="1"/>
  <c r="Z59" i="1" s="1" a="1"/>
  <c r="Z59" i="1" s="1"/>
  <c r="X7" i="1" a="1"/>
  <c r="X7" i="1" s="1"/>
  <c r="Z7" i="1" s="1" a="1"/>
  <c r="Z7" i="1" s="1"/>
  <c r="U147" i="1" a="1"/>
  <c r="U147" i="1" s="1"/>
  <c r="V147" i="1" s="1" a="1"/>
  <c r="V147" i="1" s="1"/>
  <c r="X147" i="1" s="1" a="1"/>
  <c r="X147" i="1" s="1"/>
  <c r="Z147" i="1" s="1" a="1"/>
  <c r="Z147" i="1" s="1"/>
  <c r="U110" i="1" a="1"/>
  <c r="U110" i="1" s="1"/>
  <c r="V110" i="1" s="1" a="1"/>
  <c r="V110" i="1" s="1"/>
  <c r="X110" i="1" s="1" a="1"/>
  <c r="X110" i="1" s="1"/>
  <c r="Z110" i="1" s="1" a="1"/>
  <c r="Z110" i="1" s="1"/>
  <c r="U80" i="1" a="1"/>
  <c r="U80" i="1" s="1"/>
  <c r="V80" i="1" s="1" a="1"/>
  <c r="V80" i="1" s="1"/>
  <c r="X80" i="1" s="1" a="1"/>
  <c r="X80" i="1" s="1"/>
  <c r="Z80" i="1" s="1" a="1"/>
  <c r="Z80" i="1" s="1"/>
  <c r="U70" i="1" a="1"/>
  <c r="U70" i="1" s="1"/>
  <c r="V70" i="1" s="1" a="1"/>
  <c r="V70" i="1" s="1"/>
  <c r="X70" i="1" s="1" a="1"/>
  <c r="X70" i="1" s="1"/>
  <c r="Z70" i="1" s="1" a="1"/>
  <c r="Z70" i="1" s="1"/>
  <c r="U63" i="1" a="1"/>
  <c r="U63" i="1" s="1"/>
  <c r="V63" i="1" s="1" a="1"/>
  <c r="V63" i="1" s="1"/>
  <c r="X63" i="1" s="1" a="1"/>
  <c r="X63" i="1" s="1"/>
  <c r="Z63" i="1" s="1" a="1"/>
  <c r="Z63" i="1" s="1"/>
  <c r="U56" i="1" a="1"/>
  <c r="U56" i="1" s="1"/>
  <c r="V56" i="1" s="1" a="1"/>
  <c r="V56" i="1" s="1"/>
  <c r="X56" i="1" s="1" a="1"/>
  <c r="X56" i="1" s="1"/>
  <c r="Z56" i="1" s="1" a="1"/>
  <c r="Z56" i="1" s="1"/>
  <c r="U49" i="1" a="1"/>
  <c r="U49" i="1" s="1"/>
  <c r="V49" i="1" s="1" a="1"/>
  <c r="V49" i="1" s="1"/>
  <c r="X49" i="1" s="1" a="1"/>
  <c r="X49" i="1" s="1"/>
  <c r="Z49" i="1" s="1" a="1"/>
  <c r="Z49" i="1" s="1"/>
  <c r="X88" i="1" a="1"/>
  <c r="X88" i="1" s="1"/>
  <c r="Z88" i="1" s="1" a="1"/>
  <c r="Z88" i="1" s="1"/>
  <c r="U137" i="1" a="1"/>
  <c r="U137" i="1" s="1"/>
  <c r="V137" i="1" s="1" a="1"/>
  <c r="V137" i="1" s="1"/>
  <c r="X137" i="1" s="1" a="1"/>
  <c r="X137" i="1" s="1"/>
  <c r="Z137" i="1" s="1" a="1"/>
  <c r="Z137" i="1" s="1"/>
  <c r="U121" i="1" a="1"/>
  <c r="U121" i="1" s="1"/>
  <c r="V121" i="1" s="1" a="1"/>
  <c r="V121" i="1" s="1"/>
  <c r="X121" i="1" s="1" a="1"/>
  <c r="X121" i="1" s="1"/>
  <c r="Z121" i="1" s="1" a="1"/>
  <c r="Z121" i="1" s="1"/>
  <c r="U118" i="1" a="1"/>
  <c r="U118" i="1" s="1"/>
  <c r="V118" i="1" s="1" a="1"/>
  <c r="V118" i="1" s="1"/>
  <c r="X118" i="1" s="1" a="1"/>
  <c r="X118" i="1" s="1"/>
  <c r="Z118" i="1" s="1" a="1"/>
  <c r="Z118" i="1" s="1"/>
  <c r="U138" i="1" a="1"/>
  <c r="U138" i="1" s="1"/>
  <c r="V138" i="1" s="1" a="1"/>
  <c r="V138" i="1" s="1"/>
  <c r="X138" i="1" s="1" a="1"/>
  <c r="X138" i="1" s="1"/>
  <c r="Z138" i="1" s="1" a="1"/>
  <c r="Z138" i="1" s="1"/>
  <c r="U125" i="1" a="1"/>
  <c r="U125" i="1" s="1"/>
  <c r="V125" i="1" s="1" a="1"/>
  <c r="V125" i="1" s="1"/>
  <c r="X125" i="1" s="1" a="1"/>
  <c r="X125" i="1" s="1"/>
  <c r="Z125" i="1" s="1" a="1"/>
  <c r="Z125" i="1" s="1"/>
  <c r="U115" i="1" a="1"/>
  <c r="U115" i="1" s="1"/>
  <c r="V115" i="1" s="1" a="1"/>
  <c r="V115" i="1" s="1"/>
  <c r="X115" i="1" s="1" a="1"/>
  <c r="X115" i="1" s="1"/>
  <c r="Z115" i="1" s="1" a="1"/>
  <c r="Z115" i="1" s="1"/>
  <c r="U111" i="1" a="1"/>
  <c r="U111" i="1" s="1"/>
  <c r="V111" i="1" s="1" a="1"/>
  <c r="V111" i="1" s="1"/>
  <c r="X111" i="1" s="1" a="1"/>
  <c r="X111" i="1" s="1"/>
  <c r="Z111" i="1" s="1" a="1"/>
  <c r="Z111" i="1" s="1"/>
  <c r="U107" i="1" a="1"/>
  <c r="U107" i="1" s="1"/>
  <c r="V107" i="1" s="1" a="1"/>
  <c r="V107" i="1" s="1"/>
  <c r="X107" i="1" s="1" a="1"/>
  <c r="X107" i="1" s="1"/>
  <c r="Z107" i="1" s="1" a="1"/>
  <c r="Z107" i="1" s="1"/>
  <c r="U103" i="1" a="1"/>
  <c r="U103" i="1" s="1"/>
  <c r="V103" i="1" s="1" a="1"/>
  <c r="V103" i="1" s="1"/>
  <c r="X103" i="1" s="1" a="1"/>
  <c r="X103" i="1" s="1"/>
  <c r="Z103" i="1" s="1" a="1"/>
  <c r="Z103" i="1" s="1"/>
  <c r="U77" i="1" a="1"/>
  <c r="U77" i="1" s="1"/>
  <c r="V77" i="1" s="1" a="1"/>
  <c r="V77" i="1" s="1"/>
  <c r="X77" i="1" s="1" a="1"/>
  <c r="X77" i="1" s="1"/>
  <c r="Z77" i="1" s="1" a="1"/>
  <c r="Z77" i="1" s="1"/>
  <c r="U60" i="1" a="1"/>
  <c r="U60" i="1" s="1"/>
  <c r="V60" i="1" s="1" a="1"/>
  <c r="V60" i="1" s="1"/>
  <c r="X60" i="1" s="1" a="1"/>
  <c r="X60" i="1" s="1"/>
  <c r="Z60" i="1" s="1" a="1"/>
  <c r="Z60" i="1" s="1"/>
  <c r="X892" i="7" a="1"/>
  <c r="X892" i="7" s="1"/>
  <c r="X882" i="7" a="1"/>
  <c r="X882" i="7" s="1"/>
  <c r="X877" i="7" a="1"/>
  <c r="X877" i="7" s="1"/>
  <c r="X893" i="7" a="1"/>
  <c r="X893" i="7" s="1"/>
  <c r="U871" i="7" a="1"/>
  <c r="U871" i="7" s="1"/>
  <c r="V871" i="7" s="1" a="1"/>
  <c r="V871" i="7" s="1"/>
  <c r="X871" i="7" s="1" a="1"/>
  <c r="X871" i="7" s="1"/>
  <c r="U863" i="7" a="1"/>
  <c r="U863" i="7" s="1"/>
  <c r="V863" i="7" s="1" a="1"/>
  <c r="V863" i="7" s="1"/>
  <c r="X863" i="7" s="1" a="1"/>
  <c r="X863" i="7" s="1"/>
  <c r="U838" i="7" a="1"/>
  <c r="U838" i="7" s="1"/>
  <c r="V838" i="7" s="1" a="1"/>
  <c r="V838" i="7" s="1"/>
  <c r="X838" i="7" s="1" a="1"/>
  <c r="X838" i="7" s="1"/>
  <c r="U837" i="7" a="1"/>
  <c r="U837" i="7" s="1"/>
  <c r="V837" i="7" s="1" a="1"/>
  <c r="V837" i="7" s="1"/>
  <c r="X837" i="7" s="1" a="1"/>
  <c r="X837" i="7" s="1"/>
  <c r="U818" i="7" a="1"/>
  <c r="U818" i="7" s="1"/>
  <c r="V818" i="7" s="1" a="1"/>
  <c r="V818" i="7" s="1"/>
  <c r="X818" i="7" s="1" a="1"/>
  <c r="X818" i="7" s="1"/>
  <c r="U806" i="7" a="1"/>
  <c r="U806" i="7" s="1"/>
  <c r="V806" i="7" s="1" a="1"/>
  <c r="V806" i="7" s="1"/>
  <c r="X806" i="7" s="1" a="1"/>
  <c r="X806" i="7" s="1"/>
  <c r="U805" i="7" a="1"/>
  <c r="U805" i="7" s="1"/>
  <c r="V805" i="7" s="1" a="1"/>
  <c r="V805" i="7" s="1"/>
  <c r="X805" i="7" s="1" a="1"/>
  <c r="X805" i="7" s="1"/>
  <c r="U786" i="7" a="1"/>
  <c r="U786" i="7" s="1"/>
  <c r="V786" i="7" s="1" a="1"/>
  <c r="V786" i="7" s="1"/>
  <c r="X786" i="7" s="1" a="1"/>
  <c r="X786" i="7" s="1"/>
  <c r="U774" i="7" a="1"/>
  <c r="U774" i="7" s="1"/>
  <c r="V774" i="7" s="1" a="1"/>
  <c r="V774" i="7" s="1"/>
  <c r="X774" i="7" s="1" a="1"/>
  <c r="X774" i="7" s="1"/>
  <c r="U773" i="7" a="1"/>
  <c r="U773" i="7" s="1"/>
  <c r="V773" i="7" s="1" a="1"/>
  <c r="V773" i="7" s="1"/>
  <c r="X773" i="7" s="1" a="1"/>
  <c r="X773" i="7" s="1"/>
  <c r="U754" i="7" a="1"/>
  <c r="U754" i="7" s="1"/>
  <c r="V754" i="7" s="1" a="1"/>
  <c r="V754" i="7" s="1"/>
  <c r="X754" i="7" s="1" a="1"/>
  <c r="X754" i="7" s="1"/>
  <c r="U742" i="7" a="1"/>
  <c r="U742" i="7" s="1"/>
  <c r="V742" i="7" s="1" a="1"/>
  <c r="V742" i="7" s="1"/>
  <c r="X742" i="7" s="1" a="1"/>
  <c r="X742" i="7" s="1"/>
  <c r="U741" i="7" a="1"/>
  <c r="U741" i="7" s="1"/>
  <c r="V741" i="7" s="1" a="1"/>
  <c r="V741" i="7" s="1"/>
  <c r="X741" i="7" s="1" a="1"/>
  <c r="X741" i="7" s="1"/>
  <c r="U722" i="7" a="1"/>
  <c r="U722" i="7" s="1"/>
  <c r="V722" i="7" s="1" a="1"/>
  <c r="V722" i="7" s="1"/>
  <c r="X722" i="7" s="1" a="1"/>
  <c r="X722" i="7" s="1"/>
  <c r="U717" i="7" a="1"/>
  <c r="U717" i="7" s="1"/>
  <c r="V717" i="7" s="1" a="1"/>
  <c r="V717" i="7" s="1"/>
  <c r="X717" i="7" s="1" a="1"/>
  <c r="X717" i="7" s="1"/>
  <c r="U623" i="7" a="1"/>
  <c r="U623" i="7" s="1"/>
  <c r="V623" i="7" s="1" a="1"/>
  <c r="V623" i="7" s="1"/>
  <c r="X623" i="7" s="1" a="1"/>
  <c r="X623" i="7" s="1"/>
  <c r="U787" i="7" a="1"/>
  <c r="U787" i="7" s="1"/>
  <c r="V787" i="7" s="1" a="1"/>
  <c r="V787" i="7" s="1"/>
  <c r="X787" i="7" s="1" a="1"/>
  <c r="X787" i="7" s="1"/>
  <c r="U831" i="7" a="1"/>
  <c r="U831" i="7" s="1"/>
  <c r="V831" i="7" s="1" a="1"/>
  <c r="V831" i="7" s="1"/>
  <c r="X831" i="7" s="1" a="1"/>
  <c r="X831" i="7" s="1"/>
  <c r="U734" i="7" a="1"/>
  <c r="U734" i="7" s="1"/>
  <c r="V734" i="7" s="1" a="1"/>
  <c r="V734" i="7" s="1"/>
  <c r="X734" i="7" s="1" a="1"/>
  <c r="X734" i="7" s="1"/>
  <c r="U870" i="7" a="1"/>
  <c r="U870" i="7" s="1"/>
  <c r="V870" i="7" s="1" a="1"/>
  <c r="V870" i="7" s="1"/>
  <c r="X870" i="7" s="1" a="1"/>
  <c r="X870" i="7" s="1"/>
  <c r="U842" i="7" a="1"/>
  <c r="U842" i="7" s="1"/>
  <c r="V842" i="7" s="1" a="1"/>
  <c r="V842" i="7" s="1"/>
  <c r="X842" i="7" s="1" a="1"/>
  <c r="X842" i="7" s="1"/>
  <c r="U810" i="7" a="1"/>
  <c r="U810" i="7" s="1"/>
  <c r="V810" i="7" s="1" a="1"/>
  <c r="V810" i="7" s="1"/>
  <c r="X810" i="7" s="1" a="1"/>
  <c r="X810" i="7" s="1"/>
  <c r="U778" i="7" a="1"/>
  <c r="U778" i="7" s="1"/>
  <c r="V778" i="7" s="1" a="1"/>
  <c r="V778" i="7" s="1"/>
  <c r="X778" i="7" s="1" a="1"/>
  <c r="X778" i="7" s="1"/>
  <c r="U746" i="7" a="1"/>
  <c r="U746" i="7" s="1"/>
  <c r="V746" i="7" s="1" a="1"/>
  <c r="V746" i="7" s="1"/>
  <c r="X746" i="7" s="1" a="1"/>
  <c r="X746" i="7" s="1"/>
  <c r="U819" i="7" a="1"/>
  <c r="U819" i="7" s="1"/>
  <c r="V819" i="7" s="1" a="1"/>
  <c r="V819" i="7" s="1"/>
  <c r="X819" i="7" s="1" a="1"/>
  <c r="X819" i="7" s="1"/>
  <c r="U891" i="7" a="1"/>
  <c r="U891" i="7" s="1"/>
  <c r="V891" i="7" s="1" a="1"/>
  <c r="V891" i="7" s="1"/>
  <c r="X891" i="7" s="1" a="1"/>
  <c r="X891" i="7" s="1"/>
  <c r="U766" i="7" a="1"/>
  <c r="U766" i="7" s="1"/>
  <c r="V766" i="7" s="1" a="1"/>
  <c r="V766" i="7" s="1"/>
  <c r="X766" i="7" s="1" a="1"/>
  <c r="X766" i="7" s="1"/>
  <c r="U883" i="7" a="1"/>
  <c r="U883" i="7" s="1"/>
  <c r="V883" i="7" s="1" a="1"/>
  <c r="V883" i="7" s="1"/>
  <c r="X883" i="7" s="1" a="1"/>
  <c r="X883" i="7" s="1"/>
  <c r="U878" i="7" a="1"/>
  <c r="U878" i="7" s="1"/>
  <c r="V878" i="7" s="1" a="1"/>
  <c r="V878" i="7" s="1"/>
  <c r="X878" i="7" s="1" a="1"/>
  <c r="X878" i="7" s="1"/>
  <c r="U874" i="7" a="1"/>
  <c r="U874" i="7" s="1"/>
  <c r="V874" i="7" s="1" a="1"/>
  <c r="V874" i="7" s="1"/>
  <c r="X874" i="7" s="1" a="1"/>
  <c r="X874" i="7" s="1"/>
  <c r="U862" i="7" a="1"/>
  <c r="U862" i="7" s="1"/>
  <c r="V862" i="7" s="1" a="1"/>
  <c r="V862" i="7" s="1"/>
  <c r="X862" i="7" s="1" a="1"/>
  <c r="X862" i="7" s="1"/>
  <c r="U859" i="7" a="1"/>
  <c r="U859" i="7" s="1"/>
  <c r="V859" i="7" s="1" a="1"/>
  <c r="V859" i="7" s="1"/>
  <c r="X859" i="7" s="1" a="1"/>
  <c r="X859" i="7" s="1"/>
  <c r="U835" i="7" a="1"/>
  <c r="U835" i="7" s="1"/>
  <c r="V835" i="7" s="1" a="1"/>
  <c r="V835" i="7" s="1"/>
  <c r="X835" i="7" s="1" a="1"/>
  <c r="X835" i="7" s="1"/>
  <c r="U803" i="7" a="1"/>
  <c r="U803" i="7" s="1"/>
  <c r="V803" i="7" s="1" a="1"/>
  <c r="V803" i="7" s="1"/>
  <c r="X803" i="7" s="1" a="1"/>
  <c r="X803" i="7" s="1"/>
  <c r="U771" i="7" a="1"/>
  <c r="U771" i="7" s="1"/>
  <c r="V771" i="7" s="1" a="1"/>
  <c r="V771" i="7" s="1"/>
  <c r="X771" i="7" s="1" a="1"/>
  <c r="X771" i="7" s="1"/>
  <c r="U739" i="7" a="1"/>
  <c r="U739" i="7" s="1"/>
  <c r="V739" i="7" s="1" a="1"/>
  <c r="V739" i="7" s="1"/>
  <c r="X739" i="7" s="1" a="1"/>
  <c r="X739" i="7" s="1"/>
  <c r="X716" i="7" a="1"/>
  <c r="X716" i="7" s="1"/>
  <c r="X715" i="7" a="1"/>
  <c r="X715" i="7" s="1"/>
  <c r="X597" i="7" a="1"/>
  <c r="X597" i="7" s="1"/>
  <c r="U867" i="7" a="1"/>
  <c r="U867" i="7" s="1"/>
  <c r="V867" i="7" s="1" a="1"/>
  <c r="V867" i="7" s="1"/>
  <c r="X867" i="7" s="1" a="1"/>
  <c r="X867" i="7" s="1"/>
  <c r="U858" i="7" a="1"/>
  <c r="U858" i="7" s="1"/>
  <c r="V858" i="7" s="1" a="1"/>
  <c r="V858" i="7" s="1"/>
  <c r="X858" i="7" s="1" a="1"/>
  <c r="X858" i="7" s="1"/>
  <c r="U855" i="7" a="1"/>
  <c r="U855" i="7" s="1"/>
  <c r="V855" i="7" s="1" a="1"/>
  <c r="V855" i="7" s="1"/>
  <c r="X855" i="7" s="1" a="1"/>
  <c r="X855" i="7" s="1"/>
  <c r="U847" i="7" a="1"/>
  <c r="U847" i="7" s="1"/>
  <c r="V847" i="7" s="1" a="1"/>
  <c r="V847" i="7" s="1"/>
  <c r="X847" i="7" s="1" a="1"/>
  <c r="X847" i="7" s="1"/>
  <c r="U846" i="7" a="1"/>
  <c r="U846" i="7" s="1"/>
  <c r="V846" i="7" s="1" a="1"/>
  <c r="V846" i="7" s="1"/>
  <c r="X846" i="7" s="1" a="1"/>
  <c r="X846" i="7" s="1"/>
  <c r="U815" i="7" a="1"/>
  <c r="U815" i="7" s="1"/>
  <c r="V815" i="7" s="1" a="1"/>
  <c r="V815" i="7" s="1"/>
  <c r="X815" i="7" s="1" a="1"/>
  <c r="X815" i="7" s="1"/>
  <c r="U814" i="7" a="1"/>
  <c r="U814" i="7" s="1"/>
  <c r="V814" i="7" s="1" a="1"/>
  <c r="V814" i="7" s="1"/>
  <c r="X814" i="7" s="1" a="1"/>
  <c r="X814" i="7" s="1"/>
  <c r="U783" i="7" a="1"/>
  <c r="U783" i="7" s="1"/>
  <c r="V783" i="7" s="1" a="1"/>
  <c r="V783" i="7" s="1"/>
  <c r="X783" i="7" s="1" a="1"/>
  <c r="X783" i="7" s="1"/>
  <c r="U782" i="7" a="1"/>
  <c r="U782" i="7" s="1"/>
  <c r="V782" i="7" s="1" a="1"/>
  <c r="V782" i="7" s="1"/>
  <c r="X782" i="7" s="1" a="1"/>
  <c r="X782" i="7" s="1"/>
  <c r="U751" i="7" a="1"/>
  <c r="U751" i="7" s="1"/>
  <c r="V751" i="7" s="1" a="1"/>
  <c r="V751" i="7" s="1"/>
  <c r="X751" i="7" s="1" a="1"/>
  <c r="X751" i="7" s="1"/>
  <c r="U750" i="7" a="1"/>
  <c r="U750" i="7" s="1"/>
  <c r="V750" i="7" s="1" a="1"/>
  <c r="V750" i="7" s="1"/>
  <c r="X750" i="7" s="1" a="1"/>
  <c r="X750" i="7" s="1"/>
  <c r="U699" i="7" a="1"/>
  <c r="U699" i="7" s="1"/>
  <c r="V699" i="7" s="1" a="1"/>
  <c r="V699" i="7" s="1"/>
  <c r="X699" i="7" s="1" a="1"/>
  <c r="X699" i="7" s="1"/>
  <c r="X688" i="7" a="1"/>
  <c r="X688" i="7" s="1"/>
  <c r="X645" i="7" a="1"/>
  <c r="X645" i="7" s="1"/>
  <c r="U723" i="7" a="1"/>
  <c r="U723" i="7" s="1"/>
  <c r="V723" i="7" s="1" a="1"/>
  <c r="V723" i="7" s="1"/>
  <c r="X723" i="7" s="1" a="1"/>
  <c r="X723" i="7" s="1"/>
  <c r="U886" i="7" a="1"/>
  <c r="U886" i="7" s="1"/>
  <c r="V886" i="7" s="1" a="1"/>
  <c r="V886" i="7" s="1"/>
  <c r="X886" i="7" s="1" a="1"/>
  <c r="X886" i="7" s="1"/>
  <c r="U799" i="7" a="1"/>
  <c r="U799" i="7" s="1"/>
  <c r="V799" i="7" s="1" a="1"/>
  <c r="V799" i="7" s="1"/>
  <c r="X799" i="7" s="1" a="1"/>
  <c r="X799" i="7" s="1"/>
  <c r="U767" i="7" a="1"/>
  <c r="U767" i="7" s="1"/>
  <c r="V767" i="7" s="1" a="1"/>
  <c r="V767" i="7" s="1"/>
  <c r="X767" i="7" s="1" a="1"/>
  <c r="X767" i="7" s="1"/>
  <c r="U851" i="7" a="1"/>
  <c r="U851" i="7" s="1"/>
  <c r="V851" i="7" s="1" a="1"/>
  <c r="V851" i="7" s="1"/>
  <c r="X851" i="7" s="1" a="1"/>
  <c r="X851" i="7" s="1"/>
  <c r="U834" i="7" a="1"/>
  <c r="U834" i="7" s="1"/>
  <c r="V834" i="7" s="1" a="1"/>
  <c r="V834" i="7" s="1"/>
  <c r="X834" i="7" s="1" a="1"/>
  <c r="X834" i="7" s="1"/>
  <c r="U822" i="7" a="1"/>
  <c r="U822" i="7" s="1"/>
  <c r="V822" i="7" s="1" a="1"/>
  <c r="V822" i="7" s="1"/>
  <c r="X822" i="7" s="1" a="1"/>
  <c r="X822" i="7" s="1"/>
  <c r="U821" i="7" a="1"/>
  <c r="U821" i="7" s="1"/>
  <c r="V821" i="7" s="1" a="1"/>
  <c r="V821" i="7" s="1"/>
  <c r="X821" i="7" s="1" a="1"/>
  <c r="X821" i="7" s="1"/>
  <c r="U802" i="7" a="1"/>
  <c r="U802" i="7" s="1"/>
  <c r="V802" i="7" s="1" a="1"/>
  <c r="V802" i="7" s="1"/>
  <c r="X802" i="7" s="1" a="1"/>
  <c r="X802" i="7" s="1"/>
  <c r="U790" i="7" a="1"/>
  <c r="U790" i="7" s="1"/>
  <c r="V790" i="7" s="1" a="1"/>
  <c r="V790" i="7" s="1"/>
  <c r="X790" i="7" s="1" a="1"/>
  <c r="X790" i="7" s="1"/>
  <c r="U789" i="7" a="1"/>
  <c r="U789" i="7" s="1"/>
  <c r="V789" i="7" s="1" a="1"/>
  <c r="V789" i="7" s="1"/>
  <c r="X789" i="7" s="1" a="1"/>
  <c r="X789" i="7" s="1"/>
  <c r="U770" i="7" a="1"/>
  <c r="U770" i="7" s="1"/>
  <c r="V770" i="7" s="1" a="1"/>
  <c r="V770" i="7" s="1"/>
  <c r="X770" i="7" s="1" a="1"/>
  <c r="X770" i="7" s="1"/>
  <c r="U758" i="7" a="1"/>
  <c r="U758" i="7" s="1"/>
  <c r="V758" i="7" s="1" a="1"/>
  <c r="V758" i="7" s="1"/>
  <c r="X758" i="7" s="1" a="1"/>
  <c r="X758" i="7" s="1"/>
  <c r="U757" i="7" a="1"/>
  <c r="U757" i="7" s="1"/>
  <c r="V757" i="7" s="1" a="1"/>
  <c r="V757" i="7" s="1"/>
  <c r="X757" i="7" s="1" a="1"/>
  <c r="X757" i="7" s="1"/>
  <c r="U738" i="7" a="1"/>
  <c r="U738" i="7" s="1"/>
  <c r="V738" i="7" s="1" a="1"/>
  <c r="V738" i="7" s="1"/>
  <c r="X738" i="7" s="1" a="1"/>
  <c r="X738" i="7" s="1"/>
  <c r="U726" i="7" a="1"/>
  <c r="U726" i="7" s="1"/>
  <c r="V726" i="7" s="1" a="1"/>
  <c r="V726" i="7" s="1"/>
  <c r="X726" i="7" s="1" a="1"/>
  <c r="X726" i="7" s="1"/>
  <c r="U725" i="7" a="1"/>
  <c r="U725" i="7" s="1"/>
  <c r="V725" i="7" s="1" a="1"/>
  <c r="V725" i="7" s="1"/>
  <c r="X725" i="7" s="1" a="1"/>
  <c r="X725" i="7" s="1"/>
  <c r="U709" i="7" a="1"/>
  <c r="U709" i="7" s="1"/>
  <c r="V709" i="7" s="1" a="1"/>
  <c r="V709" i="7" s="1"/>
  <c r="X709" i="7" s="1" a="1"/>
  <c r="X709" i="7" s="1"/>
  <c r="U696" i="7" a="1"/>
  <c r="U696" i="7" s="1"/>
  <c r="V696" i="7" s="1" a="1"/>
  <c r="V696" i="7" s="1"/>
  <c r="X696" i="7" s="1" a="1"/>
  <c r="X696" i="7" s="1"/>
  <c r="U755" i="7" a="1"/>
  <c r="U755" i="7" s="1"/>
  <c r="V755" i="7" s="1" a="1"/>
  <c r="V755" i="7" s="1"/>
  <c r="X755" i="7" s="1" a="1"/>
  <c r="X755" i="7" s="1"/>
  <c r="U830" i="7" a="1"/>
  <c r="U830" i="7" s="1"/>
  <c r="V830" i="7" s="1" a="1"/>
  <c r="V830" i="7" s="1"/>
  <c r="X830" i="7" s="1" a="1"/>
  <c r="X830" i="7" s="1"/>
  <c r="U798" i="7" a="1"/>
  <c r="U798" i="7" s="1"/>
  <c r="V798" i="7" s="1" a="1"/>
  <c r="V798" i="7" s="1"/>
  <c r="X798" i="7" s="1" a="1"/>
  <c r="X798" i="7" s="1"/>
  <c r="X705" i="7" a="1"/>
  <c r="X705" i="7" s="1"/>
  <c r="U854" i="7" a="1"/>
  <c r="U854" i="7" s="1"/>
  <c r="V854" i="7" s="1" a="1"/>
  <c r="V854" i="7" s="1"/>
  <c r="X854" i="7" s="1" a="1"/>
  <c r="X854" i="7" s="1"/>
  <c r="U827" i="7" a="1"/>
  <c r="U827" i="7" s="1"/>
  <c r="V827" i="7" s="1" a="1"/>
  <c r="V827" i="7" s="1"/>
  <c r="X827" i="7" s="1" a="1"/>
  <c r="X827" i="7" s="1"/>
  <c r="U826" i="7" a="1"/>
  <c r="U826" i="7" s="1"/>
  <c r="V826" i="7" s="1" a="1"/>
  <c r="V826" i="7" s="1"/>
  <c r="X826" i="7" s="1" a="1"/>
  <c r="X826" i="7" s="1"/>
  <c r="U795" i="7" a="1"/>
  <c r="U795" i="7" s="1"/>
  <c r="V795" i="7" s="1" a="1"/>
  <c r="V795" i="7" s="1"/>
  <c r="X795" i="7" s="1" a="1"/>
  <c r="X795" i="7" s="1"/>
  <c r="U794" i="7" a="1"/>
  <c r="U794" i="7" s="1"/>
  <c r="V794" i="7" s="1" a="1"/>
  <c r="V794" i="7" s="1"/>
  <c r="X794" i="7" s="1" a="1"/>
  <c r="X794" i="7" s="1"/>
  <c r="U763" i="7" a="1"/>
  <c r="U763" i="7" s="1"/>
  <c r="V763" i="7" s="1" a="1"/>
  <c r="V763" i="7" s="1"/>
  <c r="X763" i="7" s="1" a="1"/>
  <c r="X763" i="7" s="1"/>
  <c r="U762" i="7" a="1"/>
  <c r="U762" i="7" s="1"/>
  <c r="V762" i="7" s="1" a="1"/>
  <c r="V762" i="7" s="1"/>
  <c r="X762" i="7" s="1" a="1"/>
  <c r="X762" i="7" s="1"/>
  <c r="U731" i="7" a="1"/>
  <c r="U731" i="7" s="1"/>
  <c r="V731" i="7" s="1" a="1"/>
  <c r="V731" i="7" s="1"/>
  <c r="X731" i="7" s="1" a="1"/>
  <c r="X731" i="7" s="1"/>
  <c r="U730" i="7" a="1"/>
  <c r="U730" i="7" s="1"/>
  <c r="V730" i="7" s="1" a="1"/>
  <c r="V730" i="7" s="1"/>
  <c r="X730" i="7" s="1" a="1"/>
  <c r="X730" i="7" s="1"/>
  <c r="U702" i="7" a="1"/>
  <c r="U702" i="7" s="1"/>
  <c r="V702" i="7" s="1" a="1"/>
  <c r="V702" i="7" s="1"/>
  <c r="X702" i="7" s="1" a="1"/>
  <c r="X702" i="7" s="1"/>
  <c r="U701" i="7" a="1"/>
  <c r="U701" i="7" s="1"/>
  <c r="V701" i="7" s="1" a="1"/>
  <c r="V701" i="7" s="1"/>
  <c r="X701" i="7" s="1" a="1"/>
  <c r="X701" i="7" s="1"/>
  <c r="U665" i="7" a="1"/>
  <c r="U665" i="7" s="1"/>
  <c r="V665" i="7" s="1" a="1"/>
  <c r="V665" i="7" s="1"/>
  <c r="X665" i="7" s="1" a="1"/>
  <c r="X665" i="7" s="1"/>
  <c r="U618" i="7" a="1"/>
  <c r="U618" i="7" s="1"/>
  <c r="V618" i="7" s="1" a="1"/>
  <c r="V618" i="7" s="1"/>
  <c r="X618" i="7" s="1" a="1"/>
  <c r="X618" i="7" s="1"/>
  <c r="U689" i="7" a="1"/>
  <c r="U689" i="7" s="1"/>
  <c r="V689" i="7" s="1" a="1"/>
  <c r="V689" i="7" s="1"/>
  <c r="X689" i="7" s="1" a="1"/>
  <c r="X689" i="7" s="1"/>
  <c r="U683" i="7" a="1"/>
  <c r="U683" i="7" s="1"/>
  <c r="V683" i="7" s="1" a="1"/>
  <c r="V683" i="7" s="1"/>
  <c r="X683" i="7" s="1" a="1"/>
  <c r="X683" i="7" s="1"/>
  <c r="U615" i="7" a="1"/>
  <c r="U615" i="7" s="1"/>
  <c r="V615" i="7" s="1" a="1"/>
  <c r="V615" i="7" s="1"/>
  <c r="X615" i="7" s="1" a="1"/>
  <c r="X615" i="7" s="1"/>
  <c r="U614" i="7" a="1"/>
  <c r="U614" i="7" s="1"/>
  <c r="V614" i="7" s="1" a="1"/>
  <c r="V614" i="7" s="1"/>
  <c r="X614" i="7" s="1" a="1"/>
  <c r="X614" i="7" s="1"/>
  <c r="U608" i="7" a="1"/>
  <c r="U608" i="7" s="1"/>
  <c r="V608" i="7" s="1" a="1"/>
  <c r="V608" i="7" s="1"/>
  <c r="X608" i="7" s="1" a="1"/>
  <c r="X608" i="7" s="1"/>
  <c r="U605" i="7" a="1"/>
  <c r="U605" i="7" s="1"/>
  <c r="V605" i="7" s="1" a="1"/>
  <c r="V605" i="7" s="1"/>
  <c r="X605" i="7" s="1" a="1"/>
  <c r="X605" i="7" s="1"/>
  <c r="U672" i="7" a="1"/>
  <c r="U672" i="7" s="1"/>
  <c r="V672" i="7" s="1" a="1"/>
  <c r="V672" i="7" s="1"/>
  <c r="X672" i="7" s="1" a="1"/>
  <c r="X672" i="7" s="1"/>
  <c r="U668" i="7" a="1"/>
  <c r="U668" i="7" s="1"/>
  <c r="V668" i="7" s="1" a="1"/>
  <c r="V668" i="7" s="1"/>
  <c r="X668" i="7" s="1" a="1"/>
  <c r="X668" i="7" s="1"/>
  <c r="U655" i="7" a="1"/>
  <c r="U655" i="7" s="1"/>
  <c r="V655" i="7" s="1" a="1"/>
  <c r="V655" i="7" s="1"/>
  <c r="X655" i="7" s="1" a="1"/>
  <c r="X655" i="7" s="1"/>
  <c r="U653" i="7" a="1"/>
  <c r="U653" i="7" s="1"/>
  <c r="V653" i="7" s="1" a="1"/>
  <c r="V653" i="7" s="1"/>
  <c r="X653" i="7" s="1" a="1"/>
  <c r="X653" i="7" s="1"/>
  <c r="U599" i="7" a="1"/>
  <c r="U599" i="7" s="1"/>
  <c r="V599" i="7" s="1" a="1"/>
  <c r="V599" i="7" s="1"/>
  <c r="X599" i="7" s="1" a="1"/>
  <c r="X599" i="7" s="1"/>
  <c r="U598" i="7" a="1"/>
  <c r="U598" i="7" s="1"/>
  <c r="V598" i="7" s="1" a="1"/>
  <c r="V598" i="7" s="1"/>
  <c r="X598" i="7" s="1" a="1"/>
  <c r="X598" i="7" s="1"/>
  <c r="U592" i="7" a="1"/>
  <c r="U592" i="7" s="1"/>
  <c r="V592" i="7" s="1" a="1"/>
  <c r="V592" i="7" s="1"/>
  <c r="X592" i="7" s="1" a="1"/>
  <c r="X592" i="7" s="1"/>
  <c r="X580" i="7" a="1"/>
  <c r="X580" i="7" s="1"/>
  <c r="U694" i="7" a="1"/>
  <c r="U694" i="7" s="1"/>
  <c r="V694" i="7" s="1" a="1"/>
  <c r="V694" i="7" s="1"/>
  <c r="X694" i="7" s="1" a="1"/>
  <c r="X694" i="7" s="1"/>
  <c r="U678" i="7" a="1"/>
  <c r="U678" i="7" s="1"/>
  <c r="V678" i="7" s="1" a="1"/>
  <c r="V678" i="7" s="1"/>
  <c r="X678" i="7" s="1" a="1"/>
  <c r="X678" i="7" s="1"/>
  <c r="U662" i="7" a="1"/>
  <c r="U662" i="7" s="1"/>
  <c r="V662" i="7" s="1" a="1"/>
  <c r="V662" i="7" s="1"/>
  <c r="X662" i="7" s="1" a="1"/>
  <c r="X662" i="7" s="1"/>
  <c r="U654" i="7" a="1"/>
  <c r="U654" i="7" s="1"/>
  <c r="V654" i="7" s="1" a="1"/>
  <c r="V654" i="7" s="1"/>
  <c r="X654" i="7" s="1" a="1"/>
  <c r="X654" i="7" s="1"/>
  <c r="U591" i="7" a="1"/>
  <c r="U591" i="7" s="1"/>
  <c r="V591" i="7" s="1" a="1"/>
  <c r="V591" i="7" s="1"/>
  <c r="X591" i="7" s="1" a="1"/>
  <c r="X591" i="7" s="1"/>
  <c r="X584" i="7" a="1"/>
  <c r="X584" i="7" s="1"/>
  <c r="X572" i="7" a="1"/>
  <c r="X572" i="7" s="1"/>
  <c r="X571" i="7" a="1"/>
  <c r="X571" i="7" s="1"/>
  <c r="U698" i="7" a="1"/>
  <c r="U698" i="7" s="1"/>
  <c r="V698" i="7" s="1" a="1"/>
  <c r="V698" i="7" s="1"/>
  <c r="X698" i="7" s="1" a="1"/>
  <c r="X698" i="7" s="1"/>
  <c r="U682" i="7" a="1"/>
  <c r="U682" i="7" s="1"/>
  <c r="V682" i="7" s="1" a="1"/>
  <c r="V682" i="7" s="1"/>
  <c r="X682" i="7" s="1" a="1"/>
  <c r="X682" i="7" s="1"/>
  <c r="U679" i="7" a="1"/>
  <c r="U679" i="7" s="1"/>
  <c r="V679" i="7" s="1" a="1"/>
  <c r="V679" i="7" s="1"/>
  <c r="X679" i="7" s="1" a="1"/>
  <c r="X679" i="7" s="1"/>
  <c r="U663" i="7" a="1"/>
  <c r="U663" i="7" s="1"/>
  <c r="V663" i="7" s="1" a="1"/>
  <c r="V663" i="7" s="1"/>
  <c r="X663" i="7" s="1" a="1"/>
  <c r="X663" i="7" s="1"/>
  <c r="U647" i="7" a="1"/>
  <c r="U647" i="7" s="1"/>
  <c r="V647" i="7" s="1" a="1"/>
  <c r="V647" i="7" s="1"/>
  <c r="X647" i="7" s="1" a="1"/>
  <c r="X647" i="7" s="1"/>
  <c r="U646" i="7" a="1"/>
  <c r="U646" i="7" s="1"/>
  <c r="V646" i="7" s="1" a="1"/>
  <c r="V646" i="7" s="1"/>
  <c r="X646" i="7" s="1" a="1"/>
  <c r="X646" i="7" s="1"/>
  <c r="U640" i="7" a="1"/>
  <c r="U640" i="7" s="1"/>
  <c r="V640" i="7" s="1" a="1"/>
  <c r="V640" i="7" s="1"/>
  <c r="X640" i="7" s="1" a="1"/>
  <c r="X640" i="7" s="1"/>
  <c r="U637" i="7" a="1"/>
  <c r="U637" i="7" s="1"/>
  <c r="V637" i="7" s="1" a="1"/>
  <c r="V637" i="7" s="1"/>
  <c r="X637" i="7" s="1" a="1"/>
  <c r="X637" i="7" s="1"/>
  <c r="X585" i="7" a="1"/>
  <c r="X585" i="7" s="1"/>
  <c r="U692" i="7" a="1"/>
  <c r="U692" i="7" s="1"/>
  <c r="V692" i="7" s="1" a="1"/>
  <c r="V692" i="7" s="1"/>
  <c r="X692" i="7" s="1" a="1"/>
  <c r="X692" i="7" s="1"/>
  <c r="U639" i="7" a="1"/>
  <c r="U639" i="7" s="1"/>
  <c r="V639" i="7" s="1" a="1"/>
  <c r="V639" i="7" s="1"/>
  <c r="X639" i="7" s="1" a="1"/>
  <c r="X639" i="7" s="1"/>
  <c r="U638" i="7" a="1"/>
  <c r="U638" i="7" s="1"/>
  <c r="V638" i="7" s="1" a="1"/>
  <c r="V638" i="7" s="1"/>
  <c r="X638" i="7" s="1" a="1"/>
  <c r="X638" i="7" s="1"/>
  <c r="U631" i="7" a="1"/>
  <c r="U631" i="7" s="1"/>
  <c r="V631" i="7" s="1" a="1"/>
  <c r="V631" i="7" s="1"/>
  <c r="X631" i="7" s="1" a="1"/>
  <c r="X631" i="7" s="1"/>
  <c r="U630" i="7" a="1"/>
  <c r="U630" i="7" s="1"/>
  <c r="V630" i="7" s="1" a="1"/>
  <c r="V630" i="7" s="1"/>
  <c r="X630" i="7" s="1" a="1"/>
  <c r="X630" i="7" s="1"/>
  <c r="U624" i="7" a="1"/>
  <c r="U624" i="7" s="1"/>
  <c r="V624" i="7" s="1" a="1"/>
  <c r="V624" i="7" s="1"/>
  <c r="X624" i="7" s="1" a="1"/>
  <c r="X624" i="7" s="1"/>
  <c r="U621" i="7" a="1"/>
  <c r="U621" i="7" s="1"/>
  <c r="V621" i="7" s="1" a="1"/>
  <c r="V621" i="7" s="1"/>
  <c r="X621" i="7" s="1" a="1"/>
  <c r="X621" i="7" s="1"/>
  <c r="X535" i="7" a="1"/>
  <c r="X535" i="7" s="1"/>
  <c r="X576" i="7" a="1"/>
  <c r="X576" i="7" s="1"/>
  <c r="X575" i="7" a="1"/>
  <c r="X575" i="7" s="1"/>
  <c r="X559" i="7" a="1"/>
  <c r="X559" i="7" s="1"/>
  <c r="X534" i="7" a="1"/>
  <c r="X534" i="7" s="1"/>
  <c r="U590" i="7" a="1"/>
  <c r="U590" i="7" s="1"/>
  <c r="V590" i="7" s="1" a="1"/>
  <c r="V590" i="7" s="1"/>
  <c r="X590" i="7" s="1" a="1"/>
  <c r="X590" i="7" s="1"/>
  <c r="U587" i="7" a="1"/>
  <c r="U587" i="7" s="1"/>
  <c r="V587" i="7" s="1" a="1"/>
  <c r="V587" i="7" s="1"/>
  <c r="X587" i="7" s="1" a="1"/>
  <c r="X587" i="7" s="1"/>
  <c r="X557" i="7" a="1"/>
  <c r="X557" i="7" s="1"/>
  <c r="X556" i="7" a="1"/>
  <c r="X556" i="7" s="1"/>
  <c r="X555" i="7" a="1"/>
  <c r="X555" i="7" s="1"/>
  <c r="X536" i="7" a="1"/>
  <c r="X536" i="7" s="1"/>
  <c r="X527" i="7" a="1"/>
  <c r="X527" i="7" s="1"/>
  <c r="U578" i="7" a="1"/>
  <c r="U578" i="7" s="1"/>
  <c r="V578" i="7" s="1" a="1"/>
  <c r="V578" i="7" s="1"/>
  <c r="X578" i="7" s="1" a="1"/>
  <c r="X578" i="7" s="1"/>
  <c r="X560" i="7" a="1"/>
  <c r="X560" i="7" s="1"/>
  <c r="U543" i="7" a="1"/>
  <c r="U543" i="7" s="1"/>
  <c r="V543" i="7" s="1" a="1"/>
  <c r="V543" i="7" s="1"/>
  <c r="X543" i="7" s="1" a="1"/>
  <c r="X543" i="7" s="1"/>
  <c r="U567" i="7" a="1"/>
  <c r="U567" i="7" s="1"/>
  <c r="V567" i="7" s="1" a="1"/>
  <c r="V567" i="7" s="1"/>
  <c r="X567" i="7" s="1" a="1"/>
  <c r="X567" i="7" s="1"/>
  <c r="U554" i="7" a="1"/>
  <c r="U554" i="7" s="1"/>
  <c r="V554" i="7" s="1" a="1"/>
  <c r="V554" i="7" s="1"/>
  <c r="X554" i="7" s="1" a="1"/>
  <c r="X554" i="7" s="1"/>
  <c r="U532" i="7" a="1"/>
  <c r="U532" i="7" s="1"/>
  <c r="V532" i="7" s="1" a="1"/>
  <c r="V532" i="7" s="1"/>
  <c r="X532" i="7" s="1" a="1"/>
  <c r="X532" i="7" s="1"/>
  <c r="U530" i="7" a="1"/>
  <c r="U530" i="7" s="1"/>
  <c r="V530" i="7" s="1" a="1"/>
  <c r="V530" i="7" s="1"/>
  <c r="X530" i="7" s="1" a="1"/>
  <c r="X530" i="7" s="1"/>
  <c r="X520" i="7" a="1"/>
  <c r="X520" i="7" s="1"/>
  <c r="U588" i="7" a="1"/>
  <c r="U588" i="7" s="1"/>
  <c r="V588" i="7" s="1" a="1"/>
  <c r="V588" i="7" s="1"/>
  <c r="X588" i="7" s="1" a="1"/>
  <c r="X588" i="7" s="1"/>
  <c r="U583" i="7" a="1"/>
  <c r="U583" i="7" s="1"/>
  <c r="V583" i="7" s="1" a="1"/>
  <c r="V583" i="7" s="1"/>
  <c r="X583" i="7" s="1" a="1"/>
  <c r="X583" i="7" s="1"/>
  <c r="U568" i="7" a="1"/>
  <c r="U568" i="7" s="1"/>
  <c r="V568" i="7" s="1" a="1"/>
  <c r="V568" i="7" s="1"/>
  <c r="X568" i="7" s="1" a="1"/>
  <c r="X568" i="7" s="1"/>
  <c r="U551" i="7" a="1"/>
  <c r="U551" i="7" s="1"/>
  <c r="V551" i="7" s="1" a="1"/>
  <c r="V551" i="7" s="1"/>
  <c r="X551" i="7" s="1" a="1"/>
  <c r="X551" i="7" s="1"/>
  <c r="U538" i="7" a="1"/>
  <c r="U538" i="7" s="1"/>
  <c r="V538" i="7" s="1" a="1"/>
  <c r="V538" i="7" s="1"/>
  <c r="X538" i="7" s="1" a="1"/>
  <c r="X538" i="7" s="1"/>
  <c r="U514" i="7" a="1"/>
  <c r="U514" i="7" s="1"/>
  <c r="V514" i="7" s="1" a="1"/>
  <c r="V514" i="7" s="1"/>
  <c r="X514" i="7" s="1" a="1"/>
  <c r="X514" i="7" s="1"/>
  <c r="U519" i="7" a="1"/>
  <c r="U519" i="7" s="1"/>
  <c r="V519" i="7" s="1" a="1"/>
  <c r="V519" i="7" s="1"/>
  <c r="X519" i="7" s="1" a="1"/>
  <c r="X519" i="7" s="1"/>
  <c r="U511" i="7" a="1"/>
  <c r="U511" i="7" s="1"/>
  <c r="V511" i="7" s="1" a="1"/>
  <c r="V511" i="7" s="1"/>
  <c r="X511" i="7" s="1" a="1"/>
  <c r="X511" i="7" s="1"/>
  <c r="U522" i="7" a="1"/>
  <c r="U522" i="7" s="1"/>
  <c r="V522" i="7" s="1" a="1"/>
  <c r="V522" i="7" s="1"/>
  <c r="X522" i="7" s="1" a="1"/>
  <c r="X522" i="7" s="1"/>
  <c r="U456" i="7" a="1"/>
  <c r="U456" i="7" s="1"/>
  <c r="V456" i="7" s="1" a="1"/>
  <c r="V456" i="7" s="1"/>
  <c r="X456" i="7" s="1" a="1"/>
  <c r="X456" i="7" s="1"/>
  <c r="X480" i="7" a="1"/>
  <c r="X480" i="7" s="1"/>
  <c r="U504" i="7" a="1"/>
  <c r="U504" i="7" s="1"/>
  <c r="V504" i="7" s="1" a="1"/>
  <c r="V504" i="7" s="1"/>
  <c r="X504" i="7" s="1" a="1"/>
  <c r="X504" i="7" s="1"/>
  <c r="U484" i="7" a="1"/>
  <c r="U484" i="7" s="1"/>
  <c r="V484" i="7" s="1" a="1"/>
  <c r="V484" i="7" s="1"/>
  <c r="X484" i="7" s="1" a="1"/>
  <c r="X484" i="7" s="1"/>
  <c r="X464" i="7" a="1"/>
  <c r="X464" i="7" s="1"/>
  <c r="U487" i="7" a="1"/>
  <c r="U487" i="7" s="1"/>
  <c r="V487" i="7" s="1" a="1"/>
  <c r="V487" i="7" s="1"/>
  <c r="X487" i="7" s="1" a="1"/>
  <c r="X487" i="7" s="1"/>
  <c r="X478" i="7" a="1"/>
  <c r="X478" i="7" s="1"/>
  <c r="U499" i="7" a="1"/>
  <c r="U499" i="7" s="1"/>
  <c r="V499" i="7" s="1" a="1"/>
  <c r="V499" i="7" s="1"/>
  <c r="X499" i="7" s="1" a="1"/>
  <c r="X499" i="7" s="1"/>
  <c r="U490" i="7" a="1"/>
  <c r="U490" i="7" s="1"/>
  <c r="V490" i="7" s="1" a="1"/>
  <c r="V490" i="7" s="1"/>
  <c r="X490" i="7" s="1" a="1"/>
  <c r="X490" i="7" s="1"/>
  <c r="U479" i="7" a="1"/>
  <c r="U479" i="7" s="1"/>
  <c r="V479" i="7" s="1" a="1"/>
  <c r="V479" i="7" s="1"/>
  <c r="X479" i="7" s="1" a="1"/>
  <c r="X479" i="7" s="1"/>
  <c r="U450" i="7" a="1"/>
  <c r="U450" i="7" s="1"/>
  <c r="V450" i="7" s="1" a="1"/>
  <c r="V450" i="7" s="1"/>
  <c r="X450" i="7" s="1" a="1"/>
  <c r="X450" i="7" s="1"/>
  <c r="U438" i="7" a="1"/>
  <c r="U438" i="7" s="1"/>
  <c r="V438" i="7" s="1" a="1"/>
  <c r="V438" i="7" s="1"/>
  <c r="X438" i="7" s="1" a="1"/>
  <c r="X438" i="7" s="1"/>
  <c r="U437" i="7" a="1"/>
  <c r="U437" i="7" s="1"/>
  <c r="V437" i="7" s="1" a="1"/>
  <c r="V437" i="7" s="1"/>
  <c r="X437" i="7" s="1" a="1"/>
  <c r="X437" i="7" s="1"/>
  <c r="U422" i="7" a="1"/>
  <c r="U422" i="7" s="1"/>
  <c r="V422" i="7" s="1" a="1"/>
  <c r="V422" i="7" s="1"/>
  <c r="X422" i="7" s="1" a="1"/>
  <c r="X422" i="7" s="1"/>
  <c r="U421" i="7" a="1"/>
  <c r="U421" i="7" s="1"/>
  <c r="V421" i="7" s="1" a="1"/>
  <c r="V421" i="7" s="1"/>
  <c r="X421" i="7" s="1" a="1"/>
  <c r="X421" i="7" s="1"/>
  <c r="U420" i="7" a="1"/>
  <c r="U420" i="7" s="1"/>
  <c r="V420" i="7" s="1" a="1"/>
  <c r="V420" i="7" s="1"/>
  <c r="X420" i="7" s="1" a="1"/>
  <c r="X420" i="7" s="1"/>
  <c r="U467" i="7" a="1"/>
  <c r="U467" i="7" s="1"/>
  <c r="V467" i="7" s="1" a="1"/>
  <c r="V467" i="7" s="1"/>
  <c r="X467" i="7" s="1" a="1"/>
  <c r="X467" i="7" s="1"/>
  <c r="U446" i="7" a="1"/>
  <c r="U446" i="7" s="1"/>
  <c r="V446" i="7" s="1" a="1"/>
  <c r="V446" i="7" s="1"/>
  <c r="X446" i="7" s="1" a="1"/>
  <c r="X446" i="7" s="1"/>
  <c r="U445" i="7" a="1"/>
  <c r="U445" i="7" s="1"/>
  <c r="V445" i="7" s="1" a="1"/>
  <c r="V445" i="7" s="1"/>
  <c r="X445" i="7" s="1" a="1"/>
  <c r="X445" i="7" s="1"/>
  <c r="U439" i="7" a="1"/>
  <c r="U439" i="7" s="1"/>
  <c r="V439" i="7" s="1" a="1"/>
  <c r="V439" i="7" s="1"/>
  <c r="X439" i="7" s="1" a="1"/>
  <c r="X439" i="7" s="1"/>
  <c r="U430" i="7" a="1"/>
  <c r="U430" i="7" s="1"/>
  <c r="V430" i="7" s="1" a="1"/>
  <c r="V430" i="7" s="1"/>
  <c r="X430" i="7" s="1" a="1"/>
  <c r="X430" i="7" s="1"/>
  <c r="U429" i="7" a="1"/>
  <c r="U429" i="7" s="1"/>
  <c r="V429" i="7" s="1" a="1"/>
  <c r="V429" i="7" s="1"/>
  <c r="X429" i="7" s="1" a="1"/>
  <c r="X429" i="7" s="1"/>
  <c r="U424" i="7" a="1"/>
  <c r="U424" i="7" s="1"/>
  <c r="V424" i="7" s="1" a="1"/>
  <c r="V424" i="7" s="1"/>
  <c r="X424" i="7" s="1" a="1"/>
  <c r="X424" i="7" s="1"/>
  <c r="U423" i="7" a="1"/>
  <c r="U423" i="7" s="1"/>
  <c r="V423" i="7" s="1" a="1"/>
  <c r="V423" i="7" s="1"/>
  <c r="X423" i="7" s="1" a="1"/>
  <c r="X423" i="7" s="1"/>
  <c r="U488" i="7" a="1"/>
  <c r="U488" i="7" s="1"/>
  <c r="V488" i="7" s="1" a="1"/>
  <c r="V488" i="7" s="1"/>
  <c r="X488" i="7" s="1" a="1"/>
  <c r="X488" i="7" s="1"/>
  <c r="X462" i="7" a="1"/>
  <c r="X462" i="7" s="1"/>
  <c r="U461" i="7" a="1"/>
  <c r="U461" i="7" s="1"/>
  <c r="V461" i="7" s="1" a="1"/>
  <c r="V461" i="7" s="1"/>
  <c r="X461" i="7" s="1" a="1"/>
  <c r="X461" i="7" s="1"/>
  <c r="U442" i="7" a="1"/>
  <c r="U442" i="7" s="1"/>
  <c r="V442" i="7" s="1" a="1"/>
  <c r="V442" i="7" s="1"/>
  <c r="X442" i="7" s="1" a="1"/>
  <c r="X442" i="7" s="1"/>
  <c r="U426" i="7" a="1"/>
  <c r="U426" i="7" s="1"/>
  <c r="V426" i="7" s="1" a="1"/>
  <c r="V426" i="7" s="1"/>
  <c r="X426" i="7" s="1" a="1"/>
  <c r="X426" i="7" s="1"/>
  <c r="X390" i="7" a="1"/>
  <c r="X390" i="7" s="1"/>
  <c r="U498" i="7" a="1"/>
  <c r="U498" i="7" s="1"/>
  <c r="V498" i="7" s="1" a="1"/>
  <c r="V498" i="7" s="1"/>
  <c r="X498" i="7" s="1" a="1"/>
  <c r="X498" i="7" s="1"/>
  <c r="U470" i="7" a="1"/>
  <c r="U470" i="7" s="1"/>
  <c r="V470" i="7" s="1" a="1"/>
  <c r="V470" i="7" s="1"/>
  <c r="X470" i="7" s="1" a="1"/>
  <c r="X470" i="7" s="1"/>
  <c r="U469" i="7" a="1"/>
  <c r="U469" i="7" s="1"/>
  <c r="V469" i="7" s="1" a="1"/>
  <c r="V469" i="7" s="1"/>
  <c r="X469" i="7" s="1" a="1"/>
  <c r="X469" i="7" s="1"/>
  <c r="U468" i="7" a="1"/>
  <c r="U468" i="7" s="1"/>
  <c r="V468" i="7" s="1" a="1"/>
  <c r="V468" i="7" s="1"/>
  <c r="X468" i="7" s="1" a="1"/>
  <c r="X468" i="7" s="1"/>
  <c r="U458" i="7" a="1"/>
  <c r="U458" i="7" s="1"/>
  <c r="V458" i="7" s="1" a="1"/>
  <c r="V458" i="7" s="1"/>
  <c r="X458" i="7" s="1" a="1"/>
  <c r="X458" i="7" s="1"/>
  <c r="U457" i="7" a="1"/>
  <c r="U457" i="7" s="1"/>
  <c r="V457" i="7" s="1" a="1"/>
  <c r="V457" i="7" s="1"/>
  <c r="X457" i="7" s="1" a="1"/>
  <c r="X457" i="7" s="1"/>
  <c r="U407" i="7" a="1"/>
  <c r="U407" i="7" s="1"/>
  <c r="V407" i="7" s="1" a="1"/>
  <c r="V407" i="7" s="1"/>
  <c r="X407" i="7" s="1" a="1"/>
  <c r="X407" i="7" s="1"/>
  <c r="U406" i="7" a="1"/>
  <c r="U406" i="7" s="1"/>
  <c r="V406" i="7" s="1" a="1"/>
  <c r="V406" i="7" s="1"/>
  <c r="X406" i="7" s="1" a="1"/>
  <c r="X406" i="7" s="1"/>
  <c r="X408" i="7" a="1"/>
  <c r="X408" i="7" s="1"/>
  <c r="X435" i="7" a="1"/>
  <c r="X435" i="7" s="1"/>
  <c r="U494" i="7" a="1"/>
  <c r="U494" i="7" s="1"/>
  <c r="V494" i="7" s="1" a="1"/>
  <c r="V494" i="7" s="1"/>
  <c r="X494" i="7" s="1" a="1"/>
  <c r="X494" i="7" s="1"/>
  <c r="U482" i="7" a="1"/>
  <c r="U482" i="7" s="1"/>
  <c r="V482" i="7" s="1" a="1"/>
  <c r="V482" i="7" s="1"/>
  <c r="X482" i="7" s="1" a="1"/>
  <c r="X482" i="7" s="1"/>
  <c r="U474" i="7" a="1"/>
  <c r="U474" i="7" s="1"/>
  <c r="V474" i="7" s="1" a="1"/>
  <c r="V474" i="7" s="1"/>
  <c r="X474" i="7" s="1" a="1"/>
  <c r="X474" i="7" s="1"/>
  <c r="U451" i="7" a="1"/>
  <c r="U451" i="7" s="1"/>
  <c r="V451" i="7" s="1" a="1"/>
  <c r="V451" i="7" s="1"/>
  <c r="X451" i="7" s="1" a="1"/>
  <c r="X451" i="7" s="1"/>
  <c r="U434" i="7" a="1"/>
  <c r="U434" i="7" s="1"/>
  <c r="V434" i="7" s="1" a="1"/>
  <c r="V434" i="7" s="1"/>
  <c r="X434" i="7" s="1" a="1"/>
  <c r="X434" i="7" s="1"/>
  <c r="U385" i="7" a="1"/>
  <c r="U385" i="7" s="1"/>
  <c r="V385" i="7" s="1" a="1"/>
  <c r="V385" i="7" s="1"/>
  <c r="X385" i="7" s="1" a="1"/>
  <c r="X385" i="7" s="1"/>
  <c r="U384" i="7" a="1"/>
  <c r="U384" i="7" s="1"/>
  <c r="V384" i="7" s="1" a="1"/>
  <c r="V384" i="7" s="1"/>
  <c r="X384" i="7" s="1" a="1"/>
  <c r="X384" i="7" s="1"/>
  <c r="U381" i="7" a="1"/>
  <c r="U381" i="7" s="1"/>
  <c r="V381" i="7" s="1" a="1"/>
  <c r="V381" i="7" s="1"/>
  <c r="X381" i="7" s="1" a="1"/>
  <c r="X381" i="7" s="1"/>
  <c r="U402" i="7" a="1"/>
  <c r="U402" i="7" s="1"/>
  <c r="V402" i="7" s="1" a="1"/>
  <c r="V402" i="7" s="1"/>
  <c r="X402" i="7" s="1" a="1"/>
  <c r="X402" i="7" s="1"/>
  <c r="U400" i="7" a="1"/>
  <c r="U400" i="7" s="1"/>
  <c r="V400" i="7" s="1" a="1"/>
  <c r="V400" i="7" s="1"/>
  <c r="X400" i="7" s="1" a="1"/>
  <c r="X400" i="7" s="1"/>
  <c r="U398" i="7" a="1"/>
  <c r="U398" i="7" s="1"/>
  <c r="V398" i="7" s="1" a="1"/>
  <c r="V398" i="7" s="1"/>
  <c r="X398" i="7" s="1" a="1"/>
  <c r="X398" i="7" s="1"/>
  <c r="U377" i="7" a="1"/>
  <c r="U377" i="7" s="1"/>
  <c r="V377" i="7" s="1" a="1"/>
  <c r="V377" i="7" s="1"/>
  <c r="X377" i="7" s="1" a="1"/>
  <c r="X377" i="7" s="1"/>
  <c r="X372" i="7" a="1"/>
  <c r="X372" i="7" s="1"/>
  <c r="U373" i="7" a="1"/>
  <c r="U373" i="7" s="1"/>
  <c r="V373" i="7" s="1" a="1"/>
  <c r="V373" i="7" s="1"/>
  <c r="X373" i="7" s="1" a="1"/>
  <c r="X373" i="7" s="1"/>
  <c r="U396" i="7" a="1"/>
  <c r="U396" i="7" s="1"/>
  <c r="V396" i="7" s="1" a="1"/>
  <c r="V396" i="7" s="1"/>
  <c r="X396" i="7" s="1" a="1"/>
  <c r="X396" i="7" s="1"/>
  <c r="U389" i="7" a="1"/>
  <c r="U389" i="7" s="1"/>
  <c r="V389" i="7" s="1" a="1"/>
  <c r="V389" i="7" s="1"/>
  <c r="X389" i="7" s="1" a="1"/>
  <c r="X389" i="7" s="1"/>
  <c r="U388" i="7" a="1"/>
  <c r="U388" i="7" s="1"/>
  <c r="V388" i="7" s="1" a="1"/>
  <c r="V388" i="7" s="1"/>
  <c r="X388" i="7" s="1" a="1"/>
  <c r="X388" i="7" s="1"/>
  <c r="U367" i="7" a="1"/>
  <c r="U367" i="7" s="1"/>
  <c r="V367" i="7" s="1" a="1"/>
  <c r="V367" i="7" s="1"/>
  <c r="X367" i="7" s="1" a="1"/>
  <c r="X367" i="7" s="1"/>
  <c r="X342" i="7" a="1"/>
  <c r="X342" i="7" s="1"/>
  <c r="U369" i="7" a="1"/>
  <c r="U369" i="7" s="1"/>
  <c r="V369" i="7" s="1" a="1"/>
  <c r="V369" i="7" s="1"/>
  <c r="X369" i="7" s="1" a="1"/>
  <c r="X369" i="7" s="1"/>
  <c r="U365" i="7" a="1"/>
  <c r="U365" i="7" s="1"/>
  <c r="V365" i="7" s="1" a="1"/>
  <c r="V365" i="7" s="1"/>
  <c r="X365" i="7" s="1" a="1"/>
  <c r="X365" i="7" s="1"/>
  <c r="U393" i="7" a="1"/>
  <c r="U393" i="7" s="1"/>
  <c r="V393" i="7" s="1" a="1"/>
  <c r="V393" i="7" s="1"/>
  <c r="X393" i="7" s="1" a="1"/>
  <c r="X393" i="7" s="1"/>
  <c r="U392" i="7" a="1"/>
  <c r="U392" i="7" s="1"/>
  <c r="V392" i="7" s="1" a="1"/>
  <c r="V392" i="7" s="1"/>
  <c r="X392" i="7" s="1" a="1"/>
  <c r="X392" i="7" s="1"/>
  <c r="U364" i="7" a="1"/>
  <c r="U364" i="7" s="1"/>
  <c r="V364" i="7" s="1" a="1"/>
  <c r="V364" i="7" s="1"/>
  <c r="X364" i="7" s="1" a="1"/>
  <c r="X364" i="7" s="1"/>
  <c r="U363" i="7" a="1"/>
  <c r="U363" i="7" s="1"/>
  <c r="V363" i="7" s="1" a="1"/>
  <c r="V363" i="7" s="1"/>
  <c r="X363" i="7" s="1" a="1"/>
  <c r="X363" i="7" s="1"/>
  <c r="U361" i="7" a="1"/>
  <c r="U361" i="7" s="1"/>
  <c r="V361" i="7" s="1" a="1"/>
  <c r="V361" i="7" s="1"/>
  <c r="X361" i="7" s="1" a="1"/>
  <c r="X361" i="7" s="1"/>
  <c r="U360" i="7" a="1"/>
  <c r="U360" i="7" s="1"/>
  <c r="V360" i="7" s="1" a="1"/>
  <c r="V360" i="7" s="1"/>
  <c r="X360" i="7" s="1" a="1"/>
  <c r="X360" i="7" s="1"/>
  <c r="U356" i="7" a="1"/>
  <c r="U356" i="7" s="1"/>
  <c r="V356" i="7" s="1" a="1"/>
  <c r="V356" i="7" s="1"/>
  <c r="X356" i="7" s="1" a="1"/>
  <c r="X356" i="7" s="1"/>
  <c r="U355" i="7" a="1"/>
  <c r="U355" i="7" s="1"/>
  <c r="V355" i="7" s="1" a="1"/>
  <c r="V355" i="7" s="1"/>
  <c r="X355" i="7" s="1" a="1"/>
  <c r="X355" i="7" s="1"/>
  <c r="U349" i="7" a="1"/>
  <c r="U349" i="7" s="1"/>
  <c r="V349" i="7" s="1" a="1"/>
  <c r="V349" i="7" s="1"/>
  <c r="X349" i="7" s="1" a="1"/>
  <c r="X349" i="7" s="1"/>
  <c r="U340" i="7" a="1"/>
  <c r="U340" i="7" s="1"/>
  <c r="V340" i="7" s="1" a="1"/>
  <c r="V340" i="7" s="1"/>
  <c r="X340" i="7" s="1" a="1"/>
  <c r="X340" i="7" s="1"/>
  <c r="X319" i="7" a="1"/>
  <c r="X319" i="7" s="1"/>
  <c r="U351" i="7" a="1"/>
  <c r="U351" i="7" s="1"/>
  <c r="V351" i="7" s="1" a="1"/>
  <c r="V351" i="7" s="1"/>
  <c r="X351" i="7" s="1" a="1"/>
  <c r="X351" i="7" s="1"/>
  <c r="U344" i="7" a="1"/>
  <c r="U344" i="7" s="1"/>
  <c r="V344" i="7" s="1" a="1"/>
  <c r="V344" i="7" s="1"/>
  <c r="X344" i="7" s="1" a="1"/>
  <c r="X344" i="7" s="1"/>
  <c r="U322" i="7" a="1"/>
  <c r="U322" i="7" s="1"/>
  <c r="V322" i="7" s="1" a="1"/>
  <c r="V322" i="7" s="1"/>
  <c r="X322" i="7" s="1" a="1"/>
  <c r="X322" i="7" s="1"/>
  <c r="X306" i="7" a="1"/>
  <c r="X306" i="7" s="1"/>
  <c r="U346" i="7" a="1"/>
  <c r="U346" i="7" s="1"/>
  <c r="V346" i="7" s="1" a="1"/>
  <c r="V346" i="7" s="1"/>
  <c r="X346" i="7" s="1" a="1"/>
  <c r="X346" i="7" s="1"/>
  <c r="U329" i="7" a="1"/>
  <c r="U329" i="7" s="1"/>
  <c r="V329" i="7" s="1" a="1"/>
  <c r="V329" i="7" s="1"/>
  <c r="X329" i="7" s="1" a="1"/>
  <c r="X329" i="7" s="1"/>
  <c r="U345" i="7" a="1"/>
  <c r="U345" i="7" s="1"/>
  <c r="V345" i="7" s="1" a="1"/>
  <c r="V345" i="7" s="1"/>
  <c r="X345" i="7" s="1" a="1"/>
  <c r="X345" i="7" s="1"/>
  <c r="U335" i="7" a="1"/>
  <c r="U335" i="7" s="1"/>
  <c r="V335" i="7" s="1" a="1"/>
  <c r="V335" i="7" s="1"/>
  <c r="X335" i="7" s="1" a="1"/>
  <c r="X335" i="7" s="1"/>
  <c r="U334" i="7" a="1"/>
  <c r="U334" i="7" s="1"/>
  <c r="V334" i="7" s="1" a="1"/>
  <c r="V334" i="7" s="1"/>
  <c r="X334" i="7" s="1" a="1"/>
  <c r="X334" i="7" s="1"/>
  <c r="U333" i="7" a="1"/>
  <c r="U333" i="7" s="1"/>
  <c r="V333" i="7" s="1" a="1"/>
  <c r="V333" i="7" s="1"/>
  <c r="X333" i="7" s="1" a="1"/>
  <c r="X333" i="7" s="1"/>
  <c r="U325" i="7" a="1"/>
  <c r="U325" i="7" s="1"/>
  <c r="V325" i="7" s="1" a="1"/>
  <c r="V325" i="7" s="1"/>
  <c r="X325" i="7" s="1" a="1"/>
  <c r="X325" i="7" s="1"/>
  <c r="X289" i="7" a="1"/>
  <c r="X289" i="7" s="1"/>
  <c r="X284" i="7" a="1"/>
  <c r="X284" i="7" s="1"/>
  <c r="U324" i="7" a="1"/>
  <c r="U324" i="7" s="1"/>
  <c r="V324" i="7" s="1" a="1"/>
  <c r="V324" i="7" s="1"/>
  <c r="X324" i="7" s="1" a="1"/>
  <c r="X324" i="7" s="1"/>
  <c r="X315" i="7" a="1"/>
  <c r="X315" i="7" s="1"/>
  <c r="X299" i="7" a="1"/>
  <c r="X299" i="7" s="1"/>
  <c r="X285" i="7" a="1"/>
  <c r="X285" i="7" s="1"/>
  <c r="U313" i="7" a="1"/>
  <c r="U313" i="7" s="1"/>
  <c r="V313" i="7" s="1" a="1"/>
  <c r="V313" i="7" s="1"/>
  <c r="X313" i="7" s="1" a="1"/>
  <c r="X313" i="7" s="1"/>
  <c r="X268" i="7" a="1"/>
  <c r="X268" i="7" s="1"/>
  <c r="U305" i="7" a="1"/>
  <c r="U305" i="7" s="1"/>
  <c r="V305" i="7" s="1" a="1"/>
  <c r="V305" i="7" s="1"/>
  <c r="X305" i="7" s="1" a="1"/>
  <c r="X305" i="7" s="1"/>
  <c r="U304" i="7" a="1"/>
  <c r="U304" i="7" s="1"/>
  <c r="V304" i="7" s="1" a="1"/>
  <c r="V304" i="7" s="1"/>
  <c r="X304" i="7" s="1" a="1"/>
  <c r="X304" i="7" s="1"/>
  <c r="X219" i="7" a="1"/>
  <c r="X219" i="7" s="1"/>
  <c r="U312" i="7" a="1"/>
  <c r="U312" i="7" s="1"/>
  <c r="V312" i="7" s="1" a="1"/>
  <c r="V312" i="7" s="1"/>
  <c r="X312" i="7" s="1" a="1"/>
  <c r="X312" i="7" s="1"/>
  <c r="U309" i="7" a="1"/>
  <c r="U309" i="7" s="1"/>
  <c r="V309" i="7" s="1" a="1"/>
  <c r="V309" i="7" s="1"/>
  <c r="X309" i="7" s="1" a="1"/>
  <c r="X309" i="7" s="1"/>
  <c r="U303" i="7" a="1"/>
  <c r="U303" i="7" s="1"/>
  <c r="V303" i="7" s="1" a="1"/>
  <c r="V303" i="7" s="1"/>
  <c r="X303" i="7" s="1" a="1"/>
  <c r="X303" i="7" s="1"/>
  <c r="U297" i="7" a="1"/>
  <c r="U297" i="7" s="1"/>
  <c r="V297" i="7" s="1" a="1"/>
  <c r="V297" i="7" s="1"/>
  <c r="X297" i="7" s="1" a="1"/>
  <c r="X297" i="7" s="1"/>
  <c r="U317" i="7" a="1"/>
  <c r="U317" i="7" s="1"/>
  <c r="V317" i="7" s="1" a="1"/>
  <c r="V317" i="7" s="1"/>
  <c r="X317" i="7" s="1" a="1"/>
  <c r="X317" i="7" s="1"/>
  <c r="U308" i="7" a="1"/>
  <c r="U308" i="7" s="1"/>
  <c r="V308" i="7" s="1" a="1"/>
  <c r="V308" i="7" s="1"/>
  <c r="X308" i="7" s="1" a="1"/>
  <c r="X308" i="7" s="1"/>
  <c r="X251" i="7" a="1"/>
  <c r="X251" i="7" s="1"/>
  <c r="U296" i="7" a="1"/>
  <c r="U296" i="7" s="1"/>
  <c r="V296" i="7" s="1" a="1"/>
  <c r="V296" i="7" s="1"/>
  <c r="X296" i="7" s="1" a="1"/>
  <c r="X296" i="7" s="1"/>
  <c r="U292" i="7" a="1"/>
  <c r="U292" i="7" s="1"/>
  <c r="V292" i="7" s="1" a="1"/>
  <c r="V292" i="7" s="1"/>
  <c r="X292" i="7" s="1" a="1"/>
  <c r="X292" i="7" s="1"/>
  <c r="U259" i="7" a="1"/>
  <c r="U259" i="7" s="1"/>
  <c r="V259" i="7" s="1" a="1"/>
  <c r="V259" i="7" s="1"/>
  <c r="X259" i="7" s="1" a="1"/>
  <c r="X259" i="7" s="1"/>
  <c r="U278" i="7" a="1"/>
  <c r="U278" i="7" s="1"/>
  <c r="V278" i="7" s="1" a="1"/>
  <c r="V278" i="7" s="1"/>
  <c r="X278" i="7" s="1" a="1"/>
  <c r="X278" i="7" s="1"/>
  <c r="U257" i="7" a="1"/>
  <c r="U257" i="7" s="1"/>
  <c r="V257" i="7" s="1" a="1"/>
  <c r="V257" i="7" s="1"/>
  <c r="X257" i="7" s="1" a="1"/>
  <c r="X257" i="7" s="1"/>
  <c r="U234" i="7" a="1"/>
  <c r="U234" i="7" s="1"/>
  <c r="V234" i="7" s="1" a="1"/>
  <c r="V234" i="7" s="1"/>
  <c r="X234" i="7" s="1" a="1"/>
  <c r="X234" i="7" s="1"/>
  <c r="U221" i="7" a="1"/>
  <c r="U221" i="7" s="1"/>
  <c r="V221" i="7" s="1" a="1"/>
  <c r="V221" i="7" s="1"/>
  <c r="X221" i="7" s="1" a="1"/>
  <c r="X221" i="7" s="1"/>
  <c r="U214" i="7" a="1"/>
  <c r="U214" i="7" s="1"/>
  <c r="V214" i="7" s="1" a="1"/>
  <c r="V214" i="7" s="1"/>
  <c r="X214" i="7" s="1" a="1"/>
  <c r="X214" i="7" s="1"/>
  <c r="U279" i="7" a="1"/>
  <c r="U279" i="7" s="1"/>
  <c r="V279" i="7" s="1" a="1"/>
  <c r="V279" i="7" s="1"/>
  <c r="X279" i="7" s="1" a="1"/>
  <c r="X279" i="7" s="1"/>
  <c r="U274" i="7" a="1"/>
  <c r="U274" i="7" s="1"/>
  <c r="V274" i="7" s="1" a="1"/>
  <c r="V274" i="7" s="1"/>
  <c r="X274" i="7" s="1" a="1"/>
  <c r="X274" i="7" s="1"/>
  <c r="U256" i="7" a="1"/>
  <c r="U256" i="7" s="1"/>
  <c r="V256" i="7" s="1" a="1"/>
  <c r="V256" i="7" s="1"/>
  <c r="X256" i="7" s="1" a="1"/>
  <c r="X256" i="7" s="1"/>
  <c r="U255" i="7" a="1"/>
  <c r="U255" i="7" s="1"/>
  <c r="V255" i="7" s="1" a="1"/>
  <c r="V255" i="7" s="1"/>
  <c r="X255" i="7" s="1" a="1"/>
  <c r="X255" i="7" s="1"/>
  <c r="U244" i="7" a="1"/>
  <c r="U244" i="7" s="1"/>
  <c r="V244" i="7" s="1" a="1"/>
  <c r="V244" i="7" s="1"/>
  <c r="X244" i="7" s="1" a="1"/>
  <c r="X244" i="7" s="1"/>
  <c r="U241" i="7" a="1"/>
  <c r="U241" i="7" s="1"/>
  <c r="V241" i="7" s="1" a="1"/>
  <c r="V241" i="7" s="1"/>
  <c r="X241" i="7" s="1" a="1"/>
  <c r="X241" i="7" s="1"/>
  <c r="U222" i="7" a="1"/>
  <c r="U222" i="7" s="1"/>
  <c r="V222" i="7" s="1" a="1"/>
  <c r="V222" i="7" s="1"/>
  <c r="X222" i="7" s="1" a="1"/>
  <c r="X222" i="7" s="1"/>
  <c r="X249" i="7" a="1"/>
  <c r="X249" i="7" s="1"/>
  <c r="U226" i="7" a="1"/>
  <c r="U226" i="7" s="1"/>
  <c r="V226" i="7" s="1" a="1"/>
  <c r="V226" i="7" s="1"/>
  <c r="X226" i="7" s="1" a="1"/>
  <c r="X226" i="7" s="1"/>
  <c r="U248" i="7" a="1"/>
  <c r="U248" i="7" s="1"/>
  <c r="V248" i="7" s="1" a="1"/>
  <c r="V248" i="7" s="1"/>
  <c r="X248" i="7" s="1" a="1"/>
  <c r="X248" i="7" s="1"/>
  <c r="U233" i="7" a="1"/>
  <c r="U233" i="7" s="1"/>
  <c r="V233" i="7" s="1" a="1"/>
  <c r="V233" i="7" s="1"/>
  <c r="X233" i="7" s="1" a="1"/>
  <c r="X233" i="7" s="1"/>
  <c r="U229" i="7" a="1"/>
  <c r="U229" i="7" s="1"/>
  <c r="V229" i="7" s="1" a="1"/>
  <c r="V229" i="7" s="1"/>
  <c r="X229" i="7" s="1" a="1"/>
  <c r="X229" i="7" s="1"/>
  <c r="U216" i="7" a="1"/>
  <c r="U216" i="7" s="1"/>
  <c r="V216" i="7" s="1" a="1"/>
  <c r="V216" i="7" s="1"/>
  <c r="X216" i="7" s="1" a="1"/>
  <c r="X216" i="7" s="1"/>
  <c r="U211" i="7" a="1"/>
  <c r="U211" i="7" s="1"/>
  <c r="V211" i="7" s="1" a="1"/>
  <c r="V211" i="7" s="1"/>
  <c r="X211" i="7" s="1" a="1"/>
  <c r="X211" i="7" s="1"/>
  <c r="X207" i="7" a="1"/>
  <c r="X207" i="7" s="1"/>
  <c r="X200" i="7" a="1"/>
  <c r="X200" i="7" s="1"/>
  <c r="U199" i="7" a="1"/>
  <c r="U199" i="7" s="1"/>
  <c r="V199" i="7" s="1" a="1"/>
  <c r="V199" i="7" s="1"/>
  <c r="X199" i="7" s="1" a="1"/>
  <c r="X199" i="7" s="1"/>
  <c r="U198" i="7" a="1"/>
  <c r="U198" i="7" s="1"/>
  <c r="V198" i="7" s="1" a="1"/>
  <c r="V198" i="7" s="1"/>
  <c r="X198" i="7" s="1" a="1"/>
  <c r="X198" i="7" s="1"/>
  <c r="U177" i="7" a="1"/>
  <c r="U177" i="7" s="1"/>
  <c r="V177" i="7" s="1" a="1"/>
  <c r="V177" i="7" s="1"/>
  <c r="X177" i="7" s="1" a="1"/>
  <c r="X177" i="7" s="1"/>
  <c r="U190" i="7" a="1"/>
  <c r="U190" i="7" s="1"/>
  <c r="V190" i="7" s="1" a="1"/>
  <c r="V190" i="7" s="1"/>
  <c r="X190" i="7" s="1" a="1"/>
  <c r="X190" i="7" s="1"/>
  <c r="X178" i="7" a="1"/>
  <c r="X178" i="7" s="1"/>
  <c r="U197" i="7" a="1"/>
  <c r="U197" i="7" s="1"/>
  <c r="V197" i="7" s="1" a="1"/>
  <c r="V197" i="7" s="1"/>
  <c r="X197" i="7" s="1" a="1"/>
  <c r="X197" i="7" s="1"/>
  <c r="U193" i="7" a="1"/>
  <c r="U193" i="7" s="1"/>
  <c r="V193" i="7" s="1" a="1"/>
  <c r="V193" i="7" s="1"/>
  <c r="X193" i="7" s="1" a="1"/>
  <c r="X193" i="7" s="1"/>
  <c r="U188" i="7" a="1"/>
  <c r="U188" i="7" s="1"/>
  <c r="V188" i="7" s="1" a="1"/>
  <c r="V188" i="7" s="1"/>
  <c r="X188" i="7" s="1" a="1"/>
  <c r="X188" i="7" s="1"/>
  <c r="U187" i="7" a="1"/>
  <c r="U187" i="7" s="1"/>
  <c r="V187" i="7" s="1" a="1"/>
  <c r="V187" i="7" s="1"/>
  <c r="X187" i="7" s="1" a="1"/>
  <c r="X187" i="7" s="1"/>
  <c r="U202" i="7" a="1"/>
  <c r="U202" i="7" s="1"/>
  <c r="V202" i="7" s="1" a="1"/>
  <c r="V202" i="7" s="1"/>
  <c r="X202" i="7" s="1" a="1"/>
  <c r="X202" i="7" s="1"/>
  <c r="U192" i="7" a="1"/>
  <c r="U192" i="7" s="1"/>
  <c r="V192" i="7" s="1" a="1"/>
  <c r="V192" i="7" s="1"/>
  <c r="X192" i="7" s="1" a="1"/>
  <c r="X192" i="7" s="1"/>
  <c r="U183" i="7" a="1"/>
  <c r="U183" i="7" s="1"/>
  <c r="V183" i="7" s="1" a="1"/>
  <c r="V183" i="7" s="1"/>
  <c r="X183" i="7" s="1" a="1"/>
  <c r="X183" i="7" s="1"/>
  <c r="U182" i="7" a="1"/>
  <c r="U182" i="7" s="1"/>
  <c r="V182" i="7" s="1" a="1"/>
  <c r="V182" i="7" s="1"/>
  <c r="X182" i="7" s="1" a="1"/>
  <c r="X182" i="7" s="1"/>
  <c r="U174" i="7" a="1"/>
  <c r="U174" i="7" s="1"/>
  <c r="V174" i="7" s="1" a="1"/>
  <c r="V174" i="7" s="1"/>
  <c r="X174" i="7" s="1" a="1"/>
  <c r="X174" i="7" s="1"/>
  <c r="U172" i="7" a="1"/>
  <c r="U172" i="7" s="1"/>
  <c r="V172" i="7" s="1" a="1"/>
  <c r="V172" i="7" s="1"/>
  <c r="X172" i="7" s="1" a="1"/>
  <c r="X172" i="7" s="1"/>
  <c r="U171" i="7" a="1"/>
  <c r="U171" i="7" s="1"/>
  <c r="V171" i="7" s="1" a="1"/>
  <c r="V171" i="7" s="1"/>
  <c r="X171" i="7" s="1" a="1"/>
  <c r="X171" i="7" s="1"/>
  <c r="U161" i="7" a="1"/>
  <c r="U161" i="7" s="1"/>
  <c r="V161" i="7" s="1" a="1"/>
  <c r="V161" i="7" s="1"/>
  <c r="X161" i="7" s="1" a="1"/>
  <c r="X161" i="7" s="1"/>
  <c r="U169" i="7" a="1"/>
  <c r="U169" i="7" s="1"/>
  <c r="V169" i="7" s="1" a="1"/>
  <c r="V169" i="7" s="1"/>
  <c r="X169" i="7" s="1" a="1"/>
  <c r="X169" i="7" s="1"/>
  <c r="U142" i="7" a="1"/>
  <c r="U142" i="7" s="1"/>
  <c r="V142" i="7" s="1" a="1"/>
  <c r="V142" i="7" s="1"/>
  <c r="X142" i="7" s="1" a="1"/>
  <c r="X142" i="7" s="1"/>
  <c r="U140" i="7" a="1"/>
  <c r="U140" i="7" s="1"/>
  <c r="V140" i="7" s="1" a="1"/>
  <c r="V140" i="7" s="1"/>
  <c r="X140" i="7" s="1" a="1"/>
  <c r="X140" i="7" s="1"/>
  <c r="U136" i="7" a="1"/>
  <c r="U136" i="7" s="1"/>
  <c r="V136" i="7" s="1" a="1"/>
  <c r="V136" i="7" s="1"/>
  <c r="X136" i="7" s="1" a="1"/>
  <c r="X136" i="7" s="1"/>
  <c r="U122" i="7" a="1"/>
  <c r="U122" i="7" s="1"/>
  <c r="V122" i="7" s="1" a="1"/>
  <c r="V122" i="7" s="1"/>
  <c r="X122" i="7" s="1" a="1"/>
  <c r="X122" i="7" s="1"/>
  <c r="U158" i="7" a="1"/>
  <c r="U158" i="7" s="1"/>
  <c r="V158" i="7" s="1" a="1"/>
  <c r="V158" i="7" s="1"/>
  <c r="X158" i="7" s="1" a="1"/>
  <c r="X158" i="7" s="1"/>
  <c r="U152" i="7" a="1"/>
  <c r="U152" i="7" s="1"/>
  <c r="V152" i="7" s="1" a="1"/>
  <c r="V152" i="7" s="1"/>
  <c r="X152" i="7" s="1" a="1"/>
  <c r="X152" i="7" s="1"/>
  <c r="U141" i="7" a="1"/>
  <c r="U141" i="7" s="1"/>
  <c r="V141" i="7" s="1" a="1"/>
  <c r="V141" i="7" s="1"/>
  <c r="X141" i="7" s="1" a="1"/>
  <c r="X141" i="7" s="1"/>
  <c r="U132" i="7" a="1"/>
  <c r="U132" i="7" s="1"/>
  <c r="V132" i="7" s="1" a="1"/>
  <c r="V132" i="7" s="1"/>
  <c r="X132" i="7" s="1" a="1"/>
  <c r="X132" i="7" s="1"/>
  <c r="U123" i="7" a="1"/>
  <c r="U123" i="7" s="1"/>
  <c r="V123" i="7" s="1" a="1"/>
  <c r="V123" i="7" s="1"/>
  <c r="X123" i="7" s="1" a="1"/>
  <c r="X123" i="7" s="1"/>
  <c r="U164" i="7" a="1"/>
  <c r="U164" i="7" s="1"/>
  <c r="V164" i="7" s="1" a="1"/>
  <c r="V164" i="7" s="1"/>
  <c r="X164" i="7" s="1" a="1"/>
  <c r="X164" i="7" s="1"/>
  <c r="U160" i="7" a="1"/>
  <c r="U160" i="7" s="1"/>
  <c r="V160" i="7" s="1" a="1"/>
  <c r="V160" i="7" s="1"/>
  <c r="X160" i="7" s="1" a="1"/>
  <c r="X160" i="7" s="1"/>
  <c r="U148" i="7" a="1"/>
  <c r="U148" i="7" s="1"/>
  <c r="V148" i="7" s="1" a="1"/>
  <c r="V148" i="7" s="1"/>
  <c r="X148" i="7" s="1" a="1"/>
  <c r="X148" i="7" s="1"/>
  <c r="U147" i="7" a="1"/>
  <c r="U147" i="7" s="1"/>
  <c r="V147" i="7" s="1" a="1"/>
  <c r="V147" i="7" s="1"/>
  <c r="X147" i="7" s="1" a="1"/>
  <c r="X147" i="7" s="1"/>
  <c r="U145" i="7" a="1"/>
  <c r="U145" i="7" s="1"/>
  <c r="V145" i="7" s="1" a="1"/>
  <c r="V145" i="7" s="1"/>
  <c r="X145" i="7" s="1" a="1"/>
  <c r="X145" i="7" s="1"/>
  <c r="U144" i="7" a="1"/>
  <c r="U144" i="7" s="1"/>
  <c r="V144" i="7" s="1" a="1"/>
  <c r="V144" i="7" s="1"/>
  <c r="X144" i="7" s="1" a="1"/>
  <c r="X144" i="7" s="1"/>
  <c r="U143" i="7" a="1"/>
  <c r="U143" i="7" s="1"/>
  <c r="V143" i="7" s="1" a="1"/>
  <c r="V143" i="7" s="1"/>
  <c r="X143" i="7" s="1" a="1"/>
  <c r="X143" i="7" s="1"/>
  <c r="U116" i="7" a="1"/>
  <c r="U116" i="7" s="1"/>
  <c r="V116" i="7" s="1" a="1"/>
  <c r="V116" i="7" s="1"/>
  <c r="X116" i="7" s="1" a="1"/>
  <c r="X116" i="7" s="1"/>
  <c r="U115" i="7" a="1"/>
  <c r="U115" i="7" s="1"/>
  <c r="V115" i="7" s="1" a="1"/>
  <c r="V115" i="7" s="1"/>
  <c r="X115" i="7" s="1" a="1"/>
  <c r="X115" i="7" s="1"/>
  <c r="U111" i="7" a="1"/>
  <c r="U111" i="7" s="1"/>
  <c r="V111" i="7" s="1" a="1"/>
  <c r="V111" i="7" s="1"/>
  <c r="X111" i="7" s="1" a="1"/>
  <c r="X111" i="7" s="1"/>
  <c r="X128" i="7" a="1"/>
  <c r="X128" i="7" s="1"/>
  <c r="U165" i="7" a="1"/>
  <c r="U165" i="7" s="1"/>
  <c r="V165" i="7" s="1" a="1"/>
  <c r="V165" i="7" s="1"/>
  <c r="X165" i="7" s="1" a="1"/>
  <c r="X165" i="7" s="1"/>
  <c r="U163" i="7" a="1"/>
  <c r="U163" i="7" s="1"/>
  <c r="V163" i="7" s="1" a="1"/>
  <c r="V163" i="7" s="1"/>
  <c r="X163" i="7" s="1" a="1"/>
  <c r="X163" i="7" s="1"/>
  <c r="U129" i="7" a="1"/>
  <c r="U129" i="7" s="1"/>
  <c r="V129" i="7" s="1" a="1"/>
  <c r="V129" i="7" s="1"/>
  <c r="X129" i="7" s="1" a="1"/>
  <c r="X129" i="7" s="1"/>
  <c r="X120" i="7" a="1"/>
  <c r="X120" i="7" s="1"/>
  <c r="U153" i="7" a="1"/>
  <c r="U153" i="7" s="1"/>
  <c r="V153" i="7" s="1" a="1"/>
  <c r="V153" i="7" s="1"/>
  <c r="X153" i="7" s="1" a="1"/>
  <c r="X153" i="7" s="1"/>
  <c r="U131" i="7" a="1"/>
  <c r="U131" i="7" s="1"/>
  <c r="V131" i="7" s="1" a="1"/>
  <c r="V131" i="7" s="1"/>
  <c r="X131" i="7" s="1" a="1"/>
  <c r="X131" i="7" s="1"/>
  <c r="U130" i="7" a="1"/>
  <c r="U130" i="7" s="1"/>
  <c r="V130" i="7" s="1" a="1"/>
  <c r="V130" i="7" s="1"/>
  <c r="X130" i="7" s="1" a="1"/>
  <c r="X130" i="7" s="1"/>
  <c r="U97" i="7" a="1"/>
  <c r="U97" i="7" s="1"/>
  <c r="V97" i="7" s="1" a="1"/>
  <c r="V97" i="7" s="1"/>
  <c r="X97" i="7" s="1" a="1"/>
  <c r="X97" i="7" s="1"/>
  <c r="U107" i="7" a="1"/>
  <c r="U107" i="7" s="1"/>
  <c r="V107" i="7" s="1" a="1"/>
  <c r="V107" i="7" s="1"/>
  <c r="X107" i="7" s="1" a="1"/>
  <c r="X107" i="7" s="1"/>
  <c r="U100" i="7" a="1"/>
  <c r="U100" i="7" s="1"/>
  <c r="V100" i="7" s="1" a="1"/>
  <c r="V100" i="7" s="1"/>
  <c r="X100" i="7" s="1" a="1"/>
  <c r="X100" i="7" s="1"/>
  <c r="U101" i="7" a="1"/>
  <c r="U101" i="7" s="1"/>
  <c r="V101" i="7" s="1" a="1"/>
  <c r="V101" i="7" s="1"/>
  <c r="X101" i="7" s="1" a="1"/>
  <c r="X101" i="7" s="1"/>
  <c r="U106" i="7" a="1"/>
  <c r="U106" i="7" s="1"/>
  <c r="V106" i="7" s="1" a="1"/>
  <c r="V106" i="7" s="1"/>
  <c r="X106" i="7" s="1" a="1"/>
  <c r="X106" i="7" s="1"/>
  <c r="U89" i="7" a="1"/>
  <c r="U89" i="7" s="1"/>
  <c r="V89" i="7" s="1" a="1"/>
  <c r="V89" i="7" s="1"/>
  <c r="X89" i="7" s="1" a="1"/>
  <c r="X89" i="7" s="1"/>
  <c r="U86" i="7" a="1"/>
  <c r="U86" i="7" s="1"/>
  <c r="V86" i="7" s="1" a="1"/>
  <c r="V86" i="7" s="1"/>
  <c r="X86" i="7" s="1" a="1"/>
  <c r="X86" i="7" s="1"/>
  <c r="U83" i="7" a="1"/>
  <c r="U83" i="7" s="1"/>
  <c r="V83" i="7" s="1" a="1"/>
  <c r="V83" i="7" s="1"/>
  <c r="X83" i="7" s="1" a="1"/>
  <c r="X83" i="7" s="1"/>
  <c r="U69" i="7" a="1"/>
  <c r="U69" i="7" s="1"/>
  <c r="V69" i="7" s="1" a="1"/>
  <c r="V69" i="7" s="1"/>
  <c r="X69" i="7" s="1" a="1"/>
  <c r="X69" i="7" s="1"/>
  <c r="X58" i="7" a="1"/>
  <c r="X58" i="7" s="1"/>
  <c r="U102" i="7" a="1"/>
  <c r="U102" i="7" s="1"/>
  <c r="V102" i="7" s="1" a="1"/>
  <c r="V102" i="7" s="1"/>
  <c r="X102" i="7" s="1" a="1"/>
  <c r="X102" i="7" s="1"/>
  <c r="U85" i="7" a="1"/>
  <c r="U85" i="7" s="1"/>
  <c r="V85" i="7" s="1" a="1"/>
  <c r="V85" i="7" s="1"/>
  <c r="X85" i="7" s="1" a="1"/>
  <c r="X85" i="7" s="1"/>
  <c r="U71" i="7" a="1"/>
  <c r="U71" i="7" s="1"/>
  <c r="V71" i="7" s="1" a="1"/>
  <c r="V71" i="7" s="1"/>
  <c r="X71" i="7" s="1" a="1"/>
  <c r="X71" i="7" s="1"/>
  <c r="U68" i="7" a="1"/>
  <c r="U68" i="7" s="1"/>
  <c r="V68" i="7" s="1" a="1"/>
  <c r="V68" i="7" s="1"/>
  <c r="X68" i="7" s="1" a="1"/>
  <c r="X68" i="7" s="1"/>
  <c r="X64" i="7" a="1"/>
  <c r="X64" i="7" s="1"/>
  <c r="U94" i="7" a="1"/>
  <c r="U94" i="7" s="1"/>
  <c r="V94" i="7" s="1" a="1"/>
  <c r="V94" i="7" s="1"/>
  <c r="X94" i="7" s="1" a="1"/>
  <c r="X94" i="7" s="1"/>
  <c r="U81" i="7" a="1"/>
  <c r="U81" i="7" s="1"/>
  <c r="V81" i="7" s="1" a="1"/>
  <c r="V81" i="7" s="1"/>
  <c r="X81" i="7" s="1" a="1"/>
  <c r="X81" i="7" s="1"/>
  <c r="U74" i="7" a="1"/>
  <c r="U74" i="7" s="1"/>
  <c r="V74" i="7" s="1" a="1"/>
  <c r="V74" i="7" s="1"/>
  <c r="X74" i="7" s="1" a="1"/>
  <c r="X74" i="7" s="1"/>
  <c r="U72" i="7" a="1"/>
  <c r="U72" i="7" s="1"/>
  <c r="V72" i="7" s="1" a="1"/>
  <c r="V72" i="7" s="1"/>
  <c r="X72" i="7" s="1" a="1"/>
  <c r="X72" i="7" s="1"/>
  <c r="X56" i="7" a="1"/>
  <c r="X56" i="7" s="1"/>
  <c r="U90" i="7" a="1"/>
  <c r="U90" i="7" s="1"/>
  <c r="V90" i="7" s="1" a="1"/>
  <c r="V90" i="7" s="1"/>
  <c r="X90" i="7" s="1" a="1"/>
  <c r="X90" i="7" s="1"/>
  <c r="U79" i="7" a="1"/>
  <c r="U79" i="7" s="1"/>
  <c r="V79" i="7" s="1" a="1"/>
  <c r="V79" i="7" s="1"/>
  <c r="X79" i="7" s="1" a="1"/>
  <c r="X79" i="7" s="1"/>
  <c r="U73" i="7" a="1"/>
  <c r="U73" i="7" s="1"/>
  <c r="V73" i="7" s="1" a="1"/>
  <c r="V73" i="7" s="1"/>
  <c r="X73" i="7" s="1" a="1"/>
  <c r="X73" i="7" s="1"/>
  <c r="U45" i="7" a="1"/>
  <c r="U45" i="7" s="1"/>
  <c r="V45" i="7" s="1" a="1"/>
  <c r="V45" i="7" s="1"/>
  <c r="X45" i="7" s="1" a="1"/>
  <c r="X45" i="7" s="1"/>
  <c r="U54" i="7" a="1"/>
  <c r="U54" i="7" s="1"/>
  <c r="V54" i="7" s="1" a="1"/>
  <c r="V54" i="7" s="1"/>
  <c r="X54" i="7" s="1" a="1"/>
  <c r="X54" i="7" s="1"/>
  <c r="U40" i="7" a="1"/>
  <c r="U40" i="7" s="1"/>
  <c r="V40" i="7" s="1" a="1"/>
  <c r="V40" i="7" s="1"/>
  <c r="X40" i="7" s="1" a="1"/>
  <c r="X40" i="7" s="1"/>
  <c r="U21" i="7" a="1"/>
  <c r="U21" i="7" s="1"/>
  <c r="V21" i="7" s="1" a="1"/>
  <c r="V21" i="7" s="1"/>
  <c r="X21" i="7" s="1" a="1"/>
  <c r="X21" i="7" s="1"/>
  <c r="U37" i="7" a="1"/>
  <c r="U37" i="7" s="1"/>
  <c r="V37" i="7" s="1" a="1"/>
  <c r="V37" i="7" s="1"/>
  <c r="X37" i="7" s="1" a="1"/>
  <c r="X37" i="7" s="1"/>
  <c r="U52" i="7" a="1"/>
  <c r="U52" i="7" s="1"/>
  <c r="V52" i="7" s="1" a="1"/>
  <c r="V52" i="7" s="1"/>
  <c r="X52" i="7" s="1" a="1"/>
  <c r="X52" i="7" s="1"/>
  <c r="U50" i="7" a="1"/>
  <c r="U50" i="7" s="1"/>
  <c r="V50" i="7" s="1" a="1"/>
  <c r="V50" i="7" s="1"/>
  <c r="X50" i="7" s="1" a="1"/>
  <c r="X50" i="7" s="1"/>
  <c r="U38" i="7" a="1"/>
  <c r="U38" i="7" s="1"/>
  <c r="V38" i="7" s="1" a="1"/>
  <c r="V38" i="7" s="1"/>
  <c r="X38" i="7" s="1" a="1"/>
  <c r="X38" i="7" s="1"/>
  <c r="U33" i="7" a="1"/>
  <c r="U33" i="7" s="1"/>
  <c r="V33" i="7" s="1" a="1"/>
  <c r="V33" i="7" s="1"/>
  <c r="X33" i="7" s="1" a="1"/>
  <c r="X33" i="7" s="1"/>
  <c r="U6" i="7" a="1"/>
  <c r="U6" i="7" s="1"/>
  <c r="V6" i="7" s="1" a="1"/>
  <c r="V6" i="7" s="1"/>
  <c r="X6" i="7" s="1" a="1"/>
  <c r="X6" i="7" s="1"/>
  <c r="U26" i="7" a="1"/>
  <c r="U26" i="7" s="1"/>
  <c r="V26" i="7" s="1" a="1"/>
  <c r="V26" i="7" s="1"/>
  <c r="X26" i="7" s="1" a="1"/>
  <c r="X26" i="7" s="1"/>
  <c r="U24" i="7" a="1"/>
  <c r="U24" i="7" s="1"/>
  <c r="V24" i="7" s="1" a="1"/>
  <c r="V24" i="7" s="1"/>
  <c r="X24" i="7" s="1" a="1"/>
  <c r="X24" i="7" s="1"/>
  <c r="U8" i="7" a="1"/>
  <c r="U8" i="7" s="1"/>
  <c r="V8" i="7" s="1" a="1"/>
  <c r="V8" i="7" s="1"/>
  <c r="X8" i="7" s="1" a="1"/>
  <c r="X8" i="7" s="1"/>
  <c r="U5" i="7" a="1"/>
  <c r="U5" i="7" s="1"/>
  <c r="V5" i="7" s="1" a="1"/>
  <c r="V5" i="7" s="1"/>
  <c r="X5" i="7" s="1" a="1"/>
  <c r="X5" i="7" s="1"/>
  <c r="U4" i="7" a="1"/>
  <c r="U4" i="7" s="1"/>
  <c r="V4" i="7" s="1" a="1"/>
  <c r="V4" i="7" s="1"/>
  <c r="X4" i="7" s="1" a="1"/>
  <c r="X4" i="7" s="1"/>
  <c r="U22" i="7" a="1"/>
  <c r="U22" i="7" s="1"/>
  <c r="V22" i="7" s="1" a="1"/>
  <c r="V22" i="7" s="1"/>
  <c r="X22" i="7" s="1" a="1"/>
  <c r="X22" i="7" s="1"/>
  <c r="U27" i="7" a="1"/>
  <c r="U27" i="7" s="1"/>
  <c r="V27" i="7" s="1" a="1"/>
  <c r="V27" i="7" s="1"/>
  <c r="X27" i="7" s="1" a="1"/>
  <c r="X27" i="7" s="1"/>
  <c r="U17" i="7" a="1"/>
  <c r="U17" i="7" s="1"/>
  <c r="V17" i="7" s="1" a="1"/>
  <c r="V17" i="7" s="1"/>
  <c r="X17" i="7" s="1" a="1"/>
  <c r="X17" i="7" s="1"/>
  <c r="U15" i="7" a="1"/>
  <c r="U15" i="7" s="1"/>
  <c r="V15" i="7" s="1" a="1"/>
  <c r="V15" i="7" s="1"/>
  <c r="X15" i="7" s="1" a="1"/>
  <c r="X15" i="7" s="1"/>
  <c r="U11" i="7" a="1"/>
  <c r="U11" i="7" s="1"/>
  <c r="V11" i="7" s="1" a="1"/>
  <c r="V11" i="7" s="1"/>
  <c r="X11" i="7" s="1" a="1"/>
  <c r="X11" i="7" s="1"/>
  <c r="U10" i="7" a="1"/>
  <c r="U10" i="7" s="1"/>
  <c r="V10" i="7" s="1" a="1"/>
  <c r="V10" i="7" s="1"/>
  <c r="X10" i="7" s="1" a="1"/>
  <c r="X10" i="7" s="1"/>
  <c r="U4" i="1" a="1"/>
  <c r="U4" i="1" s="1"/>
  <c r="V4" i="1" s="1" a="1"/>
  <c r="V4" i="1" s="1"/>
  <c r="X4" i="1" s="1" a="1"/>
  <c r="X4" i="1" s="1"/>
  <c r="Z4" i="1" s="1" a="1"/>
  <c r="Z4" i="1" s="1"/>
  <c r="U16" i="1" a="1"/>
  <c r="U16" i="1" s="1"/>
  <c r="V16" i="1" s="1" a="1"/>
  <c r="V16" i="1" s="1"/>
  <c r="X16" i="1" s="1" a="1"/>
  <c r="X16" i="1" s="1"/>
  <c r="U5" i="1" a="1"/>
  <c r="U5" i="1" s="1"/>
  <c r="V5" i="1" s="1" a="1"/>
  <c r="V5" i="1" s="1"/>
  <c r="X5" i="1" s="1" a="1"/>
  <c r="X5" i="1" s="1"/>
  <c r="Z5" i="1" s="1" a="1"/>
  <c r="Z5" i="1" s="1"/>
  <c r="U8" i="1" a="1"/>
  <c r="U8" i="1" s="1"/>
  <c r="V8" i="1" s="1" a="1"/>
  <c r="V8" i="1" s="1"/>
  <c r="X8" i="1" s="1" a="1"/>
  <c r="X8" i="1" s="1"/>
  <c r="Z8" i="1" s="1" a="1"/>
  <c r="Z8" i="1" s="1"/>
  <c r="U9" i="1" a="1"/>
  <c r="U9" i="1" s="1"/>
  <c r="V9" i="1" s="1" a="1"/>
  <c r="V9" i="1" s="1"/>
  <c r="X9" i="1" s="1" a="1"/>
  <c r="X9" i="1" s="1"/>
  <c r="Z9" i="1" s="1" a="1"/>
  <c r="Z9" i="1" s="1"/>
  <c r="U10" i="1" a="1"/>
  <c r="U10" i="1" s="1"/>
  <c r="V10" i="1" s="1" a="1"/>
  <c r="V10" i="1" s="1"/>
  <c r="X10" i="1" s="1" a="1"/>
  <c r="X10" i="1" s="1"/>
  <c r="Z10" i="1" s="1" a="1"/>
  <c r="Z10" i="1" s="1"/>
  <c r="U27" i="1" a="1"/>
  <c r="U27" i="1" s="1"/>
  <c r="V27" i="1" s="1" a="1"/>
  <c r="V27" i="1" s="1"/>
  <c r="X27" i="1" s="1" a="1"/>
  <c r="X27" i="1" s="1"/>
  <c r="Z27" i="1" s="1" a="1"/>
  <c r="Z27" i="1" s="1"/>
  <c r="U18" i="1" a="1"/>
  <c r="U18" i="1" s="1"/>
  <c r="V18" i="1" s="1" a="1"/>
  <c r="V18" i="1" s="1"/>
  <c r="X18" i="1" s="1" a="1"/>
  <c r="X18" i="1" s="1"/>
  <c r="Z18" i="1" s="1" a="1"/>
  <c r="Z18" i="1" s="1"/>
  <c r="X11" i="1" a="1"/>
  <c r="X11" i="1" s="1"/>
  <c r="Z11" i="1" s="1" a="1"/>
  <c r="Z11" i="1" s="1"/>
  <c r="U24" i="1" a="1"/>
  <c r="U24" i="1" s="1"/>
  <c r="V24" i="1" s="1" a="1"/>
  <c r="V24" i="1" s="1"/>
  <c r="X24" i="1" s="1" a="1"/>
  <c r="X24" i="1" s="1"/>
  <c r="Z24" i="1" s="1" a="1"/>
  <c r="Z24" i="1" s="1"/>
  <c r="U12" i="1" a="1"/>
  <c r="U12" i="1" s="1"/>
  <c r="V12" i="1" s="1" a="1"/>
  <c r="V12" i="1" s="1"/>
  <c r="X12" i="1" s="1" a="1"/>
  <c r="X12" i="1" s="1"/>
  <c r="Z12" i="1" s="1" a="1"/>
  <c r="Z12" i="1" s="1"/>
  <c r="Z823" i="1" a="1"/>
  <c r="Z823" i="1" s="1"/>
  <c r="Z803" i="1" a="1"/>
  <c r="Z803" i="1" s="1"/>
  <c r="X837" i="1" a="1"/>
  <c r="X837" i="1" s="1"/>
  <c r="Z837" i="1" s="1" a="1"/>
  <c r="Z837" i="1" s="1"/>
  <c r="U824" i="1" a="1"/>
  <c r="U824" i="1" s="1"/>
  <c r="V824" i="1" s="1" a="1"/>
  <c r="V824" i="1" s="1"/>
  <c r="X824" i="1" s="1" a="1"/>
  <c r="X824" i="1" s="1"/>
  <c r="Z824" i="1" s="1" a="1"/>
  <c r="Z824" i="1" s="1"/>
  <c r="U792" i="1" a="1"/>
  <c r="U792" i="1" s="1"/>
  <c r="V792" i="1" s="1" a="1"/>
  <c r="V792" i="1" s="1"/>
  <c r="X792" i="1" s="1" a="1"/>
  <c r="X792" i="1" s="1"/>
  <c r="Z792" i="1" s="1" a="1"/>
  <c r="Z792" i="1" s="1"/>
  <c r="X861" i="1" a="1"/>
  <c r="X861" i="1" s="1"/>
  <c r="Z861" i="1" s="1" a="1"/>
  <c r="Z861" i="1" s="1"/>
  <c r="U851" i="1" a="1"/>
  <c r="U851" i="1" s="1"/>
  <c r="V851" i="1" s="1" a="1"/>
  <c r="V851" i="1" s="1"/>
  <c r="X851" i="1" s="1" a="1"/>
  <c r="X851" i="1" s="1"/>
  <c r="Z851" i="1" s="1" a="1"/>
  <c r="Z851" i="1" s="1"/>
  <c r="X825" i="1" a="1"/>
  <c r="X825" i="1" s="1"/>
  <c r="Z825" i="1" s="1" a="1"/>
  <c r="Z825" i="1" s="1"/>
  <c r="X798" i="1" a="1"/>
  <c r="X798" i="1" s="1"/>
  <c r="Z798" i="1" s="1" a="1"/>
  <c r="Z798" i="1" s="1"/>
  <c r="U786" i="1" a="1"/>
  <c r="U786" i="1" s="1"/>
  <c r="V786" i="1" s="1" a="1"/>
  <c r="V786" i="1" s="1"/>
  <c r="X786" i="1" s="1" a="1"/>
  <c r="X786" i="1" s="1"/>
  <c r="Z786" i="1" s="1" a="1"/>
  <c r="Z786" i="1" s="1"/>
  <c r="Z890" i="1" a="1"/>
  <c r="Z890" i="1" s="1"/>
  <c r="X857" i="1" a="1"/>
  <c r="X857" i="1" s="1"/>
  <c r="Z857" i="1" s="1" a="1"/>
  <c r="Z857" i="1" s="1"/>
  <c r="Z722" i="1" a="1"/>
  <c r="Z722" i="1" s="1"/>
  <c r="U886" i="1" a="1"/>
  <c r="U886" i="1" s="1"/>
  <c r="V886" i="1" s="1" a="1"/>
  <c r="V886" i="1" s="1"/>
  <c r="X886" i="1" s="1" a="1"/>
  <c r="X886" i="1" s="1"/>
  <c r="Z886" i="1" s="1" a="1"/>
  <c r="Z886" i="1" s="1"/>
  <c r="X885" i="1" a="1"/>
  <c r="X885" i="1" s="1"/>
  <c r="Z885" i="1" s="1" a="1"/>
  <c r="Z885" i="1" s="1"/>
  <c r="Z811" i="1" a="1"/>
  <c r="Z811" i="1" s="1"/>
  <c r="U882" i="1" a="1"/>
  <c r="U882" i="1" s="1"/>
  <c r="V882" i="1" s="1" a="1"/>
  <c r="V882" i="1" s="1"/>
  <c r="X882" i="1" s="1" a="1"/>
  <c r="X882" i="1" s="1"/>
  <c r="Z882" i="1" s="1" a="1"/>
  <c r="Z882" i="1" s="1"/>
  <c r="U864" i="1" a="1"/>
  <c r="U864" i="1" s="1"/>
  <c r="V864" i="1" s="1" a="1"/>
  <c r="V864" i="1" s="1"/>
  <c r="X864" i="1" s="1" a="1"/>
  <c r="X864" i="1" s="1"/>
  <c r="Z864" i="1" s="1" a="1"/>
  <c r="Z864" i="1" s="1"/>
  <c r="U850" i="1" a="1"/>
  <c r="U850" i="1" s="1"/>
  <c r="V850" i="1" s="1" a="1"/>
  <c r="V850" i="1" s="1"/>
  <c r="X850" i="1" s="1" a="1"/>
  <c r="X850" i="1" s="1"/>
  <c r="Z850" i="1" s="1" a="1"/>
  <c r="Z850" i="1" s="1"/>
  <c r="U832" i="1" a="1"/>
  <c r="U832" i="1" s="1"/>
  <c r="V832" i="1" s="1" a="1"/>
  <c r="V832" i="1" s="1"/>
  <c r="X832" i="1" s="1" a="1"/>
  <c r="X832" i="1" s="1"/>
  <c r="Z832" i="1" s="1" a="1"/>
  <c r="Z832" i="1" s="1"/>
  <c r="U818" i="1" a="1"/>
  <c r="U818" i="1" s="1"/>
  <c r="V818" i="1" s="1" a="1"/>
  <c r="V818" i="1" s="1"/>
  <c r="X818" i="1" s="1" a="1"/>
  <c r="X818" i="1" s="1"/>
  <c r="Z818" i="1" s="1" a="1"/>
  <c r="Z818" i="1" s="1"/>
  <c r="U802" i="1" a="1"/>
  <c r="U802" i="1" s="1"/>
  <c r="V802" i="1" s="1" a="1"/>
  <c r="V802" i="1" s="1"/>
  <c r="X802" i="1" s="1" a="1"/>
  <c r="X802" i="1" s="1"/>
  <c r="Z802" i="1" s="1" a="1"/>
  <c r="Z802" i="1" s="1"/>
  <c r="U796" i="1" a="1"/>
  <c r="U796" i="1" s="1"/>
  <c r="V796" i="1" s="1" a="1"/>
  <c r="V796" i="1" s="1"/>
  <c r="X796" i="1" s="1" a="1"/>
  <c r="X796" i="1" s="1"/>
  <c r="Z796" i="1" s="1" a="1"/>
  <c r="Z796" i="1" s="1"/>
  <c r="U788" i="1" a="1"/>
  <c r="U788" i="1" s="1"/>
  <c r="V788" i="1" s="1" a="1"/>
  <c r="V788" i="1" s="1"/>
  <c r="X788" i="1" s="1" a="1"/>
  <c r="X788" i="1" s="1"/>
  <c r="Z788" i="1" s="1" a="1"/>
  <c r="Z788" i="1" s="1"/>
  <c r="U785" i="1" a="1"/>
  <c r="U785" i="1" s="1"/>
  <c r="V785" i="1" s="1" a="1"/>
  <c r="V785" i="1" s="1"/>
  <c r="X785" i="1" s="1" a="1"/>
  <c r="X785" i="1" s="1"/>
  <c r="Z785" i="1" s="1" a="1"/>
  <c r="Z785" i="1" s="1"/>
  <c r="U773" i="1" a="1"/>
  <c r="U773" i="1" s="1"/>
  <c r="V773" i="1" s="1" a="1"/>
  <c r="V773" i="1" s="1"/>
  <c r="X773" i="1" s="1" a="1"/>
  <c r="X773" i="1" s="1"/>
  <c r="Z773" i="1" s="1" a="1"/>
  <c r="Z773" i="1" s="1"/>
  <c r="U765" i="1" a="1"/>
  <c r="U765" i="1" s="1"/>
  <c r="V765" i="1" s="1" a="1"/>
  <c r="V765" i="1" s="1"/>
  <c r="X765" i="1" s="1" a="1"/>
  <c r="X765" i="1" s="1"/>
  <c r="Z765" i="1" s="1" a="1"/>
  <c r="Z765" i="1" s="1"/>
  <c r="X752" i="1" a="1"/>
  <c r="X752" i="1" s="1"/>
  <c r="Z752" i="1" s="1" a="1"/>
  <c r="Z752" i="1" s="1"/>
  <c r="U892" i="1" a="1"/>
  <c r="U892" i="1" s="1"/>
  <c r="V892" i="1" s="1" a="1"/>
  <c r="V892" i="1" s="1"/>
  <c r="X892" i="1" s="1" a="1"/>
  <c r="X892" i="1" s="1"/>
  <c r="Z892" i="1" s="1" a="1"/>
  <c r="Z892" i="1" s="1"/>
  <c r="X884" i="1" a="1"/>
  <c r="X884" i="1" s="1"/>
  <c r="Z884" i="1" s="1" a="1"/>
  <c r="Z884" i="1" s="1"/>
  <c r="U875" i="1" a="1"/>
  <c r="U875" i="1" s="1"/>
  <c r="V875" i="1" s="1" a="1"/>
  <c r="V875" i="1" s="1"/>
  <c r="X875" i="1" s="1" a="1"/>
  <c r="X875" i="1" s="1"/>
  <c r="Z875" i="1" s="1" a="1"/>
  <c r="Z875" i="1" s="1"/>
  <c r="U843" i="1" a="1"/>
  <c r="U843" i="1" s="1"/>
  <c r="V843" i="1" s="1" a="1"/>
  <c r="V843" i="1" s="1"/>
  <c r="X843" i="1" s="1" a="1"/>
  <c r="X843" i="1" s="1"/>
  <c r="Z843" i="1" s="1" a="1"/>
  <c r="Z843" i="1" s="1"/>
  <c r="X810" i="1" a="1"/>
  <c r="X810" i="1" s="1"/>
  <c r="Z810" i="1" s="1" a="1"/>
  <c r="Z810" i="1" s="1"/>
  <c r="Z782" i="1" a="1"/>
  <c r="Z782" i="1" s="1"/>
  <c r="X779" i="1" a="1"/>
  <c r="X779" i="1" s="1"/>
  <c r="Z779" i="1" s="1" a="1"/>
  <c r="Z779" i="1" s="1"/>
  <c r="X778" i="1" a="1"/>
  <c r="X778" i="1" s="1"/>
  <c r="Z778" i="1" s="1" a="1"/>
  <c r="Z778" i="1" s="1"/>
  <c r="Z774" i="1" a="1"/>
  <c r="Z774" i="1" s="1"/>
  <c r="Z766" i="1" a="1"/>
  <c r="Z766" i="1" s="1"/>
  <c r="U888" i="1" a="1"/>
  <c r="U888" i="1" s="1"/>
  <c r="V888" i="1" s="1" a="1"/>
  <c r="V888" i="1" s="1"/>
  <c r="X888" i="1" s="1" a="1"/>
  <c r="X888" i="1" s="1"/>
  <c r="Z888" i="1" s="1" a="1"/>
  <c r="Z888" i="1" s="1"/>
  <c r="U867" i="1" a="1"/>
  <c r="U867" i="1" s="1"/>
  <c r="V867" i="1" s="1" a="1"/>
  <c r="V867" i="1" s="1"/>
  <c r="X867" i="1" s="1" a="1"/>
  <c r="X867" i="1" s="1"/>
  <c r="Z867" i="1" s="1" a="1"/>
  <c r="Z867" i="1" s="1"/>
  <c r="U860" i="1" a="1"/>
  <c r="U860" i="1" s="1"/>
  <c r="V860" i="1" s="1" a="1"/>
  <c r="V860" i="1" s="1"/>
  <c r="X860" i="1" s="1" a="1"/>
  <c r="X860" i="1" s="1"/>
  <c r="Z860" i="1" s="1" a="1"/>
  <c r="Z860" i="1" s="1"/>
  <c r="U835" i="1" a="1"/>
  <c r="U835" i="1" s="1"/>
  <c r="V835" i="1" s="1" a="1"/>
  <c r="V835" i="1" s="1"/>
  <c r="X835" i="1" s="1" a="1"/>
  <c r="X835" i="1" s="1"/>
  <c r="Z835" i="1" s="1" a="1"/>
  <c r="Z835" i="1" s="1"/>
  <c r="U828" i="1" a="1"/>
  <c r="U828" i="1" s="1"/>
  <c r="V828" i="1" s="1" a="1"/>
  <c r="V828" i="1" s="1"/>
  <c r="X828" i="1" s="1" a="1"/>
  <c r="X828" i="1" s="1"/>
  <c r="Z828" i="1" s="1" a="1"/>
  <c r="Z828" i="1" s="1"/>
  <c r="U809" i="1" a="1"/>
  <c r="U809" i="1" s="1"/>
  <c r="V809" i="1" s="1" a="1"/>
  <c r="V809" i="1" s="1"/>
  <c r="X809" i="1" s="1" a="1"/>
  <c r="X809" i="1" s="1"/>
  <c r="Z809" i="1" s="1" a="1"/>
  <c r="Z809" i="1" s="1"/>
  <c r="U806" i="1" a="1"/>
  <c r="U806" i="1" s="1"/>
  <c r="V806" i="1" s="1" a="1"/>
  <c r="V806" i="1" s="1"/>
  <c r="X806" i="1" s="1" a="1"/>
  <c r="X806" i="1" s="1"/>
  <c r="Z806" i="1" s="1" a="1"/>
  <c r="Z806" i="1" s="1"/>
  <c r="U763" i="1" a="1"/>
  <c r="U763" i="1" s="1"/>
  <c r="V763" i="1" s="1" a="1"/>
  <c r="V763" i="1" s="1"/>
  <c r="X763" i="1" s="1" a="1"/>
  <c r="X763" i="1" s="1"/>
  <c r="Z763" i="1" s="1" a="1"/>
  <c r="Z763" i="1" s="1"/>
  <c r="U761" i="1" a="1"/>
  <c r="U761" i="1" s="1"/>
  <c r="V761" i="1" s="1" a="1"/>
  <c r="V761" i="1" s="1"/>
  <c r="X761" i="1" s="1" a="1"/>
  <c r="X761" i="1" s="1"/>
  <c r="Z761" i="1" s="1" a="1"/>
  <c r="Z761" i="1" s="1"/>
  <c r="U887" i="1" a="1"/>
  <c r="U887" i="1" s="1"/>
  <c r="V887" i="1" s="1" a="1"/>
  <c r="V887" i="1" s="1"/>
  <c r="X887" i="1" s="1" a="1"/>
  <c r="X887" i="1" s="1"/>
  <c r="Z887" i="1" s="1" a="1"/>
  <c r="Z887" i="1" s="1"/>
  <c r="X865" i="1" a="1"/>
  <c r="X865" i="1" s="1"/>
  <c r="Z865" i="1" s="1" a="1"/>
  <c r="Z865" i="1" s="1"/>
  <c r="U770" i="1" a="1"/>
  <c r="U770" i="1" s="1"/>
  <c r="V770" i="1" s="1" a="1"/>
  <c r="V770" i="1" s="1"/>
  <c r="X770" i="1" s="1" a="1"/>
  <c r="X770" i="1" s="1"/>
  <c r="Z770" i="1" s="1" a="1"/>
  <c r="Z770" i="1" s="1"/>
  <c r="U762" i="1" a="1"/>
  <c r="U762" i="1" s="1"/>
  <c r="V762" i="1" s="1" a="1"/>
  <c r="V762" i="1" s="1"/>
  <c r="X762" i="1" s="1" a="1"/>
  <c r="X762" i="1" s="1"/>
  <c r="Z762" i="1" s="1" a="1"/>
  <c r="Z762" i="1" s="1"/>
  <c r="U760" i="1" a="1"/>
  <c r="U760" i="1" s="1"/>
  <c r="V760" i="1" s="1" a="1"/>
  <c r="V760" i="1" s="1"/>
  <c r="X760" i="1" s="1" a="1"/>
  <c r="X760" i="1" s="1"/>
  <c r="Z760" i="1" s="1" a="1"/>
  <c r="Z760" i="1" s="1"/>
  <c r="X744" i="1" a="1"/>
  <c r="X744" i="1" s="1"/>
  <c r="Z744" i="1" s="1" a="1"/>
  <c r="Z744" i="1" s="1"/>
  <c r="U872" i="1" a="1"/>
  <c r="U872" i="1" s="1"/>
  <c r="V872" i="1" s="1" a="1"/>
  <c r="V872" i="1" s="1"/>
  <c r="X872" i="1" s="1" a="1"/>
  <c r="X872" i="1" s="1"/>
  <c r="Z872" i="1" s="1" a="1"/>
  <c r="Z872" i="1" s="1"/>
  <c r="U871" i="1" a="1"/>
  <c r="U871" i="1" s="1"/>
  <c r="V871" i="1" s="1" a="1"/>
  <c r="V871" i="1" s="1"/>
  <c r="X871" i="1" s="1" a="1"/>
  <c r="X871" i="1" s="1"/>
  <c r="Z871" i="1" s="1" a="1"/>
  <c r="Z871" i="1" s="1"/>
  <c r="U853" i="1" a="1"/>
  <c r="U853" i="1" s="1"/>
  <c r="V853" i="1" s="1" a="1"/>
  <c r="V853" i="1" s="1"/>
  <c r="X853" i="1" s="1" a="1"/>
  <c r="X853" i="1" s="1"/>
  <c r="Z853" i="1" s="1" a="1"/>
  <c r="Z853" i="1" s="1"/>
  <c r="U840" i="1" a="1"/>
  <c r="U840" i="1" s="1"/>
  <c r="V840" i="1" s="1" a="1"/>
  <c r="V840" i="1" s="1"/>
  <c r="X840" i="1" s="1" a="1"/>
  <c r="X840" i="1" s="1"/>
  <c r="Z840" i="1" s="1" a="1"/>
  <c r="Z840" i="1" s="1"/>
  <c r="U839" i="1" a="1"/>
  <c r="U839" i="1" s="1"/>
  <c r="V839" i="1" s="1" a="1"/>
  <c r="V839" i="1" s="1"/>
  <c r="X839" i="1" s="1" a="1"/>
  <c r="X839" i="1" s="1"/>
  <c r="Z839" i="1" s="1" a="1"/>
  <c r="Z839" i="1" s="1"/>
  <c r="U821" i="1" a="1"/>
  <c r="U821" i="1" s="1"/>
  <c r="V821" i="1" s="1" a="1"/>
  <c r="V821" i="1" s="1"/>
  <c r="X821" i="1" s="1" a="1"/>
  <c r="X821" i="1" s="1"/>
  <c r="Z821" i="1" s="1" a="1"/>
  <c r="Z821" i="1" s="1"/>
  <c r="U814" i="1" a="1"/>
  <c r="U814" i="1" s="1"/>
  <c r="V814" i="1" s="1" a="1"/>
  <c r="V814" i="1" s="1"/>
  <c r="X814" i="1" s="1" a="1"/>
  <c r="X814" i="1" s="1"/>
  <c r="Z814" i="1" s="1" a="1"/>
  <c r="Z814" i="1" s="1"/>
  <c r="U759" i="1" a="1"/>
  <c r="U759" i="1" s="1"/>
  <c r="V759" i="1" s="1" a="1"/>
  <c r="V759" i="1" s="1"/>
  <c r="X759" i="1" s="1" a="1"/>
  <c r="X759" i="1" s="1"/>
  <c r="Z759" i="1" s="1" a="1"/>
  <c r="Z759" i="1" s="1"/>
  <c r="U758" i="1" a="1"/>
  <c r="U758" i="1" s="1"/>
  <c r="V758" i="1" s="1" a="1"/>
  <c r="V758" i="1" s="1"/>
  <c r="X758" i="1" s="1" a="1"/>
  <c r="X758" i="1" s="1"/>
  <c r="Z758" i="1" s="1" a="1"/>
  <c r="Z758" i="1" s="1"/>
  <c r="U757" i="1" a="1"/>
  <c r="U757" i="1" s="1"/>
  <c r="V757" i="1" s="1" a="1"/>
  <c r="V757" i="1" s="1"/>
  <c r="X757" i="1" s="1" a="1"/>
  <c r="X757" i="1" s="1"/>
  <c r="Z757" i="1" s="1" a="1"/>
  <c r="Z757" i="1" s="1"/>
  <c r="U891" i="1" a="1"/>
  <c r="U891" i="1" s="1"/>
  <c r="V891" i="1" s="1" a="1"/>
  <c r="V891" i="1" s="1"/>
  <c r="X891" i="1" s="1" a="1"/>
  <c r="X891" i="1" s="1"/>
  <c r="Z891" i="1" s="1" a="1"/>
  <c r="Z891" i="1" s="1"/>
  <c r="U883" i="1" a="1"/>
  <c r="U883" i="1" s="1"/>
  <c r="V883" i="1" s="1" a="1"/>
  <c r="V883" i="1" s="1"/>
  <c r="X883" i="1" s="1" a="1"/>
  <c r="X883" i="1" s="1"/>
  <c r="Z883" i="1" s="1" a="1"/>
  <c r="Z883" i="1" s="1"/>
  <c r="U878" i="1" a="1"/>
  <c r="U878" i="1" s="1"/>
  <c r="V878" i="1" s="1" a="1"/>
  <c r="V878" i="1" s="1"/>
  <c r="X878" i="1" s="1" a="1"/>
  <c r="X878" i="1" s="1"/>
  <c r="Z878" i="1" s="1" a="1"/>
  <c r="Z878" i="1" s="1"/>
  <c r="U859" i="1" a="1"/>
  <c r="U859" i="1" s="1"/>
  <c r="V859" i="1" s="1" a="1"/>
  <c r="V859" i="1" s="1"/>
  <c r="X859" i="1" s="1" a="1"/>
  <c r="X859" i="1" s="1"/>
  <c r="Z859" i="1" s="1" a="1"/>
  <c r="Z859" i="1" s="1"/>
  <c r="U846" i="1" a="1"/>
  <c r="U846" i="1" s="1"/>
  <c r="V846" i="1" s="1" a="1"/>
  <c r="V846" i="1" s="1"/>
  <c r="X846" i="1" s="1" a="1"/>
  <c r="X846" i="1" s="1"/>
  <c r="Z846" i="1" s="1" a="1"/>
  <c r="Z846" i="1" s="1"/>
  <c r="U827" i="1" a="1"/>
  <c r="U827" i="1" s="1"/>
  <c r="V827" i="1" s="1" a="1"/>
  <c r="V827" i="1" s="1"/>
  <c r="X827" i="1" s="1" a="1"/>
  <c r="X827" i="1" s="1"/>
  <c r="Z827" i="1" s="1" a="1"/>
  <c r="Z827" i="1" s="1"/>
  <c r="U753" i="1" a="1"/>
  <c r="U753" i="1" s="1"/>
  <c r="V753" i="1" s="1" a="1"/>
  <c r="V753" i="1" s="1"/>
  <c r="X753" i="1" s="1" a="1"/>
  <c r="X753" i="1" s="1"/>
  <c r="Z753" i="1" s="1" a="1"/>
  <c r="Z753" i="1" s="1"/>
  <c r="U749" i="1" a="1"/>
  <c r="U749" i="1" s="1"/>
  <c r="V749" i="1" s="1" a="1"/>
  <c r="V749" i="1" s="1"/>
  <c r="X749" i="1" s="1" a="1"/>
  <c r="X749" i="1" s="1"/>
  <c r="Z749" i="1" s="1" a="1"/>
  <c r="Z749" i="1" s="1"/>
  <c r="U745" i="1" a="1"/>
  <c r="U745" i="1" s="1"/>
  <c r="V745" i="1" s="1" a="1"/>
  <c r="V745" i="1" s="1"/>
  <c r="X745" i="1" s="1" a="1"/>
  <c r="X745" i="1" s="1"/>
  <c r="Z745" i="1" s="1" a="1"/>
  <c r="Z745" i="1" s="1"/>
  <c r="U739" i="1" a="1"/>
  <c r="U739" i="1" s="1"/>
  <c r="V739" i="1" s="1" a="1"/>
  <c r="V739" i="1" s="1"/>
  <c r="X739" i="1" s="1" a="1"/>
  <c r="X739" i="1" s="1"/>
  <c r="Z739" i="1" s="1" a="1"/>
  <c r="Z739" i="1" s="1"/>
  <c r="Z658" i="1" a="1"/>
  <c r="Z658" i="1" s="1"/>
  <c r="U736" i="1" a="1"/>
  <c r="U736" i="1" s="1"/>
  <c r="V736" i="1" s="1" a="1"/>
  <c r="V736" i="1" s="1"/>
  <c r="X736" i="1" s="1" a="1"/>
  <c r="X736" i="1" s="1"/>
  <c r="Z736" i="1" s="1" a="1"/>
  <c r="Z736" i="1" s="1"/>
  <c r="U729" i="1" a="1"/>
  <c r="U729" i="1" s="1"/>
  <c r="V729" i="1" s="1" a="1"/>
  <c r="V729" i="1" s="1"/>
  <c r="X729" i="1" s="1" a="1"/>
  <c r="X729" i="1" s="1"/>
  <c r="Z729" i="1" s="1" a="1"/>
  <c r="Z729" i="1" s="1"/>
  <c r="U720" i="1" a="1"/>
  <c r="U720" i="1" s="1"/>
  <c r="V720" i="1" s="1" a="1"/>
  <c r="V720" i="1" s="1"/>
  <c r="X720" i="1" s="1" a="1"/>
  <c r="X720" i="1" s="1"/>
  <c r="Z720" i="1" s="1" a="1"/>
  <c r="Z720" i="1" s="1"/>
  <c r="U709" i="1" a="1"/>
  <c r="U709" i="1" s="1"/>
  <c r="V709" i="1" s="1" a="1"/>
  <c r="V709" i="1" s="1"/>
  <c r="X709" i="1" s="1" a="1"/>
  <c r="X709" i="1" s="1"/>
  <c r="Z709" i="1" s="1" a="1"/>
  <c r="Z709" i="1" s="1"/>
  <c r="U708" i="1" a="1"/>
  <c r="U708" i="1" s="1"/>
  <c r="V708" i="1" s="1" a="1"/>
  <c r="V708" i="1" s="1"/>
  <c r="X708" i="1" s="1" a="1"/>
  <c r="X708" i="1" s="1"/>
  <c r="Z708" i="1" s="1" a="1"/>
  <c r="Z708" i="1" s="1"/>
  <c r="U693" i="1" a="1"/>
  <c r="U693" i="1" s="1"/>
  <c r="V693" i="1" s="1" a="1"/>
  <c r="V693" i="1" s="1"/>
  <c r="X693" i="1" s="1" a="1"/>
  <c r="X693" i="1" s="1"/>
  <c r="Z693" i="1" s="1" a="1"/>
  <c r="Z693" i="1" s="1"/>
  <c r="U692" i="1" a="1"/>
  <c r="U692" i="1" s="1"/>
  <c r="V692" i="1" s="1" a="1"/>
  <c r="V692" i="1" s="1"/>
  <c r="X692" i="1" s="1" a="1"/>
  <c r="X692" i="1" s="1"/>
  <c r="Z692" i="1" s="1" a="1"/>
  <c r="Z692" i="1" s="1"/>
  <c r="U669" i="1" a="1"/>
  <c r="U669" i="1" s="1"/>
  <c r="V669" i="1" s="1" a="1"/>
  <c r="V669" i="1" s="1"/>
  <c r="X669" i="1" s="1" a="1"/>
  <c r="X669" i="1" s="1"/>
  <c r="Z669" i="1" s="1" a="1"/>
  <c r="Z669" i="1" s="1"/>
  <c r="X667" i="1" a="1"/>
  <c r="X667" i="1" s="1"/>
  <c r="Z667" i="1" s="1" a="1"/>
  <c r="Z667" i="1" s="1"/>
  <c r="U612" i="1" a="1"/>
  <c r="U612" i="1" s="1"/>
  <c r="V612" i="1" s="1" a="1"/>
  <c r="V612" i="1" s="1"/>
  <c r="X612" i="1" s="1" a="1"/>
  <c r="X612" i="1" s="1"/>
  <c r="Z612" i="1" s="1" a="1"/>
  <c r="Z612" i="1" s="1"/>
  <c r="X677" i="1" a="1"/>
  <c r="X677" i="1" s="1"/>
  <c r="Z677" i="1" s="1" a="1"/>
  <c r="Z677" i="1" s="1"/>
  <c r="U751" i="1" a="1"/>
  <c r="U751" i="1" s="1"/>
  <c r="V751" i="1" s="1" a="1"/>
  <c r="V751" i="1" s="1"/>
  <c r="X751" i="1" s="1" a="1"/>
  <c r="X751" i="1" s="1"/>
  <c r="Z751" i="1" s="1" a="1"/>
  <c r="Z751" i="1" s="1"/>
  <c r="U747" i="1" a="1"/>
  <c r="U747" i="1" s="1"/>
  <c r="V747" i="1" s="1" a="1"/>
  <c r="V747" i="1" s="1"/>
  <c r="X747" i="1" s="1" a="1"/>
  <c r="X747" i="1" s="1"/>
  <c r="Z747" i="1" s="1" a="1"/>
  <c r="Z747" i="1" s="1"/>
  <c r="U743" i="1" a="1"/>
  <c r="U743" i="1" s="1"/>
  <c r="V743" i="1" s="1" a="1"/>
  <c r="V743" i="1" s="1"/>
  <c r="X743" i="1" s="1" a="1"/>
  <c r="X743" i="1" s="1"/>
  <c r="Z743" i="1" s="1" a="1"/>
  <c r="Z743" i="1" s="1"/>
  <c r="U724" i="1" a="1"/>
  <c r="U724" i="1" s="1"/>
  <c r="V724" i="1" s="1" a="1"/>
  <c r="V724" i="1" s="1"/>
  <c r="X724" i="1" s="1" a="1"/>
  <c r="X724" i="1" s="1"/>
  <c r="Z724" i="1" s="1" a="1"/>
  <c r="Z724" i="1" s="1"/>
  <c r="U723" i="1" a="1"/>
  <c r="U723" i="1" s="1"/>
  <c r="V723" i="1" s="1" a="1"/>
  <c r="V723" i="1" s="1"/>
  <c r="X723" i="1" s="1" a="1"/>
  <c r="X723" i="1" s="1"/>
  <c r="Z723" i="1" s="1" a="1"/>
  <c r="Z723" i="1" s="1"/>
  <c r="Z716" i="1" a="1"/>
  <c r="Z716" i="1" s="1"/>
  <c r="Z702" i="1" a="1"/>
  <c r="Z702" i="1" s="1"/>
  <c r="Z700" i="1" a="1"/>
  <c r="Z700" i="1" s="1"/>
  <c r="Z686" i="1" a="1"/>
  <c r="Z686" i="1" s="1"/>
  <c r="Z684" i="1" a="1"/>
  <c r="Z684" i="1" s="1"/>
  <c r="Z678" i="1" a="1"/>
  <c r="Z678" i="1" s="1"/>
  <c r="X675" i="1" a="1"/>
  <c r="X675" i="1" s="1"/>
  <c r="Z675" i="1" s="1" a="1"/>
  <c r="Z675" i="1" s="1"/>
  <c r="X671" i="1" a="1"/>
  <c r="X671" i="1" s="1"/>
  <c r="Z671" i="1" s="1" a="1"/>
  <c r="Z671" i="1" s="1"/>
  <c r="U717" i="1" a="1"/>
  <c r="U717" i="1" s="1"/>
  <c r="V717" i="1" s="1" a="1"/>
  <c r="V717" i="1" s="1"/>
  <c r="X717" i="1" s="1" a="1"/>
  <c r="X717" i="1" s="1"/>
  <c r="Z717" i="1" s="1" a="1"/>
  <c r="Z717" i="1" s="1"/>
  <c r="U701" i="1" a="1"/>
  <c r="U701" i="1" s="1"/>
  <c r="V701" i="1" s="1" a="1"/>
  <c r="V701" i="1" s="1"/>
  <c r="X701" i="1" s="1" a="1"/>
  <c r="X701" i="1" s="1"/>
  <c r="Z701" i="1" s="1" a="1"/>
  <c r="Z701" i="1" s="1"/>
  <c r="U685" i="1" a="1"/>
  <c r="U685" i="1" s="1"/>
  <c r="V685" i="1" s="1" a="1"/>
  <c r="V685" i="1" s="1"/>
  <c r="X685" i="1" s="1" a="1"/>
  <c r="X685" i="1" s="1"/>
  <c r="Z685" i="1" s="1" a="1"/>
  <c r="Z685" i="1" s="1"/>
  <c r="U674" i="1" a="1"/>
  <c r="U674" i="1" s="1"/>
  <c r="V674" i="1" s="1" a="1"/>
  <c r="V674" i="1" s="1"/>
  <c r="X674" i="1" s="1" a="1"/>
  <c r="X674" i="1" s="1"/>
  <c r="Z674" i="1" s="1" a="1"/>
  <c r="Z674" i="1" s="1"/>
  <c r="U673" i="1" a="1"/>
  <c r="U673" i="1" s="1"/>
  <c r="V673" i="1" s="1" a="1"/>
  <c r="V673" i="1" s="1"/>
  <c r="X673" i="1" s="1" a="1"/>
  <c r="X673" i="1" s="1"/>
  <c r="Z673" i="1" s="1" a="1"/>
  <c r="Z673" i="1" s="1"/>
  <c r="U705" i="1" a="1"/>
  <c r="U705" i="1" s="1"/>
  <c r="V705" i="1" s="1" a="1"/>
  <c r="V705" i="1" s="1"/>
  <c r="X705" i="1" s="1" a="1"/>
  <c r="X705" i="1" s="1"/>
  <c r="Z705" i="1" s="1" a="1"/>
  <c r="Z705" i="1" s="1"/>
  <c r="U704" i="1" a="1"/>
  <c r="U704" i="1" s="1"/>
  <c r="V704" i="1" s="1" a="1"/>
  <c r="V704" i="1" s="1"/>
  <c r="X704" i="1" s="1" a="1"/>
  <c r="X704" i="1" s="1"/>
  <c r="Z704" i="1" s="1" a="1"/>
  <c r="Z704" i="1" s="1"/>
  <c r="Z689" i="1" a="1"/>
  <c r="Z689" i="1" s="1"/>
  <c r="U740" i="1" a="1"/>
  <c r="U740" i="1" s="1"/>
  <c r="V740" i="1" s="1" a="1"/>
  <c r="V740" i="1" s="1"/>
  <c r="X740" i="1" s="1" a="1"/>
  <c r="X740" i="1" s="1"/>
  <c r="Z740" i="1" s="1" a="1"/>
  <c r="Z740" i="1" s="1"/>
  <c r="U734" i="1" a="1"/>
  <c r="U734" i="1" s="1"/>
  <c r="V734" i="1" s="1" a="1"/>
  <c r="V734" i="1" s="1"/>
  <c r="X734" i="1" s="1" a="1"/>
  <c r="X734" i="1" s="1"/>
  <c r="Z734" i="1" s="1" a="1"/>
  <c r="Z734" i="1" s="1"/>
  <c r="U713" i="1" a="1"/>
  <c r="U713" i="1" s="1"/>
  <c r="V713" i="1" s="1" a="1"/>
  <c r="V713" i="1" s="1"/>
  <c r="X713" i="1" s="1" a="1"/>
  <c r="X713" i="1" s="1"/>
  <c r="Z713" i="1" s="1" a="1"/>
  <c r="Z713" i="1" s="1"/>
  <c r="U712" i="1" a="1"/>
  <c r="U712" i="1" s="1"/>
  <c r="V712" i="1" s="1" a="1"/>
  <c r="V712" i="1" s="1"/>
  <c r="X712" i="1" s="1" a="1"/>
  <c r="X712" i="1" s="1"/>
  <c r="Z712" i="1" s="1" a="1"/>
  <c r="Z712" i="1" s="1"/>
  <c r="U707" i="1" a="1"/>
  <c r="U707" i="1" s="1"/>
  <c r="V707" i="1" s="1" a="1"/>
  <c r="V707" i="1" s="1"/>
  <c r="X707" i="1" s="1" a="1"/>
  <c r="X707" i="1" s="1"/>
  <c r="Z707" i="1" s="1" a="1"/>
  <c r="Z707" i="1" s="1"/>
  <c r="U706" i="1" a="1"/>
  <c r="U706" i="1" s="1"/>
  <c r="V706" i="1" s="1" a="1"/>
  <c r="V706" i="1" s="1"/>
  <c r="X706" i="1" s="1" a="1"/>
  <c r="X706" i="1" s="1"/>
  <c r="Z706" i="1" s="1" a="1"/>
  <c r="Z706" i="1" s="1"/>
  <c r="U697" i="1" a="1"/>
  <c r="U697" i="1" s="1"/>
  <c r="V697" i="1" s="1" a="1"/>
  <c r="V697" i="1" s="1"/>
  <c r="X697" i="1" s="1" a="1"/>
  <c r="X697" i="1" s="1"/>
  <c r="Z697" i="1" s="1" a="1"/>
  <c r="Z697" i="1" s="1"/>
  <c r="U696" i="1" a="1"/>
  <c r="U696" i="1" s="1"/>
  <c r="V696" i="1" s="1" a="1"/>
  <c r="V696" i="1" s="1"/>
  <c r="X696" i="1" s="1" a="1"/>
  <c r="X696" i="1" s="1"/>
  <c r="Z696" i="1" s="1" a="1"/>
  <c r="Z696" i="1" s="1"/>
  <c r="U691" i="1" a="1"/>
  <c r="U691" i="1" s="1"/>
  <c r="V691" i="1" s="1" a="1"/>
  <c r="V691" i="1" s="1"/>
  <c r="X691" i="1" s="1" a="1"/>
  <c r="X691" i="1" s="1"/>
  <c r="Z691" i="1" s="1" a="1"/>
  <c r="Z691" i="1" s="1"/>
  <c r="U690" i="1" a="1"/>
  <c r="U690" i="1" s="1"/>
  <c r="V690" i="1" s="1" a="1"/>
  <c r="V690" i="1" s="1"/>
  <c r="X690" i="1" s="1" a="1"/>
  <c r="X690" i="1" s="1"/>
  <c r="Z690" i="1" s="1" a="1"/>
  <c r="Z690" i="1" s="1"/>
  <c r="U681" i="1" a="1"/>
  <c r="U681" i="1" s="1"/>
  <c r="V681" i="1" s="1" a="1"/>
  <c r="V681" i="1" s="1"/>
  <c r="X681" i="1" s="1" a="1"/>
  <c r="X681" i="1" s="1"/>
  <c r="Z681" i="1" s="1" a="1"/>
  <c r="Z681" i="1" s="1"/>
  <c r="U679" i="1" a="1"/>
  <c r="U679" i="1" s="1"/>
  <c r="V679" i="1" s="1" a="1"/>
  <c r="V679" i="1" s="1"/>
  <c r="X679" i="1" s="1" a="1"/>
  <c r="X679" i="1" s="1"/>
  <c r="Z679" i="1" s="1" a="1"/>
  <c r="Z679" i="1" s="1"/>
  <c r="U661" i="1" a="1"/>
  <c r="U661" i="1" s="1"/>
  <c r="V661" i="1" s="1" a="1"/>
  <c r="V661" i="1" s="1"/>
  <c r="X661" i="1" s="1" a="1"/>
  <c r="X661" i="1" s="1"/>
  <c r="Z661" i="1" s="1" a="1"/>
  <c r="Z661" i="1" s="1"/>
  <c r="U648" i="1" a="1"/>
  <c r="U648" i="1" s="1"/>
  <c r="V648" i="1" s="1" a="1"/>
  <c r="V648" i="1" s="1"/>
  <c r="X648" i="1" s="1" a="1"/>
  <c r="X648" i="1" s="1"/>
  <c r="Z648" i="1" s="1" a="1"/>
  <c r="Z648" i="1" s="1"/>
  <c r="X629" i="1" a="1"/>
  <c r="X629" i="1" s="1"/>
  <c r="Z629" i="1" s="1" a="1"/>
  <c r="Z629" i="1" s="1"/>
  <c r="X626" i="1" a="1"/>
  <c r="X626" i="1" s="1"/>
  <c r="Z626" i="1" s="1" a="1"/>
  <c r="Z626" i="1" s="1"/>
  <c r="Z617" i="1" a="1"/>
  <c r="Z617" i="1" s="1"/>
  <c r="U606" i="1" a="1"/>
  <c r="U606" i="1" s="1"/>
  <c r="V606" i="1" s="1" a="1"/>
  <c r="V606" i="1" s="1"/>
  <c r="X606" i="1" s="1" a="1"/>
  <c r="X606" i="1" s="1"/>
  <c r="Z606" i="1" s="1" a="1"/>
  <c r="Z606" i="1" s="1"/>
  <c r="U603" i="1" a="1"/>
  <c r="U603" i="1" s="1"/>
  <c r="V603" i="1" s="1" a="1"/>
  <c r="V603" i="1" s="1"/>
  <c r="X603" i="1" s="1" a="1"/>
  <c r="X603" i="1" s="1"/>
  <c r="Z603" i="1" s="1" a="1"/>
  <c r="Z603" i="1" s="1"/>
  <c r="U601" i="1" a="1"/>
  <c r="U601" i="1" s="1"/>
  <c r="V601" i="1" s="1" a="1"/>
  <c r="V601" i="1" s="1"/>
  <c r="X601" i="1" s="1" a="1"/>
  <c r="X601" i="1" s="1"/>
  <c r="Z601" i="1" s="1" a="1"/>
  <c r="Z601" i="1" s="1"/>
  <c r="U568" i="1" a="1"/>
  <c r="U568" i="1" s="1"/>
  <c r="V568" i="1" s="1" a="1"/>
  <c r="V568" i="1" s="1"/>
  <c r="X568" i="1" s="1" a="1"/>
  <c r="X568" i="1" s="1"/>
  <c r="Z568" i="1" s="1" a="1"/>
  <c r="Z568" i="1" s="1"/>
  <c r="U540" i="1" a="1"/>
  <c r="U540" i="1" s="1"/>
  <c r="V540" i="1" s="1" a="1"/>
  <c r="V540" i="1" s="1"/>
  <c r="X540" i="1" s="1" a="1"/>
  <c r="X540" i="1" s="1"/>
  <c r="Z540" i="1" s="1" a="1"/>
  <c r="Z540" i="1" s="1"/>
  <c r="U485" i="1" a="1"/>
  <c r="U485" i="1" s="1"/>
  <c r="V485" i="1" s="1" a="1"/>
  <c r="V485" i="1" s="1"/>
  <c r="X485" i="1" s="1" a="1"/>
  <c r="X485" i="1" s="1"/>
  <c r="Z485" i="1" s="1" a="1"/>
  <c r="Z485" i="1" s="1"/>
  <c r="U663" i="1" a="1"/>
  <c r="U663" i="1" s="1"/>
  <c r="V663" i="1" s="1" a="1"/>
  <c r="V663" i="1" s="1"/>
  <c r="X663" i="1" s="1" a="1"/>
  <c r="X663" i="1" s="1"/>
  <c r="Z663" i="1" s="1" a="1"/>
  <c r="Z663" i="1" s="1"/>
  <c r="Z645" i="1" a="1"/>
  <c r="Z645" i="1" s="1"/>
  <c r="Z621" i="1" a="1"/>
  <c r="Z621" i="1" s="1"/>
  <c r="X618" i="1" a="1"/>
  <c r="X618" i="1" s="1"/>
  <c r="Z618" i="1" s="1" a="1"/>
  <c r="Z618" i="1" s="1"/>
  <c r="Z579" i="1" a="1"/>
  <c r="Z579" i="1" s="1"/>
  <c r="Z562" i="1" a="1"/>
  <c r="Z562" i="1" s="1"/>
  <c r="U646" i="1" a="1"/>
  <c r="U646" i="1" s="1"/>
  <c r="V646" i="1" s="1" a="1"/>
  <c r="V646" i="1" s="1"/>
  <c r="X646" i="1" s="1" a="1"/>
  <c r="X646" i="1" s="1"/>
  <c r="Z646" i="1" s="1" a="1"/>
  <c r="Z646" i="1" s="1"/>
  <c r="U632" i="1" a="1"/>
  <c r="U632" i="1" s="1"/>
  <c r="V632" i="1" s="1" a="1"/>
  <c r="V632" i="1" s="1"/>
  <c r="X632" i="1" s="1" a="1"/>
  <c r="X632" i="1" s="1"/>
  <c r="Z632" i="1" s="1" a="1"/>
  <c r="Z632" i="1" s="1"/>
  <c r="U630" i="1" a="1"/>
  <c r="U630" i="1" s="1"/>
  <c r="V630" i="1" s="1" a="1"/>
  <c r="V630" i="1" s="1"/>
  <c r="X630" i="1" s="1" a="1"/>
  <c r="X630" i="1" s="1"/>
  <c r="Z630" i="1" s="1" a="1"/>
  <c r="Z630" i="1" s="1"/>
  <c r="U625" i="1" a="1"/>
  <c r="U625" i="1" s="1"/>
  <c r="V625" i="1" s="1" a="1"/>
  <c r="V625" i="1" s="1"/>
  <c r="X625" i="1" s="1" a="1"/>
  <c r="X625" i="1" s="1"/>
  <c r="Z625" i="1" s="1" a="1"/>
  <c r="Z625" i="1" s="1"/>
  <c r="X622" i="1" a="1"/>
  <c r="X622" i="1" s="1"/>
  <c r="Z622" i="1" s="1" a="1"/>
  <c r="Z622" i="1" s="1"/>
  <c r="U581" i="1" a="1"/>
  <c r="U581" i="1" s="1"/>
  <c r="V581" i="1" s="1" a="1"/>
  <c r="V581" i="1" s="1"/>
  <c r="X581" i="1" s="1" a="1"/>
  <c r="X581" i="1" s="1"/>
  <c r="Z581" i="1" s="1" a="1"/>
  <c r="Z581" i="1" s="1"/>
  <c r="X578" i="1" a="1"/>
  <c r="X578" i="1" s="1"/>
  <c r="Z578" i="1" s="1" a="1"/>
  <c r="Z578" i="1" s="1"/>
  <c r="U634" i="1" a="1"/>
  <c r="U634" i="1" s="1"/>
  <c r="V634" i="1" s="1" a="1"/>
  <c r="V634" i="1" s="1"/>
  <c r="X634" i="1" s="1" a="1"/>
  <c r="X634" i="1" s="1"/>
  <c r="Z634" i="1" s="1" a="1"/>
  <c r="Z634" i="1" s="1"/>
  <c r="U631" i="1" a="1"/>
  <c r="U631" i="1" s="1"/>
  <c r="V631" i="1" s="1" a="1"/>
  <c r="V631" i="1" s="1"/>
  <c r="X631" i="1" s="1" a="1"/>
  <c r="X631" i="1" s="1"/>
  <c r="Z631" i="1" s="1" a="1"/>
  <c r="Z631" i="1" s="1"/>
  <c r="U620" i="1" a="1"/>
  <c r="U620" i="1" s="1"/>
  <c r="V620" i="1" s="1" a="1"/>
  <c r="V620" i="1" s="1"/>
  <c r="X620" i="1" s="1" a="1"/>
  <c r="X620" i="1" s="1"/>
  <c r="Z620" i="1" s="1" a="1"/>
  <c r="Z620" i="1" s="1"/>
  <c r="U595" i="1" a="1"/>
  <c r="U595" i="1" s="1"/>
  <c r="V595" i="1" s="1" a="1"/>
  <c r="V595" i="1" s="1"/>
  <c r="X595" i="1" s="1" a="1"/>
  <c r="X595" i="1" s="1"/>
  <c r="Z595" i="1" s="1" a="1"/>
  <c r="Z595" i="1" s="1"/>
  <c r="U580" i="1" a="1"/>
  <c r="U580" i="1" s="1"/>
  <c r="V580" i="1" s="1" a="1"/>
  <c r="V580" i="1" s="1"/>
  <c r="X580" i="1" s="1" a="1"/>
  <c r="X580" i="1" s="1"/>
  <c r="Z580" i="1" s="1" a="1"/>
  <c r="Z580" i="1" s="1"/>
  <c r="U576" i="1" a="1"/>
  <c r="U576" i="1" s="1"/>
  <c r="V576" i="1" s="1" a="1"/>
  <c r="V576" i="1" s="1"/>
  <c r="X576" i="1" s="1" a="1"/>
  <c r="X576" i="1" s="1"/>
  <c r="Z576" i="1" s="1" a="1"/>
  <c r="Z576" i="1" s="1"/>
  <c r="U575" i="1" a="1"/>
  <c r="U575" i="1" s="1"/>
  <c r="V575" i="1" s="1" a="1"/>
  <c r="V575" i="1" s="1"/>
  <c r="X575" i="1" s="1" a="1"/>
  <c r="X575" i="1" s="1"/>
  <c r="Z575" i="1" s="1" a="1"/>
  <c r="Z575" i="1" s="1"/>
  <c r="Z564" i="1" a="1"/>
  <c r="Z564" i="1" s="1"/>
  <c r="U554" i="1" a="1"/>
  <c r="U554" i="1" s="1"/>
  <c r="V554" i="1" s="1" a="1"/>
  <c r="V554" i="1" s="1"/>
  <c r="X554" i="1" s="1" a="1"/>
  <c r="X554" i="1" s="1"/>
  <c r="Z554" i="1" s="1" a="1"/>
  <c r="Z554" i="1" s="1"/>
  <c r="U657" i="1" a="1"/>
  <c r="U657" i="1" s="1"/>
  <c r="V657" i="1" s="1" a="1"/>
  <c r="V657" i="1" s="1"/>
  <c r="X657" i="1" s="1" a="1"/>
  <c r="X657" i="1" s="1"/>
  <c r="Z657" i="1" s="1" a="1"/>
  <c r="Z657" i="1" s="1"/>
  <c r="U649" i="1" a="1"/>
  <c r="U649" i="1" s="1"/>
  <c r="V649" i="1" s="1" a="1"/>
  <c r="V649" i="1" s="1"/>
  <c r="X649" i="1" s="1" a="1"/>
  <c r="X649" i="1" s="1"/>
  <c r="Z649" i="1" s="1" a="1"/>
  <c r="Z649" i="1" s="1"/>
  <c r="U643" i="1" a="1"/>
  <c r="U643" i="1" s="1"/>
  <c r="V643" i="1" s="1" a="1"/>
  <c r="V643" i="1" s="1"/>
  <c r="X643" i="1" s="1" a="1"/>
  <c r="X643" i="1" s="1"/>
  <c r="Z643" i="1" s="1" a="1"/>
  <c r="Z643" i="1" s="1"/>
  <c r="U597" i="1" a="1"/>
  <c r="U597" i="1" s="1"/>
  <c r="V597" i="1" s="1" a="1"/>
  <c r="V597" i="1" s="1"/>
  <c r="X597" i="1" s="1" a="1"/>
  <c r="X597" i="1" s="1"/>
  <c r="Z597" i="1" s="1" a="1"/>
  <c r="Z597" i="1" s="1"/>
  <c r="U584" i="1" a="1"/>
  <c r="U584" i="1" s="1"/>
  <c r="V584" i="1" s="1" a="1"/>
  <c r="V584" i="1" s="1"/>
  <c r="X584" i="1" s="1" a="1"/>
  <c r="X584" i="1" s="1"/>
  <c r="Z584" i="1" s="1" a="1"/>
  <c r="Z584" i="1" s="1"/>
  <c r="U582" i="1" a="1"/>
  <c r="U582" i="1" s="1"/>
  <c r="V582" i="1" s="1" a="1"/>
  <c r="V582" i="1" s="1"/>
  <c r="X582" i="1" s="1" a="1"/>
  <c r="X582" i="1" s="1"/>
  <c r="Z582" i="1" s="1" a="1"/>
  <c r="Z582" i="1" s="1"/>
  <c r="U577" i="1" a="1"/>
  <c r="U577" i="1" s="1"/>
  <c r="V577" i="1" s="1" a="1"/>
  <c r="V577" i="1" s="1"/>
  <c r="X577" i="1" s="1" a="1"/>
  <c r="X577" i="1" s="1"/>
  <c r="Z577" i="1" s="1" a="1"/>
  <c r="Z577" i="1" s="1"/>
  <c r="U659" i="1" a="1"/>
  <c r="U659" i="1" s="1"/>
  <c r="V659" i="1" s="1" a="1"/>
  <c r="V659" i="1" s="1"/>
  <c r="X659" i="1" s="1" a="1"/>
  <c r="X659" i="1" s="1"/>
  <c r="Z659" i="1" s="1" a="1"/>
  <c r="Z659" i="1" s="1"/>
  <c r="U655" i="1" a="1"/>
  <c r="U655" i="1" s="1"/>
  <c r="V655" i="1" s="1" a="1"/>
  <c r="V655" i="1" s="1"/>
  <c r="X655" i="1" s="1" a="1"/>
  <c r="X655" i="1" s="1"/>
  <c r="Z655" i="1" s="1" a="1"/>
  <c r="Z655" i="1" s="1"/>
  <c r="U651" i="1" a="1"/>
  <c r="U651" i="1" s="1"/>
  <c r="V651" i="1" s="1" a="1"/>
  <c r="V651" i="1" s="1"/>
  <c r="X651" i="1" s="1" a="1"/>
  <c r="X651" i="1" s="1"/>
  <c r="Z651" i="1" s="1" a="1"/>
  <c r="Z651" i="1" s="1"/>
  <c r="U636" i="1" a="1"/>
  <c r="U636" i="1" s="1"/>
  <c r="V636" i="1" s="1" a="1"/>
  <c r="V636" i="1" s="1"/>
  <c r="X636" i="1" s="1" a="1"/>
  <c r="X636" i="1" s="1"/>
  <c r="Z636" i="1" s="1" a="1"/>
  <c r="Z636" i="1" s="1"/>
  <c r="U611" i="1" a="1"/>
  <c r="U611" i="1" s="1"/>
  <c r="V611" i="1" s="1" a="1"/>
  <c r="V611" i="1" s="1"/>
  <c r="X611" i="1" s="1" a="1"/>
  <c r="X611" i="1" s="1"/>
  <c r="Z611" i="1" s="1" a="1"/>
  <c r="Z611" i="1" s="1"/>
  <c r="U596" i="1" a="1"/>
  <c r="U596" i="1" s="1"/>
  <c r="V596" i="1" s="1" a="1"/>
  <c r="V596" i="1" s="1"/>
  <c r="X596" i="1" s="1" a="1"/>
  <c r="X596" i="1" s="1"/>
  <c r="Z596" i="1" s="1" a="1"/>
  <c r="Z596" i="1" s="1"/>
  <c r="U592" i="1" a="1"/>
  <c r="U592" i="1" s="1"/>
  <c r="V592" i="1" s="1" a="1"/>
  <c r="V592" i="1" s="1"/>
  <c r="X592" i="1" s="1" a="1"/>
  <c r="X592" i="1" s="1"/>
  <c r="Z592" i="1" s="1" a="1"/>
  <c r="Z592" i="1" s="1"/>
  <c r="U591" i="1" a="1"/>
  <c r="U591" i="1" s="1"/>
  <c r="V591" i="1" s="1" a="1"/>
  <c r="V591" i="1" s="1"/>
  <c r="X591" i="1" s="1" a="1"/>
  <c r="X591" i="1" s="1"/>
  <c r="Z591" i="1" s="1" a="1"/>
  <c r="Z591" i="1" s="1"/>
  <c r="Z589" i="1" a="1"/>
  <c r="Z589" i="1" s="1"/>
  <c r="U586" i="1" a="1"/>
  <c r="U586" i="1" s="1"/>
  <c r="V586" i="1" s="1" a="1"/>
  <c r="V586" i="1" s="1"/>
  <c r="X586" i="1" s="1" a="1"/>
  <c r="X586" i="1" s="1"/>
  <c r="Z586" i="1" s="1" a="1"/>
  <c r="Z586" i="1" s="1"/>
  <c r="U583" i="1" a="1"/>
  <c r="U583" i="1" s="1"/>
  <c r="V583" i="1" s="1" a="1"/>
  <c r="V583" i="1" s="1"/>
  <c r="X583" i="1" s="1" a="1"/>
  <c r="X583" i="1" s="1"/>
  <c r="Z583" i="1" s="1" a="1"/>
  <c r="Z583" i="1" s="1"/>
  <c r="U572" i="1" a="1"/>
  <c r="U572" i="1" s="1"/>
  <c r="V572" i="1" s="1" a="1"/>
  <c r="V572" i="1" s="1"/>
  <c r="X572" i="1" s="1" a="1"/>
  <c r="X572" i="1" s="1"/>
  <c r="Z572" i="1" s="1" a="1"/>
  <c r="Z572" i="1" s="1"/>
  <c r="U653" i="1" a="1"/>
  <c r="U653" i="1" s="1"/>
  <c r="V653" i="1" s="1" a="1"/>
  <c r="V653" i="1" s="1"/>
  <c r="X653" i="1" s="1" a="1"/>
  <c r="X653" i="1" s="1"/>
  <c r="Z653" i="1" s="1" a="1"/>
  <c r="Z653" i="1" s="1"/>
  <c r="U590" i="1" a="1"/>
  <c r="U590" i="1" s="1"/>
  <c r="V590" i="1" s="1" a="1"/>
  <c r="V590" i="1" s="1"/>
  <c r="X590" i="1" s="1" a="1"/>
  <c r="X590" i="1" s="1"/>
  <c r="Z590" i="1" s="1" a="1"/>
  <c r="Z590" i="1" s="1"/>
  <c r="U587" i="1" a="1"/>
  <c r="U587" i="1" s="1"/>
  <c r="V587" i="1" s="1" a="1"/>
  <c r="V587" i="1" s="1"/>
  <c r="X587" i="1" s="1" a="1"/>
  <c r="X587" i="1" s="1"/>
  <c r="Z587" i="1" s="1" a="1"/>
  <c r="Z587" i="1" s="1"/>
  <c r="U585" i="1" a="1"/>
  <c r="U585" i="1" s="1"/>
  <c r="V585" i="1" s="1" a="1"/>
  <c r="V585" i="1" s="1"/>
  <c r="X585" i="1" s="1" a="1"/>
  <c r="X585" i="1" s="1"/>
  <c r="Z585" i="1" s="1" a="1"/>
  <c r="Z585" i="1" s="1"/>
  <c r="U570" i="1" a="1"/>
  <c r="U570" i="1" s="1"/>
  <c r="V570" i="1" s="1" a="1"/>
  <c r="V570" i="1" s="1"/>
  <c r="X570" i="1" s="1" a="1"/>
  <c r="X570" i="1" s="1"/>
  <c r="Z570" i="1" s="1" a="1"/>
  <c r="Z570" i="1" s="1"/>
  <c r="U567" i="1" a="1"/>
  <c r="U567" i="1" s="1"/>
  <c r="V567" i="1" s="1" a="1"/>
  <c r="V567" i="1" s="1"/>
  <c r="X567" i="1" s="1" a="1"/>
  <c r="X567" i="1" s="1"/>
  <c r="Z567" i="1" s="1" a="1"/>
  <c r="Z567" i="1" s="1"/>
  <c r="U560" i="1" a="1"/>
  <c r="U560" i="1" s="1"/>
  <c r="V560" i="1" s="1" a="1"/>
  <c r="V560" i="1" s="1"/>
  <c r="X560" i="1" s="1" a="1"/>
  <c r="X560" i="1" s="1"/>
  <c r="Z560" i="1" s="1" a="1"/>
  <c r="Z560" i="1" s="1"/>
  <c r="U557" i="1" a="1"/>
  <c r="U557" i="1" s="1"/>
  <c r="V557" i="1" s="1" a="1"/>
  <c r="V557" i="1" s="1"/>
  <c r="X557" i="1" s="1" a="1"/>
  <c r="X557" i="1" s="1"/>
  <c r="Z557" i="1" s="1" a="1"/>
  <c r="Z557" i="1" s="1"/>
  <c r="U549" i="1" a="1"/>
  <c r="U549" i="1" s="1"/>
  <c r="V549" i="1" s="1" a="1"/>
  <c r="V549" i="1" s="1"/>
  <c r="X549" i="1" s="1" a="1"/>
  <c r="X549" i="1" s="1"/>
  <c r="Z549" i="1" s="1" a="1"/>
  <c r="Z549" i="1" s="1"/>
  <c r="U539" i="1" a="1"/>
  <c r="U539" i="1" s="1"/>
  <c r="V539" i="1" s="1" a="1"/>
  <c r="V539" i="1" s="1"/>
  <c r="X539" i="1" s="1" a="1"/>
  <c r="X539" i="1" s="1"/>
  <c r="Z539" i="1" s="1" a="1"/>
  <c r="Z539" i="1" s="1"/>
  <c r="U524" i="1" a="1"/>
  <c r="U524" i="1" s="1"/>
  <c r="V524" i="1" s="1" a="1"/>
  <c r="V524" i="1" s="1"/>
  <c r="X524" i="1" s="1" a="1"/>
  <c r="X524" i="1" s="1"/>
  <c r="Z524" i="1" s="1" a="1"/>
  <c r="Z524" i="1" s="1"/>
  <c r="U511" i="1" a="1"/>
  <c r="U511" i="1" s="1"/>
  <c r="V511" i="1" s="1" a="1"/>
  <c r="V511" i="1" s="1"/>
  <c r="X511" i="1" s="1" a="1"/>
  <c r="X511" i="1" s="1"/>
  <c r="Z511" i="1" s="1" a="1"/>
  <c r="Z511" i="1" s="1"/>
  <c r="U510" i="1" a="1"/>
  <c r="U510" i="1" s="1"/>
  <c r="V510" i="1" s="1" a="1"/>
  <c r="V510" i="1" s="1"/>
  <c r="X510" i="1" s="1" a="1"/>
  <c r="X510" i="1" s="1"/>
  <c r="Z510" i="1" s="1" a="1"/>
  <c r="Z510" i="1" s="1"/>
  <c r="U486" i="1" a="1"/>
  <c r="U486" i="1" s="1"/>
  <c r="V486" i="1" s="1" a="1"/>
  <c r="V486" i="1" s="1"/>
  <c r="X486" i="1" s="1" a="1"/>
  <c r="X486" i="1" s="1"/>
  <c r="Z486" i="1" s="1" a="1"/>
  <c r="Z486" i="1" s="1"/>
  <c r="U550" i="1" a="1"/>
  <c r="U550" i="1" s="1"/>
  <c r="V550" i="1" s="1" a="1"/>
  <c r="V550" i="1" s="1"/>
  <c r="X550" i="1" s="1" a="1"/>
  <c r="X550" i="1" s="1"/>
  <c r="Z550" i="1" s="1" a="1"/>
  <c r="Z550" i="1" s="1"/>
  <c r="U527" i="1" a="1"/>
  <c r="U527" i="1" s="1"/>
  <c r="V527" i="1" s="1" a="1"/>
  <c r="V527" i="1" s="1"/>
  <c r="X527" i="1" s="1" a="1"/>
  <c r="X527" i="1" s="1"/>
  <c r="Z527" i="1" s="1" a="1"/>
  <c r="Z527" i="1" s="1"/>
  <c r="U526" i="1" a="1"/>
  <c r="U526" i="1" s="1"/>
  <c r="V526" i="1" s="1" a="1"/>
  <c r="V526" i="1" s="1"/>
  <c r="X526" i="1" s="1" a="1"/>
  <c r="X526" i="1" s="1"/>
  <c r="Z526" i="1" s="1" a="1"/>
  <c r="Z526" i="1" s="1"/>
  <c r="U491" i="1" a="1"/>
  <c r="U491" i="1" s="1"/>
  <c r="V491" i="1" s="1" a="1"/>
  <c r="V491" i="1" s="1"/>
  <c r="X491" i="1" s="1" a="1"/>
  <c r="X491" i="1" s="1"/>
  <c r="Z491" i="1" s="1" a="1"/>
  <c r="Z491" i="1" s="1"/>
  <c r="U487" i="1" a="1"/>
  <c r="U487" i="1" s="1"/>
  <c r="V487" i="1" s="1" a="1"/>
  <c r="V487" i="1" s="1"/>
  <c r="X487" i="1" s="1" a="1"/>
  <c r="X487" i="1" s="1"/>
  <c r="Z487" i="1" s="1" a="1"/>
  <c r="Z487" i="1" s="1"/>
  <c r="U548" i="1" a="1"/>
  <c r="U548" i="1" s="1"/>
  <c r="V548" i="1" s="1" a="1"/>
  <c r="V548" i="1" s="1"/>
  <c r="X548" i="1" s="1" a="1"/>
  <c r="X548" i="1" s="1"/>
  <c r="Z548" i="1" s="1" a="1"/>
  <c r="Z548" i="1" s="1"/>
  <c r="U517" i="1" a="1"/>
  <c r="U517" i="1" s="1"/>
  <c r="V517" i="1" s="1" a="1"/>
  <c r="V517" i="1" s="1"/>
  <c r="X517" i="1" s="1" a="1"/>
  <c r="X517" i="1" s="1"/>
  <c r="Z517" i="1" s="1" a="1"/>
  <c r="Z517" i="1" s="1"/>
  <c r="U516" i="1" a="1"/>
  <c r="U516" i="1" s="1"/>
  <c r="V516" i="1" s="1" a="1"/>
  <c r="V516" i="1" s="1"/>
  <c r="X516" i="1" s="1" a="1"/>
  <c r="X516" i="1" s="1"/>
  <c r="Z516" i="1" s="1" a="1"/>
  <c r="Z516" i="1" s="1"/>
  <c r="X473" i="1" a="1"/>
  <c r="X473" i="1" s="1"/>
  <c r="Z473" i="1" s="1" a="1"/>
  <c r="Z473" i="1" s="1"/>
  <c r="U547" i="1" a="1"/>
  <c r="U547" i="1" s="1"/>
  <c r="V547" i="1" s="1" a="1"/>
  <c r="V547" i="1" s="1"/>
  <c r="X547" i="1" s="1" a="1"/>
  <c r="X547" i="1" s="1"/>
  <c r="Z547" i="1" s="1" a="1"/>
  <c r="Z547" i="1" s="1"/>
  <c r="U533" i="1" a="1"/>
  <c r="U533" i="1" s="1"/>
  <c r="V533" i="1" s="1" a="1"/>
  <c r="V533" i="1" s="1"/>
  <c r="X533" i="1" s="1" a="1"/>
  <c r="X533" i="1" s="1"/>
  <c r="Z533" i="1" s="1" a="1"/>
  <c r="Z533" i="1" s="1"/>
  <c r="U532" i="1" a="1"/>
  <c r="U532" i="1" s="1"/>
  <c r="V532" i="1" s="1" a="1"/>
  <c r="V532" i="1" s="1"/>
  <c r="X532" i="1" s="1" a="1"/>
  <c r="X532" i="1" s="1"/>
  <c r="Z532" i="1" s="1" a="1"/>
  <c r="Z532" i="1" s="1"/>
  <c r="U531" i="1" a="1"/>
  <c r="U531" i="1" s="1"/>
  <c r="V531" i="1" s="1" a="1"/>
  <c r="V531" i="1" s="1"/>
  <c r="X531" i="1" s="1" a="1"/>
  <c r="X531" i="1" s="1"/>
  <c r="Z531" i="1" s="1" a="1"/>
  <c r="Z531" i="1" s="1"/>
  <c r="U529" i="1" a="1"/>
  <c r="U529" i="1" s="1"/>
  <c r="V529" i="1" s="1" a="1"/>
  <c r="V529" i="1" s="1"/>
  <c r="X529" i="1" s="1" a="1"/>
  <c r="X529" i="1" s="1"/>
  <c r="Z529" i="1" s="1" a="1"/>
  <c r="Z529" i="1" s="1"/>
  <c r="U520" i="1" a="1"/>
  <c r="U520" i="1" s="1"/>
  <c r="V520" i="1" s="1" a="1"/>
  <c r="V520" i="1" s="1"/>
  <c r="X520" i="1" s="1" a="1"/>
  <c r="X520" i="1" s="1"/>
  <c r="Z520" i="1" s="1" a="1"/>
  <c r="Z520" i="1" s="1"/>
  <c r="U518" i="1" a="1"/>
  <c r="U518" i="1" s="1"/>
  <c r="V518" i="1" s="1" a="1"/>
  <c r="V518" i="1" s="1"/>
  <c r="X518" i="1" s="1" a="1"/>
  <c r="X518" i="1" s="1"/>
  <c r="Z518" i="1" s="1" a="1"/>
  <c r="Z518" i="1" s="1"/>
  <c r="U493" i="1" a="1"/>
  <c r="U493" i="1" s="1"/>
  <c r="V493" i="1" s="1" a="1"/>
  <c r="V493" i="1" s="1"/>
  <c r="X493" i="1" s="1" a="1"/>
  <c r="X493" i="1" s="1"/>
  <c r="Z493" i="1" s="1" a="1"/>
  <c r="Z493" i="1" s="1"/>
  <c r="U483" i="1" a="1"/>
  <c r="U483" i="1" s="1"/>
  <c r="V483" i="1" s="1" a="1"/>
  <c r="V483" i="1" s="1"/>
  <c r="X483" i="1" s="1" a="1"/>
  <c r="X483" i="1" s="1"/>
  <c r="Z483" i="1" s="1" a="1"/>
  <c r="Z483" i="1" s="1"/>
  <c r="U556" i="1" a="1"/>
  <c r="U556" i="1" s="1"/>
  <c r="V556" i="1" s="1" a="1"/>
  <c r="V556" i="1" s="1"/>
  <c r="X556" i="1" s="1" a="1"/>
  <c r="X556" i="1" s="1"/>
  <c r="Z556" i="1" s="1" a="1"/>
  <c r="Z556" i="1" s="1"/>
  <c r="U545" i="1" a="1"/>
  <c r="U545" i="1" s="1"/>
  <c r="V545" i="1" s="1" a="1"/>
  <c r="V545" i="1" s="1"/>
  <c r="X545" i="1" s="1" a="1"/>
  <c r="X545" i="1" s="1"/>
  <c r="Z545" i="1" s="1" a="1"/>
  <c r="Z545" i="1" s="1"/>
  <c r="U521" i="1" a="1"/>
  <c r="U521" i="1" s="1"/>
  <c r="V521" i="1" s="1" a="1"/>
  <c r="V521" i="1" s="1"/>
  <c r="X521" i="1" s="1" a="1"/>
  <c r="X521" i="1" s="1"/>
  <c r="Z521" i="1" s="1" a="1"/>
  <c r="Z521" i="1" s="1"/>
  <c r="U505" i="1" a="1"/>
  <c r="U505" i="1" s="1"/>
  <c r="V505" i="1" s="1" a="1"/>
  <c r="V505" i="1" s="1"/>
  <c r="X505" i="1" s="1" a="1"/>
  <c r="X505" i="1" s="1"/>
  <c r="Z505" i="1" s="1" a="1"/>
  <c r="Z505" i="1" s="1"/>
  <c r="U500" i="1" a="1"/>
  <c r="U500" i="1" s="1"/>
  <c r="V500" i="1" s="1" a="1"/>
  <c r="V500" i="1" s="1"/>
  <c r="X500" i="1" s="1" a="1"/>
  <c r="X500" i="1" s="1"/>
  <c r="Z500" i="1" s="1" a="1"/>
  <c r="Z500" i="1" s="1"/>
  <c r="U495" i="1" a="1"/>
  <c r="U495" i="1" s="1"/>
  <c r="V495" i="1" s="1" a="1"/>
  <c r="V495" i="1" s="1"/>
  <c r="X495" i="1" s="1" a="1"/>
  <c r="X495" i="1" s="1"/>
  <c r="Z495" i="1" s="1" a="1"/>
  <c r="Z495" i="1" s="1"/>
  <c r="Z470" i="1" a="1"/>
  <c r="Z470" i="1" s="1"/>
  <c r="U555" i="1" a="1"/>
  <c r="U555" i="1" s="1"/>
  <c r="V555" i="1" s="1" a="1"/>
  <c r="V555" i="1" s="1"/>
  <c r="X555" i="1" s="1" a="1"/>
  <c r="X555" i="1" s="1"/>
  <c r="Z555" i="1" s="1" a="1"/>
  <c r="Z555" i="1" s="1"/>
  <c r="U541" i="1" a="1"/>
  <c r="U541" i="1" s="1"/>
  <c r="V541" i="1" s="1" a="1"/>
  <c r="V541" i="1" s="1"/>
  <c r="X541" i="1" s="1" a="1"/>
  <c r="X541" i="1" s="1"/>
  <c r="Z541" i="1" s="1" a="1"/>
  <c r="Z541" i="1" s="1"/>
  <c r="U537" i="1" a="1"/>
  <c r="U537" i="1" s="1"/>
  <c r="V537" i="1" s="1" a="1"/>
  <c r="V537" i="1" s="1"/>
  <c r="X537" i="1" s="1" a="1"/>
  <c r="X537" i="1" s="1"/>
  <c r="Z537" i="1" s="1" a="1"/>
  <c r="Z537" i="1" s="1"/>
  <c r="U522" i="1" a="1"/>
  <c r="U522" i="1" s="1"/>
  <c r="V522" i="1" s="1" a="1"/>
  <c r="V522" i="1" s="1"/>
  <c r="X522" i="1" s="1" a="1"/>
  <c r="X522" i="1" s="1"/>
  <c r="Z522" i="1" s="1" a="1"/>
  <c r="Z522" i="1" s="1"/>
  <c r="U502" i="1" a="1"/>
  <c r="U502" i="1" s="1"/>
  <c r="V502" i="1" s="1" a="1"/>
  <c r="V502" i="1" s="1"/>
  <c r="X502" i="1" s="1" a="1"/>
  <c r="X502" i="1" s="1"/>
  <c r="Z502" i="1" s="1" a="1"/>
  <c r="Z502" i="1" s="1"/>
  <c r="U499" i="1" a="1"/>
  <c r="U499" i="1" s="1"/>
  <c r="V499" i="1" s="1" a="1"/>
  <c r="V499" i="1" s="1"/>
  <c r="X499" i="1" s="1" a="1"/>
  <c r="X499" i="1" s="1"/>
  <c r="Z499" i="1" s="1" a="1"/>
  <c r="Z499" i="1" s="1"/>
  <c r="U497" i="1" a="1"/>
  <c r="U497" i="1" s="1"/>
  <c r="V497" i="1" s="1" a="1"/>
  <c r="V497" i="1" s="1"/>
  <c r="X497" i="1" s="1" a="1"/>
  <c r="X497" i="1" s="1"/>
  <c r="Z497" i="1" s="1" a="1"/>
  <c r="Z497" i="1" s="1"/>
  <c r="U496" i="1" a="1"/>
  <c r="U496" i="1" s="1"/>
  <c r="V496" i="1" s="1" a="1"/>
  <c r="V496" i="1" s="1"/>
  <c r="X496" i="1" s="1" a="1"/>
  <c r="X496" i="1" s="1"/>
  <c r="Z496" i="1" s="1" a="1"/>
  <c r="Z496" i="1" s="1"/>
  <c r="Z488" i="1" a="1"/>
  <c r="Z488" i="1" s="1"/>
  <c r="U479" i="1" a="1"/>
  <c r="U479" i="1" s="1"/>
  <c r="V479" i="1" s="1" a="1"/>
  <c r="V479" i="1" s="1"/>
  <c r="X479" i="1" s="1" a="1"/>
  <c r="X479" i="1" s="1"/>
  <c r="Z479" i="1" s="1" a="1"/>
  <c r="Z479" i="1" s="1"/>
  <c r="U467" i="1" a="1"/>
  <c r="U467" i="1" s="1"/>
  <c r="V467" i="1" s="1" a="1"/>
  <c r="V467" i="1" s="1"/>
  <c r="X467" i="1" s="1" a="1"/>
  <c r="X467" i="1" s="1"/>
  <c r="Z467" i="1" s="1" a="1"/>
  <c r="Z467" i="1" s="1"/>
  <c r="U538" i="1" a="1"/>
  <c r="U538" i="1" s="1"/>
  <c r="V538" i="1" s="1" a="1"/>
  <c r="V538" i="1" s="1"/>
  <c r="X538" i="1" s="1" a="1"/>
  <c r="X538" i="1" s="1"/>
  <c r="Z538" i="1" s="1" a="1"/>
  <c r="Z538" i="1" s="1"/>
  <c r="Z509" i="1" a="1"/>
  <c r="Z509" i="1" s="1"/>
  <c r="U507" i="1" a="1"/>
  <c r="U507" i="1" s="1"/>
  <c r="V507" i="1" s="1" a="1"/>
  <c r="V507" i="1" s="1"/>
  <c r="X507" i="1" s="1" a="1"/>
  <c r="X507" i="1" s="1"/>
  <c r="Z507" i="1" s="1" a="1"/>
  <c r="Z507" i="1" s="1"/>
  <c r="U489" i="1" a="1"/>
  <c r="U489" i="1" s="1"/>
  <c r="V489" i="1" s="1" a="1"/>
  <c r="V489" i="1" s="1"/>
  <c r="X489" i="1" s="1" a="1"/>
  <c r="X489" i="1" s="1"/>
  <c r="Z489" i="1" s="1" a="1"/>
  <c r="Z489" i="1" s="1"/>
  <c r="Z468" i="1" a="1"/>
  <c r="Z468" i="1" s="1"/>
  <c r="X453" i="1" a="1"/>
  <c r="X453" i="1" s="1"/>
  <c r="Z453" i="1" s="1" a="1"/>
  <c r="Z453" i="1" s="1"/>
  <c r="X448" i="1" a="1"/>
  <c r="X448" i="1" s="1"/>
  <c r="Z448" i="1" s="1" a="1"/>
  <c r="Z448" i="1" s="1"/>
  <c r="U456" i="1" a="1"/>
  <c r="U456" i="1" s="1"/>
  <c r="V456" i="1" s="1" a="1"/>
  <c r="V456" i="1" s="1"/>
  <c r="X456" i="1" s="1" a="1"/>
  <c r="X456" i="1" s="1"/>
  <c r="Z456" i="1" s="1" a="1"/>
  <c r="Z456" i="1" s="1"/>
  <c r="U438" i="1" a="1"/>
  <c r="U438" i="1" s="1"/>
  <c r="V438" i="1" s="1" a="1"/>
  <c r="V438" i="1" s="1"/>
  <c r="X438" i="1" s="1" a="1"/>
  <c r="X438" i="1" s="1"/>
  <c r="Z438" i="1" s="1" a="1"/>
  <c r="Z438" i="1" s="1"/>
  <c r="Z450" i="1" a="1"/>
  <c r="Z450" i="1" s="1"/>
  <c r="Z431" i="1" a="1"/>
  <c r="Z431" i="1" s="1"/>
  <c r="U459" i="1" a="1"/>
  <c r="U459" i="1" s="1"/>
  <c r="V459" i="1" s="1" a="1"/>
  <c r="V459" i="1" s="1"/>
  <c r="X459" i="1" s="1" a="1"/>
  <c r="X459" i="1" s="1"/>
  <c r="Z459" i="1" s="1" a="1"/>
  <c r="Z459" i="1" s="1"/>
  <c r="U464" i="1" a="1"/>
  <c r="U464" i="1" s="1"/>
  <c r="V464" i="1" s="1" a="1"/>
  <c r="V464" i="1" s="1"/>
  <c r="X464" i="1" s="1" a="1"/>
  <c r="X464" i="1" s="1"/>
  <c r="Z464" i="1" s="1" a="1"/>
  <c r="Z464" i="1" s="1"/>
  <c r="X425" i="1" a="1"/>
  <c r="X425" i="1" s="1"/>
  <c r="Z425" i="1" s="1" a="1"/>
  <c r="Z425" i="1" s="1"/>
  <c r="U423" i="1" a="1"/>
  <c r="U423" i="1" s="1"/>
  <c r="V423" i="1" s="1" a="1"/>
  <c r="V423" i="1" s="1"/>
  <c r="X423" i="1" s="1" a="1"/>
  <c r="X423" i="1" s="1"/>
  <c r="Z423" i="1" s="1" a="1"/>
  <c r="Z423" i="1" s="1"/>
  <c r="U401" i="1" a="1"/>
  <c r="U401" i="1" s="1"/>
  <c r="V401" i="1" s="1" a="1"/>
  <c r="V401" i="1" s="1"/>
  <c r="X401" i="1" s="1" a="1"/>
  <c r="X401" i="1" s="1"/>
  <c r="Z401" i="1" s="1" a="1"/>
  <c r="Z401" i="1" s="1"/>
  <c r="U382" i="1" a="1"/>
  <c r="U382" i="1" s="1"/>
  <c r="V382" i="1" s="1" a="1"/>
  <c r="V382" i="1" s="1"/>
  <c r="X382" i="1" s="1" a="1"/>
  <c r="X382" i="1" s="1"/>
  <c r="Z382" i="1" s="1" a="1"/>
  <c r="Z382" i="1" s="1"/>
  <c r="X377" i="1" a="1"/>
  <c r="X377" i="1" s="1"/>
  <c r="Z377" i="1" s="1" a="1"/>
  <c r="Z377" i="1" s="1"/>
  <c r="Z373" i="1" a="1"/>
  <c r="Z373" i="1" s="1"/>
  <c r="U437" i="1" a="1"/>
  <c r="U437" i="1" s="1"/>
  <c r="V437" i="1" s="1" a="1"/>
  <c r="V437" i="1" s="1"/>
  <c r="X437" i="1" s="1" a="1"/>
  <c r="X437" i="1" s="1"/>
  <c r="Z437" i="1" s="1" a="1"/>
  <c r="Z437" i="1" s="1"/>
  <c r="X412" i="1" a="1"/>
  <c r="X412" i="1" s="1"/>
  <c r="Z412" i="1" s="1" a="1"/>
  <c r="Z412" i="1" s="1"/>
  <c r="U403" i="1" a="1"/>
  <c r="U403" i="1" s="1"/>
  <c r="V403" i="1" s="1" a="1"/>
  <c r="V403" i="1" s="1"/>
  <c r="X403" i="1" s="1" a="1"/>
  <c r="X403" i="1" s="1"/>
  <c r="Z403" i="1" s="1" a="1"/>
  <c r="Z403" i="1" s="1"/>
  <c r="Z350" i="1" a="1"/>
  <c r="Z350" i="1" s="1"/>
  <c r="U432" i="1" a="1"/>
  <c r="U432" i="1" s="1"/>
  <c r="V432" i="1" s="1" a="1"/>
  <c r="V432" i="1" s="1"/>
  <c r="X432" i="1" s="1" a="1"/>
  <c r="X432" i="1" s="1"/>
  <c r="Z432" i="1" s="1" a="1"/>
  <c r="Z432" i="1" s="1"/>
  <c r="U415" i="1" a="1"/>
  <c r="U415" i="1" s="1"/>
  <c r="V415" i="1" s="1" a="1"/>
  <c r="V415" i="1" s="1"/>
  <c r="X415" i="1" s="1" a="1"/>
  <c r="X415" i="1" s="1"/>
  <c r="Z415" i="1" s="1" a="1"/>
  <c r="Z415" i="1" s="1"/>
  <c r="U396" i="1" a="1"/>
  <c r="U396" i="1" s="1"/>
  <c r="V396" i="1" s="1" a="1"/>
  <c r="V396" i="1" s="1"/>
  <c r="X396" i="1" s="1" a="1"/>
  <c r="X396" i="1" s="1"/>
  <c r="Z396" i="1" s="1" a="1"/>
  <c r="Z396" i="1" s="1"/>
  <c r="U395" i="1" a="1"/>
  <c r="U395" i="1" s="1"/>
  <c r="V395" i="1" s="1" a="1"/>
  <c r="V395" i="1" s="1"/>
  <c r="X395" i="1" s="1" a="1"/>
  <c r="X395" i="1" s="1"/>
  <c r="Z395" i="1" s="1" a="1"/>
  <c r="Z395" i="1" s="1"/>
  <c r="U386" i="1" a="1"/>
  <c r="U386" i="1" s="1"/>
  <c r="V386" i="1" s="1" a="1"/>
  <c r="V386" i="1" s="1"/>
  <c r="X386" i="1" s="1" a="1"/>
  <c r="X386" i="1" s="1"/>
  <c r="Z386" i="1" s="1" a="1"/>
  <c r="Z386" i="1" s="1"/>
  <c r="U378" i="1" a="1"/>
  <c r="U378" i="1" s="1"/>
  <c r="V378" i="1" s="1" a="1"/>
  <c r="V378" i="1" s="1"/>
  <c r="X378" i="1" s="1" a="1"/>
  <c r="X378" i="1" s="1"/>
  <c r="Z378" i="1" s="1" a="1"/>
  <c r="Z378" i="1" s="1"/>
  <c r="U429" i="1" a="1"/>
  <c r="U429" i="1" s="1"/>
  <c r="V429" i="1" s="1" a="1"/>
  <c r="V429" i="1" s="1"/>
  <c r="X429" i="1" s="1" a="1"/>
  <c r="X429" i="1" s="1"/>
  <c r="Z429" i="1" s="1" a="1"/>
  <c r="Z429" i="1" s="1"/>
  <c r="U380" i="1" a="1"/>
  <c r="U380" i="1" s="1"/>
  <c r="V380" i="1" s="1" a="1"/>
  <c r="V380" i="1" s="1"/>
  <c r="X380" i="1" s="1" a="1"/>
  <c r="X380" i="1" s="1"/>
  <c r="Z380" i="1" s="1" a="1"/>
  <c r="Z380" i="1" s="1"/>
  <c r="U370" i="1" a="1"/>
  <c r="U370" i="1" s="1"/>
  <c r="V370" i="1" s="1" a="1"/>
  <c r="V370" i="1" s="1"/>
  <c r="X370" i="1" s="1" a="1"/>
  <c r="X370" i="1" s="1"/>
  <c r="Z370" i="1" s="1" a="1"/>
  <c r="Z370" i="1" s="1"/>
  <c r="U433" i="1" a="1"/>
  <c r="U433" i="1" s="1"/>
  <c r="V433" i="1" s="1" a="1"/>
  <c r="V433" i="1" s="1"/>
  <c r="X433" i="1" s="1" a="1"/>
  <c r="X433" i="1" s="1"/>
  <c r="Z433" i="1" s="1" a="1"/>
  <c r="Z433" i="1" s="1"/>
  <c r="U426" i="1" a="1"/>
  <c r="U426" i="1" s="1"/>
  <c r="V426" i="1" s="1" a="1"/>
  <c r="V426" i="1" s="1"/>
  <c r="X426" i="1" s="1" a="1"/>
  <c r="X426" i="1" s="1"/>
  <c r="Z426" i="1" s="1" a="1"/>
  <c r="Z426" i="1" s="1"/>
  <c r="U424" i="1" a="1"/>
  <c r="U424" i="1" s="1"/>
  <c r="V424" i="1" s="1" a="1"/>
  <c r="V424" i="1" s="1"/>
  <c r="X424" i="1" s="1" a="1"/>
  <c r="X424" i="1" s="1"/>
  <c r="Z424" i="1" s="1" a="1"/>
  <c r="Z424" i="1" s="1"/>
  <c r="U422" i="1" a="1"/>
  <c r="U422" i="1" s="1"/>
  <c r="V422" i="1" s="1" a="1"/>
  <c r="V422" i="1" s="1"/>
  <c r="X422" i="1" s="1" a="1"/>
  <c r="X422" i="1" s="1"/>
  <c r="Z422" i="1" s="1" a="1"/>
  <c r="Z422" i="1" s="1"/>
  <c r="U407" i="1" a="1"/>
  <c r="U407" i="1" s="1"/>
  <c r="V407" i="1" s="1" a="1"/>
  <c r="V407" i="1" s="1"/>
  <c r="X407" i="1" s="1" a="1"/>
  <c r="X407" i="1" s="1"/>
  <c r="Z407" i="1" s="1" a="1"/>
  <c r="Z407" i="1" s="1"/>
  <c r="U398" i="1" a="1"/>
  <c r="U398" i="1" s="1"/>
  <c r="V398" i="1" s="1" a="1"/>
  <c r="V398" i="1" s="1"/>
  <c r="X398" i="1" s="1" a="1"/>
  <c r="X398" i="1" s="1"/>
  <c r="Z398" i="1" s="1" a="1"/>
  <c r="Z398" i="1" s="1"/>
  <c r="U376" i="1" a="1"/>
  <c r="U376" i="1" s="1"/>
  <c r="V376" i="1" s="1" a="1"/>
  <c r="V376" i="1" s="1"/>
  <c r="X376" i="1" s="1" a="1"/>
  <c r="X376" i="1" s="1"/>
  <c r="Z376" i="1" s="1" a="1"/>
  <c r="Z376" i="1" s="1"/>
  <c r="U355" i="1" a="1"/>
  <c r="U355" i="1" s="1"/>
  <c r="V355" i="1" s="1" a="1"/>
  <c r="V355" i="1" s="1"/>
  <c r="X355" i="1" s="1" a="1"/>
  <c r="X355" i="1" s="1"/>
  <c r="Z355" i="1" s="1" a="1"/>
  <c r="Z355" i="1" s="1"/>
  <c r="U354" i="1" a="1"/>
  <c r="U354" i="1" s="1"/>
  <c r="V354" i="1" s="1" a="1"/>
  <c r="V354" i="1" s="1"/>
  <c r="X354" i="1" s="1" a="1"/>
  <c r="X354" i="1" s="1"/>
  <c r="Z354" i="1" s="1" a="1"/>
  <c r="Z354" i="1" s="1"/>
  <c r="U353" i="1" a="1"/>
  <c r="U353" i="1" s="1"/>
  <c r="V353" i="1" s="1" a="1"/>
  <c r="V353" i="1" s="1"/>
  <c r="X353" i="1" s="1" a="1"/>
  <c r="X353" i="1" s="1"/>
  <c r="Z353" i="1" s="1" a="1"/>
  <c r="Z353" i="1" s="1"/>
  <c r="X312" i="1" a="1"/>
  <c r="X312" i="1" s="1"/>
  <c r="Z312" i="1" s="1" a="1"/>
  <c r="Z312" i="1" s="1"/>
  <c r="U344" i="1" a="1"/>
  <c r="U344" i="1" s="1"/>
  <c r="V344" i="1" s="1" a="1"/>
  <c r="V344" i="1" s="1"/>
  <c r="X344" i="1" s="1" a="1"/>
  <c r="X344" i="1" s="1"/>
  <c r="Z344" i="1" s="1" a="1"/>
  <c r="Z344" i="1" s="1"/>
  <c r="U331" i="1" a="1"/>
  <c r="U331" i="1" s="1"/>
  <c r="V331" i="1" s="1" a="1"/>
  <c r="V331" i="1" s="1"/>
  <c r="X331" i="1" s="1" a="1"/>
  <c r="X331" i="1" s="1"/>
  <c r="Z331" i="1" s="1" a="1"/>
  <c r="Z331" i="1" s="1"/>
  <c r="Z324" i="1" a="1"/>
  <c r="Z324" i="1" s="1"/>
  <c r="Z316" i="1" a="1"/>
  <c r="Z316" i="1" s="1"/>
  <c r="U360" i="1" a="1"/>
  <c r="U360" i="1" s="1"/>
  <c r="V360" i="1" s="1" a="1"/>
  <c r="V360" i="1" s="1"/>
  <c r="X360" i="1" s="1" a="1"/>
  <c r="X360" i="1" s="1"/>
  <c r="Z360" i="1" s="1" a="1"/>
  <c r="Z360" i="1" s="1"/>
  <c r="X346" i="1" a="1"/>
  <c r="X346" i="1" s="1"/>
  <c r="Z346" i="1" s="1" a="1"/>
  <c r="Z346" i="1" s="1"/>
  <c r="U347" i="1" a="1"/>
  <c r="U347" i="1" s="1"/>
  <c r="V347" i="1" s="1" a="1"/>
  <c r="V347" i="1" s="1"/>
  <c r="X347" i="1" s="1" a="1"/>
  <c r="X347" i="1" s="1"/>
  <c r="Z347" i="1" s="1" a="1"/>
  <c r="Z347" i="1" s="1"/>
  <c r="X338" i="1" a="1"/>
  <c r="X338" i="1" s="1"/>
  <c r="Z338" i="1" s="1" a="1"/>
  <c r="Z338" i="1" s="1"/>
  <c r="X326" i="1" a="1"/>
  <c r="X326" i="1" s="1"/>
  <c r="Z326" i="1" s="1" a="1"/>
  <c r="Z326" i="1" s="1"/>
  <c r="U339" i="1" a="1"/>
  <c r="U339" i="1" s="1"/>
  <c r="V339" i="1" s="1" a="1"/>
  <c r="V339" i="1" s="1"/>
  <c r="X339" i="1" s="1" a="1"/>
  <c r="X339" i="1" s="1"/>
  <c r="Z339" i="1" s="1" a="1"/>
  <c r="Z339" i="1" s="1"/>
  <c r="U327" i="1" a="1"/>
  <c r="U327" i="1" s="1"/>
  <c r="V327" i="1" s="1" a="1"/>
  <c r="V327" i="1" s="1"/>
  <c r="X327" i="1" s="1" a="1"/>
  <c r="X327" i="1" s="1"/>
  <c r="Z327" i="1" s="1" a="1"/>
  <c r="Z327" i="1" s="1"/>
  <c r="U321" i="1" a="1"/>
  <c r="U321" i="1" s="1"/>
  <c r="V321" i="1" s="1" a="1"/>
  <c r="V321" i="1" s="1"/>
  <c r="X321" i="1" s="1" a="1"/>
  <c r="X321" i="1" s="1"/>
  <c r="Z321" i="1" s="1" a="1"/>
  <c r="Z321" i="1" s="1"/>
  <c r="U297" i="1" a="1"/>
  <c r="U297" i="1" s="1"/>
  <c r="V297" i="1" s="1" a="1"/>
  <c r="V297" i="1" s="1"/>
  <c r="X297" i="1" s="1" a="1"/>
  <c r="X297" i="1" s="1"/>
  <c r="Z297" i="1" s="1" a="1"/>
  <c r="Z297" i="1" s="1"/>
  <c r="U283" i="1" a="1"/>
  <c r="U283" i="1" s="1"/>
  <c r="V283" i="1" s="1" a="1"/>
  <c r="V283" i="1" s="1"/>
  <c r="X283" i="1" s="1" a="1"/>
  <c r="X283" i="1" s="1"/>
  <c r="Z283" i="1" s="1" a="1"/>
  <c r="Z283" i="1" s="1"/>
  <c r="U311" i="1" a="1"/>
  <c r="U311" i="1" s="1"/>
  <c r="V311" i="1" s="1" a="1"/>
  <c r="V311" i="1" s="1"/>
  <c r="X311" i="1" s="1" a="1"/>
  <c r="X311" i="1" s="1"/>
  <c r="Z311" i="1" s="1" a="1"/>
  <c r="Z311" i="1" s="1"/>
  <c r="U296" i="1" a="1"/>
  <c r="U296" i="1" s="1"/>
  <c r="V296" i="1" s="1" a="1"/>
  <c r="V296" i="1" s="1"/>
  <c r="X296" i="1" s="1" a="1"/>
  <c r="X296" i="1" s="1"/>
  <c r="Z296" i="1" s="1" a="1"/>
  <c r="Z296" i="1" s="1"/>
  <c r="U286" i="1" a="1"/>
  <c r="U286" i="1" s="1"/>
  <c r="V286" i="1" s="1" a="1"/>
  <c r="V286" i="1" s="1"/>
  <c r="X286" i="1" s="1" a="1"/>
  <c r="X286" i="1" s="1"/>
  <c r="Z286" i="1" s="1" a="1"/>
  <c r="Z286" i="1" s="1"/>
  <c r="X303" i="1" a="1"/>
  <c r="X303" i="1" s="1"/>
  <c r="Z303" i="1" s="1" a="1"/>
  <c r="Z303" i="1" s="1"/>
  <c r="Z266" i="1" a="1"/>
  <c r="Z266" i="1" s="1"/>
  <c r="X265" i="1" a="1"/>
  <c r="X265" i="1" s="1"/>
  <c r="Z265" i="1" s="1" a="1"/>
  <c r="Z265" i="1" s="1"/>
  <c r="Z263" i="1" a="1"/>
  <c r="Z263" i="1" s="1"/>
  <c r="Z306" i="1" a="1"/>
  <c r="Z306" i="1" s="1"/>
  <c r="U305" i="1" a="1"/>
  <c r="U305" i="1" s="1"/>
  <c r="V305" i="1" s="1" a="1"/>
  <c r="V305" i="1" s="1"/>
  <c r="X305" i="1" s="1" a="1"/>
  <c r="X305" i="1" s="1"/>
  <c r="Z305" i="1" s="1" a="1"/>
  <c r="Z305" i="1" s="1"/>
  <c r="U291" i="1" a="1"/>
  <c r="U291" i="1" s="1"/>
  <c r="V291" i="1" s="1" a="1"/>
  <c r="V291" i="1" s="1"/>
  <c r="X291" i="1" s="1" a="1"/>
  <c r="X291" i="1" s="1"/>
  <c r="Z291" i="1" s="1" a="1"/>
  <c r="Z291" i="1" s="1"/>
  <c r="Z274" i="1" a="1"/>
  <c r="Z274" i="1" s="1"/>
  <c r="U273" i="1" a="1"/>
  <c r="U273" i="1" s="1"/>
  <c r="V273" i="1" s="1" a="1"/>
  <c r="V273" i="1" s="1"/>
  <c r="X273" i="1" s="1" a="1"/>
  <c r="X273" i="1" s="1"/>
  <c r="Z273" i="1" s="1" a="1"/>
  <c r="Z273" i="1" s="1"/>
  <c r="U267" i="1" a="1"/>
  <c r="U267" i="1" s="1"/>
  <c r="V267" i="1" s="1" a="1"/>
  <c r="V267" i="1" s="1"/>
  <c r="X267" i="1" s="1" a="1"/>
  <c r="X267" i="1" s="1"/>
  <c r="Z267" i="1" s="1" a="1"/>
  <c r="Z267" i="1" s="1"/>
  <c r="U304" i="1" a="1"/>
  <c r="U304" i="1" s="1"/>
  <c r="V304" i="1" s="1" a="1"/>
  <c r="V304" i="1" s="1"/>
  <c r="X304" i="1" s="1" a="1"/>
  <c r="X304" i="1" s="1"/>
  <c r="Z304" i="1" s="1" a="1"/>
  <c r="Z304" i="1" s="1"/>
  <c r="U294" i="1" a="1"/>
  <c r="U294" i="1" s="1"/>
  <c r="V294" i="1" s="1" a="1"/>
  <c r="V294" i="1" s="1"/>
  <c r="X294" i="1" s="1" a="1"/>
  <c r="X294" i="1" s="1"/>
  <c r="Z294" i="1" s="1" a="1"/>
  <c r="Z294" i="1" s="1"/>
  <c r="Z282" i="1" a="1"/>
  <c r="Z282" i="1" s="1"/>
  <c r="U281" i="1" a="1"/>
  <c r="U281" i="1" s="1"/>
  <c r="V281" i="1" s="1" a="1"/>
  <c r="V281" i="1" s="1"/>
  <c r="X281" i="1" s="1" a="1"/>
  <c r="X281" i="1" s="1"/>
  <c r="Z281" i="1" s="1" a="1"/>
  <c r="Z281" i="1" s="1"/>
  <c r="U272" i="1" a="1"/>
  <c r="U272" i="1" s="1"/>
  <c r="V272" i="1" s="1" a="1"/>
  <c r="V272" i="1" s="1"/>
  <c r="X272" i="1" s="1" a="1"/>
  <c r="X272" i="1" s="1"/>
  <c r="Z272" i="1" s="1" a="1"/>
  <c r="Z272" i="1" s="1"/>
  <c r="U268" i="1" a="1"/>
  <c r="U268" i="1" s="1"/>
  <c r="V268" i="1" s="1" a="1"/>
  <c r="V268" i="1" s="1"/>
  <c r="X268" i="1" s="1" a="1"/>
  <c r="X268" i="1" s="1"/>
  <c r="Z268" i="1" s="1" a="1"/>
  <c r="Z268" i="1" s="1"/>
  <c r="X262" i="1" a="1"/>
  <c r="X262" i="1" s="1"/>
  <c r="Z262" i="1" s="1" a="1"/>
  <c r="Z262" i="1" s="1"/>
  <c r="U269" i="1" a="1"/>
  <c r="U269" i="1" s="1"/>
  <c r="V269" i="1" s="1" a="1"/>
  <c r="V269" i="1" s="1"/>
  <c r="X269" i="1" s="1" a="1"/>
  <c r="X269" i="1" s="1"/>
  <c r="Z269" i="1" s="1" a="1"/>
  <c r="Z269" i="1" s="1"/>
  <c r="Z250" i="1" a="1"/>
  <c r="Z250" i="1" s="1"/>
  <c r="X235" i="1" a="1"/>
  <c r="X235" i="1" s="1"/>
  <c r="Z235" i="1" s="1" a="1"/>
  <c r="Z235" i="1" s="1"/>
  <c r="X227" i="1" a="1"/>
  <c r="X227" i="1" s="1"/>
  <c r="Z227" i="1" s="1" a="1"/>
  <c r="Z227" i="1" s="1"/>
  <c r="X219" i="1" a="1"/>
  <c r="X219" i="1" s="1"/>
  <c r="Z219" i="1" s="1" a="1"/>
  <c r="Z219" i="1" s="1"/>
  <c r="X211" i="1" a="1"/>
  <c r="X211" i="1" s="1"/>
  <c r="Z211" i="1" s="1" a="1"/>
  <c r="Z211" i="1" s="1"/>
  <c r="X203" i="1" a="1"/>
  <c r="X203" i="1" s="1"/>
  <c r="Z203" i="1" s="1" a="1"/>
  <c r="Z203" i="1" s="1"/>
  <c r="U251" i="1" a="1"/>
  <c r="U251" i="1" s="1"/>
  <c r="V251" i="1" s="1" a="1"/>
  <c r="V251" i="1" s="1"/>
  <c r="X251" i="1" s="1" a="1"/>
  <c r="X251" i="1" s="1"/>
  <c r="Z251" i="1" s="1" a="1"/>
  <c r="Z251" i="1" s="1"/>
  <c r="U246" i="1" a="1"/>
  <c r="U246" i="1" s="1"/>
  <c r="V246" i="1" s="1" a="1"/>
  <c r="V246" i="1" s="1"/>
  <c r="X246" i="1" s="1" a="1"/>
  <c r="X246" i="1" s="1"/>
  <c r="Z246" i="1" s="1" a="1"/>
  <c r="Z246" i="1" s="1"/>
  <c r="U237" i="1" a="1"/>
  <c r="U237" i="1" s="1"/>
  <c r="V237" i="1" s="1" a="1"/>
  <c r="V237" i="1" s="1"/>
  <c r="X237" i="1" s="1" a="1"/>
  <c r="X237" i="1" s="1"/>
  <c r="Z237" i="1" s="1" a="1"/>
  <c r="Z237" i="1" s="1"/>
  <c r="U229" i="1" a="1"/>
  <c r="U229" i="1" s="1"/>
  <c r="V229" i="1" s="1" a="1"/>
  <c r="V229" i="1" s="1"/>
  <c r="X229" i="1" s="1" a="1"/>
  <c r="X229" i="1" s="1"/>
  <c r="Z229" i="1" s="1" a="1"/>
  <c r="Z229" i="1" s="1"/>
  <c r="U221" i="1" a="1"/>
  <c r="U221" i="1" s="1"/>
  <c r="V221" i="1" s="1" a="1"/>
  <c r="V221" i="1" s="1"/>
  <c r="X221" i="1" s="1" a="1"/>
  <c r="X221" i="1" s="1"/>
  <c r="Z221" i="1" s="1" a="1"/>
  <c r="Z221" i="1" s="1"/>
  <c r="U213" i="1" a="1"/>
  <c r="U213" i="1" s="1"/>
  <c r="V213" i="1" s="1" a="1"/>
  <c r="V213" i="1" s="1"/>
  <c r="X213" i="1" s="1" a="1"/>
  <c r="X213" i="1" s="1"/>
  <c r="Z213" i="1" s="1" a="1"/>
  <c r="Z213" i="1" s="1"/>
  <c r="U205" i="1" a="1"/>
  <c r="U205" i="1" s="1"/>
  <c r="V205" i="1" s="1" a="1"/>
  <c r="V205" i="1" s="1"/>
  <c r="X205" i="1" s="1" a="1"/>
  <c r="X205" i="1" s="1"/>
  <c r="Z205" i="1" s="1" a="1"/>
  <c r="Z205" i="1" s="1"/>
  <c r="U253" i="1" a="1"/>
  <c r="U253" i="1" s="1"/>
  <c r="V253" i="1" s="1" a="1"/>
  <c r="V253" i="1" s="1"/>
  <c r="X253" i="1" s="1" a="1"/>
  <c r="X253" i="1" s="1"/>
  <c r="Z253" i="1" s="1" a="1"/>
  <c r="Z253" i="1" s="1"/>
  <c r="U249" i="1" a="1"/>
  <c r="U249" i="1" s="1"/>
  <c r="V249" i="1" s="1" a="1"/>
  <c r="V249" i="1" s="1"/>
  <c r="X249" i="1" s="1" a="1"/>
  <c r="X249" i="1" s="1"/>
  <c r="Z249" i="1" s="1" a="1"/>
  <c r="Z249" i="1" s="1"/>
  <c r="U245" i="1" a="1"/>
  <c r="U245" i="1" s="1"/>
  <c r="V245" i="1" s="1" a="1"/>
  <c r="V245" i="1" s="1"/>
  <c r="X245" i="1" s="1" a="1"/>
  <c r="X245" i="1" s="1"/>
  <c r="Z245" i="1" s="1" a="1"/>
  <c r="Z245" i="1" s="1"/>
  <c r="Z238" i="1" a="1"/>
  <c r="Z238" i="1" s="1"/>
  <c r="Z230" i="1" a="1"/>
  <c r="Z230" i="1" s="1"/>
  <c r="Z222" i="1" a="1"/>
  <c r="Z222" i="1" s="1"/>
  <c r="Z214" i="1" a="1"/>
  <c r="Z214" i="1" s="1"/>
  <c r="Z206" i="1" a="1"/>
  <c r="Z206" i="1" s="1"/>
  <c r="U255" i="1" a="1"/>
  <c r="U255" i="1" s="1"/>
  <c r="V255" i="1" s="1" a="1"/>
  <c r="V255" i="1" s="1"/>
  <c r="X255" i="1" s="1" a="1"/>
  <c r="X255" i="1" s="1"/>
  <c r="Z255" i="1" s="1" a="1"/>
  <c r="Z255" i="1" s="1"/>
  <c r="U248" i="1" a="1"/>
  <c r="U248" i="1" s="1"/>
  <c r="V248" i="1" s="1" a="1"/>
  <c r="V248" i="1" s="1"/>
  <c r="X248" i="1" s="1" a="1"/>
  <c r="X248" i="1" s="1"/>
  <c r="Z248" i="1" s="1" a="1"/>
  <c r="Z248" i="1" s="1"/>
  <c r="U244" i="1" a="1"/>
  <c r="U244" i="1" s="1"/>
  <c r="V244" i="1" s="1" a="1"/>
  <c r="V244" i="1" s="1"/>
  <c r="X244" i="1" s="1" a="1"/>
  <c r="X244" i="1" s="1"/>
  <c r="Z244" i="1" s="1" a="1"/>
  <c r="Z244" i="1" s="1"/>
  <c r="U239" i="1" a="1"/>
  <c r="U239" i="1" s="1"/>
  <c r="V239" i="1" s="1" a="1"/>
  <c r="V239" i="1" s="1"/>
  <c r="X239" i="1" s="1" a="1"/>
  <c r="X239" i="1" s="1"/>
  <c r="Z239" i="1" s="1" a="1"/>
  <c r="Z239" i="1" s="1"/>
  <c r="U231" i="1" a="1"/>
  <c r="U231" i="1" s="1"/>
  <c r="V231" i="1" s="1" a="1"/>
  <c r="V231" i="1" s="1"/>
  <c r="X231" i="1" s="1" a="1"/>
  <c r="X231" i="1" s="1"/>
  <c r="Z231" i="1" s="1" a="1"/>
  <c r="Z231" i="1" s="1"/>
  <c r="U223" i="1" a="1"/>
  <c r="U223" i="1" s="1"/>
  <c r="V223" i="1" s="1" a="1"/>
  <c r="V223" i="1" s="1"/>
  <c r="X223" i="1" s="1" a="1"/>
  <c r="X223" i="1" s="1"/>
  <c r="Z223" i="1" s="1" a="1"/>
  <c r="Z223" i="1" s="1"/>
  <c r="U215" i="1" a="1"/>
  <c r="U215" i="1" s="1"/>
  <c r="V215" i="1" s="1" a="1"/>
  <c r="V215" i="1" s="1"/>
  <c r="X215" i="1" s="1" a="1"/>
  <c r="X215" i="1" s="1"/>
  <c r="Z215" i="1" s="1" a="1"/>
  <c r="Z215" i="1" s="1"/>
  <c r="U207" i="1" a="1"/>
  <c r="U207" i="1" s="1"/>
  <c r="V207" i="1" s="1" a="1"/>
  <c r="V207" i="1" s="1"/>
  <c r="X207" i="1" s="1" a="1"/>
  <c r="X207" i="1" s="1"/>
  <c r="Z207" i="1" s="1" a="1"/>
  <c r="Z207" i="1" s="1"/>
  <c r="X186" i="1" a="1"/>
  <c r="X186" i="1" s="1"/>
  <c r="Z186" i="1" s="1" a="1"/>
  <c r="Z186" i="1" s="1"/>
  <c r="U241" i="1" a="1"/>
  <c r="U241" i="1" s="1"/>
  <c r="V241" i="1" s="1" a="1"/>
  <c r="V241" i="1" s="1"/>
  <c r="X241" i="1" s="1" a="1"/>
  <c r="X241" i="1" s="1"/>
  <c r="Z241" i="1" s="1" a="1"/>
  <c r="Z241" i="1" s="1"/>
  <c r="U233" i="1" a="1"/>
  <c r="U233" i="1" s="1"/>
  <c r="V233" i="1" s="1" a="1"/>
  <c r="V233" i="1" s="1"/>
  <c r="X233" i="1" s="1" a="1"/>
  <c r="X233" i="1" s="1"/>
  <c r="Z233" i="1" s="1" a="1"/>
  <c r="Z233" i="1" s="1"/>
  <c r="U225" i="1" a="1"/>
  <c r="U225" i="1" s="1"/>
  <c r="V225" i="1" s="1" a="1"/>
  <c r="V225" i="1" s="1"/>
  <c r="X225" i="1" s="1" a="1"/>
  <c r="X225" i="1" s="1"/>
  <c r="Z225" i="1" s="1" a="1"/>
  <c r="Z225" i="1" s="1"/>
  <c r="U217" i="1" a="1"/>
  <c r="U217" i="1" s="1"/>
  <c r="V217" i="1" s="1" a="1"/>
  <c r="V217" i="1" s="1"/>
  <c r="X217" i="1" s="1" a="1"/>
  <c r="X217" i="1" s="1"/>
  <c r="Z217" i="1" s="1" a="1"/>
  <c r="Z217" i="1" s="1"/>
  <c r="U209" i="1" a="1"/>
  <c r="U209" i="1" s="1"/>
  <c r="V209" i="1" s="1" a="1"/>
  <c r="V209" i="1" s="1"/>
  <c r="X209" i="1" s="1" a="1"/>
  <c r="X209" i="1" s="1"/>
  <c r="Z209" i="1" s="1" a="1"/>
  <c r="Z209" i="1" s="1"/>
  <c r="U190" i="1" a="1"/>
  <c r="U190" i="1" s="1"/>
  <c r="V190" i="1" s="1" a="1"/>
  <c r="V190" i="1" s="1"/>
  <c r="X190" i="1" s="1" a="1"/>
  <c r="X190" i="1" s="1"/>
  <c r="Z190" i="1" s="1" a="1"/>
  <c r="Z190" i="1" s="1"/>
  <c r="U185" i="1" a="1"/>
  <c r="U185" i="1" s="1"/>
  <c r="V185" i="1" s="1" a="1"/>
  <c r="V185" i="1" s="1"/>
  <c r="X185" i="1" s="1" a="1"/>
  <c r="X185" i="1" s="1"/>
  <c r="Z185" i="1" s="1" a="1"/>
  <c r="Z185" i="1" s="1"/>
  <c r="Z177" i="1" a="1"/>
  <c r="Z177" i="1" s="1"/>
  <c r="X168" i="1" a="1"/>
  <c r="X168" i="1" s="1"/>
  <c r="Z168" i="1" s="1" a="1"/>
  <c r="Z168" i="1" s="1"/>
  <c r="U166" i="1" a="1"/>
  <c r="U166" i="1" s="1"/>
  <c r="V166" i="1" s="1" a="1"/>
  <c r="V166" i="1" s="1"/>
  <c r="X166" i="1" s="1" a="1"/>
  <c r="X166" i="1" s="1"/>
  <c r="Z166" i="1" s="1" a="1"/>
  <c r="Z166" i="1" s="1"/>
  <c r="Z157" i="1" a="1"/>
  <c r="Z157" i="1" s="1"/>
  <c r="U188" i="1" a="1"/>
  <c r="U188" i="1" s="1"/>
  <c r="V188" i="1" s="1" a="1"/>
  <c r="V188" i="1" s="1"/>
  <c r="X188" i="1" s="1" a="1"/>
  <c r="X188" i="1" s="1"/>
  <c r="Z188" i="1" s="1" a="1"/>
  <c r="Z188" i="1" s="1"/>
  <c r="U196" i="1" a="1"/>
  <c r="U196" i="1" s="1"/>
  <c r="V196" i="1" s="1" a="1"/>
  <c r="V196" i="1" s="1"/>
  <c r="X196" i="1" s="1" a="1"/>
  <c r="X196" i="1" s="1"/>
  <c r="Z196" i="1" s="1" a="1"/>
  <c r="Z196" i="1" s="1"/>
  <c r="X146" i="1" a="1"/>
  <c r="X146" i="1" s="1"/>
  <c r="Z146" i="1" s="1" a="1"/>
  <c r="Z146" i="1" s="1"/>
  <c r="U191" i="1" a="1"/>
  <c r="U191" i="1" s="1"/>
  <c r="V191" i="1" s="1" a="1"/>
  <c r="V191" i="1" s="1"/>
  <c r="X191" i="1" s="1" a="1"/>
  <c r="X191" i="1" s="1"/>
  <c r="Z191" i="1" s="1" a="1"/>
  <c r="Z191" i="1" s="1"/>
  <c r="U174" i="1" a="1"/>
  <c r="U174" i="1" s="1"/>
  <c r="V174" i="1" s="1" a="1"/>
  <c r="V174" i="1" s="1"/>
  <c r="X174" i="1" s="1" a="1"/>
  <c r="X174" i="1" s="1"/>
  <c r="Z174" i="1" s="1" a="1"/>
  <c r="Z174" i="1" s="1"/>
  <c r="X116" i="1" a="1"/>
  <c r="X116" i="1" s="1"/>
  <c r="Z116" i="1" s="1" a="1"/>
  <c r="Z116" i="1" s="1"/>
  <c r="U149" i="1" a="1"/>
  <c r="U149" i="1" s="1"/>
  <c r="V149" i="1" s="1" a="1"/>
  <c r="V149" i="1" s="1"/>
  <c r="X149" i="1" s="1" a="1"/>
  <c r="X149" i="1" s="1"/>
  <c r="Z149" i="1" s="1" a="1"/>
  <c r="Z149" i="1" s="1"/>
  <c r="X142" i="1" a="1"/>
  <c r="X142" i="1" s="1"/>
  <c r="Z142" i="1" s="1" a="1"/>
  <c r="Z142" i="1" s="1"/>
  <c r="U136" i="1" a="1"/>
  <c r="U136" i="1" s="1"/>
  <c r="V136" i="1" s="1" a="1"/>
  <c r="V136" i="1" s="1"/>
  <c r="X136" i="1" s="1" a="1"/>
  <c r="X136" i="1" s="1"/>
  <c r="Z136" i="1" s="1" a="1"/>
  <c r="Z136" i="1" s="1"/>
  <c r="X151" i="1" a="1"/>
  <c r="X151" i="1" s="1"/>
  <c r="Z151" i="1" s="1" a="1"/>
  <c r="Z151" i="1" s="1"/>
  <c r="Z117" i="1" a="1"/>
  <c r="Z117" i="1" s="1"/>
  <c r="U145" i="1" a="1"/>
  <c r="U145" i="1" s="1"/>
  <c r="V145" i="1" s="1" a="1"/>
  <c r="V145" i="1" s="1"/>
  <c r="X145" i="1" s="1" a="1"/>
  <c r="X145" i="1" s="1"/>
  <c r="Z145" i="1" s="1" a="1"/>
  <c r="Z145" i="1" s="1"/>
  <c r="X131" i="1" a="1"/>
  <c r="X131" i="1" s="1"/>
  <c r="Z131" i="1" s="1" a="1"/>
  <c r="Z131" i="1" s="1"/>
  <c r="X108" i="1" a="1"/>
  <c r="X108" i="1" s="1"/>
  <c r="Z108" i="1" s="1" a="1"/>
  <c r="Z108" i="1" s="1"/>
  <c r="U154" i="1" a="1"/>
  <c r="U154" i="1" s="1"/>
  <c r="V154" i="1" s="1" a="1"/>
  <c r="V154" i="1" s="1"/>
  <c r="X154" i="1" s="1" a="1"/>
  <c r="X154" i="1" s="1"/>
  <c r="Z154" i="1" s="1" a="1"/>
  <c r="Z154" i="1" s="1"/>
  <c r="U133" i="1" a="1"/>
  <c r="U133" i="1" s="1"/>
  <c r="V133" i="1" s="1" a="1"/>
  <c r="V133" i="1" s="1"/>
  <c r="X133" i="1" s="1" a="1"/>
  <c r="X133" i="1" s="1"/>
  <c r="Z133" i="1" s="1" a="1"/>
  <c r="Z133" i="1" s="1"/>
  <c r="U128" i="1" a="1"/>
  <c r="U128" i="1" s="1"/>
  <c r="V128" i="1" s="1" a="1"/>
  <c r="V128" i="1" s="1"/>
  <c r="X128" i="1" s="1" a="1"/>
  <c r="X128" i="1" s="1"/>
  <c r="Z128" i="1" s="1" a="1"/>
  <c r="Z128" i="1" s="1"/>
  <c r="U123" i="1" a="1"/>
  <c r="U123" i="1" s="1"/>
  <c r="V123" i="1" s="1" a="1"/>
  <c r="V123" i="1" s="1"/>
  <c r="X123" i="1" s="1" a="1"/>
  <c r="X123" i="1" s="1"/>
  <c r="Z123" i="1" s="1" a="1"/>
  <c r="Z123" i="1" s="1"/>
  <c r="U109" i="1" a="1"/>
  <c r="U109" i="1" s="1"/>
  <c r="V109" i="1" s="1" a="1"/>
  <c r="V109" i="1" s="1"/>
  <c r="X109" i="1" s="1" a="1"/>
  <c r="X109" i="1" s="1"/>
  <c r="Z109" i="1" s="1" a="1"/>
  <c r="Z109" i="1" s="1"/>
  <c r="U141" i="1" a="1"/>
  <c r="U141" i="1" s="1"/>
  <c r="V141" i="1" s="1" a="1"/>
  <c r="V141" i="1" s="1"/>
  <c r="X141" i="1" s="1" a="1"/>
  <c r="X141" i="1" s="1"/>
  <c r="Z141" i="1" s="1" a="1"/>
  <c r="Z141" i="1" s="1"/>
  <c r="X140" i="1" a="1"/>
  <c r="X140" i="1" s="1"/>
  <c r="Z140" i="1" s="1" a="1"/>
  <c r="Z140" i="1" s="1"/>
  <c r="U84" i="1" a="1"/>
  <c r="U84" i="1" s="1"/>
  <c r="V84" i="1" s="1" a="1"/>
  <c r="V84" i="1" s="1"/>
  <c r="X84" i="1" s="1" a="1"/>
  <c r="X84" i="1" s="1"/>
  <c r="Z84" i="1" s="1" a="1"/>
  <c r="Z84" i="1" s="1"/>
  <c r="U83" i="1" a="1"/>
  <c r="U83" i="1" s="1"/>
  <c r="V83" i="1" s="1" a="1"/>
  <c r="V83" i="1" s="1"/>
  <c r="X83" i="1" s="1" a="1"/>
  <c r="X83" i="1" s="1"/>
  <c r="Z83" i="1" s="1" a="1"/>
  <c r="Z83" i="1" s="1"/>
  <c r="U81" i="1" a="1"/>
  <c r="U81" i="1" s="1"/>
  <c r="V81" i="1" s="1" a="1"/>
  <c r="V81" i="1" s="1"/>
  <c r="X81" i="1" s="1" a="1"/>
  <c r="X81" i="1" s="1"/>
  <c r="Z81" i="1" s="1" a="1"/>
  <c r="Z81" i="1" s="1"/>
  <c r="U106" i="1" a="1"/>
  <c r="U106" i="1" s="1"/>
  <c r="V106" i="1" s="1" a="1"/>
  <c r="V106" i="1" s="1"/>
  <c r="X106" i="1" s="1" a="1"/>
  <c r="X106" i="1" s="1"/>
  <c r="Z106" i="1" s="1" a="1"/>
  <c r="Z106" i="1" s="1"/>
  <c r="U98" i="1" a="1"/>
  <c r="U98" i="1" s="1"/>
  <c r="V98" i="1" s="1" a="1"/>
  <c r="V98" i="1" s="1"/>
  <c r="X98" i="1" s="1" a="1"/>
  <c r="X98" i="1" s="1"/>
  <c r="Z98" i="1" s="1" a="1"/>
  <c r="Z98" i="1" s="1"/>
  <c r="U93" i="1" a="1"/>
  <c r="U93" i="1" s="1"/>
  <c r="V93" i="1" s="1" a="1"/>
  <c r="V93" i="1" s="1"/>
  <c r="X93" i="1" s="1" a="1"/>
  <c r="X93" i="1" s="1"/>
  <c r="Z93" i="1" s="1" a="1"/>
  <c r="Z93" i="1" s="1"/>
  <c r="X92" i="1" a="1"/>
  <c r="X92" i="1" s="1"/>
  <c r="Z92" i="1" s="1" a="1"/>
  <c r="Z92" i="1" s="1"/>
  <c r="U104" i="1" a="1"/>
  <c r="U104" i="1" s="1"/>
  <c r="V104" i="1" s="1" a="1"/>
  <c r="V104" i="1" s="1"/>
  <c r="X104" i="1" s="1" a="1"/>
  <c r="X104" i="1" s="1"/>
  <c r="Z104" i="1" s="1" a="1"/>
  <c r="Z104" i="1" s="1"/>
  <c r="U100" i="1" a="1"/>
  <c r="U100" i="1" s="1"/>
  <c r="V100" i="1" s="1" a="1"/>
  <c r="V100" i="1" s="1"/>
  <c r="X100" i="1" s="1" a="1"/>
  <c r="X100" i="1" s="1"/>
  <c r="Z100" i="1" s="1" a="1"/>
  <c r="Z100" i="1" s="1"/>
  <c r="U95" i="1" a="1"/>
  <c r="U95" i="1" s="1"/>
  <c r="V95" i="1" s="1" a="1"/>
  <c r="V95" i="1" s="1"/>
  <c r="X95" i="1" s="1" a="1"/>
  <c r="X95" i="1" s="1"/>
  <c r="Z95" i="1" s="1" a="1"/>
  <c r="Z95" i="1" s="1"/>
  <c r="U94" i="1" a="1"/>
  <c r="U94" i="1" s="1"/>
  <c r="V94" i="1" s="1" a="1"/>
  <c r="V94" i="1" s="1"/>
  <c r="X94" i="1" s="1" a="1"/>
  <c r="X94" i="1" s="1"/>
  <c r="Z94" i="1" s="1" a="1"/>
  <c r="Z94" i="1" s="1"/>
  <c r="U91" i="1" a="1"/>
  <c r="U91" i="1" s="1"/>
  <c r="V91" i="1" s="1" a="1"/>
  <c r="V91" i="1" s="1"/>
  <c r="X91" i="1" s="1" a="1"/>
  <c r="X91" i="1" s="1"/>
  <c r="Z91" i="1" s="1" a="1"/>
  <c r="Z91" i="1" s="1"/>
  <c r="U97" i="1" a="1"/>
  <c r="U97" i="1" s="1"/>
  <c r="V97" i="1" s="1" a="1"/>
  <c r="V97" i="1" s="1"/>
  <c r="X97" i="1" s="1" a="1"/>
  <c r="X97" i="1" s="1"/>
  <c r="Z97" i="1" s="1" a="1"/>
  <c r="Z97" i="1" s="1"/>
  <c r="U87" i="1" a="1"/>
  <c r="U87" i="1" s="1"/>
  <c r="V87" i="1" s="1" a="1"/>
  <c r="V87" i="1" s="1"/>
  <c r="X87" i="1" s="1" a="1"/>
  <c r="X87" i="1" s="1"/>
  <c r="Z87" i="1" s="1" a="1"/>
  <c r="Z87" i="1" s="1"/>
  <c r="U78" i="1" a="1"/>
  <c r="U78" i="1" s="1"/>
  <c r="V78" i="1" s="1" a="1"/>
  <c r="V78" i="1" s="1"/>
  <c r="X78" i="1" s="1" a="1"/>
  <c r="X78" i="1" s="1"/>
  <c r="Z78" i="1" s="1" a="1"/>
  <c r="Z78" i="1" s="1"/>
  <c r="U89" i="1" a="1"/>
  <c r="U89" i="1" s="1"/>
  <c r="V89" i="1" s="1" a="1"/>
  <c r="V89" i="1" s="1"/>
  <c r="X89" i="1" s="1" a="1"/>
  <c r="X89" i="1" s="1"/>
  <c r="Z89" i="1" s="1" a="1"/>
  <c r="Z89" i="1" s="1"/>
  <c r="U74" i="1" a="1"/>
  <c r="U74" i="1" s="1"/>
  <c r="V74" i="1" s="1" a="1"/>
  <c r="V74" i="1" s="1"/>
  <c r="X74" i="1" s="1" a="1"/>
  <c r="X74" i="1" s="1"/>
  <c r="Z74" i="1" s="1" a="1"/>
  <c r="Z74" i="1" s="1"/>
  <c r="U76" i="1" a="1"/>
  <c r="U76" i="1" s="1"/>
  <c r="V76" i="1" s="1" a="1"/>
  <c r="V76" i="1" s="1"/>
  <c r="X76" i="1" s="1" a="1"/>
  <c r="X76" i="1" s="1"/>
  <c r="Z76" i="1" s="1" a="1"/>
  <c r="Z76" i="1" s="1"/>
  <c r="U79" i="1" a="1"/>
  <c r="U79" i="1" s="1"/>
  <c r="V79" i="1" s="1" a="1"/>
  <c r="V79" i="1" s="1"/>
  <c r="X79" i="1" s="1" a="1"/>
  <c r="X79" i="1" s="1"/>
  <c r="Z79" i="1" s="1" a="1"/>
  <c r="Z79" i="1" s="1"/>
  <c r="U75" i="1" a="1"/>
  <c r="U75" i="1" s="1"/>
  <c r="V75" i="1" s="1" a="1"/>
  <c r="V75" i="1" s="1"/>
  <c r="X75" i="1" s="1" a="1"/>
  <c r="X75" i="1" s="1"/>
  <c r="Z75" i="1" s="1" a="1"/>
  <c r="Z75" i="1" s="1"/>
  <c r="U73" i="1" a="1"/>
  <c r="U73" i="1" s="1"/>
  <c r="V73" i="1" s="1" a="1"/>
  <c r="V73" i="1" s="1"/>
  <c r="X73" i="1" s="1" a="1"/>
  <c r="X73" i="1" s="1"/>
  <c r="Z73" i="1" s="1" a="1"/>
  <c r="Z73" i="1" s="1"/>
  <c r="X65" i="1" a="1"/>
  <c r="X65" i="1" s="1"/>
  <c r="Z65" i="1" s="1" a="1"/>
  <c r="Z65" i="1" s="1"/>
  <c r="Z62" i="1" a="1"/>
  <c r="Z62" i="1" s="1"/>
  <c r="U38" i="1" a="1"/>
  <c r="U38" i="1" s="1"/>
  <c r="V38" i="1" s="1" a="1"/>
  <c r="V38" i="1" s="1"/>
  <c r="X38" i="1" s="1" a="1"/>
  <c r="X38" i="1" s="1"/>
  <c r="Z38" i="1" s="1" a="1"/>
  <c r="Z38" i="1" s="1"/>
  <c r="X37" i="1" a="1"/>
  <c r="X37" i="1" s="1"/>
  <c r="Z37" i="1" s="1" a="1"/>
  <c r="Z37" i="1" s="1"/>
  <c r="Z16" i="1" a="1"/>
  <c r="Z16" i="1" s="1"/>
  <c r="U66" i="1" a="1"/>
  <c r="U66" i="1" s="1"/>
  <c r="V66" i="1" s="1" a="1"/>
  <c r="V66" i="1" s="1"/>
  <c r="X66" i="1" s="1" a="1"/>
  <c r="X66" i="1" s="1"/>
  <c r="Z66" i="1" s="1" a="1"/>
  <c r="Z66" i="1" s="1"/>
  <c r="U55" i="1" a="1"/>
  <c r="U55" i="1" s="1"/>
  <c r="V55" i="1" s="1" a="1"/>
  <c r="V55" i="1" s="1"/>
  <c r="X55" i="1" s="1" a="1"/>
  <c r="X55" i="1" s="1"/>
  <c r="Z55" i="1" s="1" a="1"/>
  <c r="Z55" i="1" s="1"/>
  <c r="U40" i="1" a="1"/>
  <c r="U40" i="1" s="1"/>
  <c r="V40" i="1" s="1" a="1"/>
  <c r="V40" i="1" s="1"/>
  <c r="X40" i="1" s="1" a="1"/>
  <c r="X40" i="1" s="1"/>
  <c r="Z40" i="1" s="1" a="1"/>
  <c r="Z40" i="1" s="1"/>
  <c r="U29" i="1" a="1"/>
  <c r="U29" i="1" s="1"/>
  <c r="V29" i="1" s="1" a="1"/>
  <c r="V29" i="1" s="1"/>
  <c r="X29" i="1" s="1" a="1"/>
  <c r="X29" i="1" s="1"/>
  <c r="Z29" i="1" s="1" a="1"/>
  <c r="Z29" i="1" s="1"/>
  <c r="U58" i="1" a="1"/>
  <c r="U58" i="1" s="1"/>
  <c r="V58" i="1" s="1" a="1"/>
  <c r="V58" i="1" s="1"/>
  <c r="X58" i="1" s="1" a="1"/>
  <c r="X58" i="1" s="1"/>
  <c r="Z58" i="1" s="1" a="1"/>
  <c r="Z58" i="1" s="1"/>
  <c r="U57" i="1" a="1"/>
  <c r="U57" i="1" s="1"/>
  <c r="V57" i="1" s="1" a="1"/>
  <c r="V57" i="1" s="1"/>
  <c r="X57" i="1" s="1" a="1"/>
  <c r="X57" i="1" s="1"/>
  <c r="Z57" i="1" s="1" a="1"/>
  <c r="Z57" i="1" s="1"/>
  <c r="U48" i="1" a="1"/>
  <c r="U48" i="1" s="1"/>
  <c r="V48" i="1" s="1" a="1"/>
  <c r="V48" i="1" s="1"/>
  <c r="X48" i="1" s="1" a="1"/>
  <c r="X48" i="1" s="1"/>
  <c r="Z48" i="1" s="1" a="1"/>
  <c r="Z48" i="1" s="1"/>
  <c r="U43" i="1" a="1"/>
  <c r="U43" i="1" s="1"/>
  <c r="V43" i="1" s="1" a="1"/>
  <c r="V43" i="1" s="1"/>
  <c r="X43" i="1" s="1" a="1"/>
  <c r="X43" i="1" s="1"/>
  <c r="Z43" i="1" s="1" a="1"/>
  <c r="Z43" i="1" s="1"/>
  <c r="U61" i="1" a="1"/>
  <c r="U61" i="1" s="1"/>
  <c r="V61" i="1" s="1" a="1"/>
  <c r="V61" i="1" s="1"/>
  <c r="X61" i="1" s="1" a="1"/>
  <c r="X61" i="1" s="1"/>
  <c r="Z61" i="1" s="1" a="1"/>
  <c r="Z61" i="1" s="1"/>
  <c r="U47" i="1" a="1"/>
  <c r="U47" i="1" s="1"/>
  <c r="V47" i="1" s="1" a="1"/>
  <c r="V47" i="1" s="1"/>
  <c r="X47" i="1" s="1" a="1"/>
  <c r="X47" i="1" s="1"/>
  <c r="Z47" i="1" s="1" a="1"/>
  <c r="Z47" i="1" s="1"/>
  <c r="U44" i="1" a="1"/>
  <c r="U44" i="1" s="1"/>
  <c r="V44" i="1" s="1" a="1"/>
  <c r="V44" i="1" s="1"/>
  <c r="X44" i="1" s="1" a="1"/>
  <c r="X44" i="1" s="1"/>
  <c r="Z44" i="1" s="1" a="1"/>
  <c r="Z44" i="1" s="1"/>
  <c r="U35" i="1" a="1"/>
  <c r="U35" i="1" s="1"/>
  <c r="V35" i="1" s="1" a="1"/>
  <c r="V35" i="1" s="1"/>
  <c r="X35" i="1" s="1" a="1"/>
  <c r="X35" i="1" s="1"/>
  <c r="Z35" i="1" s="1" a="1"/>
  <c r="Z35" i="1" s="1"/>
  <c r="U46" i="1" a="1"/>
  <c r="U46" i="1" s="1"/>
  <c r="V46" i="1" s="1" a="1"/>
  <c r="V46" i="1" s="1"/>
  <c r="X46" i="1" s="1" a="1"/>
  <c r="X46" i="1" s="1"/>
  <c r="Z46" i="1" s="1" a="1"/>
  <c r="Z46" i="1" s="1"/>
  <c r="U39" i="1" a="1"/>
  <c r="U39" i="1" s="1"/>
  <c r="V39" i="1" s="1" a="1"/>
  <c r="V39" i="1" s="1"/>
  <c r="X39" i="1" s="1" a="1"/>
  <c r="X39" i="1" s="1"/>
  <c r="Z39" i="1" s="1" a="1"/>
  <c r="Z39" i="1" s="1"/>
  <c r="U15" i="1" a="1"/>
  <c r="U15" i="1" s="1"/>
  <c r="V15" i="1" s="1" a="1"/>
  <c r="V15" i="1" s="1"/>
  <c r="X15" i="1" s="1" a="1"/>
  <c r="X15" i="1" s="1"/>
  <c r="Z15" i="1" s="1" a="1"/>
  <c r="Z15" i="1" s="1"/>
  <c r="U13" i="1" a="1"/>
  <c r="U13" i="1" s="1"/>
  <c r="V13" i="1" s="1" a="1"/>
  <c r="V13" i="1" s="1"/>
  <c r="X13" i="1" s="1" a="1"/>
  <c r="X13" i="1" s="1"/>
  <c r="Z13" i="1" s="1" a="1"/>
  <c r="Z13" i="1" s="1"/>
  <c r="U20" i="1" a="1"/>
  <c r="U20" i="1" s="1"/>
  <c r="V20" i="1" s="1" a="1"/>
  <c r="V20" i="1" s="1"/>
  <c r="X20" i="1" s="1" a="1"/>
  <c r="X20" i="1" s="1"/>
  <c r="Z20" i="1" s="1" a="1"/>
  <c r="Z20" i="1" s="1"/>
  <c r="U19" i="1" a="1"/>
  <c r="U19" i="1" s="1"/>
  <c r="V19" i="1" s="1" a="1"/>
  <c r="V19" i="1" s="1"/>
  <c r="X19" i="1" s="1" a="1"/>
  <c r="X19" i="1" s="1"/>
  <c r="Z19" i="1" s="1" a="1"/>
  <c r="Z19" i="1" s="1"/>
  <c r="U6" i="1" a="1"/>
  <c r="U6" i="1" s="1"/>
  <c r="V6" i="1" s="1" a="1"/>
  <c r="V6" i="1" s="1"/>
  <c r="X6" i="1" s="1" a="1"/>
  <c r="X6" i="1" s="1"/>
  <c r="Z6" i="1" s="1" a="1"/>
  <c r="Z6" i="1" s="1"/>
  <c r="U22" i="1" a="1"/>
  <c r="U22" i="1" s="1"/>
  <c r="V22" i="1" s="1" a="1"/>
  <c r="V22" i="1" s="1"/>
  <c r="X22" i="1" s="1" a="1"/>
  <c r="X22" i="1" s="1"/>
  <c r="Z22" i="1" s="1" a="1"/>
  <c r="Z22" i="1" s="1"/>
  <c r="U21" i="1" a="1"/>
  <c r="U21" i="1" s="1"/>
  <c r="V21" i="1" s="1" a="1"/>
  <c r="V21" i="1" s="1"/>
  <c r="X21" i="1" s="1" a="1"/>
  <c r="X21" i="1" s="1"/>
  <c r="Z21" i="1" s="1" a="1"/>
  <c r="Z21" i="1" s="1"/>
  <c r="U14" i="1" a="1"/>
  <c r="U14" i="1" s="1"/>
  <c r="V14" i="1" s="1" a="1"/>
  <c r="V14" i="1" s="1"/>
  <c r="X14" i="1" s="1" a="1"/>
  <c r="X14" i="1" s="1"/>
  <c r="Z14" i="1" s="1" a="1"/>
  <c r="Z14" i="1" s="1"/>
  <c r="W2" i="7" a="1"/>
  <c r="W2" i="7" s="1"/>
  <c r="T2" i="7" a="1"/>
  <c r="T2" i="7" s="1"/>
  <c r="R2" i="7" a="1"/>
  <c r="R2" i="7" s="1"/>
  <c r="S2" i="7" s="1" a="1"/>
  <c r="S2" i="7" s="1"/>
  <c r="S2" i="1" a="1"/>
  <c r="S2" i="1" s="1"/>
  <c r="T2" i="1" a="1"/>
  <c r="T2" i="1" s="1"/>
  <c r="W2" i="1" a="1"/>
  <c r="W2" i="1" s="1"/>
  <c r="U2" i="7" l="1" a="1"/>
  <c r="U2" i="7" s="1"/>
  <c r="V2" i="7" s="1" a="1"/>
  <c r="V2" i="7" s="1"/>
  <c r="U2" i="1" a="1"/>
  <c r="U2" i="1" s="1"/>
  <c r="V2" i="1" s="1" a="1"/>
  <c r="V2" i="1" s="1"/>
  <c r="X2" i="7" l="1" a="1"/>
  <c r="X2" i="7" s="1"/>
  <c r="X2" i="1" a="1"/>
  <c r="X2" i="1" s="1"/>
  <c r="Q4" i="9" s="1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Y9" i="7" l="1" a="1"/>
  <c r="Y9" i="7" s="1"/>
  <c r="Z9" i="7" s="1" a="1"/>
  <c r="Z9" i="7" s="1"/>
  <c r="Y12" i="7" a="1"/>
  <c r="Y12" i="7" s="1"/>
  <c r="Z12" i="7" s="1" a="1"/>
  <c r="Z12" i="7" s="1"/>
  <c r="Y25" i="7" a="1"/>
  <c r="Y25" i="7" s="1"/>
  <c r="Z25" i="7" s="1" a="1"/>
  <c r="Z25" i="7" s="1"/>
  <c r="Y29" i="7" a="1"/>
  <c r="Y29" i="7" s="1"/>
  <c r="Z29" i="7" s="1" a="1"/>
  <c r="Z29" i="7" s="1"/>
  <c r="Y47" i="7" a="1"/>
  <c r="Y47" i="7" s="1"/>
  <c r="Z47" i="7" s="1" a="1"/>
  <c r="Z47" i="7" s="1"/>
  <c r="Y54" i="7" a="1"/>
  <c r="Y54" i="7" s="1"/>
  <c r="Z54" i="7" s="1" a="1"/>
  <c r="Z54" i="7" s="1"/>
  <c r="Y73" i="7" a="1"/>
  <c r="Y73" i="7" s="1"/>
  <c r="Z73" i="7" s="1" a="1"/>
  <c r="Z73" i="7" s="1"/>
  <c r="Y76" i="7" a="1"/>
  <c r="Y76" i="7" s="1"/>
  <c r="Z76" i="7" s="1" a="1"/>
  <c r="Z76" i="7" s="1"/>
  <c r="Y91" i="7" a="1"/>
  <c r="Y91" i="7" s="1"/>
  <c r="Z91" i="7" s="1" a="1"/>
  <c r="Z91" i="7" s="1"/>
  <c r="Y94" i="7" a="1"/>
  <c r="Y94" i="7" s="1"/>
  <c r="Z94" i="7" s="1" a="1"/>
  <c r="Z94" i="7" s="1"/>
  <c r="Y105" i="7" a="1"/>
  <c r="Y105" i="7" s="1"/>
  <c r="Z105" i="7" s="1" a="1"/>
  <c r="Z105" i="7" s="1"/>
  <c r="Y109" i="7" a="1"/>
  <c r="Y109" i="7" s="1"/>
  <c r="Z109" i="7" s="1" a="1"/>
  <c r="Z109" i="7" s="1"/>
  <c r="Y114" i="7" a="1"/>
  <c r="Y114" i="7" s="1"/>
  <c r="Z114" i="7" s="1" a="1"/>
  <c r="Z114" i="7" s="1"/>
  <c r="Y117" i="7" a="1"/>
  <c r="Y117" i="7" s="1"/>
  <c r="Z117" i="7" s="1" a="1"/>
  <c r="Z117" i="7" s="1"/>
  <c r="Y120" i="7" a="1"/>
  <c r="Y120" i="7" s="1"/>
  <c r="Z120" i="7" s="1" a="1"/>
  <c r="Z120" i="7" s="1"/>
  <c r="Y129" i="7" a="1"/>
  <c r="Y129" i="7" s="1"/>
  <c r="Z129" i="7" s="1" a="1"/>
  <c r="Z129" i="7" s="1"/>
  <c r="Y142" i="7" a="1"/>
  <c r="Y142" i="7" s="1"/>
  <c r="Z142" i="7" s="1" a="1"/>
  <c r="Z142" i="7" s="1"/>
  <c r="Y167" i="7" a="1"/>
  <c r="Y167" i="7" s="1"/>
  <c r="Z167" i="7" s="1" a="1"/>
  <c r="Z167" i="7" s="1"/>
  <c r="Y171" i="7" a="1"/>
  <c r="Y171" i="7" s="1"/>
  <c r="Z171" i="7" s="1" a="1"/>
  <c r="Z171" i="7" s="1"/>
  <c r="Y178" i="7" a="1"/>
  <c r="Y178" i="7" s="1"/>
  <c r="Z178" i="7" s="1" a="1"/>
  <c r="Z178" i="7" s="1"/>
  <c r="Y185" i="7" a="1"/>
  <c r="Y185" i="7" s="1"/>
  <c r="Z185" i="7" s="1" a="1"/>
  <c r="Z185" i="7" s="1"/>
  <c r="Y186" i="7" a="1"/>
  <c r="Y186" i="7" s="1"/>
  <c r="Z186" i="7" s="1" a="1"/>
  <c r="Z186" i="7" s="1"/>
  <c r="Y196" i="7" a="1"/>
  <c r="Y196" i="7" s="1"/>
  <c r="Z196" i="7" s="1" a="1"/>
  <c r="Z196" i="7" s="1"/>
  <c r="Y200" i="7" a="1"/>
  <c r="Y200" i="7" s="1"/>
  <c r="Z200" i="7" s="1" a="1"/>
  <c r="Z200" i="7" s="1"/>
  <c r="Y210" i="7" a="1"/>
  <c r="Y210" i="7" s="1"/>
  <c r="Z210" i="7" s="1" a="1"/>
  <c r="Z210" i="7" s="1"/>
  <c r="Y230" i="7" a="1"/>
  <c r="Y230" i="7" s="1"/>
  <c r="Z230" i="7" s="1" a="1"/>
  <c r="Z230" i="7" s="1"/>
  <c r="Y233" i="7" a="1"/>
  <c r="Y233" i="7" s="1"/>
  <c r="Z233" i="7" s="1" a="1"/>
  <c r="Z233" i="7" s="1"/>
  <c r="Y235" i="7" a="1"/>
  <c r="Y235" i="7" s="1"/>
  <c r="Z235" i="7" s="1" a="1"/>
  <c r="Z235" i="7" s="1"/>
  <c r="Y238" i="7" a="1"/>
  <c r="Y238" i="7" s="1"/>
  <c r="Z238" i="7" s="1" a="1"/>
  <c r="Z238" i="7" s="1"/>
  <c r="Y241" i="7" a="1"/>
  <c r="Y241" i="7" s="1"/>
  <c r="Z241" i="7" s="1" a="1"/>
  <c r="Z241" i="7" s="1"/>
  <c r="Y249" i="7" a="1"/>
  <c r="Y249" i="7" s="1"/>
  <c r="Z249" i="7" s="1" a="1"/>
  <c r="Z249" i="7" s="1"/>
  <c r="Y257" i="7" a="1"/>
  <c r="Y257" i="7" s="1"/>
  <c r="Z257" i="7" s="1" a="1"/>
  <c r="Z257" i="7" s="1"/>
  <c r="Y264" i="7" a="1"/>
  <c r="Y264" i="7" s="1"/>
  <c r="Z264" i="7" s="1" a="1"/>
  <c r="Z264" i="7" s="1"/>
  <c r="Y267" i="7" a="1"/>
  <c r="Y267" i="7" s="1"/>
  <c r="Z267" i="7" s="1" a="1"/>
  <c r="Z267" i="7" s="1"/>
  <c r="Y273" i="7" a="1"/>
  <c r="Y273" i="7" s="1"/>
  <c r="Z273" i="7" s="1" a="1"/>
  <c r="Z273" i="7" s="1"/>
  <c r="Y279" i="7" a="1"/>
  <c r="Y279" i="7" s="1"/>
  <c r="Z279" i="7" s="1" a="1"/>
  <c r="Z279" i="7" s="1"/>
  <c r="Y282" i="7" a="1"/>
  <c r="Y282" i="7" s="1"/>
  <c r="Z282" i="7" s="1" a="1"/>
  <c r="Z282" i="7" s="1"/>
  <c r="Y290" i="7" a="1"/>
  <c r="Y290" i="7" s="1"/>
  <c r="Z290" i="7" s="1" a="1"/>
  <c r="Z290" i="7" s="1"/>
  <c r="Y306" i="7" a="1"/>
  <c r="Y306" i="7" s="1"/>
  <c r="Z306" i="7" s="1" a="1"/>
  <c r="Z306" i="7" s="1"/>
  <c r="Y321" i="7" a="1"/>
  <c r="Y321" i="7" s="1"/>
  <c r="Z321" i="7" s="1" a="1"/>
  <c r="Z321" i="7" s="1"/>
  <c r="Y329" i="7" a="1"/>
  <c r="Y329" i="7" s="1"/>
  <c r="Z329" i="7" s="1" a="1"/>
  <c r="Z329" i="7" s="1"/>
  <c r="Y337" i="7" a="1"/>
  <c r="Y337" i="7" s="1"/>
  <c r="Z337" i="7" s="1" a="1"/>
  <c r="Z337" i="7" s="1"/>
  <c r="Y345" i="7" a="1"/>
  <c r="Y345" i="7" s="1"/>
  <c r="Z345" i="7" s="1" a="1"/>
  <c r="Z345" i="7" s="1"/>
  <c r="Y354" i="7" a="1"/>
  <c r="Y354" i="7" s="1"/>
  <c r="Z354" i="7" s="1" a="1"/>
  <c r="Z354" i="7" s="1"/>
  <c r="Y362" i="7" a="1"/>
  <c r="Y362" i="7" s="1"/>
  <c r="Z362" i="7" s="1" a="1"/>
  <c r="Z362" i="7" s="1"/>
  <c r="Y367" i="7" a="1"/>
  <c r="Y367" i="7" s="1"/>
  <c r="Z367" i="7" s="1" a="1"/>
  <c r="Z367" i="7" s="1"/>
  <c r="Y375" i="7" a="1"/>
  <c r="Y375" i="7" s="1"/>
  <c r="Z375" i="7" s="1" a="1"/>
  <c r="Z375" i="7" s="1"/>
  <c r="Y385" i="7" a="1"/>
  <c r="Y385" i="7" s="1"/>
  <c r="Z385" i="7" s="1" a="1"/>
  <c r="Z385" i="7" s="1"/>
  <c r="Y395" i="7" a="1"/>
  <c r="Y395" i="7" s="1"/>
  <c r="Z395" i="7" s="1" a="1"/>
  <c r="Z395" i="7" s="1"/>
  <c r="Y400" i="7" a="1"/>
  <c r="Y400" i="7" s="1"/>
  <c r="Z400" i="7" s="1" a="1"/>
  <c r="Z400" i="7" s="1"/>
  <c r="Y411" i="7" a="1"/>
  <c r="Y411" i="7" s="1"/>
  <c r="Z411" i="7" s="1" a="1"/>
  <c r="Z411" i="7" s="1"/>
  <c r="Y414" i="7" a="1"/>
  <c r="Y414" i="7" s="1"/>
  <c r="Z414" i="7" s="1" a="1"/>
  <c r="Z414" i="7" s="1"/>
  <c r="Y431" i="7" a="1"/>
  <c r="Y431" i="7" s="1"/>
  <c r="Z431" i="7" s="1" a="1"/>
  <c r="Z431" i="7" s="1"/>
  <c r="Y453" i="7" a="1"/>
  <c r="Y453" i="7" s="1"/>
  <c r="Z453" i="7" s="1" a="1"/>
  <c r="Z453" i="7" s="1"/>
  <c r="Y458" i="7" a="1"/>
  <c r="Y458" i="7" s="1"/>
  <c r="Z458" i="7" s="1" a="1"/>
  <c r="Z458" i="7" s="1"/>
  <c r="Y475" i="7" a="1"/>
  <c r="Y475" i="7" s="1"/>
  <c r="Z475" i="7" s="1" a="1"/>
  <c r="Z475" i="7" s="1"/>
  <c r="Y481" i="7" a="1"/>
  <c r="Y481" i="7" s="1"/>
  <c r="Z481" i="7" s="1" a="1"/>
  <c r="Z481" i="7" s="1"/>
  <c r="Y484" i="7" a="1"/>
  <c r="Y484" i="7" s="1"/>
  <c r="Z484" i="7" s="1" a="1"/>
  <c r="Z484" i="7" s="1"/>
  <c r="Y488" i="7" a="1"/>
  <c r="Y488" i="7" s="1"/>
  <c r="Z488" i="7" s="1" a="1"/>
  <c r="Z488" i="7" s="1"/>
  <c r="Y494" i="7" a="1"/>
  <c r="Y494" i="7" s="1"/>
  <c r="Z494" i="7" s="1" a="1"/>
  <c r="Z494" i="7" s="1"/>
  <c r="Y500" i="7" a="1"/>
  <c r="Y500" i="7" s="1"/>
  <c r="Z500" i="7" s="1" a="1"/>
  <c r="Z500" i="7" s="1"/>
  <c r="Y504" i="7" a="1"/>
  <c r="Y504" i="7" s="1"/>
  <c r="Z504" i="7" s="1" a="1"/>
  <c r="Z504" i="7" s="1"/>
  <c r="Y505" i="7" a="1"/>
  <c r="Y505" i="7" s="1"/>
  <c r="Z505" i="7" s="1" a="1"/>
  <c r="Z505" i="7" s="1"/>
  <c r="Y518" i="7" a="1"/>
  <c r="Y518" i="7" s="1"/>
  <c r="Z518" i="7" s="1" a="1"/>
  <c r="Z518" i="7" s="1"/>
  <c r="Y529" i="7" a="1"/>
  <c r="Y529" i="7" s="1"/>
  <c r="Z529" i="7" s="1" a="1"/>
  <c r="Z529" i="7" s="1"/>
  <c r="Y532" i="7" a="1"/>
  <c r="Y532" i="7" s="1"/>
  <c r="Z532" i="7" s="1" a="1"/>
  <c r="Z532" i="7" s="1"/>
  <c r="Y8" i="7" a="1"/>
  <c r="Y8" i="7" s="1"/>
  <c r="Z8" i="7" s="1" a="1"/>
  <c r="Z8" i="7" s="1"/>
  <c r="Y24" i="7" a="1"/>
  <c r="Y24" i="7" s="1"/>
  <c r="Z24" i="7" s="1" a="1"/>
  <c r="Z24" i="7" s="1"/>
  <c r="Y44" i="7" a="1"/>
  <c r="Y44" i="7" s="1"/>
  <c r="Z44" i="7" s="1" a="1"/>
  <c r="Z44" i="7" s="1"/>
  <c r="Y49" i="7" a="1"/>
  <c r="Y49" i="7" s="1"/>
  <c r="Z49" i="7" s="1" a="1"/>
  <c r="Z49" i="7" s="1"/>
  <c r="Y53" i="7" a="1"/>
  <c r="Y53" i="7" s="1"/>
  <c r="Z53" i="7" s="1" a="1"/>
  <c r="Z53" i="7" s="1"/>
  <c r="Y57" i="7" a="1"/>
  <c r="Y57" i="7" s="1"/>
  <c r="Z57" i="7" s="1" a="1"/>
  <c r="Z57" i="7" s="1"/>
  <c r="Y60" i="7" a="1"/>
  <c r="Y60" i="7" s="1"/>
  <c r="Z60" i="7" s="1" a="1"/>
  <c r="Z60" i="7" s="1"/>
  <c r="Y67" i="7" a="1"/>
  <c r="Y67" i="7" s="1"/>
  <c r="Z67" i="7" s="1" a="1"/>
  <c r="Z67" i="7" s="1"/>
  <c r="Y70" i="7" a="1"/>
  <c r="Y70" i="7" s="1"/>
  <c r="Z70" i="7" s="1" a="1"/>
  <c r="Z70" i="7" s="1"/>
  <c r="Y82" i="7" a="1"/>
  <c r="Y82" i="7" s="1"/>
  <c r="Z82" i="7" s="1" a="1"/>
  <c r="Z82" i="7" s="1"/>
  <c r="Y85" i="7" a="1"/>
  <c r="Y85" i="7" s="1"/>
  <c r="Z85" i="7" s="1" a="1"/>
  <c r="Z85" i="7" s="1"/>
  <c r="Y88" i="7" a="1"/>
  <c r="Y88" i="7" s="1"/>
  <c r="Z88" i="7" s="1" a="1"/>
  <c r="Z88" i="7" s="1"/>
  <c r="Y97" i="7" a="1"/>
  <c r="Y97" i="7" s="1"/>
  <c r="Z97" i="7" s="1" a="1"/>
  <c r="Z97" i="7" s="1"/>
  <c r="Y100" i="7" a="1"/>
  <c r="Y100" i="7" s="1"/>
  <c r="Z100" i="7" s="1" a="1"/>
  <c r="Z100" i="7" s="1"/>
  <c r="Y126" i="7" a="1"/>
  <c r="Y126" i="7" s="1"/>
  <c r="Z126" i="7" s="1" a="1"/>
  <c r="Z126" i="7" s="1"/>
  <c r="Y136" i="7" a="1"/>
  <c r="Y136" i="7" s="1"/>
  <c r="Z136" i="7" s="1" a="1"/>
  <c r="Z136" i="7" s="1"/>
  <c r="Y148" i="7" a="1"/>
  <c r="Y148" i="7" s="1"/>
  <c r="Z148" i="7" s="1" a="1"/>
  <c r="Z148" i="7" s="1"/>
  <c r="Y157" i="7" a="1"/>
  <c r="Y157" i="7" s="1"/>
  <c r="Z157" i="7" s="1" a="1"/>
  <c r="Z157" i="7" s="1"/>
  <c r="Y160" i="7" a="1"/>
  <c r="Y160" i="7" s="1"/>
  <c r="Z160" i="7" s="1" a="1"/>
  <c r="Z160" i="7" s="1"/>
  <c r="Y164" i="7" a="1"/>
  <c r="Y164" i="7" s="1"/>
  <c r="Z164" i="7" s="1" a="1"/>
  <c r="Z164" i="7" s="1"/>
  <c r="Y173" i="7" a="1"/>
  <c r="Y173" i="7" s="1"/>
  <c r="Z173" i="7" s="1" a="1"/>
  <c r="Z173" i="7" s="1"/>
  <c r="Y182" i="7" a="1"/>
  <c r="Y182" i="7" s="1"/>
  <c r="Z182" i="7" s="1" a="1"/>
  <c r="Z182" i="7" s="1"/>
  <c r="Y188" i="7" a="1"/>
  <c r="Y188" i="7" s="1"/>
  <c r="Z188" i="7" s="1" a="1"/>
  <c r="Z188" i="7" s="1"/>
  <c r="Y203" i="7" a="1"/>
  <c r="Y203" i="7" s="1"/>
  <c r="Z203" i="7" s="1" a="1"/>
  <c r="Z203" i="7" s="1"/>
  <c r="Y209" i="7" a="1"/>
  <c r="Y209" i="7" s="1"/>
  <c r="Z209" i="7" s="1" a="1"/>
  <c r="Z209" i="7" s="1"/>
  <c r="Y213" i="7" a="1"/>
  <c r="Y213" i="7" s="1"/>
  <c r="Z213" i="7" s="1" a="1"/>
  <c r="Z213" i="7" s="1"/>
  <c r="Y225" i="7" a="1"/>
  <c r="Y225" i="7" s="1"/>
  <c r="Z225" i="7" s="1" a="1"/>
  <c r="Z225" i="7" s="1"/>
  <c r="Y227" i="7" a="1"/>
  <c r="Y227" i="7" s="1"/>
  <c r="Z227" i="7" s="1" a="1"/>
  <c r="Z227" i="7" s="1"/>
  <c r="Y243" i="7" a="1"/>
  <c r="Y243" i="7" s="1"/>
  <c r="Z243" i="7" s="1" a="1"/>
  <c r="Z243" i="7" s="1"/>
  <c r="Y248" i="7" a="1"/>
  <c r="Y248" i="7" s="1"/>
  <c r="Z248" i="7" s="1" a="1"/>
  <c r="Z248" i="7" s="1"/>
  <c r="Y256" i="7" a="1"/>
  <c r="Y256" i="7" s="1"/>
  <c r="Z256" i="7" s="1" a="1"/>
  <c r="Z256" i="7" s="1"/>
  <c r="Y270" i="7" a="1"/>
  <c r="Y270" i="7" s="1"/>
  <c r="Z270" i="7" s="1" a="1"/>
  <c r="Z270" i="7" s="1"/>
  <c r="Y275" i="7" a="1"/>
  <c r="Y275" i="7" s="1"/>
  <c r="Z275" i="7" s="1" a="1"/>
  <c r="Z275" i="7" s="1"/>
  <c r="Y284" i="7" a="1"/>
  <c r="Y284" i="7" s="1"/>
  <c r="Z284" i="7" s="1" a="1"/>
  <c r="Z284" i="7" s="1"/>
  <c r="Y287" i="7" a="1"/>
  <c r="Y287" i="7" s="1"/>
  <c r="Z287" i="7" s="1" a="1"/>
  <c r="Z287" i="7" s="1"/>
  <c r="Y295" i="7" a="1"/>
  <c r="Y295" i="7" s="1"/>
  <c r="Z295" i="7" s="1" a="1"/>
  <c r="Z295" i="7" s="1"/>
  <c r="Y300" i="7" a="1"/>
  <c r="Y300" i="7" s="1"/>
  <c r="Z300" i="7" s="1" a="1"/>
  <c r="Z300" i="7" s="1"/>
  <c r="Y303" i="7" a="1"/>
  <c r="Y303" i="7" s="1"/>
  <c r="Z303" i="7" s="1" a="1"/>
  <c r="Z303" i="7" s="1"/>
  <c r="Y308" i="7" a="1"/>
  <c r="Y308" i="7" s="1"/>
  <c r="Z308" i="7" s="1" a="1"/>
  <c r="Z308" i="7" s="1"/>
  <c r="Y311" i="7" a="1"/>
  <c r="Y311" i="7" s="1"/>
  <c r="Z311" i="7" s="1" a="1"/>
  <c r="Z311" i="7" s="1"/>
  <c r="Y314" i="7" a="1"/>
  <c r="Y314" i="7" s="1"/>
  <c r="Z314" i="7" s="1" a="1"/>
  <c r="Z314" i="7" s="1"/>
  <c r="Y323" i="7" a="1"/>
  <c r="Y323" i="7" s="1"/>
  <c r="Z323" i="7" s="1" a="1"/>
  <c r="Z323" i="7" s="1"/>
  <c r="Y328" i="7" a="1"/>
  <c r="Y328" i="7" s="1"/>
  <c r="Z328" i="7" s="1" a="1"/>
  <c r="Z328" i="7" s="1"/>
  <c r="Y334" i="7" a="1"/>
  <c r="Y334" i="7" s="1"/>
  <c r="Z334" i="7" s="1" a="1"/>
  <c r="Z334" i="7" s="1"/>
  <c r="Y344" i="7" a="1"/>
  <c r="Y344" i="7" s="1"/>
  <c r="Z344" i="7" s="1" a="1"/>
  <c r="Z344" i="7" s="1"/>
  <c r="Y347" i="7" a="1"/>
  <c r="Y347" i="7" s="1"/>
  <c r="Z347" i="7" s="1" a="1"/>
  <c r="Z347" i="7" s="1"/>
  <c r="Y350" i="7" a="1"/>
  <c r="Y350" i="7" s="1"/>
  <c r="Z350" i="7" s="1" a="1"/>
  <c r="Z350" i="7" s="1"/>
  <c r="Y359" i="7" a="1"/>
  <c r="Y359" i="7" s="1"/>
  <c r="Z359" i="7" s="1" a="1"/>
  <c r="Z359" i="7" s="1"/>
  <c r="Y364" i="7" a="1"/>
  <c r="Y364" i="7" s="1"/>
  <c r="Z364" i="7" s="1" a="1"/>
  <c r="Z364" i="7" s="1"/>
  <c r="Y372" i="7" a="1"/>
  <c r="Y372" i="7" s="1"/>
  <c r="Z372" i="7" s="1" a="1"/>
  <c r="Z372" i="7" s="1"/>
  <c r="Y377" i="7" a="1"/>
  <c r="Y377" i="7" s="1"/>
  <c r="Z377" i="7" s="1" a="1"/>
  <c r="Z377" i="7" s="1"/>
  <c r="Y394" i="7" a="1"/>
  <c r="Y394" i="7" s="1"/>
  <c r="Z394" i="7" s="1" a="1"/>
  <c r="Z394" i="7" s="1"/>
  <c r="Y399" i="7" a="1"/>
  <c r="Y399" i="7" s="1"/>
  <c r="Z399" i="7" s="1" a="1"/>
  <c r="Z399" i="7" s="1"/>
  <c r="Y425" i="7" a="1"/>
  <c r="Y425" i="7" s="1"/>
  <c r="Z425" i="7" s="1" a="1"/>
  <c r="Z425" i="7" s="1"/>
  <c r="Y428" i="7" a="1"/>
  <c r="Y428" i="7" s="1"/>
  <c r="Z428" i="7" s="1" a="1"/>
  <c r="Z428" i="7" s="1"/>
  <c r="Y434" i="7" a="1"/>
  <c r="Y434" i="7" s="1"/>
  <c r="Z434" i="7" s="1" a="1"/>
  <c r="Z434" i="7" s="1"/>
  <c r="Y443" i="7" a="1"/>
  <c r="Y443" i="7" s="1"/>
  <c r="Z443" i="7" s="1" a="1"/>
  <c r="Z443" i="7" s="1"/>
  <c r="Y466" i="7" a="1"/>
  <c r="Y466" i="7" s="1"/>
  <c r="Z466" i="7" s="1" a="1"/>
  <c r="Z466" i="7" s="1"/>
  <c r="Y469" i="7" a="1"/>
  <c r="Y469" i="7" s="1"/>
  <c r="Z469" i="7" s="1" a="1"/>
  <c r="Z469" i="7" s="1"/>
  <c r="Y478" i="7" a="1"/>
  <c r="Y478" i="7" s="1"/>
  <c r="Z478" i="7" s="1" a="1"/>
  <c r="Z478" i="7" s="1"/>
  <c r="Y487" i="7" a="1"/>
  <c r="Y487" i="7" s="1"/>
  <c r="Z487" i="7" s="1" a="1"/>
  <c r="Z487" i="7" s="1"/>
  <c r="Y503" i="7" a="1"/>
  <c r="Y503" i="7" s="1"/>
  <c r="Z503" i="7" s="1" a="1"/>
  <c r="Z503" i="7" s="1"/>
  <c r="Y508" i="7" a="1"/>
  <c r="Y508" i="7" s="1"/>
  <c r="Z508" i="7" s="1" a="1"/>
  <c r="Z508" i="7" s="1"/>
  <c r="Y514" i="7" a="1"/>
  <c r="Y514" i="7" s="1"/>
  <c r="Z514" i="7" s="1" a="1"/>
  <c r="Z514" i="7" s="1"/>
  <c r="Y517" i="7" a="1"/>
  <c r="Y517" i="7" s="1"/>
  <c r="Z517" i="7" s="1" a="1"/>
  <c r="Z517" i="7" s="1"/>
  <c r="Y525" i="7" a="1"/>
  <c r="Y525" i="7" s="1"/>
  <c r="Z525" i="7" s="1" a="1"/>
  <c r="Z525" i="7" s="1"/>
  <c r="Y5" i="7" a="1"/>
  <c r="Y5" i="7" s="1"/>
  <c r="Z5" i="7" s="1" a="1"/>
  <c r="Z5" i="7" s="1"/>
  <c r="Y14" i="7" a="1"/>
  <c r="Y14" i="7" s="1"/>
  <c r="Z14" i="7" s="1" a="1"/>
  <c r="Z14" i="7" s="1"/>
  <c r="Y21" i="7" a="1"/>
  <c r="Y21" i="7" s="1"/>
  <c r="Z21" i="7" s="1" a="1"/>
  <c r="Z21" i="7" s="1"/>
  <c r="Y28" i="7" a="1"/>
  <c r="Y28" i="7" s="1"/>
  <c r="Z28" i="7" s="1" a="1"/>
  <c r="Z28" i="7" s="1"/>
  <c r="Y31" i="7" a="1"/>
  <c r="Y31" i="7" s="1"/>
  <c r="Z31" i="7" s="1" a="1"/>
  <c r="Z31" i="7" s="1"/>
  <c r="Y39" i="7" a="1"/>
  <c r="Y39" i="7" s="1"/>
  <c r="Z39" i="7" s="1" a="1"/>
  <c r="Z39" i="7" s="1"/>
  <c r="Y41" i="7" a="1"/>
  <c r="Y41" i="7" s="1"/>
  <c r="Z41" i="7" s="1" a="1"/>
  <c r="Z41" i="7" s="1"/>
  <c r="Y46" i="7" a="1"/>
  <c r="Y46" i="7" s="1"/>
  <c r="Z46" i="7" s="1" a="1"/>
  <c r="Z46" i="7" s="1"/>
  <c r="Y63" i="7" a="1"/>
  <c r="Y63" i="7" s="1"/>
  <c r="Z63" i="7" s="1" a="1"/>
  <c r="Z63" i="7" s="1"/>
  <c r="Y79" i="7" a="1"/>
  <c r="Y79" i="7" s="1"/>
  <c r="Z79" i="7" s="1" a="1"/>
  <c r="Z79" i="7" s="1"/>
  <c r="Y87" i="7" a="1"/>
  <c r="Y87" i="7" s="1"/>
  <c r="Z87" i="7" s="1" a="1"/>
  <c r="Z87" i="7" s="1"/>
  <c r="Y93" i="7" a="1"/>
  <c r="Y93" i="7" s="1"/>
  <c r="Z93" i="7" s="1" a="1"/>
  <c r="Z93" i="7" s="1"/>
  <c r="Y102" i="7" a="1"/>
  <c r="Y102" i="7" s="1"/>
  <c r="Z102" i="7" s="1" a="1"/>
  <c r="Z102" i="7" s="1"/>
  <c r="Y104" i="7" a="1"/>
  <c r="Y104" i="7" s="1"/>
  <c r="Z104" i="7" s="1" a="1"/>
  <c r="Z104" i="7" s="1"/>
  <c r="Y108" i="7" a="1"/>
  <c r="Y108" i="7" s="1"/>
  <c r="Z108" i="7" s="1" a="1"/>
  <c r="Z108" i="7" s="1"/>
  <c r="Y113" i="7" a="1"/>
  <c r="Y113" i="7" s="1"/>
  <c r="Z113" i="7" s="1" a="1"/>
  <c r="Z113" i="7" s="1"/>
  <c r="Y122" i="7" a="1"/>
  <c r="Y122" i="7" s="1"/>
  <c r="Z122" i="7" s="1" a="1"/>
  <c r="Z122" i="7" s="1"/>
  <c r="Y128" i="7" a="1"/>
  <c r="Y128" i="7" s="1"/>
  <c r="Z128" i="7" s="1" a="1"/>
  <c r="Z128" i="7" s="1"/>
  <c r="Y131" i="7" a="1"/>
  <c r="Y131" i="7" s="1"/>
  <c r="Z131" i="7" s="1" a="1"/>
  <c r="Z131" i="7" s="1"/>
  <c r="Y138" i="7" a="1"/>
  <c r="Y138" i="7" s="1"/>
  <c r="Z138" i="7" s="1" a="1"/>
  <c r="Z138" i="7" s="1"/>
  <c r="Y141" i="7" a="1"/>
  <c r="Y141" i="7" s="1"/>
  <c r="Z141" i="7" s="1" a="1"/>
  <c r="Z141" i="7" s="1"/>
  <c r="Y144" i="7" a="1"/>
  <c r="Y144" i="7" s="1"/>
  <c r="Z144" i="7" s="1" a="1"/>
  <c r="Z144" i="7" s="1"/>
  <c r="Y153" i="7" a="1"/>
  <c r="Y153" i="7" s="1"/>
  <c r="Z153" i="7" s="1" a="1"/>
  <c r="Z153" i="7" s="1"/>
  <c r="Y166" i="7" a="1"/>
  <c r="Y166" i="7" s="1"/>
  <c r="Z166" i="7" s="1" a="1"/>
  <c r="Z166" i="7" s="1"/>
  <c r="Y170" i="7" a="1"/>
  <c r="Y170" i="7" s="1"/>
  <c r="Z170" i="7" s="1" a="1"/>
  <c r="Z170" i="7" s="1"/>
  <c r="Y177" i="7" a="1"/>
  <c r="Y177" i="7" s="1"/>
  <c r="Z177" i="7" s="1" a="1"/>
  <c r="Z177" i="7" s="1"/>
  <c r="Y181" i="7" a="1"/>
  <c r="Y181" i="7" s="1"/>
  <c r="Z181" i="7" s="1" a="1"/>
  <c r="Z181" i="7" s="1"/>
  <c r="Y192" i="7" a="1"/>
  <c r="Y192" i="7" s="1"/>
  <c r="Z192" i="7" s="1" a="1"/>
  <c r="Z192" i="7" s="1"/>
  <c r="Y208" i="7" a="1"/>
  <c r="Y208" i="7" s="1"/>
  <c r="Z208" i="7" s="1" a="1"/>
  <c r="Z208" i="7" s="1"/>
  <c r="Y215" i="7" a="1"/>
  <c r="Y215" i="7" s="1"/>
  <c r="Z215" i="7" s="1" a="1"/>
  <c r="Z215" i="7" s="1"/>
  <c r="Y220" i="7" a="1"/>
  <c r="Y220" i="7" s="1"/>
  <c r="Z220" i="7" s="1" a="1"/>
  <c r="Z220" i="7" s="1"/>
  <c r="Y232" i="7" a="1"/>
  <c r="Y232" i="7" s="1"/>
  <c r="Z232" i="7" s="1" a="1"/>
  <c r="Z232" i="7" s="1"/>
  <c r="Y240" i="7" a="1"/>
  <c r="Y240" i="7" s="1"/>
  <c r="Z240" i="7" s="1" a="1"/>
  <c r="Z240" i="7" s="1"/>
  <c r="Y245" i="7" a="1"/>
  <c r="Y245" i="7" s="1"/>
  <c r="Z245" i="7" s="1" a="1"/>
  <c r="Z245" i="7" s="1"/>
  <c r="Y251" i="7" a="1"/>
  <c r="Y251" i="7" s="1"/>
  <c r="Z251" i="7" s="1" a="1"/>
  <c r="Z251" i="7" s="1"/>
  <c r="Y253" i="7" a="1"/>
  <c r="Y253" i="7" s="1"/>
  <c r="Z253" i="7" s="1" a="1"/>
  <c r="Z253" i="7" s="1"/>
  <c r="Y259" i="7" a="1"/>
  <c r="Y259" i="7" s="1"/>
  <c r="Z259" i="7" s="1" a="1"/>
  <c r="Z259" i="7" s="1"/>
  <c r="Y261" i="7" a="1"/>
  <c r="Y261" i="7" s="1"/>
  <c r="Z261" i="7" s="1" a="1"/>
  <c r="Z261" i="7" s="1"/>
  <c r="Y266" i="7" a="1"/>
  <c r="Y266" i="7" s="1"/>
  <c r="Z266" i="7" s="1" a="1"/>
  <c r="Z266" i="7" s="1"/>
  <c r="Y278" i="7" a="1"/>
  <c r="Y278" i="7" s="1"/>
  <c r="Z278" i="7" s="1" a="1"/>
  <c r="Z278" i="7" s="1"/>
  <c r="Y289" i="7" a="1"/>
  <c r="Y289" i="7" s="1"/>
  <c r="Z289" i="7" s="1" a="1"/>
  <c r="Z289" i="7" s="1"/>
  <c r="Y292" i="7" a="1"/>
  <c r="Y292" i="7" s="1"/>
  <c r="Z292" i="7" s="1" a="1"/>
  <c r="Z292" i="7" s="1"/>
  <c r="Y297" i="7" a="1"/>
  <c r="Y297" i="7" s="1"/>
  <c r="Z297" i="7" s="1" a="1"/>
  <c r="Z297" i="7" s="1"/>
  <c r="Y305" i="7" a="1"/>
  <c r="Y305" i="7" s="1"/>
  <c r="Z305" i="7" s="1" a="1"/>
  <c r="Z305" i="7" s="1"/>
  <c r="Y317" i="7" a="1"/>
  <c r="Y317" i="7" s="1"/>
  <c r="Z317" i="7" s="1" a="1"/>
  <c r="Z317" i="7" s="1"/>
  <c r="Y320" i="7" a="1"/>
  <c r="Y320" i="7" s="1"/>
  <c r="Z320" i="7" s="1" a="1"/>
  <c r="Z320" i="7" s="1"/>
  <c r="Y325" i="7" a="1"/>
  <c r="Y325" i="7" s="1"/>
  <c r="Z325" i="7" s="1" a="1"/>
  <c r="Z325" i="7" s="1"/>
  <c r="Y327" i="7" a="1"/>
  <c r="Y327" i="7" s="1"/>
  <c r="Z327" i="7" s="1" a="1"/>
  <c r="Z327" i="7" s="1"/>
  <c r="Y331" i="7" a="1"/>
  <c r="Y331" i="7" s="1"/>
  <c r="Z331" i="7" s="1" a="1"/>
  <c r="Z331" i="7" s="1"/>
  <c r="Y336" i="7" a="1"/>
  <c r="Y336" i="7" s="1"/>
  <c r="Z336" i="7" s="1" a="1"/>
  <c r="Z336" i="7" s="1"/>
  <c r="Y340" i="7" a="1"/>
  <c r="Y340" i="7" s="1"/>
  <c r="Z340" i="7" s="1" a="1"/>
  <c r="Z340" i="7" s="1"/>
  <c r="Y343" i="7" a="1"/>
  <c r="Y343" i="7" s="1"/>
  <c r="Z343" i="7" s="1" a="1"/>
  <c r="Z343" i="7" s="1"/>
  <c r="Y353" i="7" a="1"/>
  <c r="Y353" i="7" s="1"/>
  <c r="Z353" i="7" s="1" a="1"/>
  <c r="Z353" i="7" s="1"/>
  <c r="Y356" i="7" a="1"/>
  <c r="Y356" i="7" s="1"/>
  <c r="Z356" i="7" s="1" a="1"/>
  <c r="Z356" i="7" s="1"/>
  <c r="Y369" i="7" a="1"/>
  <c r="Y369" i="7" s="1"/>
  <c r="Z369" i="7" s="1" a="1"/>
  <c r="Z369" i="7" s="1"/>
  <c r="Y382" i="7" a="1"/>
  <c r="Y382" i="7" s="1"/>
  <c r="Z382" i="7" s="1" a="1"/>
  <c r="Z382" i="7" s="1"/>
  <c r="Y388" i="7" a="1"/>
  <c r="Y388" i="7" s="1"/>
  <c r="Z388" i="7" s="1" a="1"/>
  <c r="Z388" i="7" s="1"/>
  <c r="Y391" i="7" a="1"/>
  <c r="Y391" i="7" s="1"/>
  <c r="Z391" i="7" s="1" a="1"/>
  <c r="Z391" i="7" s="1"/>
  <c r="Y404" i="7" a="1"/>
  <c r="Y404" i="7" s="1"/>
  <c r="Z404" i="7" s="1" a="1"/>
  <c r="Z404" i="7" s="1"/>
  <c r="Y405" i="7" a="1"/>
  <c r="Y405" i="7" s="1"/>
  <c r="Z405" i="7" s="1" a="1"/>
  <c r="Z405" i="7" s="1"/>
  <c r="Y408" i="7" a="1"/>
  <c r="Y408" i="7" s="1"/>
  <c r="Z408" i="7" s="1" a="1"/>
  <c r="Z408" i="7" s="1"/>
  <c r="Y416" i="7" a="1"/>
  <c r="Y416" i="7" s="1"/>
  <c r="Z416" i="7" s="1" a="1"/>
  <c r="Z416" i="7" s="1"/>
  <c r="Y422" i="7" a="1"/>
  <c r="Y422" i="7" s="1"/>
  <c r="Z422" i="7" s="1" a="1"/>
  <c r="Z422" i="7" s="1"/>
  <c r="Y437" i="7" a="1"/>
  <c r="Y437" i="7" s="1"/>
  <c r="Z437" i="7" s="1" a="1"/>
  <c r="Z437" i="7" s="1"/>
  <c r="Y446" i="7" a="1"/>
  <c r="Y446" i="7" s="1"/>
  <c r="Z446" i="7" s="1" a="1"/>
  <c r="Z446" i="7" s="1"/>
  <c r="Y449" i="7" a="1"/>
  <c r="Y449" i="7" s="1"/>
  <c r="Z449" i="7" s="1" a="1"/>
  <c r="Z449" i="7" s="1"/>
  <c r="Y452" i="7" a="1"/>
  <c r="Y452" i="7" s="1"/>
  <c r="Z452" i="7" s="1" a="1"/>
  <c r="Z452" i="7" s="1"/>
  <c r="Y455" i="7" a="1"/>
  <c r="Y455" i="7" s="1"/>
  <c r="Z455" i="7" s="1" a="1"/>
  <c r="Z455" i="7" s="1"/>
  <c r="Y460" i="7" a="1"/>
  <c r="Y460" i="7" s="1"/>
  <c r="Z460" i="7" s="1" a="1"/>
  <c r="Z460" i="7" s="1"/>
  <c r="Y472" i="7" a="1"/>
  <c r="Y472" i="7" s="1"/>
  <c r="Z472" i="7" s="1" a="1"/>
  <c r="Z472" i="7" s="1"/>
  <c r="Y490" i="7" a="1"/>
  <c r="Y490" i="7" s="1"/>
  <c r="Z490" i="7" s="1" a="1"/>
  <c r="Z490" i="7" s="1"/>
  <c r="Y496" i="7" a="1"/>
  <c r="Y496" i="7" s="1"/>
  <c r="Z496" i="7" s="1" a="1"/>
  <c r="Z496" i="7" s="1"/>
  <c r="Y511" i="7" a="1"/>
  <c r="Y511" i="7" s="1"/>
  <c r="Z511" i="7" s="1" a="1"/>
  <c r="Z511" i="7" s="1"/>
  <c r="Y521" i="7" a="1"/>
  <c r="Y521" i="7" s="1"/>
  <c r="Z521" i="7" s="1" a="1"/>
  <c r="Z521" i="7" s="1"/>
  <c r="Y537" i="7" a="1"/>
  <c r="Y537" i="7" s="1"/>
  <c r="Z537" i="7" s="1" a="1"/>
  <c r="Z537" i="7" s="1"/>
  <c r="Y540" i="7" a="1"/>
  <c r="Y540" i="7" s="1"/>
  <c r="Z540" i="7" s="1" a="1"/>
  <c r="Z540" i="7" s="1"/>
  <c r="Y556" i="7" a="1"/>
  <c r="Y556" i="7" s="1"/>
  <c r="Z556" i="7" s="1" a="1"/>
  <c r="Z556" i="7" s="1"/>
  <c r="Y561" i="7" a="1"/>
  <c r="Y561" i="7" s="1"/>
  <c r="Z561" i="7" s="1" a="1"/>
  <c r="Z561" i="7" s="1"/>
  <c r="Y16" i="7" a="1"/>
  <c r="Y16" i="7" s="1"/>
  <c r="Z16" i="7" s="1" a="1"/>
  <c r="Z16" i="7" s="1"/>
  <c r="Y18" i="7" a="1"/>
  <c r="Y18" i="7" s="1"/>
  <c r="Z18" i="7" s="1" a="1"/>
  <c r="Z18" i="7" s="1"/>
  <c r="Y33" i="7" a="1"/>
  <c r="Y33" i="7" s="1"/>
  <c r="Z33" i="7" s="1" a="1"/>
  <c r="Z33" i="7" s="1"/>
  <c r="Y36" i="7" a="1"/>
  <c r="Y36" i="7" s="1"/>
  <c r="Z36" i="7" s="1" a="1"/>
  <c r="Z36" i="7" s="1"/>
  <c r="Y38" i="7" a="1"/>
  <c r="Y38" i="7" s="1"/>
  <c r="Z38" i="7" s="1" a="1"/>
  <c r="Z38" i="7" s="1"/>
  <c r="Y52" i="7" a="1"/>
  <c r="Y52" i="7" s="1"/>
  <c r="Z52" i="7" s="1" a="1"/>
  <c r="Z52" i="7" s="1"/>
  <c r="Y56" i="7" a="1"/>
  <c r="Y56" i="7" s="1"/>
  <c r="Z56" i="7" s="1" a="1"/>
  <c r="Z56" i="7" s="1"/>
  <c r="Y66" i="7" a="1"/>
  <c r="Y66" i="7" s="1"/>
  <c r="Z66" i="7" s="1" a="1"/>
  <c r="Z66" i="7" s="1"/>
  <c r="Y116" i="7" a="1"/>
  <c r="Y116" i="7" s="1"/>
  <c r="Z116" i="7" s="1" a="1"/>
  <c r="Z116" i="7" s="1"/>
  <c r="Y125" i="7" a="1"/>
  <c r="Y125" i="7" s="1"/>
  <c r="Z125" i="7" s="1" a="1"/>
  <c r="Z125" i="7" s="1"/>
  <c r="Y133" i="7" a="1"/>
  <c r="Y133" i="7" s="1"/>
  <c r="Z133" i="7" s="1" a="1"/>
  <c r="Z133" i="7" s="1"/>
  <c r="Y150" i="7" a="1"/>
  <c r="Y150" i="7" s="1"/>
  <c r="Z150" i="7" s="1" a="1"/>
  <c r="Z150" i="7" s="1"/>
  <c r="Y156" i="7" a="1"/>
  <c r="Y156" i="7" s="1"/>
  <c r="Z156" i="7" s="1" a="1"/>
  <c r="Z156" i="7" s="1"/>
  <c r="Y159" i="7" a="1"/>
  <c r="Y159" i="7" s="1"/>
  <c r="Z159" i="7" s="1" a="1"/>
  <c r="Z159" i="7" s="1"/>
  <c r="Y163" i="7" a="1"/>
  <c r="Y163" i="7" s="1"/>
  <c r="Z163" i="7" s="1" a="1"/>
  <c r="Z163" i="7" s="1"/>
  <c r="Y180" i="7" a="1"/>
  <c r="Y180" i="7" s="1"/>
  <c r="Z180" i="7" s="1" a="1"/>
  <c r="Z180" i="7" s="1"/>
  <c r="Y184" i="7" a="1"/>
  <c r="Y184" i="7" s="1"/>
  <c r="Z184" i="7" s="1" a="1"/>
  <c r="Z184" i="7" s="1"/>
  <c r="Y191" i="7" a="1"/>
  <c r="Y191" i="7" s="1"/>
  <c r="Z191" i="7" s="1" a="1"/>
  <c r="Z191" i="7" s="1"/>
  <c r="Y199" i="7" a="1"/>
  <c r="Y199" i="7" s="1"/>
  <c r="Z199" i="7" s="1" a="1"/>
  <c r="Z199" i="7" s="1"/>
  <c r="Y217" i="7" a="1"/>
  <c r="Y217" i="7" s="1"/>
  <c r="Z217" i="7" s="1" a="1"/>
  <c r="Z217" i="7" s="1"/>
  <c r="Y222" i="7" a="1"/>
  <c r="Y222" i="7" s="1"/>
  <c r="Z222" i="7" s="1" a="1"/>
  <c r="Z222" i="7" s="1"/>
  <c r="Y263" i="7" a="1"/>
  <c r="Y263" i="7" s="1"/>
  <c r="Z263" i="7" s="1" a="1"/>
  <c r="Z263" i="7" s="1"/>
  <c r="Y269" i="7" a="1"/>
  <c r="Y269" i="7" s="1"/>
  <c r="Z269" i="7" s="1" a="1"/>
  <c r="Z269" i="7" s="1"/>
  <c r="Y281" i="7" a="1"/>
  <c r="Y281" i="7" s="1"/>
  <c r="Z281" i="7" s="1" a="1"/>
  <c r="Z281" i="7" s="1"/>
  <c r="Y313" i="7" a="1"/>
  <c r="Y313" i="7" s="1"/>
  <c r="Z313" i="7" s="1" a="1"/>
  <c r="Z313" i="7" s="1"/>
  <c r="Y349" i="7" a="1"/>
  <c r="Y349" i="7" s="1"/>
  <c r="Z349" i="7" s="1" a="1"/>
  <c r="Z349" i="7" s="1"/>
  <c r="Y352" i="7" a="1"/>
  <c r="Y352" i="7" s="1"/>
  <c r="Z352" i="7" s="1" a="1"/>
  <c r="Z352" i="7" s="1"/>
  <c r="Y361" i="7" a="1"/>
  <c r="Y361" i="7" s="1"/>
  <c r="Z361" i="7" s="1" a="1"/>
  <c r="Z361" i="7" s="1"/>
  <c r="Y366" i="7" a="1"/>
  <c r="Y366" i="7" s="1"/>
  <c r="Z366" i="7" s="1" a="1"/>
  <c r="Z366" i="7" s="1"/>
  <c r="Y374" i="7" a="1"/>
  <c r="Y374" i="7" s="1"/>
  <c r="Z374" i="7" s="1" a="1"/>
  <c r="Z374" i="7" s="1"/>
  <c r="Y379" i="7" a="1"/>
  <c r="Y379" i="7" s="1"/>
  <c r="Z379" i="7" s="1" a="1"/>
  <c r="Z379" i="7" s="1"/>
  <c r="Y384" i="7" a="1"/>
  <c r="Y384" i="7" s="1"/>
  <c r="Z384" i="7" s="1" a="1"/>
  <c r="Z384" i="7" s="1"/>
  <c r="Y398" i="7" a="1"/>
  <c r="Y398" i="7" s="1"/>
  <c r="Z398" i="7" s="1" a="1"/>
  <c r="Z398" i="7" s="1"/>
  <c r="Y410" i="7" a="1"/>
  <c r="Y410" i="7" s="1"/>
  <c r="Z410" i="7" s="1" a="1"/>
  <c r="Z410" i="7" s="1"/>
  <c r="Y413" i="7" a="1"/>
  <c r="Y413" i="7" s="1"/>
  <c r="Z413" i="7" s="1" a="1"/>
  <c r="Z413" i="7" s="1"/>
  <c r="Y419" i="7" a="1"/>
  <c r="Y419" i="7" s="1"/>
  <c r="Z419" i="7" s="1" a="1"/>
  <c r="Z419" i="7" s="1"/>
  <c r="Y427" i="7" a="1"/>
  <c r="Y427" i="7" s="1"/>
  <c r="Z427" i="7" s="1" a="1"/>
  <c r="Z427" i="7" s="1"/>
  <c r="Y430" i="7" a="1"/>
  <c r="Y430" i="7" s="1"/>
  <c r="Z430" i="7" s="1" a="1"/>
  <c r="Z430" i="7" s="1"/>
  <c r="Y440" i="7" a="1"/>
  <c r="Y440" i="7" s="1"/>
  <c r="Z440" i="7" s="1" a="1"/>
  <c r="Z440" i="7" s="1"/>
  <c r="Y448" i="7" a="1"/>
  <c r="Y448" i="7" s="1"/>
  <c r="Z448" i="7" s="1" a="1"/>
  <c r="Z448" i="7" s="1"/>
  <c r="Y457" i="7" a="1"/>
  <c r="Y457" i="7" s="1"/>
  <c r="Z457" i="7" s="1" a="1"/>
  <c r="Z457" i="7" s="1"/>
  <c r="Y462" i="7" a="1"/>
  <c r="Y462" i="7" s="1"/>
  <c r="Z462" i="7" s="1" a="1"/>
  <c r="Z462" i="7" s="1"/>
  <c r="Y465" i="7" a="1"/>
  <c r="Y465" i="7" s="1"/>
  <c r="Z465" i="7" s="1" a="1"/>
  <c r="Z465" i="7" s="1"/>
  <c r="Y468" i="7" a="1"/>
  <c r="Y468" i="7" s="1"/>
  <c r="Z468" i="7" s="1" a="1"/>
  <c r="Z468" i="7" s="1"/>
  <c r="Y471" i="7" a="1"/>
  <c r="Y471" i="7" s="1"/>
  <c r="Z471" i="7" s="1" a="1"/>
  <c r="Z471" i="7" s="1"/>
  <c r="Y474" i="7" a="1"/>
  <c r="Y474" i="7" s="1"/>
  <c r="Z474" i="7" s="1" a="1"/>
  <c r="Z474" i="7" s="1"/>
  <c r="Y480" i="7" a="1"/>
  <c r="Y480" i="7" s="1"/>
  <c r="Z480" i="7" s="1" a="1"/>
  <c r="Z480" i="7" s="1"/>
  <c r="Y483" i="7" a="1"/>
  <c r="Y483" i="7" s="1"/>
  <c r="Z483" i="7" s="1" a="1"/>
  <c r="Z483" i="7" s="1"/>
  <c r="Y493" i="7" a="1"/>
  <c r="Y493" i="7" s="1"/>
  <c r="Z493" i="7" s="1" a="1"/>
  <c r="Z493" i="7" s="1"/>
  <c r="Y499" i="7" a="1"/>
  <c r="Y499" i="7" s="1"/>
  <c r="Z499" i="7" s="1" a="1"/>
  <c r="Z499" i="7" s="1"/>
  <c r="Y524" i="7" a="1"/>
  <c r="Y524" i="7" s="1"/>
  <c r="Z524" i="7" s="1" a="1"/>
  <c r="Z524" i="7" s="1"/>
  <c r="Y527" i="7" a="1"/>
  <c r="Y527" i="7" s="1"/>
  <c r="Z527" i="7" s="1" a="1"/>
  <c r="Z527" i="7" s="1"/>
  <c r="Y531" i="7" a="1"/>
  <c r="Y531" i="7" s="1"/>
  <c r="Z531" i="7" s="1" a="1"/>
  <c r="Z531" i="7" s="1"/>
  <c r="Y534" i="7" a="1"/>
  <c r="Y534" i="7" s="1"/>
  <c r="Z534" i="7" s="1" a="1"/>
  <c r="Z534" i="7" s="1"/>
  <c r="Y542" i="7" a="1"/>
  <c r="Y542" i="7" s="1"/>
  <c r="Z542" i="7" s="1" a="1"/>
  <c r="Z542" i="7" s="1"/>
  <c r="Y544" i="7" a="1"/>
  <c r="Y544" i="7" s="1"/>
  <c r="Z544" i="7" s="1" a="1"/>
  <c r="Z544" i="7" s="1"/>
  <c r="Y550" i="7" a="1"/>
  <c r="Y550" i="7" s="1"/>
  <c r="Z550" i="7" s="1" a="1"/>
  <c r="Z550" i="7" s="1"/>
  <c r="Y7" i="7" a="1"/>
  <c r="Y7" i="7" s="1"/>
  <c r="Z7" i="7" s="1" a="1"/>
  <c r="Z7" i="7" s="1"/>
  <c r="Y11" i="7" a="1"/>
  <c r="Y11" i="7" s="1"/>
  <c r="Z11" i="7" s="1" a="1"/>
  <c r="Z11" i="7" s="1"/>
  <c r="Y23" i="7" a="1"/>
  <c r="Y23" i="7" s="1"/>
  <c r="Z23" i="7" s="1" a="1"/>
  <c r="Z23" i="7" s="1"/>
  <c r="Y4" i="7" a="1"/>
  <c r="Y4" i="7" s="1"/>
  <c r="Z4" i="7" s="1" a="1"/>
  <c r="Z4" i="7" s="1"/>
  <c r="Y27" i="7" a="1"/>
  <c r="Y27" i="7" s="1"/>
  <c r="Z27" i="7" s="1" a="1"/>
  <c r="Z27" i="7" s="1"/>
  <c r="Y30" i="7" a="1"/>
  <c r="Y30" i="7" s="1"/>
  <c r="Z30" i="7" s="1" a="1"/>
  <c r="Z30" i="7" s="1"/>
  <c r="Y65" i="7" a="1"/>
  <c r="Y65" i="7" s="1"/>
  <c r="Z65" i="7" s="1" a="1"/>
  <c r="Z65" i="7" s="1"/>
  <c r="Y71" i="7" a="1"/>
  <c r="Y71" i="7" s="1"/>
  <c r="Z71" i="7" s="1" a="1"/>
  <c r="Z71" i="7" s="1"/>
  <c r="Y89" i="7" a="1"/>
  <c r="Y89" i="7" s="1"/>
  <c r="Z89" i="7" s="1" a="1"/>
  <c r="Z89" i="7" s="1"/>
  <c r="Y101" i="7" a="1"/>
  <c r="Y101" i="7" s="1"/>
  <c r="Z101" i="7" s="1" a="1"/>
  <c r="Z101" i="7" s="1"/>
  <c r="Y111" i="7" a="1"/>
  <c r="Y111" i="7" s="1"/>
  <c r="Z111" i="7" s="1" a="1"/>
  <c r="Z111" i="7" s="1"/>
  <c r="Y115" i="7" a="1"/>
  <c r="Y115" i="7" s="1"/>
  <c r="Z115" i="7" s="1" a="1"/>
  <c r="Z115" i="7" s="1"/>
  <c r="Y130" i="7" a="1"/>
  <c r="Y130" i="7" s="1"/>
  <c r="Z130" i="7" s="1" a="1"/>
  <c r="Z130" i="7" s="1"/>
  <c r="Y135" i="7" a="1"/>
  <c r="Y135" i="7" s="1"/>
  <c r="Z135" i="7" s="1" a="1"/>
  <c r="Z135" i="7" s="1"/>
  <c r="Y146" i="7" a="1"/>
  <c r="Y146" i="7" s="1"/>
  <c r="Z146" i="7" s="1" a="1"/>
  <c r="Z146" i="7" s="1"/>
  <c r="Y155" i="7" a="1"/>
  <c r="Y155" i="7" s="1"/>
  <c r="Z155" i="7" s="1" a="1"/>
  <c r="Z155" i="7" s="1"/>
  <c r="Y162" i="7" a="1"/>
  <c r="Y162" i="7" s="1"/>
  <c r="Z162" i="7" s="1" a="1"/>
  <c r="Z162" i="7" s="1"/>
  <c r="Y169" i="7" a="1"/>
  <c r="Y169" i="7" s="1"/>
  <c r="Z169" i="7" s="1" a="1"/>
  <c r="Z169" i="7" s="1"/>
  <c r="Y187" i="7" a="1"/>
  <c r="Y187" i="7" s="1"/>
  <c r="Z187" i="7" s="1" a="1"/>
  <c r="Z187" i="7" s="1"/>
  <c r="Y194" i="7" a="1"/>
  <c r="Y194" i="7" s="1"/>
  <c r="Z194" i="7" s="1" a="1"/>
  <c r="Z194" i="7" s="1"/>
  <c r="Y206" i="7" a="1"/>
  <c r="Y206" i="7" s="1"/>
  <c r="Z206" i="7" s="1" a="1"/>
  <c r="Z206" i="7" s="1"/>
  <c r="Y207" i="7" a="1"/>
  <c r="Y207" i="7" s="1"/>
  <c r="Z207" i="7" s="1" a="1"/>
  <c r="Z207" i="7" s="1"/>
  <c r="Y212" i="7" a="1"/>
  <c r="Y212" i="7" s="1"/>
  <c r="Z212" i="7" s="1" a="1"/>
  <c r="Z212" i="7" s="1"/>
  <c r="Y214" i="7" a="1"/>
  <c r="Y214" i="7" s="1"/>
  <c r="Z214" i="7" s="1" a="1"/>
  <c r="Z214" i="7" s="1"/>
  <c r="Y226" i="7" a="1"/>
  <c r="Y226" i="7" s="1"/>
  <c r="Z226" i="7" s="1" a="1"/>
  <c r="Z226" i="7" s="1"/>
  <c r="Y265" i="7" a="1"/>
  <c r="Y265" i="7" s="1"/>
  <c r="Z265" i="7" s="1" a="1"/>
  <c r="Z265" i="7" s="1"/>
  <c r="Y268" i="7" a="1"/>
  <c r="Y268" i="7" s="1"/>
  <c r="Z268" i="7" s="1" a="1"/>
  <c r="Z268" i="7" s="1"/>
  <c r="Y280" i="7" a="1"/>
  <c r="Y280" i="7" s="1"/>
  <c r="Z280" i="7" s="1" a="1"/>
  <c r="Z280" i="7" s="1"/>
  <c r="Y283" i="7" a="1"/>
  <c r="Y283" i="7" s="1"/>
  <c r="Z283" i="7" s="1" a="1"/>
  <c r="Z283" i="7" s="1"/>
  <c r="Y288" i="7" a="1"/>
  <c r="Y288" i="7" s="1"/>
  <c r="Z288" i="7" s="1" a="1"/>
  <c r="Z288" i="7" s="1"/>
  <c r="Y291" i="7" a="1"/>
  <c r="Y291" i="7" s="1"/>
  <c r="Z291" i="7" s="1" a="1"/>
  <c r="Z291" i="7" s="1"/>
  <c r="Y296" i="7" a="1"/>
  <c r="Y296" i="7" s="1"/>
  <c r="Z296" i="7" s="1" a="1"/>
  <c r="Z296" i="7" s="1"/>
  <c r="Y304" i="7" a="1"/>
  <c r="Y304" i="7" s="1"/>
  <c r="Z304" i="7" s="1" a="1"/>
  <c r="Z304" i="7" s="1"/>
  <c r="Y307" i="7" a="1"/>
  <c r="Y307" i="7" s="1"/>
  <c r="Z307" i="7" s="1" a="1"/>
  <c r="Z307" i="7" s="1"/>
  <c r="Y319" i="7" a="1"/>
  <c r="Y319" i="7" s="1"/>
  <c r="Z319" i="7" s="1" a="1"/>
  <c r="Z319" i="7" s="1"/>
  <c r="Y322" i="7" a="1"/>
  <c r="Y322" i="7" s="1"/>
  <c r="Z322" i="7" s="1" a="1"/>
  <c r="Z322" i="7" s="1"/>
  <c r="Y324" i="7" a="1"/>
  <c r="Y324" i="7" s="1"/>
  <c r="Z324" i="7" s="1" a="1"/>
  <c r="Z324" i="7" s="1"/>
  <c r="Y330" i="7" a="1"/>
  <c r="Y330" i="7" s="1"/>
  <c r="Z330" i="7" s="1" a="1"/>
  <c r="Z330" i="7" s="1"/>
  <c r="Y338" i="7" a="1"/>
  <c r="Y338" i="7" s="1"/>
  <c r="Z338" i="7" s="1" a="1"/>
  <c r="Z338" i="7" s="1"/>
  <c r="Y342" i="7" a="1"/>
  <c r="Y342" i="7" s="1"/>
  <c r="Z342" i="7" s="1" a="1"/>
  <c r="Z342" i="7" s="1"/>
  <c r="Y360" i="7" a="1"/>
  <c r="Y360" i="7" s="1"/>
  <c r="Z360" i="7" s="1" a="1"/>
  <c r="Z360" i="7" s="1"/>
  <c r="Y363" i="7" a="1"/>
  <c r="Y363" i="7" s="1"/>
  <c r="Z363" i="7" s="1" a="1"/>
  <c r="Z363" i="7" s="1"/>
  <c r="Y368" i="7" a="1"/>
  <c r="Y368" i="7" s="1"/>
  <c r="Z368" i="7" s="1" a="1"/>
  <c r="Z368" i="7" s="1"/>
  <c r="Y390" i="7" a="1"/>
  <c r="Y390" i="7" s="1"/>
  <c r="Z390" i="7" s="1" a="1"/>
  <c r="Z390" i="7" s="1"/>
  <c r="Y402" i="7" a="1"/>
  <c r="Y402" i="7" s="1"/>
  <c r="Z402" i="7" s="1" a="1"/>
  <c r="Z402" i="7" s="1"/>
  <c r="Y418" i="7" a="1"/>
  <c r="Y418" i="7" s="1"/>
  <c r="Z418" i="7" s="1" a="1"/>
  <c r="Z418" i="7" s="1"/>
  <c r="Y421" i="7" a="1"/>
  <c r="Y421" i="7" s="1"/>
  <c r="Z421" i="7" s="1" a="1"/>
  <c r="Z421" i="7" s="1"/>
  <c r="Y424" i="7" a="1"/>
  <c r="Y424" i="7" s="1"/>
  <c r="Z424" i="7" s="1" a="1"/>
  <c r="Z424" i="7" s="1"/>
  <c r="Y432" i="7" a="1"/>
  <c r="Y432" i="7" s="1"/>
  <c r="Z432" i="7" s="1" a="1"/>
  <c r="Z432" i="7" s="1"/>
  <c r="Y451" i="7" a="1"/>
  <c r="Y451" i="7" s="1"/>
  <c r="Z451" i="7" s="1" a="1"/>
  <c r="Z451" i="7" s="1"/>
  <c r="Y454" i="7" a="1"/>
  <c r="Y454" i="7" s="1"/>
  <c r="Z454" i="7" s="1" a="1"/>
  <c r="Z454" i="7" s="1"/>
  <c r="Y479" i="7" a="1"/>
  <c r="Y479" i="7" s="1"/>
  <c r="Z479" i="7" s="1" a="1"/>
  <c r="Z479" i="7" s="1"/>
  <c r="Y482" i="7" a="1"/>
  <c r="Y482" i="7" s="1"/>
  <c r="Z482" i="7" s="1" a="1"/>
  <c r="Z482" i="7" s="1"/>
  <c r="Y489" i="7" a="1"/>
  <c r="Y489" i="7" s="1"/>
  <c r="Z489" i="7" s="1" a="1"/>
  <c r="Z489" i="7" s="1"/>
  <c r="Y495" i="7" a="1"/>
  <c r="Y495" i="7" s="1"/>
  <c r="Z495" i="7" s="1" a="1"/>
  <c r="Z495" i="7" s="1"/>
  <c r="Y506" i="7" a="1"/>
  <c r="Y506" i="7" s="1"/>
  <c r="Z506" i="7" s="1" a="1"/>
  <c r="Z506" i="7" s="1"/>
  <c r="Y510" i="7" a="1"/>
  <c r="Y510" i="7" s="1"/>
  <c r="Z510" i="7" s="1" a="1"/>
  <c r="Z510" i="7" s="1"/>
  <c r="Y513" i="7" a="1"/>
  <c r="Y513" i="7" s="1"/>
  <c r="Z513" i="7" s="1" a="1"/>
  <c r="Z513" i="7" s="1"/>
  <c r="Y516" i="7" a="1"/>
  <c r="Y516" i="7" s="1"/>
  <c r="Z516" i="7" s="1" a="1"/>
  <c r="Z516" i="7" s="1"/>
  <c r="Y519" i="7" a="1"/>
  <c r="Y519" i="7" s="1"/>
  <c r="Z519" i="7" s="1" a="1"/>
  <c r="Z519" i="7" s="1"/>
  <c r="Y523" i="7" a="1"/>
  <c r="Y523" i="7" s="1"/>
  <c r="Z523" i="7" s="1" a="1"/>
  <c r="Z523" i="7" s="1"/>
  <c r="Y555" i="7" a="1"/>
  <c r="Y555" i="7" s="1"/>
  <c r="Z555" i="7" s="1" a="1"/>
  <c r="Z555" i="7" s="1"/>
  <c r="Y571" i="7" a="1"/>
  <c r="Y571" i="7" s="1"/>
  <c r="Z571" i="7" s="1" a="1"/>
  <c r="Z571" i="7" s="1"/>
  <c r="Y574" i="7" a="1"/>
  <c r="Y574" i="7" s="1"/>
  <c r="Z574" i="7" s="1" a="1"/>
  <c r="Z574" i="7" s="1"/>
  <c r="Y10" i="7" a="1"/>
  <c r="Y10" i="7" s="1"/>
  <c r="Z10" i="7" s="1" a="1"/>
  <c r="Z10" i="7" s="1"/>
  <c r="Y13" i="7" a="1"/>
  <c r="Y13" i="7" s="1"/>
  <c r="Z13" i="7" s="1" a="1"/>
  <c r="Z13" i="7" s="1"/>
  <c r="Y20" i="7" a="1"/>
  <c r="Y20" i="7" s="1"/>
  <c r="Z20" i="7" s="1" a="1"/>
  <c r="Z20" i="7" s="1"/>
  <c r="Y26" i="7" a="1"/>
  <c r="Y26" i="7" s="1"/>
  <c r="Z26" i="7" s="1" a="1"/>
  <c r="Z26" i="7" s="1"/>
  <c r="Y40" i="7" a="1"/>
  <c r="Y40" i="7" s="1"/>
  <c r="Z40" i="7" s="1" a="1"/>
  <c r="Z40" i="7" s="1"/>
  <c r="Y45" i="7" a="1"/>
  <c r="Y45" i="7" s="1"/>
  <c r="Z45" i="7" s="1" a="1"/>
  <c r="Z45" i="7" s="1"/>
  <c r="Y50" i="7" a="1"/>
  <c r="Y50" i="7" s="1"/>
  <c r="Z50" i="7" s="1" a="1"/>
  <c r="Z50" i="7" s="1"/>
  <c r="Y55" i="7" a="1"/>
  <c r="Y55" i="7" s="1"/>
  <c r="Z55" i="7" s="1" a="1"/>
  <c r="Z55" i="7" s="1"/>
  <c r="Y58" i="7" a="1"/>
  <c r="Y58" i="7" s="1"/>
  <c r="Z58" i="7" s="1" a="1"/>
  <c r="Z58" i="7" s="1"/>
  <c r="Y74" i="7" a="1"/>
  <c r="Y74" i="7" s="1"/>
  <c r="Z74" i="7" s="1" a="1"/>
  <c r="Z74" i="7" s="1"/>
  <c r="Y86" i="7" a="1"/>
  <c r="Y86" i="7" s="1"/>
  <c r="Z86" i="7" s="1" a="1"/>
  <c r="Z86" i="7" s="1"/>
  <c r="Y95" i="7" a="1"/>
  <c r="Y95" i="7" s="1"/>
  <c r="Z95" i="7" s="1" a="1"/>
  <c r="Z95" i="7" s="1"/>
  <c r="Y98" i="7" a="1"/>
  <c r="Y98" i="7" s="1"/>
  <c r="Z98" i="7" s="1" a="1"/>
  <c r="Z98" i="7" s="1"/>
  <c r="Y103" i="7" a="1"/>
  <c r="Y103" i="7" s="1"/>
  <c r="Z103" i="7" s="1" a="1"/>
  <c r="Z103" i="7" s="1"/>
  <c r="Y106" i="7" a="1"/>
  <c r="Y106" i="7" s="1"/>
  <c r="Z106" i="7" s="1" a="1"/>
  <c r="Z106" i="7" s="1"/>
  <c r="Y118" i="7" a="1"/>
  <c r="Y118" i="7" s="1"/>
  <c r="Z118" i="7" s="1" a="1"/>
  <c r="Z118" i="7" s="1"/>
  <c r="Y121" i="7" a="1"/>
  <c r="Y121" i="7" s="1"/>
  <c r="Z121" i="7" s="1" a="1"/>
  <c r="Z121" i="7" s="1"/>
  <c r="Y124" i="7" a="1"/>
  <c r="Y124" i="7" s="1"/>
  <c r="Z124" i="7" s="1" a="1"/>
  <c r="Z124" i="7" s="1"/>
  <c r="Y127" i="7" a="1"/>
  <c r="Y127" i="7" s="1"/>
  <c r="Z127" i="7" s="1" a="1"/>
  <c r="Z127" i="7" s="1"/>
  <c r="Y132" i="7" a="1"/>
  <c r="Y132" i="7" s="1"/>
  <c r="Z132" i="7" s="1" a="1"/>
  <c r="Z132" i="7" s="1"/>
  <c r="Y137" i="7" a="1"/>
  <c r="Y137" i="7" s="1"/>
  <c r="Z137" i="7" s="1" a="1"/>
  <c r="Z137" i="7" s="1"/>
  <c r="Y149" i="7" a="1"/>
  <c r="Y149" i="7" s="1"/>
  <c r="Z149" i="7" s="1" a="1"/>
  <c r="Z149" i="7" s="1"/>
  <c r="Y165" i="7" a="1"/>
  <c r="Y165" i="7" s="1"/>
  <c r="Z165" i="7" s="1" a="1"/>
  <c r="Z165" i="7" s="1"/>
  <c r="Y168" i="7" a="1"/>
  <c r="Y168" i="7" s="1"/>
  <c r="Z168" i="7" s="1" a="1"/>
  <c r="Z168" i="7" s="1"/>
  <c r="Y175" i="7" a="1"/>
  <c r="Y175" i="7" s="1"/>
  <c r="Z175" i="7" s="1" a="1"/>
  <c r="Z175" i="7" s="1"/>
  <c r="Y179" i="7" a="1"/>
  <c r="Y179" i="7" s="1"/>
  <c r="Z179" i="7" s="1" a="1"/>
  <c r="Z179" i="7" s="1"/>
  <c r="Y183" i="7" a="1"/>
  <c r="Y183" i="7" s="1"/>
  <c r="Z183" i="7" s="1" a="1"/>
  <c r="Z183" i="7" s="1"/>
  <c r="Y189" i="7" a="1"/>
  <c r="Y189" i="7" s="1"/>
  <c r="Z189" i="7" s="1" a="1"/>
  <c r="Z189" i="7" s="1"/>
  <c r="Y198" i="7" a="1"/>
  <c r="Y198" i="7" s="1"/>
  <c r="Z198" i="7" s="1" a="1"/>
  <c r="Z198" i="7" s="1"/>
  <c r="Y211" i="7" a="1"/>
  <c r="Y211" i="7" s="1"/>
  <c r="Z211" i="7" s="1" a="1"/>
  <c r="Z211" i="7" s="1"/>
  <c r="Y228" i="7" a="1"/>
  <c r="Y228" i="7" s="1"/>
  <c r="Z228" i="7" s="1" a="1"/>
  <c r="Z228" i="7" s="1"/>
  <c r="Y236" i="7" a="1"/>
  <c r="Y236" i="7" s="1"/>
  <c r="Z236" i="7" s="1" a="1"/>
  <c r="Z236" i="7" s="1"/>
  <c r="Y244" i="7" a="1"/>
  <c r="Y244" i="7" s="1"/>
  <c r="Z244" i="7" s="1" a="1"/>
  <c r="Z244" i="7" s="1"/>
  <c r="Y252" i="7" a="1"/>
  <c r="Y252" i="7" s="1"/>
  <c r="Z252" i="7" s="1" a="1"/>
  <c r="Z252" i="7" s="1"/>
  <c r="Y260" i="7" a="1"/>
  <c r="Y260" i="7" s="1"/>
  <c r="Z260" i="7" s="1" a="1"/>
  <c r="Z260" i="7" s="1"/>
  <c r="Y262" i="7" a="1"/>
  <c r="Y262" i="7" s="1"/>
  <c r="Z262" i="7" s="1" a="1"/>
  <c r="Z262" i="7" s="1"/>
  <c r="Y285" i="7" a="1"/>
  <c r="Y285" i="7" s="1"/>
  <c r="Z285" i="7" s="1" a="1"/>
  <c r="Z285" i="7" s="1"/>
  <c r="Y301" i="7" a="1"/>
  <c r="Y301" i="7" s="1"/>
  <c r="Z301" i="7" s="1" a="1"/>
  <c r="Z301" i="7" s="1"/>
  <c r="Y309" i="7" a="1"/>
  <c r="Y309" i="7" s="1"/>
  <c r="Z309" i="7" s="1" a="1"/>
  <c r="Z309" i="7" s="1"/>
  <c r="Y312" i="7" a="1"/>
  <c r="Y312" i="7" s="1"/>
  <c r="Z312" i="7" s="1" a="1"/>
  <c r="Z312" i="7" s="1"/>
  <c r="Y326" i="7" a="1"/>
  <c r="Y326" i="7" s="1"/>
  <c r="Z326" i="7" s="1" a="1"/>
  <c r="Z326" i="7" s="1"/>
  <c r="Y335" i="7" a="1"/>
  <c r="Y335" i="7" s="1"/>
  <c r="Z335" i="7" s="1" a="1"/>
  <c r="Z335" i="7" s="1"/>
  <c r="Y348" i="7" a="1"/>
  <c r="Y348" i="7" s="1"/>
  <c r="Z348" i="7" s="1" a="1"/>
  <c r="Z348" i="7" s="1"/>
  <c r="Y351" i="7" a="1"/>
  <c r="Y351" i="7" s="1"/>
  <c r="Z351" i="7" s="1" a="1"/>
  <c r="Z351" i="7" s="1"/>
  <c r="Y355" i="7" a="1"/>
  <c r="Y355" i="7" s="1"/>
  <c r="Z355" i="7" s="1" a="1"/>
  <c r="Z355" i="7" s="1"/>
  <c r="Y365" i="7" a="1"/>
  <c r="Y365" i="7" s="1"/>
  <c r="Z365" i="7" s="1" a="1"/>
  <c r="Z365" i="7" s="1"/>
  <c r="Y373" i="7" a="1"/>
  <c r="Y373" i="7" s="1"/>
  <c r="Z373" i="7" s="1" a="1"/>
  <c r="Z373" i="7" s="1"/>
  <c r="Y378" i="7" a="1"/>
  <c r="Y378" i="7" s="1"/>
  <c r="Z378" i="7" s="1" a="1"/>
  <c r="Z378" i="7" s="1"/>
  <c r="Y386" i="7" a="1"/>
  <c r="Y386" i="7" s="1"/>
  <c r="Z386" i="7" s="1" a="1"/>
  <c r="Z386" i="7" s="1"/>
  <c r="Y392" i="7" a="1"/>
  <c r="Y392" i="7" s="1"/>
  <c r="Z392" i="7" s="1" a="1"/>
  <c r="Z392" i="7" s="1"/>
  <c r="Y396" i="7" a="1"/>
  <c r="Y396" i="7" s="1"/>
  <c r="Z396" i="7" s="1" a="1"/>
  <c r="Z396" i="7" s="1"/>
  <c r="Y401" i="7" a="1"/>
  <c r="Y401" i="7" s="1"/>
  <c r="Z401" i="7" s="1" a="1"/>
  <c r="Z401" i="7" s="1"/>
  <c r="Y409" i="7" a="1"/>
  <c r="Y409" i="7" s="1"/>
  <c r="Z409" i="7" s="1" a="1"/>
  <c r="Z409" i="7" s="1"/>
  <c r="Y412" i="7" a="1"/>
  <c r="Y412" i="7" s="1"/>
  <c r="Z412" i="7" s="1" a="1"/>
  <c r="Z412" i="7" s="1"/>
  <c r="Y426" i="7" a="1"/>
  <c r="Y426" i="7" s="1"/>
  <c r="Z426" i="7" s="1" a="1"/>
  <c r="Z426" i="7" s="1"/>
  <c r="Y429" i="7" a="1"/>
  <c r="Y429" i="7" s="1"/>
  <c r="Z429" i="7" s="1" a="1"/>
  <c r="Z429" i="7" s="1"/>
  <c r="Y447" i="7" a="1"/>
  <c r="Y447" i="7" s="1"/>
  <c r="Z447" i="7" s="1" a="1"/>
  <c r="Z447" i="7" s="1"/>
  <c r="Y461" i="7" a="1"/>
  <c r="Y461" i="7" s="1"/>
  <c r="Z461" i="7" s="1" a="1"/>
  <c r="Z461" i="7" s="1"/>
  <c r="Y470" i="7" a="1"/>
  <c r="Y470" i="7" s="1"/>
  <c r="Z470" i="7" s="1" a="1"/>
  <c r="Z470" i="7" s="1"/>
  <c r="Y473" i="7" a="1"/>
  <c r="Y473" i="7" s="1"/>
  <c r="Z473" i="7" s="1" a="1"/>
  <c r="Z473" i="7" s="1"/>
  <c r="Y485" i="7" a="1"/>
  <c r="Y485" i="7" s="1"/>
  <c r="Z485" i="7" s="1" a="1"/>
  <c r="Z485" i="7" s="1"/>
  <c r="Y492" i="7" a="1"/>
  <c r="Y492" i="7" s="1"/>
  <c r="Z492" i="7" s="1" a="1"/>
  <c r="Z492" i="7" s="1"/>
  <c r="Y501" i="7" a="1"/>
  <c r="Y501" i="7" s="1"/>
  <c r="Z501" i="7" s="1" a="1"/>
  <c r="Z501" i="7" s="1"/>
  <c r="Y512" i="7" a="1"/>
  <c r="Y512" i="7" s="1"/>
  <c r="Z512" i="7" s="1" a="1"/>
  <c r="Z512" i="7" s="1"/>
  <c r="Y522" i="7" a="1"/>
  <c r="Y522" i="7" s="1"/>
  <c r="Z522" i="7" s="1" a="1"/>
  <c r="Z522" i="7" s="1"/>
  <c r="Y526" i="7" a="1"/>
  <c r="Y526" i="7" s="1"/>
  <c r="Z526" i="7" s="1" a="1"/>
  <c r="Z526" i="7" s="1"/>
  <c r="Y533" i="7" a="1"/>
  <c r="Y533" i="7" s="1"/>
  <c r="Z533" i="7" s="1" a="1"/>
  <c r="Z533" i="7" s="1"/>
  <c r="Y3" i="7" a="1"/>
  <c r="Y3" i="7" s="1"/>
  <c r="Z3" i="7" s="1" a="1"/>
  <c r="Z3" i="7" s="1"/>
  <c r="Y6" i="7" a="1"/>
  <c r="Y6" i="7" s="1"/>
  <c r="Z6" i="7" s="1" a="1"/>
  <c r="Z6" i="7" s="1"/>
  <c r="Y15" i="7" a="1"/>
  <c r="Y15" i="7" s="1"/>
  <c r="Z15" i="7" s="1" a="1"/>
  <c r="Z15" i="7" s="1"/>
  <c r="Y17" i="7" a="1"/>
  <c r="Y17" i="7" s="1"/>
  <c r="Z17" i="7" s="1" a="1"/>
  <c r="Z17" i="7" s="1"/>
  <c r="Y19" i="7" a="1"/>
  <c r="Y19" i="7" s="1"/>
  <c r="Z19" i="7" s="1" a="1"/>
  <c r="Z19" i="7" s="1"/>
  <c r="Y22" i="7" a="1"/>
  <c r="Y22" i="7" s="1"/>
  <c r="Z22" i="7" s="1" a="1"/>
  <c r="Z22" i="7" s="1"/>
  <c r="Y32" i="7" a="1"/>
  <c r="Y32" i="7" s="1"/>
  <c r="Z32" i="7" s="1" a="1"/>
  <c r="Z32" i="7" s="1"/>
  <c r="Y34" i="7" a="1"/>
  <c r="Y34" i="7" s="1"/>
  <c r="Z34" i="7" s="1" a="1"/>
  <c r="Z34" i="7" s="1"/>
  <c r="Y37" i="7" a="1"/>
  <c r="Y37" i="7" s="1"/>
  <c r="Z37" i="7" s="1" a="1"/>
  <c r="Z37" i="7" s="1"/>
  <c r="Y42" i="7" a="1"/>
  <c r="Y42" i="7" s="1"/>
  <c r="Z42" i="7" s="1" a="1"/>
  <c r="Z42" i="7" s="1"/>
  <c r="Y61" i="7" a="1"/>
  <c r="Y61" i="7" s="1"/>
  <c r="Z61" i="7" s="1" a="1"/>
  <c r="Z61" i="7" s="1"/>
  <c r="Y64" i="7" a="1"/>
  <c r="Y64" i="7" s="1"/>
  <c r="Z64" i="7" s="1" a="1"/>
  <c r="Z64" i="7" s="1"/>
  <c r="Y68" i="7" a="1"/>
  <c r="Y68" i="7" s="1"/>
  <c r="Z68" i="7" s="1" a="1"/>
  <c r="Z68" i="7" s="1"/>
  <c r="Y77" i="7" a="1"/>
  <c r="Y77" i="7" s="1"/>
  <c r="Z77" i="7" s="1" a="1"/>
  <c r="Z77" i="7" s="1"/>
  <c r="Y80" i="7" a="1"/>
  <c r="Y80" i="7" s="1"/>
  <c r="Z80" i="7" s="1" a="1"/>
  <c r="Z80" i="7" s="1"/>
  <c r="Y83" i="7" a="1"/>
  <c r="Y83" i="7" s="1"/>
  <c r="Z83" i="7" s="1" a="1"/>
  <c r="Z83" i="7" s="1"/>
  <c r="Y110" i="7" a="1"/>
  <c r="Y110" i="7" s="1"/>
  <c r="Z110" i="7" s="1" a="1"/>
  <c r="Z110" i="7" s="1"/>
  <c r="Y123" i="7" a="1"/>
  <c r="Y123" i="7" s="1"/>
  <c r="Z123" i="7" s="1" a="1"/>
  <c r="Z123" i="7" s="1"/>
  <c r="Y134" i="7" a="1"/>
  <c r="Y134" i="7" s="1"/>
  <c r="Z134" i="7" s="1" a="1"/>
  <c r="Z134" i="7" s="1"/>
  <c r="Y139" i="7" a="1"/>
  <c r="Y139" i="7" s="1"/>
  <c r="Z139" i="7" s="1" a="1"/>
  <c r="Z139" i="7" s="1"/>
  <c r="Y145" i="7" a="1"/>
  <c r="Y145" i="7" s="1"/>
  <c r="Z145" i="7" s="1" a="1"/>
  <c r="Z145" i="7" s="1"/>
  <c r="Y151" i="7" a="1"/>
  <c r="Y151" i="7" s="1"/>
  <c r="Z151" i="7" s="1" a="1"/>
  <c r="Z151" i="7" s="1"/>
  <c r="Y154" i="7" a="1"/>
  <c r="Y154" i="7" s="1"/>
  <c r="Z154" i="7" s="1" a="1"/>
  <c r="Z154" i="7" s="1"/>
  <c r="Y158" i="7" a="1"/>
  <c r="Y158" i="7" s="1"/>
  <c r="Z158" i="7" s="1" a="1"/>
  <c r="Z158" i="7" s="1"/>
  <c r="Y161" i="7" a="1"/>
  <c r="Y161" i="7" s="1"/>
  <c r="Z161" i="7" s="1" a="1"/>
  <c r="Z161" i="7" s="1"/>
  <c r="Y174" i="7" a="1"/>
  <c r="Y174" i="7" s="1"/>
  <c r="Z174" i="7" s="1" a="1"/>
  <c r="Z174" i="7" s="1"/>
  <c r="Y193" i="7" a="1"/>
  <c r="Y193" i="7" s="1"/>
  <c r="Z193" i="7" s="1" a="1"/>
  <c r="Z193" i="7" s="1"/>
  <c r="Y197" i="7" a="1"/>
  <c r="Y197" i="7" s="1"/>
  <c r="Z197" i="7" s="1" a="1"/>
  <c r="Z197" i="7" s="1"/>
  <c r="Y204" i="7" a="1"/>
  <c r="Y204" i="7" s="1"/>
  <c r="Z204" i="7" s="1" a="1"/>
  <c r="Z204" i="7" s="1"/>
  <c r="Y205" i="7" a="1"/>
  <c r="Y205" i="7" s="1"/>
  <c r="Z205" i="7" s="1" a="1"/>
  <c r="Z205" i="7" s="1"/>
  <c r="Y216" i="7" a="1"/>
  <c r="Y216" i="7" s="1"/>
  <c r="Z216" i="7" s="1" a="1"/>
  <c r="Z216" i="7" s="1"/>
  <c r="Y218" i="7" a="1"/>
  <c r="Y218" i="7" s="1"/>
  <c r="Z218" i="7" s="1" a="1"/>
  <c r="Z218" i="7" s="1"/>
  <c r="Y221" i="7" a="1"/>
  <c r="Y221" i="7" s="1"/>
  <c r="Z221" i="7" s="1" a="1"/>
  <c r="Z221" i="7" s="1"/>
  <c r="Y223" i="7" a="1"/>
  <c r="Y223" i="7" s="1"/>
  <c r="Z223" i="7" s="1" a="1"/>
  <c r="Z223" i="7" s="1"/>
  <c r="Y246" i="7" a="1"/>
  <c r="Y246" i="7" s="1"/>
  <c r="Z246" i="7" s="1" a="1"/>
  <c r="Z246" i="7" s="1"/>
  <c r="Y254" i="7" a="1"/>
  <c r="Y254" i="7" s="1"/>
  <c r="Z254" i="7" s="1" a="1"/>
  <c r="Z254" i="7" s="1"/>
  <c r="Y271" i="7" a="1"/>
  <c r="Y271" i="7" s="1"/>
  <c r="Z271" i="7" s="1" a="1"/>
  <c r="Z271" i="7" s="1"/>
  <c r="Y276" i="7" a="1"/>
  <c r="Y276" i="7" s="1"/>
  <c r="Z276" i="7" s="1" a="1"/>
  <c r="Z276" i="7" s="1"/>
  <c r="Y293" i="7" a="1"/>
  <c r="Y293" i="7" s="1"/>
  <c r="Z293" i="7" s="1" a="1"/>
  <c r="Z293" i="7" s="1"/>
  <c r="Y298" i="7" a="1"/>
  <c r="Y298" i="7" s="1"/>
  <c r="Z298" i="7" s="1" a="1"/>
  <c r="Z298" i="7" s="1"/>
  <c r="Y315" i="7" a="1"/>
  <c r="Y315" i="7" s="1"/>
  <c r="Z315" i="7" s="1" a="1"/>
  <c r="Z315" i="7" s="1"/>
  <c r="Y318" i="7" a="1"/>
  <c r="Y318" i="7" s="1"/>
  <c r="Z318" i="7" s="1" a="1"/>
  <c r="Z318" i="7" s="1"/>
  <c r="Y332" i="7" a="1"/>
  <c r="Y332" i="7" s="1"/>
  <c r="Z332" i="7" s="1" a="1"/>
  <c r="Z332" i="7" s="1"/>
  <c r="Y341" i="7" a="1"/>
  <c r="Y341" i="7" s="1"/>
  <c r="Z341" i="7" s="1" a="1"/>
  <c r="Z341" i="7" s="1"/>
  <c r="Y357" i="7" a="1"/>
  <c r="Y357" i="7" s="1"/>
  <c r="Z357" i="7" s="1" a="1"/>
  <c r="Z357" i="7" s="1"/>
  <c r="Y370" i="7" a="1"/>
  <c r="Y370" i="7" s="1"/>
  <c r="Z370" i="7" s="1" a="1"/>
  <c r="Z370" i="7" s="1"/>
  <c r="Y380" i="7" a="1"/>
  <c r="Y380" i="7" s="1"/>
  <c r="Z380" i="7" s="1" a="1"/>
  <c r="Z380" i="7" s="1"/>
  <c r="Y383" i="7" a="1"/>
  <c r="Y383" i="7" s="1"/>
  <c r="Z383" i="7" s="1" a="1"/>
  <c r="Z383" i="7" s="1"/>
  <c r="Y389" i="7" a="1"/>
  <c r="Y389" i="7" s="1"/>
  <c r="Z389" i="7" s="1" a="1"/>
  <c r="Z389" i="7" s="1"/>
  <c r="Y406" i="7" a="1"/>
  <c r="Y406" i="7" s="1"/>
  <c r="Z406" i="7" s="1" a="1"/>
  <c r="Z406" i="7" s="1"/>
  <c r="Y417" i="7" a="1"/>
  <c r="Y417" i="7" s="1"/>
  <c r="Z417" i="7" s="1" a="1"/>
  <c r="Z417" i="7" s="1"/>
  <c r="Y420" i="7" a="1"/>
  <c r="Y420" i="7" s="1"/>
  <c r="Z420" i="7" s="1" a="1"/>
  <c r="Z420" i="7" s="1"/>
  <c r="Y423" i="7" a="1"/>
  <c r="Y423" i="7" s="1"/>
  <c r="Z423" i="7" s="1" a="1"/>
  <c r="Z423" i="7" s="1"/>
  <c r="Y435" i="7" a="1"/>
  <c r="Y435" i="7" s="1"/>
  <c r="Z435" i="7" s="1" a="1"/>
  <c r="Z435" i="7" s="1"/>
  <c r="Y438" i="7" a="1"/>
  <c r="Y438" i="7" s="1"/>
  <c r="Z438" i="7" s="1" a="1"/>
  <c r="Z438" i="7" s="1"/>
  <c r="Y441" i="7" a="1"/>
  <c r="Y441" i="7" s="1"/>
  <c r="Z441" i="7" s="1" a="1"/>
  <c r="Z441" i="7" s="1"/>
  <c r="Y444" i="7" a="1"/>
  <c r="Y444" i="7" s="1"/>
  <c r="Z444" i="7" s="1" a="1"/>
  <c r="Z444" i="7" s="1"/>
  <c r="Y450" i="7" a="1"/>
  <c r="Y450" i="7" s="1"/>
  <c r="Z450" i="7" s="1" a="1"/>
  <c r="Z450" i="7" s="1"/>
  <c r="Y456" i="7" a="1"/>
  <c r="Y456" i="7" s="1"/>
  <c r="Z456" i="7" s="1" a="1"/>
  <c r="Z456" i="7" s="1"/>
  <c r="Y463" i="7" a="1"/>
  <c r="Y463" i="7" s="1"/>
  <c r="Z463" i="7" s="1" a="1"/>
  <c r="Z463" i="7" s="1"/>
  <c r="Y467" i="7" a="1"/>
  <c r="Y467" i="7" s="1"/>
  <c r="Z467" i="7" s="1" a="1"/>
  <c r="Z467" i="7" s="1"/>
  <c r="Y476" i="7" a="1"/>
  <c r="Y476" i="7" s="1"/>
  <c r="Z476" i="7" s="1" a="1"/>
  <c r="Z476" i="7" s="1"/>
  <c r="Y491" i="7" a="1"/>
  <c r="Y491" i="7" s="1"/>
  <c r="Z491" i="7" s="1" a="1"/>
  <c r="Z491" i="7" s="1"/>
  <c r="Y497" i="7" a="1"/>
  <c r="Y497" i="7" s="1"/>
  <c r="Z497" i="7" s="1" a="1"/>
  <c r="Z497" i="7" s="1"/>
  <c r="Y509" i="7" a="1"/>
  <c r="Y509" i="7" s="1"/>
  <c r="Z509" i="7" s="1" a="1"/>
  <c r="Z509" i="7" s="1"/>
  <c r="Y515" i="7" a="1"/>
  <c r="Y515" i="7" s="1"/>
  <c r="Z515" i="7" s="1" a="1"/>
  <c r="Z515" i="7" s="1"/>
  <c r="Y530" i="7" a="1"/>
  <c r="Y530" i="7" s="1"/>
  <c r="Z530" i="7" s="1" a="1"/>
  <c r="Z530" i="7" s="1"/>
  <c r="Y543" i="7" a="1"/>
  <c r="Y543" i="7" s="1"/>
  <c r="Z543" i="7" s="1" a="1"/>
  <c r="Z543" i="7" s="1"/>
  <c r="Y554" i="7" a="1"/>
  <c r="Y554" i="7" s="1"/>
  <c r="Z554" i="7" s="1" a="1"/>
  <c r="Z554" i="7" s="1"/>
  <c r="Y75" i="7" a="1"/>
  <c r="Y75" i="7" s="1"/>
  <c r="Z75" i="7" s="1" a="1"/>
  <c r="Z75" i="7" s="1"/>
  <c r="Y107" i="7" a="1"/>
  <c r="Y107" i="7" s="1"/>
  <c r="Z107" i="7" s="1" a="1"/>
  <c r="Z107" i="7" s="1"/>
  <c r="Y143" i="7" a="1"/>
  <c r="Y143" i="7" s="1"/>
  <c r="Z143" i="7" s="1" a="1"/>
  <c r="Z143" i="7" s="1"/>
  <c r="Y176" i="7" a="1"/>
  <c r="Y176" i="7" s="1"/>
  <c r="Z176" i="7" s="1" a="1"/>
  <c r="Z176" i="7" s="1"/>
  <c r="Y229" i="7" a="1"/>
  <c r="Y229" i="7" s="1"/>
  <c r="Z229" i="7" s="1" a="1"/>
  <c r="Z229" i="7" s="1"/>
  <c r="Y239" i="7" a="1"/>
  <c r="Y239" i="7" s="1"/>
  <c r="Z239" i="7" s="1" a="1"/>
  <c r="Z239" i="7" s="1"/>
  <c r="Y316" i="7" a="1"/>
  <c r="Y316" i="7" s="1"/>
  <c r="Z316" i="7" s="1" a="1"/>
  <c r="Z316" i="7" s="1"/>
  <c r="Y333" i="7" a="1"/>
  <c r="Y333" i="7" s="1"/>
  <c r="Z333" i="7" s="1" a="1"/>
  <c r="Z333" i="7" s="1"/>
  <c r="Y358" i="7" a="1"/>
  <c r="Y358" i="7" s="1"/>
  <c r="Z358" i="7" s="1" a="1"/>
  <c r="Z358" i="7" s="1"/>
  <c r="Y376" i="7" a="1"/>
  <c r="Y376" i="7" s="1"/>
  <c r="Z376" i="7" s="1" a="1"/>
  <c r="Z376" i="7" s="1"/>
  <c r="Y393" i="7" a="1"/>
  <c r="Y393" i="7" s="1"/>
  <c r="Z393" i="7" s="1" a="1"/>
  <c r="Z393" i="7" s="1"/>
  <c r="Y403" i="7" a="1"/>
  <c r="Y403" i="7" s="1"/>
  <c r="Z403" i="7" s="1" a="1"/>
  <c r="Z403" i="7" s="1"/>
  <c r="Y439" i="7" a="1"/>
  <c r="Y439" i="7" s="1"/>
  <c r="Z439" i="7" s="1" a="1"/>
  <c r="Z439" i="7" s="1"/>
  <c r="Y498" i="7" a="1"/>
  <c r="Y498" i="7" s="1"/>
  <c r="Z498" i="7" s="1" a="1"/>
  <c r="Z498" i="7" s="1"/>
  <c r="Y535" i="7" a="1"/>
  <c r="Y535" i="7" s="1"/>
  <c r="Z535" i="7" s="1" a="1"/>
  <c r="Z535" i="7" s="1"/>
  <c r="Y549" i="7" a="1"/>
  <c r="Y549" i="7" s="1"/>
  <c r="Z549" i="7" s="1" a="1"/>
  <c r="Z549" i="7" s="1"/>
  <c r="Y566" i="7" a="1"/>
  <c r="Y566" i="7" s="1"/>
  <c r="Z566" i="7" s="1" a="1"/>
  <c r="Z566" i="7" s="1"/>
  <c r="Y594" i="7" a="1"/>
  <c r="Y594" i="7" s="1"/>
  <c r="Z594" i="7" s="1" a="1"/>
  <c r="Z594" i="7" s="1"/>
  <c r="Y603" i="7" a="1"/>
  <c r="Y603" i="7" s="1"/>
  <c r="Z603" i="7" s="1" a="1"/>
  <c r="Z603" i="7" s="1"/>
  <c r="Y615" i="7" a="1"/>
  <c r="Y615" i="7" s="1"/>
  <c r="Z615" i="7" s="1" a="1"/>
  <c r="Z615" i="7" s="1"/>
  <c r="Y623" i="7" a="1"/>
  <c r="Y623" i="7" s="1"/>
  <c r="Z623" i="7" s="1" a="1"/>
  <c r="Z623" i="7" s="1"/>
  <c r="Y629" i="7" a="1"/>
  <c r="Y629" i="7" s="1"/>
  <c r="Z629" i="7" s="1" a="1"/>
  <c r="Z629" i="7" s="1"/>
  <c r="Y647" i="7" a="1"/>
  <c r="Y647" i="7" s="1"/>
  <c r="Z647" i="7" s="1" a="1"/>
  <c r="Z647" i="7" s="1"/>
  <c r="Y653" i="7" a="1"/>
  <c r="Y653" i="7" s="1"/>
  <c r="Z653" i="7" s="1" a="1"/>
  <c r="Z653" i="7" s="1"/>
  <c r="Y656" i="7" a="1"/>
  <c r="Y656" i="7" s="1"/>
  <c r="Z656" i="7" s="1" a="1"/>
  <c r="Z656" i="7" s="1"/>
  <c r="Y662" i="7" a="1"/>
  <c r="Y662" i="7" s="1"/>
  <c r="Z662" i="7" s="1" a="1"/>
  <c r="Z662" i="7" s="1"/>
  <c r="Y669" i="7" a="1"/>
  <c r="Y669" i="7" s="1"/>
  <c r="Z669" i="7" s="1" a="1"/>
  <c r="Z669" i="7" s="1"/>
  <c r="Y682" i="7" a="1"/>
  <c r="Y682" i="7" s="1"/>
  <c r="Z682" i="7" s="1" a="1"/>
  <c r="Z682" i="7" s="1"/>
  <c r="Y685" i="7" a="1"/>
  <c r="Y685" i="7" s="1"/>
  <c r="Z685" i="7" s="1" a="1"/>
  <c r="Z685" i="7" s="1"/>
  <c r="Y697" i="7" a="1"/>
  <c r="Y697" i="7" s="1"/>
  <c r="Z697" i="7" s="1" a="1"/>
  <c r="Z697" i="7" s="1"/>
  <c r="Y703" i="7" a="1"/>
  <c r="Y703" i="7" s="1"/>
  <c r="Z703" i="7" s="1" a="1"/>
  <c r="Z703" i="7" s="1"/>
  <c r="Y706" i="7" a="1"/>
  <c r="Y706" i="7" s="1"/>
  <c r="Z706" i="7" s="1" a="1"/>
  <c r="Z706" i="7" s="1"/>
  <c r="Y717" i="7" a="1"/>
  <c r="Y717" i="7" s="1"/>
  <c r="Z717" i="7" s="1" a="1"/>
  <c r="Z717" i="7" s="1"/>
  <c r="Y720" i="7" a="1"/>
  <c r="Y720" i="7" s="1"/>
  <c r="Z720" i="7" s="1" a="1"/>
  <c r="Z720" i="7" s="1"/>
  <c r="Y734" i="7" a="1"/>
  <c r="Y734" i="7" s="1"/>
  <c r="Z734" i="7" s="1" a="1"/>
  <c r="Z734" i="7" s="1"/>
  <c r="Y740" i="7" a="1"/>
  <c r="Y740" i="7" s="1"/>
  <c r="Z740" i="7" s="1" a="1"/>
  <c r="Z740" i="7" s="1"/>
  <c r="Y745" i="7" a="1"/>
  <c r="Y745" i="7" s="1"/>
  <c r="Z745" i="7" s="1" a="1"/>
  <c r="Z745" i="7" s="1"/>
  <c r="Y748" i="7" a="1"/>
  <c r="Y748" i="7" s="1"/>
  <c r="Z748" i="7" s="1" a="1"/>
  <c r="Z748" i="7" s="1"/>
  <c r="Y753" i="7" a="1"/>
  <c r="Y753" i="7" s="1"/>
  <c r="Z753" i="7" s="1" a="1"/>
  <c r="Z753" i="7" s="1"/>
  <c r="Y758" i="7" a="1"/>
  <c r="Y758" i="7" s="1"/>
  <c r="Z758" i="7" s="1" a="1"/>
  <c r="Z758" i="7" s="1"/>
  <c r="Y776" i="7" a="1"/>
  <c r="Y776" i="7" s="1"/>
  <c r="Z776" i="7" s="1" a="1"/>
  <c r="Z776" i="7" s="1"/>
  <c r="Y784" i="7" a="1"/>
  <c r="Y784" i="7" s="1"/>
  <c r="Z784" i="7" s="1" a="1"/>
  <c r="Z784" i="7" s="1"/>
  <c r="Y792" i="7" a="1"/>
  <c r="Y792" i="7" s="1"/>
  <c r="Z792" i="7" s="1" a="1"/>
  <c r="Z792" i="7" s="1"/>
  <c r="Y802" i="7" a="1"/>
  <c r="Y802" i="7" s="1"/>
  <c r="Z802" i="7" s="1" a="1"/>
  <c r="Z802" i="7" s="1"/>
  <c r="Y816" i="7" a="1"/>
  <c r="Y816" i="7" s="1"/>
  <c r="Z816" i="7" s="1" a="1"/>
  <c r="Z816" i="7" s="1"/>
  <c r="Y824" i="7" a="1"/>
  <c r="Y824" i="7" s="1"/>
  <c r="Z824" i="7" s="1" a="1"/>
  <c r="Z824" i="7" s="1"/>
  <c r="Y834" i="7" a="1"/>
  <c r="Y834" i="7" s="1"/>
  <c r="Z834" i="7" s="1" a="1"/>
  <c r="Z834" i="7" s="1"/>
  <c r="Y859" i="7" a="1"/>
  <c r="Y859" i="7" s="1"/>
  <c r="Z859" i="7" s="1" a="1"/>
  <c r="Z859" i="7" s="1"/>
  <c r="Y862" i="7" a="1"/>
  <c r="Y862" i="7" s="1"/>
  <c r="Z862" i="7" s="1" a="1"/>
  <c r="Z862" i="7" s="1"/>
  <c r="Y868" i="7" a="1"/>
  <c r="Y868" i="7" s="1"/>
  <c r="Z868" i="7" s="1" a="1"/>
  <c r="Z868" i="7" s="1"/>
  <c r="Y871" i="7" a="1"/>
  <c r="Y871" i="7" s="1"/>
  <c r="Z871" i="7" s="1" a="1"/>
  <c r="Z871" i="7" s="1"/>
  <c r="Y879" i="7" a="1"/>
  <c r="Y879" i="7" s="1"/>
  <c r="Z879" i="7" s="1" a="1"/>
  <c r="Z879" i="7" s="1"/>
  <c r="Y893" i="7" a="1"/>
  <c r="Y893" i="7" s="1"/>
  <c r="Z893" i="7" s="1" a="1"/>
  <c r="Z893" i="7" s="1"/>
  <c r="Y2" i="1" a="1"/>
  <c r="Y2" i="1" s="1"/>
  <c r="Y96" i="7" a="1"/>
  <c r="Y96" i="7" s="1"/>
  <c r="Z96" i="7" s="1" a="1"/>
  <c r="Z96" i="7" s="1"/>
  <c r="Y152" i="7" a="1"/>
  <c r="Y152" i="7" s="1"/>
  <c r="Z152" i="7" s="1" a="1"/>
  <c r="Z152" i="7" s="1"/>
  <c r="Y201" i="7" a="1"/>
  <c r="Y201" i="7" s="1"/>
  <c r="Z201" i="7" s="1" a="1"/>
  <c r="Z201" i="7" s="1"/>
  <c r="Y202" i="7" a="1"/>
  <c r="Y202" i="7" s="1"/>
  <c r="Z202" i="7" s="1" a="1"/>
  <c r="Z202" i="7" s="1"/>
  <c r="Y219" i="7" a="1"/>
  <c r="Y219" i="7" s="1"/>
  <c r="Z219" i="7" s="1" a="1"/>
  <c r="Z219" i="7" s="1"/>
  <c r="Y237" i="7" a="1"/>
  <c r="Y237" i="7" s="1"/>
  <c r="Z237" i="7" s="1" a="1"/>
  <c r="Z237" i="7" s="1"/>
  <c r="Y247" i="7" a="1"/>
  <c r="Y247" i="7" s="1"/>
  <c r="Z247" i="7" s="1" a="1"/>
  <c r="Z247" i="7" s="1"/>
  <c r="Y258" i="7" a="1"/>
  <c r="Y258" i="7" s="1"/>
  <c r="Z258" i="7" s="1" a="1"/>
  <c r="Z258" i="7" s="1"/>
  <c r="Y277" i="7" a="1"/>
  <c r="Y277" i="7" s="1"/>
  <c r="Z277" i="7" s="1" a="1"/>
  <c r="Z277" i="7" s="1"/>
  <c r="Y286" i="7" a="1"/>
  <c r="Y286" i="7" s="1"/>
  <c r="Z286" i="7" s="1" a="1"/>
  <c r="Z286" i="7" s="1"/>
  <c r="Y464" i="7" a="1"/>
  <c r="Y464" i="7" s="1"/>
  <c r="Z464" i="7" s="1" a="1"/>
  <c r="Z464" i="7" s="1"/>
  <c r="Y546" i="7" a="1"/>
  <c r="Y546" i="7" s="1"/>
  <c r="Z546" i="7" s="1" a="1"/>
  <c r="Z546" i="7" s="1"/>
  <c r="Y551" i="7" a="1"/>
  <c r="Y551" i="7" s="1"/>
  <c r="Z551" i="7" s="1" a="1"/>
  <c r="Z551" i="7" s="1"/>
  <c r="Y558" i="7" a="1"/>
  <c r="Y558" i="7" s="1"/>
  <c r="Z558" i="7" s="1" a="1"/>
  <c r="Z558" i="7" s="1"/>
  <c r="Y568" i="7" a="1"/>
  <c r="Y568" i="7" s="1"/>
  <c r="Z568" i="7" s="1" a="1"/>
  <c r="Z568" i="7" s="1"/>
  <c r="Y582" i="7" a="1"/>
  <c r="Y582" i="7" s="1"/>
  <c r="Z582" i="7" s="1" a="1"/>
  <c r="Z582" i="7" s="1"/>
  <c r="Y587" i="7" a="1"/>
  <c r="Y587" i="7" s="1"/>
  <c r="Z587" i="7" s="1" a="1"/>
  <c r="Z587" i="7" s="1"/>
  <c r="Y590" i="7" a="1"/>
  <c r="Y590" i="7" s="1"/>
  <c r="Z590" i="7" s="1" a="1"/>
  <c r="Z590" i="7" s="1"/>
  <c r="Y599" i="7" a="1"/>
  <c r="Y599" i="7" s="1"/>
  <c r="Z599" i="7" s="1" a="1"/>
  <c r="Z599" i="7" s="1"/>
  <c r="Y605" i="7" a="1"/>
  <c r="Y605" i="7" s="1"/>
  <c r="Z605" i="7" s="1" a="1"/>
  <c r="Z605" i="7" s="1"/>
  <c r="Y609" i="7" a="1"/>
  <c r="Y609" i="7" s="1"/>
  <c r="Z609" i="7" s="1" a="1"/>
  <c r="Z609" i="7" s="1"/>
  <c r="Y612" i="7" a="1"/>
  <c r="Y612" i="7" s="1"/>
  <c r="Z612" i="7" s="1" a="1"/>
  <c r="Z612" i="7" s="1"/>
  <c r="Y618" i="7" a="1"/>
  <c r="Y618" i="7" s="1"/>
  <c r="Z618" i="7" s="1" a="1"/>
  <c r="Z618" i="7" s="1"/>
  <c r="Y632" i="7" a="1"/>
  <c r="Y632" i="7" s="1"/>
  <c r="Z632" i="7" s="1" a="1"/>
  <c r="Z632" i="7" s="1"/>
  <c r="Y641" i="7" a="1"/>
  <c r="Y641" i="7" s="1"/>
  <c r="Z641" i="7" s="1" a="1"/>
  <c r="Z641" i="7" s="1"/>
  <c r="Y644" i="7" a="1"/>
  <c r="Y644" i="7" s="1"/>
  <c r="Z644" i="7" s="1" a="1"/>
  <c r="Z644" i="7" s="1"/>
  <c r="Y650" i="7" a="1"/>
  <c r="Y650" i="7" s="1"/>
  <c r="Z650" i="7" s="1" a="1"/>
  <c r="Z650" i="7" s="1"/>
  <c r="Y659" i="7" a="1"/>
  <c r="Y659" i="7" s="1"/>
  <c r="Z659" i="7" s="1" a="1"/>
  <c r="Z659" i="7" s="1"/>
  <c r="Y678" i="7" a="1"/>
  <c r="Y678" i="7" s="1"/>
  <c r="Z678" i="7" s="1" a="1"/>
  <c r="Z678" i="7" s="1"/>
  <c r="Y681" i="7" a="1"/>
  <c r="Y681" i="7" s="1"/>
  <c r="Z681" i="7" s="1" a="1"/>
  <c r="Z681" i="7" s="1"/>
  <c r="Y689" i="7" a="1"/>
  <c r="Y689" i="7" s="1"/>
  <c r="Z689" i="7" s="1" a="1"/>
  <c r="Z689" i="7" s="1"/>
  <c r="Y692" i="7" a="1"/>
  <c r="Y692" i="7" s="1"/>
  <c r="Z692" i="7" s="1" a="1"/>
  <c r="Z692" i="7" s="1"/>
  <c r="Y700" i="7" a="1"/>
  <c r="Y700" i="7" s="1"/>
  <c r="Z700" i="7" s="1" a="1"/>
  <c r="Z700" i="7" s="1"/>
  <c r="Y713" i="7" a="1"/>
  <c r="Y713" i="7" s="1"/>
  <c r="Z713" i="7" s="1" a="1"/>
  <c r="Z713" i="7" s="1"/>
  <c r="Y722" i="7" a="1"/>
  <c r="Y722" i="7" s="1"/>
  <c r="Z722" i="7" s="1" a="1"/>
  <c r="Z722" i="7" s="1"/>
  <c r="Y725" i="7" a="1"/>
  <c r="Y725" i="7" s="1"/>
  <c r="Z725" i="7" s="1" a="1"/>
  <c r="Z725" i="7" s="1"/>
  <c r="Y728" i="7" a="1"/>
  <c r="Y728" i="7" s="1"/>
  <c r="Z728" i="7" s="1" a="1"/>
  <c r="Z728" i="7" s="1"/>
  <c r="Y731" i="7" a="1"/>
  <c r="Y731" i="7" s="1"/>
  <c r="Z731" i="7" s="1" a="1"/>
  <c r="Z731" i="7" s="1"/>
  <c r="Y737" i="7" a="1"/>
  <c r="Y737" i="7" s="1"/>
  <c r="Z737" i="7" s="1" a="1"/>
  <c r="Z737" i="7" s="1"/>
  <c r="Y742" i="7" a="1"/>
  <c r="Y742" i="7" s="1"/>
  <c r="Z742" i="7" s="1" a="1"/>
  <c r="Z742" i="7" s="1"/>
  <c r="Y750" i="7" a="1"/>
  <c r="Y750" i="7" s="1"/>
  <c r="Z750" i="7" s="1" a="1"/>
  <c r="Z750" i="7" s="1"/>
  <c r="Y755" i="7" a="1"/>
  <c r="Y755" i="7" s="1"/>
  <c r="Z755" i="7" s="1" a="1"/>
  <c r="Z755" i="7" s="1"/>
  <c r="Y763" i="7" a="1"/>
  <c r="Y763" i="7" s="1"/>
  <c r="Z763" i="7" s="1" a="1"/>
  <c r="Z763" i="7" s="1"/>
  <c r="Y768" i="7" a="1"/>
  <c r="Y768" i="7" s="1"/>
  <c r="Z768" i="7" s="1" a="1"/>
  <c r="Z768" i="7" s="1"/>
  <c r="Y786" i="7" a="1"/>
  <c r="Y786" i="7" s="1"/>
  <c r="Z786" i="7" s="1" a="1"/>
  <c r="Z786" i="7" s="1"/>
  <c r="Y789" i="7" a="1"/>
  <c r="Y789" i="7" s="1"/>
  <c r="Z789" i="7" s="1" a="1"/>
  <c r="Z789" i="7" s="1"/>
  <c r="Y797" i="7" a="1"/>
  <c r="Y797" i="7" s="1"/>
  <c r="Z797" i="7" s="1" a="1"/>
  <c r="Z797" i="7" s="1"/>
  <c r="Y805" i="7" a="1"/>
  <c r="Y805" i="7" s="1"/>
  <c r="Z805" i="7" s="1" a="1"/>
  <c r="Z805" i="7" s="1"/>
  <c r="Y810" i="7" a="1"/>
  <c r="Y810" i="7" s="1"/>
  <c r="Z810" i="7" s="1" a="1"/>
  <c r="Z810" i="7" s="1"/>
  <c r="Y813" i="7" a="1"/>
  <c r="Y813" i="7" s="1"/>
  <c r="Z813" i="7" s="1" a="1"/>
  <c r="Z813" i="7" s="1"/>
  <c r="Y829" i="7" a="1"/>
  <c r="Y829" i="7" s="1"/>
  <c r="Z829" i="7" s="1" a="1"/>
  <c r="Z829" i="7" s="1"/>
  <c r="Y837" i="7" a="1"/>
  <c r="Y837" i="7" s="1"/>
  <c r="Z837" i="7" s="1" a="1"/>
  <c r="Z837" i="7" s="1"/>
  <c r="Y842" i="7" a="1"/>
  <c r="Y842" i="7" s="1"/>
  <c r="Z842" i="7" s="1" a="1"/>
  <c r="Z842" i="7" s="1"/>
  <c r="Y845" i="7" a="1"/>
  <c r="Y845" i="7" s="1"/>
  <c r="Z845" i="7" s="1" a="1"/>
  <c r="Z845" i="7" s="1"/>
  <c r="Y850" i="7" a="1"/>
  <c r="Y850" i="7" s="1"/>
  <c r="Z850" i="7" s="1" a="1"/>
  <c r="Z850" i="7" s="1"/>
  <c r="Y865" i="7" a="1"/>
  <c r="Y865" i="7" s="1"/>
  <c r="Z865" i="7" s="1" a="1"/>
  <c r="Z865" i="7" s="1"/>
  <c r="Y876" i="7" a="1"/>
  <c r="Y876" i="7" s="1"/>
  <c r="Z876" i="7" s="1" a="1"/>
  <c r="Z876" i="7" s="1"/>
  <c r="Y2" i="7" a="1"/>
  <c r="Y2" i="7" s="1"/>
  <c r="Y72" i="7" a="1"/>
  <c r="Y72" i="7" s="1"/>
  <c r="Z72" i="7" s="1" a="1"/>
  <c r="Z72" i="7" s="1"/>
  <c r="Y84" i="7" a="1"/>
  <c r="Y84" i="7" s="1"/>
  <c r="Z84" i="7" s="1" a="1"/>
  <c r="Z84" i="7" s="1"/>
  <c r="Y140" i="7" a="1"/>
  <c r="Y140" i="7" s="1"/>
  <c r="Z140" i="7" s="1" a="1"/>
  <c r="Z140" i="7" s="1"/>
  <c r="Y294" i="7" a="1"/>
  <c r="Y294" i="7" s="1"/>
  <c r="Z294" i="7" s="1" a="1"/>
  <c r="Z294" i="7" s="1"/>
  <c r="Y436" i="7" a="1"/>
  <c r="Y436" i="7" s="1"/>
  <c r="Z436" i="7" s="1" a="1"/>
  <c r="Z436" i="7" s="1"/>
  <c r="Y520" i="7" a="1"/>
  <c r="Y520" i="7" s="1"/>
  <c r="Z520" i="7" s="1" a="1"/>
  <c r="Z520" i="7" s="1"/>
  <c r="Y553" i="7" a="1"/>
  <c r="Y553" i="7" s="1"/>
  <c r="Z553" i="7" s="1" a="1"/>
  <c r="Z553" i="7" s="1"/>
  <c r="Y560" i="7" a="1"/>
  <c r="Y560" i="7" s="1"/>
  <c r="Z560" i="7" s="1" a="1"/>
  <c r="Z560" i="7" s="1"/>
  <c r="Y576" i="7" a="1"/>
  <c r="Y576" i="7" s="1"/>
  <c r="Z576" i="7" s="1" a="1"/>
  <c r="Z576" i="7" s="1"/>
  <c r="Y579" i="7" a="1"/>
  <c r="Y579" i="7" s="1"/>
  <c r="Z579" i="7" s="1" a="1"/>
  <c r="Z579" i="7" s="1"/>
  <c r="Y581" i="7" a="1"/>
  <c r="Y581" i="7" s="1"/>
  <c r="Z581" i="7" s="1" a="1"/>
  <c r="Z581" i="7" s="1"/>
  <c r="Y584" i="7" a="1"/>
  <c r="Y584" i="7" s="1"/>
  <c r="Z584" i="7" s="1" a="1"/>
  <c r="Z584" i="7" s="1"/>
  <c r="Y593" i="7" a="1"/>
  <c r="Y593" i="7" s="1"/>
  <c r="Z593" i="7" s="1" a="1"/>
  <c r="Z593" i="7" s="1"/>
  <c r="Y596" i="7" a="1"/>
  <c r="Y596" i="7" s="1"/>
  <c r="Z596" i="7" s="1" a="1"/>
  <c r="Z596" i="7" s="1"/>
  <c r="Y602" i="7" a="1"/>
  <c r="Y602" i="7" s="1"/>
  <c r="Z602" i="7" s="1" a="1"/>
  <c r="Z602" i="7" s="1"/>
  <c r="Y608" i="7" a="1"/>
  <c r="Y608" i="7" s="1"/>
  <c r="Z608" i="7" s="1" a="1"/>
  <c r="Z608" i="7" s="1"/>
  <c r="Y614" i="7" a="1"/>
  <c r="Y614" i="7" s="1"/>
  <c r="Z614" i="7" s="1" a="1"/>
  <c r="Z614" i="7" s="1"/>
  <c r="Y626" i="7" a="1"/>
  <c r="Y626" i="7" s="1"/>
  <c r="Z626" i="7" s="1" a="1"/>
  <c r="Z626" i="7" s="1"/>
  <c r="Y635" i="7" a="1"/>
  <c r="Y635" i="7" s="1"/>
  <c r="Z635" i="7" s="1" a="1"/>
  <c r="Z635" i="7" s="1"/>
  <c r="Y640" i="7" a="1"/>
  <c r="Y640" i="7" s="1"/>
  <c r="Z640" i="7" s="1" a="1"/>
  <c r="Z640" i="7" s="1"/>
  <c r="Y646" i="7" a="1"/>
  <c r="Y646" i="7" s="1"/>
  <c r="Z646" i="7" s="1" a="1"/>
  <c r="Z646" i="7" s="1"/>
  <c r="Y655" i="7" a="1"/>
  <c r="Y655" i="7" s="1"/>
  <c r="Z655" i="7" s="1" a="1"/>
  <c r="Z655" i="7" s="1"/>
  <c r="Y664" i="7" a="1"/>
  <c r="Y664" i="7" s="1"/>
  <c r="Z664" i="7" s="1" a="1"/>
  <c r="Z664" i="7" s="1"/>
  <c r="Y668" i="7" a="1"/>
  <c r="Y668" i="7" s="1"/>
  <c r="Z668" i="7" s="1" a="1"/>
  <c r="Z668" i="7" s="1"/>
  <c r="Y675" i="7" a="1"/>
  <c r="Y675" i="7" s="1"/>
  <c r="Z675" i="7" s="1" a="1"/>
  <c r="Z675" i="7" s="1"/>
  <c r="Y684" i="7" a="1"/>
  <c r="Y684" i="7" s="1"/>
  <c r="Z684" i="7" s="1" a="1"/>
  <c r="Z684" i="7" s="1"/>
  <c r="Y702" i="7" a="1"/>
  <c r="Y702" i="7" s="1"/>
  <c r="Z702" i="7" s="1" a="1"/>
  <c r="Z702" i="7" s="1"/>
  <c r="Y709" i="7" a="1"/>
  <c r="Y709" i="7" s="1"/>
  <c r="Z709" i="7" s="1" a="1"/>
  <c r="Z709" i="7" s="1"/>
  <c r="Y716" i="7" a="1"/>
  <c r="Y716" i="7" s="1"/>
  <c r="Z716" i="7" s="1" a="1"/>
  <c r="Z716" i="7" s="1"/>
  <c r="Y727" i="7" a="1"/>
  <c r="Y727" i="7" s="1"/>
  <c r="Z727" i="7" s="1" a="1"/>
  <c r="Z727" i="7" s="1"/>
  <c r="Y739" i="7" a="1"/>
  <c r="Y739" i="7" s="1"/>
  <c r="Z739" i="7" s="1" a="1"/>
  <c r="Z739" i="7" s="1"/>
  <c r="Y747" i="7" a="1"/>
  <c r="Y747" i="7" s="1"/>
  <c r="Z747" i="7" s="1" a="1"/>
  <c r="Z747" i="7" s="1"/>
  <c r="Y760" i="7" a="1"/>
  <c r="Y760" i="7" s="1"/>
  <c r="Z760" i="7" s="1" a="1"/>
  <c r="Z760" i="7" s="1"/>
  <c r="Y770" i="7" a="1"/>
  <c r="Y770" i="7" s="1"/>
  <c r="Z770" i="7" s="1" a="1"/>
  <c r="Z770" i="7" s="1"/>
  <c r="Y773" i="7" a="1"/>
  <c r="Y773" i="7" s="1"/>
  <c r="Z773" i="7" s="1" a="1"/>
  <c r="Z773" i="7" s="1"/>
  <c r="Y778" i="7" a="1"/>
  <c r="Y778" i="7" s="1"/>
  <c r="Z778" i="7" s="1" a="1"/>
  <c r="Z778" i="7" s="1"/>
  <c r="Y781" i="7" a="1"/>
  <c r="Y781" i="7" s="1"/>
  <c r="Z781" i="7" s="1" a="1"/>
  <c r="Z781" i="7" s="1"/>
  <c r="Y794" i="7" a="1"/>
  <c r="Y794" i="7" s="1"/>
  <c r="Z794" i="7" s="1" a="1"/>
  <c r="Z794" i="7" s="1"/>
  <c r="Y799" i="7" a="1"/>
  <c r="Y799" i="7" s="1"/>
  <c r="Z799" i="7" s="1" a="1"/>
  <c r="Z799" i="7" s="1"/>
  <c r="Y807" i="7" a="1"/>
  <c r="Y807" i="7" s="1"/>
  <c r="Z807" i="7" s="1" a="1"/>
  <c r="Z807" i="7" s="1"/>
  <c r="Y818" i="7" a="1"/>
  <c r="Y818" i="7" s="1"/>
  <c r="Z818" i="7" s="1" a="1"/>
  <c r="Z818" i="7" s="1"/>
  <c r="Y821" i="7" a="1"/>
  <c r="Y821" i="7" s="1"/>
  <c r="Z821" i="7" s="1" a="1"/>
  <c r="Z821" i="7" s="1"/>
  <c r="Y826" i="7" a="1"/>
  <c r="Y826" i="7" s="1"/>
  <c r="Z826" i="7" s="1" a="1"/>
  <c r="Z826" i="7" s="1"/>
  <c r="Y831" i="7" a="1"/>
  <c r="Y831" i="7" s="1"/>
  <c r="Z831" i="7" s="1" a="1"/>
  <c r="Z831" i="7" s="1"/>
  <c r="Y839" i="7" a="1"/>
  <c r="Y839" i="7" s="1"/>
  <c r="Z839" i="7" s="1" a="1"/>
  <c r="Z839" i="7" s="1"/>
  <c r="Y847" i="7" a="1"/>
  <c r="Y847" i="7" s="1"/>
  <c r="Z847" i="7" s="1" a="1"/>
  <c r="Z847" i="7" s="1"/>
  <c r="Y853" i="7" a="1"/>
  <c r="Y853" i="7" s="1"/>
  <c r="Z853" i="7" s="1" a="1"/>
  <c r="Z853" i="7" s="1"/>
  <c r="Y856" i="7" a="1"/>
  <c r="Y856" i="7" s="1"/>
  <c r="Z856" i="7" s="1" a="1"/>
  <c r="Z856" i="7" s="1"/>
  <c r="Y878" i="7" a="1"/>
  <c r="Y878" i="7" s="1"/>
  <c r="Z878" i="7" s="1" a="1"/>
  <c r="Z878" i="7" s="1"/>
  <c r="Y882" i="7" a="1"/>
  <c r="Y882" i="7" s="1"/>
  <c r="Z882" i="7" s="1" a="1"/>
  <c r="Z882" i="7" s="1"/>
  <c r="Y885" i="7" a="1"/>
  <c r="Y885" i="7" s="1"/>
  <c r="Z885" i="7" s="1" a="1"/>
  <c r="Z885" i="7" s="1"/>
  <c r="Y890" i="7" a="1"/>
  <c r="Y890" i="7" s="1"/>
  <c r="Z890" i="7" s="1" a="1"/>
  <c r="Z890" i="7" s="1"/>
  <c r="Y35" i="7" a="1"/>
  <c r="Y35" i="7" s="1"/>
  <c r="Z35" i="7" s="1" a="1"/>
  <c r="Z35" i="7" s="1"/>
  <c r="Y62" i="7" a="1"/>
  <c r="Y62" i="7" s="1"/>
  <c r="Z62" i="7" s="1" a="1"/>
  <c r="Z62" i="7" s="1"/>
  <c r="Y172" i="7" a="1"/>
  <c r="Y172" i="7" s="1"/>
  <c r="Z172" i="7" s="1" a="1"/>
  <c r="Z172" i="7" s="1"/>
  <c r="Y190" i="7" a="1"/>
  <c r="Y190" i="7" s="1"/>
  <c r="Z190" i="7" s="1" a="1"/>
  <c r="Z190" i="7" s="1"/>
  <c r="Y255" i="7" a="1"/>
  <c r="Y255" i="7" s="1"/>
  <c r="Z255" i="7" s="1" a="1"/>
  <c r="Z255" i="7" s="1"/>
  <c r="Y274" i="7" a="1"/>
  <c r="Y274" i="7" s="1"/>
  <c r="Z274" i="7" s="1" a="1"/>
  <c r="Z274" i="7" s="1"/>
  <c r="Y339" i="7" a="1"/>
  <c r="Y339" i="7" s="1"/>
  <c r="Z339" i="7" s="1" a="1"/>
  <c r="Z339" i="7" s="1"/>
  <c r="Y445" i="7" a="1"/>
  <c r="Y445" i="7" s="1"/>
  <c r="Z445" i="7" s="1" a="1"/>
  <c r="Z445" i="7" s="1"/>
  <c r="Y486" i="7" a="1"/>
  <c r="Y486" i="7" s="1"/>
  <c r="Z486" i="7" s="1" a="1"/>
  <c r="Z486" i="7" s="1"/>
  <c r="Y502" i="7" a="1"/>
  <c r="Y502" i="7" s="1"/>
  <c r="Z502" i="7" s="1" a="1"/>
  <c r="Z502" i="7" s="1"/>
  <c r="Y545" i="7" a="1"/>
  <c r="Y545" i="7" s="1"/>
  <c r="Z545" i="7" s="1" a="1"/>
  <c r="Z545" i="7" s="1"/>
  <c r="Y563" i="7" a="1"/>
  <c r="Y563" i="7" s="1"/>
  <c r="Z563" i="7" s="1" a="1"/>
  <c r="Z563" i="7" s="1"/>
  <c r="Y565" i="7" a="1"/>
  <c r="Y565" i="7" s="1"/>
  <c r="Z565" i="7" s="1" a="1"/>
  <c r="Z565" i="7" s="1"/>
  <c r="Y573" i="7" a="1"/>
  <c r="Y573" i="7" s="1"/>
  <c r="Z573" i="7" s="1" a="1"/>
  <c r="Z573" i="7" s="1"/>
  <c r="Y592" i="7" a="1"/>
  <c r="Y592" i="7" s="1"/>
  <c r="Z592" i="7" s="1" a="1"/>
  <c r="Z592" i="7" s="1"/>
  <c r="Y598" i="7" a="1"/>
  <c r="Y598" i="7" s="1"/>
  <c r="Z598" i="7" s="1" a="1"/>
  <c r="Z598" i="7" s="1"/>
  <c r="Y620" i="7" a="1"/>
  <c r="Y620" i="7" s="1"/>
  <c r="Z620" i="7" s="1" a="1"/>
  <c r="Z620" i="7" s="1"/>
  <c r="Y622" i="7" a="1"/>
  <c r="Y622" i="7" s="1"/>
  <c r="Z622" i="7" s="1" a="1"/>
  <c r="Z622" i="7" s="1"/>
  <c r="Y631" i="7" a="1"/>
  <c r="Y631" i="7" s="1"/>
  <c r="Z631" i="7" s="1" a="1"/>
  <c r="Z631" i="7" s="1"/>
  <c r="Y637" i="7" a="1"/>
  <c r="Y637" i="7" s="1"/>
  <c r="Z637" i="7" s="1" a="1"/>
  <c r="Z637" i="7" s="1"/>
  <c r="Y658" i="7" a="1"/>
  <c r="Y658" i="7" s="1"/>
  <c r="Z658" i="7" s="1" a="1"/>
  <c r="Z658" i="7" s="1"/>
  <c r="Y661" i="7" a="1"/>
  <c r="Y661" i="7" s="1"/>
  <c r="Z661" i="7" s="1" a="1"/>
  <c r="Z661" i="7" s="1"/>
  <c r="Y672" i="7" a="1"/>
  <c r="Y672" i="7" s="1"/>
  <c r="Z672" i="7" s="1" a="1"/>
  <c r="Z672" i="7" s="1"/>
  <c r="Y680" i="7" a="1"/>
  <c r="Y680" i="7" s="1"/>
  <c r="Z680" i="7" s="1" a="1"/>
  <c r="Z680" i="7" s="1"/>
  <c r="Y694" i="7" a="1"/>
  <c r="Y694" i="7" s="1"/>
  <c r="Z694" i="7" s="1" a="1"/>
  <c r="Z694" i="7" s="1"/>
  <c r="Y696" i="7" a="1"/>
  <c r="Y696" i="7" s="1"/>
  <c r="Z696" i="7" s="1" a="1"/>
  <c r="Z696" i="7" s="1"/>
  <c r="Y699" i="7" a="1"/>
  <c r="Y699" i="7" s="1"/>
  <c r="Z699" i="7" s="1" a="1"/>
  <c r="Z699" i="7" s="1"/>
  <c r="Y705" i="7" a="1"/>
  <c r="Y705" i="7" s="1"/>
  <c r="Z705" i="7" s="1" a="1"/>
  <c r="Z705" i="7" s="1"/>
  <c r="Y712" i="7" a="1"/>
  <c r="Y712" i="7" s="1"/>
  <c r="Z712" i="7" s="1" a="1"/>
  <c r="Z712" i="7" s="1"/>
  <c r="Y719" i="7" a="1"/>
  <c r="Y719" i="7" s="1"/>
  <c r="Z719" i="7" s="1" a="1"/>
  <c r="Z719" i="7" s="1"/>
  <c r="Y733" i="7" a="1"/>
  <c r="Y733" i="7" s="1"/>
  <c r="Z733" i="7" s="1" a="1"/>
  <c r="Z733" i="7" s="1"/>
  <c r="Y736" i="7" a="1"/>
  <c r="Y736" i="7" s="1"/>
  <c r="Z736" i="7" s="1" a="1"/>
  <c r="Z736" i="7" s="1"/>
  <c r="Y744" i="7" a="1"/>
  <c r="Y744" i="7" s="1"/>
  <c r="Z744" i="7" s="1" a="1"/>
  <c r="Z744" i="7" s="1"/>
  <c r="Y752" i="7" a="1"/>
  <c r="Y752" i="7" s="1"/>
  <c r="Z752" i="7" s="1" a="1"/>
  <c r="Z752" i="7" s="1"/>
  <c r="Y765" i="7" a="1"/>
  <c r="Y765" i="7" s="1"/>
  <c r="Z765" i="7" s="1" a="1"/>
  <c r="Z765" i="7" s="1"/>
  <c r="Y775" i="7" a="1"/>
  <c r="Y775" i="7" s="1"/>
  <c r="Z775" i="7" s="1" a="1"/>
  <c r="Z775" i="7" s="1"/>
  <c r="Y783" i="7" a="1"/>
  <c r="Y783" i="7" s="1"/>
  <c r="Z783" i="7" s="1" a="1"/>
  <c r="Z783" i="7" s="1"/>
  <c r="Y791" i="7" a="1"/>
  <c r="Y791" i="7" s="1"/>
  <c r="Z791" i="7" s="1" a="1"/>
  <c r="Z791" i="7" s="1"/>
  <c r="Y804" i="7" a="1"/>
  <c r="Y804" i="7" s="1"/>
  <c r="Z804" i="7" s="1" a="1"/>
  <c r="Z804" i="7" s="1"/>
  <c r="Y815" i="7" a="1"/>
  <c r="Y815" i="7" s="1"/>
  <c r="Z815" i="7" s="1" a="1"/>
  <c r="Z815" i="7" s="1"/>
  <c r="Y823" i="7" a="1"/>
  <c r="Y823" i="7" s="1"/>
  <c r="Z823" i="7" s="1" a="1"/>
  <c r="Z823" i="7" s="1"/>
  <c r="Y836" i="7" a="1"/>
  <c r="Y836" i="7" s="1"/>
  <c r="Z836" i="7" s="1" a="1"/>
  <c r="Z836" i="7" s="1"/>
  <c r="Y858" i="7" a="1"/>
  <c r="Y858" i="7" s="1"/>
  <c r="Z858" i="7" s="1" a="1"/>
  <c r="Z858" i="7" s="1"/>
  <c r="Y861" i="7" a="1"/>
  <c r="Y861" i="7" s="1"/>
  <c r="Z861" i="7" s="1" a="1"/>
  <c r="Z861" i="7" s="1"/>
  <c r="Y867" i="7" a="1"/>
  <c r="Y867" i="7" s="1"/>
  <c r="Z867" i="7" s="1" a="1"/>
  <c r="Z867" i="7" s="1"/>
  <c r="Y870" i="7" a="1"/>
  <c r="Y870" i="7" s="1"/>
  <c r="Z870" i="7" s="1" a="1"/>
  <c r="Z870" i="7" s="1"/>
  <c r="Y873" i="7" a="1"/>
  <c r="Y873" i="7" s="1"/>
  <c r="Z873" i="7" s="1" a="1"/>
  <c r="Z873" i="7" s="1"/>
  <c r="Y887" i="7" a="1"/>
  <c r="Y887" i="7" s="1"/>
  <c r="Z887" i="7" s="1" a="1"/>
  <c r="Z887" i="7" s="1"/>
  <c r="Y43" i="7" a="1"/>
  <c r="Y43" i="7" s="1"/>
  <c r="Z43" i="7" s="1" a="1"/>
  <c r="Z43" i="7" s="1"/>
  <c r="Y69" i="7" a="1"/>
  <c r="Y69" i="7" s="1"/>
  <c r="Z69" i="7" s="1" a="1"/>
  <c r="Z69" i="7" s="1"/>
  <c r="Y81" i="7" a="1"/>
  <c r="Y81" i="7" s="1"/>
  <c r="Z81" i="7" s="1" a="1"/>
  <c r="Z81" i="7" s="1"/>
  <c r="Y92" i="7" a="1"/>
  <c r="Y92" i="7" s="1"/>
  <c r="Z92" i="7" s="1" a="1"/>
  <c r="Z92" i="7" s="1"/>
  <c r="Y112" i="7" a="1"/>
  <c r="Y112" i="7" s="1"/>
  <c r="Z112" i="7" s="1" a="1"/>
  <c r="Z112" i="7" s="1"/>
  <c r="Y234" i="7" a="1"/>
  <c r="Y234" i="7" s="1"/>
  <c r="Z234" i="7" s="1" a="1"/>
  <c r="Z234" i="7" s="1"/>
  <c r="Y272" i="7" a="1"/>
  <c r="Y272" i="7" s="1"/>
  <c r="Z272" i="7" s="1" a="1"/>
  <c r="Z272" i="7" s="1"/>
  <c r="Y302" i="7" a="1"/>
  <c r="Y302" i="7" s="1"/>
  <c r="Z302" i="7" s="1" a="1"/>
  <c r="Z302" i="7" s="1"/>
  <c r="Y371" i="7" a="1"/>
  <c r="Y371" i="7" s="1"/>
  <c r="Z371" i="7" s="1" a="1"/>
  <c r="Z371" i="7" s="1"/>
  <c r="Y381" i="7" a="1"/>
  <c r="Y381" i="7" s="1"/>
  <c r="Z381" i="7" s="1" a="1"/>
  <c r="Z381" i="7" s="1"/>
  <c r="Y433" i="7" a="1"/>
  <c r="Y433" i="7" s="1"/>
  <c r="Z433" i="7" s="1" a="1"/>
  <c r="Z433" i="7" s="1"/>
  <c r="Y477" i="7" a="1"/>
  <c r="Y477" i="7" s="1"/>
  <c r="Z477" i="7" s="1" a="1"/>
  <c r="Z477" i="7" s="1"/>
  <c r="Y536" i="7" a="1"/>
  <c r="Y536" i="7" s="1"/>
  <c r="Z536" i="7" s="1" a="1"/>
  <c r="Z536" i="7" s="1"/>
  <c r="Y541" i="7" a="1"/>
  <c r="Y541" i="7" s="1"/>
  <c r="Z541" i="7" s="1" a="1"/>
  <c r="Z541" i="7" s="1"/>
  <c r="Y548" i="7" a="1"/>
  <c r="Y548" i="7" s="1"/>
  <c r="Z548" i="7" s="1" a="1"/>
  <c r="Z548" i="7" s="1"/>
  <c r="Y557" i="7" a="1"/>
  <c r="Y557" i="7" s="1"/>
  <c r="Z557" i="7" s="1" a="1"/>
  <c r="Z557" i="7" s="1"/>
  <c r="Y570" i="7" a="1"/>
  <c r="Y570" i="7" s="1"/>
  <c r="Z570" i="7" s="1" a="1"/>
  <c r="Z570" i="7" s="1"/>
  <c r="Y578" i="7" a="1"/>
  <c r="Y578" i="7" s="1"/>
  <c r="Z578" i="7" s="1" a="1"/>
  <c r="Z578" i="7" s="1"/>
  <c r="Y586" i="7" a="1"/>
  <c r="Y586" i="7" s="1"/>
  <c r="Z586" i="7" s="1" a="1"/>
  <c r="Z586" i="7" s="1"/>
  <c r="Y589" i="7" a="1"/>
  <c r="Y589" i="7" s="1"/>
  <c r="Z589" i="7" s="1" a="1"/>
  <c r="Z589" i="7" s="1"/>
  <c r="Y607" i="7" a="1"/>
  <c r="Y607" i="7" s="1"/>
  <c r="Z607" i="7" s="1" a="1"/>
  <c r="Z607" i="7" s="1"/>
  <c r="Y611" i="7" a="1"/>
  <c r="Y611" i="7" s="1"/>
  <c r="Z611" i="7" s="1" a="1"/>
  <c r="Z611" i="7" s="1"/>
  <c r="Y617" i="7" a="1"/>
  <c r="Y617" i="7" s="1"/>
  <c r="Z617" i="7" s="1" a="1"/>
  <c r="Z617" i="7" s="1"/>
  <c r="Y628" i="7" a="1"/>
  <c r="Y628" i="7" s="1"/>
  <c r="Z628" i="7" s="1" a="1"/>
  <c r="Z628" i="7" s="1"/>
  <c r="Y634" i="7" a="1"/>
  <c r="Y634" i="7" s="1"/>
  <c r="Z634" i="7" s="1" a="1"/>
  <c r="Z634" i="7" s="1"/>
  <c r="Y639" i="7" a="1"/>
  <c r="Y639" i="7" s="1"/>
  <c r="Z639" i="7" s="1" a="1"/>
  <c r="Z639" i="7" s="1"/>
  <c r="Y643" i="7" a="1"/>
  <c r="Y643" i="7" s="1"/>
  <c r="Z643" i="7" s="1" a="1"/>
  <c r="Z643" i="7" s="1"/>
  <c r="Y649" i="7" a="1"/>
  <c r="Y649" i="7" s="1"/>
  <c r="Z649" i="7" s="1" a="1"/>
  <c r="Z649" i="7" s="1"/>
  <c r="Y652" i="7" a="1"/>
  <c r="Y652" i="7" s="1"/>
  <c r="Z652" i="7" s="1" a="1"/>
  <c r="Z652" i="7" s="1"/>
  <c r="Y654" i="7" a="1"/>
  <c r="Y654" i="7" s="1"/>
  <c r="Z654" i="7" s="1" a="1"/>
  <c r="Z654" i="7" s="1"/>
  <c r="Y663" i="7" a="1"/>
  <c r="Y663" i="7" s="1"/>
  <c r="Z663" i="7" s="1" a="1"/>
  <c r="Z663" i="7" s="1"/>
  <c r="Y671" i="7" a="1"/>
  <c r="Y671" i="7" s="1"/>
  <c r="Z671" i="7" s="1" a="1"/>
  <c r="Z671" i="7" s="1"/>
  <c r="Y674" i="7" a="1"/>
  <c r="Y674" i="7" s="1"/>
  <c r="Z674" i="7" s="1" a="1"/>
  <c r="Z674" i="7" s="1"/>
  <c r="Y677" i="7" a="1"/>
  <c r="Y677" i="7" s="1"/>
  <c r="Z677" i="7" s="1" a="1"/>
  <c r="Z677" i="7" s="1"/>
  <c r="Y687" i="7" a="1"/>
  <c r="Y687" i="7" s="1"/>
  <c r="Z687" i="7" s="1" a="1"/>
  <c r="Z687" i="7" s="1"/>
  <c r="Y688" i="7" a="1"/>
  <c r="Y688" i="7" s="1"/>
  <c r="Z688" i="7" s="1" a="1"/>
  <c r="Z688" i="7" s="1"/>
  <c r="Y691" i="7" a="1"/>
  <c r="Y691" i="7" s="1"/>
  <c r="Z691" i="7" s="1" a="1"/>
  <c r="Z691" i="7" s="1"/>
  <c r="Y708" i="7" a="1"/>
  <c r="Y708" i="7" s="1"/>
  <c r="Z708" i="7" s="1" a="1"/>
  <c r="Z708" i="7" s="1"/>
  <c r="Y715" i="7" a="1"/>
  <c r="Y715" i="7" s="1"/>
  <c r="Z715" i="7" s="1" a="1"/>
  <c r="Z715" i="7" s="1"/>
  <c r="Y724" i="7" a="1"/>
  <c r="Y724" i="7" s="1"/>
  <c r="Z724" i="7" s="1" a="1"/>
  <c r="Z724" i="7" s="1"/>
  <c r="Y730" i="7" a="1"/>
  <c r="Y730" i="7" s="1"/>
  <c r="Z730" i="7" s="1" a="1"/>
  <c r="Z730" i="7" s="1"/>
  <c r="Y754" i="7" a="1"/>
  <c r="Y754" i="7" s="1"/>
  <c r="Z754" i="7" s="1" a="1"/>
  <c r="Z754" i="7" s="1"/>
  <c r="Y757" i="7" a="1"/>
  <c r="Y757" i="7" s="1"/>
  <c r="Z757" i="7" s="1" a="1"/>
  <c r="Z757" i="7" s="1"/>
  <c r="Y762" i="7" a="1"/>
  <c r="Y762" i="7" s="1"/>
  <c r="Z762" i="7" s="1" a="1"/>
  <c r="Z762" i="7" s="1"/>
  <c r="Y767" i="7" a="1"/>
  <c r="Y767" i="7" s="1"/>
  <c r="Z767" i="7" s="1" a="1"/>
  <c r="Z767" i="7" s="1"/>
  <c r="Y788" i="7" a="1"/>
  <c r="Y788" i="7" s="1"/>
  <c r="Z788" i="7" s="1" a="1"/>
  <c r="Z788" i="7" s="1"/>
  <c r="Y796" i="7" a="1"/>
  <c r="Y796" i="7" s="1"/>
  <c r="Z796" i="7" s="1" a="1"/>
  <c r="Z796" i="7" s="1"/>
  <c r="Y801" i="7" a="1"/>
  <c r="Y801" i="7" s="1"/>
  <c r="Z801" i="7" s="1" a="1"/>
  <c r="Z801" i="7" s="1"/>
  <c r="Y809" i="7" a="1"/>
  <c r="Y809" i="7" s="1"/>
  <c r="Z809" i="7" s="1" a="1"/>
  <c r="Z809" i="7" s="1"/>
  <c r="Y812" i="7" a="1"/>
  <c r="Y812" i="7" s="1"/>
  <c r="Z812" i="7" s="1" a="1"/>
  <c r="Z812" i="7" s="1"/>
  <c r="Y828" i="7" a="1"/>
  <c r="Y828" i="7" s="1"/>
  <c r="Z828" i="7" s="1" a="1"/>
  <c r="Z828" i="7" s="1"/>
  <c r="Y833" i="7" a="1"/>
  <c r="Y833" i="7" s="1"/>
  <c r="Z833" i="7" s="1" a="1"/>
  <c r="Z833" i="7" s="1"/>
  <c r="Y841" i="7" a="1"/>
  <c r="Y841" i="7" s="1"/>
  <c r="Z841" i="7" s="1" a="1"/>
  <c r="Z841" i="7" s="1"/>
  <c r="Y844" i="7" a="1"/>
  <c r="Y844" i="7" s="1"/>
  <c r="Z844" i="7" s="1" a="1"/>
  <c r="Z844" i="7" s="1"/>
  <c r="Y855" i="7" a="1"/>
  <c r="Y855" i="7" s="1"/>
  <c r="Z855" i="7" s="1" a="1"/>
  <c r="Z855" i="7" s="1"/>
  <c r="Y864" i="7" a="1"/>
  <c r="Y864" i="7" s="1"/>
  <c r="Z864" i="7" s="1" a="1"/>
  <c r="Z864" i="7" s="1"/>
  <c r="Y875" i="7" a="1"/>
  <c r="Y875" i="7" s="1"/>
  <c r="Z875" i="7" s="1" a="1"/>
  <c r="Z875" i="7" s="1"/>
  <c r="Y889" i="7" a="1"/>
  <c r="Y889" i="7" s="1"/>
  <c r="Z889" i="7" s="1" a="1"/>
  <c r="Z889" i="7" s="1"/>
  <c r="Y892" i="7" a="1"/>
  <c r="Y892" i="7" s="1"/>
  <c r="Z892" i="7" s="1" a="1"/>
  <c r="Z892" i="7" s="1"/>
  <c r="Y51" i="7" a="1"/>
  <c r="Y51" i="7" s="1"/>
  <c r="Z51" i="7" s="1" a="1"/>
  <c r="Z51" i="7" s="1"/>
  <c r="Y59" i="7" a="1"/>
  <c r="Y59" i="7" s="1"/>
  <c r="Z59" i="7" s="1" a="1"/>
  <c r="Z59" i="7" s="1"/>
  <c r="Y90" i="7" a="1"/>
  <c r="Y90" i="7" s="1"/>
  <c r="Z90" i="7" s="1" a="1"/>
  <c r="Z90" i="7" s="1"/>
  <c r="Y147" i="7" a="1"/>
  <c r="Y147" i="7" s="1"/>
  <c r="Z147" i="7" s="1" a="1"/>
  <c r="Z147" i="7" s="1"/>
  <c r="Y224" i="7" a="1"/>
  <c r="Y224" i="7" s="1"/>
  <c r="Z224" i="7" s="1" a="1"/>
  <c r="Z224" i="7" s="1"/>
  <c r="Y242" i="7" a="1"/>
  <c r="Y242" i="7" s="1"/>
  <c r="Z242" i="7" s="1" a="1"/>
  <c r="Z242" i="7" s="1"/>
  <c r="Y310" i="7" a="1"/>
  <c r="Y310" i="7" s="1"/>
  <c r="Z310" i="7" s="1" a="1"/>
  <c r="Z310" i="7" s="1"/>
  <c r="Y346" i="7" a="1"/>
  <c r="Y346" i="7" s="1"/>
  <c r="Z346" i="7" s="1" a="1"/>
  <c r="Z346" i="7" s="1"/>
  <c r="Y397" i="7" a="1"/>
  <c r="Y397" i="7" s="1"/>
  <c r="Z397" i="7" s="1" a="1"/>
  <c r="Z397" i="7" s="1"/>
  <c r="Y407" i="7" a="1"/>
  <c r="Y407" i="7" s="1"/>
  <c r="Z407" i="7" s="1" a="1"/>
  <c r="Z407" i="7" s="1"/>
  <c r="Y415" i="7" a="1"/>
  <c r="Y415" i="7" s="1"/>
  <c r="Z415" i="7" s="1" a="1"/>
  <c r="Z415" i="7" s="1"/>
  <c r="Y442" i="7" a="1"/>
  <c r="Y442" i="7" s="1"/>
  <c r="Z442" i="7" s="1" a="1"/>
  <c r="Z442" i="7" s="1"/>
  <c r="Y459" i="7" a="1"/>
  <c r="Y459" i="7" s="1"/>
  <c r="Z459" i="7" s="1" a="1"/>
  <c r="Z459" i="7" s="1"/>
  <c r="Y539" i="7" a="1"/>
  <c r="Y539" i="7" s="1"/>
  <c r="Z539" i="7" s="1" a="1"/>
  <c r="Z539" i="7" s="1"/>
  <c r="Y552" i="7" a="1"/>
  <c r="Y552" i="7" s="1"/>
  <c r="Z552" i="7" s="1" a="1"/>
  <c r="Z552" i="7" s="1"/>
  <c r="Y562" i="7" a="1"/>
  <c r="Y562" i="7" s="1"/>
  <c r="Z562" i="7" s="1" a="1"/>
  <c r="Z562" i="7" s="1"/>
  <c r="Y567" i="7" a="1"/>
  <c r="Y567" i="7" s="1"/>
  <c r="Z567" i="7" s="1" a="1"/>
  <c r="Z567" i="7" s="1"/>
  <c r="Y575" i="7" a="1"/>
  <c r="Y575" i="7" s="1"/>
  <c r="Z575" i="7" s="1" a="1"/>
  <c r="Z575" i="7" s="1"/>
  <c r="Y591" i="7" a="1"/>
  <c r="Y591" i="7" s="1"/>
  <c r="Z591" i="7" s="1" a="1"/>
  <c r="Z591" i="7" s="1"/>
  <c r="Y595" i="7" a="1"/>
  <c r="Y595" i="7" s="1"/>
  <c r="Z595" i="7" s="1" a="1"/>
  <c r="Z595" i="7" s="1"/>
  <c r="Y601" i="7" a="1"/>
  <c r="Y601" i="7" s="1"/>
  <c r="Z601" i="7" s="1" a="1"/>
  <c r="Z601" i="7" s="1"/>
  <c r="Y604" i="7" a="1"/>
  <c r="Y604" i="7" s="1"/>
  <c r="Z604" i="7" s="1" a="1"/>
  <c r="Z604" i="7" s="1"/>
  <c r="Y613" i="7" a="1"/>
  <c r="Y613" i="7" s="1"/>
  <c r="Z613" i="7" s="1" a="1"/>
  <c r="Z613" i="7" s="1"/>
  <c r="Y625" i="7" a="1"/>
  <c r="Y625" i="7" s="1"/>
  <c r="Z625" i="7" s="1" a="1"/>
  <c r="Z625" i="7" s="1"/>
  <c r="Y630" i="7" a="1"/>
  <c r="Y630" i="7" s="1"/>
  <c r="Z630" i="7" s="1" a="1"/>
  <c r="Z630" i="7" s="1"/>
  <c r="Y645" i="7" a="1"/>
  <c r="Y645" i="7" s="1"/>
  <c r="Z645" i="7" s="1" a="1"/>
  <c r="Z645" i="7" s="1"/>
  <c r="Y660" i="7" a="1"/>
  <c r="Y660" i="7" s="1"/>
  <c r="Z660" i="7" s="1" a="1"/>
  <c r="Z660" i="7" s="1"/>
  <c r="Y667" i="7" a="1"/>
  <c r="Y667" i="7" s="1"/>
  <c r="Z667" i="7" s="1" a="1"/>
  <c r="Z667" i="7" s="1"/>
  <c r="Y679" i="7" a="1"/>
  <c r="Y679" i="7" s="1"/>
  <c r="Z679" i="7" s="1" a="1"/>
  <c r="Z679" i="7" s="1"/>
  <c r="Y686" i="7" a="1"/>
  <c r="Y686" i="7" s="1"/>
  <c r="Z686" i="7" s="1" a="1"/>
  <c r="Z686" i="7" s="1"/>
  <c r="Y693" i="7" a="1"/>
  <c r="Y693" i="7" s="1"/>
  <c r="Z693" i="7" s="1" a="1"/>
  <c r="Z693" i="7" s="1"/>
  <c r="Y698" i="7" a="1"/>
  <c r="Y698" i="7" s="1"/>
  <c r="Z698" i="7" s="1" a="1"/>
  <c r="Z698" i="7" s="1"/>
  <c r="Y701" i="7" a="1"/>
  <c r="Y701" i="7" s="1"/>
  <c r="Z701" i="7" s="1" a="1"/>
  <c r="Z701" i="7" s="1"/>
  <c r="Y704" i="7" a="1"/>
  <c r="Y704" i="7" s="1"/>
  <c r="Z704" i="7" s="1" a="1"/>
  <c r="Z704" i="7" s="1"/>
  <c r="Y711" i="7" a="1"/>
  <c r="Y711" i="7" s="1"/>
  <c r="Z711" i="7" s="1" a="1"/>
  <c r="Z711" i="7" s="1"/>
  <c r="Y718" i="7" a="1"/>
  <c r="Y718" i="7" s="1"/>
  <c r="Z718" i="7" s="1" a="1"/>
  <c r="Z718" i="7" s="1"/>
  <c r="Y721" i="7" a="1"/>
  <c r="Y721" i="7" s="1"/>
  <c r="Z721" i="7" s="1" a="1"/>
  <c r="Z721" i="7" s="1"/>
  <c r="Y726" i="7" a="1"/>
  <c r="Y726" i="7" s="1"/>
  <c r="Z726" i="7" s="1" a="1"/>
  <c r="Z726" i="7" s="1"/>
  <c r="Y738" i="7" a="1"/>
  <c r="Y738" i="7" s="1"/>
  <c r="Z738" i="7" s="1" a="1"/>
  <c r="Z738" i="7" s="1"/>
  <c r="Y741" i="7" a="1"/>
  <c r="Y741" i="7" s="1"/>
  <c r="Z741" i="7" s="1" a="1"/>
  <c r="Z741" i="7" s="1"/>
  <c r="Y746" i="7" a="1"/>
  <c r="Y746" i="7" s="1"/>
  <c r="Z746" i="7" s="1" a="1"/>
  <c r="Z746" i="7" s="1"/>
  <c r="Y749" i="7" a="1"/>
  <c r="Y749" i="7" s="1"/>
  <c r="Z749" i="7" s="1" a="1"/>
  <c r="Z749" i="7" s="1"/>
  <c r="Y759" i="7" a="1"/>
  <c r="Y759" i="7" s="1"/>
  <c r="Z759" i="7" s="1" a="1"/>
  <c r="Z759" i="7" s="1"/>
  <c r="Y772" i="7" a="1"/>
  <c r="Y772" i="7" s="1"/>
  <c r="Z772" i="7" s="1" a="1"/>
  <c r="Z772" i="7" s="1"/>
  <c r="Y777" i="7" a="1"/>
  <c r="Y777" i="7" s="1"/>
  <c r="Z777" i="7" s="1" a="1"/>
  <c r="Z777" i="7" s="1"/>
  <c r="Y780" i="7" a="1"/>
  <c r="Y780" i="7" s="1"/>
  <c r="Z780" i="7" s="1" a="1"/>
  <c r="Z780" i="7" s="1"/>
  <c r="Y785" i="7" a="1"/>
  <c r="Y785" i="7" s="1"/>
  <c r="Z785" i="7" s="1" a="1"/>
  <c r="Z785" i="7" s="1"/>
  <c r="Y793" i="7" a="1"/>
  <c r="Y793" i="7" s="1"/>
  <c r="Z793" i="7" s="1" a="1"/>
  <c r="Z793" i="7" s="1"/>
  <c r="Y798" i="7" a="1"/>
  <c r="Y798" i="7" s="1"/>
  <c r="Z798" i="7" s="1" a="1"/>
  <c r="Z798" i="7" s="1"/>
  <c r="Y803" i="7" a="1"/>
  <c r="Y803" i="7" s="1"/>
  <c r="Z803" i="7" s="1" a="1"/>
  <c r="Z803" i="7" s="1"/>
  <c r="Y806" i="7" a="1"/>
  <c r="Y806" i="7" s="1"/>
  <c r="Z806" i="7" s="1" a="1"/>
  <c r="Z806" i="7" s="1"/>
  <c r="Y820" i="7" a="1"/>
  <c r="Y820" i="7" s="1"/>
  <c r="Z820" i="7" s="1" a="1"/>
  <c r="Z820" i="7" s="1"/>
  <c r="Y825" i="7" a="1"/>
  <c r="Y825" i="7" s="1"/>
  <c r="Z825" i="7" s="1" a="1"/>
  <c r="Z825" i="7" s="1"/>
  <c r="Y830" i="7" a="1"/>
  <c r="Y830" i="7" s="1"/>
  <c r="Z830" i="7" s="1" a="1"/>
  <c r="Z830" i="7" s="1"/>
  <c r="Y835" i="7" a="1"/>
  <c r="Y835" i="7" s="1"/>
  <c r="Z835" i="7" s="1" a="1"/>
  <c r="Z835" i="7" s="1"/>
  <c r="Y838" i="7" a="1"/>
  <c r="Y838" i="7" s="1"/>
  <c r="Z838" i="7" s="1" a="1"/>
  <c r="Z838" i="7" s="1"/>
  <c r="Y846" i="7" a="1"/>
  <c r="Y846" i="7" s="1"/>
  <c r="Z846" i="7" s="1" a="1"/>
  <c r="Z846" i="7" s="1"/>
  <c r="Y849" i="7" a="1"/>
  <c r="Y849" i="7" s="1"/>
  <c r="Z849" i="7" s="1" a="1"/>
  <c r="Z849" i="7" s="1"/>
  <c r="Y852" i="7" a="1"/>
  <c r="Y852" i="7" s="1"/>
  <c r="Z852" i="7" s="1" a="1"/>
  <c r="Z852" i="7" s="1"/>
  <c r="Y872" i="7" a="1"/>
  <c r="Y872" i="7" s="1"/>
  <c r="Z872" i="7" s="1" a="1"/>
  <c r="Z872" i="7" s="1"/>
  <c r="Y881" i="7" a="1"/>
  <c r="Y881" i="7" s="1"/>
  <c r="Z881" i="7" s="1" a="1"/>
  <c r="Z881" i="7" s="1"/>
  <c r="Y884" i="7" a="1"/>
  <c r="Y884" i="7" s="1"/>
  <c r="Z884" i="7" s="1" a="1"/>
  <c r="Z884" i="7" s="1"/>
  <c r="Y78" i="7" a="1"/>
  <c r="Y78" i="7" s="1"/>
  <c r="Z78" i="7" s="1" a="1"/>
  <c r="Z78" i="7" s="1"/>
  <c r="Y119" i="7" a="1"/>
  <c r="Y119" i="7" s="1"/>
  <c r="Z119" i="7" s="1" a="1"/>
  <c r="Z119" i="7" s="1"/>
  <c r="Y195" i="7" a="1"/>
  <c r="Y195" i="7" s="1"/>
  <c r="Z195" i="7" s="1" a="1"/>
  <c r="Z195" i="7" s="1"/>
  <c r="Y299" i="7" a="1"/>
  <c r="Y299" i="7" s="1"/>
  <c r="Z299" i="7" s="1" a="1"/>
  <c r="Z299" i="7" s="1"/>
  <c r="Y387" i="7" a="1"/>
  <c r="Y387" i="7" s="1"/>
  <c r="Z387" i="7" s="1" a="1"/>
  <c r="Z387" i="7" s="1"/>
  <c r="Y559" i="7" a="1"/>
  <c r="Y559" i="7" s="1"/>
  <c r="Z559" i="7" s="1" a="1"/>
  <c r="Z559" i="7" s="1"/>
  <c r="Y569" i="7" a="1"/>
  <c r="Y569" i="7" s="1"/>
  <c r="Z569" i="7" s="1" a="1"/>
  <c r="Z569" i="7" s="1"/>
  <c r="Y572" i="7" a="1"/>
  <c r="Y572" i="7" s="1"/>
  <c r="Z572" i="7" s="1" a="1"/>
  <c r="Z572" i="7" s="1"/>
  <c r="Y580" i="7" a="1"/>
  <c r="Y580" i="7" s="1"/>
  <c r="Z580" i="7" s="1" a="1"/>
  <c r="Z580" i="7" s="1"/>
  <c r="Y583" i="7" a="1"/>
  <c r="Y583" i="7" s="1"/>
  <c r="Z583" i="7" s="1" a="1"/>
  <c r="Z583" i="7" s="1"/>
  <c r="Y585" i="7" a="1"/>
  <c r="Y585" i="7" s="1"/>
  <c r="Z585" i="7" s="1" a="1"/>
  <c r="Z585" i="7" s="1"/>
  <c r="Y588" i="7" a="1"/>
  <c r="Y588" i="7" s="1"/>
  <c r="Z588" i="7" s="1" a="1"/>
  <c r="Z588" i="7" s="1"/>
  <c r="Y597" i="7" a="1"/>
  <c r="Y597" i="7" s="1"/>
  <c r="Z597" i="7" s="1" a="1"/>
  <c r="Z597" i="7" s="1"/>
  <c r="Y606" i="7" a="1"/>
  <c r="Y606" i="7" s="1"/>
  <c r="Z606" i="7" s="1" a="1"/>
  <c r="Z606" i="7" s="1"/>
  <c r="Y616" i="7" a="1"/>
  <c r="Y616" i="7" s="1"/>
  <c r="Z616" i="7" s="1" a="1"/>
  <c r="Z616" i="7" s="1"/>
  <c r="Y619" i="7" a="1"/>
  <c r="Y619" i="7" s="1"/>
  <c r="Z619" i="7" s="1" a="1"/>
  <c r="Z619" i="7" s="1"/>
  <c r="Y624" i="7" a="1"/>
  <c r="Y624" i="7" s="1"/>
  <c r="Z624" i="7" s="1" a="1"/>
  <c r="Z624" i="7" s="1"/>
  <c r="Y648" i="7" a="1"/>
  <c r="Y648" i="7" s="1"/>
  <c r="Z648" i="7" s="1" a="1"/>
  <c r="Z648" i="7" s="1"/>
  <c r="Y657" i="7" a="1"/>
  <c r="Y657" i="7" s="1"/>
  <c r="Z657" i="7" s="1" a="1"/>
  <c r="Z657" i="7" s="1"/>
  <c r="Y666" i="7" a="1"/>
  <c r="Y666" i="7" s="1"/>
  <c r="Z666" i="7" s="1" a="1"/>
  <c r="Z666" i="7" s="1"/>
  <c r="Y670" i="7" a="1"/>
  <c r="Y670" i="7" s="1"/>
  <c r="Z670" i="7" s="1" a="1"/>
  <c r="Z670" i="7" s="1"/>
  <c r="Y676" i="7" a="1"/>
  <c r="Y676" i="7" s="1"/>
  <c r="Z676" i="7" s="1" a="1"/>
  <c r="Z676" i="7" s="1"/>
  <c r="Y683" i="7" a="1"/>
  <c r="Y683" i="7" s="1"/>
  <c r="Z683" i="7" s="1" a="1"/>
  <c r="Z683" i="7" s="1"/>
  <c r="Y707" i="7" a="1"/>
  <c r="Y707" i="7" s="1"/>
  <c r="Z707" i="7" s="1" a="1"/>
  <c r="Z707" i="7" s="1"/>
  <c r="Y714" i="7" a="1"/>
  <c r="Y714" i="7" s="1"/>
  <c r="Z714" i="7" s="1" a="1"/>
  <c r="Z714" i="7" s="1"/>
  <c r="Y723" i="7" a="1"/>
  <c r="Y723" i="7" s="1"/>
  <c r="Z723" i="7" s="1" a="1"/>
  <c r="Z723" i="7" s="1"/>
  <c r="Y732" i="7" a="1"/>
  <c r="Y732" i="7" s="1"/>
  <c r="Z732" i="7" s="1" a="1"/>
  <c r="Z732" i="7" s="1"/>
  <c r="Y735" i="7" a="1"/>
  <c r="Y735" i="7" s="1"/>
  <c r="Z735" i="7" s="1" a="1"/>
  <c r="Z735" i="7" s="1"/>
  <c r="Y743" i="7" a="1"/>
  <c r="Y743" i="7" s="1"/>
  <c r="Z743" i="7" s="1" a="1"/>
  <c r="Z743" i="7" s="1"/>
  <c r="Y751" i="7" a="1"/>
  <c r="Y751" i="7" s="1"/>
  <c r="Z751" i="7" s="1" a="1"/>
  <c r="Z751" i="7" s="1"/>
  <c r="Y764" i="7" a="1"/>
  <c r="Y764" i="7" s="1"/>
  <c r="Z764" i="7" s="1" a="1"/>
  <c r="Z764" i="7" s="1"/>
  <c r="Y769" i="7" a="1"/>
  <c r="Y769" i="7" s="1"/>
  <c r="Z769" i="7" s="1" a="1"/>
  <c r="Z769" i="7" s="1"/>
  <c r="Y774" i="7" a="1"/>
  <c r="Y774" i="7" s="1"/>
  <c r="Z774" i="7" s="1" a="1"/>
  <c r="Z774" i="7" s="1"/>
  <c r="Y782" i="7" a="1"/>
  <c r="Y782" i="7" s="1"/>
  <c r="Z782" i="7" s="1" a="1"/>
  <c r="Z782" i="7" s="1"/>
  <c r="Y787" i="7" a="1"/>
  <c r="Y787" i="7" s="1"/>
  <c r="Z787" i="7" s="1" a="1"/>
  <c r="Z787" i="7" s="1"/>
  <c r="Y790" i="7" a="1"/>
  <c r="Y790" i="7" s="1"/>
  <c r="Z790" i="7" s="1" a="1"/>
  <c r="Z790" i="7" s="1"/>
  <c r="Y811" i="7" a="1"/>
  <c r="Y811" i="7" s="1"/>
  <c r="Z811" i="7" s="1" a="1"/>
  <c r="Z811" i="7" s="1"/>
  <c r="Y814" i="7" a="1"/>
  <c r="Y814" i="7" s="1"/>
  <c r="Z814" i="7" s="1" a="1"/>
  <c r="Z814" i="7" s="1"/>
  <c r="Y817" i="7" a="1"/>
  <c r="Y817" i="7" s="1"/>
  <c r="Z817" i="7" s="1" a="1"/>
  <c r="Z817" i="7" s="1"/>
  <c r="Y822" i="7" a="1"/>
  <c r="Y822" i="7" s="1"/>
  <c r="Z822" i="7" s="1" a="1"/>
  <c r="Z822" i="7" s="1"/>
  <c r="Y843" i="7" a="1"/>
  <c r="Y843" i="7" s="1"/>
  <c r="Z843" i="7" s="1" a="1"/>
  <c r="Z843" i="7" s="1"/>
  <c r="Y860" i="7" a="1"/>
  <c r="Y860" i="7" s="1"/>
  <c r="Z860" i="7" s="1" a="1"/>
  <c r="Z860" i="7" s="1"/>
  <c r="Y863" i="7" a="1"/>
  <c r="Y863" i="7" s="1"/>
  <c r="Z863" i="7" s="1" a="1"/>
  <c r="Z863" i="7" s="1"/>
  <c r="Y866" i="7" a="1"/>
  <c r="Y866" i="7" s="1"/>
  <c r="Z866" i="7" s="1" a="1"/>
  <c r="Z866" i="7" s="1"/>
  <c r="Y869" i="7" a="1"/>
  <c r="Y869" i="7" s="1"/>
  <c r="Z869" i="7" s="1" a="1"/>
  <c r="Z869" i="7" s="1"/>
  <c r="Y877" i="7" a="1"/>
  <c r="Y877" i="7" s="1"/>
  <c r="Z877" i="7" s="1" a="1"/>
  <c r="Z877" i="7" s="1"/>
  <c r="Y880" i="7" a="1"/>
  <c r="Y880" i="7" s="1"/>
  <c r="Z880" i="7" s="1" a="1"/>
  <c r="Z880" i="7" s="1"/>
  <c r="Y886" i="7" a="1"/>
  <c r="Y886" i="7" s="1"/>
  <c r="Z886" i="7" s="1" a="1"/>
  <c r="Z886" i="7" s="1"/>
  <c r="Y48" i="7" a="1"/>
  <c r="Y48" i="7" s="1"/>
  <c r="Z48" i="7" s="1" a="1"/>
  <c r="Z48" i="7" s="1"/>
  <c r="Y99" i="7" a="1"/>
  <c r="Y99" i="7" s="1"/>
  <c r="Z99" i="7" s="1" a="1"/>
  <c r="Z99" i="7" s="1"/>
  <c r="Y231" i="7" a="1"/>
  <c r="Y231" i="7" s="1"/>
  <c r="Z231" i="7" s="1" a="1"/>
  <c r="Z231" i="7" s="1"/>
  <c r="Y250" i="7" a="1"/>
  <c r="Y250" i="7" s="1"/>
  <c r="Z250" i="7" s="1" a="1"/>
  <c r="Z250" i="7" s="1"/>
  <c r="Y507" i="7" a="1"/>
  <c r="Y507" i="7" s="1"/>
  <c r="Z507" i="7" s="1" a="1"/>
  <c r="Z507" i="7" s="1"/>
  <c r="Y528" i="7" a="1"/>
  <c r="Y528" i="7" s="1"/>
  <c r="Z528" i="7" s="1" a="1"/>
  <c r="Z528" i="7" s="1"/>
  <c r="Y538" i="7" a="1"/>
  <c r="Y538" i="7" s="1"/>
  <c r="Z538" i="7" s="1" a="1"/>
  <c r="Z538" i="7" s="1"/>
  <c r="Y547" i="7" a="1"/>
  <c r="Y547" i="7" s="1"/>
  <c r="Z547" i="7" s="1" a="1"/>
  <c r="Z547" i="7" s="1"/>
  <c r="Y564" i="7" a="1"/>
  <c r="Y564" i="7" s="1"/>
  <c r="Z564" i="7" s="1" a="1"/>
  <c r="Z564" i="7" s="1"/>
  <c r="Y577" i="7" a="1"/>
  <c r="Y577" i="7" s="1"/>
  <c r="Z577" i="7" s="1" a="1"/>
  <c r="Z577" i="7" s="1"/>
  <c r="Y600" i="7" a="1"/>
  <c r="Y600" i="7" s="1"/>
  <c r="Z600" i="7" s="1" a="1"/>
  <c r="Z600" i="7" s="1"/>
  <c r="Y610" i="7" a="1"/>
  <c r="Y610" i="7" s="1"/>
  <c r="Z610" i="7" s="1" a="1"/>
  <c r="Z610" i="7" s="1"/>
  <c r="Y621" i="7" a="1"/>
  <c r="Y621" i="7" s="1"/>
  <c r="Z621" i="7" s="1" a="1"/>
  <c r="Z621" i="7" s="1"/>
  <c r="Y627" i="7" a="1"/>
  <c r="Y627" i="7" s="1"/>
  <c r="Z627" i="7" s="1" a="1"/>
  <c r="Z627" i="7" s="1"/>
  <c r="Y633" i="7" a="1"/>
  <c r="Y633" i="7" s="1"/>
  <c r="Z633" i="7" s="1" a="1"/>
  <c r="Z633" i="7" s="1"/>
  <c r="Y636" i="7" a="1"/>
  <c r="Y636" i="7" s="1"/>
  <c r="Z636" i="7" s="1" a="1"/>
  <c r="Z636" i="7" s="1"/>
  <c r="Y638" i="7" a="1"/>
  <c r="Y638" i="7" s="1"/>
  <c r="Z638" i="7" s="1" a="1"/>
  <c r="Z638" i="7" s="1"/>
  <c r="Y642" i="7" a="1"/>
  <c r="Y642" i="7" s="1"/>
  <c r="Z642" i="7" s="1" a="1"/>
  <c r="Z642" i="7" s="1"/>
  <c r="Y651" i="7" a="1"/>
  <c r="Y651" i="7" s="1"/>
  <c r="Z651" i="7" s="1" a="1"/>
  <c r="Z651" i="7" s="1"/>
  <c r="Y665" i="7" a="1"/>
  <c r="Y665" i="7" s="1"/>
  <c r="Z665" i="7" s="1" a="1"/>
  <c r="Z665" i="7" s="1"/>
  <c r="Y673" i="7" a="1"/>
  <c r="Y673" i="7" s="1"/>
  <c r="Z673" i="7" s="1" a="1"/>
  <c r="Z673" i="7" s="1"/>
  <c r="Y690" i="7" a="1"/>
  <c r="Y690" i="7" s="1"/>
  <c r="Z690" i="7" s="1" a="1"/>
  <c r="Z690" i="7" s="1"/>
  <c r="Y695" i="7" a="1"/>
  <c r="Y695" i="7" s="1"/>
  <c r="Z695" i="7" s="1" a="1"/>
  <c r="Z695" i="7" s="1"/>
  <c r="Y710" i="7" a="1"/>
  <c r="Y710" i="7" s="1"/>
  <c r="Z710" i="7" s="1" a="1"/>
  <c r="Z710" i="7" s="1"/>
  <c r="Y729" i="7" a="1"/>
  <c r="Y729" i="7" s="1"/>
  <c r="Z729" i="7" s="1" a="1"/>
  <c r="Z729" i="7" s="1"/>
  <c r="Y756" i="7" a="1"/>
  <c r="Y756" i="7" s="1"/>
  <c r="Z756" i="7" s="1" a="1"/>
  <c r="Z756" i="7" s="1"/>
  <c r="Y761" i="7" a="1"/>
  <c r="Y761" i="7" s="1"/>
  <c r="Z761" i="7" s="1" a="1"/>
  <c r="Z761" i="7" s="1"/>
  <c r="Y766" i="7" a="1"/>
  <c r="Y766" i="7" s="1"/>
  <c r="Z766" i="7" s="1" a="1"/>
  <c r="Z766" i="7" s="1"/>
  <c r="Y771" i="7" a="1"/>
  <c r="Y771" i="7" s="1"/>
  <c r="Z771" i="7" s="1" a="1"/>
  <c r="Z771" i="7" s="1"/>
  <c r="Y779" i="7" a="1"/>
  <c r="Y779" i="7" s="1"/>
  <c r="Z779" i="7" s="1" a="1"/>
  <c r="Z779" i="7" s="1"/>
  <c r="Y795" i="7" a="1"/>
  <c r="Y795" i="7" s="1"/>
  <c r="Z795" i="7" s="1" a="1"/>
  <c r="Z795" i="7" s="1"/>
  <c r="Y800" i="7" a="1"/>
  <c r="Y800" i="7" s="1"/>
  <c r="Z800" i="7" s="1" a="1"/>
  <c r="Z800" i="7" s="1"/>
  <c r="Y808" i="7" a="1"/>
  <c r="Y808" i="7" s="1"/>
  <c r="Z808" i="7" s="1" a="1"/>
  <c r="Z808" i="7" s="1"/>
  <c r="Y819" i="7" a="1"/>
  <c r="Y819" i="7" s="1"/>
  <c r="Z819" i="7" s="1" a="1"/>
  <c r="Z819" i="7" s="1"/>
  <c r="Y827" i="7" a="1"/>
  <c r="Y827" i="7" s="1"/>
  <c r="Z827" i="7" s="1" a="1"/>
  <c r="Z827" i="7" s="1"/>
  <c r="Y832" i="7" a="1"/>
  <c r="Y832" i="7" s="1"/>
  <c r="Z832" i="7" s="1" a="1"/>
  <c r="Z832" i="7" s="1"/>
  <c r="Y840" i="7" a="1"/>
  <c r="Y840" i="7" s="1"/>
  <c r="Z840" i="7" s="1" a="1"/>
  <c r="Z840" i="7" s="1"/>
  <c r="Y848" i="7" a="1"/>
  <c r="Y848" i="7" s="1"/>
  <c r="Z848" i="7" s="1" a="1"/>
  <c r="Z848" i="7" s="1"/>
  <c r="Y851" i="7" a="1"/>
  <c r="Y851" i="7" s="1"/>
  <c r="Z851" i="7" s="1" a="1"/>
  <c r="Z851" i="7" s="1"/>
  <c r="Y854" i="7" a="1"/>
  <c r="Y854" i="7" s="1"/>
  <c r="Z854" i="7" s="1" a="1"/>
  <c r="Z854" i="7" s="1"/>
  <c r="Y857" i="7" a="1"/>
  <c r="Y857" i="7" s="1"/>
  <c r="Z857" i="7" s="1" a="1"/>
  <c r="Z857" i="7" s="1"/>
  <c r="Y874" i="7" a="1"/>
  <c r="Y874" i="7" s="1"/>
  <c r="Z874" i="7" s="1" a="1"/>
  <c r="Z874" i="7" s="1"/>
  <c r="Y883" i="7" a="1"/>
  <c r="Y883" i="7" s="1"/>
  <c r="Z883" i="7" s="1" a="1"/>
  <c r="Z883" i="7" s="1"/>
  <c r="Y888" i="7" a="1"/>
  <c r="Y888" i="7" s="1"/>
  <c r="Z888" i="7" s="1" a="1"/>
  <c r="Z888" i="7" s="1"/>
  <c r="Y891" i="7" a="1"/>
  <c r="Y891" i="7" s="1"/>
  <c r="Z891" i="7" s="1" a="1"/>
  <c r="Z891" i="7" s="1"/>
  <c r="Z2" i="7" a="1"/>
  <c r="Z2" i="7" s="1"/>
  <c r="Z2" i="1" a="1"/>
  <c r="Z2" i="1" s="1"/>
  <c r="Q31" i="9" l="1" a="1"/>
  <c r="Q31" i="9" s="1"/>
  <c r="Q30" i="9" a="1"/>
  <c r="Q30" i="9" s="1"/>
  <c r="Q29" i="9" a="1"/>
  <c r="Q29" i="9" s="1"/>
  <c r="Q28" i="9" a="1"/>
  <c r="Q28" i="9" s="1"/>
  <c r="Q27" i="9" a="1"/>
  <c r="Q27" i="9" s="1"/>
  <c r="Q26" i="9" a="1"/>
  <c r="Q26" i="9" s="1"/>
  <c r="Q32" i="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<sst xmlns="http://schemas.openxmlformats.org/spreadsheetml/2006/main" count="6574" uniqueCount="423">
  <si>
    <t>1. Complete columns A-P in the "Template" worksheet</t>
  </si>
  <si>
    <t>Region</t>
  </si>
  <si>
    <t>SAL_ID</t>
  </si>
  <si>
    <t>Event Code</t>
  </si>
  <si>
    <t>IL</t>
  </si>
  <si>
    <t>Section Label</t>
  </si>
  <si>
    <t>Non-event</t>
  </si>
  <si>
    <t>BC</t>
  </si>
  <si>
    <t>Road Class</t>
  </si>
  <si>
    <t>Bend or Gradient</t>
  </si>
  <si>
    <t>SG</t>
  </si>
  <si>
    <t>Environment</t>
  </si>
  <si>
    <t>Junction or Crossing</t>
  </si>
  <si>
    <t>KQ</t>
  </si>
  <si>
    <t>Road Type</t>
  </si>
  <si>
    <t>Roundabout</t>
  </si>
  <si>
    <t>R</t>
  </si>
  <si>
    <t>Start Chainage</t>
  </si>
  <si>
    <t>End Chainage</t>
  </si>
  <si>
    <t>XSP</t>
  </si>
  <si>
    <t>Event</t>
  </si>
  <si>
    <t>AVcsc</t>
  </si>
  <si>
    <t>TOTAL_ACCIDENTS</t>
  </si>
  <si>
    <t>WET_ACCIDENTS</t>
  </si>
  <si>
    <t>No of Lanes</t>
  </si>
  <si>
    <t>This spreadsheet has been created to provide a template for highway authorities that wish to make use of the LASR approach to prioritising skid resistance treatments</t>
  </si>
  <si>
    <t>The LASR approach (version 1.0) was devised through a project supported by the Road Safety Trust</t>
  </si>
  <si>
    <t>and is described in the report "A new methodology for prioritising Local Authority Skid Resistance, v3.0, July 2021"</t>
  </si>
  <si>
    <t>The approach was subsequently updated (version 2.0), as described in "Updated methodology for prioritising Local Authority Skid resistance - LASR v2, July 2023"</t>
  </si>
  <si>
    <t>These documents are available from the project website:</t>
  </si>
  <si>
    <t xml:space="preserve">www.lasr-approach.org </t>
  </si>
  <si>
    <t>The "Example" worksheet has been produced to act as an example/reference to aid the input of data and indicate a typical range of inputs and outputs</t>
  </si>
  <si>
    <t>Further details are provided in the documents referenced above</t>
  </si>
  <si>
    <t>Use of this spreadsheet:</t>
  </si>
  <si>
    <t>It is recommended downloading a clean version of the spreadsheet for each use in case previous users have edited formulae or parameter values</t>
  </si>
  <si>
    <t>Each row (record) is for a road length with a consistent site category and in one direction of travel. This is known as a Skid Analysis Length (SAL)</t>
  </si>
  <si>
    <t>It is recommended that SALs are kept relatively short to avoid significant changes in skid resistance along their length</t>
  </si>
  <si>
    <t>In the LASR research, lengths of 250 m were typical for 'non-event' site categories and 50 m for junctions or crossings</t>
  </si>
  <si>
    <t>The following input fields are defined in columns A-P</t>
  </si>
  <si>
    <t>More detailed definitions of the required fields are given in the reports referenced above</t>
  </si>
  <si>
    <t>Optional fields are not used in the calculation but can be useful for reference</t>
  </si>
  <si>
    <t>Line 2 in the "Template" worksheet is a populated example, which should be overwritten with the user's real data when populating the spreadsheet</t>
  </si>
  <si>
    <t>Column</t>
  </si>
  <si>
    <t>Field name</t>
  </si>
  <si>
    <t>Status</t>
  </si>
  <si>
    <t>Description</t>
  </si>
  <si>
    <t>A</t>
  </si>
  <si>
    <t>Optional</t>
  </si>
  <si>
    <t>Local authority name</t>
  </si>
  <si>
    <t>B</t>
  </si>
  <si>
    <t>SAL ID</t>
  </si>
  <si>
    <t xml:space="preserve">Unique ID for each analysis length </t>
  </si>
  <si>
    <t>C</t>
  </si>
  <si>
    <t>Section label</t>
  </si>
  <si>
    <t>Section identifier</t>
  </si>
  <si>
    <t>D</t>
  </si>
  <si>
    <t>Road class</t>
  </si>
  <si>
    <t>Required</t>
  </si>
  <si>
    <t>Road Class (A, B, C, D or U)</t>
  </si>
  <si>
    <t>E</t>
  </si>
  <si>
    <t>Environment (Urban / Rural)</t>
  </si>
  <si>
    <t>F</t>
  </si>
  <si>
    <t>Road type</t>
  </si>
  <si>
    <t>Road Type (e.g. S2) - may be helpful to determine the number of lanes (column O)</t>
  </si>
  <si>
    <t>Table 1 - LASR site category codes and thresholds</t>
  </si>
  <si>
    <t>G</t>
  </si>
  <si>
    <t>Start chainage</t>
  </si>
  <si>
    <t>H</t>
  </si>
  <si>
    <t>End chainage</t>
  </si>
  <si>
    <t>LASR Site Category</t>
  </si>
  <si>
    <t>Event code</t>
  </si>
  <si>
    <t>LASR threshold</t>
  </si>
  <si>
    <t>I</t>
  </si>
  <si>
    <t>Cross Sectional Position of the SAL (e.g. CL1)</t>
  </si>
  <si>
    <t>J</t>
  </si>
  <si>
    <t>Code representing the LASR site category applicable - see Table 1</t>
  </si>
  <si>
    <t>K</t>
  </si>
  <si>
    <t>LASR skid resistance threshold applicable - see Table 1</t>
  </si>
  <si>
    <t>L</t>
  </si>
  <si>
    <t>Avg CSC</t>
  </si>
  <si>
    <t>Average skid resistance, corrected for seasonal variation and index of SFC</t>
  </si>
  <si>
    <t>M</t>
  </si>
  <si>
    <t>Total collisions</t>
  </si>
  <si>
    <t>Number of personal injury collisions recorded (STATS 19) during a defined period (3 years suggested)</t>
  </si>
  <si>
    <t>N</t>
  </si>
  <si>
    <t>Wet collisions</t>
  </si>
  <si>
    <t>Of the total collisions, the number with 'Road Surface Condition' recorded as wet / damp</t>
  </si>
  <si>
    <t>O</t>
  </si>
  <si>
    <t>Lanes in direction of travel</t>
  </si>
  <si>
    <t>Number of permanent lanes in the direction of travel  - see 2. below</t>
  </si>
  <si>
    <t>P</t>
  </si>
  <si>
    <t>The LASR analysis is carried out separately for each direction of travel</t>
  </si>
  <si>
    <t>E.g. a single 2-way carriageway with 2 lanes (S2 recorded in a PMS) would typically have one lane in each direction and the number of lanes would be entered as 1</t>
  </si>
  <si>
    <t>A dual carriageway with 2 lanes in each direction (D2 recorded in a PMS) would be entered as 2</t>
  </si>
  <si>
    <t>These examples may allow the user to identify a suitable estimate for different situations on their road network</t>
  </si>
  <si>
    <t>3. Validate input data and parameter values</t>
  </si>
  <si>
    <t>Column Q provides a basic validation that each field is within an expected range. Any instances of "ERROR - Please check inputs" imply an input is not correct or is missing</t>
  </si>
  <si>
    <t>NB the maximum number of total collisions is 15. Please contact the LASR project team if your data exceed this</t>
  </si>
  <si>
    <t>The unit cost and treatment lifetime assumed by the LASR model are based on a surface dressing</t>
  </si>
  <si>
    <t>It is recommended that other parameter values in the "Lookup Tables" are not changed</t>
  </si>
  <si>
    <t>4. Review output data</t>
  </si>
  <si>
    <t>The following calculations associated with the LASR model will be populated automatically on completion of the input data</t>
  </si>
  <si>
    <t>VKM</t>
  </si>
  <si>
    <t>Intermediate step</t>
  </si>
  <si>
    <t>Annual vehicle kilometers driven</t>
  </si>
  <si>
    <t>S</t>
  </si>
  <si>
    <t>SRD</t>
  </si>
  <si>
    <t>Skid resistance deficiency</t>
  </si>
  <si>
    <t>Table 2 - LASR priority bands</t>
  </si>
  <si>
    <t>T</t>
  </si>
  <si>
    <t>Aben</t>
  </si>
  <si>
    <t>Annual predicted benefit of treatment</t>
  </si>
  <si>
    <t>U</t>
  </si>
  <si>
    <t>Oben</t>
  </si>
  <si>
    <t>Overall predicted benefit, over treatment lifetime</t>
  </si>
  <si>
    <t>Benefit cost ratio (BCR)</t>
  </si>
  <si>
    <t>Relative likelihood of high wet collisions (RL)</t>
  </si>
  <si>
    <t>V</t>
  </si>
  <si>
    <t>Tcost</t>
  </si>
  <si>
    <t>Estimated cost of treatment</t>
  </si>
  <si>
    <t>0 &lt;= RL &lt;= 50</t>
  </si>
  <si>
    <t xml:space="preserve">50 &lt; RL &lt;= 100 </t>
  </si>
  <si>
    <t>W</t>
  </si>
  <si>
    <t>BCR</t>
  </si>
  <si>
    <t>Benefit / cost ratio</t>
  </si>
  <si>
    <t>BCR ≥ 2.0</t>
  </si>
  <si>
    <t>Priority 3</t>
  </si>
  <si>
    <t>Consider for preventive treatment</t>
  </si>
  <si>
    <t>Priority 1</t>
  </si>
  <si>
    <t>High predicted benefit</t>
  </si>
  <si>
    <t>X</t>
  </si>
  <si>
    <t>Relative likelihood</t>
  </si>
  <si>
    <t>Relative likelihood of elevated wet collision risk</t>
  </si>
  <si>
    <t>0 &lt; BCR &lt; 2.0</t>
  </si>
  <si>
    <t>Priority 5</t>
  </si>
  <si>
    <t>Lower justification</t>
  </si>
  <si>
    <t>Priority 2</t>
  </si>
  <si>
    <t>Lower predicted benefit</t>
  </si>
  <si>
    <t>Y</t>
  </si>
  <si>
    <t>Priority</t>
  </si>
  <si>
    <t>LASR priority for investigation and treatment - see Table 2</t>
  </si>
  <si>
    <t>BCR = 0</t>
  </si>
  <si>
    <t>Priority 6</t>
  </si>
  <si>
    <t>Little justification</t>
  </si>
  <si>
    <t>Priority 4</t>
  </si>
  <si>
    <t>Monitor</t>
  </si>
  <si>
    <t>The data are also plotted on "Chart" tab; amend the chart title as appropriate and extend the range if there are more than 2000 rows of data</t>
  </si>
  <si>
    <t>NB LASR outputs are calculated for analysis lengths that are shorter than realistic treatment schemes</t>
  </si>
  <si>
    <t>However, the priorities can be used to assist in identifying practical lengths for treatment and it would be possible to estimate the overall cost and benefit of treating such lengths</t>
  </si>
  <si>
    <t>5. Contact the LASR project team if you need help or have feedback that would improve the template or the LASR approach</t>
  </si>
  <si>
    <t>enquiries@lasr-approach.org</t>
  </si>
  <si>
    <t>LASR Threshold</t>
  </si>
  <si>
    <t>VALIDATION</t>
  </si>
  <si>
    <t>S2</t>
  </si>
  <si>
    <t>CL1</t>
  </si>
  <si>
    <t>Authority type</t>
  </si>
  <si>
    <t>A - Urban</t>
  </si>
  <si>
    <t>A - Rural</t>
  </si>
  <si>
    <t>B - Urban</t>
  </si>
  <si>
    <t>B - Rural</t>
  </si>
  <si>
    <t>C- Urban</t>
  </si>
  <si>
    <t>C - Rural</t>
  </si>
  <si>
    <t>Large city council</t>
  </si>
  <si>
    <t>Large county council</t>
  </si>
  <si>
    <t>Medium mixed environment council</t>
  </si>
  <si>
    <t>Medium rural council</t>
  </si>
  <si>
    <t>Small urban city council</t>
  </si>
  <si>
    <t>All</t>
  </si>
  <si>
    <t>Notes</t>
  </si>
  <si>
    <t>The cells are blank where no data was available</t>
  </si>
  <si>
    <t>Likelihood</t>
  </si>
  <si>
    <t>D2</t>
  </si>
  <si>
    <t>CR1</t>
  </si>
  <si>
    <t>R2</t>
  </si>
  <si>
    <t>R3</t>
  </si>
  <si>
    <t>R1</t>
  </si>
  <si>
    <t>ABen_Rates</t>
  </si>
  <si>
    <t>Benefit Rate</t>
  </si>
  <si>
    <t>Treatment_Life</t>
  </si>
  <si>
    <t>Treatment Life (Years)</t>
  </si>
  <si>
    <t>Lane_Width</t>
  </si>
  <si>
    <t>AvLaneWidth (m)</t>
  </si>
  <si>
    <t>Treatment_Cost</t>
  </si>
  <si>
    <t>Treatment Cost (£/m2)</t>
  </si>
  <si>
    <t>Av_Cost_Coll</t>
  </si>
  <si>
    <t>Average Cost per Collision (£)</t>
  </si>
  <si>
    <t>Combination</t>
  </si>
  <si>
    <t>Relative Likelihood</t>
  </si>
  <si>
    <t>Section chainage at the start of the SAL, in metres</t>
  </si>
  <si>
    <t>Section chainage at the end of the SAL, in metres</t>
  </si>
  <si>
    <t>Advisory</t>
  </si>
  <si>
    <t>Advisory fields are recommended in order to ensure correct network referencing</t>
  </si>
  <si>
    <t>SAL Length</t>
  </si>
  <si>
    <t>Z</t>
  </si>
  <si>
    <t>SAL length</t>
  </si>
  <si>
    <t>Length of SAL</t>
  </si>
  <si>
    <t>The data can be sorted by Priority band (Column Z) and then by Relative Likelihood (Column Y) to determine an approximate indication of priority for treatment</t>
  </si>
  <si>
    <t>Example Authority</t>
  </si>
  <si>
    <t>A/1/1/1</t>
  </si>
  <si>
    <t>A/1/2/2</t>
  </si>
  <si>
    <t>A/1/3/3</t>
  </si>
  <si>
    <t>A/1/4/4</t>
  </si>
  <si>
    <t>A/1/4/5</t>
  </si>
  <si>
    <t>A/1/4/6</t>
  </si>
  <si>
    <t>A/1/4/7</t>
  </si>
  <si>
    <t>A/1/5/8</t>
  </si>
  <si>
    <t>A/1/5/9</t>
  </si>
  <si>
    <t>A/2/6/10</t>
  </si>
  <si>
    <t>A/2/7/11</t>
  </si>
  <si>
    <t>A/2/7/12</t>
  </si>
  <si>
    <t>A/2/7/13</t>
  </si>
  <si>
    <t>A/2/7/14</t>
  </si>
  <si>
    <t>A/2/7/15</t>
  </si>
  <si>
    <t>A/2/8/16</t>
  </si>
  <si>
    <t>A/2/8/17</t>
  </si>
  <si>
    <t>A/3/9/18</t>
  </si>
  <si>
    <t>A/4/10/19</t>
  </si>
  <si>
    <t>A/4/10/20</t>
  </si>
  <si>
    <t>A/4/11/21</t>
  </si>
  <si>
    <t>A/4/12/22</t>
  </si>
  <si>
    <t>A/4/13/23</t>
  </si>
  <si>
    <t>A/4/13/24</t>
  </si>
  <si>
    <t>A/4/14/25</t>
  </si>
  <si>
    <t>A/4/15/25</t>
  </si>
  <si>
    <t>A/4/15/26</t>
  </si>
  <si>
    <t>A/4/15/27</t>
  </si>
  <si>
    <t>A/4/16/28</t>
  </si>
  <si>
    <t>A/5/17/28</t>
  </si>
  <si>
    <t>A/5/18/28</t>
  </si>
  <si>
    <t>A/5/19/28</t>
  </si>
  <si>
    <t>A/5/20/29</t>
  </si>
  <si>
    <t>A/5/20/30</t>
  </si>
  <si>
    <t>A/5/20/31</t>
  </si>
  <si>
    <t>A/5/20/32</t>
  </si>
  <si>
    <t>A/5/20/33</t>
  </si>
  <si>
    <t>A/5/20/34</t>
  </si>
  <si>
    <t>A/5/21/35</t>
  </si>
  <si>
    <t>A/5/21/36</t>
  </si>
  <si>
    <t>A/5/21/37</t>
  </si>
  <si>
    <t>A/5/21/38</t>
  </si>
  <si>
    <t>A/5/22/39</t>
  </si>
  <si>
    <t>A/5/22/40</t>
  </si>
  <si>
    <t>A/5/22/41</t>
  </si>
  <si>
    <t>A/5/22/42</t>
  </si>
  <si>
    <t>A/5/22/43</t>
  </si>
  <si>
    <t>A/5/22/44</t>
  </si>
  <si>
    <t>A/5/22/45</t>
  </si>
  <si>
    <t>A/6/23/46</t>
  </si>
  <si>
    <t>A/6/23/47</t>
  </si>
  <si>
    <t>A/6/23/48</t>
  </si>
  <si>
    <t>A/6/23/49</t>
  </si>
  <si>
    <t>A/6/23/50</t>
  </si>
  <si>
    <t>A/6/24/51</t>
  </si>
  <si>
    <t>A/7/25/52</t>
  </si>
  <si>
    <t>A/7/26/53</t>
  </si>
  <si>
    <t>A/7/26/54</t>
  </si>
  <si>
    <t>A/7/26/55</t>
  </si>
  <si>
    <t>A/7/26/56</t>
  </si>
  <si>
    <t>A/7/26/57</t>
  </si>
  <si>
    <t>A/7/27/58</t>
  </si>
  <si>
    <t>A/7/27/59</t>
  </si>
  <si>
    <t>A/7/28/60</t>
  </si>
  <si>
    <t>A/7/28/61</t>
  </si>
  <si>
    <t>A/7/28/62</t>
  </si>
  <si>
    <t>A/8/29/63</t>
  </si>
  <si>
    <t>A/8/29/64</t>
  </si>
  <si>
    <t>A/8/29/65</t>
  </si>
  <si>
    <t>A/8/29/66</t>
  </si>
  <si>
    <t>A/8/29/67</t>
  </si>
  <si>
    <t>A/8/29/68</t>
  </si>
  <si>
    <t>A/8/29/69</t>
  </si>
  <si>
    <t>A/8/30/70</t>
  </si>
  <si>
    <t>A/9/31/71</t>
  </si>
  <si>
    <t>A/9/32/72</t>
  </si>
  <si>
    <t>A/10/33/73</t>
  </si>
  <si>
    <t>A/10/33/74</t>
  </si>
  <si>
    <t>A/10/33/75</t>
  </si>
  <si>
    <t>A/10/33/76</t>
  </si>
  <si>
    <t>A/10/33/77</t>
  </si>
  <si>
    <t>B/11/34/78</t>
  </si>
  <si>
    <t>B/11/35/79</t>
  </si>
  <si>
    <t>B/12/36/80</t>
  </si>
  <si>
    <t>B/12/37/81</t>
  </si>
  <si>
    <t>C/13/38/82</t>
  </si>
  <si>
    <t>C/14/39/83</t>
  </si>
  <si>
    <t>C/15/40/84</t>
  </si>
  <si>
    <t>C/16/41/85</t>
  </si>
  <si>
    <t>C/17/42/86</t>
  </si>
  <si>
    <t>C/18/43/87</t>
  </si>
  <si>
    <t>C/18/43/88</t>
  </si>
  <si>
    <t>C/19/44/88</t>
  </si>
  <si>
    <t>C/19/44/89</t>
  </si>
  <si>
    <t>C/19/44/90</t>
  </si>
  <si>
    <t>C/19/44/91</t>
  </si>
  <si>
    <t>C/20/45/92</t>
  </si>
  <si>
    <t>C/20/45/93</t>
  </si>
  <si>
    <t>C/21/46/94</t>
  </si>
  <si>
    <t>C/22/47/95</t>
  </si>
  <si>
    <t>C/23/48/96</t>
  </si>
  <si>
    <t>C/23/48/97</t>
  </si>
  <si>
    <t>C/24/49/98</t>
  </si>
  <si>
    <t>C/25/50/99</t>
  </si>
  <si>
    <t>C/26/51/100</t>
  </si>
  <si>
    <t>C/26/52/101</t>
  </si>
  <si>
    <t>C/26/52/102</t>
  </si>
  <si>
    <t>C/27/53/103</t>
  </si>
  <si>
    <t>C/28/54/104</t>
  </si>
  <si>
    <t>C/29/55/105</t>
  </si>
  <si>
    <t>C/29/55/106</t>
  </si>
  <si>
    <t>C/30/56/107</t>
  </si>
  <si>
    <t>C/31/57/108</t>
  </si>
  <si>
    <t>C/32/58/109</t>
  </si>
  <si>
    <t>C/32/58/110</t>
  </si>
  <si>
    <t>C/32/58/111</t>
  </si>
  <si>
    <t>C/32/58/112</t>
  </si>
  <si>
    <t>C/32/58/113</t>
  </si>
  <si>
    <t>C/33/59/114</t>
  </si>
  <si>
    <t>C/34/60/115</t>
  </si>
  <si>
    <t>C/35/61/116</t>
  </si>
  <si>
    <t>C/35/61/117</t>
  </si>
  <si>
    <t>C/36/62/118</t>
  </si>
  <si>
    <t>C/37/63/119</t>
  </si>
  <si>
    <t>C/38/64/120</t>
  </si>
  <si>
    <t>C/39/65/121</t>
  </si>
  <si>
    <t>C/40/66/122</t>
  </si>
  <si>
    <t>C/41/67/123</t>
  </si>
  <si>
    <t>C/41/67/124</t>
  </si>
  <si>
    <t>C/42/68/125</t>
  </si>
  <si>
    <t>C/43/69/125</t>
  </si>
  <si>
    <t>C/44/70/126</t>
  </si>
  <si>
    <t>C/45/71/127</t>
  </si>
  <si>
    <t>C/45/71/128</t>
  </si>
  <si>
    <t>C/46/72/129</t>
  </si>
  <si>
    <t>C/47/73/130</t>
  </si>
  <si>
    <t>C/48/74/130</t>
  </si>
  <si>
    <t>C/49/75/130</t>
  </si>
  <si>
    <t>C/50/76/130</t>
  </si>
  <si>
    <t>C/51/77/130</t>
  </si>
  <si>
    <t>C/52/78/131</t>
  </si>
  <si>
    <t>C/52/78/132</t>
  </si>
  <si>
    <t>C/52/78/133</t>
  </si>
  <si>
    <t>C/52/78/134</t>
  </si>
  <si>
    <t>C/52/78/135</t>
  </si>
  <si>
    <t>U/53/79/136</t>
  </si>
  <si>
    <t>U/54/80/136</t>
  </si>
  <si>
    <t>U/55/81/136</t>
  </si>
  <si>
    <t>U/56/82/136</t>
  </si>
  <si>
    <t>U/56/83/136</t>
  </si>
  <si>
    <t>U/57/84/136</t>
  </si>
  <si>
    <t>U/58/85/136</t>
  </si>
  <si>
    <t>U/59/86/136</t>
  </si>
  <si>
    <t>U/60/87/136</t>
  </si>
  <si>
    <t>U/61/88/136</t>
  </si>
  <si>
    <t>U/62/89/136</t>
  </si>
  <si>
    <t>U/63/90/136</t>
  </si>
  <si>
    <t>U/64/91/136</t>
  </si>
  <si>
    <t>U/65/92/136</t>
  </si>
  <si>
    <t>U/66/93/136</t>
  </si>
  <si>
    <t>U/66/94/136</t>
  </si>
  <si>
    <t>U/66/95/136</t>
  </si>
  <si>
    <t>U/66/96/136</t>
  </si>
  <si>
    <t>U/66/97/136</t>
  </si>
  <si>
    <t>U/67/98/136</t>
  </si>
  <si>
    <t>U/68/99/136</t>
  </si>
  <si>
    <t>U/69/100/136</t>
  </si>
  <si>
    <t>U/70/101/136</t>
  </si>
  <si>
    <t>U/70/102/136</t>
  </si>
  <si>
    <t>U/71/103/136</t>
  </si>
  <si>
    <t>U/72/104/136</t>
  </si>
  <si>
    <t>U/73/105/136</t>
  </si>
  <si>
    <t>U/73/106/136</t>
  </si>
  <si>
    <t>U/74/107/136</t>
  </si>
  <si>
    <t>U/75/108/136</t>
  </si>
  <si>
    <t>U/76/109/136</t>
  </si>
  <si>
    <t>U/77/110/136</t>
  </si>
  <si>
    <t>Lookup tables for Model Template columns R to Z</t>
  </si>
  <si>
    <t>Priority Band</t>
  </si>
  <si>
    <t>Length (km)</t>
  </si>
  <si>
    <t>P1</t>
  </si>
  <si>
    <t>P2</t>
  </si>
  <si>
    <t>P3</t>
  </si>
  <si>
    <t>P4</t>
  </si>
  <si>
    <t>P5</t>
  </si>
  <si>
    <t>P6</t>
  </si>
  <si>
    <t>Total SAL length</t>
  </si>
  <si>
    <t>No liability is accepted by the authors' organisations arising from, or in connection with, the contents or use of the LASR method or this spreadsheet</t>
  </si>
  <si>
    <t>LASR output</t>
  </si>
  <si>
    <t>Caution should be exercised where extremely high BCR values are predicted for short lengths - such benefits are unlikely to be realised in practice</t>
  </si>
  <si>
    <t>Minimum BCR</t>
  </si>
  <si>
    <t>Maximum BCR</t>
  </si>
  <si>
    <t>Chart BCR range</t>
  </si>
  <si>
    <t>Users are also recommended to apply their own checks on the range of values in each field - the filter facility is useful to display unique entries (note this required the sheet to be unprotected)</t>
  </si>
  <si>
    <t>Version 3.0</t>
  </si>
  <si>
    <t>This spreadsheet implements the LASR approach version 3.0</t>
  </si>
  <si>
    <t>Future uplift should be considered</t>
  </si>
  <si>
    <t>Each row is based on one of the local authorities participating in the original Phase 1 of the LASR Project in 2020/21</t>
  </si>
  <si>
    <t>The latest available data at the time was from 2018, i.e. pre-Covid</t>
  </si>
  <si>
    <t>Example AADFs that can be used to identify a suitable estimate where local data are not available</t>
  </si>
  <si>
    <t>AADF by Road Class</t>
  </si>
  <si>
    <t>AADF by Road Class and Environment</t>
  </si>
  <si>
    <t>The AADFs were derived from the publicly available DfT data</t>
  </si>
  <si>
    <t>"Overall AADF by Road Class": values are rounded to nearest 100 and includes figures with unspecified Environment</t>
  </si>
  <si>
    <t>"AADF by Road Class and Environment": calculation ignores AADF values with unspecified Environment</t>
  </si>
  <si>
    <t>AADF</t>
  </si>
  <si>
    <t>AADF in direction of travel</t>
  </si>
  <si>
    <t>2. Notes regarding the number of lanes and AADF</t>
  </si>
  <si>
    <t>Therefore, the number of lanes (which determines cost of treatment) and AADF (which determines benefit of treatment) must be specified considering the direction of travel</t>
  </si>
  <si>
    <t>Similarly, unless AADF values obtained are for directional flow, the values must be split (e.g. divided by 2) for two-way roads</t>
  </si>
  <si>
    <t>For roundabouts, the AADF value (single direction of travel) for the busiest arm should be used where no roundabout countpoint exists</t>
  </si>
  <si>
    <t>Where available, use local count data to provide the most realistic estimates of AADF</t>
  </si>
  <si>
    <t>Alternatively, the worksheet "Example AADFs" provides the median AADF values for 11 authorities which participated in the initial LASR research</t>
  </si>
  <si>
    <t>Values are the median for all motor vehicles in one direction of travel (because the LASR method is applied separately in each direction of travel)</t>
  </si>
  <si>
    <t xml:space="preserve">The LASR method thresholds for junctions and crossings are lower than those from historical methods </t>
  </si>
  <si>
    <t>This is supported by the LASR research</t>
  </si>
  <si>
    <t>However, practitioners should note there may be some higher risk junctions and crossings that would benefit from a higher threshold</t>
  </si>
  <si>
    <t>Annual Average Daily Flow in direction of travel - see 2. below</t>
  </si>
  <si>
    <t>These values were updated to estimate 2024 count data by providing a uniform uplift of 1.0067% to A-roads and 1.00515% to BCUD roads (source: https://roadtraffic.dft.gov.uk/summary)</t>
  </si>
  <si>
    <t>(the green cells can be customised where necessary)</t>
  </si>
  <si>
    <t>August 2025</t>
  </si>
  <si>
    <t>and further updated (version 3.0) as described in "Prioritising local authority skid resistance: pilot trial of the LASR approach", August 2025</t>
  </si>
  <si>
    <t>These values are shown in the "Lookup Tables" worksheet in green and can be customised by the user to reflect a different treatment type or local costs or life achieved</t>
  </si>
  <si>
    <t>The spreadsheet is set up for 2000 records and can be extended by copying down the formulae in columns Q to Z (note the sheet will need to be Unprotected to make changes).</t>
  </si>
  <si>
    <t>Please unprotect sheet to make changes if your data contains more than 2000 rows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</si>
</sst>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78CD9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1" xfId="0" applyBorder="1"/>
    <xf numFmtId="0" fontId="2" fillId="0" borderId="0" xfId="1"/>
    <xf numFmtId="0" fontId="1" fillId="0" borderId="0" xfId="0" applyFont="1"/>
    <xf numFmtId="0" fontId="3" fillId="0" borderId="0" xfId="0" applyFont="1"/>
    <xf numFmtId="0" fontId="4" fillId="0" borderId="0" xfId="0" applyFont="1"/>
    <xf numFmtId="1" fontId="0" fillId="0" borderId="0" xfId="0" applyNumberFormat="1"/>
    <xf numFmtId="0" fontId="6" fillId="0" borderId="0" xfId="0" applyFont="1"/>
    <xf numFmtId="0" fontId="0" fillId="3" borderId="0" xfId="0" applyFill="1"/>
    <xf numFmtId="0" fontId="0" fillId="0" borderId="19" xfId="0" applyBorder="1"/>
    <xf numFmtId="0" fontId="0" fillId="0" borderId="0" xfId="0" applyAlignment="1">
      <alignment horizontal="center"/>
    </xf>
    <xf numFmtId="0" fontId="6" fillId="0" borderId="0" xfId="0" applyFont="1" applyAlignment="1">
      <alignment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0" fillId="0" borderId="27" xfId="0" applyBorder="1"/>
    <xf numFmtId="0" fontId="0" fillId="0" borderId="28" xfId="0" applyBorder="1"/>
    <xf numFmtId="0" fontId="0" fillId="0" borderId="20" xfId="0" applyBorder="1"/>
    <xf numFmtId="0" fontId="0" fillId="0" borderId="17" xfId="0" applyBorder="1"/>
    <xf numFmtId="0" fontId="0" fillId="0" borderId="21" xfId="0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4" fillId="0" borderId="25" xfId="0" applyFont="1" applyBorder="1" applyAlignment="1">
      <alignment horizontal="center"/>
    </xf>
    <xf numFmtId="0" fontId="4" fillId="0" borderId="26" xfId="0" applyFont="1" applyBorder="1"/>
    <xf numFmtId="0" fontId="6" fillId="0" borderId="25" xfId="0" applyFont="1" applyBorder="1" applyAlignment="1">
      <alignment horizontal="center"/>
    </xf>
    <xf numFmtId="0" fontId="6" fillId="0" borderId="26" xfId="0" applyFont="1" applyBorder="1"/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25" xfId="0" applyFont="1" applyBorder="1"/>
    <xf numFmtId="0" fontId="6" fillId="0" borderId="25" xfId="0" applyFont="1" applyBorder="1" applyAlignment="1">
      <alignment wrapText="1"/>
    </xf>
    <xf numFmtId="0" fontId="6" fillId="0" borderId="23" xfId="0" applyFont="1" applyBorder="1" applyAlignment="1">
      <alignment wrapText="1"/>
    </xf>
    <xf numFmtId="0" fontId="4" fillId="0" borderId="1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7" xfId="0" applyFont="1" applyBorder="1" applyAlignment="1">
      <alignment horizontal="center" wrapText="1"/>
    </xf>
    <xf numFmtId="0" fontId="6" fillId="0" borderId="21" xfId="0" applyFont="1" applyBorder="1" applyAlignment="1">
      <alignment horizontal="center" wrapText="1"/>
    </xf>
    <xf numFmtId="0" fontId="0" fillId="3" borderId="0" xfId="0" applyFill="1" applyAlignment="1">
      <alignment wrapText="1"/>
    </xf>
    <xf numFmtId="0" fontId="0" fillId="2" borderId="1" xfId="0" applyFill="1" applyBorder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6" fillId="0" borderId="0" xfId="0" applyFont="1" applyProtection="1">
      <protection locked="0"/>
    </xf>
    <xf numFmtId="2" fontId="0" fillId="0" borderId="26" xfId="0" applyNumberFormat="1" applyBorder="1"/>
    <xf numFmtId="2" fontId="0" fillId="0" borderId="30" xfId="0" applyNumberFormat="1" applyBorder="1"/>
    <xf numFmtId="164" fontId="0" fillId="0" borderId="1" xfId="0" applyNumberFormat="1" applyBorder="1"/>
    <xf numFmtId="0" fontId="6" fillId="0" borderId="19" xfId="0" applyFont="1" applyBorder="1" applyAlignment="1">
      <alignment wrapText="1"/>
    </xf>
    <xf numFmtId="0" fontId="0" fillId="0" borderId="22" xfId="0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2" borderId="0" xfId="0" applyFill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1" fontId="7" fillId="0" borderId="0" xfId="0" applyNumberFormat="1" applyFont="1" applyAlignment="1">
      <alignment horizontal="right" vertical="center"/>
    </xf>
    <xf numFmtId="49" fontId="0" fillId="0" borderId="0" xfId="0" quotePrefix="1" applyNumberFormat="1"/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quotePrefix="1"/>
    <xf numFmtId="0" fontId="0" fillId="0" borderId="3" xfId="0" applyBorder="1"/>
    <xf numFmtId="1" fontId="0" fillId="0" borderId="0" xfId="0" quotePrefix="1" applyNumberFormat="1"/>
    <xf numFmtId="0" fontId="1" fillId="0" borderId="2" xfId="0" applyFont="1" applyBorder="1"/>
    <xf numFmtId="0" fontId="0" fillId="0" borderId="4" xfId="0" applyBorder="1"/>
    <xf numFmtId="0" fontId="0" fillId="4" borderId="5" xfId="0" applyFill="1" applyBorder="1"/>
    <xf numFmtId="0" fontId="0" fillId="4" borderId="1" xfId="0" applyFill="1" applyBorder="1"/>
    <xf numFmtId="1" fontId="0" fillId="4" borderId="1" xfId="0" applyNumberFormat="1" applyFill="1" applyBorder="1"/>
    <xf numFmtId="1" fontId="0" fillId="4" borderId="6" xfId="0" applyNumberFormat="1" applyFill="1" applyBorder="1"/>
    <xf numFmtId="0" fontId="0" fillId="4" borderId="7" xfId="0" applyFill="1" applyBorder="1"/>
    <xf numFmtId="0" fontId="0" fillId="4" borderId="8" xfId="0" applyFill="1" applyBorder="1"/>
    <xf numFmtId="1" fontId="0" fillId="4" borderId="8" xfId="0" applyNumberFormat="1" applyFill="1" applyBorder="1"/>
    <xf numFmtId="1" fontId="0" fillId="4" borderId="9" xfId="0" applyNumberFormat="1" applyFill="1" applyBorder="1"/>
    <xf numFmtId="0" fontId="0" fillId="4" borderId="2" xfId="0" applyFill="1" applyBorder="1"/>
    <xf numFmtId="0" fontId="0" fillId="4" borderId="3" xfId="0" applyFill="1" applyBorder="1"/>
    <xf numFmtId="1" fontId="0" fillId="4" borderId="3" xfId="0" applyNumberFormat="1" applyFill="1" applyBorder="1"/>
    <xf numFmtId="1" fontId="0" fillId="4" borderId="4" xfId="0" applyNumberFormat="1" applyFill="1" applyBorder="1"/>
    <xf numFmtId="0" fontId="0" fillId="4" borderId="16" xfId="0" applyFill="1" applyBorder="1"/>
    <xf numFmtId="0" fontId="0" fillId="4" borderId="17" xfId="0" applyFill="1" applyBorder="1"/>
    <xf numFmtId="1" fontId="0" fillId="4" borderId="17" xfId="0" applyNumberFormat="1" applyFill="1" applyBorder="1"/>
    <xf numFmtId="1" fontId="0" fillId="4" borderId="1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1" fontId="0" fillId="4" borderId="11" xfId="0" applyNumberFormat="1" applyFill="1" applyBorder="1"/>
    <xf numFmtId="1" fontId="0" fillId="4" borderId="12" xfId="0" applyNumberFormat="1" applyFill="1" applyBorder="1"/>
    <xf numFmtId="0" fontId="0" fillId="5" borderId="5" xfId="0" applyFill="1" applyBorder="1"/>
    <xf numFmtId="0" fontId="0" fillId="5" borderId="1" xfId="0" applyFill="1" applyBorder="1"/>
    <xf numFmtId="1" fontId="0" fillId="5" borderId="1" xfId="0" applyNumberFormat="1" applyFill="1" applyBorder="1"/>
    <xf numFmtId="1" fontId="0" fillId="5" borderId="6" xfId="0" applyNumberFormat="1" applyFill="1" applyBorder="1"/>
    <xf numFmtId="0" fontId="0" fillId="5" borderId="2" xfId="0" applyFill="1" applyBorder="1"/>
    <xf numFmtId="0" fontId="0" fillId="5" borderId="3" xfId="0" applyFill="1" applyBorder="1"/>
    <xf numFmtId="1" fontId="0" fillId="5" borderId="3" xfId="0" applyNumberFormat="1" applyFill="1" applyBorder="1"/>
    <xf numFmtId="1" fontId="0" fillId="5" borderId="4" xfId="0" applyNumberFormat="1" applyFill="1" applyBorder="1"/>
    <xf numFmtId="0" fontId="0" fillId="5" borderId="7" xfId="0" applyFill="1" applyBorder="1"/>
    <xf numFmtId="0" fontId="0" fillId="5" borderId="8" xfId="0" applyFill="1" applyBorder="1"/>
    <xf numFmtId="1" fontId="0" fillId="5" borderId="8" xfId="0" applyNumberFormat="1" applyFill="1" applyBorder="1"/>
    <xf numFmtId="1" fontId="0" fillId="5" borderId="9" xfId="0" applyNumberFormat="1" applyFill="1" applyBorder="1"/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6"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78CD9C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/>
              <a:t>LASR Analysis - Example Authority - 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Example!$A$2</c:f>
              <c:strCache>
                <c:ptCount val="1"/>
                <c:pt idx="0">
                  <c:v>Example Authority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Example!$Y$2:$Y$893</c:f>
              <c:numCache>
                <c:formatCode>General</c:formatCode>
                <c:ptCount val="892"/>
                <c:pt idx="0">
                  <c:v>15</c:v>
                </c:pt>
                <c:pt idx="1">
                  <c:v>36</c:v>
                </c:pt>
                <c:pt idx="2">
                  <c:v>12</c:v>
                </c:pt>
                <c:pt idx="3">
                  <c:v>29</c:v>
                </c:pt>
                <c:pt idx="4">
                  <c:v>29</c:v>
                </c:pt>
                <c:pt idx="5">
                  <c:v>43</c:v>
                </c:pt>
                <c:pt idx="6">
                  <c:v>50</c:v>
                </c:pt>
                <c:pt idx="7">
                  <c:v>60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36</c:v>
                </c:pt>
                <c:pt idx="12">
                  <c:v>73</c:v>
                </c:pt>
                <c:pt idx="13">
                  <c:v>78</c:v>
                </c:pt>
                <c:pt idx="14">
                  <c:v>43</c:v>
                </c:pt>
                <c:pt idx="15">
                  <c:v>43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50</c:v>
                </c:pt>
                <c:pt idx="20">
                  <c:v>37</c:v>
                </c:pt>
                <c:pt idx="21">
                  <c:v>14</c:v>
                </c:pt>
                <c:pt idx="22">
                  <c:v>66</c:v>
                </c:pt>
                <c:pt idx="23">
                  <c:v>59</c:v>
                </c:pt>
                <c:pt idx="24">
                  <c:v>59</c:v>
                </c:pt>
                <c:pt idx="25">
                  <c:v>43</c:v>
                </c:pt>
                <c:pt idx="26">
                  <c:v>43</c:v>
                </c:pt>
                <c:pt idx="27">
                  <c:v>11</c:v>
                </c:pt>
                <c:pt idx="28">
                  <c:v>66</c:v>
                </c:pt>
                <c:pt idx="29">
                  <c:v>50</c:v>
                </c:pt>
                <c:pt idx="30">
                  <c:v>50</c:v>
                </c:pt>
                <c:pt idx="31">
                  <c:v>6</c:v>
                </c:pt>
                <c:pt idx="32">
                  <c:v>67</c:v>
                </c:pt>
                <c:pt idx="33">
                  <c:v>51</c:v>
                </c:pt>
                <c:pt idx="34">
                  <c:v>66</c:v>
                </c:pt>
                <c:pt idx="35">
                  <c:v>6</c:v>
                </c:pt>
                <c:pt idx="36">
                  <c:v>23</c:v>
                </c:pt>
                <c:pt idx="37">
                  <c:v>66</c:v>
                </c:pt>
                <c:pt idx="38">
                  <c:v>23</c:v>
                </c:pt>
                <c:pt idx="39">
                  <c:v>36</c:v>
                </c:pt>
                <c:pt idx="40">
                  <c:v>36</c:v>
                </c:pt>
                <c:pt idx="41">
                  <c:v>50</c:v>
                </c:pt>
                <c:pt idx="42">
                  <c:v>51</c:v>
                </c:pt>
                <c:pt idx="43">
                  <c:v>23</c:v>
                </c:pt>
                <c:pt idx="44">
                  <c:v>36</c:v>
                </c:pt>
                <c:pt idx="45">
                  <c:v>36</c:v>
                </c:pt>
                <c:pt idx="46">
                  <c:v>85</c:v>
                </c:pt>
                <c:pt idx="47">
                  <c:v>85</c:v>
                </c:pt>
                <c:pt idx="48">
                  <c:v>85</c:v>
                </c:pt>
                <c:pt idx="49">
                  <c:v>37</c:v>
                </c:pt>
                <c:pt idx="50">
                  <c:v>50</c:v>
                </c:pt>
                <c:pt idx="51">
                  <c:v>78</c:v>
                </c:pt>
                <c:pt idx="52">
                  <c:v>78</c:v>
                </c:pt>
                <c:pt idx="53">
                  <c:v>36</c:v>
                </c:pt>
                <c:pt idx="54">
                  <c:v>59</c:v>
                </c:pt>
                <c:pt idx="55">
                  <c:v>78</c:v>
                </c:pt>
                <c:pt idx="56">
                  <c:v>51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36</c:v>
                </c:pt>
                <c:pt idx="62">
                  <c:v>59</c:v>
                </c:pt>
                <c:pt idx="63">
                  <c:v>43</c:v>
                </c:pt>
                <c:pt idx="64">
                  <c:v>36</c:v>
                </c:pt>
                <c:pt idx="65">
                  <c:v>36</c:v>
                </c:pt>
                <c:pt idx="66">
                  <c:v>43</c:v>
                </c:pt>
                <c:pt idx="67">
                  <c:v>19</c:v>
                </c:pt>
                <c:pt idx="68">
                  <c:v>73</c:v>
                </c:pt>
                <c:pt idx="69">
                  <c:v>44</c:v>
                </c:pt>
                <c:pt idx="70">
                  <c:v>36</c:v>
                </c:pt>
                <c:pt idx="71">
                  <c:v>59</c:v>
                </c:pt>
                <c:pt idx="72">
                  <c:v>43</c:v>
                </c:pt>
                <c:pt idx="73">
                  <c:v>43</c:v>
                </c:pt>
                <c:pt idx="74">
                  <c:v>50</c:v>
                </c:pt>
                <c:pt idx="75">
                  <c:v>43</c:v>
                </c:pt>
                <c:pt idx="76">
                  <c:v>36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66</c:v>
                </c:pt>
                <c:pt idx="81">
                  <c:v>78</c:v>
                </c:pt>
                <c:pt idx="82">
                  <c:v>78</c:v>
                </c:pt>
                <c:pt idx="83">
                  <c:v>50</c:v>
                </c:pt>
                <c:pt idx="84">
                  <c:v>78</c:v>
                </c:pt>
                <c:pt idx="85">
                  <c:v>78</c:v>
                </c:pt>
                <c:pt idx="86">
                  <c:v>36</c:v>
                </c:pt>
                <c:pt idx="87">
                  <c:v>43</c:v>
                </c:pt>
                <c:pt idx="88">
                  <c:v>36</c:v>
                </c:pt>
                <c:pt idx="89">
                  <c:v>44</c:v>
                </c:pt>
                <c:pt idx="90">
                  <c:v>36</c:v>
                </c:pt>
                <c:pt idx="91">
                  <c:v>14</c:v>
                </c:pt>
                <c:pt idx="92">
                  <c:v>9</c:v>
                </c:pt>
                <c:pt idx="93">
                  <c:v>19</c:v>
                </c:pt>
                <c:pt idx="94">
                  <c:v>44</c:v>
                </c:pt>
                <c:pt idx="95">
                  <c:v>59</c:v>
                </c:pt>
                <c:pt idx="96">
                  <c:v>36</c:v>
                </c:pt>
                <c:pt idx="97">
                  <c:v>29</c:v>
                </c:pt>
                <c:pt idx="98">
                  <c:v>29</c:v>
                </c:pt>
                <c:pt idx="99">
                  <c:v>44</c:v>
                </c:pt>
                <c:pt idx="100">
                  <c:v>66</c:v>
                </c:pt>
                <c:pt idx="101">
                  <c:v>51</c:v>
                </c:pt>
                <c:pt idx="102">
                  <c:v>59</c:v>
                </c:pt>
                <c:pt idx="103">
                  <c:v>36</c:v>
                </c:pt>
                <c:pt idx="104">
                  <c:v>66</c:v>
                </c:pt>
                <c:pt idx="105">
                  <c:v>51</c:v>
                </c:pt>
                <c:pt idx="106">
                  <c:v>36</c:v>
                </c:pt>
                <c:pt idx="107">
                  <c:v>29</c:v>
                </c:pt>
                <c:pt idx="108">
                  <c:v>29</c:v>
                </c:pt>
                <c:pt idx="109">
                  <c:v>59</c:v>
                </c:pt>
                <c:pt idx="110">
                  <c:v>59</c:v>
                </c:pt>
                <c:pt idx="111">
                  <c:v>50</c:v>
                </c:pt>
                <c:pt idx="112">
                  <c:v>36</c:v>
                </c:pt>
                <c:pt idx="113">
                  <c:v>50</c:v>
                </c:pt>
                <c:pt idx="114">
                  <c:v>43</c:v>
                </c:pt>
                <c:pt idx="115">
                  <c:v>43</c:v>
                </c:pt>
                <c:pt idx="116">
                  <c:v>50</c:v>
                </c:pt>
                <c:pt idx="117">
                  <c:v>36</c:v>
                </c:pt>
                <c:pt idx="118">
                  <c:v>36</c:v>
                </c:pt>
                <c:pt idx="119">
                  <c:v>59</c:v>
                </c:pt>
                <c:pt idx="120">
                  <c:v>29</c:v>
                </c:pt>
                <c:pt idx="121">
                  <c:v>23</c:v>
                </c:pt>
                <c:pt idx="122">
                  <c:v>29</c:v>
                </c:pt>
                <c:pt idx="123">
                  <c:v>36</c:v>
                </c:pt>
                <c:pt idx="124">
                  <c:v>19</c:v>
                </c:pt>
                <c:pt idx="125">
                  <c:v>29</c:v>
                </c:pt>
                <c:pt idx="126">
                  <c:v>36</c:v>
                </c:pt>
                <c:pt idx="127">
                  <c:v>78</c:v>
                </c:pt>
                <c:pt idx="128">
                  <c:v>78</c:v>
                </c:pt>
                <c:pt idx="129">
                  <c:v>50</c:v>
                </c:pt>
                <c:pt idx="130">
                  <c:v>43</c:v>
                </c:pt>
                <c:pt idx="131">
                  <c:v>36</c:v>
                </c:pt>
                <c:pt idx="132">
                  <c:v>44</c:v>
                </c:pt>
                <c:pt idx="133">
                  <c:v>44</c:v>
                </c:pt>
                <c:pt idx="134">
                  <c:v>59</c:v>
                </c:pt>
                <c:pt idx="135">
                  <c:v>43</c:v>
                </c:pt>
                <c:pt idx="136">
                  <c:v>43</c:v>
                </c:pt>
                <c:pt idx="137">
                  <c:v>78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36</c:v>
                </c:pt>
                <c:pt idx="142">
                  <c:v>44</c:v>
                </c:pt>
                <c:pt idx="143">
                  <c:v>44</c:v>
                </c:pt>
                <c:pt idx="144">
                  <c:v>51</c:v>
                </c:pt>
                <c:pt idx="145">
                  <c:v>50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50</c:v>
                </c:pt>
                <c:pt idx="150">
                  <c:v>66</c:v>
                </c:pt>
                <c:pt idx="151">
                  <c:v>50</c:v>
                </c:pt>
                <c:pt idx="152">
                  <c:v>44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66</c:v>
                </c:pt>
                <c:pt idx="157">
                  <c:v>50</c:v>
                </c:pt>
                <c:pt idx="158">
                  <c:v>43</c:v>
                </c:pt>
                <c:pt idx="159">
                  <c:v>66</c:v>
                </c:pt>
                <c:pt idx="160">
                  <c:v>43</c:v>
                </c:pt>
                <c:pt idx="161">
                  <c:v>43</c:v>
                </c:pt>
                <c:pt idx="162">
                  <c:v>66</c:v>
                </c:pt>
                <c:pt idx="163">
                  <c:v>59</c:v>
                </c:pt>
                <c:pt idx="164">
                  <c:v>50</c:v>
                </c:pt>
                <c:pt idx="165">
                  <c:v>50</c:v>
                </c:pt>
                <c:pt idx="166">
                  <c:v>36</c:v>
                </c:pt>
                <c:pt idx="167">
                  <c:v>66</c:v>
                </c:pt>
                <c:pt idx="168">
                  <c:v>43</c:v>
                </c:pt>
                <c:pt idx="169">
                  <c:v>43</c:v>
                </c:pt>
                <c:pt idx="170">
                  <c:v>43</c:v>
                </c:pt>
                <c:pt idx="171">
                  <c:v>36</c:v>
                </c:pt>
                <c:pt idx="172">
                  <c:v>59</c:v>
                </c:pt>
                <c:pt idx="173">
                  <c:v>43</c:v>
                </c:pt>
                <c:pt idx="174">
                  <c:v>50</c:v>
                </c:pt>
                <c:pt idx="175">
                  <c:v>43</c:v>
                </c:pt>
                <c:pt idx="176">
                  <c:v>59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36</c:v>
                </c:pt>
                <c:pt idx="181">
                  <c:v>59</c:v>
                </c:pt>
                <c:pt idx="182">
                  <c:v>59</c:v>
                </c:pt>
                <c:pt idx="183">
                  <c:v>59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59</c:v>
                </c:pt>
                <c:pt idx="188">
                  <c:v>79</c:v>
                </c:pt>
                <c:pt idx="189">
                  <c:v>59</c:v>
                </c:pt>
                <c:pt idx="190">
                  <c:v>43</c:v>
                </c:pt>
                <c:pt idx="191">
                  <c:v>59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36</c:v>
                </c:pt>
                <c:pt idx="196">
                  <c:v>36</c:v>
                </c:pt>
                <c:pt idx="197">
                  <c:v>50</c:v>
                </c:pt>
                <c:pt idx="198">
                  <c:v>66</c:v>
                </c:pt>
                <c:pt idx="199">
                  <c:v>50</c:v>
                </c:pt>
                <c:pt idx="200">
                  <c:v>50</c:v>
                </c:pt>
                <c:pt idx="201">
                  <c:v>43</c:v>
                </c:pt>
                <c:pt idx="202">
                  <c:v>43</c:v>
                </c:pt>
                <c:pt idx="203">
                  <c:v>44</c:v>
                </c:pt>
                <c:pt idx="204">
                  <c:v>44</c:v>
                </c:pt>
                <c:pt idx="205">
                  <c:v>43</c:v>
                </c:pt>
                <c:pt idx="206">
                  <c:v>50</c:v>
                </c:pt>
                <c:pt idx="207">
                  <c:v>43</c:v>
                </c:pt>
                <c:pt idx="208">
                  <c:v>50</c:v>
                </c:pt>
                <c:pt idx="209">
                  <c:v>43</c:v>
                </c:pt>
                <c:pt idx="210">
                  <c:v>43</c:v>
                </c:pt>
                <c:pt idx="211">
                  <c:v>50</c:v>
                </c:pt>
                <c:pt idx="212">
                  <c:v>66</c:v>
                </c:pt>
                <c:pt idx="213">
                  <c:v>50</c:v>
                </c:pt>
                <c:pt idx="214">
                  <c:v>29</c:v>
                </c:pt>
                <c:pt idx="215">
                  <c:v>36</c:v>
                </c:pt>
                <c:pt idx="216">
                  <c:v>36</c:v>
                </c:pt>
                <c:pt idx="217">
                  <c:v>66</c:v>
                </c:pt>
                <c:pt idx="218">
                  <c:v>67</c:v>
                </c:pt>
                <c:pt idx="219">
                  <c:v>59</c:v>
                </c:pt>
                <c:pt idx="220">
                  <c:v>66</c:v>
                </c:pt>
                <c:pt idx="221">
                  <c:v>43</c:v>
                </c:pt>
                <c:pt idx="222">
                  <c:v>43</c:v>
                </c:pt>
                <c:pt idx="223">
                  <c:v>50</c:v>
                </c:pt>
                <c:pt idx="224">
                  <c:v>36</c:v>
                </c:pt>
                <c:pt idx="225">
                  <c:v>50</c:v>
                </c:pt>
                <c:pt idx="226">
                  <c:v>50</c:v>
                </c:pt>
                <c:pt idx="227">
                  <c:v>73</c:v>
                </c:pt>
                <c:pt idx="228">
                  <c:v>59</c:v>
                </c:pt>
                <c:pt idx="229">
                  <c:v>43</c:v>
                </c:pt>
                <c:pt idx="230">
                  <c:v>36</c:v>
                </c:pt>
                <c:pt idx="231">
                  <c:v>44</c:v>
                </c:pt>
                <c:pt idx="232">
                  <c:v>29</c:v>
                </c:pt>
                <c:pt idx="233">
                  <c:v>59</c:v>
                </c:pt>
                <c:pt idx="234">
                  <c:v>29</c:v>
                </c:pt>
                <c:pt idx="235">
                  <c:v>50</c:v>
                </c:pt>
                <c:pt idx="236">
                  <c:v>30</c:v>
                </c:pt>
                <c:pt idx="237">
                  <c:v>30</c:v>
                </c:pt>
                <c:pt idx="238">
                  <c:v>66</c:v>
                </c:pt>
                <c:pt idx="239">
                  <c:v>66</c:v>
                </c:pt>
                <c:pt idx="240">
                  <c:v>50</c:v>
                </c:pt>
                <c:pt idx="241">
                  <c:v>50</c:v>
                </c:pt>
                <c:pt idx="242">
                  <c:v>66</c:v>
                </c:pt>
                <c:pt idx="243">
                  <c:v>50</c:v>
                </c:pt>
                <c:pt idx="244">
                  <c:v>50</c:v>
                </c:pt>
                <c:pt idx="245">
                  <c:v>43</c:v>
                </c:pt>
                <c:pt idx="246">
                  <c:v>66</c:v>
                </c:pt>
                <c:pt idx="247">
                  <c:v>66</c:v>
                </c:pt>
                <c:pt idx="248">
                  <c:v>36</c:v>
                </c:pt>
                <c:pt idx="249">
                  <c:v>36</c:v>
                </c:pt>
                <c:pt idx="250">
                  <c:v>36</c:v>
                </c:pt>
                <c:pt idx="251">
                  <c:v>66</c:v>
                </c:pt>
                <c:pt idx="252">
                  <c:v>66</c:v>
                </c:pt>
                <c:pt idx="253">
                  <c:v>43</c:v>
                </c:pt>
                <c:pt idx="254">
                  <c:v>36</c:v>
                </c:pt>
                <c:pt idx="255">
                  <c:v>36</c:v>
                </c:pt>
                <c:pt idx="256">
                  <c:v>43</c:v>
                </c:pt>
                <c:pt idx="257">
                  <c:v>51</c:v>
                </c:pt>
                <c:pt idx="258">
                  <c:v>50</c:v>
                </c:pt>
                <c:pt idx="259">
                  <c:v>50</c:v>
                </c:pt>
                <c:pt idx="260">
                  <c:v>36</c:v>
                </c:pt>
                <c:pt idx="261">
                  <c:v>51</c:v>
                </c:pt>
                <c:pt idx="262">
                  <c:v>51</c:v>
                </c:pt>
                <c:pt idx="263">
                  <c:v>66</c:v>
                </c:pt>
                <c:pt idx="264">
                  <c:v>43</c:v>
                </c:pt>
                <c:pt idx="265">
                  <c:v>43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67</c:v>
                </c:pt>
                <c:pt idx="270">
                  <c:v>51</c:v>
                </c:pt>
                <c:pt idx="271">
                  <c:v>51</c:v>
                </c:pt>
                <c:pt idx="272">
                  <c:v>50</c:v>
                </c:pt>
                <c:pt idx="273">
                  <c:v>50</c:v>
                </c:pt>
                <c:pt idx="274">
                  <c:v>36</c:v>
                </c:pt>
                <c:pt idx="275">
                  <c:v>36</c:v>
                </c:pt>
                <c:pt idx="276">
                  <c:v>51</c:v>
                </c:pt>
                <c:pt idx="277">
                  <c:v>66</c:v>
                </c:pt>
                <c:pt idx="278">
                  <c:v>59</c:v>
                </c:pt>
                <c:pt idx="279">
                  <c:v>43</c:v>
                </c:pt>
                <c:pt idx="280">
                  <c:v>50</c:v>
                </c:pt>
                <c:pt idx="281">
                  <c:v>50</c:v>
                </c:pt>
                <c:pt idx="282">
                  <c:v>43</c:v>
                </c:pt>
                <c:pt idx="283">
                  <c:v>67</c:v>
                </c:pt>
                <c:pt idx="284">
                  <c:v>67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29</c:v>
                </c:pt>
                <c:pt idx="291">
                  <c:v>66</c:v>
                </c:pt>
                <c:pt idx="292">
                  <c:v>59</c:v>
                </c:pt>
                <c:pt idx="293">
                  <c:v>66</c:v>
                </c:pt>
                <c:pt idx="294">
                  <c:v>66</c:v>
                </c:pt>
                <c:pt idx="295">
                  <c:v>66</c:v>
                </c:pt>
                <c:pt idx="296">
                  <c:v>29</c:v>
                </c:pt>
                <c:pt idx="297">
                  <c:v>29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43</c:v>
                </c:pt>
                <c:pt idx="302">
                  <c:v>66</c:v>
                </c:pt>
                <c:pt idx="303">
                  <c:v>66</c:v>
                </c:pt>
                <c:pt idx="304">
                  <c:v>29</c:v>
                </c:pt>
                <c:pt idx="305">
                  <c:v>29</c:v>
                </c:pt>
                <c:pt idx="306">
                  <c:v>29</c:v>
                </c:pt>
                <c:pt idx="307">
                  <c:v>50</c:v>
                </c:pt>
                <c:pt idx="308">
                  <c:v>50</c:v>
                </c:pt>
                <c:pt idx="309">
                  <c:v>66</c:v>
                </c:pt>
                <c:pt idx="310">
                  <c:v>50</c:v>
                </c:pt>
                <c:pt idx="311">
                  <c:v>50</c:v>
                </c:pt>
                <c:pt idx="312">
                  <c:v>43</c:v>
                </c:pt>
                <c:pt idx="313">
                  <c:v>43</c:v>
                </c:pt>
                <c:pt idx="314">
                  <c:v>43</c:v>
                </c:pt>
                <c:pt idx="315">
                  <c:v>50</c:v>
                </c:pt>
                <c:pt idx="316">
                  <c:v>50</c:v>
                </c:pt>
                <c:pt idx="317">
                  <c:v>43</c:v>
                </c:pt>
                <c:pt idx="318">
                  <c:v>43</c:v>
                </c:pt>
                <c:pt idx="319">
                  <c:v>44</c:v>
                </c:pt>
                <c:pt idx="320">
                  <c:v>23</c:v>
                </c:pt>
                <c:pt idx="321">
                  <c:v>36</c:v>
                </c:pt>
                <c:pt idx="322">
                  <c:v>50</c:v>
                </c:pt>
                <c:pt idx="323">
                  <c:v>37</c:v>
                </c:pt>
                <c:pt idx="324">
                  <c:v>37</c:v>
                </c:pt>
                <c:pt idx="325">
                  <c:v>36</c:v>
                </c:pt>
                <c:pt idx="326">
                  <c:v>43</c:v>
                </c:pt>
                <c:pt idx="327">
                  <c:v>36</c:v>
                </c:pt>
                <c:pt idx="328">
                  <c:v>36</c:v>
                </c:pt>
                <c:pt idx="329">
                  <c:v>51</c:v>
                </c:pt>
                <c:pt idx="330">
                  <c:v>59</c:v>
                </c:pt>
                <c:pt idx="331">
                  <c:v>43</c:v>
                </c:pt>
                <c:pt idx="332">
                  <c:v>51</c:v>
                </c:pt>
                <c:pt idx="333">
                  <c:v>73</c:v>
                </c:pt>
                <c:pt idx="334">
                  <c:v>66</c:v>
                </c:pt>
                <c:pt idx="335">
                  <c:v>50</c:v>
                </c:pt>
                <c:pt idx="336">
                  <c:v>43</c:v>
                </c:pt>
                <c:pt idx="337">
                  <c:v>59</c:v>
                </c:pt>
                <c:pt idx="338">
                  <c:v>66</c:v>
                </c:pt>
                <c:pt idx="339">
                  <c:v>43</c:v>
                </c:pt>
                <c:pt idx="340">
                  <c:v>43</c:v>
                </c:pt>
                <c:pt idx="341">
                  <c:v>66</c:v>
                </c:pt>
                <c:pt idx="342">
                  <c:v>66</c:v>
                </c:pt>
                <c:pt idx="343">
                  <c:v>59</c:v>
                </c:pt>
                <c:pt idx="344">
                  <c:v>36</c:v>
                </c:pt>
                <c:pt idx="345">
                  <c:v>50</c:v>
                </c:pt>
                <c:pt idx="346">
                  <c:v>43</c:v>
                </c:pt>
                <c:pt idx="347">
                  <c:v>36</c:v>
                </c:pt>
                <c:pt idx="348">
                  <c:v>50</c:v>
                </c:pt>
                <c:pt idx="349">
                  <c:v>43</c:v>
                </c:pt>
                <c:pt idx="350">
                  <c:v>43</c:v>
                </c:pt>
                <c:pt idx="351">
                  <c:v>43</c:v>
                </c:pt>
                <c:pt idx="352">
                  <c:v>50</c:v>
                </c:pt>
                <c:pt idx="353">
                  <c:v>43</c:v>
                </c:pt>
                <c:pt idx="354">
                  <c:v>43</c:v>
                </c:pt>
                <c:pt idx="355">
                  <c:v>43</c:v>
                </c:pt>
                <c:pt idx="356">
                  <c:v>29</c:v>
                </c:pt>
                <c:pt idx="357">
                  <c:v>37</c:v>
                </c:pt>
                <c:pt idx="358">
                  <c:v>36</c:v>
                </c:pt>
                <c:pt idx="359">
                  <c:v>50</c:v>
                </c:pt>
                <c:pt idx="360">
                  <c:v>36</c:v>
                </c:pt>
                <c:pt idx="361">
                  <c:v>23</c:v>
                </c:pt>
                <c:pt idx="362">
                  <c:v>36</c:v>
                </c:pt>
                <c:pt idx="363">
                  <c:v>36</c:v>
                </c:pt>
                <c:pt idx="364">
                  <c:v>50</c:v>
                </c:pt>
                <c:pt idx="365">
                  <c:v>61</c:v>
                </c:pt>
                <c:pt idx="366">
                  <c:v>50</c:v>
                </c:pt>
                <c:pt idx="367">
                  <c:v>36</c:v>
                </c:pt>
                <c:pt idx="368">
                  <c:v>61</c:v>
                </c:pt>
                <c:pt idx="369">
                  <c:v>50</c:v>
                </c:pt>
                <c:pt idx="370">
                  <c:v>36</c:v>
                </c:pt>
                <c:pt idx="371">
                  <c:v>50</c:v>
                </c:pt>
                <c:pt idx="372">
                  <c:v>50</c:v>
                </c:pt>
                <c:pt idx="373">
                  <c:v>36</c:v>
                </c:pt>
                <c:pt idx="374">
                  <c:v>51</c:v>
                </c:pt>
                <c:pt idx="375">
                  <c:v>50</c:v>
                </c:pt>
                <c:pt idx="376">
                  <c:v>43</c:v>
                </c:pt>
                <c:pt idx="377">
                  <c:v>36</c:v>
                </c:pt>
                <c:pt idx="378">
                  <c:v>51</c:v>
                </c:pt>
                <c:pt idx="379">
                  <c:v>44</c:v>
                </c:pt>
                <c:pt idx="380">
                  <c:v>43</c:v>
                </c:pt>
                <c:pt idx="381">
                  <c:v>43</c:v>
                </c:pt>
                <c:pt idx="382">
                  <c:v>43</c:v>
                </c:pt>
                <c:pt idx="383">
                  <c:v>66</c:v>
                </c:pt>
                <c:pt idx="384">
                  <c:v>44</c:v>
                </c:pt>
                <c:pt idx="385">
                  <c:v>43</c:v>
                </c:pt>
                <c:pt idx="386">
                  <c:v>43</c:v>
                </c:pt>
                <c:pt idx="387">
                  <c:v>66</c:v>
                </c:pt>
                <c:pt idx="388">
                  <c:v>59</c:v>
                </c:pt>
                <c:pt idx="389">
                  <c:v>73</c:v>
                </c:pt>
                <c:pt idx="390">
                  <c:v>59</c:v>
                </c:pt>
                <c:pt idx="391">
                  <c:v>73</c:v>
                </c:pt>
                <c:pt idx="392">
                  <c:v>51</c:v>
                </c:pt>
                <c:pt idx="393">
                  <c:v>50</c:v>
                </c:pt>
                <c:pt idx="394">
                  <c:v>50</c:v>
                </c:pt>
                <c:pt idx="395">
                  <c:v>43</c:v>
                </c:pt>
                <c:pt idx="396">
                  <c:v>43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51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43</c:v>
                </c:pt>
                <c:pt idx="405">
                  <c:v>43</c:v>
                </c:pt>
                <c:pt idx="406">
                  <c:v>43</c:v>
                </c:pt>
                <c:pt idx="407">
                  <c:v>43</c:v>
                </c:pt>
                <c:pt idx="408">
                  <c:v>43</c:v>
                </c:pt>
                <c:pt idx="409">
                  <c:v>43</c:v>
                </c:pt>
                <c:pt idx="410">
                  <c:v>36</c:v>
                </c:pt>
                <c:pt idx="411">
                  <c:v>43</c:v>
                </c:pt>
                <c:pt idx="412">
                  <c:v>43</c:v>
                </c:pt>
                <c:pt idx="413">
                  <c:v>36</c:v>
                </c:pt>
                <c:pt idx="414">
                  <c:v>43</c:v>
                </c:pt>
                <c:pt idx="415">
                  <c:v>43</c:v>
                </c:pt>
                <c:pt idx="416">
                  <c:v>36</c:v>
                </c:pt>
                <c:pt idx="417">
                  <c:v>43</c:v>
                </c:pt>
                <c:pt idx="418">
                  <c:v>67</c:v>
                </c:pt>
                <c:pt idx="419">
                  <c:v>67</c:v>
                </c:pt>
                <c:pt idx="420">
                  <c:v>51</c:v>
                </c:pt>
                <c:pt idx="421">
                  <c:v>43</c:v>
                </c:pt>
                <c:pt idx="422">
                  <c:v>50</c:v>
                </c:pt>
                <c:pt idx="423">
                  <c:v>50</c:v>
                </c:pt>
                <c:pt idx="424">
                  <c:v>43</c:v>
                </c:pt>
                <c:pt idx="425">
                  <c:v>36</c:v>
                </c:pt>
                <c:pt idx="426">
                  <c:v>36</c:v>
                </c:pt>
                <c:pt idx="427">
                  <c:v>43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67</c:v>
                </c:pt>
                <c:pt idx="432">
                  <c:v>67</c:v>
                </c:pt>
                <c:pt idx="433">
                  <c:v>50</c:v>
                </c:pt>
                <c:pt idx="434">
                  <c:v>43</c:v>
                </c:pt>
                <c:pt idx="435">
                  <c:v>50</c:v>
                </c:pt>
                <c:pt idx="436">
                  <c:v>43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43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43</c:v>
                </c:pt>
                <c:pt idx="464">
                  <c:v>43</c:v>
                </c:pt>
                <c:pt idx="465">
                  <c:v>50</c:v>
                </c:pt>
                <c:pt idx="466">
                  <c:v>36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43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50</c:v>
                </c:pt>
                <c:pt idx="482">
                  <c:v>50</c:v>
                </c:pt>
                <c:pt idx="483">
                  <c:v>50</c:v>
                </c:pt>
                <c:pt idx="484">
                  <c:v>50</c:v>
                </c:pt>
                <c:pt idx="485">
                  <c:v>36</c:v>
                </c:pt>
                <c:pt idx="486">
                  <c:v>43</c:v>
                </c:pt>
                <c:pt idx="487">
                  <c:v>50</c:v>
                </c:pt>
                <c:pt idx="488">
                  <c:v>50</c:v>
                </c:pt>
                <c:pt idx="489">
                  <c:v>29</c:v>
                </c:pt>
                <c:pt idx="490">
                  <c:v>50</c:v>
                </c:pt>
                <c:pt idx="491">
                  <c:v>50</c:v>
                </c:pt>
                <c:pt idx="492">
                  <c:v>50</c:v>
                </c:pt>
                <c:pt idx="493">
                  <c:v>50</c:v>
                </c:pt>
                <c:pt idx="494">
                  <c:v>50</c:v>
                </c:pt>
                <c:pt idx="495">
                  <c:v>43</c:v>
                </c:pt>
                <c:pt idx="496">
                  <c:v>50</c:v>
                </c:pt>
                <c:pt idx="497">
                  <c:v>43</c:v>
                </c:pt>
                <c:pt idx="498">
                  <c:v>50</c:v>
                </c:pt>
                <c:pt idx="499">
                  <c:v>50</c:v>
                </c:pt>
                <c:pt idx="500">
                  <c:v>50</c:v>
                </c:pt>
                <c:pt idx="501">
                  <c:v>66</c:v>
                </c:pt>
                <c:pt idx="502">
                  <c:v>73</c:v>
                </c:pt>
                <c:pt idx="503">
                  <c:v>66</c:v>
                </c:pt>
                <c:pt idx="504">
                  <c:v>73</c:v>
                </c:pt>
                <c:pt idx="505">
                  <c:v>23</c:v>
                </c:pt>
                <c:pt idx="506">
                  <c:v>19</c:v>
                </c:pt>
                <c:pt idx="507">
                  <c:v>43</c:v>
                </c:pt>
                <c:pt idx="508">
                  <c:v>43</c:v>
                </c:pt>
                <c:pt idx="509">
                  <c:v>50</c:v>
                </c:pt>
                <c:pt idx="510">
                  <c:v>50</c:v>
                </c:pt>
                <c:pt idx="511">
                  <c:v>50</c:v>
                </c:pt>
                <c:pt idx="512">
                  <c:v>50</c:v>
                </c:pt>
                <c:pt idx="513">
                  <c:v>66</c:v>
                </c:pt>
                <c:pt idx="514">
                  <c:v>50</c:v>
                </c:pt>
                <c:pt idx="515">
                  <c:v>43</c:v>
                </c:pt>
                <c:pt idx="516">
                  <c:v>50</c:v>
                </c:pt>
                <c:pt idx="517">
                  <c:v>50</c:v>
                </c:pt>
                <c:pt idx="518">
                  <c:v>50</c:v>
                </c:pt>
                <c:pt idx="519">
                  <c:v>50</c:v>
                </c:pt>
                <c:pt idx="520">
                  <c:v>59</c:v>
                </c:pt>
                <c:pt idx="521">
                  <c:v>43</c:v>
                </c:pt>
                <c:pt idx="522">
                  <c:v>50</c:v>
                </c:pt>
                <c:pt idx="523">
                  <c:v>50</c:v>
                </c:pt>
                <c:pt idx="524">
                  <c:v>50</c:v>
                </c:pt>
                <c:pt idx="525">
                  <c:v>50</c:v>
                </c:pt>
                <c:pt idx="526">
                  <c:v>66</c:v>
                </c:pt>
                <c:pt idx="527">
                  <c:v>66</c:v>
                </c:pt>
                <c:pt idx="528">
                  <c:v>50</c:v>
                </c:pt>
                <c:pt idx="529">
                  <c:v>36</c:v>
                </c:pt>
                <c:pt idx="530">
                  <c:v>36</c:v>
                </c:pt>
                <c:pt idx="531">
                  <c:v>50</c:v>
                </c:pt>
                <c:pt idx="532">
                  <c:v>50</c:v>
                </c:pt>
                <c:pt idx="533">
                  <c:v>50</c:v>
                </c:pt>
                <c:pt idx="534">
                  <c:v>59</c:v>
                </c:pt>
                <c:pt idx="535">
                  <c:v>59</c:v>
                </c:pt>
                <c:pt idx="536">
                  <c:v>50</c:v>
                </c:pt>
                <c:pt idx="537">
                  <c:v>50</c:v>
                </c:pt>
                <c:pt idx="538">
                  <c:v>66</c:v>
                </c:pt>
                <c:pt idx="539">
                  <c:v>78</c:v>
                </c:pt>
                <c:pt idx="540">
                  <c:v>50</c:v>
                </c:pt>
                <c:pt idx="541">
                  <c:v>50</c:v>
                </c:pt>
                <c:pt idx="542">
                  <c:v>50</c:v>
                </c:pt>
                <c:pt idx="543">
                  <c:v>50</c:v>
                </c:pt>
                <c:pt idx="544">
                  <c:v>50</c:v>
                </c:pt>
                <c:pt idx="545">
                  <c:v>50</c:v>
                </c:pt>
                <c:pt idx="546">
                  <c:v>50</c:v>
                </c:pt>
                <c:pt idx="547">
                  <c:v>50</c:v>
                </c:pt>
                <c:pt idx="548">
                  <c:v>50</c:v>
                </c:pt>
                <c:pt idx="549">
                  <c:v>50</c:v>
                </c:pt>
                <c:pt idx="550">
                  <c:v>50</c:v>
                </c:pt>
                <c:pt idx="551">
                  <c:v>67</c:v>
                </c:pt>
                <c:pt idx="552">
                  <c:v>43</c:v>
                </c:pt>
                <c:pt idx="553">
                  <c:v>43</c:v>
                </c:pt>
                <c:pt idx="554">
                  <c:v>50</c:v>
                </c:pt>
                <c:pt idx="555">
                  <c:v>50</c:v>
                </c:pt>
                <c:pt idx="556">
                  <c:v>50</c:v>
                </c:pt>
                <c:pt idx="557">
                  <c:v>59</c:v>
                </c:pt>
                <c:pt idx="558">
                  <c:v>67</c:v>
                </c:pt>
                <c:pt idx="559">
                  <c:v>67</c:v>
                </c:pt>
                <c:pt idx="560">
                  <c:v>36</c:v>
                </c:pt>
                <c:pt idx="561">
                  <c:v>43</c:v>
                </c:pt>
                <c:pt idx="562">
                  <c:v>50</c:v>
                </c:pt>
                <c:pt idx="563">
                  <c:v>50</c:v>
                </c:pt>
                <c:pt idx="564">
                  <c:v>50</c:v>
                </c:pt>
                <c:pt idx="565">
                  <c:v>50</c:v>
                </c:pt>
                <c:pt idx="566">
                  <c:v>50</c:v>
                </c:pt>
                <c:pt idx="567">
                  <c:v>50</c:v>
                </c:pt>
                <c:pt idx="568">
                  <c:v>50</c:v>
                </c:pt>
                <c:pt idx="569">
                  <c:v>50</c:v>
                </c:pt>
                <c:pt idx="570">
                  <c:v>50</c:v>
                </c:pt>
                <c:pt idx="571">
                  <c:v>50</c:v>
                </c:pt>
                <c:pt idx="572">
                  <c:v>50</c:v>
                </c:pt>
                <c:pt idx="573">
                  <c:v>50</c:v>
                </c:pt>
                <c:pt idx="574">
                  <c:v>66</c:v>
                </c:pt>
                <c:pt idx="575">
                  <c:v>43</c:v>
                </c:pt>
                <c:pt idx="576">
                  <c:v>73</c:v>
                </c:pt>
                <c:pt idx="577">
                  <c:v>73</c:v>
                </c:pt>
                <c:pt idx="578">
                  <c:v>36</c:v>
                </c:pt>
                <c:pt idx="579">
                  <c:v>50</c:v>
                </c:pt>
                <c:pt idx="580">
                  <c:v>50</c:v>
                </c:pt>
                <c:pt idx="581">
                  <c:v>51</c:v>
                </c:pt>
                <c:pt idx="582">
                  <c:v>59</c:v>
                </c:pt>
                <c:pt idx="583">
                  <c:v>43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50</c:v>
                </c:pt>
                <c:pt idx="588">
                  <c:v>30</c:v>
                </c:pt>
                <c:pt idx="589">
                  <c:v>66</c:v>
                </c:pt>
                <c:pt idx="590">
                  <c:v>66</c:v>
                </c:pt>
                <c:pt idx="591">
                  <c:v>66</c:v>
                </c:pt>
                <c:pt idx="592">
                  <c:v>66</c:v>
                </c:pt>
                <c:pt idx="593">
                  <c:v>50</c:v>
                </c:pt>
                <c:pt idx="594">
                  <c:v>43</c:v>
                </c:pt>
                <c:pt idx="595">
                  <c:v>43</c:v>
                </c:pt>
                <c:pt idx="596">
                  <c:v>66</c:v>
                </c:pt>
                <c:pt idx="597">
                  <c:v>50</c:v>
                </c:pt>
                <c:pt idx="598">
                  <c:v>43</c:v>
                </c:pt>
                <c:pt idx="599">
                  <c:v>50</c:v>
                </c:pt>
                <c:pt idx="600">
                  <c:v>66</c:v>
                </c:pt>
                <c:pt idx="601">
                  <c:v>66</c:v>
                </c:pt>
                <c:pt idx="602">
                  <c:v>50</c:v>
                </c:pt>
                <c:pt idx="603">
                  <c:v>43</c:v>
                </c:pt>
                <c:pt idx="604">
                  <c:v>36</c:v>
                </c:pt>
                <c:pt idx="605">
                  <c:v>36</c:v>
                </c:pt>
                <c:pt idx="606">
                  <c:v>50</c:v>
                </c:pt>
                <c:pt idx="607">
                  <c:v>66</c:v>
                </c:pt>
                <c:pt idx="608">
                  <c:v>43</c:v>
                </c:pt>
                <c:pt idx="609">
                  <c:v>43</c:v>
                </c:pt>
                <c:pt idx="610">
                  <c:v>36</c:v>
                </c:pt>
                <c:pt idx="611">
                  <c:v>36</c:v>
                </c:pt>
                <c:pt idx="612">
                  <c:v>36</c:v>
                </c:pt>
                <c:pt idx="613">
                  <c:v>43</c:v>
                </c:pt>
                <c:pt idx="614">
                  <c:v>36</c:v>
                </c:pt>
                <c:pt idx="615">
                  <c:v>43</c:v>
                </c:pt>
                <c:pt idx="616">
                  <c:v>36</c:v>
                </c:pt>
                <c:pt idx="617">
                  <c:v>36</c:v>
                </c:pt>
                <c:pt idx="618">
                  <c:v>43</c:v>
                </c:pt>
                <c:pt idx="619">
                  <c:v>36</c:v>
                </c:pt>
                <c:pt idx="620">
                  <c:v>36</c:v>
                </c:pt>
                <c:pt idx="621">
                  <c:v>36</c:v>
                </c:pt>
                <c:pt idx="622">
                  <c:v>66</c:v>
                </c:pt>
                <c:pt idx="623">
                  <c:v>59</c:v>
                </c:pt>
                <c:pt idx="624">
                  <c:v>59</c:v>
                </c:pt>
                <c:pt idx="625">
                  <c:v>43</c:v>
                </c:pt>
                <c:pt idx="626">
                  <c:v>43</c:v>
                </c:pt>
                <c:pt idx="627">
                  <c:v>50</c:v>
                </c:pt>
                <c:pt idx="628">
                  <c:v>43</c:v>
                </c:pt>
                <c:pt idx="629">
                  <c:v>73</c:v>
                </c:pt>
                <c:pt idx="630">
                  <c:v>78</c:v>
                </c:pt>
                <c:pt idx="631">
                  <c:v>50</c:v>
                </c:pt>
                <c:pt idx="632">
                  <c:v>23</c:v>
                </c:pt>
                <c:pt idx="633">
                  <c:v>43</c:v>
                </c:pt>
                <c:pt idx="634">
                  <c:v>36</c:v>
                </c:pt>
                <c:pt idx="635">
                  <c:v>36</c:v>
                </c:pt>
                <c:pt idx="636">
                  <c:v>50</c:v>
                </c:pt>
                <c:pt idx="637">
                  <c:v>50</c:v>
                </c:pt>
                <c:pt idx="638">
                  <c:v>50</c:v>
                </c:pt>
                <c:pt idx="639">
                  <c:v>66</c:v>
                </c:pt>
                <c:pt idx="640">
                  <c:v>29</c:v>
                </c:pt>
                <c:pt idx="641">
                  <c:v>36</c:v>
                </c:pt>
                <c:pt idx="642">
                  <c:v>11</c:v>
                </c:pt>
                <c:pt idx="643">
                  <c:v>14</c:v>
                </c:pt>
                <c:pt idx="644">
                  <c:v>23</c:v>
                </c:pt>
                <c:pt idx="645">
                  <c:v>43</c:v>
                </c:pt>
                <c:pt idx="646">
                  <c:v>66</c:v>
                </c:pt>
                <c:pt idx="647">
                  <c:v>50</c:v>
                </c:pt>
                <c:pt idx="648">
                  <c:v>66</c:v>
                </c:pt>
                <c:pt idx="649">
                  <c:v>66</c:v>
                </c:pt>
                <c:pt idx="650">
                  <c:v>59</c:v>
                </c:pt>
                <c:pt idx="651">
                  <c:v>43</c:v>
                </c:pt>
                <c:pt idx="652">
                  <c:v>50</c:v>
                </c:pt>
                <c:pt idx="653">
                  <c:v>36</c:v>
                </c:pt>
                <c:pt idx="654">
                  <c:v>36</c:v>
                </c:pt>
                <c:pt idx="655">
                  <c:v>59</c:v>
                </c:pt>
                <c:pt idx="656">
                  <c:v>59</c:v>
                </c:pt>
                <c:pt idx="657">
                  <c:v>50</c:v>
                </c:pt>
                <c:pt idx="658">
                  <c:v>36</c:v>
                </c:pt>
                <c:pt idx="659">
                  <c:v>36</c:v>
                </c:pt>
                <c:pt idx="660">
                  <c:v>43</c:v>
                </c:pt>
                <c:pt idx="661">
                  <c:v>43</c:v>
                </c:pt>
                <c:pt idx="662">
                  <c:v>37</c:v>
                </c:pt>
                <c:pt idx="663">
                  <c:v>37</c:v>
                </c:pt>
                <c:pt idx="664">
                  <c:v>30</c:v>
                </c:pt>
                <c:pt idx="665">
                  <c:v>36</c:v>
                </c:pt>
                <c:pt idx="666">
                  <c:v>51</c:v>
                </c:pt>
                <c:pt idx="667">
                  <c:v>43</c:v>
                </c:pt>
                <c:pt idx="668">
                  <c:v>37</c:v>
                </c:pt>
                <c:pt idx="669">
                  <c:v>43</c:v>
                </c:pt>
                <c:pt idx="670">
                  <c:v>23</c:v>
                </c:pt>
                <c:pt idx="671">
                  <c:v>23</c:v>
                </c:pt>
                <c:pt idx="672">
                  <c:v>50</c:v>
                </c:pt>
                <c:pt idx="673">
                  <c:v>30</c:v>
                </c:pt>
                <c:pt idx="674">
                  <c:v>1</c:v>
                </c:pt>
                <c:pt idx="675">
                  <c:v>19</c:v>
                </c:pt>
                <c:pt idx="676">
                  <c:v>2</c:v>
                </c:pt>
                <c:pt idx="677">
                  <c:v>6</c:v>
                </c:pt>
                <c:pt idx="678">
                  <c:v>44</c:v>
                </c:pt>
                <c:pt idx="679">
                  <c:v>59</c:v>
                </c:pt>
                <c:pt idx="680">
                  <c:v>43</c:v>
                </c:pt>
                <c:pt idx="681">
                  <c:v>23</c:v>
                </c:pt>
                <c:pt idx="682">
                  <c:v>23</c:v>
                </c:pt>
                <c:pt idx="683">
                  <c:v>44</c:v>
                </c:pt>
                <c:pt idx="684">
                  <c:v>36</c:v>
                </c:pt>
                <c:pt idx="685">
                  <c:v>36</c:v>
                </c:pt>
                <c:pt idx="686">
                  <c:v>19</c:v>
                </c:pt>
                <c:pt idx="687">
                  <c:v>44</c:v>
                </c:pt>
                <c:pt idx="688">
                  <c:v>23</c:v>
                </c:pt>
                <c:pt idx="689">
                  <c:v>43</c:v>
                </c:pt>
                <c:pt idx="690">
                  <c:v>43</c:v>
                </c:pt>
                <c:pt idx="691">
                  <c:v>29</c:v>
                </c:pt>
                <c:pt idx="692">
                  <c:v>23</c:v>
                </c:pt>
                <c:pt idx="693">
                  <c:v>36</c:v>
                </c:pt>
                <c:pt idx="694">
                  <c:v>43</c:v>
                </c:pt>
                <c:pt idx="695">
                  <c:v>23</c:v>
                </c:pt>
                <c:pt idx="696">
                  <c:v>23</c:v>
                </c:pt>
                <c:pt idx="697">
                  <c:v>23</c:v>
                </c:pt>
                <c:pt idx="698">
                  <c:v>36</c:v>
                </c:pt>
                <c:pt idx="699">
                  <c:v>43</c:v>
                </c:pt>
                <c:pt idx="700">
                  <c:v>50</c:v>
                </c:pt>
                <c:pt idx="701">
                  <c:v>50</c:v>
                </c:pt>
                <c:pt idx="702">
                  <c:v>36</c:v>
                </c:pt>
                <c:pt idx="703">
                  <c:v>50</c:v>
                </c:pt>
                <c:pt idx="704">
                  <c:v>23</c:v>
                </c:pt>
                <c:pt idx="705">
                  <c:v>19</c:v>
                </c:pt>
                <c:pt idx="706">
                  <c:v>19</c:v>
                </c:pt>
                <c:pt idx="707">
                  <c:v>59</c:v>
                </c:pt>
                <c:pt idx="708">
                  <c:v>66</c:v>
                </c:pt>
                <c:pt idx="709">
                  <c:v>51</c:v>
                </c:pt>
                <c:pt idx="710">
                  <c:v>36</c:v>
                </c:pt>
                <c:pt idx="711">
                  <c:v>50</c:v>
                </c:pt>
                <c:pt idx="712">
                  <c:v>50</c:v>
                </c:pt>
                <c:pt idx="713">
                  <c:v>50</c:v>
                </c:pt>
                <c:pt idx="714">
                  <c:v>50</c:v>
                </c:pt>
                <c:pt idx="715">
                  <c:v>50</c:v>
                </c:pt>
                <c:pt idx="716">
                  <c:v>29</c:v>
                </c:pt>
                <c:pt idx="717">
                  <c:v>36</c:v>
                </c:pt>
                <c:pt idx="718">
                  <c:v>36</c:v>
                </c:pt>
                <c:pt idx="719">
                  <c:v>50</c:v>
                </c:pt>
                <c:pt idx="720">
                  <c:v>50</c:v>
                </c:pt>
                <c:pt idx="721">
                  <c:v>37</c:v>
                </c:pt>
                <c:pt idx="722">
                  <c:v>45</c:v>
                </c:pt>
                <c:pt idx="723">
                  <c:v>29</c:v>
                </c:pt>
                <c:pt idx="724">
                  <c:v>36</c:v>
                </c:pt>
                <c:pt idx="725">
                  <c:v>50</c:v>
                </c:pt>
                <c:pt idx="726">
                  <c:v>50</c:v>
                </c:pt>
                <c:pt idx="727">
                  <c:v>50</c:v>
                </c:pt>
                <c:pt idx="728">
                  <c:v>45</c:v>
                </c:pt>
                <c:pt idx="729">
                  <c:v>60</c:v>
                </c:pt>
                <c:pt idx="730">
                  <c:v>50</c:v>
                </c:pt>
                <c:pt idx="731">
                  <c:v>50</c:v>
                </c:pt>
                <c:pt idx="732">
                  <c:v>36</c:v>
                </c:pt>
                <c:pt idx="733">
                  <c:v>19</c:v>
                </c:pt>
                <c:pt idx="734">
                  <c:v>59</c:v>
                </c:pt>
                <c:pt idx="735">
                  <c:v>50</c:v>
                </c:pt>
                <c:pt idx="736">
                  <c:v>29</c:v>
                </c:pt>
                <c:pt idx="737">
                  <c:v>29</c:v>
                </c:pt>
                <c:pt idx="738">
                  <c:v>36</c:v>
                </c:pt>
                <c:pt idx="739">
                  <c:v>50</c:v>
                </c:pt>
                <c:pt idx="740">
                  <c:v>43</c:v>
                </c:pt>
                <c:pt idx="741">
                  <c:v>73</c:v>
                </c:pt>
                <c:pt idx="742">
                  <c:v>50</c:v>
                </c:pt>
                <c:pt idx="743">
                  <c:v>43</c:v>
                </c:pt>
                <c:pt idx="744">
                  <c:v>73</c:v>
                </c:pt>
                <c:pt idx="745">
                  <c:v>44</c:v>
                </c:pt>
                <c:pt idx="746">
                  <c:v>59</c:v>
                </c:pt>
                <c:pt idx="747">
                  <c:v>44</c:v>
                </c:pt>
                <c:pt idx="748">
                  <c:v>36</c:v>
                </c:pt>
                <c:pt idx="749">
                  <c:v>67</c:v>
                </c:pt>
                <c:pt idx="750">
                  <c:v>43</c:v>
                </c:pt>
                <c:pt idx="751">
                  <c:v>59</c:v>
                </c:pt>
                <c:pt idx="752">
                  <c:v>9</c:v>
                </c:pt>
                <c:pt idx="753">
                  <c:v>36</c:v>
                </c:pt>
                <c:pt idx="754">
                  <c:v>79</c:v>
                </c:pt>
                <c:pt idx="755">
                  <c:v>59</c:v>
                </c:pt>
                <c:pt idx="756">
                  <c:v>79</c:v>
                </c:pt>
                <c:pt idx="757">
                  <c:v>50</c:v>
                </c:pt>
                <c:pt idx="758">
                  <c:v>43</c:v>
                </c:pt>
                <c:pt idx="759">
                  <c:v>50</c:v>
                </c:pt>
                <c:pt idx="760">
                  <c:v>43</c:v>
                </c:pt>
                <c:pt idx="761">
                  <c:v>73</c:v>
                </c:pt>
                <c:pt idx="762">
                  <c:v>66</c:v>
                </c:pt>
                <c:pt idx="763">
                  <c:v>73</c:v>
                </c:pt>
                <c:pt idx="764">
                  <c:v>59</c:v>
                </c:pt>
                <c:pt idx="765">
                  <c:v>50</c:v>
                </c:pt>
                <c:pt idx="766">
                  <c:v>50</c:v>
                </c:pt>
                <c:pt idx="767">
                  <c:v>50</c:v>
                </c:pt>
                <c:pt idx="768">
                  <c:v>50</c:v>
                </c:pt>
                <c:pt idx="769">
                  <c:v>43</c:v>
                </c:pt>
                <c:pt idx="770">
                  <c:v>50</c:v>
                </c:pt>
                <c:pt idx="771">
                  <c:v>66</c:v>
                </c:pt>
                <c:pt idx="772">
                  <c:v>50</c:v>
                </c:pt>
                <c:pt idx="773">
                  <c:v>59</c:v>
                </c:pt>
                <c:pt idx="774">
                  <c:v>59</c:v>
                </c:pt>
                <c:pt idx="775">
                  <c:v>50</c:v>
                </c:pt>
                <c:pt idx="776">
                  <c:v>50</c:v>
                </c:pt>
                <c:pt idx="777">
                  <c:v>50</c:v>
                </c:pt>
                <c:pt idx="778">
                  <c:v>43</c:v>
                </c:pt>
                <c:pt idx="779">
                  <c:v>61</c:v>
                </c:pt>
                <c:pt idx="780">
                  <c:v>37</c:v>
                </c:pt>
                <c:pt idx="781">
                  <c:v>44</c:v>
                </c:pt>
                <c:pt idx="782">
                  <c:v>37</c:v>
                </c:pt>
                <c:pt idx="783">
                  <c:v>44</c:v>
                </c:pt>
                <c:pt idx="784">
                  <c:v>37</c:v>
                </c:pt>
                <c:pt idx="785">
                  <c:v>37</c:v>
                </c:pt>
                <c:pt idx="786">
                  <c:v>50</c:v>
                </c:pt>
                <c:pt idx="787">
                  <c:v>50</c:v>
                </c:pt>
                <c:pt idx="788">
                  <c:v>66</c:v>
                </c:pt>
                <c:pt idx="789">
                  <c:v>59</c:v>
                </c:pt>
                <c:pt idx="790">
                  <c:v>43</c:v>
                </c:pt>
                <c:pt idx="791">
                  <c:v>29</c:v>
                </c:pt>
                <c:pt idx="792">
                  <c:v>36</c:v>
                </c:pt>
                <c:pt idx="793">
                  <c:v>43</c:v>
                </c:pt>
                <c:pt idx="794">
                  <c:v>43</c:v>
                </c:pt>
                <c:pt idx="795">
                  <c:v>50</c:v>
                </c:pt>
                <c:pt idx="796">
                  <c:v>59</c:v>
                </c:pt>
                <c:pt idx="797">
                  <c:v>12</c:v>
                </c:pt>
                <c:pt idx="798">
                  <c:v>43</c:v>
                </c:pt>
                <c:pt idx="799">
                  <c:v>29</c:v>
                </c:pt>
                <c:pt idx="800">
                  <c:v>29</c:v>
                </c:pt>
                <c:pt idx="801">
                  <c:v>29</c:v>
                </c:pt>
                <c:pt idx="802">
                  <c:v>50</c:v>
                </c:pt>
                <c:pt idx="803">
                  <c:v>36</c:v>
                </c:pt>
                <c:pt idx="804">
                  <c:v>43</c:v>
                </c:pt>
                <c:pt idx="805">
                  <c:v>43</c:v>
                </c:pt>
                <c:pt idx="806">
                  <c:v>50</c:v>
                </c:pt>
                <c:pt idx="807">
                  <c:v>66</c:v>
                </c:pt>
                <c:pt idx="808">
                  <c:v>43</c:v>
                </c:pt>
                <c:pt idx="809">
                  <c:v>43</c:v>
                </c:pt>
                <c:pt idx="810">
                  <c:v>36</c:v>
                </c:pt>
                <c:pt idx="811">
                  <c:v>23</c:v>
                </c:pt>
                <c:pt idx="812">
                  <c:v>29</c:v>
                </c:pt>
                <c:pt idx="813">
                  <c:v>36</c:v>
                </c:pt>
                <c:pt idx="814">
                  <c:v>43</c:v>
                </c:pt>
                <c:pt idx="815">
                  <c:v>43</c:v>
                </c:pt>
                <c:pt idx="816">
                  <c:v>23</c:v>
                </c:pt>
                <c:pt idx="817">
                  <c:v>36</c:v>
                </c:pt>
                <c:pt idx="818">
                  <c:v>43</c:v>
                </c:pt>
                <c:pt idx="819">
                  <c:v>36</c:v>
                </c:pt>
                <c:pt idx="820">
                  <c:v>43</c:v>
                </c:pt>
                <c:pt idx="821">
                  <c:v>36</c:v>
                </c:pt>
                <c:pt idx="822">
                  <c:v>29</c:v>
                </c:pt>
                <c:pt idx="823">
                  <c:v>23</c:v>
                </c:pt>
                <c:pt idx="824">
                  <c:v>43</c:v>
                </c:pt>
                <c:pt idx="825">
                  <c:v>43</c:v>
                </c:pt>
                <c:pt idx="826">
                  <c:v>36</c:v>
                </c:pt>
                <c:pt idx="827">
                  <c:v>66</c:v>
                </c:pt>
                <c:pt idx="828">
                  <c:v>36</c:v>
                </c:pt>
                <c:pt idx="829">
                  <c:v>50</c:v>
                </c:pt>
                <c:pt idx="830">
                  <c:v>43</c:v>
                </c:pt>
                <c:pt idx="831">
                  <c:v>23</c:v>
                </c:pt>
                <c:pt idx="832">
                  <c:v>43</c:v>
                </c:pt>
                <c:pt idx="833">
                  <c:v>23</c:v>
                </c:pt>
                <c:pt idx="834">
                  <c:v>11</c:v>
                </c:pt>
                <c:pt idx="835">
                  <c:v>43</c:v>
                </c:pt>
                <c:pt idx="836">
                  <c:v>36</c:v>
                </c:pt>
                <c:pt idx="837">
                  <c:v>23</c:v>
                </c:pt>
                <c:pt idx="838">
                  <c:v>24</c:v>
                </c:pt>
                <c:pt idx="839">
                  <c:v>36</c:v>
                </c:pt>
                <c:pt idx="840">
                  <c:v>19</c:v>
                </c:pt>
                <c:pt idx="841">
                  <c:v>30</c:v>
                </c:pt>
                <c:pt idx="842">
                  <c:v>36</c:v>
                </c:pt>
                <c:pt idx="843">
                  <c:v>43</c:v>
                </c:pt>
                <c:pt idx="844">
                  <c:v>50</c:v>
                </c:pt>
                <c:pt idx="845">
                  <c:v>43</c:v>
                </c:pt>
                <c:pt idx="846">
                  <c:v>50</c:v>
                </c:pt>
                <c:pt idx="847">
                  <c:v>50</c:v>
                </c:pt>
                <c:pt idx="848">
                  <c:v>43</c:v>
                </c:pt>
                <c:pt idx="849">
                  <c:v>43</c:v>
                </c:pt>
                <c:pt idx="850">
                  <c:v>43</c:v>
                </c:pt>
                <c:pt idx="851">
                  <c:v>50</c:v>
                </c:pt>
                <c:pt idx="852">
                  <c:v>50</c:v>
                </c:pt>
                <c:pt idx="853">
                  <c:v>36</c:v>
                </c:pt>
                <c:pt idx="854">
                  <c:v>43</c:v>
                </c:pt>
                <c:pt idx="855">
                  <c:v>43</c:v>
                </c:pt>
                <c:pt idx="856">
                  <c:v>50</c:v>
                </c:pt>
                <c:pt idx="857">
                  <c:v>50</c:v>
                </c:pt>
                <c:pt idx="858">
                  <c:v>50</c:v>
                </c:pt>
                <c:pt idx="859">
                  <c:v>43</c:v>
                </c:pt>
                <c:pt idx="860">
                  <c:v>36</c:v>
                </c:pt>
                <c:pt idx="861">
                  <c:v>36</c:v>
                </c:pt>
                <c:pt idx="862">
                  <c:v>50</c:v>
                </c:pt>
                <c:pt idx="863">
                  <c:v>50</c:v>
                </c:pt>
                <c:pt idx="864">
                  <c:v>50</c:v>
                </c:pt>
                <c:pt idx="865">
                  <c:v>50</c:v>
                </c:pt>
                <c:pt idx="866">
                  <c:v>50</c:v>
                </c:pt>
                <c:pt idx="867">
                  <c:v>43</c:v>
                </c:pt>
                <c:pt idx="868">
                  <c:v>50</c:v>
                </c:pt>
                <c:pt idx="869">
                  <c:v>50</c:v>
                </c:pt>
                <c:pt idx="870">
                  <c:v>59</c:v>
                </c:pt>
                <c:pt idx="871">
                  <c:v>59</c:v>
                </c:pt>
                <c:pt idx="872">
                  <c:v>50</c:v>
                </c:pt>
                <c:pt idx="873">
                  <c:v>66</c:v>
                </c:pt>
                <c:pt idx="874">
                  <c:v>66</c:v>
                </c:pt>
                <c:pt idx="875">
                  <c:v>43</c:v>
                </c:pt>
                <c:pt idx="876">
                  <c:v>50</c:v>
                </c:pt>
                <c:pt idx="877">
                  <c:v>50</c:v>
                </c:pt>
                <c:pt idx="878">
                  <c:v>50</c:v>
                </c:pt>
                <c:pt idx="879">
                  <c:v>50</c:v>
                </c:pt>
                <c:pt idx="880">
                  <c:v>50</c:v>
                </c:pt>
                <c:pt idx="881">
                  <c:v>59</c:v>
                </c:pt>
                <c:pt idx="882">
                  <c:v>50</c:v>
                </c:pt>
                <c:pt idx="883">
                  <c:v>50</c:v>
                </c:pt>
                <c:pt idx="884">
                  <c:v>66</c:v>
                </c:pt>
                <c:pt idx="885">
                  <c:v>66</c:v>
                </c:pt>
                <c:pt idx="886">
                  <c:v>43</c:v>
                </c:pt>
                <c:pt idx="887">
                  <c:v>59</c:v>
                </c:pt>
                <c:pt idx="888">
                  <c:v>59</c:v>
                </c:pt>
                <c:pt idx="889">
                  <c:v>43</c:v>
                </c:pt>
                <c:pt idx="890">
                  <c:v>50</c:v>
                </c:pt>
                <c:pt idx="891">
                  <c:v>50</c:v>
                </c:pt>
              </c:numCache>
            </c:numRef>
          </c:xVal>
          <c:yVal>
            <c:numRef>
              <c:f>Example!$X$2:$X$893</c:f>
              <c:numCache>
                <c:formatCode>General</c:formatCode>
                <c:ptCount val="8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1.6364924622259966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9.0888337674062516</c:v>
                </c:pt>
                <c:pt idx="17">
                  <c:v>16.359900781331248</c:v>
                </c:pt>
                <c:pt idx="18">
                  <c:v>7.2710670139249984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13.982821180625001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4.7590005783849962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2.8823855497339945</c:v>
                </c:pt>
                <c:pt idx="79">
                  <c:v>0</c:v>
                </c:pt>
                <c:pt idx="80">
                  <c:v>4.1073994083709451</c:v>
                </c:pt>
                <c:pt idx="81">
                  <c:v>11.097184366475892</c:v>
                </c:pt>
                <c:pt idx="82">
                  <c:v>0</c:v>
                </c:pt>
                <c:pt idx="83">
                  <c:v>0</c:v>
                </c:pt>
                <c:pt idx="84">
                  <c:v>2.1617891623004986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15.847197338041665</c:v>
                </c:pt>
                <c:pt idx="93">
                  <c:v>19.575949652874996</c:v>
                </c:pt>
                <c:pt idx="94">
                  <c:v>16.779385416749999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1.0709618921327313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4.4565604887687478</c:v>
                </c:pt>
                <c:pt idx="129">
                  <c:v>0</c:v>
                </c:pt>
                <c:pt idx="130">
                  <c:v>1.9014658085413318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2.5550946802274122</c:v>
                </c:pt>
                <c:pt idx="136">
                  <c:v>0</c:v>
                </c:pt>
                <c:pt idx="137">
                  <c:v>0</c:v>
                </c:pt>
                <c:pt idx="138">
                  <c:v>0.35652483910149696</c:v>
                </c:pt>
                <c:pt idx="139">
                  <c:v>1.4033424517824913</c:v>
                </c:pt>
                <c:pt idx="140">
                  <c:v>4.3971396822518294</c:v>
                </c:pt>
                <c:pt idx="141">
                  <c:v>0.59420806516916391</c:v>
                </c:pt>
                <c:pt idx="142">
                  <c:v>7.0167122589124951</c:v>
                </c:pt>
                <c:pt idx="143">
                  <c:v>0</c:v>
                </c:pt>
                <c:pt idx="144">
                  <c:v>0.83189129123683081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11.885398003531245</c:v>
                </c:pt>
                <c:pt idx="169">
                  <c:v>21.673372829968745</c:v>
                </c:pt>
                <c:pt idx="170">
                  <c:v>17.478526475781244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10.067631250050001</c:v>
                </c:pt>
                <c:pt idx="182">
                  <c:v>27.965642361249998</c:v>
                </c:pt>
                <c:pt idx="183">
                  <c:v>18.177667534812503</c:v>
                </c:pt>
                <c:pt idx="184">
                  <c:v>12.584539062562497</c:v>
                </c:pt>
                <c:pt idx="185">
                  <c:v>28.664783420281246</c:v>
                </c:pt>
                <c:pt idx="186">
                  <c:v>23.770796007062497</c:v>
                </c:pt>
                <c:pt idx="187">
                  <c:v>12.584539062562499</c:v>
                </c:pt>
                <c:pt idx="188">
                  <c:v>7.9702080729562503</c:v>
                </c:pt>
                <c:pt idx="189">
                  <c:v>18.1776675348125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16.779385416749999</c:v>
                </c:pt>
                <c:pt idx="202">
                  <c:v>11.186256944499995</c:v>
                </c:pt>
                <c:pt idx="203">
                  <c:v>9.7879748264375017</c:v>
                </c:pt>
                <c:pt idx="204">
                  <c:v>8.3896927083749997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7.4575046296666638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2.6939465071299966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5.8189244554007962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1.7115717578026515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1.7589244793482808</c:v>
                </c:pt>
                <c:pt idx="264">
                  <c:v>0</c:v>
                </c:pt>
                <c:pt idx="265">
                  <c:v>6.8881025393496831</c:v>
                </c:pt>
                <c:pt idx="266">
                  <c:v>10.597080829768748</c:v>
                </c:pt>
                <c:pt idx="267">
                  <c:v>2.9671826323352466</c:v>
                </c:pt>
                <c:pt idx="268">
                  <c:v>0.74179565808380721</c:v>
                </c:pt>
                <c:pt idx="269">
                  <c:v>4.2388323319074974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0.57052391926755053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1.6871316434565145</c:v>
                </c:pt>
                <c:pt idx="279">
                  <c:v>0</c:v>
                </c:pt>
                <c:pt idx="280">
                  <c:v>0</c:v>
                </c:pt>
                <c:pt idx="281">
                  <c:v>0.84776646638149489</c:v>
                </c:pt>
                <c:pt idx="282">
                  <c:v>0</c:v>
                </c:pt>
                <c:pt idx="283">
                  <c:v>6.0403360729681834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1.1656788912745575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14.732577741119993</c:v>
                </c:pt>
                <c:pt idx="301">
                  <c:v>0</c:v>
                </c:pt>
                <c:pt idx="302">
                  <c:v>0</c:v>
                </c:pt>
                <c:pt idx="303">
                  <c:v>1.5642270041399964</c:v>
                </c:pt>
                <c:pt idx="304">
                  <c:v>0</c:v>
                </c:pt>
                <c:pt idx="305">
                  <c:v>1.4773255039099964</c:v>
                </c:pt>
                <c:pt idx="306">
                  <c:v>3.0785318698499875</c:v>
                </c:pt>
                <c:pt idx="307">
                  <c:v>2.6070450068999973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1.368927316780999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3.5346041777759933</c:v>
                </c:pt>
                <c:pt idx="320">
                  <c:v>0</c:v>
                </c:pt>
                <c:pt idx="321">
                  <c:v>9.0132406533287934</c:v>
                </c:pt>
                <c:pt idx="322">
                  <c:v>0</c:v>
                </c:pt>
                <c:pt idx="323">
                  <c:v>0</c:v>
                </c:pt>
                <c:pt idx="324">
                  <c:v>7.0692083555519964</c:v>
                </c:pt>
                <c:pt idx="325">
                  <c:v>2.3477856207434877</c:v>
                </c:pt>
                <c:pt idx="326">
                  <c:v>6.9808432511075962</c:v>
                </c:pt>
                <c:pt idx="327">
                  <c:v>2.0323974022211968</c:v>
                </c:pt>
                <c:pt idx="328">
                  <c:v>0</c:v>
                </c:pt>
                <c:pt idx="329">
                  <c:v>18.177667534812503</c:v>
                </c:pt>
                <c:pt idx="330">
                  <c:v>30.762206597375002</c:v>
                </c:pt>
                <c:pt idx="331">
                  <c:v>55.931284722499996</c:v>
                </c:pt>
                <c:pt idx="332">
                  <c:v>27.965642361250001</c:v>
                </c:pt>
                <c:pt idx="333">
                  <c:v>46.143309896062497</c:v>
                </c:pt>
                <c:pt idx="334">
                  <c:v>47.541592014125001</c:v>
                </c:pt>
                <c:pt idx="335">
                  <c:v>0</c:v>
                </c:pt>
                <c:pt idx="336">
                  <c:v>0</c:v>
                </c:pt>
                <c:pt idx="337">
                  <c:v>1.0233032799013286</c:v>
                </c:pt>
                <c:pt idx="338">
                  <c:v>0</c:v>
                </c:pt>
                <c:pt idx="339">
                  <c:v>0</c:v>
                </c:pt>
                <c:pt idx="340">
                  <c:v>6.139819679407994</c:v>
                </c:pt>
                <c:pt idx="341">
                  <c:v>0</c:v>
                </c:pt>
                <c:pt idx="342">
                  <c:v>0</c:v>
                </c:pt>
                <c:pt idx="343">
                  <c:v>5.3019062666639947</c:v>
                </c:pt>
                <c:pt idx="344">
                  <c:v>0</c:v>
                </c:pt>
                <c:pt idx="345">
                  <c:v>2.6086506897149877</c:v>
                </c:pt>
                <c:pt idx="346">
                  <c:v>5.3019062666639947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4.5465354929729109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0.50143690220433224</c:v>
                </c:pt>
                <c:pt idx="389">
                  <c:v>0</c:v>
                </c:pt>
                <c:pt idx="390">
                  <c:v>0.75215535330649907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0.15652433959555351</c:v>
                </c:pt>
                <c:pt idx="396">
                  <c:v>0</c:v>
                </c:pt>
                <c:pt idx="397">
                  <c:v>0</c:v>
                </c:pt>
                <c:pt idx="398">
                  <c:v>1.5652433959555523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0.15652433959555348</c:v>
                </c:pt>
                <c:pt idx="420">
                  <c:v>0</c:v>
                </c:pt>
                <c:pt idx="421">
                  <c:v>0.66522844328110953</c:v>
                </c:pt>
                <c:pt idx="422">
                  <c:v>0</c:v>
                </c:pt>
                <c:pt idx="423">
                  <c:v>1.4869812261577748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1.0174082073711097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0.5478351885844428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14.22976925059861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0.33524159448376495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1.7134910353371162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3.9984887903682709</c:v>
                </c:pt>
                <c:pt idx="518">
                  <c:v>0</c:v>
                </c:pt>
                <c:pt idx="519">
                  <c:v>3.2890794888513173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2.7731454513844431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1.3820766155777788</c:v>
                </c:pt>
                <c:pt idx="544">
                  <c:v>7.5556296905833333</c:v>
                </c:pt>
                <c:pt idx="545">
                  <c:v>21.785398941181946</c:v>
                </c:pt>
                <c:pt idx="546">
                  <c:v>12.214934666443051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16.370530996263888</c:v>
                </c:pt>
                <c:pt idx="591">
                  <c:v>28.333611339687494</c:v>
                </c:pt>
                <c:pt idx="592">
                  <c:v>0</c:v>
                </c:pt>
                <c:pt idx="593">
                  <c:v>1.5652433959555527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0.70435952817999836</c:v>
                </c:pt>
                <c:pt idx="611">
                  <c:v>0</c:v>
                </c:pt>
                <c:pt idx="612">
                  <c:v>0</c:v>
                </c:pt>
                <c:pt idx="613">
                  <c:v>21.407617456652776</c:v>
                </c:pt>
                <c:pt idx="614">
                  <c:v>13.851987766069444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6.9259938830347219</c:v>
                </c:pt>
                <c:pt idx="626">
                  <c:v>8.8149013056805572</c:v>
                </c:pt>
                <c:pt idx="627">
                  <c:v>7.5556296905833333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3.6243583510349846</c:v>
                </c:pt>
                <c:pt idx="698">
                  <c:v>1.5027827309169446</c:v>
                </c:pt>
                <c:pt idx="699">
                  <c:v>0</c:v>
                </c:pt>
                <c:pt idx="700">
                  <c:v>2.9171664776623083</c:v>
                </c:pt>
                <c:pt idx="701">
                  <c:v>0</c:v>
                </c:pt>
                <c:pt idx="702">
                  <c:v>3.7127573352065713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1.5027827309169441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3.4475603826918149</c:v>
                </c:pt>
                <c:pt idx="711">
                  <c:v>1.8267556037585424</c:v>
                </c:pt>
                <c:pt idx="712">
                  <c:v>4.3315502244076685</c:v>
                </c:pt>
                <c:pt idx="713">
                  <c:v>0</c:v>
                </c:pt>
                <c:pt idx="714">
                  <c:v>1.7679796834317005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6.2963580754861104</c:v>
                </c:pt>
                <c:pt idx="755">
                  <c:v>10.703808728326388</c:v>
                </c:pt>
                <c:pt idx="756">
                  <c:v>6.9259938830347219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11.963080343423611</c:v>
                </c:pt>
                <c:pt idx="766">
                  <c:v>15.111259381166667</c:v>
                </c:pt>
                <c:pt idx="767">
                  <c:v>10.703808728326388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0.42614028980314861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3.4842970178718957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1.8682297961726628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1.3444322740261083</c:v>
                </c:pt>
                <c:pt idx="871">
                  <c:v>0</c:v>
                </c:pt>
                <c:pt idx="872">
                  <c:v>0</c:v>
                </c:pt>
                <c:pt idx="873">
                  <c:v>0.44814409134203548</c:v>
                </c:pt>
                <c:pt idx="874">
                  <c:v>1.7236311205462935</c:v>
                </c:pt>
                <c:pt idx="875">
                  <c:v>0</c:v>
                </c:pt>
                <c:pt idx="876">
                  <c:v>0</c:v>
                </c:pt>
                <c:pt idx="877">
                  <c:v>0.55156195857481349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0.37919884652018354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C8-45F3-BD9D-5A2CD958ECF9}"/>
            </c:ext>
          </c:extLst>
        </c:ser>
        <c:ser>
          <c:idx val="1"/>
          <c:order val="1"/>
          <c:tx>
            <c:v>RL=50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AC8-45F3-BD9D-5A2CD958ECF9}"/>
            </c:ext>
          </c:extLst>
        </c:ser>
        <c:ser>
          <c:idx val="2"/>
          <c:order val="2"/>
          <c:tx>
            <c:v>BCR=2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xVal>
          <c:yVal>
            <c:numLit>
              <c:formatCode>General</c:formatCode>
              <c:ptCount val="2"/>
              <c:pt idx="0">
                <c:v>2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AC8-45F3-BD9D-5A2CD958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602456"/>
        <c:axId val="410601472"/>
      </c:scatterChart>
      <c:valAx>
        <c:axId val="41060245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Relative</a:t>
                </a:r>
                <a:r>
                  <a:rPr lang="en-GB" sz="1800" baseline="0"/>
                  <a:t> likelihood of elevated wet collisions</a:t>
                </a:r>
                <a:endParaRPr lang="en-GB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1472"/>
        <c:crosses val="autoZero"/>
        <c:crossBetween val="midCat"/>
      </c:valAx>
      <c:valAx>
        <c:axId val="4106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Estimated Benefit</a:t>
                </a:r>
                <a:r>
                  <a:rPr lang="en-GB" sz="1800" baseline="0"/>
                  <a:t> / Cost Ratio</a:t>
                </a:r>
                <a:endParaRPr lang="en-GB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2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LASR Analysis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Template!$A$2</c:f>
              <c:strCache>
                <c:ptCount val="1"/>
                <c:pt idx="0">
                  <c:v>Example Authority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Template!$Y$2:$Y$2000</c:f>
              <c:numCache>
                <c:formatCode>General</c:formatCode>
                <c:ptCount val="1999"/>
                <c:pt idx="0">
                  <c:v>15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-9999</c:v>
                </c:pt>
                <c:pt idx="6">
                  <c:v>-9999</c:v>
                </c:pt>
                <c:pt idx="7">
                  <c:v>-9999</c:v>
                </c:pt>
                <c:pt idx="8">
                  <c:v>-9999</c:v>
                </c:pt>
                <c:pt idx="9">
                  <c:v>-9999</c:v>
                </c:pt>
                <c:pt idx="10">
                  <c:v>-9999</c:v>
                </c:pt>
                <c:pt idx="11">
                  <c:v>-9999</c:v>
                </c:pt>
                <c:pt idx="12">
                  <c:v>-9999</c:v>
                </c:pt>
                <c:pt idx="13">
                  <c:v>-9999</c:v>
                </c:pt>
                <c:pt idx="14">
                  <c:v>-9999</c:v>
                </c:pt>
                <c:pt idx="15">
                  <c:v>-9999</c:v>
                </c:pt>
                <c:pt idx="16">
                  <c:v>-9999</c:v>
                </c:pt>
                <c:pt idx="17">
                  <c:v>-9999</c:v>
                </c:pt>
                <c:pt idx="18">
                  <c:v>-9999</c:v>
                </c:pt>
                <c:pt idx="19">
                  <c:v>-9999</c:v>
                </c:pt>
                <c:pt idx="20">
                  <c:v>-9999</c:v>
                </c:pt>
                <c:pt idx="21">
                  <c:v>-9999</c:v>
                </c:pt>
                <c:pt idx="22">
                  <c:v>-9999</c:v>
                </c:pt>
                <c:pt idx="23">
                  <c:v>-9999</c:v>
                </c:pt>
                <c:pt idx="24">
                  <c:v>-9999</c:v>
                </c:pt>
                <c:pt idx="25">
                  <c:v>-9999</c:v>
                </c:pt>
                <c:pt idx="26">
                  <c:v>-9999</c:v>
                </c:pt>
                <c:pt idx="27">
                  <c:v>-9999</c:v>
                </c:pt>
                <c:pt idx="28">
                  <c:v>-9999</c:v>
                </c:pt>
                <c:pt idx="29">
                  <c:v>-9999</c:v>
                </c:pt>
                <c:pt idx="30">
                  <c:v>-9999</c:v>
                </c:pt>
                <c:pt idx="31">
                  <c:v>-9999</c:v>
                </c:pt>
                <c:pt idx="32">
                  <c:v>-9999</c:v>
                </c:pt>
                <c:pt idx="33">
                  <c:v>-9999</c:v>
                </c:pt>
                <c:pt idx="34">
                  <c:v>-9999</c:v>
                </c:pt>
                <c:pt idx="35">
                  <c:v>-9999</c:v>
                </c:pt>
                <c:pt idx="36">
                  <c:v>-9999</c:v>
                </c:pt>
                <c:pt idx="37">
                  <c:v>-9999</c:v>
                </c:pt>
                <c:pt idx="38">
                  <c:v>-9999</c:v>
                </c:pt>
                <c:pt idx="39">
                  <c:v>-9999</c:v>
                </c:pt>
                <c:pt idx="40">
                  <c:v>-9999</c:v>
                </c:pt>
                <c:pt idx="41">
                  <c:v>-9999</c:v>
                </c:pt>
                <c:pt idx="42">
                  <c:v>-9999</c:v>
                </c:pt>
                <c:pt idx="43">
                  <c:v>-9999</c:v>
                </c:pt>
                <c:pt idx="44">
                  <c:v>-9999</c:v>
                </c:pt>
                <c:pt idx="45">
                  <c:v>-9999</c:v>
                </c:pt>
                <c:pt idx="46">
                  <c:v>-9999</c:v>
                </c:pt>
                <c:pt idx="47">
                  <c:v>-9999</c:v>
                </c:pt>
                <c:pt idx="48">
                  <c:v>-9999</c:v>
                </c:pt>
                <c:pt idx="49">
                  <c:v>-9999</c:v>
                </c:pt>
                <c:pt idx="50">
                  <c:v>-9999</c:v>
                </c:pt>
                <c:pt idx="51">
                  <c:v>-9999</c:v>
                </c:pt>
                <c:pt idx="52">
                  <c:v>-9999</c:v>
                </c:pt>
                <c:pt idx="53">
                  <c:v>-9999</c:v>
                </c:pt>
                <c:pt idx="54">
                  <c:v>-9999</c:v>
                </c:pt>
                <c:pt idx="55">
                  <c:v>-9999</c:v>
                </c:pt>
                <c:pt idx="56">
                  <c:v>-9999</c:v>
                </c:pt>
                <c:pt idx="57">
                  <c:v>-9999</c:v>
                </c:pt>
                <c:pt idx="58">
                  <c:v>-9999</c:v>
                </c:pt>
                <c:pt idx="59">
                  <c:v>-9999</c:v>
                </c:pt>
                <c:pt idx="60">
                  <c:v>-9999</c:v>
                </c:pt>
                <c:pt idx="61">
                  <c:v>-9999</c:v>
                </c:pt>
                <c:pt idx="62">
                  <c:v>-9999</c:v>
                </c:pt>
                <c:pt idx="63">
                  <c:v>-9999</c:v>
                </c:pt>
                <c:pt idx="64">
                  <c:v>-9999</c:v>
                </c:pt>
                <c:pt idx="65">
                  <c:v>-9999</c:v>
                </c:pt>
                <c:pt idx="66">
                  <c:v>-9999</c:v>
                </c:pt>
                <c:pt idx="67">
                  <c:v>-9999</c:v>
                </c:pt>
                <c:pt idx="68">
                  <c:v>-9999</c:v>
                </c:pt>
                <c:pt idx="69">
                  <c:v>-9999</c:v>
                </c:pt>
                <c:pt idx="70">
                  <c:v>-9999</c:v>
                </c:pt>
                <c:pt idx="71">
                  <c:v>-9999</c:v>
                </c:pt>
                <c:pt idx="72">
                  <c:v>-9999</c:v>
                </c:pt>
                <c:pt idx="73">
                  <c:v>-9999</c:v>
                </c:pt>
                <c:pt idx="74">
                  <c:v>-9999</c:v>
                </c:pt>
                <c:pt idx="75">
                  <c:v>-9999</c:v>
                </c:pt>
                <c:pt idx="76">
                  <c:v>-9999</c:v>
                </c:pt>
                <c:pt idx="77">
                  <c:v>-9999</c:v>
                </c:pt>
                <c:pt idx="78">
                  <c:v>-9999</c:v>
                </c:pt>
                <c:pt idx="79">
                  <c:v>-9999</c:v>
                </c:pt>
                <c:pt idx="80">
                  <c:v>-9999</c:v>
                </c:pt>
                <c:pt idx="81">
                  <c:v>-9999</c:v>
                </c:pt>
                <c:pt idx="82">
                  <c:v>-9999</c:v>
                </c:pt>
                <c:pt idx="83">
                  <c:v>-9999</c:v>
                </c:pt>
                <c:pt idx="84">
                  <c:v>-9999</c:v>
                </c:pt>
                <c:pt idx="85">
                  <c:v>-9999</c:v>
                </c:pt>
                <c:pt idx="86">
                  <c:v>-9999</c:v>
                </c:pt>
                <c:pt idx="87">
                  <c:v>-9999</c:v>
                </c:pt>
                <c:pt idx="88">
                  <c:v>-9999</c:v>
                </c:pt>
                <c:pt idx="89">
                  <c:v>-9999</c:v>
                </c:pt>
                <c:pt idx="90">
                  <c:v>-9999</c:v>
                </c:pt>
                <c:pt idx="91">
                  <c:v>-9999</c:v>
                </c:pt>
                <c:pt idx="92">
                  <c:v>-9999</c:v>
                </c:pt>
                <c:pt idx="93">
                  <c:v>-9999</c:v>
                </c:pt>
                <c:pt idx="94">
                  <c:v>-9999</c:v>
                </c:pt>
                <c:pt idx="95">
                  <c:v>-9999</c:v>
                </c:pt>
                <c:pt idx="96">
                  <c:v>-9999</c:v>
                </c:pt>
                <c:pt idx="97">
                  <c:v>-9999</c:v>
                </c:pt>
                <c:pt idx="98">
                  <c:v>-9999</c:v>
                </c:pt>
                <c:pt idx="99">
                  <c:v>-9999</c:v>
                </c:pt>
                <c:pt idx="100">
                  <c:v>-9999</c:v>
                </c:pt>
                <c:pt idx="101">
                  <c:v>-9999</c:v>
                </c:pt>
                <c:pt idx="102">
                  <c:v>-9999</c:v>
                </c:pt>
                <c:pt idx="103">
                  <c:v>-9999</c:v>
                </c:pt>
                <c:pt idx="104">
                  <c:v>-9999</c:v>
                </c:pt>
                <c:pt idx="105">
                  <c:v>-9999</c:v>
                </c:pt>
                <c:pt idx="106">
                  <c:v>-9999</c:v>
                </c:pt>
                <c:pt idx="107">
                  <c:v>-9999</c:v>
                </c:pt>
                <c:pt idx="108">
                  <c:v>-9999</c:v>
                </c:pt>
                <c:pt idx="109">
                  <c:v>-9999</c:v>
                </c:pt>
                <c:pt idx="110">
                  <c:v>-9999</c:v>
                </c:pt>
                <c:pt idx="111">
                  <c:v>-9999</c:v>
                </c:pt>
                <c:pt idx="112">
                  <c:v>-9999</c:v>
                </c:pt>
                <c:pt idx="113">
                  <c:v>-9999</c:v>
                </c:pt>
                <c:pt idx="114">
                  <c:v>-9999</c:v>
                </c:pt>
                <c:pt idx="115">
                  <c:v>-9999</c:v>
                </c:pt>
                <c:pt idx="116">
                  <c:v>-9999</c:v>
                </c:pt>
                <c:pt idx="117">
                  <c:v>-9999</c:v>
                </c:pt>
                <c:pt idx="118">
                  <c:v>-9999</c:v>
                </c:pt>
                <c:pt idx="119">
                  <c:v>-9999</c:v>
                </c:pt>
                <c:pt idx="120">
                  <c:v>-9999</c:v>
                </c:pt>
                <c:pt idx="121">
                  <c:v>-9999</c:v>
                </c:pt>
                <c:pt idx="122">
                  <c:v>-9999</c:v>
                </c:pt>
                <c:pt idx="123">
                  <c:v>-9999</c:v>
                </c:pt>
                <c:pt idx="124">
                  <c:v>-9999</c:v>
                </c:pt>
                <c:pt idx="125">
                  <c:v>-9999</c:v>
                </c:pt>
                <c:pt idx="126">
                  <c:v>-9999</c:v>
                </c:pt>
                <c:pt idx="127">
                  <c:v>-9999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-9999</c:v>
                </c:pt>
                <c:pt idx="134">
                  <c:v>-9999</c:v>
                </c:pt>
                <c:pt idx="135">
                  <c:v>-9999</c:v>
                </c:pt>
                <c:pt idx="136">
                  <c:v>-9999</c:v>
                </c:pt>
                <c:pt idx="137">
                  <c:v>-9999</c:v>
                </c:pt>
                <c:pt idx="138">
                  <c:v>-9999</c:v>
                </c:pt>
                <c:pt idx="139">
                  <c:v>-9999</c:v>
                </c:pt>
                <c:pt idx="140">
                  <c:v>-9999</c:v>
                </c:pt>
                <c:pt idx="141">
                  <c:v>-9999</c:v>
                </c:pt>
                <c:pt idx="142">
                  <c:v>-9999</c:v>
                </c:pt>
                <c:pt idx="143">
                  <c:v>-9999</c:v>
                </c:pt>
                <c:pt idx="144">
                  <c:v>-9999</c:v>
                </c:pt>
                <c:pt idx="145">
                  <c:v>-9999</c:v>
                </c:pt>
                <c:pt idx="146">
                  <c:v>-9999</c:v>
                </c:pt>
                <c:pt idx="147">
                  <c:v>-9999</c:v>
                </c:pt>
                <c:pt idx="148">
                  <c:v>-9999</c:v>
                </c:pt>
                <c:pt idx="149">
                  <c:v>-9999</c:v>
                </c:pt>
                <c:pt idx="150">
                  <c:v>-9999</c:v>
                </c:pt>
                <c:pt idx="151">
                  <c:v>-9999</c:v>
                </c:pt>
                <c:pt idx="152">
                  <c:v>-9999</c:v>
                </c:pt>
                <c:pt idx="153">
                  <c:v>-9999</c:v>
                </c:pt>
                <c:pt idx="154">
                  <c:v>-9999</c:v>
                </c:pt>
                <c:pt idx="155">
                  <c:v>-9999</c:v>
                </c:pt>
                <c:pt idx="156">
                  <c:v>-9999</c:v>
                </c:pt>
                <c:pt idx="157">
                  <c:v>-9999</c:v>
                </c:pt>
                <c:pt idx="158">
                  <c:v>-9999</c:v>
                </c:pt>
                <c:pt idx="159">
                  <c:v>-9999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-9999</c:v>
                </c:pt>
                <c:pt idx="165">
                  <c:v>-9999</c:v>
                </c:pt>
                <c:pt idx="166">
                  <c:v>-9999</c:v>
                </c:pt>
                <c:pt idx="167">
                  <c:v>-9999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-9999</c:v>
                </c:pt>
                <c:pt idx="172">
                  <c:v>-9999</c:v>
                </c:pt>
                <c:pt idx="173">
                  <c:v>-9999</c:v>
                </c:pt>
                <c:pt idx="174">
                  <c:v>-9999</c:v>
                </c:pt>
                <c:pt idx="175">
                  <c:v>-9999</c:v>
                </c:pt>
                <c:pt idx="176">
                  <c:v>-9999</c:v>
                </c:pt>
                <c:pt idx="177">
                  <c:v>-9999</c:v>
                </c:pt>
                <c:pt idx="178">
                  <c:v>-9999</c:v>
                </c:pt>
                <c:pt idx="179">
                  <c:v>-9999</c:v>
                </c:pt>
                <c:pt idx="180">
                  <c:v>-9999</c:v>
                </c:pt>
                <c:pt idx="181">
                  <c:v>-9999</c:v>
                </c:pt>
                <c:pt idx="182">
                  <c:v>-9999</c:v>
                </c:pt>
                <c:pt idx="183">
                  <c:v>-9999</c:v>
                </c:pt>
                <c:pt idx="184">
                  <c:v>-9999</c:v>
                </c:pt>
                <c:pt idx="185">
                  <c:v>-9999</c:v>
                </c:pt>
                <c:pt idx="186">
                  <c:v>-9999</c:v>
                </c:pt>
                <c:pt idx="187">
                  <c:v>-9999</c:v>
                </c:pt>
                <c:pt idx="188">
                  <c:v>-9999</c:v>
                </c:pt>
                <c:pt idx="189">
                  <c:v>-9999</c:v>
                </c:pt>
                <c:pt idx="190">
                  <c:v>-9999</c:v>
                </c:pt>
                <c:pt idx="191">
                  <c:v>-9999</c:v>
                </c:pt>
                <c:pt idx="192">
                  <c:v>-9999</c:v>
                </c:pt>
                <c:pt idx="193">
                  <c:v>-9999</c:v>
                </c:pt>
                <c:pt idx="194">
                  <c:v>-9999</c:v>
                </c:pt>
                <c:pt idx="195">
                  <c:v>-9999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  <c:pt idx="202">
                  <c:v>-9999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-9999</c:v>
                </c:pt>
                <c:pt idx="207">
                  <c:v>-9999</c:v>
                </c:pt>
                <c:pt idx="208">
                  <c:v>-9999</c:v>
                </c:pt>
                <c:pt idx="209">
                  <c:v>-9999</c:v>
                </c:pt>
                <c:pt idx="210">
                  <c:v>-9999</c:v>
                </c:pt>
                <c:pt idx="211">
                  <c:v>-9999</c:v>
                </c:pt>
                <c:pt idx="212">
                  <c:v>-9999</c:v>
                </c:pt>
                <c:pt idx="213">
                  <c:v>-9999</c:v>
                </c:pt>
                <c:pt idx="214">
                  <c:v>-9999</c:v>
                </c:pt>
                <c:pt idx="215">
                  <c:v>-9999</c:v>
                </c:pt>
                <c:pt idx="216">
                  <c:v>-9999</c:v>
                </c:pt>
                <c:pt idx="217">
                  <c:v>-9999</c:v>
                </c:pt>
                <c:pt idx="218">
                  <c:v>-9999</c:v>
                </c:pt>
                <c:pt idx="219">
                  <c:v>-9999</c:v>
                </c:pt>
                <c:pt idx="220">
                  <c:v>-9999</c:v>
                </c:pt>
                <c:pt idx="221">
                  <c:v>-9999</c:v>
                </c:pt>
                <c:pt idx="222">
                  <c:v>-9999</c:v>
                </c:pt>
                <c:pt idx="223">
                  <c:v>-9999</c:v>
                </c:pt>
                <c:pt idx="224">
                  <c:v>-9999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-9999</c:v>
                </c:pt>
                <c:pt idx="233">
                  <c:v>-9999</c:v>
                </c:pt>
                <c:pt idx="234">
                  <c:v>-9999</c:v>
                </c:pt>
                <c:pt idx="235">
                  <c:v>-9999</c:v>
                </c:pt>
                <c:pt idx="236">
                  <c:v>-9999</c:v>
                </c:pt>
                <c:pt idx="237">
                  <c:v>-9999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-9999</c:v>
                </c:pt>
                <c:pt idx="242">
                  <c:v>-9999</c:v>
                </c:pt>
                <c:pt idx="243">
                  <c:v>-9999</c:v>
                </c:pt>
                <c:pt idx="244">
                  <c:v>-9999</c:v>
                </c:pt>
                <c:pt idx="245">
                  <c:v>-9999</c:v>
                </c:pt>
                <c:pt idx="246">
                  <c:v>-9999</c:v>
                </c:pt>
                <c:pt idx="247">
                  <c:v>-9999</c:v>
                </c:pt>
                <c:pt idx="248">
                  <c:v>-9999</c:v>
                </c:pt>
                <c:pt idx="249">
                  <c:v>-9999</c:v>
                </c:pt>
                <c:pt idx="250">
                  <c:v>-9999</c:v>
                </c:pt>
                <c:pt idx="251">
                  <c:v>-9999</c:v>
                </c:pt>
                <c:pt idx="252">
                  <c:v>-9999</c:v>
                </c:pt>
                <c:pt idx="253">
                  <c:v>-9999</c:v>
                </c:pt>
                <c:pt idx="254">
                  <c:v>-9999</c:v>
                </c:pt>
                <c:pt idx="255">
                  <c:v>-9999</c:v>
                </c:pt>
                <c:pt idx="256">
                  <c:v>-9999</c:v>
                </c:pt>
                <c:pt idx="257">
                  <c:v>-9999</c:v>
                </c:pt>
                <c:pt idx="258">
                  <c:v>-9999</c:v>
                </c:pt>
                <c:pt idx="259">
                  <c:v>-9999</c:v>
                </c:pt>
                <c:pt idx="260">
                  <c:v>-9999</c:v>
                </c:pt>
                <c:pt idx="261">
                  <c:v>-9999</c:v>
                </c:pt>
                <c:pt idx="262">
                  <c:v>-9999</c:v>
                </c:pt>
                <c:pt idx="263">
                  <c:v>-9999</c:v>
                </c:pt>
                <c:pt idx="264">
                  <c:v>-9999</c:v>
                </c:pt>
                <c:pt idx="265">
                  <c:v>-9999</c:v>
                </c:pt>
                <c:pt idx="266">
                  <c:v>-9999</c:v>
                </c:pt>
                <c:pt idx="267">
                  <c:v>-9999</c:v>
                </c:pt>
                <c:pt idx="268">
                  <c:v>-9999</c:v>
                </c:pt>
                <c:pt idx="269">
                  <c:v>-9999</c:v>
                </c:pt>
                <c:pt idx="270">
                  <c:v>-9999</c:v>
                </c:pt>
                <c:pt idx="271">
                  <c:v>-9999</c:v>
                </c:pt>
                <c:pt idx="272">
                  <c:v>-9999</c:v>
                </c:pt>
                <c:pt idx="273">
                  <c:v>-9999</c:v>
                </c:pt>
                <c:pt idx="274">
                  <c:v>-9999</c:v>
                </c:pt>
                <c:pt idx="275">
                  <c:v>-9999</c:v>
                </c:pt>
                <c:pt idx="276">
                  <c:v>-9999</c:v>
                </c:pt>
                <c:pt idx="277">
                  <c:v>-9999</c:v>
                </c:pt>
                <c:pt idx="278">
                  <c:v>-9999</c:v>
                </c:pt>
                <c:pt idx="279">
                  <c:v>-9999</c:v>
                </c:pt>
                <c:pt idx="280">
                  <c:v>-9999</c:v>
                </c:pt>
                <c:pt idx="281">
                  <c:v>-9999</c:v>
                </c:pt>
                <c:pt idx="282">
                  <c:v>-9999</c:v>
                </c:pt>
                <c:pt idx="283">
                  <c:v>-9999</c:v>
                </c:pt>
                <c:pt idx="284">
                  <c:v>-9999</c:v>
                </c:pt>
                <c:pt idx="285">
                  <c:v>-9999</c:v>
                </c:pt>
                <c:pt idx="286">
                  <c:v>-9999</c:v>
                </c:pt>
                <c:pt idx="287">
                  <c:v>-9999</c:v>
                </c:pt>
                <c:pt idx="288">
                  <c:v>-9999</c:v>
                </c:pt>
                <c:pt idx="289">
                  <c:v>-9999</c:v>
                </c:pt>
                <c:pt idx="290">
                  <c:v>-9999</c:v>
                </c:pt>
                <c:pt idx="291">
                  <c:v>-9999</c:v>
                </c:pt>
                <c:pt idx="292">
                  <c:v>-9999</c:v>
                </c:pt>
                <c:pt idx="293">
                  <c:v>-9999</c:v>
                </c:pt>
                <c:pt idx="294">
                  <c:v>-9999</c:v>
                </c:pt>
                <c:pt idx="295">
                  <c:v>-9999</c:v>
                </c:pt>
                <c:pt idx="296">
                  <c:v>-9999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-9999</c:v>
                </c:pt>
                <c:pt idx="301">
                  <c:v>-9999</c:v>
                </c:pt>
                <c:pt idx="302">
                  <c:v>-9999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-9999</c:v>
                </c:pt>
                <c:pt idx="308">
                  <c:v>-9999</c:v>
                </c:pt>
                <c:pt idx="309">
                  <c:v>-9999</c:v>
                </c:pt>
                <c:pt idx="310">
                  <c:v>-9999</c:v>
                </c:pt>
                <c:pt idx="311">
                  <c:v>-9999</c:v>
                </c:pt>
                <c:pt idx="312">
                  <c:v>-9999</c:v>
                </c:pt>
                <c:pt idx="313">
                  <c:v>-9999</c:v>
                </c:pt>
                <c:pt idx="314">
                  <c:v>-9999</c:v>
                </c:pt>
                <c:pt idx="315">
                  <c:v>-9999</c:v>
                </c:pt>
                <c:pt idx="316">
                  <c:v>-9999</c:v>
                </c:pt>
                <c:pt idx="317">
                  <c:v>-9999</c:v>
                </c:pt>
                <c:pt idx="318">
                  <c:v>-9999</c:v>
                </c:pt>
                <c:pt idx="319">
                  <c:v>-9999</c:v>
                </c:pt>
                <c:pt idx="320">
                  <c:v>-9999</c:v>
                </c:pt>
                <c:pt idx="321">
                  <c:v>-9999</c:v>
                </c:pt>
                <c:pt idx="322">
                  <c:v>-9999</c:v>
                </c:pt>
                <c:pt idx="323">
                  <c:v>-9999</c:v>
                </c:pt>
                <c:pt idx="324">
                  <c:v>-9999</c:v>
                </c:pt>
                <c:pt idx="325">
                  <c:v>-9999</c:v>
                </c:pt>
                <c:pt idx="326">
                  <c:v>-9999</c:v>
                </c:pt>
                <c:pt idx="327">
                  <c:v>-9999</c:v>
                </c:pt>
                <c:pt idx="328">
                  <c:v>-9999</c:v>
                </c:pt>
                <c:pt idx="329">
                  <c:v>-9999</c:v>
                </c:pt>
                <c:pt idx="330">
                  <c:v>-9999</c:v>
                </c:pt>
                <c:pt idx="331">
                  <c:v>-9999</c:v>
                </c:pt>
                <c:pt idx="332">
                  <c:v>-9999</c:v>
                </c:pt>
                <c:pt idx="333">
                  <c:v>-9999</c:v>
                </c:pt>
                <c:pt idx="334">
                  <c:v>-9999</c:v>
                </c:pt>
                <c:pt idx="335">
                  <c:v>-9999</c:v>
                </c:pt>
                <c:pt idx="336">
                  <c:v>-9999</c:v>
                </c:pt>
                <c:pt idx="337">
                  <c:v>-9999</c:v>
                </c:pt>
                <c:pt idx="338">
                  <c:v>-9999</c:v>
                </c:pt>
                <c:pt idx="339">
                  <c:v>-9999</c:v>
                </c:pt>
                <c:pt idx="340">
                  <c:v>-9999</c:v>
                </c:pt>
                <c:pt idx="341">
                  <c:v>-9999</c:v>
                </c:pt>
                <c:pt idx="342">
                  <c:v>-9999</c:v>
                </c:pt>
                <c:pt idx="343">
                  <c:v>-9999</c:v>
                </c:pt>
                <c:pt idx="344">
                  <c:v>-9999</c:v>
                </c:pt>
                <c:pt idx="345">
                  <c:v>-9999</c:v>
                </c:pt>
                <c:pt idx="346">
                  <c:v>-9999</c:v>
                </c:pt>
                <c:pt idx="347">
                  <c:v>-9999</c:v>
                </c:pt>
                <c:pt idx="348">
                  <c:v>-9999</c:v>
                </c:pt>
                <c:pt idx="349">
                  <c:v>-9999</c:v>
                </c:pt>
                <c:pt idx="350">
                  <c:v>-9999</c:v>
                </c:pt>
                <c:pt idx="351">
                  <c:v>-9999</c:v>
                </c:pt>
                <c:pt idx="352">
                  <c:v>-9999</c:v>
                </c:pt>
                <c:pt idx="353">
                  <c:v>-9999</c:v>
                </c:pt>
                <c:pt idx="354">
                  <c:v>-9999</c:v>
                </c:pt>
                <c:pt idx="355">
                  <c:v>-9999</c:v>
                </c:pt>
                <c:pt idx="356">
                  <c:v>-9999</c:v>
                </c:pt>
                <c:pt idx="357">
                  <c:v>-9999</c:v>
                </c:pt>
                <c:pt idx="358">
                  <c:v>-9999</c:v>
                </c:pt>
                <c:pt idx="359">
                  <c:v>-9999</c:v>
                </c:pt>
                <c:pt idx="360">
                  <c:v>-9999</c:v>
                </c:pt>
                <c:pt idx="361">
                  <c:v>-9999</c:v>
                </c:pt>
                <c:pt idx="362">
                  <c:v>-9999</c:v>
                </c:pt>
                <c:pt idx="363">
                  <c:v>-9999</c:v>
                </c:pt>
                <c:pt idx="364">
                  <c:v>-9999</c:v>
                </c:pt>
                <c:pt idx="365">
                  <c:v>-9999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-9999</c:v>
                </c:pt>
                <c:pt idx="372">
                  <c:v>-9999</c:v>
                </c:pt>
                <c:pt idx="373">
                  <c:v>-9999</c:v>
                </c:pt>
                <c:pt idx="374">
                  <c:v>-9999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-9999</c:v>
                </c:pt>
                <c:pt idx="379">
                  <c:v>-9999</c:v>
                </c:pt>
                <c:pt idx="380">
                  <c:v>-9999</c:v>
                </c:pt>
                <c:pt idx="381">
                  <c:v>-9999</c:v>
                </c:pt>
                <c:pt idx="382">
                  <c:v>-9999</c:v>
                </c:pt>
                <c:pt idx="383">
                  <c:v>-9999</c:v>
                </c:pt>
                <c:pt idx="384">
                  <c:v>-9999</c:v>
                </c:pt>
                <c:pt idx="385">
                  <c:v>-9999</c:v>
                </c:pt>
                <c:pt idx="386">
                  <c:v>-9999</c:v>
                </c:pt>
                <c:pt idx="387">
                  <c:v>-9999</c:v>
                </c:pt>
                <c:pt idx="388">
                  <c:v>-9999</c:v>
                </c:pt>
                <c:pt idx="389">
                  <c:v>-9999</c:v>
                </c:pt>
                <c:pt idx="390">
                  <c:v>-9999</c:v>
                </c:pt>
                <c:pt idx="391">
                  <c:v>-9999</c:v>
                </c:pt>
                <c:pt idx="392">
                  <c:v>-9999</c:v>
                </c:pt>
                <c:pt idx="393">
                  <c:v>-9999</c:v>
                </c:pt>
                <c:pt idx="394">
                  <c:v>-9999</c:v>
                </c:pt>
                <c:pt idx="395">
                  <c:v>-9999</c:v>
                </c:pt>
                <c:pt idx="396">
                  <c:v>-9999</c:v>
                </c:pt>
                <c:pt idx="397">
                  <c:v>-9999</c:v>
                </c:pt>
                <c:pt idx="398">
                  <c:v>-9999</c:v>
                </c:pt>
                <c:pt idx="399">
                  <c:v>-9999</c:v>
                </c:pt>
                <c:pt idx="400">
                  <c:v>-9999</c:v>
                </c:pt>
                <c:pt idx="401">
                  <c:v>-9999</c:v>
                </c:pt>
                <c:pt idx="402">
                  <c:v>-9999</c:v>
                </c:pt>
                <c:pt idx="403">
                  <c:v>-9999</c:v>
                </c:pt>
                <c:pt idx="404">
                  <c:v>-9999</c:v>
                </c:pt>
                <c:pt idx="405">
                  <c:v>-9999</c:v>
                </c:pt>
                <c:pt idx="406">
                  <c:v>-9999</c:v>
                </c:pt>
                <c:pt idx="407">
                  <c:v>-9999</c:v>
                </c:pt>
                <c:pt idx="408">
                  <c:v>-9999</c:v>
                </c:pt>
                <c:pt idx="409">
                  <c:v>-9999</c:v>
                </c:pt>
                <c:pt idx="410">
                  <c:v>-9999</c:v>
                </c:pt>
                <c:pt idx="411">
                  <c:v>-9999</c:v>
                </c:pt>
                <c:pt idx="412">
                  <c:v>-9999</c:v>
                </c:pt>
                <c:pt idx="413">
                  <c:v>-9999</c:v>
                </c:pt>
                <c:pt idx="414">
                  <c:v>-9999</c:v>
                </c:pt>
                <c:pt idx="415">
                  <c:v>-9999</c:v>
                </c:pt>
                <c:pt idx="416">
                  <c:v>-9999</c:v>
                </c:pt>
                <c:pt idx="417">
                  <c:v>-9999</c:v>
                </c:pt>
                <c:pt idx="418">
                  <c:v>-9999</c:v>
                </c:pt>
                <c:pt idx="419">
                  <c:v>-9999</c:v>
                </c:pt>
                <c:pt idx="420">
                  <c:v>-9999</c:v>
                </c:pt>
                <c:pt idx="421">
                  <c:v>-9999</c:v>
                </c:pt>
                <c:pt idx="422">
                  <c:v>-9999</c:v>
                </c:pt>
                <c:pt idx="423">
                  <c:v>-9999</c:v>
                </c:pt>
                <c:pt idx="424">
                  <c:v>-9999</c:v>
                </c:pt>
                <c:pt idx="425">
                  <c:v>-9999</c:v>
                </c:pt>
                <c:pt idx="426">
                  <c:v>-9999</c:v>
                </c:pt>
                <c:pt idx="427">
                  <c:v>-9999</c:v>
                </c:pt>
                <c:pt idx="428">
                  <c:v>-9999</c:v>
                </c:pt>
                <c:pt idx="429">
                  <c:v>-9999</c:v>
                </c:pt>
                <c:pt idx="430">
                  <c:v>-9999</c:v>
                </c:pt>
                <c:pt idx="431">
                  <c:v>-9999</c:v>
                </c:pt>
                <c:pt idx="432">
                  <c:v>-9999</c:v>
                </c:pt>
                <c:pt idx="433">
                  <c:v>-9999</c:v>
                </c:pt>
                <c:pt idx="434">
                  <c:v>-9999</c:v>
                </c:pt>
                <c:pt idx="435">
                  <c:v>-9999</c:v>
                </c:pt>
                <c:pt idx="436">
                  <c:v>-9999</c:v>
                </c:pt>
                <c:pt idx="437">
                  <c:v>-9999</c:v>
                </c:pt>
                <c:pt idx="438">
                  <c:v>-9999</c:v>
                </c:pt>
                <c:pt idx="439">
                  <c:v>-9999</c:v>
                </c:pt>
                <c:pt idx="440">
                  <c:v>-9999</c:v>
                </c:pt>
                <c:pt idx="441">
                  <c:v>-9999</c:v>
                </c:pt>
                <c:pt idx="442">
                  <c:v>-9999</c:v>
                </c:pt>
                <c:pt idx="443">
                  <c:v>-9999</c:v>
                </c:pt>
                <c:pt idx="444">
                  <c:v>-9999</c:v>
                </c:pt>
                <c:pt idx="445">
                  <c:v>-9999</c:v>
                </c:pt>
                <c:pt idx="446">
                  <c:v>-9999</c:v>
                </c:pt>
                <c:pt idx="447">
                  <c:v>-9999</c:v>
                </c:pt>
                <c:pt idx="448">
                  <c:v>-9999</c:v>
                </c:pt>
                <c:pt idx="449">
                  <c:v>-9999</c:v>
                </c:pt>
                <c:pt idx="450">
                  <c:v>-9999</c:v>
                </c:pt>
                <c:pt idx="451">
                  <c:v>-9999</c:v>
                </c:pt>
                <c:pt idx="452">
                  <c:v>-9999</c:v>
                </c:pt>
                <c:pt idx="453">
                  <c:v>-9999</c:v>
                </c:pt>
                <c:pt idx="454">
                  <c:v>-9999</c:v>
                </c:pt>
                <c:pt idx="455">
                  <c:v>-9999</c:v>
                </c:pt>
                <c:pt idx="456">
                  <c:v>-9999</c:v>
                </c:pt>
                <c:pt idx="457">
                  <c:v>-9999</c:v>
                </c:pt>
                <c:pt idx="458">
                  <c:v>-9999</c:v>
                </c:pt>
                <c:pt idx="459">
                  <c:v>-9999</c:v>
                </c:pt>
                <c:pt idx="460">
                  <c:v>-9999</c:v>
                </c:pt>
                <c:pt idx="461">
                  <c:v>-9999</c:v>
                </c:pt>
                <c:pt idx="462">
                  <c:v>-9999</c:v>
                </c:pt>
                <c:pt idx="463">
                  <c:v>-9999</c:v>
                </c:pt>
                <c:pt idx="464">
                  <c:v>-9999</c:v>
                </c:pt>
                <c:pt idx="465">
                  <c:v>-9999</c:v>
                </c:pt>
                <c:pt idx="466">
                  <c:v>-9999</c:v>
                </c:pt>
                <c:pt idx="467">
                  <c:v>-9999</c:v>
                </c:pt>
                <c:pt idx="468">
                  <c:v>-9999</c:v>
                </c:pt>
                <c:pt idx="469">
                  <c:v>-9999</c:v>
                </c:pt>
                <c:pt idx="470">
                  <c:v>-9999</c:v>
                </c:pt>
                <c:pt idx="471">
                  <c:v>-9999</c:v>
                </c:pt>
                <c:pt idx="472">
                  <c:v>-9999</c:v>
                </c:pt>
                <c:pt idx="473">
                  <c:v>-9999</c:v>
                </c:pt>
                <c:pt idx="474">
                  <c:v>-9999</c:v>
                </c:pt>
                <c:pt idx="475">
                  <c:v>-9999</c:v>
                </c:pt>
                <c:pt idx="476">
                  <c:v>-9999</c:v>
                </c:pt>
                <c:pt idx="477">
                  <c:v>-9999</c:v>
                </c:pt>
                <c:pt idx="478">
                  <c:v>-9999</c:v>
                </c:pt>
                <c:pt idx="479">
                  <c:v>-9999</c:v>
                </c:pt>
                <c:pt idx="480">
                  <c:v>-9999</c:v>
                </c:pt>
                <c:pt idx="481">
                  <c:v>-9999</c:v>
                </c:pt>
                <c:pt idx="482">
                  <c:v>-9999</c:v>
                </c:pt>
                <c:pt idx="483">
                  <c:v>-9999</c:v>
                </c:pt>
                <c:pt idx="484">
                  <c:v>-9999</c:v>
                </c:pt>
                <c:pt idx="485">
                  <c:v>-9999</c:v>
                </c:pt>
                <c:pt idx="486">
                  <c:v>-9999</c:v>
                </c:pt>
                <c:pt idx="487">
                  <c:v>-9999</c:v>
                </c:pt>
                <c:pt idx="488">
                  <c:v>-9999</c:v>
                </c:pt>
                <c:pt idx="489">
                  <c:v>-9999</c:v>
                </c:pt>
                <c:pt idx="490">
                  <c:v>-9999</c:v>
                </c:pt>
                <c:pt idx="491">
                  <c:v>-9999</c:v>
                </c:pt>
                <c:pt idx="492">
                  <c:v>-9999</c:v>
                </c:pt>
                <c:pt idx="493">
                  <c:v>-9999</c:v>
                </c:pt>
                <c:pt idx="494">
                  <c:v>-9999</c:v>
                </c:pt>
                <c:pt idx="495">
                  <c:v>-9999</c:v>
                </c:pt>
                <c:pt idx="496">
                  <c:v>-9999</c:v>
                </c:pt>
                <c:pt idx="497">
                  <c:v>-9999</c:v>
                </c:pt>
                <c:pt idx="498">
                  <c:v>-9999</c:v>
                </c:pt>
                <c:pt idx="499">
                  <c:v>-9999</c:v>
                </c:pt>
                <c:pt idx="500">
                  <c:v>-9999</c:v>
                </c:pt>
                <c:pt idx="501">
                  <c:v>-9999</c:v>
                </c:pt>
                <c:pt idx="502">
                  <c:v>-9999</c:v>
                </c:pt>
                <c:pt idx="503">
                  <c:v>-9999</c:v>
                </c:pt>
                <c:pt idx="504">
                  <c:v>-9999</c:v>
                </c:pt>
                <c:pt idx="505">
                  <c:v>-9999</c:v>
                </c:pt>
                <c:pt idx="506">
                  <c:v>-9999</c:v>
                </c:pt>
                <c:pt idx="507">
                  <c:v>-9999</c:v>
                </c:pt>
                <c:pt idx="508">
                  <c:v>-9999</c:v>
                </c:pt>
                <c:pt idx="509">
                  <c:v>-9999</c:v>
                </c:pt>
                <c:pt idx="510">
                  <c:v>-9999</c:v>
                </c:pt>
                <c:pt idx="511">
                  <c:v>-9999</c:v>
                </c:pt>
                <c:pt idx="512">
                  <c:v>-9999</c:v>
                </c:pt>
                <c:pt idx="513">
                  <c:v>-9999</c:v>
                </c:pt>
                <c:pt idx="514">
                  <c:v>-9999</c:v>
                </c:pt>
                <c:pt idx="515">
                  <c:v>-9999</c:v>
                </c:pt>
                <c:pt idx="516">
                  <c:v>-9999</c:v>
                </c:pt>
                <c:pt idx="517">
                  <c:v>-9999</c:v>
                </c:pt>
                <c:pt idx="518">
                  <c:v>-9999</c:v>
                </c:pt>
                <c:pt idx="519">
                  <c:v>-9999</c:v>
                </c:pt>
                <c:pt idx="520">
                  <c:v>-9999</c:v>
                </c:pt>
                <c:pt idx="521">
                  <c:v>-9999</c:v>
                </c:pt>
                <c:pt idx="522">
                  <c:v>-9999</c:v>
                </c:pt>
                <c:pt idx="523">
                  <c:v>-9999</c:v>
                </c:pt>
                <c:pt idx="524">
                  <c:v>-9999</c:v>
                </c:pt>
                <c:pt idx="525">
                  <c:v>-9999</c:v>
                </c:pt>
                <c:pt idx="526">
                  <c:v>-9999</c:v>
                </c:pt>
                <c:pt idx="527">
                  <c:v>-9999</c:v>
                </c:pt>
                <c:pt idx="528">
                  <c:v>-9999</c:v>
                </c:pt>
                <c:pt idx="529">
                  <c:v>-9999</c:v>
                </c:pt>
                <c:pt idx="530">
                  <c:v>-9999</c:v>
                </c:pt>
                <c:pt idx="531">
                  <c:v>-9999</c:v>
                </c:pt>
                <c:pt idx="532">
                  <c:v>-9999</c:v>
                </c:pt>
                <c:pt idx="533">
                  <c:v>-9999</c:v>
                </c:pt>
                <c:pt idx="534">
                  <c:v>-9999</c:v>
                </c:pt>
                <c:pt idx="535">
                  <c:v>-9999</c:v>
                </c:pt>
                <c:pt idx="536">
                  <c:v>-9999</c:v>
                </c:pt>
                <c:pt idx="537">
                  <c:v>-9999</c:v>
                </c:pt>
                <c:pt idx="538">
                  <c:v>-9999</c:v>
                </c:pt>
                <c:pt idx="539">
                  <c:v>-9999</c:v>
                </c:pt>
                <c:pt idx="540">
                  <c:v>-9999</c:v>
                </c:pt>
                <c:pt idx="541">
                  <c:v>-9999</c:v>
                </c:pt>
                <c:pt idx="542">
                  <c:v>-9999</c:v>
                </c:pt>
                <c:pt idx="543">
                  <c:v>-9999</c:v>
                </c:pt>
                <c:pt idx="544">
                  <c:v>-9999</c:v>
                </c:pt>
                <c:pt idx="545">
                  <c:v>-9999</c:v>
                </c:pt>
                <c:pt idx="546">
                  <c:v>-9999</c:v>
                </c:pt>
                <c:pt idx="547">
                  <c:v>-9999</c:v>
                </c:pt>
                <c:pt idx="548">
                  <c:v>-9999</c:v>
                </c:pt>
                <c:pt idx="549">
                  <c:v>-9999</c:v>
                </c:pt>
                <c:pt idx="550">
                  <c:v>-9999</c:v>
                </c:pt>
                <c:pt idx="551">
                  <c:v>-9999</c:v>
                </c:pt>
                <c:pt idx="552">
                  <c:v>-9999</c:v>
                </c:pt>
                <c:pt idx="553">
                  <c:v>-9999</c:v>
                </c:pt>
                <c:pt idx="554">
                  <c:v>-9999</c:v>
                </c:pt>
                <c:pt idx="555">
                  <c:v>-9999</c:v>
                </c:pt>
                <c:pt idx="556">
                  <c:v>-9999</c:v>
                </c:pt>
                <c:pt idx="557">
                  <c:v>-9999</c:v>
                </c:pt>
                <c:pt idx="558">
                  <c:v>-9999</c:v>
                </c:pt>
                <c:pt idx="559">
                  <c:v>-9999</c:v>
                </c:pt>
                <c:pt idx="560">
                  <c:v>-9999</c:v>
                </c:pt>
                <c:pt idx="561">
                  <c:v>-9999</c:v>
                </c:pt>
                <c:pt idx="562">
                  <c:v>-9999</c:v>
                </c:pt>
                <c:pt idx="563">
                  <c:v>-9999</c:v>
                </c:pt>
                <c:pt idx="564">
                  <c:v>-9999</c:v>
                </c:pt>
                <c:pt idx="565">
                  <c:v>-9999</c:v>
                </c:pt>
                <c:pt idx="566">
                  <c:v>-9999</c:v>
                </c:pt>
                <c:pt idx="567">
                  <c:v>-9999</c:v>
                </c:pt>
                <c:pt idx="568">
                  <c:v>-9999</c:v>
                </c:pt>
                <c:pt idx="569">
                  <c:v>-9999</c:v>
                </c:pt>
                <c:pt idx="570">
                  <c:v>-9999</c:v>
                </c:pt>
                <c:pt idx="571">
                  <c:v>-9999</c:v>
                </c:pt>
                <c:pt idx="572">
                  <c:v>-9999</c:v>
                </c:pt>
                <c:pt idx="573">
                  <c:v>-9999</c:v>
                </c:pt>
                <c:pt idx="574">
                  <c:v>-9999</c:v>
                </c:pt>
                <c:pt idx="575">
                  <c:v>-9999</c:v>
                </c:pt>
                <c:pt idx="576">
                  <c:v>-9999</c:v>
                </c:pt>
                <c:pt idx="577">
                  <c:v>-9999</c:v>
                </c:pt>
                <c:pt idx="578">
                  <c:v>-9999</c:v>
                </c:pt>
                <c:pt idx="579">
                  <c:v>-9999</c:v>
                </c:pt>
                <c:pt idx="580">
                  <c:v>-9999</c:v>
                </c:pt>
                <c:pt idx="581">
                  <c:v>-9999</c:v>
                </c:pt>
                <c:pt idx="582">
                  <c:v>-9999</c:v>
                </c:pt>
                <c:pt idx="583">
                  <c:v>-9999</c:v>
                </c:pt>
                <c:pt idx="584">
                  <c:v>-9999</c:v>
                </c:pt>
                <c:pt idx="585">
                  <c:v>-9999</c:v>
                </c:pt>
                <c:pt idx="586">
                  <c:v>-9999</c:v>
                </c:pt>
                <c:pt idx="587">
                  <c:v>-9999</c:v>
                </c:pt>
                <c:pt idx="588">
                  <c:v>-9999</c:v>
                </c:pt>
                <c:pt idx="589">
                  <c:v>-9999</c:v>
                </c:pt>
                <c:pt idx="590">
                  <c:v>-9999</c:v>
                </c:pt>
                <c:pt idx="591">
                  <c:v>-9999</c:v>
                </c:pt>
                <c:pt idx="592">
                  <c:v>-9999</c:v>
                </c:pt>
                <c:pt idx="593">
                  <c:v>-9999</c:v>
                </c:pt>
                <c:pt idx="594">
                  <c:v>-9999</c:v>
                </c:pt>
                <c:pt idx="595">
                  <c:v>-9999</c:v>
                </c:pt>
                <c:pt idx="596">
                  <c:v>-9999</c:v>
                </c:pt>
                <c:pt idx="597">
                  <c:v>-9999</c:v>
                </c:pt>
                <c:pt idx="598">
                  <c:v>-9999</c:v>
                </c:pt>
                <c:pt idx="599">
                  <c:v>-9999</c:v>
                </c:pt>
                <c:pt idx="600">
                  <c:v>-9999</c:v>
                </c:pt>
                <c:pt idx="601">
                  <c:v>-9999</c:v>
                </c:pt>
                <c:pt idx="602">
                  <c:v>-9999</c:v>
                </c:pt>
                <c:pt idx="603">
                  <c:v>-9999</c:v>
                </c:pt>
                <c:pt idx="604">
                  <c:v>-9999</c:v>
                </c:pt>
                <c:pt idx="605">
                  <c:v>-9999</c:v>
                </c:pt>
                <c:pt idx="606">
                  <c:v>-9999</c:v>
                </c:pt>
                <c:pt idx="607">
                  <c:v>-9999</c:v>
                </c:pt>
                <c:pt idx="608">
                  <c:v>-9999</c:v>
                </c:pt>
                <c:pt idx="609">
                  <c:v>-9999</c:v>
                </c:pt>
                <c:pt idx="610">
                  <c:v>-9999</c:v>
                </c:pt>
                <c:pt idx="611">
                  <c:v>-9999</c:v>
                </c:pt>
                <c:pt idx="612">
                  <c:v>-9999</c:v>
                </c:pt>
                <c:pt idx="613">
                  <c:v>-9999</c:v>
                </c:pt>
                <c:pt idx="614">
                  <c:v>-9999</c:v>
                </c:pt>
                <c:pt idx="615">
                  <c:v>-9999</c:v>
                </c:pt>
                <c:pt idx="616">
                  <c:v>-9999</c:v>
                </c:pt>
                <c:pt idx="617">
                  <c:v>-9999</c:v>
                </c:pt>
                <c:pt idx="618">
                  <c:v>-9999</c:v>
                </c:pt>
                <c:pt idx="619">
                  <c:v>-9999</c:v>
                </c:pt>
                <c:pt idx="620">
                  <c:v>-9999</c:v>
                </c:pt>
                <c:pt idx="621">
                  <c:v>-9999</c:v>
                </c:pt>
                <c:pt idx="622">
                  <c:v>-9999</c:v>
                </c:pt>
                <c:pt idx="623">
                  <c:v>-9999</c:v>
                </c:pt>
                <c:pt idx="624">
                  <c:v>-9999</c:v>
                </c:pt>
                <c:pt idx="625">
                  <c:v>-9999</c:v>
                </c:pt>
                <c:pt idx="626">
                  <c:v>-9999</c:v>
                </c:pt>
                <c:pt idx="627">
                  <c:v>-9999</c:v>
                </c:pt>
                <c:pt idx="628">
                  <c:v>-9999</c:v>
                </c:pt>
                <c:pt idx="629">
                  <c:v>-9999</c:v>
                </c:pt>
                <c:pt idx="630">
                  <c:v>-9999</c:v>
                </c:pt>
                <c:pt idx="631">
                  <c:v>-9999</c:v>
                </c:pt>
                <c:pt idx="632">
                  <c:v>-9999</c:v>
                </c:pt>
                <c:pt idx="633">
                  <c:v>-9999</c:v>
                </c:pt>
                <c:pt idx="634">
                  <c:v>-9999</c:v>
                </c:pt>
                <c:pt idx="635">
                  <c:v>-9999</c:v>
                </c:pt>
                <c:pt idx="636">
                  <c:v>-9999</c:v>
                </c:pt>
                <c:pt idx="637">
                  <c:v>-9999</c:v>
                </c:pt>
                <c:pt idx="638">
                  <c:v>-9999</c:v>
                </c:pt>
                <c:pt idx="639">
                  <c:v>-9999</c:v>
                </c:pt>
                <c:pt idx="640">
                  <c:v>-9999</c:v>
                </c:pt>
                <c:pt idx="641">
                  <c:v>-9999</c:v>
                </c:pt>
                <c:pt idx="642">
                  <c:v>-9999</c:v>
                </c:pt>
                <c:pt idx="643">
                  <c:v>-9999</c:v>
                </c:pt>
                <c:pt idx="644">
                  <c:v>-9999</c:v>
                </c:pt>
                <c:pt idx="645">
                  <c:v>-9999</c:v>
                </c:pt>
                <c:pt idx="646">
                  <c:v>-9999</c:v>
                </c:pt>
                <c:pt idx="647">
                  <c:v>-9999</c:v>
                </c:pt>
                <c:pt idx="648">
                  <c:v>-9999</c:v>
                </c:pt>
                <c:pt idx="649">
                  <c:v>-9999</c:v>
                </c:pt>
                <c:pt idx="650">
                  <c:v>-9999</c:v>
                </c:pt>
                <c:pt idx="651">
                  <c:v>-9999</c:v>
                </c:pt>
                <c:pt idx="652">
                  <c:v>-9999</c:v>
                </c:pt>
                <c:pt idx="653">
                  <c:v>-9999</c:v>
                </c:pt>
                <c:pt idx="654">
                  <c:v>-9999</c:v>
                </c:pt>
                <c:pt idx="655">
                  <c:v>-9999</c:v>
                </c:pt>
                <c:pt idx="656">
                  <c:v>-9999</c:v>
                </c:pt>
                <c:pt idx="657">
                  <c:v>-9999</c:v>
                </c:pt>
                <c:pt idx="658">
                  <c:v>-9999</c:v>
                </c:pt>
                <c:pt idx="659">
                  <c:v>-9999</c:v>
                </c:pt>
                <c:pt idx="660">
                  <c:v>-9999</c:v>
                </c:pt>
                <c:pt idx="661">
                  <c:v>-9999</c:v>
                </c:pt>
                <c:pt idx="662">
                  <c:v>-9999</c:v>
                </c:pt>
                <c:pt idx="663">
                  <c:v>-9999</c:v>
                </c:pt>
                <c:pt idx="664">
                  <c:v>-9999</c:v>
                </c:pt>
                <c:pt idx="665">
                  <c:v>-9999</c:v>
                </c:pt>
                <c:pt idx="666">
                  <c:v>-9999</c:v>
                </c:pt>
                <c:pt idx="667">
                  <c:v>-9999</c:v>
                </c:pt>
                <c:pt idx="668">
                  <c:v>-9999</c:v>
                </c:pt>
                <c:pt idx="669">
                  <c:v>-9999</c:v>
                </c:pt>
                <c:pt idx="670">
                  <c:v>-9999</c:v>
                </c:pt>
                <c:pt idx="671">
                  <c:v>-9999</c:v>
                </c:pt>
                <c:pt idx="672">
                  <c:v>-9999</c:v>
                </c:pt>
                <c:pt idx="673">
                  <c:v>-9999</c:v>
                </c:pt>
                <c:pt idx="674">
                  <c:v>-9999</c:v>
                </c:pt>
                <c:pt idx="675">
                  <c:v>-9999</c:v>
                </c:pt>
                <c:pt idx="676">
                  <c:v>-9999</c:v>
                </c:pt>
                <c:pt idx="677">
                  <c:v>-9999</c:v>
                </c:pt>
                <c:pt idx="678">
                  <c:v>-9999</c:v>
                </c:pt>
                <c:pt idx="679">
                  <c:v>-9999</c:v>
                </c:pt>
                <c:pt idx="680">
                  <c:v>-9999</c:v>
                </c:pt>
                <c:pt idx="681">
                  <c:v>-9999</c:v>
                </c:pt>
                <c:pt idx="682">
                  <c:v>-9999</c:v>
                </c:pt>
                <c:pt idx="683">
                  <c:v>-9999</c:v>
                </c:pt>
                <c:pt idx="684">
                  <c:v>-9999</c:v>
                </c:pt>
                <c:pt idx="685">
                  <c:v>-9999</c:v>
                </c:pt>
                <c:pt idx="686">
                  <c:v>-9999</c:v>
                </c:pt>
                <c:pt idx="687">
                  <c:v>-9999</c:v>
                </c:pt>
                <c:pt idx="688">
                  <c:v>-9999</c:v>
                </c:pt>
                <c:pt idx="689">
                  <c:v>-9999</c:v>
                </c:pt>
                <c:pt idx="690">
                  <c:v>-9999</c:v>
                </c:pt>
                <c:pt idx="691">
                  <c:v>-9999</c:v>
                </c:pt>
                <c:pt idx="692">
                  <c:v>-9999</c:v>
                </c:pt>
                <c:pt idx="693">
                  <c:v>-9999</c:v>
                </c:pt>
                <c:pt idx="694">
                  <c:v>-9999</c:v>
                </c:pt>
                <c:pt idx="695">
                  <c:v>-9999</c:v>
                </c:pt>
                <c:pt idx="696">
                  <c:v>-9999</c:v>
                </c:pt>
                <c:pt idx="697">
                  <c:v>-9999</c:v>
                </c:pt>
                <c:pt idx="698">
                  <c:v>-9999</c:v>
                </c:pt>
                <c:pt idx="699">
                  <c:v>-9999</c:v>
                </c:pt>
                <c:pt idx="700">
                  <c:v>-9999</c:v>
                </c:pt>
                <c:pt idx="701">
                  <c:v>-9999</c:v>
                </c:pt>
                <c:pt idx="702">
                  <c:v>-9999</c:v>
                </c:pt>
                <c:pt idx="703">
                  <c:v>-9999</c:v>
                </c:pt>
                <c:pt idx="704">
                  <c:v>-9999</c:v>
                </c:pt>
                <c:pt idx="705">
                  <c:v>-9999</c:v>
                </c:pt>
                <c:pt idx="706">
                  <c:v>-9999</c:v>
                </c:pt>
                <c:pt idx="707">
                  <c:v>-9999</c:v>
                </c:pt>
                <c:pt idx="708">
                  <c:v>-9999</c:v>
                </c:pt>
                <c:pt idx="709">
                  <c:v>-9999</c:v>
                </c:pt>
                <c:pt idx="710">
                  <c:v>-9999</c:v>
                </c:pt>
                <c:pt idx="711">
                  <c:v>-9999</c:v>
                </c:pt>
                <c:pt idx="712">
                  <c:v>-9999</c:v>
                </c:pt>
                <c:pt idx="713">
                  <c:v>-9999</c:v>
                </c:pt>
                <c:pt idx="714">
                  <c:v>-9999</c:v>
                </c:pt>
                <c:pt idx="715">
                  <c:v>-9999</c:v>
                </c:pt>
                <c:pt idx="716">
                  <c:v>-9999</c:v>
                </c:pt>
                <c:pt idx="717">
                  <c:v>-9999</c:v>
                </c:pt>
                <c:pt idx="718">
                  <c:v>-9999</c:v>
                </c:pt>
                <c:pt idx="719">
                  <c:v>-9999</c:v>
                </c:pt>
                <c:pt idx="720">
                  <c:v>-9999</c:v>
                </c:pt>
                <c:pt idx="721">
                  <c:v>-9999</c:v>
                </c:pt>
                <c:pt idx="722">
                  <c:v>-9999</c:v>
                </c:pt>
                <c:pt idx="723">
                  <c:v>-9999</c:v>
                </c:pt>
                <c:pt idx="724">
                  <c:v>-9999</c:v>
                </c:pt>
                <c:pt idx="725">
                  <c:v>-9999</c:v>
                </c:pt>
                <c:pt idx="726">
                  <c:v>-9999</c:v>
                </c:pt>
                <c:pt idx="727">
                  <c:v>-9999</c:v>
                </c:pt>
                <c:pt idx="728">
                  <c:v>-9999</c:v>
                </c:pt>
                <c:pt idx="729">
                  <c:v>-9999</c:v>
                </c:pt>
                <c:pt idx="730">
                  <c:v>-9999</c:v>
                </c:pt>
                <c:pt idx="731">
                  <c:v>-9999</c:v>
                </c:pt>
                <c:pt idx="732">
                  <c:v>-9999</c:v>
                </c:pt>
                <c:pt idx="733">
                  <c:v>-9999</c:v>
                </c:pt>
                <c:pt idx="734">
                  <c:v>-9999</c:v>
                </c:pt>
                <c:pt idx="735">
                  <c:v>-9999</c:v>
                </c:pt>
                <c:pt idx="736">
                  <c:v>-9999</c:v>
                </c:pt>
                <c:pt idx="737">
                  <c:v>-9999</c:v>
                </c:pt>
                <c:pt idx="738">
                  <c:v>-9999</c:v>
                </c:pt>
                <c:pt idx="739">
                  <c:v>-9999</c:v>
                </c:pt>
                <c:pt idx="740">
                  <c:v>-9999</c:v>
                </c:pt>
                <c:pt idx="741">
                  <c:v>-9999</c:v>
                </c:pt>
                <c:pt idx="742">
                  <c:v>-9999</c:v>
                </c:pt>
                <c:pt idx="743">
                  <c:v>-9999</c:v>
                </c:pt>
                <c:pt idx="744">
                  <c:v>-9999</c:v>
                </c:pt>
                <c:pt idx="745">
                  <c:v>-9999</c:v>
                </c:pt>
                <c:pt idx="746">
                  <c:v>-9999</c:v>
                </c:pt>
                <c:pt idx="747">
                  <c:v>-9999</c:v>
                </c:pt>
                <c:pt idx="748">
                  <c:v>-9999</c:v>
                </c:pt>
                <c:pt idx="749">
                  <c:v>-9999</c:v>
                </c:pt>
                <c:pt idx="750">
                  <c:v>-9999</c:v>
                </c:pt>
                <c:pt idx="751">
                  <c:v>-9999</c:v>
                </c:pt>
                <c:pt idx="752">
                  <c:v>-9999</c:v>
                </c:pt>
                <c:pt idx="753">
                  <c:v>-9999</c:v>
                </c:pt>
                <c:pt idx="754">
                  <c:v>-9999</c:v>
                </c:pt>
                <c:pt idx="755">
                  <c:v>-9999</c:v>
                </c:pt>
                <c:pt idx="756">
                  <c:v>-9999</c:v>
                </c:pt>
                <c:pt idx="757">
                  <c:v>-9999</c:v>
                </c:pt>
                <c:pt idx="758">
                  <c:v>-9999</c:v>
                </c:pt>
                <c:pt idx="759">
                  <c:v>-9999</c:v>
                </c:pt>
                <c:pt idx="760">
                  <c:v>-9999</c:v>
                </c:pt>
                <c:pt idx="761">
                  <c:v>-9999</c:v>
                </c:pt>
                <c:pt idx="762">
                  <c:v>-9999</c:v>
                </c:pt>
                <c:pt idx="763">
                  <c:v>-9999</c:v>
                </c:pt>
                <c:pt idx="764">
                  <c:v>-9999</c:v>
                </c:pt>
                <c:pt idx="765">
                  <c:v>-9999</c:v>
                </c:pt>
                <c:pt idx="766">
                  <c:v>-9999</c:v>
                </c:pt>
                <c:pt idx="767">
                  <c:v>-9999</c:v>
                </c:pt>
                <c:pt idx="768">
                  <c:v>-9999</c:v>
                </c:pt>
                <c:pt idx="769">
                  <c:v>-9999</c:v>
                </c:pt>
                <c:pt idx="770">
                  <c:v>-9999</c:v>
                </c:pt>
                <c:pt idx="771">
                  <c:v>-9999</c:v>
                </c:pt>
                <c:pt idx="772">
                  <c:v>-9999</c:v>
                </c:pt>
                <c:pt idx="773">
                  <c:v>-9999</c:v>
                </c:pt>
                <c:pt idx="774">
                  <c:v>-9999</c:v>
                </c:pt>
                <c:pt idx="775">
                  <c:v>-9999</c:v>
                </c:pt>
                <c:pt idx="776">
                  <c:v>-9999</c:v>
                </c:pt>
                <c:pt idx="777">
                  <c:v>-9999</c:v>
                </c:pt>
                <c:pt idx="778">
                  <c:v>-9999</c:v>
                </c:pt>
                <c:pt idx="779">
                  <c:v>-9999</c:v>
                </c:pt>
                <c:pt idx="780">
                  <c:v>-9999</c:v>
                </c:pt>
                <c:pt idx="781">
                  <c:v>-9999</c:v>
                </c:pt>
                <c:pt idx="782">
                  <c:v>-9999</c:v>
                </c:pt>
                <c:pt idx="783">
                  <c:v>-9999</c:v>
                </c:pt>
                <c:pt idx="784">
                  <c:v>-9999</c:v>
                </c:pt>
                <c:pt idx="785">
                  <c:v>-9999</c:v>
                </c:pt>
                <c:pt idx="786">
                  <c:v>-9999</c:v>
                </c:pt>
                <c:pt idx="787">
                  <c:v>-9999</c:v>
                </c:pt>
                <c:pt idx="788">
                  <c:v>-9999</c:v>
                </c:pt>
                <c:pt idx="789">
                  <c:v>-9999</c:v>
                </c:pt>
                <c:pt idx="790">
                  <c:v>-9999</c:v>
                </c:pt>
                <c:pt idx="791">
                  <c:v>-9999</c:v>
                </c:pt>
                <c:pt idx="792">
                  <c:v>-9999</c:v>
                </c:pt>
                <c:pt idx="793">
                  <c:v>-9999</c:v>
                </c:pt>
                <c:pt idx="794">
                  <c:v>-9999</c:v>
                </c:pt>
                <c:pt idx="795">
                  <c:v>-9999</c:v>
                </c:pt>
                <c:pt idx="796">
                  <c:v>-9999</c:v>
                </c:pt>
                <c:pt idx="797">
                  <c:v>-9999</c:v>
                </c:pt>
                <c:pt idx="798">
                  <c:v>-9999</c:v>
                </c:pt>
                <c:pt idx="799">
                  <c:v>-9999</c:v>
                </c:pt>
                <c:pt idx="800">
                  <c:v>-9999</c:v>
                </c:pt>
                <c:pt idx="801">
                  <c:v>-9999</c:v>
                </c:pt>
                <c:pt idx="802">
                  <c:v>-9999</c:v>
                </c:pt>
                <c:pt idx="803">
                  <c:v>-9999</c:v>
                </c:pt>
                <c:pt idx="804">
                  <c:v>-9999</c:v>
                </c:pt>
                <c:pt idx="805">
                  <c:v>-9999</c:v>
                </c:pt>
                <c:pt idx="806">
                  <c:v>-9999</c:v>
                </c:pt>
                <c:pt idx="807">
                  <c:v>-9999</c:v>
                </c:pt>
                <c:pt idx="808">
                  <c:v>-9999</c:v>
                </c:pt>
                <c:pt idx="809">
                  <c:v>-9999</c:v>
                </c:pt>
                <c:pt idx="810">
                  <c:v>-9999</c:v>
                </c:pt>
                <c:pt idx="811">
                  <c:v>-9999</c:v>
                </c:pt>
                <c:pt idx="812">
                  <c:v>-9999</c:v>
                </c:pt>
                <c:pt idx="813">
                  <c:v>-9999</c:v>
                </c:pt>
                <c:pt idx="814">
                  <c:v>-9999</c:v>
                </c:pt>
                <c:pt idx="815">
                  <c:v>-9999</c:v>
                </c:pt>
                <c:pt idx="816">
                  <c:v>-9999</c:v>
                </c:pt>
                <c:pt idx="817">
                  <c:v>-9999</c:v>
                </c:pt>
                <c:pt idx="818">
                  <c:v>-9999</c:v>
                </c:pt>
                <c:pt idx="819">
                  <c:v>-9999</c:v>
                </c:pt>
                <c:pt idx="820">
                  <c:v>-9999</c:v>
                </c:pt>
                <c:pt idx="821">
                  <c:v>-9999</c:v>
                </c:pt>
                <c:pt idx="822">
                  <c:v>-9999</c:v>
                </c:pt>
                <c:pt idx="823">
                  <c:v>-9999</c:v>
                </c:pt>
                <c:pt idx="824">
                  <c:v>-9999</c:v>
                </c:pt>
                <c:pt idx="825">
                  <c:v>-9999</c:v>
                </c:pt>
                <c:pt idx="826">
                  <c:v>-9999</c:v>
                </c:pt>
                <c:pt idx="827">
                  <c:v>-9999</c:v>
                </c:pt>
                <c:pt idx="828">
                  <c:v>-9999</c:v>
                </c:pt>
                <c:pt idx="829">
                  <c:v>-9999</c:v>
                </c:pt>
                <c:pt idx="830">
                  <c:v>-9999</c:v>
                </c:pt>
                <c:pt idx="831">
                  <c:v>-9999</c:v>
                </c:pt>
                <c:pt idx="832">
                  <c:v>-9999</c:v>
                </c:pt>
                <c:pt idx="833">
                  <c:v>-9999</c:v>
                </c:pt>
                <c:pt idx="834">
                  <c:v>-9999</c:v>
                </c:pt>
                <c:pt idx="835">
                  <c:v>-9999</c:v>
                </c:pt>
                <c:pt idx="836">
                  <c:v>-9999</c:v>
                </c:pt>
                <c:pt idx="837">
                  <c:v>-9999</c:v>
                </c:pt>
                <c:pt idx="838">
                  <c:v>-9999</c:v>
                </c:pt>
                <c:pt idx="839">
                  <c:v>-9999</c:v>
                </c:pt>
                <c:pt idx="840">
                  <c:v>-9999</c:v>
                </c:pt>
                <c:pt idx="841">
                  <c:v>-9999</c:v>
                </c:pt>
                <c:pt idx="842">
                  <c:v>-9999</c:v>
                </c:pt>
                <c:pt idx="843">
                  <c:v>-9999</c:v>
                </c:pt>
                <c:pt idx="844">
                  <c:v>-9999</c:v>
                </c:pt>
                <c:pt idx="845">
                  <c:v>-9999</c:v>
                </c:pt>
                <c:pt idx="846">
                  <c:v>-9999</c:v>
                </c:pt>
                <c:pt idx="847">
                  <c:v>-9999</c:v>
                </c:pt>
                <c:pt idx="848">
                  <c:v>-9999</c:v>
                </c:pt>
                <c:pt idx="849">
                  <c:v>-9999</c:v>
                </c:pt>
                <c:pt idx="850">
                  <c:v>-9999</c:v>
                </c:pt>
                <c:pt idx="851">
                  <c:v>-9999</c:v>
                </c:pt>
                <c:pt idx="852">
                  <c:v>-9999</c:v>
                </c:pt>
                <c:pt idx="853">
                  <c:v>-9999</c:v>
                </c:pt>
                <c:pt idx="854">
                  <c:v>-9999</c:v>
                </c:pt>
                <c:pt idx="855">
                  <c:v>-9999</c:v>
                </c:pt>
                <c:pt idx="856">
                  <c:v>-9999</c:v>
                </c:pt>
                <c:pt idx="857">
                  <c:v>-9999</c:v>
                </c:pt>
                <c:pt idx="858">
                  <c:v>-9999</c:v>
                </c:pt>
                <c:pt idx="859">
                  <c:v>-9999</c:v>
                </c:pt>
                <c:pt idx="860">
                  <c:v>-9999</c:v>
                </c:pt>
                <c:pt idx="861">
                  <c:v>-9999</c:v>
                </c:pt>
                <c:pt idx="862">
                  <c:v>-9999</c:v>
                </c:pt>
                <c:pt idx="863">
                  <c:v>-9999</c:v>
                </c:pt>
                <c:pt idx="864">
                  <c:v>-9999</c:v>
                </c:pt>
                <c:pt idx="865">
                  <c:v>-9999</c:v>
                </c:pt>
                <c:pt idx="866">
                  <c:v>-9999</c:v>
                </c:pt>
                <c:pt idx="867">
                  <c:v>-9999</c:v>
                </c:pt>
                <c:pt idx="868">
                  <c:v>-9999</c:v>
                </c:pt>
                <c:pt idx="869">
                  <c:v>-9999</c:v>
                </c:pt>
                <c:pt idx="870">
                  <c:v>-9999</c:v>
                </c:pt>
                <c:pt idx="871">
                  <c:v>-9999</c:v>
                </c:pt>
                <c:pt idx="872">
                  <c:v>-9999</c:v>
                </c:pt>
                <c:pt idx="873">
                  <c:v>-9999</c:v>
                </c:pt>
                <c:pt idx="874">
                  <c:v>-9999</c:v>
                </c:pt>
                <c:pt idx="875">
                  <c:v>-9999</c:v>
                </c:pt>
                <c:pt idx="876">
                  <c:v>-9999</c:v>
                </c:pt>
                <c:pt idx="877">
                  <c:v>-9999</c:v>
                </c:pt>
                <c:pt idx="878">
                  <c:v>-9999</c:v>
                </c:pt>
                <c:pt idx="879">
                  <c:v>-9999</c:v>
                </c:pt>
                <c:pt idx="880">
                  <c:v>-9999</c:v>
                </c:pt>
                <c:pt idx="881">
                  <c:v>-9999</c:v>
                </c:pt>
                <c:pt idx="882">
                  <c:v>-9999</c:v>
                </c:pt>
                <c:pt idx="883">
                  <c:v>-9999</c:v>
                </c:pt>
                <c:pt idx="884">
                  <c:v>-9999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  <c:pt idx="956">
                  <c:v>-9999</c:v>
                </c:pt>
                <c:pt idx="957">
                  <c:v>-9999</c:v>
                </c:pt>
                <c:pt idx="958">
                  <c:v>-9999</c:v>
                </c:pt>
                <c:pt idx="959">
                  <c:v>-9999</c:v>
                </c:pt>
                <c:pt idx="960">
                  <c:v>-9999</c:v>
                </c:pt>
                <c:pt idx="961">
                  <c:v>-9999</c:v>
                </c:pt>
                <c:pt idx="962">
                  <c:v>-9999</c:v>
                </c:pt>
                <c:pt idx="963">
                  <c:v>-9999</c:v>
                </c:pt>
                <c:pt idx="964">
                  <c:v>-9999</c:v>
                </c:pt>
                <c:pt idx="965">
                  <c:v>-9999</c:v>
                </c:pt>
                <c:pt idx="966">
                  <c:v>-9999</c:v>
                </c:pt>
                <c:pt idx="967">
                  <c:v>-9999</c:v>
                </c:pt>
                <c:pt idx="968">
                  <c:v>-9999</c:v>
                </c:pt>
                <c:pt idx="969">
                  <c:v>-9999</c:v>
                </c:pt>
                <c:pt idx="970">
                  <c:v>-9999</c:v>
                </c:pt>
                <c:pt idx="971">
                  <c:v>-9999</c:v>
                </c:pt>
                <c:pt idx="972">
                  <c:v>-9999</c:v>
                </c:pt>
                <c:pt idx="973">
                  <c:v>-9999</c:v>
                </c:pt>
                <c:pt idx="974">
                  <c:v>-9999</c:v>
                </c:pt>
                <c:pt idx="975">
                  <c:v>-9999</c:v>
                </c:pt>
                <c:pt idx="976">
                  <c:v>-9999</c:v>
                </c:pt>
                <c:pt idx="977">
                  <c:v>-9999</c:v>
                </c:pt>
                <c:pt idx="978">
                  <c:v>-9999</c:v>
                </c:pt>
                <c:pt idx="979">
                  <c:v>-9999</c:v>
                </c:pt>
                <c:pt idx="980">
                  <c:v>-9999</c:v>
                </c:pt>
                <c:pt idx="981">
                  <c:v>-9999</c:v>
                </c:pt>
                <c:pt idx="982">
                  <c:v>-9999</c:v>
                </c:pt>
                <c:pt idx="983">
                  <c:v>-9999</c:v>
                </c:pt>
                <c:pt idx="984">
                  <c:v>-9999</c:v>
                </c:pt>
                <c:pt idx="985">
                  <c:v>-9999</c:v>
                </c:pt>
                <c:pt idx="986">
                  <c:v>-9999</c:v>
                </c:pt>
                <c:pt idx="987">
                  <c:v>-9999</c:v>
                </c:pt>
                <c:pt idx="988">
                  <c:v>-9999</c:v>
                </c:pt>
                <c:pt idx="989">
                  <c:v>-9999</c:v>
                </c:pt>
                <c:pt idx="990">
                  <c:v>-9999</c:v>
                </c:pt>
                <c:pt idx="991">
                  <c:v>-9999</c:v>
                </c:pt>
                <c:pt idx="992">
                  <c:v>-9999</c:v>
                </c:pt>
                <c:pt idx="993">
                  <c:v>-9999</c:v>
                </c:pt>
                <c:pt idx="994">
                  <c:v>-9999</c:v>
                </c:pt>
                <c:pt idx="995">
                  <c:v>-9999</c:v>
                </c:pt>
                <c:pt idx="996">
                  <c:v>-9999</c:v>
                </c:pt>
                <c:pt idx="997">
                  <c:v>-9999</c:v>
                </c:pt>
                <c:pt idx="998">
                  <c:v>-9999</c:v>
                </c:pt>
                <c:pt idx="999">
                  <c:v>-9999</c:v>
                </c:pt>
                <c:pt idx="1000">
                  <c:v>-9999</c:v>
                </c:pt>
                <c:pt idx="1001">
                  <c:v>-9999</c:v>
                </c:pt>
                <c:pt idx="1002">
                  <c:v>-9999</c:v>
                </c:pt>
                <c:pt idx="1003">
                  <c:v>-9999</c:v>
                </c:pt>
                <c:pt idx="1004">
                  <c:v>-9999</c:v>
                </c:pt>
                <c:pt idx="1005">
                  <c:v>-9999</c:v>
                </c:pt>
                <c:pt idx="1006">
                  <c:v>-9999</c:v>
                </c:pt>
                <c:pt idx="1007">
                  <c:v>-9999</c:v>
                </c:pt>
                <c:pt idx="1008">
                  <c:v>-9999</c:v>
                </c:pt>
                <c:pt idx="1009">
                  <c:v>-9999</c:v>
                </c:pt>
                <c:pt idx="1010">
                  <c:v>-9999</c:v>
                </c:pt>
                <c:pt idx="1011">
                  <c:v>-9999</c:v>
                </c:pt>
                <c:pt idx="1012">
                  <c:v>-9999</c:v>
                </c:pt>
                <c:pt idx="1013">
                  <c:v>-9999</c:v>
                </c:pt>
                <c:pt idx="1014">
                  <c:v>-9999</c:v>
                </c:pt>
                <c:pt idx="1015">
                  <c:v>-9999</c:v>
                </c:pt>
                <c:pt idx="1016">
                  <c:v>-9999</c:v>
                </c:pt>
                <c:pt idx="1017">
                  <c:v>-9999</c:v>
                </c:pt>
                <c:pt idx="1018">
                  <c:v>-9999</c:v>
                </c:pt>
                <c:pt idx="1019">
                  <c:v>-9999</c:v>
                </c:pt>
                <c:pt idx="1020">
                  <c:v>-9999</c:v>
                </c:pt>
                <c:pt idx="1021">
                  <c:v>-9999</c:v>
                </c:pt>
                <c:pt idx="1022">
                  <c:v>-9999</c:v>
                </c:pt>
                <c:pt idx="1023">
                  <c:v>-9999</c:v>
                </c:pt>
                <c:pt idx="1024">
                  <c:v>-9999</c:v>
                </c:pt>
                <c:pt idx="1025">
                  <c:v>-9999</c:v>
                </c:pt>
                <c:pt idx="1026">
                  <c:v>-9999</c:v>
                </c:pt>
                <c:pt idx="1027">
                  <c:v>-9999</c:v>
                </c:pt>
                <c:pt idx="1028">
                  <c:v>-9999</c:v>
                </c:pt>
                <c:pt idx="1029">
                  <c:v>-9999</c:v>
                </c:pt>
                <c:pt idx="1030">
                  <c:v>-9999</c:v>
                </c:pt>
                <c:pt idx="1031">
                  <c:v>-9999</c:v>
                </c:pt>
                <c:pt idx="1032">
                  <c:v>-9999</c:v>
                </c:pt>
                <c:pt idx="1033">
                  <c:v>-9999</c:v>
                </c:pt>
                <c:pt idx="1034">
                  <c:v>-9999</c:v>
                </c:pt>
                <c:pt idx="1035">
                  <c:v>-9999</c:v>
                </c:pt>
                <c:pt idx="1036">
                  <c:v>-9999</c:v>
                </c:pt>
                <c:pt idx="1037">
                  <c:v>-9999</c:v>
                </c:pt>
                <c:pt idx="1038">
                  <c:v>-9999</c:v>
                </c:pt>
                <c:pt idx="1039">
                  <c:v>-9999</c:v>
                </c:pt>
                <c:pt idx="1040">
                  <c:v>-9999</c:v>
                </c:pt>
                <c:pt idx="1041">
                  <c:v>-9999</c:v>
                </c:pt>
                <c:pt idx="1042">
                  <c:v>-9999</c:v>
                </c:pt>
                <c:pt idx="1043">
                  <c:v>-9999</c:v>
                </c:pt>
                <c:pt idx="1044">
                  <c:v>-9999</c:v>
                </c:pt>
                <c:pt idx="1045">
                  <c:v>-9999</c:v>
                </c:pt>
                <c:pt idx="1046">
                  <c:v>-9999</c:v>
                </c:pt>
                <c:pt idx="1047">
                  <c:v>-9999</c:v>
                </c:pt>
                <c:pt idx="1048">
                  <c:v>-9999</c:v>
                </c:pt>
                <c:pt idx="1049">
                  <c:v>-9999</c:v>
                </c:pt>
                <c:pt idx="1050">
                  <c:v>-9999</c:v>
                </c:pt>
                <c:pt idx="1051">
                  <c:v>-9999</c:v>
                </c:pt>
                <c:pt idx="1052">
                  <c:v>-9999</c:v>
                </c:pt>
                <c:pt idx="1053">
                  <c:v>-9999</c:v>
                </c:pt>
                <c:pt idx="1054">
                  <c:v>-9999</c:v>
                </c:pt>
                <c:pt idx="1055">
                  <c:v>-9999</c:v>
                </c:pt>
                <c:pt idx="1056">
                  <c:v>-9999</c:v>
                </c:pt>
                <c:pt idx="1057">
                  <c:v>-9999</c:v>
                </c:pt>
                <c:pt idx="1058">
                  <c:v>-9999</c:v>
                </c:pt>
                <c:pt idx="1059">
                  <c:v>-9999</c:v>
                </c:pt>
                <c:pt idx="1060">
                  <c:v>-9999</c:v>
                </c:pt>
                <c:pt idx="1061">
                  <c:v>-9999</c:v>
                </c:pt>
                <c:pt idx="1062">
                  <c:v>-9999</c:v>
                </c:pt>
                <c:pt idx="1063">
                  <c:v>-9999</c:v>
                </c:pt>
                <c:pt idx="1064">
                  <c:v>-9999</c:v>
                </c:pt>
                <c:pt idx="1065">
                  <c:v>-9999</c:v>
                </c:pt>
                <c:pt idx="1066">
                  <c:v>-9999</c:v>
                </c:pt>
                <c:pt idx="1067">
                  <c:v>-9999</c:v>
                </c:pt>
                <c:pt idx="1068">
                  <c:v>-9999</c:v>
                </c:pt>
                <c:pt idx="1069">
                  <c:v>-9999</c:v>
                </c:pt>
                <c:pt idx="1070">
                  <c:v>-9999</c:v>
                </c:pt>
                <c:pt idx="1071">
                  <c:v>-9999</c:v>
                </c:pt>
                <c:pt idx="1072">
                  <c:v>-9999</c:v>
                </c:pt>
                <c:pt idx="1073">
                  <c:v>-9999</c:v>
                </c:pt>
                <c:pt idx="1074">
                  <c:v>-9999</c:v>
                </c:pt>
                <c:pt idx="1075">
                  <c:v>-9999</c:v>
                </c:pt>
                <c:pt idx="1076">
                  <c:v>-9999</c:v>
                </c:pt>
                <c:pt idx="1077">
                  <c:v>-9999</c:v>
                </c:pt>
                <c:pt idx="1078">
                  <c:v>-9999</c:v>
                </c:pt>
                <c:pt idx="1079">
                  <c:v>-9999</c:v>
                </c:pt>
                <c:pt idx="1080">
                  <c:v>-9999</c:v>
                </c:pt>
                <c:pt idx="1081">
                  <c:v>-9999</c:v>
                </c:pt>
                <c:pt idx="1082">
                  <c:v>-9999</c:v>
                </c:pt>
                <c:pt idx="1083">
                  <c:v>-9999</c:v>
                </c:pt>
                <c:pt idx="1084">
                  <c:v>-9999</c:v>
                </c:pt>
                <c:pt idx="1085">
                  <c:v>-9999</c:v>
                </c:pt>
                <c:pt idx="1086">
                  <c:v>-9999</c:v>
                </c:pt>
                <c:pt idx="1087">
                  <c:v>-9999</c:v>
                </c:pt>
                <c:pt idx="1088">
                  <c:v>-9999</c:v>
                </c:pt>
                <c:pt idx="1089">
                  <c:v>-9999</c:v>
                </c:pt>
                <c:pt idx="1090">
                  <c:v>-9999</c:v>
                </c:pt>
                <c:pt idx="1091">
                  <c:v>-9999</c:v>
                </c:pt>
                <c:pt idx="1092">
                  <c:v>-9999</c:v>
                </c:pt>
                <c:pt idx="1093">
                  <c:v>-9999</c:v>
                </c:pt>
                <c:pt idx="1094">
                  <c:v>-9999</c:v>
                </c:pt>
                <c:pt idx="1095">
                  <c:v>-9999</c:v>
                </c:pt>
                <c:pt idx="1096">
                  <c:v>-9999</c:v>
                </c:pt>
                <c:pt idx="1097">
                  <c:v>-9999</c:v>
                </c:pt>
                <c:pt idx="1098">
                  <c:v>-9999</c:v>
                </c:pt>
                <c:pt idx="1099">
                  <c:v>-9999</c:v>
                </c:pt>
                <c:pt idx="1100">
                  <c:v>-9999</c:v>
                </c:pt>
                <c:pt idx="1101">
                  <c:v>-9999</c:v>
                </c:pt>
                <c:pt idx="1102">
                  <c:v>-9999</c:v>
                </c:pt>
                <c:pt idx="1103">
                  <c:v>-9999</c:v>
                </c:pt>
                <c:pt idx="1104">
                  <c:v>-9999</c:v>
                </c:pt>
                <c:pt idx="1105">
                  <c:v>-9999</c:v>
                </c:pt>
                <c:pt idx="1106">
                  <c:v>-9999</c:v>
                </c:pt>
                <c:pt idx="1107">
                  <c:v>-9999</c:v>
                </c:pt>
                <c:pt idx="1108">
                  <c:v>-9999</c:v>
                </c:pt>
                <c:pt idx="1109">
                  <c:v>-9999</c:v>
                </c:pt>
                <c:pt idx="1110">
                  <c:v>-9999</c:v>
                </c:pt>
                <c:pt idx="1111">
                  <c:v>-9999</c:v>
                </c:pt>
                <c:pt idx="1112">
                  <c:v>-9999</c:v>
                </c:pt>
                <c:pt idx="1113">
                  <c:v>-9999</c:v>
                </c:pt>
                <c:pt idx="1114">
                  <c:v>-9999</c:v>
                </c:pt>
                <c:pt idx="1115">
                  <c:v>-9999</c:v>
                </c:pt>
                <c:pt idx="1116">
                  <c:v>-9999</c:v>
                </c:pt>
                <c:pt idx="1117">
                  <c:v>-9999</c:v>
                </c:pt>
                <c:pt idx="1118">
                  <c:v>-9999</c:v>
                </c:pt>
                <c:pt idx="1119">
                  <c:v>-9999</c:v>
                </c:pt>
                <c:pt idx="1120">
                  <c:v>-9999</c:v>
                </c:pt>
                <c:pt idx="1121">
                  <c:v>-9999</c:v>
                </c:pt>
                <c:pt idx="1122">
                  <c:v>-9999</c:v>
                </c:pt>
                <c:pt idx="1123">
                  <c:v>-9999</c:v>
                </c:pt>
                <c:pt idx="1124">
                  <c:v>-9999</c:v>
                </c:pt>
                <c:pt idx="1125">
                  <c:v>-9999</c:v>
                </c:pt>
                <c:pt idx="1126">
                  <c:v>-9999</c:v>
                </c:pt>
                <c:pt idx="1127">
                  <c:v>-9999</c:v>
                </c:pt>
                <c:pt idx="1128">
                  <c:v>-9999</c:v>
                </c:pt>
                <c:pt idx="1129">
                  <c:v>-9999</c:v>
                </c:pt>
                <c:pt idx="1130">
                  <c:v>-9999</c:v>
                </c:pt>
                <c:pt idx="1131">
                  <c:v>-9999</c:v>
                </c:pt>
                <c:pt idx="1132">
                  <c:v>-9999</c:v>
                </c:pt>
                <c:pt idx="1133">
                  <c:v>-9999</c:v>
                </c:pt>
                <c:pt idx="1134">
                  <c:v>-9999</c:v>
                </c:pt>
                <c:pt idx="1135">
                  <c:v>-9999</c:v>
                </c:pt>
                <c:pt idx="1136">
                  <c:v>-9999</c:v>
                </c:pt>
                <c:pt idx="1137">
                  <c:v>-9999</c:v>
                </c:pt>
                <c:pt idx="1138">
                  <c:v>-9999</c:v>
                </c:pt>
                <c:pt idx="1139">
                  <c:v>-9999</c:v>
                </c:pt>
                <c:pt idx="1140">
                  <c:v>-9999</c:v>
                </c:pt>
                <c:pt idx="1141">
                  <c:v>-9999</c:v>
                </c:pt>
                <c:pt idx="1142">
                  <c:v>-9999</c:v>
                </c:pt>
                <c:pt idx="1143">
                  <c:v>-9999</c:v>
                </c:pt>
                <c:pt idx="1144">
                  <c:v>-9999</c:v>
                </c:pt>
                <c:pt idx="1145">
                  <c:v>-9999</c:v>
                </c:pt>
                <c:pt idx="1146">
                  <c:v>-9999</c:v>
                </c:pt>
                <c:pt idx="1147">
                  <c:v>-9999</c:v>
                </c:pt>
                <c:pt idx="1148">
                  <c:v>-9999</c:v>
                </c:pt>
                <c:pt idx="1149">
                  <c:v>-9999</c:v>
                </c:pt>
                <c:pt idx="1150">
                  <c:v>-9999</c:v>
                </c:pt>
                <c:pt idx="1151">
                  <c:v>-9999</c:v>
                </c:pt>
                <c:pt idx="1152">
                  <c:v>-9999</c:v>
                </c:pt>
                <c:pt idx="1153">
                  <c:v>-9999</c:v>
                </c:pt>
                <c:pt idx="1154">
                  <c:v>-9999</c:v>
                </c:pt>
                <c:pt idx="1155">
                  <c:v>-9999</c:v>
                </c:pt>
                <c:pt idx="1156">
                  <c:v>-9999</c:v>
                </c:pt>
                <c:pt idx="1157">
                  <c:v>-9999</c:v>
                </c:pt>
                <c:pt idx="1158">
                  <c:v>-9999</c:v>
                </c:pt>
                <c:pt idx="1159">
                  <c:v>-9999</c:v>
                </c:pt>
                <c:pt idx="1160">
                  <c:v>-9999</c:v>
                </c:pt>
                <c:pt idx="1161">
                  <c:v>-9999</c:v>
                </c:pt>
                <c:pt idx="1162">
                  <c:v>-9999</c:v>
                </c:pt>
                <c:pt idx="1163">
                  <c:v>-9999</c:v>
                </c:pt>
                <c:pt idx="1164">
                  <c:v>-9999</c:v>
                </c:pt>
                <c:pt idx="1165">
                  <c:v>-9999</c:v>
                </c:pt>
                <c:pt idx="1166">
                  <c:v>-9999</c:v>
                </c:pt>
                <c:pt idx="1167">
                  <c:v>-9999</c:v>
                </c:pt>
                <c:pt idx="1168">
                  <c:v>-9999</c:v>
                </c:pt>
                <c:pt idx="1169">
                  <c:v>-9999</c:v>
                </c:pt>
                <c:pt idx="1170">
                  <c:v>-9999</c:v>
                </c:pt>
                <c:pt idx="1171">
                  <c:v>-9999</c:v>
                </c:pt>
                <c:pt idx="1172">
                  <c:v>-9999</c:v>
                </c:pt>
                <c:pt idx="1173">
                  <c:v>-9999</c:v>
                </c:pt>
                <c:pt idx="1174">
                  <c:v>-9999</c:v>
                </c:pt>
                <c:pt idx="1175">
                  <c:v>-9999</c:v>
                </c:pt>
                <c:pt idx="1176">
                  <c:v>-9999</c:v>
                </c:pt>
                <c:pt idx="1177">
                  <c:v>-9999</c:v>
                </c:pt>
                <c:pt idx="1178">
                  <c:v>-9999</c:v>
                </c:pt>
                <c:pt idx="1179">
                  <c:v>-9999</c:v>
                </c:pt>
                <c:pt idx="1180">
                  <c:v>-9999</c:v>
                </c:pt>
                <c:pt idx="1181">
                  <c:v>-9999</c:v>
                </c:pt>
                <c:pt idx="1182">
                  <c:v>-9999</c:v>
                </c:pt>
                <c:pt idx="1183">
                  <c:v>-9999</c:v>
                </c:pt>
                <c:pt idx="1184">
                  <c:v>-9999</c:v>
                </c:pt>
                <c:pt idx="1185">
                  <c:v>-9999</c:v>
                </c:pt>
                <c:pt idx="1186">
                  <c:v>-9999</c:v>
                </c:pt>
                <c:pt idx="1187">
                  <c:v>-9999</c:v>
                </c:pt>
                <c:pt idx="1188">
                  <c:v>-9999</c:v>
                </c:pt>
                <c:pt idx="1189">
                  <c:v>-9999</c:v>
                </c:pt>
                <c:pt idx="1190">
                  <c:v>-9999</c:v>
                </c:pt>
                <c:pt idx="1191">
                  <c:v>-9999</c:v>
                </c:pt>
                <c:pt idx="1192">
                  <c:v>-9999</c:v>
                </c:pt>
                <c:pt idx="1193">
                  <c:v>-9999</c:v>
                </c:pt>
                <c:pt idx="1194">
                  <c:v>-9999</c:v>
                </c:pt>
                <c:pt idx="1195">
                  <c:v>-9999</c:v>
                </c:pt>
                <c:pt idx="1196">
                  <c:v>-9999</c:v>
                </c:pt>
                <c:pt idx="1197">
                  <c:v>-9999</c:v>
                </c:pt>
                <c:pt idx="1198">
                  <c:v>-9999</c:v>
                </c:pt>
                <c:pt idx="1199">
                  <c:v>-9999</c:v>
                </c:pt>
                <c:pt idx="1200">
                  <c:v>-9999</c:v>
                </c:pt>
                <c:pt idx="1201">
                  <c:v>-9999</c:v>
                </c:pt>
                <c:pt idx="1202">
                  <c:v>-9999</c:v>
                </c:pt>
                <c:pt idx="1203">
                  <c:v>-9999</c:v>
                </c:pt>
                <c:pt idx="1204">
                  <c:v>-9999</c:v>
                </c:pt>
                <c:pt idx="1205">
                  <c:v>-9999</c:v>
                </c:pt>
                <c:pt idx="1206">
                  <c:v>-9999</c:v>
                </c:pt>
                <c:pt idx="1207">
                  <c:v>-9999</c:v>
                </c:pt>
                <c:pt idx="1208">
                  <c:v>-9999</c:v>
                </c:pt>
                <c:pt idx="1209">
                  <c:v>-9999</c:v>
                </c:pt>
                <c:pt idx="1210">
                  <c:v>-9999</c:v>
                </c:pt>
                <c:pt idx="1211">
                  <c:v>-9999</c:v>
                </c:pt>
                <c:pt idx="1212">
                  <c:v>-9999</c:v>
                </c:pt>
                <c:pt idx="1213">
                  <c:v>-9999</c:v>
                </c:pt>
                <c:pt idx="1214">
                  <c:v>-9999</c:v>
                </c:pt>
                <c:pt idx="1215">
                  <c:v>-9999</c:v>
                </c:pt>
                <c:pt idx="1216">
                  <c:v>-9999</c:v>
                </c:pt>
                <c:pt idx="1217">
                  <c:v>-9999</c:v>
                </c:pt>
                <c:pt idx="1218">
                  <c:v>-9999</c:v>
                </c:pt>
                <c:pt idx="1219">
                  <c:v>-9999</c:v>
                </c:pt>
                <c:pt idx="1220">
                  <c:v>-9999</c:v>
                </c:pt>
                <c:pt idx="1221">
                  <c:v>-9999</c:v>
                </c:pt>
                <c:pt idx="1222">
                  <c:v>-9999</c:v>
                </c:pt>
                <c:pt idx="1223">
                  <c:v>-9999</c:v>
                </c:pt>
                <c:pt idx="1224">
                  <c:v>-9999</c:v>
                </c:pt>
                <c:pt idx="1225">
                  <c:v>-9999</c:v>
                </c:pt>
                <c:pt idx="1226">
                  <c:v>-9999</c:v>
                </c:pt>
                <c:pt idx="1227">
                  <c:v>-9999</c:v>
                </c:pt>
                <c:pt idx="1228">
                  <c:v>-9999</c:v>
                </c:pt>
                <c:pt idx="1229">
                  <c:v>-9999</c:v>
                </c:pt>
                <c:pt idx="1230">
                  <c:v>-9999</c:v>
                </c:pt>
                <c:pt idx="1231">
                  <c:v>-9999</c:v>
                </c:pt>
                <c:pt idx="1232">
                  <c:v>-9999</c:v>
                </c:pt>
                <c:pt idx="1233">
                  <c:v>-9999</c:v>
                </c:pt>
                <c:pt idx="1234">
                  <c:v>-9999</c:v>
                </c:pt>
                <c:pt idx="1235">
                  <c:v>-9999</c:v>
                </c:pt>
                <c:pt idx="1236">
                  <c:v>-9999</c:v>
                </c:pt>
                <c:pt idx="1237">
                  <c:v>-9999</c:v>
                </c:pt>
                <c:pt idx="1238">
                  <c:v>-9999</c:v>
                </c:pt>
                <c:pt idx="1239">
                  <c:v>-9999</c:v>
                </c:pt>
                <c:pt idx="1240">
                  <c:v>-9999</c:v>
                </c:pt>
                <c:pt idx="1241">
                  <c:v>-9999</c:v>
                </c:pt>
                <c:pt idx="1242">
                  <c:v>-9999</c:v>
                </c:pt>
                <c:pt idx="1243">
                  <c:v>-9999</c:v>
                </c:pt>
                <c:pt idx="1244">
                  <c:v>-9999</c:v>
                </c:pt>
                <c:pt idx="1245">
                  <c:v>-9999</c:v>
                </c:pt>
                <c:pt idx="1246">
                  <c:v>-9999</c:v>
                </c:pt>
                <c:pt idx="1247">
                  <c:v>-9999</c:v>
                </c:pt>
                <c:pt idx="1248">
                  <c:v>-9999</c:v>
                </c:pt>
                <c:pt idx="1249">
                  <c:v>-9999</c:v>
                </c:pt>
                <c:pt idx="1250">
                  <c:v>-9999</c:v>
                </c:pt>
                <c:pt idx="1251">
                  <c:v>-9999</c:v>
                </c:pt>
                <c:pt idx="1252">
                  <c:v>-9999</c:v>
                </c:pt>
                <c:pt idx="1253">
                  <c:v>-9999</c:v>
                </c:pt>
                <c:pt idx="1254">
                  <c:v>-9999</c:v>
                </c:pt>
                <c:pt idx="1255">
                  <c:v>-9999</c:v>
                </c:pt>
                <c:pt idx="1256">
                  <c:v>-9999</c:v>
                </c:pt>
                <c:pt idx="1257">
                  <c:v>-9999</c:v>
                </c:pt>
                <c:pt idx="1258">
                  <c:v>-9999</c:v>
                </c:pt>
                <c:pt idx="1259">
                  <c:v>-9999</c:v>
                </c:pt>
                <c:pt idx="1260">
                  <c:v>-9999</c:v>
                </c:pt>
                <c:pt idx="1261">
                  <c:v>-9999</c:v>
                </c:pt>
                <c:pt idx="1262">
                  <c:v>-9999</c:v>
                </c:pt>
                <c:pt idx="1263">
                  <c:v>-9999</c:v>
                </c:pt>
                <c:pt idx="1264">
                  <c:v>-9999</c:v>
                </c:pt>
                <c:pt idx="1265">
                  <c:v>-9999</c:v>
                </c:pt>
                <c:pt idx="1266">
                  <c:v>-9999</c:v>
                </c:pt>
                <c:pt idx="1267">
                  <c:v>-9999</c:v>
                </c:pt>
                <c:pt idx="1268">
                  <c:v>-9999</c:v>
                </c:pt>
                <c:pt idx="1269">
                  <c:v>-9999</c:v>
                </c:pt>
                <c:pt idx="1270">
                  <c:v>-9999</c:v>
                </c:pt>
                <c:pt idx="1271">
                  <c:v>-9999</c:v>
                </c:pt>
                <c:pt idx="1272">
                  <c:v>-9999</c:v>
                </c:pt>
                <c:pt idx="1273">
                  <c:v>-9999</c:v>
                </c:pt>
                <c:pt idx="1274">
                  <c:v>-9999</c:v>
                </c:pt>
                <c:pt idx="1275">
                  <c:v>-9999</c:v>
                </c:pt>
                <c:pt idx="1276">
                  <c:v>-9999</c:v>
                </c:pt>
                <c:pt idx="1277">
                  <c:v>-9999</c:v>
                </c:pt>
                <c:pt idx="1278">
                  <c:v>-9999</c:v>
                </c:pt>
                <c:pt idx="1279">
                  <c:v>-9999</c:v>
                </c:pt>
                <c:pt idx="1280">
                  <c:v>-9999</c:v>
                </c:pt>
                <c:pt idx="1281">
                  <c:v>-9999</c:v>
                </c:pt>
                <c:pt idx="1282">
                  <c:v>-9999</c:v>
                </c:pt>
                <c:pt idx="1283">
                  <c:v>-9999</c:v>
                </c:pt>
                <c:pt idx="1284">
                  <c:v>-9999</c:v>
                </c:pt>
                <c:pt idx="1285">
                  <c:v>-9999</c:v>
                </c:pt>
                <c:pt idx="1286">
                  <c:v>-9999</c:v>
                </c:pt>
                <c:pt idx="1287">
                  <c:v>-9999</c:v>
                </c:pt>
                <c:pt idx="1288">
                  <c:v>-9999</c:v>
                </c:pt>
                <c:pt idx="1289">
                  <c:v>-9999</c:v>
                </c:pt>
                <c:pt idx="1290">
                  <c:v>-9999</c:v>
                </c:pt>
                <c:pt idx="1291">
                  <c:v>-9999</c:v>
                </c:pt>
                <c:pt idx="1292">
                  <c:v>-9999</c:v>
                </c:pt>
                <c:pt idx="1293">
                  <c:v>-9999</c:v>
                </c:pt>
                <c:pt idx="1294">
                  <c:v>-9999</c:v>
                </c:pt>
                <c:pt idx="1295">
                  <c:v>-9999</c:v>
                </c:pt>
                <c:pt idx="1296">
                  <c:v>-9999</c:v>
                </c:pt>
                <c:pt idx="1297">
                  <c:v>-9999</c:v>
                </c:pt>
                <c:pt idx="1298">
                  <c:v>-9999</c:v>
                </c:pt>
                <c:pt idx="1299">
                  <c:v>-9999</c:v>
                </c:pt>
                <c:pt idx="1300">
                  <c:v>-9999</c:v>
                </c:pt>
                <c:pt idx="1301">
                  <c:v>-9999</c:v>
                </c:pt>
                <c:pt idx="1302">
                  <c:v>-9999</c:v>
                </c:pt>
                <c:pt idx="1303">
                  <c:v>-9999</c:v>
                </c:pt>
                <c:pt idx="1304">
                  <c:v>-9999</c:v>
                </c:pt>
                <c:pt idx="1305">
                  <c:v>-9999</c:v>
                </c:pt>
                <c:pt idx="1306">
                  <c:v>-9999</c:v>
                </c:pt>
                <c:pt idx="1307">
                  <c:v>-9999</c:v>
                </c:pt>
                <c:pt idx="1308">
                  <c:v>-9999</c:v>
                </c:pt>
                <c:pt idx="1309">
                  <c:v>-9999</c:v>
                </c:pt>
                <c:pt idx="1310">
                  <c:v>-9999</c:v>
                </c:pt>
                <c:pt idx="1311">
                  <c:v>-9999</c:v>
                </c:pt>
                <c:pt idx="1312">
                  <c:v>-9999</c:v>
                </c:pt>
                <c:pt idx="1313">
                  <c:v>-9999</c:v>
                </c:pt>
                <c:pt idx="1314">
                  <c:v>-9999</c:v>
                </c:pt>
                <c:pt idx="1315">
                  <c:v>-9999</c:v>
                </c:pt>
                <c:pt idx="1316">
                  <c:v>-9999</c:v>
                </c:pt>
                <c:pt idx="1317">
                  <c:v>-9999</c:v>
                </c:pt>
                <c:pt idx="1318">
                  <c:v>-9999</c:v>
                </c:pt>
                <c:pt idx="1319">
                  <c:v>-9999</c:v>
                </c:pt>
                <c:pt idx="1320">
                  <c:v>-9999</c:v>
                </c:pt>
                <c:pt idx="1321">
                  <c:v>-9999</c:v>
                </c:pt>
                <c:pt idx="1322">
                  <c:v>-9999</c:v>
                </c:pt>
                <c:pt idx="1323">
                  <c:v>-9999</c:v>
                </c:pt>
                <c:pt idx="1324">
                  <c:v>-9999</c:v>
                </c:pt>
                <c:pt idx="1325">
                  <c:v>-9999</c:v>
                </c:pt>
                <c:pt idx="1326">
                  <c:v>-9999</c:v>
                </c:pt>
                <c:pt idx="1327">
                  <c:v>-9999</c:v>
                </c:pt>
                <c:pt idx="1328">
                  <c:v>-9999</c:v>
                </c:pt>
                <c:pt idx="1329">
                  <c:v>-9999</c:v>
                </c:pt>
                <c:pt idx="1330">
                  <c:v>-9999</c:v>
                </c:pt>
                <c:pt idx="1331">
                  <c:v>-9999</c:v>
                </c:pt>
                <c:pt idx="1332">
                  <c:v>-9999</c:v>
                </c:pt>
                <c:pt idx="1333">
                  <c:v>-9999</c:v>
                </c:pt>
                <c:pt idx="1334">
                  <c:v>-9999</c:v>
                </c:pt>
                <c:pt idx="1335">
                  <c:v>-9999</c:v>
                </c:pt>
                <c:pt idx="1336">
                  <c:v>-9999</c:v>
                </c:pt>
                <c:pt idx="1337">
                  <c:v>-9999</c:v>
                </c:pt>
                <c:pt idx="1338">
                  <c:v>-9999</c:v>
                </c:pt>
                <c:pt idx="1339">
                  <c:v>-9999</c:v>
                </c:pt>
                <c:pt idx="1340">
                  <c:v>-9999</c:v>
                </c:pt>
                <c:pt idx="1341">
                  <c:v>-9999</c:v>
                </c:pt>
                <c:pt idx="1342">
                  <c:v>-9999</c:v>
                </c:pt>
                <c:pt idx="1343">
                  <c:v>-9999</c:v>
                </c:pt>
                <c:pt idx="1344">
                  <c:v>-9999</c:v>
                </c:pt>
                <c:pt idx="1345">
                  <c:v>-9999</c:v>
                </c:pt>
                <c:pt idx="1346">
                  <c:v>-9999</c:v>
                </c:pt>
                <c:pt idx="1347">
                  <c:v>-9999</c:v>
                </c:pt>
                <c:pt idx="1348">
                  <c:v>-9999</c:v>
                </c:pt>
                <c:pt idx="1349">
                  <c:v>-9999</c:v>
                </c:pt>
                <c:pt idx="1350">
                  <c:v>-9999</c:v>
                </c:pt>
                <c:pt idx="1351">
                  <c:v>-9999</c:v>
                </c:pt>
                <c:pt idx="1352">
                  <c:v>-9999</c:v>
                </c:pt>
                <c:pt idx="1353">
                  <c:v>-9999</c:v>
                </c:pt>
                <c:pt idx="1354">
                  <c:v>-9999</c:v>
                </c:pt>
                <c:pt idx="1355">
                  <c:v>-9999</c:v>
                </c:pt>
                <c:pt idx="1356">
                  <c:v>-9999</c:v>
                </c:pt>
                <c:pt idx="1357">
                  <c:v>-9999</c:v>
                </c:pt>
                <c:pt idx="1358">
                  <c:v>-9999</c:v>
                </c:pt>
                <c:pt idx="1359">
                  <c:v>-9999</c:v>
                </c:pt>
                <c:pt idx="1360">
                  <c:v>-9999</c:v>
                </c:pt>
                <c:pt idx="1361">
                  <c:v>-9999</c:v>
                </c:pt>
                <c:pt idx="1362">
                  <c:v>-9999</c:v>
                </c:pt>
                <c:pt idx="1363">
                  <c:v>-9999</c:v>
                </c:pt>
                <c:pt idx="1364">
                  <c:v>-9999</c:v>
                </c:pt>
                <c:pt idx="1365">
                  <c:v>-9999</c:v>
                </c:pt>
                <c:pt idx="1366">
                  <c:v>-9999</c:v>
                </c:pt>
                <c:pt idx="1367">
                  <c:v>-9999</c:v>
                </c:pt>
                <c:pt idx="1368">
                  <c:v>-9999</c:v>
                </c:pt>
                <c:pt idx="1369">
                  <c:v>-9999</c:v>
                </c:pt>
                <c:pt idx="1370">
                  <c:v>-9999</c:v>
                </c:pt>
                <c:pt idx="1371">
                  <c:v>-9999</c:v>
                </c:pt>
                <c:pt idx="1372">
                  <c:v>-9999</c:v>
                </c:pt>
                <c:pt idx="1373">
                  <c:v>-9999</c:v>
                </c:pt>
                <c:pt idx="1374">
                  <c:v>-9999</c:v>
                </c:pt>
                <c:pt idx="1375">
                  <c:v>-9999</c:v>
                </c:pt>
                <c:pt idx="1376">
                  <c:v>-9999</c:v>
                </c:pt>
                <c:pt idx="1377">
                  <c:v>-9999</c:v>
                </c:pt>
                <c:pt idx="1378">
                  <c:v>-9999</c:v>
                </c:pt>
                <c:pt idx="1379">
                  <c:v>-9999</c:v>
                </c:pt>
                <c:pt idx="1380">
                  <c:v>-9999</c:v>
                </c:pt>
                <c:pt idx="1381">
                  <c:v>-9999</c:v>
                </c:pt>
                <c:pt idx="1382">
                  <c:v>-9999</c:v>
                </c:pt>
                <c:pt idx="1383">
                  <c:v>-9999</c:v>
                </c:pt>
                <c:pt idx="1384">
                  <c:v>-9999</c:v>
                </c:pt>
                <c:pt idx="1385">
                  <c:v>-9999</c:v>
                </c:pt>
                <c:pt idx="1386">
                  <c:v>-9999</c:v>
                </c:pt>
                <c:pt idx="1387">
                  <c:v>-9999</c:v>
                </c:pt>
                <c:pt idx="1388">
                  <c:v>-9999</c:v>
                </c:pt>
                <c:pt idx="1389">
                  <c:v>-9999</c:v>
                </c:pt>
                <c:pt idx="1390">
                  <c:v>-9999</c:v>
                </c:pt>
                <c:pt idx="1391">
                  <c:v>-9999</c:v>
                </c:pt>
                <c:pt idx="1392">
                  <c:v>-9999</c:v>
                </c:pt>
                <c:pt idx="1393">
                  <c:v>-9999</c:v>
                </c:pt>
                <c:pt idx="1394">
                  <c:v>-9999</c:v>
                </c:pt>
                <c:pt idx="1395">
                  <c:v>-9999</c:v>
                </c:pt>
                <c:pt idx="1396">
                  <c:v>-9999</c:v>
                </c:pt>
                <c:pt idx="1397">
                  <c:v>-9999</c:v>
                </c:pt>
                <c:pt idx="1398">
                  <c:v>-9999</c:v>
                </c:pt>
                <c:pt idx="1399">
                  <c:v>-9999</c:v>
                </c:pt>
                <c:pt idx="1400">
                  <c:v>-9999</c:v>
                </c:pt>
                <c:pt idx="1401">
                  <c:v>-9999</c:v>
                </c:pt>
                <c:pt idx="1402">
                  <c:v>-9999</c:v>
                </c:pt>
                <c:pt idx="1403">
                  <c:v>-9999</c:v>
                </c:pt>
                <c:pt idx="1404">
                  <c:v>-9999</c:v>
                </c:pt>
                <c:pt idx="1405">
                  <c:v>-9999</c:v>
                </c:pt>
                <c:pt idx="1406">
                  <c:v>-9999</c:v>
                </c:pt>
                <c:pt idx="1407">
                  <c:v>-9999</c:v>
                </c:pt>
                <c:pt idx="1408">
                  <c:v>-9999</c:v>
                </c:pt>
                <c:pt idx="1409">
                  <c:v>-9999</c:v>
                </c:pt>
                <c:pt idx="1410">
                  <c:v>-9999</c:v>
                </c:pt>
                <c:pt idx="1411">
                  <c:v>-9999</c:v>
                </c:pt>
                <c:pt idx="1412">
                  <c:v>-9999</c:v>
                </c:pt>
                <c:pt idx="1413">
                  <c:v>-9999</c:v>
                </c:pt>
                <c:pt idx="1414">
                  <c:v>-9999</c:v>
                </c:pt>
                <c:pt idx="1415">
                  <c:v>-9999</c:v>
                </c:pt>
                <c:pt idx="1416">
                  <c:v>-9999</c:v>
                </c:pt>
                <c:pt idx="1417">
                  <c:v>-9999</c:v>
                </c:pt>
                <c:pt idx="1418">
                  <c:v>-9999</c:v>
                </c:pt>
                <c:pt idx="1419">
                  <c:v>-9999</c:v>
                </c:pt>
                <c:pt idx="1420">
                  <c:v>-9999</c:v>
                </c:pt>
                <c:pt idx="1421">
                  <c:v>-9999</c:v>
                </c:pt>
                <c:pt idx="1422">
                  <c:v>-9999</c:v>
                </c:pt>
                <c:pt idx="1423">
                  <c:v>-9999</c:v>
                </c:pt>
                <c:pt idx="1424">
                  <c:v>-9999</c:v>
                </c:pt>
                <c:pt idx="1425">
                  <c:v>-9999</c:v>
                </c:pt>
                <c:pt idx="1426">
                  <c:v>-9999</c:v>
                </c:pt>
                <c:pt idx="1427">
                  <c:v>-9999</c:v>
                </c:pt>
                <c:pt idx="1428">
                  <c:v>-9999</c:v>
                </c:pt>
                <c:pt idx="1429">
                  <c:v>-9999</c:v>
                </c:pt>
                <c:pt idx="1430">
                  <c:v>-9999</c:v>
                </c:pt>
                <c:pt idx="1431">
                  <c:v>-9999</c:v>
                </c:pt>
                <c:pt idx="1432">
                  <c:v>-9999</c:v>
                </c:pt>
                <c:pt idx="1433">
                  <c:v>-9999</c:v>
                </c:pt>
                <c:pt idx="1434">
                  <c:v>-9999</c:v>
                </c:pt>
                <c:pt idx="1435">
                  <c:v>-9999</c:v>
                </c:pt>
                <c:pt idx="1436">
                  <c:v>-9999</c:v>
                </c:pt>
                <c:pt idx="1437">
                  <c:v>-9999</c:v>
                </c:pt>
                <c:pt idx="1438">
                  <c:v>-9999</c:v>
                </c:pt>
                <c:pt idx="1439">
                  <c:v>-9999</c:v>
                </c:pt>
                <c:pt idx="1440">
                  <c:v>-9999</c:v>
                </c:pt>
                <c:pt idx="1441">
                  <c:v>-9999</c:v>
                </c:pt>
                <c:pt idx="1442">
                  <c:v>-9999</c:v>
                </c:pt>
                <c:pt idx="1443">
                  <c:v>-9999</c:v>
                </c:pt>
                <c:pt idx="1444">
                  <c:v>-9999</c:v>
                </c:pt>
                <c:pt idx="1445">
                  <c:v>-9999</c:v>
                </c:pt>
                <c:pt idx="1446">
                  <c:v>-9999</c:v>
                </c:pt>
                <c:pt idx="1447">
                  <c:v>-9999</c:v>
                </c:pt>
                <c:pt idx="1448">
                  <c:v>-9999</c:v>
                </c:pt>
                <c:pt idx="1449">
                  <c:v>-9999</c:v>
                </c:pt>
                <c:pt idx="1450">
                  <c:v>-9999</c:v>
                </c:pt>
                <c:pt idx="1451">
                  <c:v>-9999</c:v>
                </c:pt>
                <c:pt idx="1452">
                  <c:v>-9999</c:v>
                </c:pt>
                <c:pt idx="1453">
                  <c:v>-9999</c:v>
                </c:pt>
                <c:pt idx="1454">
                  <c:v>-9999</c:v>
                </c:pt>
                <c:pt idx="1455">
                  <c:v>-9999</c:v>
                </c:pt>
                <c:pt idx="1456">
                  <c:v>-9999</c:v>
                </c:pt>
                <c:pt idx="1457">
                  <c:v>-9999</c:v>
                </c:pt>
                <c:pt idx="1458">
                  <c:v>-9999</c:v>
                </c:pt>
                <c:pt idx="1459">
                  <c:v>-9999</c:v>
                </c:pt>
                <c:pt idx="1460">
                  <c:v>-9999</c:v>
                </c:pt>
                <c:pt idx="1461">
                  <c:v>-9999</c:v>
                </c:pt>
                <c:pt idx="1462">
                  <c:v>-9999</c:v>
                </c:pt>
                <c:pt idx="1463">
                  <c:v>-9999</c:v>
                </c:pt>
                <c:pt idx="1464">
                  <c:v>-9999</c:v>
                </c:pt>
                <c:pt idx="1465">
                  <c:v>-9999</c:v>
                </c:pt>
                <c:pt idx="1466">
                  <c:v>-9999</c:v>
                </c:pt>
                <c:pt idx="1467">
                  <c:v>-9999</c:v>
                </c:pt>
                <c:pt idx="1468">
                  <c:v>-9999</c:v>
                </c:pt>
                <c:pt idx="1469">
                  <c:v>-9999</c:v>
                </c:pt>
                <c:pt idx="1470">
                  <c:v>-9999</c:v>
                </c:pt>
                <c:pt idx="1471">
                  <c:v>-9999</c:v>
                </c:pt>
                <c:pt idx="1472">
                  <c:v>-9999</c:v>
                </c:pt>
                <c:pt idx="1473">
                  <c:v>-9999</c:v>
                </c:pt>
                <c:pt idx="1474">
                  <c:v>-9999</c:v>
                </c:pt>
                <c:pt idx="1475">
                  <c:v>-9999</c:v>
                </c:pt>
                <c:pt idx="1476">
                  <c:v>-9999</c:v>
                </c:pt>
                <c:pt idx="1477">
                  <c:v>-9999</c:v>
                </c:pt>
                <c:pt idx="1478">
                  <c:v>-9999</c:v>
                </c:pt>
                <c:pt idx="1479">
                  <c:v>-9999</c:v>
                </c:pt>
                <c:pt idx="1480">
                  <c:v>-9999</c:v>
                </c:pt>
                <c:pt idx="1481">
                  <c:v>-9999</c:v>
                </c:pt>
                <c:pt idx="1482">
                  <c:v>-9999</c:v>
                </c:pt>
                <c:pt idx="1483">
                  <c:v>-9999</c:v>
                </c:pt>
                <c:pt idx="1484">
                  <c:v>-9999</c:v>
                </c:pt>
                <c:pt idx="1485">
                  <c:v>-9999</c:v>
                </c:pt>
                <c:pt idx="1486">
                  <c:v>-9999</c:v>
                </c:pt>
                <c:pt idx="1487">
                  <c:v>-9999</c:v>
                </c:pt>
                <c:pt idx="1488">
                  <c:v>-9999</c:v>
                </c:pt>
                <c:pt idx="1489">
                  <c:v>-9999</c:v>
                </c:pt>
                <c:pt idx="1490">
                  <c:v>-9999</c:v>
                </c:pt>
                <c:pt idx="1491">
                  <c:v>-9999</c:v>
                </c:pt>
                <c:pt idx="1492">
                  <c:v>-9999</c:v>
                </c:pt>
                <c:pt idx="1493">
                  <c:v>-9999</c:v>
                </c:pt>
                <c:pt idx="1494">
                  <c:v>-9999</c:v>
                </c:pt>
                <c:pt idx="1495">
                  <c:v>-9999</c:v>
                </c:pt>
                <c:pt idx="1496">
                  <c:v>-9999</c:v>
                </c:pt>
                <c:pt idx="1497">
                  <c:v>-9999</c:v>
                </c:pt>
                <c:pt idx="1498">
                  <c:v>-9999</c:v>
                </c:pt>
                <c:pt idx="1499">
                  <c:v>-9999</c:v>
                </c:pt>
                <c:pt idx="1500">
                  <c:v>-9999</c:v>
                </c:pt>
                <c:pt idx="1501">
                  <c:v>-9999</c:v>
                </c:pt>
                <c:pt idx="1502">
                  <c:v>-9999</c:v>
                </c:pt>
                <c:pt idx="1503">
                  <c:v>-9999</c:v>
                </c:pt>
                <c:pt idx="1504">
                  <c:v>-9999</c:v>
                </c:pt>
                <c:pt idx="1505">
                  <c:v>-9999</c:v>
                </c:pt>
                <c:pt idx="1506">
                  <c:v>-9999</c:v>
                </c:pt>
                <c:pt idx="1507">
                  <c:v>-9999</c:v>
                </c:pt>
                <c:pt idx="1508">
                  <c:v>-9999</c:v>
                </c:pt>
                <c:pt idx="1509">
                  <c:v>-9999</c:v>
                </c:pt>
                <c:pt idx="1510">
                  <c:v>-9999</c:v>
                </c:pt>
                <c:pt idx="1511">
                  <c:v>-9999</c:v>
                </c:pt>
                <c:pt idx="1512">
                  <c:v>-9999</c:v>
                </c:pt>
                <c:pt idx="1513">
                  <c:v>-9999</c:v>
                </c:pt>
                <c:pt idx="1514">
                  <c:v>-9999</c:v>
                </c:pt>
                <c:pt idx="1515">
                  <c:v>-9999</c:v>
                </c:pt>
                <c:pt idx="1516">
                  <c:v>-9999</c:v>
                </c:pt>
                <c:pt idx="1517">
                  <c:v>-9999</c:v>
                </c:pt>
                <c:pt idx="1518">
                  <c:v>-9999</c:v>
                </c:pt>
                <c:pt idx="1519">
                  <c:v>-9999</c:v>
                </c:pt>
                <c:pt idx="1520">
                  <c:v>-9999</c:v>
                </c:pt>
                <c:pt idx="1521">
                  <c:v>-9999</c:v>
                </c:pt>
                <c:pt idx="1522">
                  <c:v>-9999</c:v>
                </c:pt>
                <c:pt idx="1523">
                  <c:v>-9999</c:v>
                </c:pt>
                <c:pt idx="1524">
                  <c:v>-9999</c:v>
                </c:pt>
                <c:pt idx="1525">
                  <c:v>-9999</c:v>
                </c:pt>
                <c:pt idx="1526">
                  <c:v>-9999</c:v>
                </c:pt>
                <c:pt idx="1527">
                  <c:v>-9999</c:v>
                </c:pt>
                <c:pt idx="1528">
                  <c:v>-9999</c:v>
                </c:pt>
                <c:pt idx="1529">
                  <c:v>-9999</c:v>
                </c:pt>
                <c:pt idx="1530">
                  <c:v>-9999</c:v>
                </c:pt>
                <c:pt idx="1531">
                  <c:v>-9999</c:v>
                </c:pt>
                <c:pt idx="1532">
                  <c:v>-9999</c:v>
                </c:pt>
                <c:pt idx="1533">
                  <c:v>-9999</c:v>
                </c:pt>
                <c:pt idx="1534">
                  <c:v>-9999</c:v>
                </c:pt>
                <c:pt idx="1535">
                  <c:v>-9999</c:v>
                </c:pt>
                <c:pt idx="1536">
                  <c:v>-9999</c:v>
                </c:pt>
                <c:pt idx="1537">
                  <c:v>-9999</c:v>
                </c:pt>
                <c:pt idx="1538">
                  <c:v>-9999</c:v>
                </c:pt>
                <c:pt idx="1539">
                  <c:v>-9999</c:v>
                </c:pt>
                <c:pt idx="1540">
                  <c:v>-9999</c:v>
                </c:pt>
                <c:pt idx="1541">
                  <c:v>-9999</c:v>
                </c:pt>
                <c:pt idx="1542">
                  <c:v>-9999</c:v>
                </c:pt>
                <c:pt idx="1543">
                  <c:v>-9999</c:v>
                </c:pt>
                <c:pt idx="1544">
                  <c:v>-9999</c:v>
                </c:pt>
                <c:pt idx="1545">
                  <c:v>-9999</c:v>
                </c:pt>
                <c:pt idx="1546">
                  <c:v>-9999</c:v>
                </c:pt>
                <c:pt idx="1547">
                  <c:v>-9999</c:v>
                </c:pt>
                <c:pt idx="1548">
                  <c:v>-9999</c:v>
                </c:pt>
                <c:pt idx="1549">
                  <c:v>-9999</c:v>
                </c:pt>
                <c:pt idx="1550">
                  <c:v>-9999</c:v>
                </c:pt>
                <c:pt idx="1551">
                  <c:v>-9999</c:v>
                </c:pt>
                <c:pt idx="1552">
                  <c:v>-9999</c:v>
                </c:pt>
                <c:pt idx="1553">
                  <c:v>-9999</c:v>
                </c:pt>
                <c:pt idx="1554">
                  <c:v>-9999</c:v>
                </c:pt>
                <c:pt idx="1555">
                  <c:v>-9999</c:v>
                </c:pt>
                <c:pt idx="1556">
                  <c:v>-9999</c:v>
                </c:pt>
                <c:pt idx="1557">
                  <c:v>-9999</c:v>
                </c:pt>
                <c:pt idx="1558">
                  <c:v>-9999</c:v>
                </c:pt>
                <c:pt idx="1559">
                  <c:v>-9999</c:v>
                </c:pt>
                <c:pt idx="1560">
                  <c:v>-9999</c:v>
                </c:pt>
                <c:pt idx="1561">
                  <c:v>-9999</c:v>
                </c:pt>
                <c:pt idx="1562">
                  <c:v>-9999</c:v>
                </c:pt>
                <c:pt idx="1563">
                  <c:v>-9999</c:v>
                </c:pt>
                <c:pt idx="1564">
                  <c:v>-9999</c:v>
                </c:pt>
                <c:pt idx="1565">
                  <c:v>-9999</c:v>
                </c:pt>
                <c:pt idx="1566">
                  <c:v>-9999</c:v>
                </c:pt>
                <c:pt idx="1567">
                  <c:v>-9999</c:v>
                </c:pt>
                <c:pt idx="1568">
                  <c:v>-9999</c:v>
                </c:pt>
                <c:pt idx="1569">
                  <c:v>-9999</c:v>
                </c:pt>
                <c:pt idx="1570">
                  <c:v>-9999</c:v>
                </c:pt>
                <c:pt idx="1571">
                  <c:v>-9999</c:v>
                </c:pt>
                <c:pt idx="1572">
                  <c:v>-9999</c:v>
                </c:pt>
                <c:pt idx="1573">
                  <c:v>-9999</c:v>
                </c:pt>
                <c:pt idx="1574">
                  <c:v>-9999</c:v>
                </c:pt>
                <c:pt idx="1575">
                  <c:v>-9999</c:v>
                </c:pt>
                <c:pt idx="1576">
                  <c:v>-9999</c:v>
                </c:pt>
                <c:pt idx="1577">
                  <c:v>-9999</c:v>
                </c:pt>
                <c:pt idx="1578">
                  <c:v>-9999</c:v>
                </c:pt>
                <c:pt idx="1579">
                  <c:v>-9999</c:v>
                </c:pt>
                <c:pt idx="1580">
                  <c:v>-9999</c:v>
                </c:pt>
                <c:pt idx="1581">
                  <c:v>-9999</c:v>
                </c:pt>
                <c:pt idx="1582">
                  <c:v>-9999</c:v>
                </c:pt>
                <c:pt idx="1583">
                  <c:v>-9999</c:v>
                </c:pt>
                <c:pt idx="1584">
                  <c:v>-9999</c:v>
                </c:pt>
                <c:pt idx="1585">
                  <c:v>-9999</c:v>
                </c:pt>
                <c:pt idx="1586">
                  <c:v>-9999</c:v>
                </c:pt>
                <c:pt idx="1587">
                  <c:v>-9999</c:v>
                </c:pt>
                <c:pt idx="1588">
                  <c:v>-9999</c:v>
                </c:pt>
                <c:pt idx="1589">
                  <c:v>-9999</c:v>
                </c:pt>
                <c:pt idx="1590">
                  <c:v>-9999</c:v>
                </c:pt>
                <c:pt idx="1591">
                  <c:v>-9999</c:v>
                </c:pt>
                <c:pt idx="1592">
                  <c:v>-9999</c:v>
                </c:pt>
                <c:pt idx="1593">
                  <c:v>-9999</c:v>
                </c:pt>
                <c:pt idx="1594">
                  <c:v>-9999</c:v>
                </c:pt>
                <c:pt idx="1595">
                  <c:v>-9999</c:v>
                </c:pt>
                <c:pt idx="1596">
                  <c:v>-9999</c:v>
                </c:pt>
                <c:pt idx="1597">
                  <c:v>-9999</c:v>
                </c:pt>
                <c:pt idx="1598">
                  <c:v>-9999</c:v>
                </c:pt>
                <c:pt idx="1599">
                  <c:v>-9999</c:v>
                </c:pt>
                <c:pt idx="1600">
                  <c:v>-9999</c:v>
                </c:pt>
                <c:pt idx="1601">
                  <c:v>-9999</c:v>
                </c:pt>
                <c:pt idx="1602">
                  <c:v>-9999</c:v>
                </c:pt>
                <c:pt idx="1603">
                  <c:v>-9999</c:v>
                </c:pt>
                <c:pt idx="1604">
                  <c:v>-9999</c:v>
                </c:pt>
                <c:pt idx="1605">
                  <c:v>-9999</c:v>
                </c:pt>
                <c:pt idx="1606">
                  <c:v>-9999</c:v>
                </c:pt>
                <c:pt idx="1607">
                  <c:v>-9999</c:v>
                </c:pt>
                <c:pt idx="1608">
                  <c:v>-9999</c:v>
                </c:pt>
                <c:pt idx="1609">
                  <c:v>-9999</c:v>
                </c:pt>
                <c:pt idx="1610">
                  <c:v>-9999</c:v>
                </c:pt>
                <c:pt idx="1611">
                  <c:v>-9999</c:v>
                </c:pt>
                <c:pt idx="1612">
                  <c:v>-9999</c:v>
                </c:pt>
                <c:pt idx="1613">
                  <c:v>-9999</c:v>
                </c:pt>
                <c:pt idx="1614">
                  <c:v>-9999</c:v>
                </c:pt>
                <c:pt idx="1615">
                  <c:v>-9999</c:v>
                </c:pt>
                <c:pt idx="1616">
                  <c:v>-9999</c:v>
                </c:pt>
                <c:pt idx="1617">
                  <c:v>-9999</c:v>
                </c:pt>
                <c:pt idx="1618">
                  <c:v>-9999</c:v>
                </c:pt>
                <c:pt idx="1619">
                  <c:v>-9999</c:v>
                </c:pt>
                <c:pt idx="1620">
                  <c:v>-9999</c:v>
                </c:pt>
                <c:pt idx="1621">
                  <c:v>-9999</c:v>
                </c:pt>
                <c:pt idx="1622">
                  <c:v>-9999</c:v>
                </c:pt>
                <c:pt idx="1623">
                  <c:v>-9999</c:v>
                </c:pt>
                <c:pt idx="1624">
                  <c:v>-9999</c:v>
                </c:pt>
                <c:pt idx="1625">
                  <c:v>-9999</c:v>
                </c:pt>
                <c:pt idx="1626">
                  <c:v>-9999</c:v>
                </c:pt>
                <c:pt idx="1627">
                  <c:v>-9999</c:v>
                </c:pt>
                <c:pt idx="1628">
                  <c:v>-9999</c:v>
                </c:pt>
                <c:pt idx="1629">
                  <c:v>-9999</c:v>
                </c:pt>
                <c:pt idx="1630">
                  <c:v>-9999</c:v>
                </c:pt>
                <c:pt idx="1631">
                  <c:v>-9999</c:v>
                </c:pt>
                <c:pt idx="1632">
                  <c:v>-9999</c:v>
                </c:pt>
                <c:pt idx="1633">
                  <c:v>-9999</c:v>
                </c:pt>
                <c:pt idx="1634">
                  <c:v>-9999</c:v>
                </c:pt>
                <c:pt idx="1635">
                  <c:v>-9999</c:v>
                </c:pt>
                <c:pt idx="1636">
                  <c:v>-9999</c:v>
                </c:pt>
                <c:pt idx="1637">
                  <c:v>-9999</c:v>
                </c:pt>
                <c:pt idx="1638">
                  <c:v>-9999</c:v>
                </c:pt>
                <c:pt idx="1639">
                  <c:v>-9999</c:v>
                </c:pt>
                <c:pt idx="1640">
                  <c:v>-9999</c:v>
                </c:pt>
                <c:pt idx="1641">
                  <c:v>-9999</c:v>
                </c:pt>
                <c:pt idx="1642">
                  <c:v>-9999</c:v>
                </c:pt>
                <c:pt idx="1643">
                  <c:v>-9999</c:v>
                </c:pt>
                <c:pt idx="1644">
                  <c:v>-9999</c:v>
                </c:pt>
                <c:pt idx="1645">
                  <c:v>-9999</c:v>
                </c:pt>
                <c:pt idx="1646">
                  <c:v>-9999</c:v>
                </c:pt>
                <c:pt idx="1647">
                  <c:v>-9999</c:v>
                </c:pt>
                <c:pt idx="1648">
                  <c:v>-9999</c:v>
                </c:pt>
                <c:pt idx="1649">
                  <c:v>-9999</c:v>
                </c:pt>
                <c:pt idx="1650">
                  <c:v>-9999</c:v>
                </c:pt>
                <c:pt idx="1651">
                  <c:v>-9999</c:v>
                </c:pt>
                <c:pt idx="1652">
                  <c:v>-9999</c:v>
                </c:pt>
                <c:pt idx="1653">
                  <c:v>-9999</c:v>
                </c:pt>
                <c:pt idx="1654">
                  <c:v>-9999</c:v>
                </c:pt>
                <c:pt idx="1655">
                  <c:v>-9999</c:v>
                </c:pt>
                <c:pt idx="1656">
                  <c:v>-9999</c:v>
                </c:pt>
                <c:pt idx="1657">
                  <c:v>-9999</c:v>
                </c:pt>
                <c:pt idx="1658">
                  <c:v>-9999</c:v>
                </c:pt>
                <c:pt idx="1659">
                  <c:v>-9999</c:v>
                </c:pt>
                <c:pt idx="1660">
                  <c:v>-9999</c:v>
                </c:pt>
                <c:pt idx="1661">
                  <c:v>-9999</c:v>
                </c:pt>
                <c:pt idx="1662">
                  <c:v>-9999</c:v>
                </c:pt>
                <c:pt idx="1663">
                  <c:v>-9999</c:v>
                </c:pt>
                <c:pt idx="1664">
                  <c:v>-9999</c:v>
                </c:pt>
                <c:pt idx="1665">
                  <c:v>-9999</c:v>
                </c:pt>
                <c:pt idx="1666">
                  <c:v>-9999</c:v>
                </c:pt>
                <c:pt idx="1667">
                  <c:v>-9999</c:v>
                </c:pt>
                <c:pt idx="1668">
                  <c:v>-9999</c:v>
                </c:pt>
                <c:pt idx="1669">
                  <c:v>-9999</c:v>
                </c:pt>
                <c:pt idx="1670">
                  <c:v>-9999</c:v>
                </c:pt>
                <c:pt idx="1671">
                  <c:v>-9999</c:v>
                </c:pt>
                <c:pt idx="1672">
                  <c:v>-9999</c:v>
                </c:pt>
                <c:pt idx="1673">
                  <c:v>-9999</c:v>
                </c:pt>
                <c:pt idx="1674">
                  <c:v>-9999</c:v>
                </c:pt>
                <c:pt idx="1675">
                  <c:v>-9999</c:v>
                </c:pt>
                <c:pt idx="1676">
                  <c:v>-9999</c:v>
                </c:pt>
                <c:pt idx="1677">
                  <c:v>-9999</c:v>
                </c:pt>
                <c:pt idx="1678">
                  <c:v>-9999</c:v>
                </c:pt>
                <c:pt idx="1679">
                  <c:v>-9999</c:v>
                </c:pt>
                <c:pt idx="1680">
                  <c:v>-9999</c:v>
                </c:pt>
                <c:pt idx="1681">
                  <c:v>-9999</c:v>
                </c:pt>
                <c:pt idx="1682">
                  <c:v>-9999</c:v>
                </c:pt>
                <c:pt idx="1683">
                  <c:v>-9999</c:v>
                </c:pt>
                <c:pt idx="1684">
                  <c:v>-9999</c:v>
                </c:pt>
                <c:pt idx="1685">
                  <c:v>-9999</c:v>
                </c:pt>
                <c:pt idx="1686">
                  <c:v>-9999</c:v>
                </c:pt>
                <c:pt idx="1687">
                  <c:v>-9999</c:v>
                </c:pt>
                <c:pt idx="1688">
                  <c:v>-9999</c:v>
                </c:pt>
                <c:pt idx="1689">
                  <c:v>-9999</c:v>
                </c:pt>
                <c:pt idx="1690">
                  <c:v>-9999</c:v>
                </c:pt>
                <c:pt idx="1691">
                  <c:v>-9999</c:v>
                </c:pt>
                <c:pt idx="1692">
                  <c:v>-9999</c:v>
                </c:pt>
                <c:pt idx="1693">
                  <c:v>-9999</c:v>
                </c:pt>
                <c:pt idx="1694">
                  <c:v>-9999</c:v>
                </c:pt>
                <c:pt idx="1695">
                  <c:v>-9999</c:v>
                </c:pt>
                <c:pt idx="1696">
                  <c:v>-9999</c:v>
                </c:pt>
                <c:pt idx="1697">
                  <c:v>-9999</c:v>
                </c:pt>
                <c:pt idx="1698">
                  <c:v>-9999</c:v>
                </c:pt>
                <c:pt idx="1699">
                  <c:v>-9999</c:v>
                </c:pt>
                <c:pt idx="1700">
                  <c:v>-9999</c:v>
                </c:pt>
                <c:pt idx="1701">
                  <c:v>-9999</c:v>
                </c:pt>
                <c:pt idx="1702">
                  <c:v>-9999</c:v>
                </c:pt>
                <c:pt idx="1703">
                  <c:v>-9999</c:v>
                </c:pt>
                <c:pt idx="1704">
                  <c:v>-9999</c:v>
                </c:pt>
                <c:pt idx="1705">
                  <c:v>-9999</c:v>
                </c:pt>
                <c:pt idx="1706">
                  <c:v>-9999</c:v>
                </c:pt>
                <c:pt idx="1707">
                  <c:v>-9999</c:v>
                </c:pt>
                <c:pt idx="1708">
                  <c:v>-9999</c:v>
                </c:pt>
                <c:pt idx="1709">
                  <c:v>-9999</c:v>
                </c:pt>
                <c:pt idx="1710">
                  <c:v>-9999</c:v>
                </c:pt>
                <c:pt idx="1711">
                  <c:v>-9999</c:v>
                </c:pt>
                <c:pt idx="1712">
                  <c:v>-9999</c:v>
                </c:pt>
                <c:pt idx="1713">
                  <c:v>-9999</c:v>
                </c:pt>
                <c:pt idx="1714">
                  <c:v>-9999</c:v>
                </c:pt>
                <c:pt idx="1715">
                  <c:v>-9999</c:v>
                </c:pt>
                <c:pt idx="1716">
                  <c:v>-9999</c:v>
                </c:pt>
                <c:pt idx="1717">
                  <c:v>-9999</c:v>
                </c:pt>
                <c:pt idx="1718">
                  <c:v>-9999</c:v>
                </c:pt>
                <c:pt idx="1719">
                  <c:v>-9999</c:v>
                </c:pt>
                <c:pt idx="1720">
                  <c:v>-9999</c:v>
                </c:pt>
                <c:pt idx="1721">
                  <c:v>-9999</c:v>
                </c:pt>
                <c:pt idx="1722">
                  <c:v>-9999</c:v>
                </c:pt>
                <c:pt idx="1723">
                  <c:v>-9999</c:v>
                </c:pt>
                <c:pt idx="1724">
                  <c:v>-9999</c:v>
                </c:pt>
                <c:pt idx="1725">
                  <c:v>-9999</c:v>
                </c:pt>
                <c:pt idx="1726">
                  <c:v>-9999</c:v>
                </c:pt>
                <c:pt idx="1727">
                  <c:v>-9999</c:v>
                </c:pt>
                <c:pt idx="1728">
                  <c:v>-9999</c:v>
                </c:pt>
                <c:pt idx="1729">
                  <c:v>-9999</c:v>
                </c:pt>
                <c:pt idx="1730">
                  <c:v>-9999</c:v>
                </c:pt>
                <c:pt idx="1731">
                  <c:v>-9999</c:v>
                </c:pt>
                <c:pt idx="1732">
                  <c:v>-9999</c:v>
                </c:pt>
                <c:pt idx="1733">
                  <c:v>-9999</c:v>
                </c:pt>
                <c:pt idx="1734">
                  <c:v>-9999</c:v>
                </c:pt>
                <c:pt idx="1735">
                  <c:v>-9999</c:v>
                </c:pt>
                <c:pt idx="1736">
                  <c:v>-9999</c:v>
                </c:pt>
                <c:pt idx="1737">
                  <c:v>-9999</c:v>
                </c:pt>
                <c:pt idx="1738">
                  <c:v>-9999</c:v>
                </c:pt>
                <c:pt idx="1739">
                  <c:v>-9999</c:v>
                </c:pt>
                <c:pt idx="1740">
                  <c:v>-9999</c:v>
                </c:pt>
                <c:pt idx="1741">
                  <c:v>-9999</c:v>
                </c:pt>
                <c:pt idx="1742">
                  <c:v>-9999</c:v>
                </c:pt>
                <c:pt idx="1743">
                  <c:v>-9999</c:v>
                </c:pt>
                <c:pt idx="1744">
                  <c:v>-9999</c:v>
                </c:pt>
                <c:pt idx="1745">
                  <c:v>-9999</c:v>
                </c:pt>
                <c:pt idx="1746">
                  <c:v>-9999</c:v>
                </c:pt>
                <c:pt idx="1747">
                  <c:v>-9999</c:v>
                </c:pt>
                <c:pt idx="1748">
                  <c:v>-9999</c:v>
                </c:pt>
                <c:pt idx="1749">
                  <c:v>-9999</c:v>
                </c:pt>
                <c:pt idx="1750">
                  <c:v>-9999</c:v>
                </c:pt>
                <c:pt idx="1751">
                  <c:v>-9999</c:v>
                </c:pt>
                <c:pt idx="1752">
                  <c:v>-9999</c:v>
                </c:pt>
                <c:pt idx="1753">
                  <c:v>-9999</c:v>
                </c:pt>
                <c:pt idx="1754">
                  <c:v>-9999</c:v>
                </c:pt>
                <c:pt idx="1755">
                  <c:v>-9999</c:v>
                </c:pt>
                <c:pt idx="1756">
                  <c:v>-9999</c:v>
                </c:pt>
                <c:pt idx="1757">
                  <c:v>-9999</c:v>
                </c:pt>
                <c:pt idx="1758">
                  <c:v>-9999</c:v>
                </c:pt>
                <c:pt idx="1759">
                  <c:v>-9999</c:v>
                </c:pt>
                <c:pt idx="1760">
                  <c:v>-9999</c:v>
                </c:pt>
                <c:pt idx="1761">
                  <c:v>-9999</c:v>
                </c:pt>
                <c:pt idx="1762">
                  <c:v>-9999</c:v>
                </c:pt>
                <c:pt idx="1763">
                  <c:v>-9999</c:v>
                </c:pt>
                <c:pt idx="1764">
                  <c:v>-9999</c:v>
                </c:pt>
                <c:pt idx="1765">
                  <c:v>-9999</c:v>
                </c:pt>
                <c:pt idx="1766">
                  <c:v>-9999</c:v>
                </c:pt>
                <c:pt idx="1767">
                  <c:v>-9999</c:v>
                </c:pt>
                <c:pt idx="1768">
                  <c:v>-9999</c:v>
                </c:pt>
                <c:pt idx="1769">
                  <c:v>-9999</c:v>
                </c:pt>
                <c:pt idx="1770">
                  <c:v>-9999</c:v>
                </c:pt>
                <c:pt idx="1771">
                  <c:v>-9999</c:v>
                </c:pt>
                <c:pt idx="1772">
                  <c:v>-9999</c:v>
                </c:pt>
                <c:pt idx="1773">
                  <c:v>-9999</c:v>
                </c:pt>
                <c:pt idx="1774">
                  <c:v>-9999</c:v>
                </c:pt>
                <c:pt idx="1775">
                  <c:v>-9999</c:v>
                </c:pt>
                <c:pt idx="1776">
                  <c:v>-9999</c:v>
                </c:pt>
                <c:pt idx="1777">
                  <c:v>-9999</c:v>
                </c:pt>
                <c:pt idx="1778">
                  <c:v>-9999</c:v>
                </c:pt>
                <c:pt idx="1779">
                  <c:v>-9999</c:v>
                </c:pt>
                <c:pt idx="1780">
                  <c:v>-9999</c:v>
                </c:pt>
                <c:pt idx="1781">
                  <c:v>-9999</c:v>
                </c:pt>
                <c:pt idx="1782">
                  <c:v>-9999</c:v>
                </c:pt>
                <c:pt idx="1783">
                  <c:v>-9999</c:v>
                </c:pt>
                <c:pt idx="1784">
                  <c:v>-9999</c:v>
                </c:pt>
                <c:pt idx="1785">
                  <c:v>-9999</c:v>
                </c:pt>
                <c:pt idx="1786">
                  <c:v>-9999</c:v>
                </c:pt>
                <c:pt idx="1787">
                  <c:v>-9999</c:v>
                </c:pt>
                <c:pt idx="1788">
                  <c:v>-9999</c:v>
                </c:pt>
                <c:pt idx="1789">
                  <c:v>-9999</c:v>
                </c:pt>
                <c:pt idx="1790">
                  <c:v>-9999</c:v>
                </c:pt>
                <c:pt idx="1791">
                  <c:v>-9999</c:v>
                </c:pt>
                <c:pt idx="1792">
                  <c:v>-9999</c:v>
                </c:pt>
                <c:pt idx="1793">
                  <c:v>-9999</c:v>
                </c:pt>
                <c:pt idx="1794">
                  <c:v>-9999</c:v>
                </c:pt>
                <c:pt idx="1795">
                  <c:v>-9999</c:v>
                </c:pt>
                <c:pt idx="1796">
                  <c:v>-9999</c:v>
                </c:pt>
                <c:pt idx="1797">
                  <c:v>-9999</c:v>
                </c:pt>
                <c:pt idx="1798">
                  <c:v>-9999</c:v>
                </c:pt>
                <c:pt idx="1799">
                  <c:v>-9999</c:v>
                </c:pt>
                <c:pt idx="1800">
                  <c:v>-9999</c:v>
                </c:pt>
                <c:pt idx="1801">
                  <c:v>-9999</c:v>
                </c:pt>
                <c:pt idx="1802">
                  <c:v>-9999</c:v>
                </c:pt>
                <c:pt idx="1803">
                  <c:v>-9999</c:v>
                </c:pt>
                <c:pt idx="1804">
                  <c:v>-9999</c:v>
                </c:pt>
                <c:pt idx="1805">
                  <c:v>-9999</c:v>
                </c:pt>
                <c:pt idx="1806">
                  <c:v>-9999</c:v>
                </c:pt>
                <c:pt idx="1807">
                  <c:v>-9999</c:v>
                </c:pt>
                <c:pt idx="1808">
                  <c:v>-9999</c:v>
                </c:pt>
                <c:pt idx="1809">
                  <c:v>-9999</c:v>
                </c:pt>
                <c:pt idx="1810">
                  <c:v>-9999</c:v>
                </c:pt>
                <c:pt idx="1811">
                  <c:v>-9999</c:v>
                </c:pt>
                <c:pt idx="1812">
                  <c:v>-9999</c:v>
                </c:pt>
                <c:pt idx="1813">
                  <c:v>-9999</c:v>
                </c:pt>
                <c:pt idx="1814">
                  <c:v>-9999</c:v>
                </c:pt>
                <c:pt idx="1815">
                  <c:v>-9999</c:v>
                </c:pt>
                <c:pt idx="1816">
                  <c:v>-9999</c:v>
                </c:pt>
                <c:pt idx="1817">
                  <c:v>-9999</c:v>
                </c:pt>
                <c:pt idx="1818">
                  <c:v>-9999</c:v>
                </c:pt>
                <c:pt idx="1819">
                  <c:v>-9999</c:v>
                </c:pt>
                <c:pt idx="1820">
                  <c:v>-9999</c:v>
                </c:pt>
                <c:pt idx="1821">
                  <c:v>-9999</c:v>
                </c:pt>
                <c:pt idx="1822">
                  <c:v>-9999</c:v>
                </c:pt>
                <c:pt idx="1823">
                  <c:v>-9999</c:v>
                </c:pt>
                <c:pt idx="1824">
                  <c:v>-9999</c:v>
                </c:pt>
                <c:pt idx="1825">
                  <c:v>-9999</c:v>
                </c:pt>
                <c:pt idx="1826">
                  <c:v>-9999</c:v>
                </c:pt>
                <c:pt idx="1827">
                  <c:v>-9999</c:v>
                </c:pt>
                <c:pt idx="1828">
                  <c:v>-9999</c:v>
                </c:pt>
                <c:pt idx="1829">
                  <c:v>-9999</c:v>
                </c:pt>
                <c:pt idx="1830">
                  <c:v>-9999</c:v>
                </c:pt>
                <c:pt idx="1831">
                  <c:v>-9999</c:v>
                </c:pt>
                <c:pt idx="1832">
                  <c:v>-9999</c:v>
                </c:pt>
                <c:pt idx="1833">
                  <c:v>-9999</c:v>
                </c:pt>
                <c:pt idx="1834">
                  <c:v>-9999</c:v>
                </c:pt>
                <c:pt idx="1835">
                  <c:v>-9999</c:v>
                </c:pt>
                <c:pt idx="1836">
                  <c:v>-9999</c:v>
                </c:pt>
                <c:pt idx="1837">
                  <c:v>-9999</c:v>
                </c:pt>
                <c:pt idx="1838">
                  <c:v>-9999</c:v>
                </c:pt>
                <c:pt idx="1839">
                  <c:v>-9999</c:v>
                </c:pt>
                <c:pt idx="1840">
                  <c:v>-9999</c:v>
                </c:pt>
                <c:pt idx="1841">
                  <c:v>-9999</c:v>
                </c:pt>
                <c:pt idx="1842">
                  <c:v>-9999</c:v>
                </c:pt>
                <c:pt idx="1843">
                  <c:v>-9999</c:v>
                </c:pt>
                <c:pt idx="1844">
                  <c:v>-9999</c:v>
                </c:pt>
                <c:pt idx="1845">
                  <c:v>-9999</c:v>
                </c:pt>
                <c:pt idx="1846">
                  <c:v>-9999</c:v>
                </c:pt>
                <c:pt idx="1847">
                  <c:v>-9999</c:v>
                </c:pt>
                <c:pt idx="1848">
                  <c:v>-9999</c:v>
                </c:pt>
                <c:pt idx="1849">
                  <c:v>-9999</c:v>
                </c:pt>
                <c:pt idx="1850">
                  <c:v>-9999</c:v>
                </c:pt>
                <c:pt idx="1851">
                  <c:v>-9999</c:v>
                </c:pt>
                <c:pt idx="1852">
                  <c:v>-9999</c:v>
                </c:pt>
                <c:pt idx="1853">
                  <c:v>-9999</c:v>
                </c:pt>
                <c:pt idx="1854">
                  <c:v>-9999</c:v>
                </c:pt>
                <c:pt idx="1855">
                  <c:v>-9999</c:v>
                </c:pt>
                <c:pt idx="1856">
                  <c:v>-9999</c:v>
                </c:pt>
                <c:pt idx="1857">
                  <c:v>-9999</c:v>
                </c:pt>
                <c:pt idx="1858">
                  <c:v>-9999</c:v>
                </c:pt>
                <c:pt idx="1859">
                  <c:v>-9999</c:v>
                </c:pt>
                <c:pt idx="1860">
                  <c:v>-9999</c:v>
                </c:pt>
                <c:pt idx="1861">
                  <c:v>-9999</c:v>
                </c:pt>
                <c:pt idx="1862">
                  <c:v>-9999</c:v>
                </c:pt>
                <c:pt idx="1863">
                  <c:v>-9999</c:v>
                </c:pt>
                <c:pt idx="1864">
                  <c:v>-9999</c:v>
                </c:pt>
                <c:pt idx="1865">
                  <c:v>-9999</c:v>
                </c:pt>
                <c:pt idx="1866">
                  <c:v>-9999</c:v>
                </c:pt>
                <c:pt idx="1867">
                  <c:v>-9999</c:v>
                </c:pt>
                <c:pt idx="1868">
                  <c:v>-9999</c:v>
                </c:pt>
                <c:pt idx="1869">
                  <c:v>-9999</c:v>
                </c:pt>
                <c:pt idx="1870">
                  <c:v>-9999</c:v>
                </c:pt>
                <c:pt idx="1871">
                  <c:v>-9999</c:v>
                </c:pt>
                <c:pt idx="1872">
                  <c:v>-9999</c:v>
                </c:pt>
                <c:pt idx="1873">
                  <c:v>-9999</c:v>
                </c:pt>
                <c:pt idx="1874">
                  <c:v>-9999</c:v>
                </c:pt>
                <c:pt idx="1875">
                  <c:v>-9999</c:v>
                </c:pt>
                <c:pt idx="1876">
                  <c:v>-9999</c:v>
                </c:pt>
                <c:pt idx="1877">
                  <c:v>-9999</c:v>
                </c:pt>
                <c:pt idx="1878">
                  <c:v>-9999</c:v>
                </c:pt>
                <c:pt idx="1879">
                  <c:v>-9999</c:v>
                </c:pt>
                <c:pt idx="1880">
                  <c:v>-9999</c:v>
                </c:pt>
                <c:pt idx="1881">
                  <c:v>-9999</c:v>
                </c:pt>
                <c:pt idx="1882">
                  <c:v>-9999</c:v>
                </c:pt>
                <c:pt idx="1883">
                  <c:v>-9999</c:v>
                </c:pt>
                <c:pt idx="1884">
                  <c:v>-9999</c:v>
                </c:pt>
                <c:pt idx="1885">
                  <c:v>-9999</c:v>
                </c:pt>
                <c:pt idx="1886">
                  <c:v>-9999</c:v>
                </c:pt>
                <c:pt idx="1887">
                  <c:v>-9999</c:v>
                </c:pt>
                <c:pt idx="1888">
                  <c:v>-9999</c:v>
                </c:pt>
                <c:pt idx="1889">
                  <c:v>-9999</c:v>
                </c:pt>
                <c:pt idx="1890">
                  <c:v>-9999</c:v>
                </c:pt>
                <c:pt idx="1891">
                  <c:v>-9999</c:v>
                </c:pt>
                <c:pt idx="1892">
                  <c:v>-9999</c:v>
                </c:pt>
                <c:pt idx="1893">
                  <c:v>-9999</c:v>
                </c:pt>
                <c:pt idx="1894">
                  <c:v>-9999</c:v>
                </c:pt>
                <c:pt idx="1895">
                  <c:v>-9999</c:v>
                </c:pt>
                <c:pt idx="1896">
                  <c:v>-9999</c:v>
                </c:pt>
                <c:pt idx="1897">
                  <c:v>-9999</c:v>
                </c:pt>
                <c:pt idx="1898">
                  <c:v>-9999</c:v>
                </c:pt>
                <c:pt idx="1899">
                  <c:v>-9999</c:v>
                </c:pt>
                <c:pt idx="1900">
                  <c:v>-9999</c:v>
                </c:pt>
                <c:pt idx="1901">
                  <c:v>-9999</c:v>
                </c:pt>
                <c:pt idx="1902">
                  <c:v>-9999</c:v>
                </c:pt>
                <c:pt idx="1903">
                  <c:v>-9999</c:v>
                </c:pt>
                <c:pt idx="1904">
                  <c:v>-9999</c:v>
                </c:pt>
                <c:pt idx="1905">
                  <c:v>-9999</c:v>
                </c:pt>
                <c:pt idx="1906">
                  <c:v>-9999</c:v>
                </c:pt>
                <c:pt idx="1907">
                  <c:v>-9999</c:v>
                </c:pt>
                <c:pt idx="1908">
                  <c:v>-9999</c:v>
                </c:pt>
                <c:pt idx="1909">
                  <c:v>-9999</c:v>
                </c:pt>
                <c:pt idx="1910">
                  <c:v>-9999</c:v>
                </c:pt>
                <c:pt idx="1911">
                  <c:v>-9999</c:v>
                </c:pt>
                <c:pt idx="1912">
                  <c:v>-9999</c:v>
                </c:pt>
                <c:pt idx="1913">
                  <c:v>-9999</c:v>
                </c:pt>
                <c:pt idx="1914">
                  <c:v>-9999</c:v>
                </c:pt>
                <c:pt idx="1915">
                  <c:v>-9999</c:v>
                </c:pt>
                <c:pt idx="1916">
                  <c:v>-9999</c:v>
                </c:pt>
                <c:pt idx="1917">
                  <c:v>-9999</c:v>
                </c:pt>
                <c:pt idx="1918">
                  <c:v>-9999</c:v>
                </c:pt>
                <c:pt idx="1919">
                  <c:v>-9999</c:v>
                </c:pt>
                <c:pt idx="1920">
                  <c:v>-9999</c:v>
                </c:pt>
                <c:pt idx="1921">
                  <c:v>-9999</c:v>
                </c:pt>
                <c:pt idx="1922">
                  <c:v>-9999</c:v>
                </c:pt>
                <c:pt idx="1923">
                  <c:v>-9999</c:v>
                </c:pt>
                <c:pt idx="1924">
                  <c:v>-9999</c:v>
                </c:pt>
                <c:pt idx="1925">
                  <c:v>-9999</c:v>
                </c:pt>
                <c:pt idx="1926">
                  <c:v>-9999</c:v>
                </c:pt>
                <c:pt idx="1927">
                  <c:v>-9999</c:v>
                </c:pt>
                <c:pt idx="1928">
                  <c:v>-9999</c:v>
                </c:pt>
                <c:pt idx="1929">
                  <c:v>-9999</c:v>
                </c:pt>
                <c:pt idx="1930">
                  <c:v>-9999</c:v>
                </c:pt>
                <c:pt idx="1931">
                  <c:v>-9999</c:v>
                </c:pt>
                <c:pt idx="1932">
                  <c:v>-9999</c:v>
                </c:pt>
                <c:pt idx="1933">
                  <c:v>-9999</c:v>
                </c:pt>
                <c:pt idx="1934">
                  <c:v>-9999</c:v>
                </c:pt>
                <c:pt idx="1935">
                  <c:v>-9999</c:v>
                </c:pt>
                <c:pt idx="1936">
                  <c:v>-9999</c:v>
                </c:pt>
                <c:pt idx="1937">
                  <c:v>-9999</c:v>
                </c:pt>
                <c:pt idx="1938">
                  <c:v>-9999</c:v>
                </c:pt>
                <c:pt idx="1939">
                  <c:v>-9999</c:v>
                </c:pt>
                <c:pt idx="1940">
                  <c:v>-9999</c:v>
                </c:pt>
                <c:pt idx="1941">
                  <c:v>-9999</c:v>
                </c:pt>
                <c:pt idx="1942">
                  <c:v>-9999</c:v>
                </c:pt>
                <c:pt idx="1943">
                  <c:v>-9999</c:v>
                </c:pt>
                <c:pt idx="1944">
                  <c:v>-9999</c:v>
                </c:pt>
                <c:pt idx="1945">
                  <c:v>-9999</c:v>
                </c:pt>
                <c:pt idx="1946">
                  <c:v>-9999</c:v>
                </c:pt>
                <c:pt idx="1947">
                  <c:v>-9999</c:v>
                </c:pt>
                <c:pt idx="1948">
                  <c:v>-9999</c:v>
                </c:pt>
                <c:pt idx="1949">
                  <c:v>-9999</c:v>
                </c:pt>
                <c:pt idx="1950">
                  <c:v>-9999</c:v>
                </c:pt>
                <c:pt idx="1951">
                  <c:v>-9999</c:v>
                </c:pt>
                <c:pt idx="1952">
                  <c:v>-9999</c:v>
                </c:pt>
                <c:pt idx="1953">
                  <c:v>-9999</c:v>
                </c:pt>
                <c:pt idx="1954">
                  <c:v>-9999</c:v>
                </c:pt>
                <c:pt idx="1955">
                  <c:v>-9999</c:v>
                </c:pt>
                <c:pt idx="1956">
                  <c:v>-9999</c:v>
                </c:pt>
                <c:pt idx="1957">
                  <c:v>-9999</c:v>
                </c:pt>
                <c:pt idx="1958">
                  <c:v>-9999</c:v>
                </c:pt>
                <c:pt idx="1959">
                  <c:v>-9999</c:v>
                </c:pt>
                <c:pt idx="1960">
                  <c:v>-9999</c:v>
                </c:pt>
                <c:pt idx="1961">
                  <c:v>-9999</c:v>
                </c:pt>
                <c:pt idx="1962">
                  <c:v>-9999</c:v>
                </c:pt>
                <c:pt idx="1963">
                  <c:v>-9999</c:v>
                </c:pt>
                <c:pt idx="1964">
                  <c:v>-9999</c:v>
                </c:pt>
                <c:pt idx="1965">
                  <c:v>-9999</c:v>
                </c:pt>
                <c:pt idx="1966">
                  <c:v>-9999</c:v>
                </c:pt>
                <c:pt idx="1967">
                  <c:v>-9999</c:v>
                </c:pt>
                <c:pt idx="1968">
                  <c:v>-9999</c:v>
                </c:pt>
                <c:pt idx="1969">
                  <c:v>-9999</c:v>
                </c:pt>
                <c:pt idx="1970">
                  <c:v>-9999</c:v>
                </c:pt>
                <c:pt idx="1971">
                  <c:v>-9999</c:v>
                </c:pt>
                <c:pt idx="1972">
                  <c:v>-9999</c:v>
                </c:pt>
                <c:pt idx="1973">
                  <c:v>-9999</c:v>
                </c:pt>
                <c:pt idx="1974">
                  <c:v>-9999</c:v>
                </c:pt>
                <c:pt idx="1975">
                  <c:v>-9999</c:v>
                </c:pt>
                <c:pt idx="1976">
                  <c:v>-9999</c:v>
                </c:pt>
                <c:pt idx="1977">
                  <c:v>-9999</c:v>
                </c:pt>
                <c:pt idx="1978">
                  <c:v>-9999</c:v>
                </c:pt>
                <c:pt idx="1979">
                  <c:v>-9999</c:v>
                </c:pt>
                <c:pt idx="1980">
                  <c:v>-9999</c:v>
                </c:pt>
                <c:pt idx="1981">
                  <c:v>-9999</c:v>
                </c:pt>
                <c:pt idx="1982">
                  <c:v>-9999</c:v>
                </c:pt>
                <c:pt idx="1983">
                  <c:v>-9999</c:v>
                </c:pt>
                <c:pt idx="1984">
                  <c:v>-9999</c:v>
                </c:pt>
                <c:pt idx="1985">
                  <c:v>-9999</c:v>
                </c:pt>
                <c:pt idx="1986">
                  <c:v>-9999</c:v>
                </c:pt>
                <c:pt idx="1987">
                  <c:v>-9999</c:v>
                </c:pt>
                <c:pt idx="1988">
                  <c:v>-9999</c:v>
                </c:pt>
                <c:pt idx="1989">
                  <c:v>-9999</c:v>
                </c:pt>
                <c:pt idx="1990">
                  <c:v>-9999</c:v>
                </c:pt>
                <c:pt idx="1991">
                  <c:v>-9999</c:v>
                </c:pt>
                <c:pt idx="1992">
                  <c:v>-9999</c:v>
                </c:pt>
                <c:pt idx="1993">
                  <c:v>-9999</c:v>
                </c:pt>
                <c:pt idx="1994">
                  <c:v>-9999</c:v>
                </c:pt>
                <c:pt idx="1995">
                  <c:v>-9999</c:v>
                </c:pt>
                <c:pt idx="1996">
                  <c:v>-9999</c:v>
                </c:pt>
                <c:pt idx="1997">
                  <c:v>-9999</c:v>
                </c:pt>
                <c:pt idx="1998">
                  <c:v>-9999</c:v>
                </c:pt>
              </c:numCache>
            </c:numRef>
          </c:xVal>
          <c:yVal>
            <c:numRef>
              <c:f>Template!$X$2:$X$2000</c:f>
              <c:numCache>
                <c:formatCode>General</c:formatCode>
                <c:ptCount val="1999"/>
                <c:pt idx="0">
                  <c:v>0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-9999</c:v>
                </c:pt>
                <c:pt idx="6">
                  <c:v>-9999</c:v>
                </c:pt>
                <c:pt idx="7">
                  <c:v>-9999</c:v>
                </c:pt>
                <c:pt idx="8">
                  <c:v>-9999</c:v>
                </c:pt>
                <c:pt idx="9">
                  <c:v>-9999</c:v>
                </c:pt>
                <c:pt idx="10">
                  <c:v>-9999</c:v>
                </c:pt>
                <c:pt idx="11">
                  <c:v>-9999</c:v>
                </c:pt>
                <c:pt idx="12">
                  <c:v>-9999</c:v>
                </c:pt>
                <c:pt idx="13">
                  <c:v>-9999</c:v>
                </c:pt>
                <c:pt idx="14">
                  <c:v>-9999</c:v>
                </c:pt>
                <c:pt idx="15">
                  <c:v>-9999</c:v>
                </c:pt>
                <c:pt idx="16">
                  <c:v>-9999</c:v>
                </c:pt>
                <c:pt idx="17">
                  <c:v>-9999</c:v>
                </c:pt>
                <c:pt idx="18">
                  <c:v>-9999</c:v>
                </c:pt>
                <c:pt idx="19">
                  <c:v>-9999</c:v>
                </c:pt>
                <c:pt idx="20">
                  <c:v>-9999</c:v>
                </c:pt>
                <c:pt idx="21">
                  <c:v>-9999</c:v>
                </c:pt>
                <c:pt idx="22">
                  <c:v>-9999</c:v>
                </c:pt>
                <c:pt idx="23">
                  <c:v>-9999</c:v>
                </c:pt>
                <c:pt idx="24">
                  <c:v>-9999</c:v>
                </c:pt>
                <c:pt idx="25">
                  <c:v>-9999</c:v>
                </c:pt>
                <c:pt idx="26">
                  <c:v>-9999</c:v>
                </c:pt>
                <c:pt idx="27">
                  <c:v>-9999</c:v>
                </c:pt>
                <c:pt idx="28">
                  <c:v>-9999</c:v>
                </c:pt>
                <c:pt idx="29">
                  <c:v>-9999</c:v>
                </c:pt>
                <c:pt idx="30">
                  <c:v>-9999</c:v>
                </c:pt>
                <c:pt idx="31">
                  <c:v>-9999</c:v>
                </c:pt>
                <c:pt idx="32">
                  <c:v>-9999</c:v>
                </c:pt>
                <c:pt idx="33">
                  <c:v>-9999</c:v>
                </c:pt>
                <c:pt idx="34">
                  <c:v>-9999</c:v>
                </c:pt>
                <c:pt idx="35">
                  <c:v>-9999</c:v>
                </c:pt>
                <c:pt idx="36">
                  <c:v>-9999</c:v>
                </c:pt>
                <c:pt idx="37">
                  <c:v>-9999</c:v>
                </c:pt>
                <c:pt idx="38">
                  <c:v>-9999</c:v>
                </c:pt>
                <c:pt idx="39">
                  <c:v>-9999</c:v>
                </c:pt>
                <c:pt idx="40">
                  <c:v>-9999</c:v>
                </c:pt>
                <c:pt idx="41">
                  <c:v>-9999</c:v>
                </c:pt>
                <c:pt idx="42">
                  <c:v>-9999</c:v>
                </c:pt>
                <c:pt idx="43">
                  <c:v>-9999</c:v>
                </c:pt>
                <c:pt idx="44">
                  <c:v>-9999</c:v>
                </c:pt>
                <c:pt idx="45">
                  <c:v>-9999</c:v>
                </c:pt>
                <c:pt idx="46">
                  <c:v>-9999</c:v>
                </c:pt>
                <c:pt idx="47">
                  <c:v>-9999</c:v>
                </c:pt>
                <c:pt idx="48">
                  <c:v>-9999</c:v>
                </c:pt>
                <c:pt idx="49">
                  <c:v>-9999</c:v>
                </c:pt>
                <c:pt idx="50">
                  <c:v>-9999</c:v>
                </c:pt>
                <c:pt idx="51">
                  <c:v>-9999</c:v>
                </c:pt>
                <c:pt idx="52">
                  <c:v>-9999</c:v>
                </c:pt>
                <c:pt idx="53">
                  <c:v>-9999</c:v>
                </c:pt>
                <c:pt idx="54">
                  <c:v>-9999</c:v>
                </c:pt>
                <c:pt idx="55">
                  <c:v>-9999</c:v>
                </c:pt>
                <c:pt idx="56">
                  <c:v>-9999</c:v>
                </c:pt>
                <c:pt idx="57">
                  <c:v>-9999</c:v>
                </c:pt>
                <c:pt idx="58">
                  <c:v>-9999</c:v>
                </c:pt>
                <c:pt idx="59">
                  <c:v>-9999</c:v>
                </c:pt>
                <c:pt idx="60">
                  <c:v>-9999</c:v>
                </c:pt>
                <c:pt idx="61">
                  <c:v>-9999</c:v>
                </c:pt>
                <c:pt idx="62">
                  <c:v>-9999</c:v>
                </c:pt>
                <c:pt idx="63">
                  <c:v>-9999</c:v>
                </c:pt>
                <c:pt idx="64">
                  <c:v>-9999</c:v>
                </c:pt>
                <c:pt idx="65">
                  <c:v>-9999</c:v>
                </c:pt>
                <c:pt idx="66">
                  <c:v>-9999</c:v>
                </c:pt>
                <c:pt idx="67">
                  <c:v>-9999</c:v>
                </c:pt>
                <c:pt idx="68">
                  <c:v>-9999</c:v>
                </c:pt>
                <c:pt idx="69">
                  <c:v>-9999</c:v>
                </c:pt>
                <c:pt idx="70">
                  <c:v>-9999</c:v>
                </c:pt>
                <c:pt idx="71">
                  <c:v>-9999</c:v>
                </c:pt>
                <c:pt idx="72">
                  <c:v>-9999</c:v>
                </c:pt>
                <c:pt idx="73">
                  <c:v>-9999</c:v>
                </c:pt>
                <c:pt idx="74">
                  <c:v>-9999</c:v>
                </c:pt>
                <c:pt idx="75">
                  <c:v>-9999</c:v>
                </c:pt>
                <c:pt idx="76">
                  <c:v>-9999</c:v>
                </c:pt>
                <c:pt idx="77">
                  <c:v>-9999</c:v>
                </c:pt>
                <c:pt idx="78">
                  <c:v>-9999</c:v>
                </c:pt>
                <c:pt idx="79">
                  <c:v>-9999</c:v>
                </c:pt>
                <c:pt idx="80">
                  <c:v>-9999</c:v>
                </c:pt>
                <c:pt idx="81">
                  <c:v>-9999</c:v>
                </c:pt>
                <c:pt idx="82">
                  <c:v>-9999</c:v>
                </c:pt>
                <c:pt idx="83">
                  <c:v>-9999</c:v>
                </c:pt>
                <c:pt idx="84">
                  <c:v>-9999</c:v>
                </c:pt>
                <c:pt idx="85">
                  <c:v>-9999</c:v>
                </c:pt>
                <c:pt idx="86">
                  <c:v>-9999</c:v>
                </c:pt>
                <c:pt idx="87">
                  <c:v>-9999</c:v>
                </c:pt>
                <c:pt idx="88">
                  <c:v>-9999</c:v>
                </c:pt>
                <c:pt idx="89">
                  <c:v>-9999</c:v>
                </c:pt>
                <c:pt idx="90">
                  <c:v>-9999</c:v>
                </c:pt>
                <c:pt idx="91">
                  <c:v>-9999</c:v>
                </c:pt>
                <c:pt idx="92">
                  <c:v>-9999</c:v>
                </c:pt>
                <c:pt idx="93">
                  <c:v>-9999</c:v>
                </c:pt>
                <c:pt idx="94">
                  <c:v>-9999</c:v>
                </c:pt>
                <c:pt idx="95">
                  <c:v>-9999</c:v>
                </c:pt>
                <c:pt idx="96">
                  <c:v>-9999</c:v>
                </c:pt>
                <c:pt idx="97">
                  <c:v>-9999</c:v>
                </c:pt>
                <c:pt idx="98">
                  <c:v>-9999</c:v>
                </c:pt>
                <c:pt idx="99">
                  <c:v>-9999</c:v>
                </c:pt>
                <c:pt idx="100">
                  <c:v>-9999</c:v>
                </c:pt>
                <c:pt idx="101">
                  <c:v>-9999</c:v>
                </c:pt>
                <c:pt idx="102">
                  <c:v>-9999</c:v>
                </c:pt>
                <c:pt idx="103">
                  <c:v>-9999</c:v>
                </c:pt>
                <c:pt idx="104">
                  <c:v>-9999</c:v>
                </c:pt>
                <c:pt idx="105">
                  <c:v>-9999</c:v>
                </c:pt>
                <c:pt idx="106">
                  <c:v>-9999</c:v>
                </c:pt>
                <c:pt idx="107">
                  <c:v>-9999</c:v>
                </c:pt>
                <c:pt idx="108">
                  <c:v>-9999</c:v>
                </c:pt>
                <c:pt idx="109">
                  <c:v>-9999</c:v>
                </c:pt>
                <c:pt idx="110">
                  <c:v>-9999</c:v>
                </c:pt>
                <c:pt idx="111">
                  <c:v>-9999</c:v>
                </c:pt>
                <c:pt idx="112">
                  <c:v>-9999</c:v>
                </c:pt>
                <c:pt idx="113">
                  <c:v>-9999</c:v>
                </c:pt>
                <c:pt idx="114">
                  <c:v>-9999</c:v>
                </c:pt>
                <c:pt idx="115">
                  <c:v>-9999</c:v>
                </c:pt>
                <c:pt idx="116">
                  <c:v>-9999</c:v>
                </c:pt>
                <c:pt idx="117">
                  <c:v>-9999</c:v>
                </c:pt>
                <c:pt idx="118">
                  <c:v>-9999</c:v>
                </c:pt>
                <c:pt idx="119">
                  <c:v>-9999</c:v>
                </c:pt>
                <c:pt idx="120">
                  <c:v>-9999</c:v>
                </c:pt>
                <c:pt idx="121">
                  <c:v>-9999</c:v>
                </c:pt>
                <c:pt idx="122">
                  <c:v>-9999</c:v>
                </c:pt>
                <c:pt idx="123">
                  <c:v>-9999</c:v>
                </c:pt>
                <c:pt idx="124">
                  <c:v>-9999</c:v>
                </c:pt>
                <c:pt idx="125">
                  <c:v>-9999</c:v>
                </c:pt>
                <c:pt idx="126">
                  <c:v>-9999</c:v>
                </c:pt>
                <c:pt idx="127">
                  <c:v>-9999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-9999</c:v>
                </c:pt>
                <c:pt idx="134">
                  <c:v>-9999</c:v>
                </c:pt>
                <c:pt idx="135">
                  <c:v>-9999</c:v>
                </c:pt>
                <c:pt idx="136">
                  <c:v>-9999</c:v>
                </c:pt>
                <c:pt idx="137">
                  <c:v>-9999</c:v>
                </c:pt>
                <c:pt idx="138">
                  <c:v>-9999</c:v>
                </c:pt>
                <c:pt idx="139">
                  <c:v>-9999</c:v>
                </c:pt>
                <c:pt idx="140">
                  <c:v>-9999</c:v>
                </c:pt>
                <c:pt idx="141">
                  <c:v>-9999</c:v>
                </c:pt>
                <c:pt idx="142">
                  <c:v>-9999</c:v>
                </c:pt>
                <c:pt idx="143">
                  <c:v>-9999</c:v>
                </c:pt>
                <c:pt idx="144">
                  <c:v>-9999</c:v>
                </c:pt>
                <c:pt idx="145">
                  <c:v>-9999</c:v>
                </c:pt>
                <c:pt idx="146">
                  <c:v>-9999</c:v>
                </c:pt>
                <c:pt idx="147">
                  <c:v>-9999</c:v>
                </c:pt>
                <c:pt idx="148">
                  <c:v>-9999</c:v>
                </c:pt>
                <c:pt idx="149">
                  <c:v>-9999</c:v>
                </c:pt>
                <c:pt idx="150">
                  <c:v>-9999</c:v>
                </c:pt>
                <c:pt idx="151">
                  <c:v>-9999</c:v>
                </c:pt>
                <c:pt idx="152">
                  <c:v>-9999</c:v>
                </c:pt>
                <c:pt idx="153">
                  <c:v>-9999</c:v>
                </c:pt>
                <c:pt idx="154">
                  <c:v>-9999</c:v>
                </c:pt>
                <c:pt idx="155">
                  <c:v>-9999</c:v>
                </c:pt>
                <c:pt idx="156">
                  <c:v>-9999</c:v>
                </c:pt>
                <c:pt idx="157">
                  <c:v>-9999</c:v>
                </c:pt>
                <c:pt idx="158">
                  <c:v>-9999</c:v>
                </c:pt>
                <c:pt idx="159">
                  <c:v>-9999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-9999</c:v>
                </c:pt>
                <c:pt idx="165">
                  <c:v>-9999</c:v>
                </c:pt>
                <c:pt idx="166">
                  <c:v>-9999</c:v>
                </c:pt>
                <c:pt idx="167">
                  <c:v>-9999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-9999</c:v>
                </c:pt>
                <c:pt idx="172">
                  <c:v>-9999</c:v>
                </c:pt>
                <c:pt idx="173">
                  <c:v>-9999</c:v>
                </c:pt>
                <c:pt idx="174">
                  <c:v>-9999</c:v>
                </c:pt>
                <c:pt idx="175">
                  <c:v>-9999</c:v>
                </c:pt>
                <c:pt idx="176">
                  <c:v>-9999</c:v>
                </c:pt>
                <c:pt idx="177">
                  <c:v>-9999</c:v>
                </c:pt>
                <c:pt idx="178">
                  <c:v>-9999</c:v>
                </c:pt>
                <c:pt idx="179">
                  <c:v>-9999</c:v>
                </c:pt>
                <c:pt idx="180">
                  <c:v>-9999</c:v>
                </c:pt>
                <c:pt idx="181">
                  <c:v>-9999</c:v>
                </c:pt>
                <c:pt idx="182">
                  <c:v>-9999</c:v>
                </c:pt>
                <c:pt idx="183">
                  <c:v>-9999</c:v>
                </c:pt>
                <c:pt idx="184">
                  <c:v>-9999</c:v>
                </c:pt>
                <c:pt idx="185">
                  <c:v>-9999</c:v>
                </c:pt>
                <c:pt idx="186">
                  <c:v>-9999</c:v>
                </c:pt>
                <c:pt idx="187">
                  <c:v>-9999</c:v>
                </c:pt>
                <c:pt idx="188">
                  <c:v>-9999</c:v>
                </c:pt>
                <c:pt idx="189">
                  <c:v>-9999</c:v>
                </c:pt>
                <c:pt idx="190">
                  <c:v>-9999</c:v>
                </c:pt>
                <c:pt idx="191">
                  <c:v>-9999</c:v>
                </c:pt>
                <c:pt idx="192">
                  <c:v>-9999</c:v>
                </c:pt>
                <c:pt idx="193">
                  <c:v>-9999</c:v>
                </c:pt>
                <c:pt idx="194">
                  <c:v>-9999</c:v>
                </c:pt>
                <c:pt idx="195">
                  <c:v>-9999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  <c:pt idx="202">
                  <c:v>-9999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-9999</c:v>
                </c:pt>
                <c:pt idx="207">
                  <c:v>-9999</c:v>
                </c:pt>
                <c:pt idx="208">
                  <c:v>-9999</c:v>
                </c:pt>
                <c:pt idx="209">
                  <c:v>-9999</c:v>
                </c:pt>
                <c:pt idx="210">
                  <c:v>-9999</c:v>
                </c:pt>
                <c:pt idx="211">
                  <c:v>-9999</c:v>
                </c:pt>
                <c:pt idx="212">
                  <c:v>-9999</c:v>
                </c:pt>
                <c:pt idx="213">
                  <c:v>-9999</c:v>
                </c:pt>
                <c:pt idx="214">
                  <c:v>-9999</c:v>
                </c:pt>
                <c:pt idx="215">
                  <c:v>-9999</c:v>
                </c:pt>
                <c:pt idx="216">
                  <c:v>-9999</c:v>
                </c:pt>
                <c:pt idx="217">
                  <c:v>-9999</c:v>
                </c:pt>
                <c:pt idx="218">
                  <c:v>-9999</c:v>
                </c:pt>
                <c:pt idx="219">
                  <c:v>-9999</c:v>
                </c:pt>
                <c:pt idx="220">
                  <c:v>-9999</c:v>
                </c:pt>
                <c:pt idx="221">
                  <c:v>-9999</c:v>
                </c:pt>
                <c:pt idx="222">
                  <c:v>-9999</c:v>
                </c:pt>
                <c:pt idx="223">
                  <c:v>-9999</c:v>
                </c:pt>
                <c:pt idx="224">
                  <c:v>-9999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-9999</c:v>
                </c:pt>
                <c:pt idx="233">
                  <c:v>-9999</c:v>
                </c:pt>
                <c:pt idx="234">
                  <c:v>-9999</c:v>
                </c:pt>
                <c:pt idx="235">
                  <c:v>-9999</c:v>
                </c:pt>
                <c:pt idx="236">
                  <c:v>-9999</c:v>
                </c:pt>
                <c:pt idx="237">
                  <c:v>-9999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-9999</c:v>
                </c:pt>
                <c:pt idx="242">
                  <c:v>-9999</c:v>
                </c:pt>
                <c:pt idx="243">
                  <c:v>-9999</c:v>
                </c:pt>
                <c:pt idx="244">
                  <c:v>-9999</c:v>
                </c:pt>
                <c:pt idx="245">
                  <c:v>-9999</c:v>
                </c:pt>
                <c:pt idx="246">
                  <c:v>-9999</c:v>
                </c:pt>
                <c:pt idx="247">
                  <c:v>-9999</c:v>
                </c:pt>
                <c:pt idx="248">
                  <c:v>-9999</c:v>
                </c:pt>
                <c:pt idx="249">
                  <c:v>-9999</c:v>
                </c:pt>
                <c:pt idx="250">
                  <c:v>-9999</c:v>
                </c:pt>
                <c:pt idx="251">
                  <c:v>-9999</c:v>
                </c:pt>
                <c:pt idx="252">
                  <c:v>-9999</c:v>
                </c:pt>
                <c:pt idx="253">
                  <c:v>-9999</c:v>
                </c:pt>
                <c:pt idx="254">
                  <c:v>-9999</c:v>
                </c:pt>
                <c:pt idx="255">
                  <c:v>-9999</c:v>
                </c:pt>
                <c:pt idx="256">
                  <c:v>-9999</c:v>
                </c:pt>
                <c:pt idx="257">
                  <c:v>-9999</c:v>
                </c:pt>
                <c:pt idx="258">
                  <c:v>-9999</c:v>
                </c:pt>
                <c:pt idx="259">
                  <c:v>-9999</c:v>
                </c:pt>
                <c:pt idx="260">
                  <c:v>-9999</c:v>
                </c:pt>
                <c:pt idx="261">
                  <c:v>-9999</c:v>
                </c:pt>
                <c:pt idx="262">
                  <c:v>-9999</c:v>
                </c:pt>
                <c:pt idx="263">
                  <c:v>-9999</c:v>
                </c:pt>
                <c:pt idx="264">
                  <c:v>-9999</c:v>
                </c:pt>
                <c:pt idx="265">
                  <c:v>-9999</c:v>
                </c:pt>
                <c:pt idx="266">
                  <c:v>-9999</c:v>
                </c:pt>
                <c:pt idx="267">
                  <c:v>-9999</c:v>
                </c:pt>
                <c:pt idx="268">
                  <c:v>-9999</c:v>
                </c:pt>
                <c:pt idx="269">
                  <c:v>-9999</c:v>
                </c:pt>
                <c:pt idx="270">
                  <c:v>-9999</c:v>
                </c:pt>
                <c:pt idx="271">
                  <c:v>-9999</c:v>
                </c:pt>
                <c:pt idx="272">
                  <c:v>-9999</c:v>
                </c:pt>
                <c:pt idx="273">
                  <c:v>-9999</c:v>
                </c:pt>
                <c:pt idx="274">
                  <c:v>-9999</c:v>
                </c:pt>
                <c:pt idx="275">
                  <c:v>-9999</c:v>
                </c:pt>
                <c:pt idx="276">
                  <c:v>-9999</c:v>
                </c:pt>
                <c:pt idx="277">
                  <c:v>-9999</c:v>
                </c:pt>
                <c:pt idx="278">
                  <c:v>-9999</c:v>
                </c:pt>
                <c:pt idx="279">
                  <c:v>-9999</c:v>
                </c:pt>
                <c:pt idx="280">
                  <c:v>-9999</c:v>
                </c:pt>
                <c:pt idx="281">
                  <c:v>-9999</c:v>
                </c:pt>
                <c:pt idx="282">
                  <c:v>-9999</c:v>
                </c:pt>
                <c:pt idx="283">
                  <c:v>-9999</c:v>
                </c:pt>
                <c:pt idx="284">
                  <c:v>-9999</c:v>
                </c:pt>
                <c:pt idx="285">
                  <c:v>-9999</c:v>
                </c:pt>
                <c:pt idx="286">
                  <c:v>-9999</c:v>
                </c:pt>
                <c:pt idx="287">
                  <c:v>-9999</c:v>
                </c:pt>
                <c:pt idx="288">
                  <c:v>-9999</c:v>
                </c:pt>
                <c:pt idx="289">
                  <c:v>-9999</c:v>
                </c:pt>
                <c:pt idx="290">
                  <c:v>-9999</c:v>
                </c:pt>
                <c:pt idx="291">
                  <c:v>-9999</c:v>
                </c:pt>
                <c:pt idx="292">
                  <c:v>-9999</c:v>
                </c:pt>
                <c:pt idx="293">
                  <c:v>-9999</c:v>
                </c:pt>
                <c:pt idx="294">
                  <c:v>-9999</c:v>
                </c:pt>
                <c:pt idx="295">
                  <c:v>-9999</c:v>
                </c:pt>
                <c:pt idx="296">
                  <c:v>-9999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-9999</c:v>
                </c:pt>
                <c:pt idx="301">
                  <c:v>-9999</c:v>
                </c:pt>
                <c:pt idx="302">
                  <c:v>-9999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-9999</c:v>
                </c:pt>
                <c:pt idx="308">
                  <c:v>-9999</c:v>
                </c:pt>
                <c:pt idx="309">
                  <c:v>-9999</c:v>
                </c:pt>
                <c:pt idx="310">
                  <c:v>-9999</c:v>
                </c:pt>
                <c:pt idx="311">
                  <c:v>-9999</c:v>
                </c:pt>
                <c:pt idx="312">
                  <c:v>-9999</c:v>
                </c:pt>
                <c:pt idx="313">
                  <c:v>-9999</c:v>
                </c:pt>
                <c:pt idx="314">
                  <c:v>-9999</c:v>
                </c:pt>
                <c:pt idx="315">
                  <c:v>-9999</c:v>
                </c:pt>
                <c:pt idx="316">
                  <c:v>-9999</c:v>
                </c:pt>
                <c:pt idx="317">
                  <c:v>-9999</c:v>
                </c:pt>
                <c:pt idx="318">
                  <c:v>-9999</c:v>
                </c:pt>
                <c:pt idx="319">
                  <c:v>-9999</c:v>
                </c:pt>
                <c:pt idx="320">
                  <c:v>-9999</c:v>
                </c:pt>
                <c:pt idx="321">
                  <c:v>-9999</c:v>
                </c:pt>
                <c:pt idx="322">
                  <c:v>-9999</c:v>
                </c:pt>
                <c:pt idx="323">
                  <c:v>-9999</c:v>
                </c:pt>
                <c:pt idx="324">
                  <c:v>-9999</c:v>
                </c:pt>
                <c:pt idx="325">
                  <c:v>-9999</c:v>
                </c:pt>
                <c:pt idx="326">
                  <c:v>-9999</c:v>
                </c:pt>
                <c:pt idx="327">
                  <c:v>-9999</c:v>
                </c:pt>
                <c:pt idx="328">
                  <c:v>-9999</c:v>
                </c:pt>
                <c:pt idx="329">
                  <c:v>-9999</c:v>
                </c:pt>
                <c:pt idx="330">
                  <c:v>-9999</c:v>
                </c:pt>
                <c:pt idx="331">
                  <c:v>-9999</c:v>
                </c:pt>
                <c:pt idx="332">
                  <c:v>-9999</c:v>
                </c:pt>
                <c:pt idx="333">
                  <c:v>-9999</c:v>
                </c:pt>
                <c:pt idx="334">
                  <c:v>-9999</c:v>
                </c:pt>
                <c:pt idx="335">
                  <c:v>-9999</c:v>
                </c:pt>
                <c:pt idx="336">
                  <c:v>-9999</c:v>
                </c:pt>
                <c:pt idx="337">
                  <c:v>-9999</c:v>
                </c:pt>
                <c:pt idx="338">
                  <c:v>-9999</c:v>
                </c:pt>
                <c:pt idx="339">
                  <c:v>-9999</c:v>
                </c:pt>
                <c:pt idx="340">
                  <c:v>-9999</c:v>
                </c:pt>
                <c:pt idx="341">
                  <c:v>-9999</c:v>
                </c:pt>
                <c:pt idx="342">
                  <c:v>-9999</c:v>
                </c:pt>
                <c:pt idx="343">
                  <c:v>-9999</c:v>
                </c:pt>
                <c:pt idx="344">
                  <c:v>-9999</c:v>
                </c:pt>
                <c:pt idx="345">
                  <c:v>-9999</c:v>
                </c:pt>
                <c:pt idx="346">
                  <c:v>-9999</c:v>
                </c:pt>
                <c:pt idx="347">
                  <c:v>-9999</c:v>
                </c:pt>
                <c:pt idx="348">
                  <c:v>-9999</c:v>
                </c:pt>
                <c:pt idx="349">
                  <c:v>-9999</c:v>
                </c:pt>
                <c:pt idx="350">
                  <c:v>-9999</c:v>
                </c:pt>
                <c:pt idx="351">
                  <c:v>-9999</c:v>
                </c:pt>
                <c:pt idx="352">
                  <c:v>-9999</c:v>
                </c:pt>
                <c:pt idx="353">
                  <c:v>-9999</c:v>
                </c:pt>
                <c:pt idx="354">
                  <c:v>-9999</c:v>
                </c:pt>
                <c:pt idx="355">
                  <c:v>-9999</c:v>
                </c:pt>
                <c:pt idx="356">
                  <c:v>-9999</c:v>
                </c:pt>
                <c:pt idx="357">
                  <c:v>-9999</c:v>
                </c:pt>
                <c:pt idx="358">
                  <c:v>-9999</c:v>
                </c:pt>
                <c:pt idx="359">
                  <c:v>-9999</c:v>
                </c:pt>
                <c:pt idx="360">
                  <c:v>-9999</c:v>
                </c:pt>
                <c:pt idx="361">
                  <c:v>-9999</c:v>
                </c:pt>
                <c:pt idx="362">
                  <c:v>-9999</c:v>
                </c:pt>
                <c:pt idx="363">
                  <c:v>-9999</c:v>
                </c:pt>
                <c:pt idx="364">
                  <c:v>-9999</c:v>
                </c:pt>
                <c:pt idx="365">
                  <c:v>-9999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-9999</c:v>
                </c:pt>
                <c:pt idx="372">
                  <c:v>-9999</c:v>
                </c:pt>
                <c:pt idx="373">
                  <c:v>-9999</c:v>
                </c:pt>
                <c:pt idx="374">
                  <c:v>-9999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-9999</c:v>
                </c:pt>
                <c:pt idx="379">
                  <c:v>-9999</c:v>
                </c:pt>
                <c:pt idx="380">
                  <c:v>-9999</c:v>
                </c:pt>
                <c:pt idx="381">
                  <c:v>-9999</c:v>
                </c:pt>
                <c:pt idx="382">
                  <c:v>-9999</c:v>
                </c:pt>
                <c:pt idx="383">
                  <c:v>-9999</c:v>
                </c:pt>
                <c:pt idx="384">
                  <c:v>-9999</c:v>
                </c:pt>
                <c:pt idx="385">
                  <c:v>-9999</c:v>
                </c:pt>
                <c:pt idx="386">
                  <c:v>-9999</c:v>
                </c:pt>
                <c:pt idx="387">
                  <c:v>-9999</c:v>
                </c:pt>
                <c:pt idx="388">
                  <c:v>-9999</c:v>
                </c:pt>
                <c:pt idx="389">
                  <c:v>-9999</c:v>
                </c:pt>
                <c:pt idx="390">
                  <c:v>-9999</c:v>
                </c:pt>
                <c:pt idx="391">
                  <c:v>-9999</c:v>
                </c:pt>
                <c:pt idx="392">
                  <c:v>-9999</c:v>
                </c:pt>
                <c:pt idx="393">
                  <c:v>-9999</c:v>
                </c:pt>
                <c:pt idx="394">
                  <c:v>-9999</c:v>
                </c:pt>
                <c:pt idx="395">
                  <c:v>-9999</c:v>
                </c:pt>
                <c:pt idx="396">
                  <c:v>-9999</c:v>
                </c:pt>
                <c:pt idx="397">
                  <c:v>-9999</c:v>
                </c:pt>
                <c:pt idx="398">
                  <c:v>-9999</c:v>
                </c:pt>
                <c:pt idx="399">
                  <c:v>-9999</c:v>
                </c:pt>
                <c:pt idx="400">
                  <c:v>-9999</c:v>
                </c:pt>
                <c:pt idx="401">
                  <c:v>-9999</c:v>
                </c:pt>
                <c:pt idx="402">
                  <c:v>-9999</c:v>
                </c:pt>
                <c:pt idx="403">
                  <c:v>-9999</c:v>
                </c:pt>
                <c:pt idx="404">
                  <c:v>-9999</c:v>
                </c:pt>
                <c:pt idx="405">
                  <c:v>-9999</c:v>
                </c:pt>
                <c:pt idx="406">
                  <c:v>-9999</c:v>
                </c:pt>
                <c:pt idx="407">
                  <c:v>-9999</c:v>
                </c:pt>
                <c:pt idx="408">
                  <c:v>-9999</c:v>
                </c:pt>
                <c:pt idx="409">
                  <c:v>-9999</c:v>
                </c:pt>
                <c:pt idx="410">
                  <c:v>-9999</c:v>
                </c:pt>
                <c:pt idx="411">
                  <c:v>-9999</c:v>
                </c:pt>
                <c:pt idx="412">
                  <c:v>-9999</c:v>
                </c:pt>
                <c:pt idx="413">
                  <c:v>-9999</c:v>
                </c:pt>
                <c:pt idx="414">
                  <c:v>-9999</c:v>
                </c:pt>
                <c:pt idx="415">
                  <c:v>-9999</c:v>
                </c:pt>
                <c:pt idx="416">
                  <c:v>-9999</c:v>
                </c:pt>
                <c:pt idx="417">
                  <c:v>-9999</c:v>
                </c:pt>
                <c:pt idx="418">
                  <c:v>-9999</c:v>
                </c:pt>
                <c:pt idx="419">
                  <c:v>-9999</c:v>
                </c:pt>
                <c:pt idx="420">
                  <c:v>-9999</c:v>
                </c:pt>
                <c:pt idx="421">
                  <c:v>-9999</c:v>
                </c:pt>
                <c:pt idx="422">
                  <c:v>-9999</c:v>
                </c:pt>
                <c:pt idx="423">
                  <c:v>-9999</c:v>
                </c:pt>
                <c:pt idx="424">
                  <c:v>-9999</c:v>
                </c:pt>
                <c:pt idx="425">
                  <c:v>-9999</c:v>
                </c:pt>
                <c:pt idx="426">
                  <c:v>-9999</c:v>
                </c:pt>
                <c:pt idx="427">
                  <c:v>-9999</c:v>
                </c:pt>
                <c:pt idx="428">
                  <c:v>-9999</c:v>
                </c:pt>
                <c:pt idx="429">
                  <c:v>-9999</c:v>
                </c:pt>
                <c:pt idx="430">
                  <c:v>-9999</c:v>
                </c:pt>
                <c:pt idx="431">
                  <c:v>-9999</c:v>
                </c:pt>
                <c:pt idx="432">
                  <c:v>-9999</c:v>
                </c:pt>
                <c:pt idx="433">
                  <c:v>-9999</c:v>
                </c:pt>
                <c:pt idx="434">
                  <c:v>-9999</c:v>
                </c:pt>
                <c:pt idx="435">
                  <c:v>-9999</c:v>
                </c:pt>
                <c:pt idx="436">
                  <c:v>-9999</c:v>
                </c:pt>
                <c:pt idx="437">
                  <c:v>-9999</c:v>
                </c:pt>
                <c:pt idx="438">
                  <c:v>-9999</c:v>
                </c:pt>
                <c:pt idx="439">
                  <c:v>-9999</c:v>
                </c:pt>
                <c:pt idx="440">
                  <c:v>-9999</c:v>
                </c:pt>
                <c:pt idx="441">
                  <c:v>-9999</c:v>
                </c:pt>
                <c:pt idx="442">
                  <c:v>-9999</c:v>
                </c:pt>
                <c:pt idx="443">
                  <c:v>-9999</c:v>
                </c:pt>
                <c:pt idx="444">
                  <c:v>-9999</c:v>
                </c:pt>
                <c:pt idx="445">
                  <c:v>-9999</c:v>
                </c:pt>
                <c:pt idx="446">
                  <c:v>-9999</c:v>
                </c:pt>
                <c:pt idx="447">
                  <c:v>-9999</c:v>
                </c:pt>
                <c:pt idx="448">
                  <c:v>-9999</c:v>
                </c:pt>
                <c:pt idx="449">
                  <c:v>-9999</c:v>
                </c:pt>
                <c:pt idx="450">
                  <c:v>-9999</c:v>
                </c:pt>
                <c:pt idx="451">
                  <c:v>-9999</c:v>
                </c:pt>
                <c:pt idx="452">
                  <c:v>-9999</c:v>
                </c:pt>
                <c:pt idx="453">
                  <c:v>-9999</c:v>
                </c:pt>
                <c:pt idx="454">
                  <c:v>-9999</c:v>
                </c:pt>
                <c:pt idx="455">
                  <c:v>-9999</c:v>
                </c:pt>
                <c:pt idx="456">
                  <c:v>-9999</c:v>
                </c:pt>
                <c:pt idx="457">
                  <c:v>-9999</c:v>
                </c:pt>
                <c:pt idx="458">
                  <c:v>-9999</c:v>
                </c:pt>
                <c:pt idx="459">
                  <c:v>-9999</c:v>
                </c:pt>
                <c:pt idx="460">
                  <c:v>-9999</c:v>
                </c:pt>
                <c:pt idx="461">
                  <c:v>-9999</c:v>
                </c:pt>
                <c:pt idx="462">
                  <c:v>-9999</c:v>
                </c:pt>
                <c:pt idx="463">
                  <c:v>-9999</c:v>
                </c:pt>
                <c:pt idx="464">
                  <c:v>-9999</c:v>
                </c:pt>
                <c:pt idx="465">
                  <c:v>-9999</c:v>
                </c:pt>
                <c:pt idx="466">
                  <c:v>-9999</c:v>
                </c:pt>
                <c:pt idx="467">
                  <c:v>-9999</c:v>
                </c:pt>
                <c:pt idx="468">
                  <c:v>-9999</c:v>
                </c:pt>
                <c:pt idx="469">
                  <c:v>-9999</c:v>
                </c:pt>
                <c:pt idx="470">
                  <c:v>-9999</c:v>
                </c:pt>
                <c:pt idx="471">
                  <c:v>-9999</c:v>
                </c:pt>
                <c:pt idx="472">
                  <c:v>-9999</c:v>
                </c:pt>
                <c:pt idx="473">
                  <c:v>-9999</c:v>
                </c:pt>
                <c:pt idx="474">
                  <c:v>-9999</c:v>
                </c:pt>
                <c:pt idx="475">
                  <c:v>-9999</c:v>
                </c:pt>
                <c:pt idx="476">
                  <c:v>-9999</c:v>
                </c:pt>
                <c:pt idx="477">
                  <c:v>-9999</c:v>
                </c:pt>
                <c:pt idx="478">
                  <c:v>-9999</c:v>
                </c:pt>
                <c:pt idx="479">
                  <c:v>-9999</c:v>
                </c:pt>
                <c:pt idx="480">
                  <c:v>-9999</c:v>
                </c:pt>
                <c:pt idx="481">
                  <c:v>-9999</c:v>
                </c:pt>
                <c:pt idx="482">
                  <c:v>-9999</c:v>
                </c:pt>
                <c:pt idx="483">
                  <c:v>-9999</c:v>
                </c:pt>
                <c:pt idx="484">
                  <c:v>-9999</c:v>
                </c:pt>
                <c:pt idx="485">
                  <c:v>-9999</c:v>
                </c:pt>
                <c:pt idx="486">
                  <c:v>-9999</c:v>
                </c:pt>
                <c:pt idx="487">
                  <c:v>-9999</c:v>
                </c:pt>
                <c:pt idx="488">
                  <c:v>-9999</c:v>
                </c:pt>
                <c:pt idx="489">
                  <c:v>-9999</c:v>
                </c:pt>
                <c:pt idx="490">
                  <c:v>-9999</c:v>
                </c:pt>
                <c:pt idx="491">
                  <c:v>-9999</c:v>
                </c:pt>
                <c:pt idx="492">
                  <c:v>-9999</c:v>
                </c:pt>
                <c:pt idx="493">
                  <c:v>-9999</c:v>
                </c:pt>
                <c:pt idx="494">
                  <c:v>-9999</c:v>
                </c:pt>
                <c:pt idx="495">
                  <c:v>-9999</c:v>
                </c:pt>
                <c:pt idx="496">
                  <c:v>-9999</c:v>
                </c:pt>
                <c:pt idx="497">
                  <c:v>-9999</c:v>
                </c:pt>
                <c:pt idx="498">
                  <c:v>-9999</c:v>
                </c:pt>
                <c:pt idx="499">
                  <c:v>-9999</c:v>
                </c:pt>
                <c:pt idx="500">
                  <c:v>-9999</c:v>
                </c:pt>
                <c:pt idx="501">
                  <c:v>-9999</c:v>
                </c:pt>
                <c:pt idx="502">
                  <c:v>-9999</c:v>
                </c:pt>
                <c:pt idx="503">
                  <c:v>-9999</c:v>
                </c:pt>
                <c:pt idx="504">
                  <c:v>-9999</c:v>
                </c:pt>
                <c:pt idx="505">
                  <c:v>-9999</c:v>
                </c:pt>
                <c:pt idx="506">
                  <c:v>-9999</c:v>
                </c:pt>
                <c:pt idx="507">
                  <c:v>-9999</c:v>
                </c:pt>
                <c:pt idx="508">
                  <c:v>-9999</c:v>
                </c:pt>
                <c:pt idx="509">
                  <c:v>-9999</c:v>
                </c:pt>
                <c:pt idx="510">
                  <c:v>-9999</c:v>
                </c:pt>
                <c:pt idx="511">
                  <c:v>-9999</c:v>
                </c:pt>
                <c:pt idx="512">
                  <c:v>-9999</c:v>
                </c:pt>
                <c:pt idx="513">
                  <c:v>-9999</c:v>
                </c:pt>
                <c:pt idx="514">
                  <c:v>-9999</c:v>
                </c:pt>
                <c:pt idx="515">
                  <c:v>-9999</c:v>
                </c:pt>
                <c:pt idx="516">
                  <c:v>-9999</c:v>
                </c:pt>
                <c:pt idx="517">
                  <c:v>-9999</c:v>
                </c:pt>
                <c:pt idx="518">
                  <c:v>-9999</c:v>
                </c:pt>
                <c:pt idx="519">
                  <c:v>-9999</c:v>
                </c:pt>
                <c:pt idx="520">
                  <c:v>-9999</c:v>
                </c:pt>
                <c:pt idx="521">
                  <c:v>-9999</c:v>
                </c:pt>
                <c:pt idx="522">
                  <c:v>-9999</c:v>
                </c:pt>
                <c:pt idx="523">
                  <c:v>-9999</c:v>
                </c:pt>
                <c:pt idx="524">
                  <c:v>-9999</c:v>
                </c:pt>
                <c:pt idx="525">
                  <c:v>-9999</c:v>
                </c:pt>
                <c:pt idx="526">
                  <c:v>-9999</c:v>
                </c:pt>
                <c:pt idx="527">
                  <c:v>-9999</c:v>
                </c:pt>
                <c:pt idx="528">
                  <c:v>-9999</c:v>
                </c:pt>
                <c:pt idx="529">
                  <c:v>-9999</c:v>
                </c:pt>
                <c:pt idx="530">
                  <c:v>-9999</c:v>
                </c:pt>
                <c:pt idx="531">
                  <c:v>-9999</c:v>
                </c:pt>
                <c:pt idx="532">
                  <c:v>-9999</c:v>
                </c:pt>
                <c:pt idx="533">
                  <c:v>-9999</c:v>
                </c:pt>
                <c:pt idx="534">
                  <c:v>-9999</c:v>
                </c:pt>
                <c:pt idx="535">
                  <c:v>-9999</c:v>
                </c:pt>
                <c:pt idx="536">
                  <c:v>-9999</c:v>
                </c:pt>
                <c:pt idx="537">
                  <c:v>-9999</c:v>
                </c:pt>
                <c:pt idx="538">
                  <c:v>-9999</c:v>
                </c:pt>
                <c:pt idx="539">
                  <c:v>-9999</c:v>
                </c:pt>
                <c:pt idx="540">
                  <c:v>-9999</c:v>
                </c:pt>
                <c:pt idx="541">
                  <c:v>-9999</c:v>
                </c:pt>
                <c:pt idx="542">
                  <c:v>-9999</c:v>
                </c:pt>
                <c:pt idx="543">
                  <c:v>-9999</c:v>
                </c:pt>
                <c:pt idx="544">
                  <c:v>-9999</c:v>
                </c:pt>
                <c:pt idx="545">
                  <c:v>-9999</c:v>
                </c:pt>
                <c:pt idx="546">
                  <c:v>-9999</c:v>
                </c:pt>
                <c:pt idx="547">
                  <c:v>-9999</c:v>
                </c:pt>
                <c:pt idx="548">
                  <c:v>-9999</c:v>
                </c:pt>
                <c:pt idx="549">
                  <c:v>-9999</c:v>
                </c:pt>
                <c:pt idx="550">
                  <c:v>-9999</c:v>
                </c:pt>
                <c:pt idx="551">
                  <c:v>-9999</c:v>
                </c:pt>
                <c:pt idx="552">
                  <c:v>-9999</c:v>
                </c:pt>
                <c:pt idx="553">
                  <c:v>-9999</c:v>
                </c:pt>
                <c:pt idx="554">
                  <c:v>-9999</c:v>
                </c:pt>
                <c:pt idx="555">
                  <c:v>-9999</c:v>
                </c:pt>
                <c:pt idx="556">
                  <c:v>-9999</c:v>
                </c:pt>
                <c:pt idx="557">
                  <c:v>-9999</c:v>
                </c:pt>
                <c:pt idx="558">
                  <c:v>-9999</c:v>
                </c:pt>
                <c:pt idx="559">
                  <c:v>-9999</c:v>
                </c:pt>
                <c:pt idx="560">
                  <c:v>-9999</c:v>
                </c:pt>
                <c:pt idx="561">
                  <c:v>-9999</c:v>
                </c:pt>
                <c:pt idx="562">
                  <c:v>-9999</c:v>
                </c:pt>
                <c:pt idx="563">
                  <c:v>-9999</c:v>
                </c:pt>
                <c:pt idx="564">
                  <c:v>-9999</c:v>
                </c:pt>
                <c:pt idx="565">
                  <c:v>-9999</c:v>
                </c:pt>
                <c:pt idx="566">
                  <c:v>-9999</c:v>
                </c:pt>
                <c:pt idx="567">
                  <c:v>-9999</c:v>
                </c:pt>
                <c:pt idx="568">
                  <c:v>-9999</c:v>
                </c:pt>
                <c:pt idx="569">
                  <c:v>-9999</c:v>
                </c:pt>
                <c:pt idx="570">
                  <c:v>-9999</c:v>
                </c:pt>
                <c:pt idx="571">
                  <c:v>-9999</c:v>
                </c:pt>
                <c:pt idx="572">
                  <c:v>-9999</c:v>
                </c:pt>
                <c:pt idx="573">
                  <c:v>-9999</c:v>
                </c:pt>
                <c:pt idx="574">
                  <c:v>-9999</c:v>
                </c:pt>
                <c:pt idx="575">
                  <c:v>-9999</c:v>
                </c:pt>
                <c:pt idx="576">
                  <c:v>-9999</c:v>
                </c:pt>
                <c:pt idx="577">
                  <c:v>-9999</c:v>
                </c:pt>
                <c:pt idx="578">
                  <c:v>-9999</c:v>
                </c:pt>
                <c:pt idx="579">
                  <c:v>-9999</c:v>
                </c:pt>
                <c:pt idx="580">
                  <c:v>-9999</c:v>
                </c:pt>
                <c:pt idx="581">
                  <c:v>-9999</c:v>
                </c:pt>
                <c:pt idx="582">
                  <c:v>-9999</c:v>
                </c:pt>
                <c:pt idx="583">
                  <c:v>-9999</c:v>
                </c:pt>
                <c:pt idx="584">
                  <c:v>-9999</c:v>
                </c:pt>
                <c:pt idx="585">
                  <c:v>-9999</c:v>
                </c:pt>
                <c:pt idx="586">
                  <c:v>-9999</c:v>
                </c:pt>
                <c:pt idx="587">
                  <c:v>-9999</c:v>
                </c:pt>
                <c:pt idx="588">
                  <c:v>-9999</c:v>
                </c:pt>
                <c:pt idx="589">
                  <c:v>-9999</c:v>
                </c:pt>
                <c:pt idx="590">
                  <c:v>-9999</c:v>
                </c:pt>
                <c:pt idx="591">
                  <c:v>-9999</c:v>
                </c:pt>
                <c:pt idx="592">
                  <c:v>-9999</c:v>
                </c:pt>
                <c:pt idx="593">
                  <c:v>-9999</c:v>
                </c:pt>
                <c:pt idx="594">
                  <c:v>-9999</c:v>
                </c:pt>
                <c:pt idx="595">
                  <c:v>-9999</c:v>
                </c:pt>
                <c:pt idx="596">
                  <c:v>-9999</c:v>
                </c:pt>
                <c:pt idx="597">
                  <c:v>-9999</c:v>
                </c:pt>
                <c:pt idx="598">
                  <c:v>-9999</c:v>
                </c:pt>
                <c:pt idx="599">
                  <c:v>-9999</c:v>
                </c:pt>
                <c:pt idx="600">
                  <c:v>-9999</c:v>
                </c:pt>
                <c:pt idx="601">
                  <c:v>-9999</c:v>
                </c:pt>
                <c:pt idx="602">
                  <c:v>-9999</c:v>
                </c:pt>
                <c:pt idx="603">
                  <c:v>-9999</c:v>
                </c:pt>
                <c:pt idx="604">
                  <c:v>-9999</c:v>
                </c:pt>
                <c:pt idx="605">
                  <c:v>-9999</c:v>
                </c:pt>
                <c:pt idx="606">
                  <c:v>-9999</c:v>
                </c:pt>
                <c:pt idx="607">
                  <c:v>-9999</c:v>
                </c:pt>
                <c:pt idx="608">
                  <c:v>-9999</c:v>
                </c:pt>
                <c:pt idx="609">
                  <c:v>-9999</c:v>
                </c:pt>
                <c:pt idx="610">
                  <c:v>-9999</c:v>
                </c:pt>
                <c:pt idx="611">
                  <c:v>-9999</c:v>
                </c:pt>
                <c:pt idx="612">
                  <c:v>-9999</c:v>
                </c:pt>
                <c:pt idx="613">
                  <c:v>-9999</c:v>
                </c:pt>
                <c:pt idx="614">
                  <c:v>-9999</c:v>
                </c:pt>
                <c:pt idx="615">
                  <c:v>-9999</c:v>
                </c:pt>
                <c:pt idx="616">
                  <c:v>-9999</c:v>
                </c:pt>
                <c:pt idx="617">
                  <c:v>-9999</c:v>
                </c:pt>
                <c:pt idx="618">
                  <c:v>-9999</c:v>
                </c:pt>
                <c:pt idx="619">
                  <c:v>-9999</c:v>
                </c:pt>
                <c:pt idx="620">
                  <c:v>-9999</c:v>
                </c:pt>
                <c:pt idx="621">
                  <c:v>-9999</c:v>
                </c:pt>
                <c:pt idx="622">
                  <c:v>-9999</c:v>
                </c:pt>
                <c:pt idx="623">
                  <c:v>-9999</c:v>
                </c:pt>
                <c:pt idx="624">
                  <c:v>-9999</c:v>
                </c:pt>
                <c:pt idx="625">
                  <c:v>-9999</c:v>
                </c:pt>
                <c:pt idx="626">
                  <c:v>-9999</c:v>
                </c:pt>
                <c:pt idx="627">
                  <c:v>-9999</c:v>
                </c:pt>
                <c:pt idx="628">
                  <c:v>-9999</c:v>
                </c:pt>
                <c:pt idx="629">
                  <c:v>-9999</c:v>
                </c:pt>
                <c:pt idx="630">
                  <c:v>-9999</c:v>
                </c:pt>
                <c:pt idx="631">
                  <c:v>-9999</c:v>
                </c:pt>
                <c:pt idx="632">
                  <c:v>-9999</c:v>
                </c:pt>
                <c:pt idx="633">
                  <c:v>-9999</c:v>
                </c:pt>
                <c:pt idx="634">
                  <c:v>-9999</c:v>
                </c:pt>
                <c:pt idx="635">
                  <c:v>-9999</c:v>
                </c:pt>
                <c:pt idx="636">
                  <c:v>-9999</c:v>
                </c:pt>
                <c:pt idx="637">
                  <c:v>-9999</c:v>
                </c:pt>
                <c:pt idx="638">
                  <c:v>-9999</c:v>
                </c:pt>
                <c:pt idx="639">
                  <c:v>-9999</c:v>
                </c:pt>
                <c:pt idx="640">
                  <c:v>-9999</c:v>
                </c:pt>
                <c:pt idx="641">
                  <c:v>-9999</c:v>
                </c:pt>
                <c:pt idx="642">
                  <c:v>-9999</c:v>
                </c:pt>
                <c:pt idx="643">
                  <c:v>-9999</c:v>
                </c:pt>
                <c:pt idx="644">
                  <c:v>-9999</c:v>
                </c:pt>
                <c:pt idx="645">
                  <c:v>-9999</c:v>
                </c:pt>
                <c:pt idx="646">
                  <c:v>-9999</c:v>
                </c:pt>
                <c:pt idx="647">
                  <c:v>-9999</c:v>
                </c:pt>
                <c:pt idx="648">
                  <c:v>-9999</c:v>
                </c:pt>
                <c:pt idx="649">
                  <c:v>-9999</c:v>
                </c:pt>
                <c:pt idx="650">
                  <c:v>-9999</c:v>
                </c:pt>
                <c:pt idx="651">
                  <c:v>-9999</c:v>
                </c:pt>
                <c:pt idx="652">
                  <c:v>-9999</c:v>
                </c:pt>
                <c:pt idx="653">
                  <c:v>-9999</c:v>
                </c:pt>
                <c:pt idx="654">
                  <c:v>-9999</c:v>
                </c:pt>
                <c:pt idx="655">
                  <c:v>-9999</c:v>
                </c:pt>
                <c:pt idx="656">
                  <c:v>-9999</c:v>
                </c:pt>
                <c:pt idx="657">
                  <c:v>-9999</c:v>
                </c:pt>
                <c:pt idx="658">
                  <c:v>-9999</c:v>
                </c:pt>
                <c:pt idx="659">
                  <c:v>-9999</c:v>
                </c:pt>
                <c:pt idx="660">
                  <c:v>-9999</c:v>
                </c:pt>
                <c:pt idx="661">
                  <c:v>-9999</c:v>
                </c:pt>
                <c:pt idx="662">
                  <c:v>-9999</c:v>
                </c:pt>
                <c:pt idx="663">
                  <c:v>-9999</c:v>
                </c:pt>
                <c:pt idx="664">
                  <c:v>-9999</c:v>
                </c:pt>
                <c:pt idx="665">
                  <c:v>-9999</c:v>
                </c:pt>
                <c:pt idx="666">
                  <c:v>-9999</c:v>
                </c:pt>
                <c:pt idx="667">
                  <c:v>-9999</c:v>
                </c:pt>
                <c:pt idx="668">
                  <c:v>-9999</c:v>
                </c:pt>
                <c:pt idx="669">
                  <c:v>-9999</c:v>
                </c:pt>
                <c:pt idx="670">
                  <c:v>-9999</c:v>
                </c:pt>
                <c:pt idx="671">
                  <c:v>-9999</c:v>
                </c:pt>
                <c:pt idx="672">
                  <c:v>-9999</c:v>
                </c:pt>
                <c:pt idx="673">
                  <c:v>-9999</c:v>
                </c:pt>
                <c:pt idx="674">
                  <c:v>-9999</c:v>
                </c:pt>
                <c:pt idx="675">
                  <c:v>-9999</c:v>
                </c:pt>
                <c:pt idx="676">
                  <c:v>-9999</c:v>
                </c:pt>
                <c:pt idx="677">
                  <c:v>-9999</c:v>
                </c:pt>
                <c:pt idx="678">
                  <c:v>-9999</c:v>
                </c:pt>
                <c:pt idx="679">
                  <c:v>-9999</c:v>
                </c:pt>
                <c:pt idx="680">
                  <c:v>-9999</c:v>
                </c:pt>
                <c:pt idx="681">
                  <c:v>-9999</c:v>
                </c:pt>
                <c:pt idx="682">
                  <c:v>-9999</c:v>
                </c:pt>
                <c:pt idx="683">
                  <c:v>-9999</c:v>
                </c:pt>
                <c:pt idx="684">
                  <c:v>-9999</c:v>
                </c:pt>
                <c:pt idx="685">
                  <c:v>-9999</c:v>
                </c:pt>
                <c:pt idx="686">
                  <c:v>-9999</c:v>
                </c:pt>
                <c:pt idx="687">
                  <c:v>-9999</c:v>
                </c:pt>
                <c:pt idx="688">
                  <c:v>-9999</c:v>
                </c:pt>
                <c:pt idx="689">
                  <c:v>-9999</c:v>
                </c:pt>
                <c:pt idx="690">
                  <c:v>-9999</c:v>
                </c:pt>
                <c:pt idx="691">
                  <c:v>-9999</c:v>
                </c:pt>
                <c:pt idx="692">
                  <c:v>-9999</c:v>
                </c:pt>
                <c:pt idx="693">
                  <c:v>-9999</c:v>
                </c:pt>
                <c:pt idx="694">
                  <c:v>-9999</c:v>
                </c:pt>
                <c:pt idx="695">
                  <c:v>-9999</c:v>
                </c:pt>
                <c:pt idx="696">
                  <c:v>-9999</c:v>
                </c:pt>
                <c:pt idx="697">
                  <c:v>-9999</c:v>
                </c:pt>
                <c:pt idx="698">
                  <c:v>-9999</c:v>
                </c:pt>
                <c:pt idx="699">
                  <c:v>-9999</c:v>
                </c:pt>
                <c:pt idx="700">
                  <c:v>-9999</c:v>
                </c:pt>
                <c:pt idx="701">
                  <c:v>-9999</c:v>
                </c:pt>
                <c:pt idx="702">
                  <c:v>-9999</c:v>
                </c:pt>
                <c:pt idx="703">
                  <c:v>-9999</c:v>
                </c:pt>
                <c:pt idx="704">
                  <c:v>-9999</c:v>
                </c:pt>
                <c:pt idx="705">
                  <c:v>-9999</c:v>
                </c:pt>
                <c:pt idx="706">
                  <c:v>-9999</c:v>
                </c:pt>
                <c:pt idx="707">
                  <c:v>-9999</c:v>
                </c:pt>
                <c:pt idx="708">
                  <c:v>-9999</c:v>
                </c:pt>
                <c:pt idx="709">
                  <c:v>-9999</c:v>
                </c:pt>
                <c:pt idx="710">
                  <c:v>-9999</c:v>
                </c:pt>
                <c:pt idx="711">
                  <c:v>-9999</c:v>
                </c:pt>
                <c:pt idx="712">
                  <c:v>-9999</c:v>
                </c:pt>
                <c:pt idx="713">
                  <c:v>-9999</c:v>
                </c:pt>
                <c:pt idx="714">
                  <c:v>-9999</c:v>
                </c:pt>
                <c:pt idx="715">
                  <c:v>-9999</c:v>
                </c:pt>
                <c:pt idx="716">
                  <c:v>-9999</c:v>
                </c:pt>
                <c:pt idx="717">
                  <c:v>-9999</c:v>
                </c:pt>
                <c:pt idx="718">
                  <c:v>-9999</c:v>
                </c:pt>
                <c:pt idx="719">
                  <c:v>-9999</c:v>
                </c:pt>
                <c:pt idx="720">
                  <c:v>-9999</c:v>
                </c:pt>
                <c:pt idx="721">
                  <c:v>-9999</c:v>
                </c:pt>
                <c:pt idx="722">
                  <c:v>-9999</c:v>
                </c:pt>
                <c:pt idx="723">
                  <c:v>-9999</c:v>
                </c:pt>
                <c:pt idx="724">
                  <c:v>-9999</c:v>
                </c:pt>
                <c:pt idx="725">
                  <c:v>-9999</c:v>
                </c:pt>
                <c:pt idx="726">
                  <c:v>-9999</c:v>
                </c:pt>
                <c:pt idx="727">
                  <c:v>-9999</c:v>
                </c:pt>
                <c:pt idx="728">
                  <c:v>-9999</c:v>
                </c:pt>
                <c:pt idx="729">
                  <c:v>-9999</c:v>
                </c:pt>
                <c:pt idx="730">
                  <c:v>-9999</c:v>
                </c:pt>
                <c:pt idx="731">
                  <c:v>-9999</c:v>
                </c:pt>
                <c:pt idx="732">
                  <c:v>-9999</c:v>
                </c:pt>
                <c:pt idx="733">
                  <c:v>-9999</c:v>
                </c:pt>
                <c:pt idx="734">
                  <c:v>-9999</c:v>
                </c:pt>
                <c:pt idx="735">
                  <c:v>-9999</c:v>
                </c:pt>
                <c:pt idx="736">
                  <c:v>-9999</c:v>
                </c:pt>
                <c:pt idx="737">
                  <c:v>-9999</c:v>
                </c:pt>
                <c:pt idx="738">
                  <c:v>-9999</c:v>
                </c:pt>
                <c:pt idx="739">
                  <c:v>-9999</c:v>
                </c:pt>
                <c:pt idx="740">
                  <c:v>-9999</c:v>
                </c:pt>
                <c:pt idx="741">
                  <c:v>-9999</c:v>
                </c:pt>
                <c:pt idx="742">
                  <c:v>-9999</c:v>
                </c:pt>
                <c:pt idx="743">
                  <c:v>-9999</c:v>
                </c:pt>
                <c:pt idx="744">
                  <c:v>-9999</c:v>
                </c:pt>
                <c:pt idx="745">
                  <c:v>-9999</c:v>
                </c:pt>
                <c:pt idx="746">
                  <c:v>-9999</c:v>
                </c:pt>
                <c:pt idx="747">
                  <c:v>-9999</c:v>
                </c:pt>
                <c:pt idx="748">
                  <c:v>-9999</c:v>
                </c:pt>
                <c:pt idx="749">
                  <c:v>-9999</c:v>
                </c:pt>
                <c:pt idx="750">
                  <c:v>-9999</c:v>
                </c:pt>
                <c:pt idx="751">
                  <c:v>-9999</c:v>
                </c:pt>
                <c:pt idx="752">
                  <c:v>-9999</c:v>
                </c:pt>
                <c:pt idx="753">
                  <c:v>-9999</c:v>
                </c:pt>
                <c:pt idx="754">
                  <c:v>-9999</c:v>
                </c:pt>
                <c:pt idx="755">
                  <c:v>-9999</c:v>
                </c:pt>
                <c:pt idx="756">
                  <c:v>-9999</c:v>
                </c:pt>
                <c:pt idx="757">
                  <c:v>-9999</c:v>
                </c:pt>
                <c:pt idx="758">
                  <c:v>-9999</c:v>
                </c:pt>
                <c:pt idx="759">
                  <c:v>-9999</c:v>
                </c:pt>
                <c:pt idx="760">
                  <c:v>-9999</c:v>
                </c:pt>
                <c:pt idx="761">
                  <c:v>-9999</c:v>
                </c:pt>
                <c:pt idx="762">
                  <c:v>-9999</c:v>
                </c:pt>
                <c:pt idx="763">
                  <c:v>-9999</c:v>
                </c:pt>
                <c:pt idx="764">
                  <c:v>-9999</c:v>
                </c:pt>
                <c:pt idx="765">
                  <c:v>-9999</c:v>
                </c:pt>
                <c:pt idx="766">
                  <c:v>-9999</c:v>
                </c:pt>
                <c:pt idx="767">
                  <c:v>-9999</c:v>
                </c:pt>
                <c:pt idx="768">
                  <c:v>-9999</c:v>
                </c:pt>
                <c:pt idx="769">
                  <c:v>-9999</c:v>
                </c:pt>
                <c:pt idx="770">
                  <c:v>-9999</c:v>
                </c:pt>
                <c:pt idx="771">
                  <c:v>-9999</c:v>
                </c:pt>
                <c:pt idx="772">
                  <c:v>-9999</c:v>
                </c:pt>
                <c:pt idx="773">
                  <c:v>-9999</c:v>
                </c:pt>
                <c:pt idx="774">
                  <c:v>-9999</c:v>
                </c:pt>
                <c:pt idx="775">
                  <c:v>-9999</c:v>
                </c:pt>
                <c:pt idx="776">
                  <c:v>-9999</c:v>
                </c:pt>
                <c:pt idx="777">
                  <c:v>-9999</c:v>
                </c:pt>
                <c:pt idx="778">
                  <c:v>-9999</c:v>
                </c:pt>
                <c:pt idx="779">
                  <c:v>-9999</c:v>
                </c:pt>
                <c:pt idx="780">
                  <c:v>-9999</c:v>
                </c:pt>
                <c:pt idx="781">
                  <c:v>-9999</c:v>
                </c:pt>
                <c:pt idx="782">
                  <c:v>-9999</c:v>
                </c:pt>
                <c:pt idx="783">
                  <c:v>-9999</c:v>
                </c:pt>
                <c:pt idx="784">
                  <c:v>-9999</c:v>
                </c:pt>
                <c:pt idx="785">
                  <c:v>-9999</c:v>
                </c:pt>
                <c:pt idx="786">
                  <c:v>-9999</c:v>
                </c:pt>
                <c:pt idx="787">
                  <c:v>-9999</c:v>
                </c:pt>
                <c:pt idx="788">
                  <c:v>-9999</c:v>
                </c:pt>
                <c:pt idx="789">
                  <c:v>-9999</c:v>
                </c:pt>
                <c:pt idx="790">
                  <c:v>-9999</c:v>
                </c:pt>
                <c:pt idx="791">
                  <c:v>-9999</c:v>
                </c:pt>
                <c:pt idx="792">
                  <c:v>-9999</c:v>
                </c:pt>
                <c:pt idx="793">
                  <c:v>-9999</c:v>
                </c:pt>
                <c:pt idx="794">
                  <c:v>-9999</c:v>
                </c:pt>
                <c:pt idx="795">
                  <c:v>-9999</c:v>
                </c:pt>
                <c:pt idx="796">
                  <c:v>-9999</c:v>
                </c:pt>
                <c:pt idx="797">
                  <c:v>-9999</c:v>
                </c:pt>
                <c:pt idx="798">
                  <c:v>-9999</c:v>
                </c:pt>
                <c:pt idx="799">
                  <c:v>-9999</c:v>
                </c:pt>
                <c:pt idx="800">
                  <c:v>-9999</c:v>
                </c:pt>
                <c:pt idx="801">
                  <c:v>-9999</c:v>
                </c:pt>
                <c:pt idx="802">
                  <c:v>-9999</c:v>
                </c:pt>
                <c:pt idx="803">
                  <c:v>-9999</c:v>
                </c:pt>
                <c:pt idx="804">
                  <c:v>-9999</c:v>
                </c:pt>
                <c:pt idx="805">
                  <c:v>-9999</c:v>
                </c:pt>
                <c:pt idx="806">
                  <c:v>-9999</c:v>
                </c:pt>
                <c:pt idx="807">
                  <c:v>-9999</c:v>
                </c:pt>
                <c:pt idx="808">
                  <c:v>-9999</c:v>
                </c:pt>
                <c:pt idx="809">
                  <c:v>-9999</c:v>
                </c:pt>
                <c:pt idx="810">
                  <c:v>-9999</c:v>
                </c:pt>
                <c:pt idx="811">
                  <c:v>-9999</c:v>
                </c:pt>
                <c:pt idx="812">
                  <c:v>-9999</c:v>
                </c:pt>
                <c:pt idx="813">
                  <c:v>-9999</c:v>
                </c:pt>
                <c:pt idx="814">
                  <c:v>-9999</c:v>
                </c:pt>
                <c:pt idx="815">
                  <c:v>-9999</c:v>
                </c:pt>
                <c:pt idx="816">
                  <c:v>-9999</c:v>
                </c:pt>
                <c:pt idx="817">
                  <c:v>-9999</c:v>
                </c:pt>
                <c:pt idx="818">
                  <c:v>-9999</c:v>
                </c:pt>
                <c:pt idx="819">
                  <c:v>-9999</c:v>
                </c:pt>
                <c:pt idx="820">
                  <c:v>-9999</c:v>
                </c:pt>
                <c:pt idx="821">
                  <c:v>-9999</c:v>
                </c:pt>
                <c:pt idx="822">
                  <c:v>-9999</c:v>
                </c:pt>
                <c:pt idx="823">
                  <c:v>-9999</c:v>
                </c:pt>
                <c:pt idx="824">
                  <c:v>-9999</c:v>
                </c:pt>
                <c:pt idx="825">
                  <c:v>-9999</c:v>
                </c:pt>
                <c:pt idx="826">
                  <c:v>-9999</c:v>
                </c:pt>
                <c:pt idx="827">
                  <c:v>-9999</c:v>
                </c:pt>
                <c:pt idx="828">
                  <c:v>-9999</c:v>
                </c:pt>
                <c:pt idx="829">
                  <c:v>-9999</c:v>
                </c:pt>
                <c:pt idx="830">
                  <c:v>-9999</c:v>
                </c:pt>
                <c:pt idx="831">
                  <c:v>-9999</c:v>
                </c:pt>
                <c:pt idx="832">
                  <c:v>-9999</c:v>
                </c:pt>
                <c:pt idx="833">
                  <c:v>-9999</c:v>
                </c:pt>
                <c:pt idx="834">
                  <c:v>-9999</c:v>
                </c:pt>
                <c:pt idx="835">
                  <c:v>-9999</c:v>
                </c:pt>
                <c:pt idx="836">
                  <c:v>-9999</c:v>
                </c:pt>
                <c:pt idx="837">
                  <c:v>-9999</c:v>
                </c:pt>
                <c:pt idx="838">
                  <c:v>-9999</c:v>
                </c:pt>
                <c:pt idx="839">
                  <c:v>-9999</c:v>
                </c:pt>
                <c:pt idx="840">
                  <c:v>-9999</c:v>
                </c:pt>
                <c:pt idx="841">
                  <c:v>-9999</c:v>
                </c:pt>
                <c:pt idx="842">
                  <c:v>-9999</c:v>
                </c:pt>
                <c:pt idx="843">
                  <c:v>-9999</c:v>
                </c:pt>
                <c:pt idx="844">
                  <c:v>-9999</c:v>
                </c:pt>
                <c:pt idx="845">
                  <c:v>-9999</c:v>
                </c:pt>
                <c:pt idx="846">
                  <c:v>-9999</c:v>
                </c:pt>
                <c:pt idx="847">
                  <c:v>-9999</c:v>
                </c:pt>
                <c:pt idx="848">
                  <c:v>-9999</c:v>
                </c:pt>
                <c:pt idx="849">
                  <c:v>-9999</c:v>
                </c:pt>
                <c:pt idx="850">
                  <c:v>-9999</c:v>
                </c:pt>
                <c:pt idx="851">
                  <c:v>-9999</c:v>
                </c:pt>
                <c:pt idx="852">
                  <c:v>-9999</c:v>
                </c:pt>
                <c:pt idx="853">
                  <c:v>-9999</c:v>
                </c:pt>
                <c:pt idx="854">
                  <c:v>-9999</c:v>
                </c:pt>
                <c:pt idx="855">
                  <c:v>-9999</c:v>
                </c:pt>
                <c:pt idx="856">
                  <c:v>-9999</c:v>
                </c:pt>
                <c:pt idx="857">
                  <c:v>-9999</c:v>
                </c:pt>
                <c:pt idx="858">
                  <c:v>-9999</c:v>
                </c:pt>
                <c:pt idx="859">
                  <c:v>-9999</c:v>
                </c:pt>
                <c:pt idx="860">
                  <c:v>-9999</c:v>
                </c:pt>
                <c:pt idx="861">
                  <c:v>-9999</c:v>
                </c:pt>
                <c:pt idx="862">
                  <c:v>-9999</c:v>
                </c:pt>
                <c:pt idx="863">
                  <c:v>-9999</c:v>
                </c:pt>
                <c:pt idx="864">
                  <c:v>-9999</c:v>
                </c:pt>
                <c:pt idx="865">
                  <c:v>-9999</c:v>
                </c:pt>
                <c:pt idx="866">
                  <c:v>-9999</c:v>
                </c:pt>
                <c:pt idx="867">
                  <c:v>-9999</c:v>
                </c:pt>
                <c:pt idx="868">
                  <c:v>-9999</c:v>
                </c:pt>
                <c:pt idx="869">
                  <c:v>-9999</c:v>
                </c:pt>
                <c:pt idx="870">
                  <c:v>-9999</c:v>
                </c:pt>
                <c:pt idx="871">
                  <c:v>-9999</c:v>
                </c:pt>
                <c:pt idx="872">
                  <c:v>-9999</c:v>
                </c:pt>
                <c:pt idx="873">
                  <c:v>-9999</c:v>
                </c:pt>
                <c:pt idx="874">
                  <c:v>-9999</c:v>
                </c:pt>
                <c:pt idx="875">
                  <c:v>-9999</c:v>
                </c:pt>
                <c:pt idx="876">
                  <c:v>-9999</c:v>
                </c:pt>
                <c:pt idx="877">
                  <c:v>-9999</c:v>
                </c:pt>
                <c:pt idx="878">
                  <c:v>-9999</c:v>
                </c:pt>
                <c:pt idx="879">
                  <c:v>-9999</c:v>
                </c:pt>
                <c:pt idx="880">
                  <c:v>-9999</c:v>
                </c:pt>
                <c:pt idx="881">
                  <c:v>-9999</c:v>
                </c:pt>
                <c:pt idx="882">
                  <c:v>-9999</c:v>
                </c:pt>
                <c:pt idx="883">
                  <c:v>-9999</c:v>
                </c:pt>
                <c:pt idx="884">
                  <c:v>-9999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  <c:pt idx="956">
                  <c:v>-9999</c:v>
                </c:pt>
                <c:pt idx="957">
                  <c:v>-9999</c:v>
                </c:pt>
                <c:pt idx="958">
                  <c:v>-9999</c:v>
                </c:pt>
                <c:pt idx="959">
                  <c:v>-9999</c:v>
                </c:pt>
                <c:pt idx="960">
                  <c:v>-9999</c:v>
                </c:pt>
                <c:pt idx="961">
                  <c:v>-9999</c:v>
                </c:pt>
                <c:pt idx="962">
                  <c:v>-9999</c:v>
                </c:pt>
                <c:pt idx="963">
                  <c:v>-9999</c:v>
                </c:pt>
                <c:pt idx="964">
                  <c:v>-9999</c:v>
                </c:pt>
                <c:pt idx="965">
                  <c:v>-9999</c:v>
                </c:pt>
                <c:pt idx="966">
                  <c:v>-9999</c:v>
                </c:pt>
                <c:pt idx="967">
                  <c:v>-9999</c:v>
                </c:pt>
                <c:pt idx="968">
                  <c:v>-9999</c:v>
                </c:pt>
                <c:pt idx="969">
                  <c:v>-9999</c:v>
                </c:pt>
                <c:pt idx="970">
                  <c:v>-9999</c:v>
                </c:pt>
                <c:pt idx="971">
                  <c:v>-9999</c:v>
                </c:pt>
                <c:pt idx="972">
                  <c:v>-9999</c:v>
                </c:pt>
                <c:pt idx="973">
                  <c:v>-9999</c:v>
                </c:pt>
                <c:pt idx="974">
                  <c:v>-9999</c:v>
                </c:pt>
                <c:pt idx="975">
                  <c:v>-9999</c:v>
                </c:pt>
                <c:pt idx="976">
                  <c:v>-9999</c:v>
                </c:pt>
                <c:pt idx="977">
                  <c:v>-9999</c:v>
                </c:pt>
                <c:pt idx="978">
                  <c:v>-9999</c:v>
                </c:pt>
                <c:pt idx="979">
                  <c:v>-9999</c:v>
                </c:pt>
                <c:pt idx="980">
                  <c:v>-9999</c:v>
                </c:pt>
                <c:pt idx="981">
                  <c:v>-9999</c:v>
                </c:pt>
                <c:pt idx="982">
                  <c:v>-9999</c:v>
                </c:pt>
                <c:pt idx="983">
                  <c:v>-9999</c:v>
                </c:pt>
                <c:pt idx="984">
                  <c:v>-9999</c:v>
                </c:pt>
                <c:pt idx="985">
                  <c:v>-9999</c:v>
                </c:pt>
                <c:pt idx="986">
                  <c:v>-9999</c:v>
                </c:pt>
                <c:pt idx="987">
                  <c:v>-9999</c:v>
                </c:pt>
                <c:pt idx="988">
                  <c:v>-9999</c:v>
                </c:pt>
                <c:pt idx="989">
                  <c:v>-9999</c:v>
                </c:pt>
                <c:pt idx="990">
                  <c:v>-9999</c:v>
                </c:pt>
                <c:pt idx="991">
                  <c:v>-9999</c:v>
                </c:pt>
                <c:pt idx="992">
                  <c:v>-9999</c:v>
                </c:pt>
                <c:pt idx="993">
                  <c:v>-9999</c:v>
                </c:pt>
                <c:pt idx="994">
                  <c:v>-9999</c:v>
                </c:pt>
                <c:pt idx="995">
                  <c:v>-9999</c:v>
                </c:pt>
                <c:pt idx="996">
                  <c:v>-9999</c:v>
                </c:pt>
                <c:pt idx="997">
                  <c:v>-9999</c:v>
                </c:pt>
                <c:pt idx="998">
                  <c:v>-9999</c:v>
                </c:pt>
                <c:pt idx="999">
                  <c:v>-9999</c:v>
                </c:pt>
                <c:pt idx="1000">
                  <c:v>-9999</c:v>
                </c:pt>
                <c:pt idx="1001">
                  <c:v>-9999</c:v>
                </c:pt>
                <c:pt idx="1002">
                  <c:v>-9999</c:v>
                </c:pt>
                <c:pt idx="1003">
                  <c:v>-9999</c:v>
                </c:pt>
                <c:pt idx="1004">
                  <c:v>-9999</c:v>
                </c:pt>
                <c:pt idx="1005">
                  <c:v>-9999</c:v>
                </c:pt>
                <c:pt idx="1006">
                  <c:v>-9999</c:v>
                </c:pt>
                <c:pt idx="1007">
                  <c:v>-9999</c:v>
                </c:pt>
                <c:pt idx="1008">
                  <c:v>-9999</c:v>
                </c:pt>
                <c:pt idx="1009">
                  <c:v>-9999</c:v>
                </c:pt>
                <c:pt idx="1010">
                  <c:v>-9999</c:v>
                </c:pt>
                <c:pt idx="1011">
                  <c:v>-9999</c:v>
                </c:pt>
                <c:pt idx="1012">
                  <c:v>-9999</c:v>
                </c:pt>
                <c:pt idx="1013">
                  <c:v>-9999</c:v>
                </c:pt>
                <c:pt idx="1014">
                  <c:v>-9999</c:v>
                </c:pt>
                <c:pt idx="1015">
                  <c:v>-9999</c:v>
                </c:pt>
                <c:pt idx="1016">
                  <c:v>-9999</c:v>
                </c:pt>
                <c:pt idx="1017">
                  <c:v>-9999</c:v>
                </c:pt>
                <c:pt idx="1018">
                  <c:v>-9999</c:v>
                </c:pt>
                <c:pt idx="1019">
                  <c:v>-9999</c:v>
                </c:pt>
                <c:pt idx="1020">
                  <c:v>-9999</c:v>
                </c:pt>
                <c:pt idx="1021">
                  <c:v>-9999</c:v>
                </c:pt>
                <c:pt idx="1022">
                  <c:v>-9999</c:v>
                </c:pt>
                <c:pt idx="1023">
                  <c:v>-9999</c:v>
                </c:pt>
                <c:pt idx="1024">
                  <c:v>-9999</c:v>
                </c:pt>
                <c:pt idx="1025">
                  <c:v>-9999</c:v>
                </c:pt>
                <c:pt idx="1026">
                  <c:v>-9999</c:v>
                </c:pt>
                <c:pt idx="1027">
                  <c:v>-9999</c:v>
                </c:pt>
                <c:pt idx="1028">
                  <c:v>-9999</c:v>
                </c:pt>
                <c:pt idx="1029">
                  <c:v>-9999</c:v>
                </c:pt>
                <c:pt idx="1030">
                  <c:v>-9999</c:v>
                </c:pt>
                <c:pt idx="1031">
                  <c:v>-9999</c:v>
                </c:pt>
                <c:pt idx="1032">
                  <c:v>-9999</c:v>
                </c:pt>
                <c:pt idx="1033">
                  <c:v>-9999</c:v>
                </c:pt>
                <c:pt idx="1034">
                  <c:v>-9999</c:v>
                </c:pt>
                <c:pt idx="1035">
                  <c:v>-9999</c:v>
                </c:pt>
                <c:pt idx="1036">
                  <c:v>-9999</c:v>
                </c:pt>
                <c:pt idx="1037">
                  <c:v>-9999</c:v>
                </c:pt>
                <c:pt idx="1038">
                  <c:v>-9999</c:v>
                </c:pt>
                <c:pt idx="1039">
                  <c:v>-9999</c:v>
                </c:pt>
                <c:pt idx="1040">
                  <c:v>-9999</c:v>
                </c:pt>
                <c:pt idx="1041">
                  <c:v>-9999</c:v>
                </c:pt>
                <c:pt idx="1042">
                  <c:v>-9999</c:v>
                </c:pt>
                <c:pt idx="1043">
                  <c:v>-9999</c:v>
                </c:pt>
                <c:pt idx="1044">
                  <c:v>-9999</c:v>
                </c:pt>
                <c:pt idx="1045">
                  <c:v>-9999</c:v>
                </c:pt>
                <c:pt idx="1046">
                  <c:v>-9999</c:v>
                </c:pt>
                <c:pt idx="1047">
                  <c:v>-9999</c:v>
                </c:pt>
                <c:pt idx="1048">
                  <c:v>-9999</c:v>
                </c:pt>
                <c:pt idx="1049">
                  <c:v>-9999</c:v>
                </c:pt>
                <c:pt idx="1050">
                  <c:v>-9999</c:v>
                </c:pt>
                <c:pt idx="1051">
                  <c:v>-9999</c:v>
                </c:pt>
                <c:pt idx="1052">
                  <c:v>-9999</c:v>
                </c:pt>
                <c:pt idx="1053">
                  <c:v>-9999</c:v>
                </c:pt>
                <c:pt idx="1054">
                  <c:v>-9999</c:v>
                </c:pt>
                <c:pt idx="1055">
                  <c:v>-9999</c:v>
                </c:pt>
                <c:pt idx="1056">
                  <c:v>-9999</c:v>
                </c:pt>
                <c:pt idx="1057">
                  <c:v>-9999</c:v>
                </c:pt>
                <c:pt idx="1058">
                  <c:v>-9999</c:v>
                </c:pt>
                <c:pt idx="1059">
                  <c:v>-9999</c:v>
                </c:pt>
                <c:pt idx="1060">
                  <c:v>-9999</c:v>
                </c:pt>
                <c:pt idx="1061">
                  <c:v>-9999</c:v>
                </c:pt>
                <c:pt idx="1062">
                  <c:v>-9999</c:v>
                </c:pt>
                <c:pt idx="1063">
                  <c:v>-9999</c:v>
                </c:pt>
                <c:pt idx="1064">
                  <c:v>-9999</c:v>
                </c:pt>
                <c:pt idx="1065">
                  <c:v>-9999</c:v>
                </c:pt>
                <c:pt idx="1066">
                  <c:v>-9999</c:v>
                </c:pt>
                <c:pt idx="1067">
                  <c:v>-9999</c:v>
                </c:pt>
                <c:pt idx="1068">
                  <c:v>-9999</c:v>
                </c:pt>
                <c:pt idx="1069">
                  <c:v>-9999</c:v>
                </c:pt>
                <c:pt idx="1070">
                  <c:v>-9999</c:v>
                </c:pt>
                <c:pt idx="1071">
                  <c:v>-9999</c:v>
                </c:pt>
                <c:pt idx="1072">
                  <c:v>-9999</c:v>
                </c:pt>
                <c:pt idx="1073">
                  <c:v>-9999</c:v>
                </c:pt>
                <c:pt idx="1074">
                  <c:v>-9999</c:v>
                </c:pt>
                <c:pt idx="1075">
                  <c:v>-9999</c:v>
                </c:pt>
                <c:pt idx="1076">
                  <c:v>-9999</c:v>
                </c:pt>
                <c:pt idx="1077">
                  <c:v>-9999</c:v>
                </c:pt>
                <c:pt idx="1078">
                  <c:v>-9999</c:v>
                </c:pt>
                <c:pt idx="1079">
                  <c:v>-9999</c:v>
                </c:pt>
                <c:pt idx="1080">
                  <c:v>-9999</c:v>
                </c:pt>
                <c:pt idx="1081">
                  <c:v>-9999</c:v>
                </c:pt>
                <c:pt idx="1082">
                  <c:v>-9999</c:v>
                </c:pt>
                <c:pt idx="1083">
                  <c:v>-9999</c:v>
                </c:pt>
                <c:pt idx="1084">
                  <c:v>-9999</c:v>
                </c:pt>
                <c:pt idx="1085">
                  <c:v>-9999</c:v>
                </c:pt>
                <c:pt idx="1086">
                  <c:v>-9999</c:v>
                </c:pt>
                <c:pt idx="1087">
                  <c:v>-9999</c:v>
                </c:pt>
                <c:pt idx="1088">
                  <c:v>-9999</c:v>
                </c:pt>
                <c:pt idx="1089">
                  <c:v>-9999</c:v>
                </c:pt>
                <c:pt idx="1090">
                  <c:v>-9999</c:v>
                </c:pt>
                <c:pt idx="1091">
                  <c:v>-9999</c:v>
                </c:pt>
                <c:pt idx="1092">
                  <c:v>-9999</c:v>
                </c:pt>
                <c:pt idx="1093">
                  <c:v>-9999</c:v>
                </c:pt>
                <c:pt idx="1094">
                  <c:v>-9999</c:v>
                </c:pt>
                <c:pt idx="1095">
                  <c:v>-9999</c:v>
                </c:pt>
                <c:pt idx="1096">
                  <c:v>-9999</c:v>
                </c:pt>
                <c:pt idx="1097">
                  <c:v>-9999</c:v>
                </c:pt>
                <c:pt idx="1098">
                  <c:v>-9999</c:v>
                </c:pt>
                <c:pt idx="1099">
                  <c:v>-9999</c:v>
                </c:pt>
                <c:pt idx="1100">
                  <c:v>-9999</c:v>
                </c:pt>
                <c:pt idx="1101">
                  <c:v>-9999</c:v>
                </c:pt>
                <c:pt idx="1102">
                  <c:v>-9999</c:v>
                </c:pt>
                <c:pt idx="1103">
                  <c:v>-9999</c:v>
                </c:pt>
                <c:pt idx="1104">
                  <c:v>-9999</c:v>
                </c:pt>
                <c:pt idx="1105">
                  <c:v>-9999</c:v>
                </c:pt>
                <c:pt idx="1106">
                  <c:v>-9999</c:v>
                </c:pt>
                <c:pt idx="1107">
                  <c:v>-9999</c:v>
                </c:pt>
                <c:pt idx="1108">
                  <c:v>-9999</c:v>
                </c:pt>
                <c:pt idx="1109">
                  <c:v>-9999</c:v>
                </c:pt>
                <c:pt idx="1110">
                  <c:v>-9999</c:v>
                </c:pt>
                <c:pt idx="1111">
                  <c:v>-9999</c:v>
                </c:pt>
                <c:pt idx="1112">
                  <c:v>-9999</c:v>
                </c:pt>
                <c:pt idx="1113">
                  <c:v>-9999</c:v>
                </c:pt>
                <c:pt idx="1114">
                  <c:v>-9999</c:v>
                </c:pt>
                <c:pt idx="1115">
                  <c:v>-9999</c:v>
                </c:pt>
                <c:pt idx="1116">
                  <c:v>-9999</c:v>
                </c:pt>
                <c:pt idx="1117">
                  <c:v>-9999</c:v>
                </c:pt>
                <c:pt idx="1118">
                  <c:v>-9999</c:v>
                </c:pt>
                <c:pt idx="1119">
                  <c:v>-9999</c:v>
                </c:pt>
                <c:pt idx="1120">
                  <c:v>-9999</c:v>
                </c:pt>
                <c:pt idx="1121">
                  <c:v>-9999</c:v>
                </c:pt>
                <c:pt idx="1122">
                  <c:v>-9999</c:v>
                </c:pt>
                <c:pt idx="1123">
                  <c:v>-9999</c:v>
                </c:pt>
                <c:pt idx="1124">
                  <c:v>-9999</c:v>
                </c:pt>
                <c:pt idx="1125">
                  <c:v>-9999</c:v>
                </c:pt>
                <c:pt idx="1126">
                  <c:v>-9999</c:v>
                </c:pt>
                <c:pt idx="1127">
                  <c:v>-9999</c:v>
                </c:pt>
                <c:pt idx="1128">
                  <c:v>-9999</c:v>
                </c:pt>
                <c:pt idx="1129">
                  <c:v>-9999</c:v>
                </c:pt>
                <c:pt idx="1130">
                  <c:v>-9999</c:v>
                </c:pt>
                <c:pt idx="1131">
                  <c:v>-9999</c:v>
                </c:pt>
                <c:pt idx="1132">
                  <c:v>-9999</c:v>
                </c:pt>
                <c:pt idx="1133">
                  <c:v>-9999</c:v>
                </c:pt>
                <c:pt idx="1134">
                  <c:v>-9999</c:v>
                </c:pt>
                <c:pt idx="1135">
                  <c:v>-9999</c:v>
                </c:pt>
                <c:pt idx="1136">
                  <c:v>-9999</c:v>
                </c:pt>
                <c:pt idx="1137">
                  <c:v>-9999</c:v>
                </c:pt>
                <c:pt idx="1138">
                  <c:v>-9999</c:v>
                </c:pt>
                <c:pt idx="1139">
                  <c:v>-9999</c:v>
                </c:pt>
                <c:pt idx="1140">
                  <c:v>-9999</c:v>
                </c:pt>
                <c:pt idx="1141">
                  <c:v>-9999</c:v>
                </c:pt>
                <c:pt idx="1142">
                  <c:v>-9999</c:v>
                </c:pt>
                <c:pt idx="1143">
                  <c:v>-9999</c:v>
                </c:pt>
                <c:pt idx="1144">
                  <c:v>-9999</c:v>
                </c:pt>
                <c:pt idx="1145">
                  <c:v>-9999</c:v>
                </c:pt>
                <c:pt idx="1146">
                  <c:v>-9999</c:v>
                </c:pt>
                <c:pt idx="1147">
                  <c:v>-9999</c:v>
                </c:pt>
                <c:pt idx="1148">
                  <c:v>-9999</c:v>
                </c:pt>
                <c:pt idx="1149">
                  <c:v>-9999</c:v>
                </c:pt>
                <c:pt idx="1150">
                  <c:v>-9999</c:v>
                </c:pt>
                <c:pt idx="1151">
                  <c:v>-9999</c:v>
                </c:pt>
                <c:pt idx="1152">
                  <c:v>-9999</c:v>
                </c:pt>
                <c:pt idx="1153">
                  <c:v>-9999</c:v>
                </c:pt>
                <c:pt idx="1154">
                  <c:v>-9999</c:v>
                </c:pt>
                <c:pt idx="1155">
                  <c:v>-9999</c:v>
                </c:pt>
                <c:pt idx="1156">
                  <c:v>-9999</c:v>
                </c:pt>
                <c:pt idx="1157">
                  <c:v>-9999</c:v>
                </c:pt>
                <c:pt idx="1158">
                  <c:v>-9999</c:v>
                </c:pt>
                <c:pt idx="1159">
                  <c:v>-9999</c:v>
                </c:pt>
                <c:pt idx="1160">
                  <c:v>-9999</c:v>
                </c:pt>
                <c:pt idx="1161">
                  <c:v>-9999</c:v>
                </c:pt>
                <c:pt idx="1162">
                  <c:v>-9999</c:v>
                </c:pt>
                <c:pt idx="1163">
                  <c:v>-9999</c:v>
                </c:pt>
                <c:pt idx="1164">
                  <c:v>-9999</c:v>
                </c:pt>
                <c:pt idx="1165">
                  <c:v>-9999</c:v>
                </c:pt>
                <c:pt idx="1166">
                  <c:v>-9999</c:v>
                </c:pt>
                <c:pt idx="1167">
                  <c:v>-9999</c:v>
                </c:pt>
                <c:pt idx="1168">
                  <c:v>-9999</c:v>
                </c:pt>
                <c:pt idx="1169">
                  <c:v>-9999</c:v>
                </c:pt>
                <c:pt idx="1170">
                  <c:v>-9999</c:v>
                </c:pt>
                <c:pt idx="1171">
                  <c:v>-9999</c:v>
                </c:pt>
                <c:pt idx="1172">
                  <c:v>-9999</c:v>
                </c:pt>
                <c:pt idx="1173">
                  <c:v>-9999</c:v>
                </c:pt>
                <c:pt idx="1174">
                  <c:v>-9999</c:v>
                </c:pt>
                <c:pt idx="1175">
                  <c:v>-9999</c:v>
                </c:pt>
                <c:pt idx="1176">
                  <c:v>-9999</c:v>
                </c:pt>
                <c:pt idx="1177">
                  <c:v>-9999</c:v>
                </c:pt>
                <c:pt idx="1178">
                  <c:v>-9999</c:v>
                </c:pt>
                <c:pt idx="1179">
                  <c:v>-9999</c:v>
                </c:pt>
                <c:pt idx="1180">
                  <c:v>-9999</c:v>
                </c:pt>
                <c:pt idx="1181">
                  <c:v>-9999</c:v>
                </c:pt>
                <c:pt idx="1182">
                  <c:v>-9999</c:v>
                </c:pt>
                <c:pt idx="1183">
                  <c:v>-9999</c:v>
                </c:pt>
                <c:pt idx="1184">
                  <c:v>-9999</c:v>
                </c:pt>
                <c:pt idx="1185">
                  <c:v>-9999</c:v>
                </c:pt>
                <c:pt idx="1186">
                  <c:v>-9999</c:v>
                </c:pt>
                <c:pt idx="1187">
                  <c:v>-9999</c:v>
                </c:pt>
                <c:pt idx="1188">
                  <c:v>-9999</c:v>
                </c:pt>
                <c:pt idx="1189">
                  <c:v>-9999</c:v>
                </c:pt>
                <c:pt idx="1190">
                  <c:v>-9999</c:v>
                </c:pt>
                <c:pt idx="1191">
                  <c:v>-9999</c:v>
                </c:pt>
                <c:pt idx="1192">
                  <c:v>-9999</c:v>
                </c:pt>
                <c:pt idx="1193">
                  <c:v>-9999</c:v>
                </c:pt>
                <c:pt idx="1194">
                  <c:v>-9999</c:v>
                </c:pt>
                <c:pt idx="1195">
                  <c:v>-9999</c:v>
                </c:pt>
                <c:pt idx="1196">
                  <c:v>-9999</c:v>
                </c:pt>
                <c:pt idx="1197">
                  <c:v>-9999</c:v>
                </c:pt>
                <c:pt idx="1198">
                  <c:v>-9999</c:v>
                </c:pt>
                <c:pt idx="1199">
                  <c:v>-9999</c:v>
                </c:pt>
                <c:pt idx="1200">
                  <c:v>-9999</c:v>
                </c:pt>
                <c:pt idx="1201">
                  <c:v>-9999</c:v>
                </c:pt>
                <c:pt idx="1202">
                  <c:v>-9999</c:v>
                </c:pt>
                <c:pt idx="1203">
                  <c:v>-9999</c:v>
                </c:pt>
                <c:pt idx="1204">
                  <c:v>-9999</c:v>
                </c:pt>
                <c:pt idx="1205">
                  <c:v>-9999</c:v>
                </c:pt>
                <c:pt idx="1206">
                  <c:v>-9999</c:v>
                </c:pt>
                <c:pt idx="1207">
                  <c:v>-9999</c:v>
                </c:pt>
                <c:pt idx="1208">
                  <c:v>-9999</c:v>
                </c:pt>
                <c:pt idx="1209">
                  <c:v>-9999</c:v>
                </c:pt>
                <c:pt idx="1210">
                  <c:v>-9999</c:v>
                </c:pt>
                <c:pt idx="1211">
                  <c:v>-9999</c:v>
                </c:pt>
                <c:pt idx="1212">
                  <c:v>-9999</c:v>
                </c:pt>
                <c:pt idx="1213">
                  <c:v>-9999</c:v>
                </c:pt>
                <c:pt idx="1214">
                  <c:v>-9999</c:v>
                </c:pt>
                <c:pt idx="1215">
                  <c:v>-9999</c:v>
                </c:pt>
                <c:pt idx="1216">
                  <c:v>-9999</c:v>
                </c:pt>
                <c:pt idx="1217">
                  <c:v>-9999</c:v>
                </c:pt>
                <c:pt idx="1218">
                  <c:v>-9999</c:v>
                </c:pt>
                <c:pt idx="1219">
                  <c:v>-9999</c:v>
                </c:pt>
                <c:pt idx="1220">
                  <c:v>-9999</c:v>
                </c:pt>
                <c:pt idx="1221">
                  <c:v>-9999</c:v>
                </c:pt>
                <c:pt idx="1222">
                  <c:v>-9999</c:v>
                </c:pt>
                <c:pt idx="1223">
                  <c:v>-9999</c:v>
                </c:pt>
                <c:pt idx="1224">
                  <c:v>-9999</c:v>
                </c:pt>
                <c:pt idx="1225">
                  <c:v>-9999</c:v>
                </c:pt>
                <c:pt idx="1226">
                  <c:v>-9999</c:v>
                </c:pt>
                <c:pt idx="1227">
                  <c:v>-9999</c:v>
                </c:pt>
                <c:pt idx="1228">
                  <c:v>-9999</c:v>
                </c:pt>
                <c:pt idx="1229">
                  <c:v>-9999</c:v>
                </c:pt>
                <c:pt idx="1230">
                  <c:v>-9999</c:v>
                </c:pt>
                <c:pt idx="1231">
                  <c:v>-9999</c:v>
                </c:pt>
                <c:pt idx="1232">
                  <c:v>-9999</c:v>
                </c:pt>
                <c:pt idx="1233">
                  <c:v>-9999</c:v>
                </c:pt>
                <c:pt idx="1234">
                  <c:v>-9999</c:v>
                </c:pt>
                <c:pt idx="1235">
                  <c:v>-9999</c:v>
                </c:pt>
                <c:pt idx="1236">
                  <c:v>-9999</c:v>
                </c:pt>
                <c:pt idx="1237">
                  <c:v>-9999</c:v>
                </c:pt>
                <c:pt idx="1238">
                  <c:v>-9999</c:v>
                </c:pt>
                <c:pt idx="1239">
                  <c:v>-9999</c:v>
                </c:pt>
                <c:pt idx="1240">
                  <c:v>-9999</c:v>
                </c:pt>
                <c:pt idx="1241">
                  <c:v>-9999</c:v>
                </c:pt>
                <c:pt idx="1242">
                  <c:v>-9999</c:v>
                </c:pt>
                <c:pt idx="1243">
                  <c:v>-9999</c:v>
                </c:pt>
                <c:pt idx="1244">
                  <c:v>-9999</c:v>
                </c:pt>
                <c:pt idx="1245">
                  <c:v>-9999</c:v>
                </c:pt>
                <c:pt idx="1246">
                  <c:v>-9999</c:v>
                </c:pt>
                <c:pt idx="1247">
                  <c:v>-9999</c:v>
                </c:pt>
                <c:pt idx="1248">
                  <c:v>-9999</c:v>
                </c:pt>
                <c:pt idx="1249">
                  <c:v>-9999</c:v>
                </c:pt>
                <c:pt idx="1250">
                  <c:v>-9999</c:v>
                </c:pt>
                <c:pt idx="1251">
                  <c:v>-9999</c:v>
                </c:pt>
                <c:pt idx="1252">
                  <c:v>-9999</c:v>
                </c:pt>
                <c:pt idx="1253">
                  <c:v>-9999</c:v>
                </c:pt>
                <c:pt idx="1254">
                  <c:v>-9999</c:v>
                </c:pt>
                <c:pt idx="1255">
                  <c:v>-9999</c:v>
                </c:pt>
                <c:pt idx="1256">
                  <c:v>-9999</c:v>
                </c:pt>
                <c:pt idx="1257">
                  <c:v>-9999</c:v>
                </c:pt>
                <c:pt idx="1258">
                  <c:v>-9999</c:v>
                </c:pt>
                <c:pt idx="1259">
                  <c:v>-9999</c:v>
                </c:pt>
                <c:pt idx="1260">
                  <c:v>-9999</c:v>
                </c:pt>
                <c:pt idx="1261">
                  <c:v>-9999</c:v>
                </c:pt>
                <c:pt idx="1262">
                  <c:v>-9999</c:v>
                </c:pt>
                <c:pt idx="1263">
                  <c:v>-9999</c:v>
                </c:pt>
                <c:pt idx="1264">
                  <c:v>-9999</c:v>
                </c:pt>
                <c:pt idx="1265">
                  <c:v>-9999</c:v>
                </c:pt>
                <c:pt idx="1266">
                  <c:v>-9999</c:v>
                </c:pt>
                <c:pt idx="1267">
                  <c:v>-9999</c:v>
                </c:pt>
                <c:pt idx="1268">
                  <c:v>-9999</c:v>
                </c:pt>
                <c:pt idx="1269">
                  <c:v>-9999</c:v>
                </c:pt>
                <c:pt idx="1270">
                  <c:v>-9999</c:v>
                </c:pt>
                <c:pt idx="1271">
                  <c:v>-9999</c:v>
                </c:pt>
                <c:pt idx="1272">
                  <c:v>-9999</c:v>
                </c:pt>
                <c:pt idx="1273">
                  <c:v>-9999</c:v>
                </c:pt>
                <c:pt idx="1274">
                  <c:v>-9999</c:v>
                </c:pt>
                <c:pt idx="1275">
                  <c:v>-9999</c:v>
                </c:pt>
                <c:pt idx="1276">
                  <c:v>-9999</c:v>
                </c:pt>
                <c:pt idx="1277">
                  <c:v>-9999</c:v>
                </c:pt>
                <c:pt idx="1278">
                  <c:v>-9999</c:v>
                </c:pt>
                <c:pt idx="1279">
                  <c:v>-9999</c:v>
                </c:pt>
                <c:pt idx="1280">
                  <c:v>-9999</c:v>
                </c:pt>
                <c:pt idx="1281">
                  <c:v>-9999</c:v>
                </c:pt>
                <c:pt idx="1282">
                  <c:v>-9999</c:v>
                </c:pt>
                <c:pt idx="1283">
                  <c:v>-9999</c:v>
                </c:pt>
                <c:pt idx="1284">
                  <c:v>-9999</c:v>
                </c:pt>
                <c:pt idx="1285">
                  <c:v>-9999</c:v>
                </c:pt>
                <c:pt idx="1286">
                  <c:v>-9999</c:v>
                </c:pt>
                <c:pt idx="1287">
                  <c:v>-9999</c:v>
                </c:pt>
                <c:pt idx="1288">
                  <c:v>-9999</c:v>
                </c:pt>
                <c:pt idx="1289">
                  <c:v>-9999</c:v>
                </c:pt>
                <c:pt idx="1290">
                  <c:v>-9999</c:v>
                </c:pt>
                <c:pt idx="1291">
                  <c:v>-9999</c:v>
                </c:pt>
                <c:pt idx="1292">
                  <c:v>-9999</c:v>
                </c:pt>
                <c:pt idx="1293">
                  <c:v>-9999</c:v>
                </c:pt>
                <c:pt idx="1294">
                  <c:v>-9999</c:v>
                </c:pt>
                <c:pt idx="1295">
                  <c:v>-9999</c:v>
                </c:pt>
                <c:pt idx="1296">
                  <c:v>-9999</c:v>
                </c:pt>
                <c:pt idx="1297">
                  <c:v>-9999</c:v>
                </c:pt>
                <c:pt idx="1298">
                  <c:v>-9999</c:v>
                </c:pt>
                <c:pt idx="1299">
                  <c:v>-9999</c:v>
                </c:pt>
                <c:pt idx="1300">
                  <c:v>-9999</c:v>
                </c:pt>
                <c:pt idx="1301">
                  <c:v>-9999</c:v>
                </c:pt>
                <c:pt idx="1302">
                  <c:v>-9999</c:v>
                </c:pt>
                <c:pt idx="1303">
                  <c:v>-9999</c:v>
                </c:pt>
                <c:pt idx="1304">
                  <c:v>-9999</c:v>
                </c:pt>
                <c:pt idx="1305">
                  <c:v>-9999</c:v>
                </c:pt>
                <c:pt idx="1306">
                  <c:v>-9999</c:v>
                </c:pt>
                <c:pt idx="1307">
                  <c:v>-9999</c:v>
                </c:pt>
                <c:pt idx="1308">
                  <c:v>-9999</c:v>
                </c:pt>
                <c:pt idx="1309">
                  <c:v>-9999</c:v>
                </c:pt>
                <c:pt idx="1310">
                  <c:v>-9999</c:v>
                </c:pt>
                <c:pt idx="1311">
                  <c:v>-9999</c:v>
                </c:pt>
                <c:pt idx="1312">
                  <c:v>-9999</c:v>
                </c:pt>
                <c:pt idx="1313">
                  <c:v>-9999</c:v>
                </c:pt>
                <c:pt idx="1314">
                  <c:v>-9999</c:v>
                </c:pt>
                <c:pt idx="1315">
                  <c:v>-9999</c:v>
                </c:pt>
                <c:pt idx="1316">
                  <c:v>-9999</c:v>
                </c:pt>
                <c:pt idx="1317">
                  <c:v>-9999</c:v>
                </c:pt>
                <c:pt idx="1318">
                  <c:v>-9999</c:v>
                </c:pt>
                <c:pt idx="1319">
                  <c:v>-9999</c:v>
                </c:pt>
                <c:pt idx="1320">
                  <c:v>-9999</c:v>
                </c:pt>
                <c:pt idx="1321">
                  <c:v>-9999</c:v>
                </c:pt>
                <c:pt idx="1322">
                  <c:v>-9999</c:v>
                </c:pt>
                <c:pt idx="1323">
                  <c:v>-9999</c:v>
                </c:pt>
                <c:pt idx="1324">
                  <c:v>-9999</c:v>
                </c:pt>
                <c:pt idx="1325">
                  <c:v>-9999</c:v>
                </c:pt>
                <c:pt idx="1326">
                  <c:v>-9999</c:v>
                </c:pt>
                <c:pt idx="1327">
                  <c:v>-9999</c:v>
                </c:pt>
                <c:pt idx="1328">
                  <c:v>-9999</c:v>
                </c:pt>
                <c:pt idx="1329">
                  <c:v>-9999</c:v>
                </c:pt>
                <c:pt idx="1330">
                  <c:v>-9999</c:v>
                </c:pt>
                <c:pt idx="1331">
                  <c:v>-9999</c:v>
                </c:pt>
                <c:pt idx="1332">
                  <c:v>-9999</c:v>
                </c:pt>
                <c:pt idx="1333">
                  <c:v>-9999</c:v>
                </c:pt>
                <c:pt idx="1334">
                  <c:v>-9999</c:v>
                </c:pt>
                <c:pt idx="1335">
                  <c:v>-9999</c:v>
                </c:pt>
                <c:pt idx="1336">
                  <c:v>-9999</c:v>
                </c:pt>
                <c:pt idx="1337">
                  <c:v>-9999</c:v>
                </c:pt>
                <c:pt idx="1338">
                  <c:v>-9999</c:v>
                </c:pt>
                <c:pt idx="1339">
                  <c:v>-9999</c:v>
                </c:pt>
                <c:pt idx="1340">
                  <c:v>-9999</c:v>
                </c:pt>
                <c:pt idx="1341">
                  <c:v>-9999</c:v>
                </c:pt>
                <c:pt idx="1342">
                  <c:v>-9999</c:v>
                </c:pt>
                <c:pt idx="1343">
                  <c:v>-9999</c:v>
                </c:pt>
                <c:pt idx="1344">
                  <c:v>-9999</c:v>
                </c:pt>
                <c:pt idx="1345">
                  <c:v>-9999</c:v>
                </c:pt>
                <c:pt idx="1346">
                  <c:v>-9999</c:v>
                </c:pt>
                <c:pt idx="1347">
                  <c:v>-9999</c:v>
                </c:pt>
                <c:pt idx="1348">
                  <c:v>-9999</c:v>
                </c:pt>
                <c:pt idx="1349">
                  <c:v>-9999</c:v>
                </c:pt>
                <c:pt idx="1350">
                  <c:v>-9999</c:v>
                </c:pt>
                <c:pt idx="1351">
                  <c:v>-9999</c:v>
                </c:pt>
                <c:pt idx="1352">
                  <c:v>-9999</c:v>
                </c:pt>
                <c:pt idx="1353">
                  <c:v>-9999</c:v>
                </c:pt>
                <c:pt idx="1354">
                  <c:v>-9999</c:v>
                </c:pt>
                <c:pt idx="1355">
                  <c:v>-9999</c:v>
                </c:pt>
                <c:pt idx="1356">
                  <c:v>-9999</c:v>
                </c:pt>
                <c:pt idx="1357">
                  <c:v>-9999</c:v>
                </c:pt>
                <c:pt idx="1358">
                  <c:v>-9999</c:v>
                </c:pt>
                <c:pt idx="1359">
                  <c:v>-9999</c:v>
                </c:pt>
                <c:pt idx="1360">
                  <c:v>-9999</c:v>
                </c:pt>
                <c:pt idx="1361">
                  <c:v>-9999</c:v>
                </c:pt>
                <c:pt idx="1362">
                  <c:v>-9999</c:v>
                </c:pt>
                <c:pt idx="1363">
                  <c:v>-9999</c:v>
                </c:pt>
                <c:pt idx="1364">
                  <c:v>-9999</c:v>
                </c:pt>
                <c:pt idx="1365">
                  <c:v>-9999</c:v>
                </c:pt>
                <c:pt idx="1366">
                  <c:v>-9999</c:v>
                </c:pt>
                <c:pt idx="1367">
                  <c:v>-9999</c:v>
                </c:pt>
                <c:pt idx="1368">
                  <c:v>-9999</c:v>
                </c:pt>
                <c:pt idx="1369">
                  <c:v>-9999</c:v>
                </c:pt>
                <c:pt idx="1370">
                  <c:v>-9999</c:v>
                </c:pt>
                <c:pt idx="1371">
                  <c:v>-9999</c:v>
                </c:pt>
                <c:pt idx="1372">
                  <c:v>-9999</c:v>
                </c:pt>
                <c:pt idx="1373">
                  <c:v>-9999</c:v>
                </c:pt>
                <c:pt idx="1374">
                  <c:v>-9999</c:v>
                </c:pt>
                <c:pt idx="1375">
                  <c:v>-9999</c:v>
                </c:pt>
                <c:pt idx="1376">
                  <c:v>-9999</c:v>
                </c:pt>
                <c:pt idx="1377">
                  <c:v>-9999</c:v>
                </c:pt>
                <c:pt idx="1378">
                  <c:v>-9999</c:v>
                </c:pt>
                <c:pt idx="1379">
                  <c:v>-9999</c:v>
                </c:pt>
                <c:pt idx="1380">
                  <c:v>-9999</c:v>
                </c:pt>
                <c:pt idx="1381">
                  <c:v>-9999</c:v>
                </c:pt>
                <c:pt idx="1382">
                  <c:v>-9999</c:v>
                </c:pt>
                <c:pt idx="1383">
                  <c:v>-9999</c:v>
                </c:pt>
                <c:pt idx="1384">
                  <c:v>-9999</c:v>
                </c:pt>
                <c:pt idx="1385">
                  <c:v>-9999</c:v>
                </c:pt>
                <c:pt idx="1386">
                  <c:v>-9999</c:v>
                </c:pt>
                <c:pt idx="1387">
                  <c:v>-9999</c:v>
                </c:pt>
                <c:pt idx="1388">
                  <c:v>-9999</c:v>
                </c:pt>
                <c:pt idx="1389">
                  <c:v>-9999</c:v>
                </c:pt>
                <c:pt idx="1390">
                  <c:v>-9999</c:v>
                </c:pt>
                <c:pt idx="1391">
                  <c:v>-9999</c:v>
                </c:pt>
                <c:pt idx="1392">
                  <c:v>-9999</c:v>
                </c:pt>
                <c:pt idx="1393">
                  <c:v>-9999</c:v>
                </c:pt>
                <c:pt idx="1394">
                  <c:v>-9999</c:v>
                </c:pt>
                <c:pt idx="1395">
                  <c:v>-9999</c:v>
                </c:pt>
                <c:pt idx="1396">
                  <c:v>-9999</c:v>
                </c:pt>
                <c:pt idx="1397">
                  <c:v>-9999</c:v>
                </c:pt>
                <c:pt idx="1398">
                  <c:v>-9999</c:v>
                </c:pt>
                <c:pt idx="1399">
                  <c:v>-9999</c:v>
                </c:pt>
                <c:pt idx="1400">
                  <c:v>-9999</c:v>
                </c:pt>
                <c:pt idx="1401">
                  <c:v>-9999</c:v>
                </c:pt>
                <c:pt idx="1402">
                  <c:v>-9999</c:v>
                </c:pt>
                <c:pt idx="1403">
                  <c:v>-9999</c:v>
                </c:pt>
                <c:pt idx="1404">
                  <c:v>-9999</c:v>
                </c:pt>
                <c:pt idx="1405">
                  <c:v>-9999</c:v>
                </c:pt>
                <c:pt idx="1406">
                  <c:v>-9999</c:v>
                </c:pt>
                <c:pt idx="1407">
                  <c:v>-9999</c:v>
                </c:pt>
                <c:pt idx="1408">
                  <c:v>-9999</c:v>
                </c:pt>
                <c:pt idx="1409">
                  <c:v>-9999</c:v>
                </c:pt>
                <c:pt idx="1410">
                  <c:v>-9999</c:v>
                </c:pt>
                <c:pt idx="1411">
                  <c:v>-9999</c:v>
                </c:pt>
                <c:pt idx="1412">
                  <c:v>-9999</c:v>
                </c:pt>
                <c:pt idx="1413">
                  <c:v>-9999</c:v>
                </c:pt>
                <c:pt idx="1414">
                  <c:v>-9999</c:v>
                </c:pt>
                <c:pt idx="1415">
                  <c:v>-9999</c:v>
                </c:pt>
                <c:pt idx="1416">
                  <c:v>-9999</c:v>
                </c:pt>
                <c:pt idx="1417">
                  <c:v>-9999</c:v>
                </c:pt>
                <c:pt idx="1418">
                  <c:v>-9999</c:v>
                </c:pt>
                <c:pt idx="1419">
                  <c:v>-9999</c:v>
                </c:pt>
                <c:pt idx="1420">
                  <c:v>-9999</c:v>
                </c:pt>
                <c:pt idx="1421">
                  <c:v>-9999</c:v>
                </c:pt>
                <c:pt idx="1422">
                  <c:v>-9999</c:v>
                </c:pt>
                <c:pt idx="1423">
                  <c:v>-9999</c:v>
                </c:pt>
                <c:pt idx="1424">
                  <c:v>-9999</c:v>
                </c:pt>
                <c:pt idx="1425">
                  <c:v>-9999</c:v>
                </c:pt>
                <c:pt idx="1426">
                  <c:v>-9999</c:v>
                </c:pt>
                <c:pt idx="1427">
                  <c:v>-9999</c:v>
                </c:pt>
                <c:pt idx="1428">
                  <c:v>-9999</c:v>
                </c:pt>
                <c:pt idx="1429">
                  <c:v>-9999</c:v>
                </c:pt>
                <c:pt idx="1430">
                  <c:v>-9999</c:v>
                </c:pt>
                <c:pt idx="1431">
                  <c:v>-9999</c:v>
                </c:pt>
                <c:pt idx="1432">
                  <c:v>-9999</c:v>
                </c:pt>
                <c:pt idx="1433">
                  <c:v>-9999</c:v>
                </c:pt>
                <c:pt idx="1434">
                  <c:v>-9999</c:v>
                </c:pt>
                <c:pt idx="1435">
                  <c:v>-9999</c:v>
                </c:pt>
                <c:pt idx="1436">
                  <c:v>-9999</c:v>
                </c:pt>
                <c:pt idx="1437">
                  <c:v>-9999</c:v>
                </c:pt>
                <c:pt idx="1438">
                  <c:v>-9999</c:v>
                </c:pt>
                <c:pt idx="1439">
                  <c:v>-9999</c:v>
                </c:pt>
                <c:pt idx="1440">
                  <c:v>-9999</c:v>
                </c:pt>
                <c:pt idx="1441">
                  <c:v>-9999</c:v>
                </c:pt>
                <c:pt idx="1442">
                  <c:v>-9999</c:v>
                </c:pt>
                <c:pt idx="1443">
                  <c:v>-9999</c:v>
                </c:pt>
                <c:pt idx="1444">
                  <c:v>-9999</c:v>
                </c:pt>
                <c:pt idx="1445">
                  <c:v>-9999</c:v>
                </c:pt>
                <c:pt idx="1446">
                  <c:v>-9999</c:v>
                </c:pt>
                <c:pt idx="1447">
                  <c:v>-9999</c:v>
                </c:pt>
                <c:pt idx="1448">
                  <c:v>-9999</c:v>
                </c:pt>
                <c:pt idx="1449">
                  <c:v>-9999</c:v>
                </c:pt>
                <c:pt idx="1450">
                  <c:v>-9999</c:v>
                </c:pt>
                <c:pt idx="1451">
                  <c:v>-9999</c:v>
                </c:pt>
                <c:pt idx="1452">
                  <c:v>-9999</c:v>
                </c:pt>
                <c:pt idx="1453">
                  <c:v>-9999</c:v>
                </c:pt>
                <c:pt idx="1454">
                  <c:v>-9999</c:v>
                </c:pt>
                <c:pt idx="1455">
                  <c:v>-9999</c:v>
                </c:pt>
                <c:pt idx="1456">
                  <c:v>-9999</c:v>
                </c:pt>
                <c:pt idx="1457">
                  <c:v>-9999</c:v>
                </c:pt>
                <c:pt idx="1458">
                  <c:v>-9999</c:v>
                </c:pt>
                <c:pt idx="1459">
                  <c:v>-9999</c:v>
                </c:pt>
                <c:pt idx="1460">
                  <c:v>-9999</c:v>
                </c:pt>
                <c:pt idx="1461">
                  <c:v>-9999</c:v>
                </c:pt>
                <c:pt idx="1462">
                  <c:v>-9999</c:v>
                </c:pt>
                <c:pt idx="1463">
                  <c:v>-9999</c:v>
                </c:pt>
                <c:pt idx="1464">
                  <c:v>-9999</c:v>
                </c:pt>
                <c:pt idx="1465">
                  <c:v>-9999</c:v>
                </c:pt>
                <c:pt idx="1466">
                  <c:v>-9999</c:v>
                </c:pt>
                <c:pt idx="1467">
                  <c:v>-9999</c:v>
                </c:pt>
                <c:pt idx="1468">
                  <c:v>-9999</c:v>
                </c:pt>
                <c:pt idx="1469">
                  <c:v>-9999</c:v>
                </c:pt>
                <c:pt idx="1470">
                  <c:v>-9999</c:v>
                </c:pt>
                <c:pt idx="1471">
                  <c:v>-9999</c:v>
                </c:pt>
                <c:pt idx="1472">
                  <c:v>-9999</c:v>
                </c:pt>
                <c:pt idx="1473">
                  <c:v>-9999</c:v>
                </c:pt>
                <c:pt idx="1474">
                  <c:v>-9999</c:v>
                </c:pt>
                <c:pt idx="1475">
                  <c:v>-9999</c:v>
                </c:pt>
                <c:pt idx="1476">
                  <c:v>-9999</c:v>
                </c:pt>
                <c:pt idx="1477">
                  <c:v>-9999</c:v>
                </c:pt>
                <c:pt idx="1478">
                  <c:v>-9999</c:v>
                </c:pt>
                <c:pt idx="1479">
                  <c:v>-9999</c:v>
                </c:pt>
                <c:pt idx="1480">
                  <c:v>-9999</c:v>
                </c:pt>
                <c:pt idx="1481">
                  <c:v>-9999</c:v>
                </c:pt>
                <c:pt idx="1482">
                  <c:v>-9999</c:v>
                </c:pt>
                <c:pt idx="1483">
                  <c:v>-9999</c:v>
                </c:pt>
                <c:pt idx="1484">
                  <c:v>-9999</c:v>
                </c:pt>
                <c:pt idx="1485">
                  <c:v>-9999</c:v>
                </c:pt>
                <c:pt idx="1486">
                  <c:v>-9999</c:v>
                </c:pt>
                <c:pt idx="1487">
                  <c:v>-9999</c:v>
                </c:pt>
                <c:pt idx="1488">
                  <c:v>-9999</c:v>
                </c:pt>
                <c:pt idx="1489">
                  <c:v>-9999</c:v>
                </c:pt>
                <c:pt idx="1490">
                  <c:v>-9999</c:v>
                </c:pt>
                <c:pt idx="1491">
                  <c:v>-9999</c:v>
                </c:pt>
                <c:pt idx="1492">
                  <c:v>-9999</c:v>
                </c:pt>
                <c:pt idx="1493">
                  <c:v>-9999</c:v>
                </c:pt>
                <c:pt idx="1494">
                  <c:v>-9999</c:v>
                </c:pt>
                <c:pt idx="1495">
                  <c:v>-9999</c:v>
                </c:pt>
                <c:pt idx="1496">
                  <c:v>-9999</c:v>
                </c:pt>
                <c:pt idx="1497">
                  <c:v>-9999</c:v>
                </c:pt>
                <c:pt idx="1498">
                  <c:v>-9999</c:v>
                </c:pt>
                <c:pt idx="1499">
                  <c:v>-9999</c:v>
                </c:pt>
                <c:pt idx="1500">
                  <c:v>-9999</c:v>
                </c:pt>
                <c:pt idx="1501">
                  <c:v>-9999</c:v>
                </c:pt>
                <c:pt idx="1502">
                  <c:v>-9999</c:v>
                </c:pt>
                <c:pt idx="1503">
                  <c:v>-9999</c:v>
                </c:pt>
                <c:pt idx="1504">
                  <c:v>-9999</c:v>
                </c:pt>
                <c:pt idx="1505">
                  <c:v>-9999</c:v>
                </c:pt>
                <c:pt idx="1506">
                  <c:v>-9999</c:v>
                </c:pt>
                <c:pt idx="1507">
                  <c:v>-9999</c:v>
                </c:pt>
                <c:pt idx="1508">
                  <c:v>-9999</c:v>
                </c:pt>
                <c:pt idx="1509">
                  <c:v>-9999</c:v>
                </c:pt>
                <c:pt idx="1510">
                  <c:v>-9999</c:v>
                </c:pt>
                <c:pt idx="1511">
                  <c:v>-9999</c:v>
                </c:pt>
                <c:pt idx="1512">
                  <c:v>-9999</c:v>
                </c:pt>
                <c:pt idx="1513">
                  <c:v>-9999</c:v>
                </c:pt>
                <c:pt idx="1514">
                  <c:v>-9999</c:v>
                </c:pt>
                <c:pt idx="1515">
                  <c:v>-9999</c:v>
                </c:pt>
                <c:pt idx="1516">
                  <c:v>-9999</c:v>
                </c:pt>
                <c:pt idx="1517">
                  <c:v>-9999</c:v>
                </c:pt>
                <c:pt idx="1518">
                  <c:v>-9999</c:v>
                </c:pt>
                <c:pt idx="1519">
                  <c:v>-9999</c:v>
                </c:pt>
                <c:pt idx="1520">
                  <c:v>-9999</c:v>
                </c:pt>
                <c:pt idx="1521">
                  <c:v>-9999</c:v>
                </c:pt>
                <c:pt idx="1522">
                  <c:v>-9999</c:v>
                </c:pt>
                <c:pt idx="1523">
                  <c:v>-9999</c:v>
                </c:pt>
                <c:pt idx="1524">
                  <c:v>-9999</c:v>
                </c:pt>
                <c:pt idx="1525">
                  <c:v>-9999</c:v>
                </c:pt>
                <c:pt idx="1526">
                  <c:v>-9999</c:v>
                </c:pt>
                <c:pt idx="1527">
                  <c:v>-9999</c:v>
                </c:pt>
                <c:pt idx="1528">
                  <c:v>-9999</c:v>
                </c:pt>
                <c:pt idx="1529">
                  <c:v>-9999</c:v>
                </c:pt>
                <c:pt idx="1530">
                  <c:v>-9999</c:v>
                </c:pt>
                <c:pt idx="1531">
                  <c:v>-9999</c:v>
                </c:pt>
                <c:pt idx="1532">
                  <c:v>-9999</c:v>
                </c:pt>
                <c:pt idx="1533">
                  <c:v>-9999</c:v>
                </c:pt>
                <c:pt idx="1534">
                  <c:v>-9999</c:v>
                </c:pt>
                <c:pt idx="1535">
                  <c:v>-9999</c:v>
                </c:pt>
                <c:pt idx="1536">
                  <c:v>-9999</c:v>
                </c:pt>
                <c:pt idx="1537">
                  <c:v>-9999</c:v>
                </c:pt>
                <c:pt idx="1538">
                  <c:v>-9999</c:v>
                </c:pt>
                <c:pt idx="1539">
                  <c:v>-9999</c:v>
                </c:pt>
                <c:pt idx="1540">
                  <c:v>-9999</c:v>
                </c:pt>
                <c:pt idx="1541">
                  <c:v>-9999</c:v>
                </c:pt>
                <c:pt idx="1542">
                  <c:v>-9999</c:v>
                </c:pt>
                <c:pt idx="1543">
                  <c:v>-9999</c:v>
                </c:pt>
                <c:pt idx="1544">
                  <c:v>-9999</c:v>
                </c:pt>
                <c:pt idx="1545">
                  <c:v>-9999</c:v>
                </c:pt>
                <c:pt idx="1546">
                  <c:v>-9999</c:v>
                </c:pt>
                <c:pt idx="1547">
                  <c:v>-9999</c:v>
                </c:pt>
                <c:pt idx="1548">
                  <c:v>-9999</c:v>
                </c:pt>
                <c:pt idx="1549">
                  <c:v>-9999</c:v>
                </c:pt>
                <c:pt idx="1550">
                  <c:v>-9999</c:v>
                </c:pt>
                <c:pt idx="1551">
                  <c:v>-9999</c:v>
                </c:pt>
                <c:pt idx="1552">
                  <c:v>-9999</c:v>
                </c:pt>
                <c:pt idx="1553">
                  <c:v>-9999</c:v>
                </c:pt>
                <c:pt idx="1554">
                  <c:v>-9999</c:v>
                </c:pt>
                <c:pt idx="1555">
                  <c:v>-9999</c:v>
                </c:pt>
                <c:pt idx="1556">
                  <c:v>-9999</c:v>
                </c:pt>
                <c:pt idx="1557">
                  <c:v>-9999</c:v>
                </c:pt>
                <c:pt idx="1558">
                  <c:v>-9999</c:v>
                </c:pt>
                <c:pt idx="1559">
                  <c:v>-9999</c:v>
                </c:pt>
                <c:pt idx="1560">
                  <c:v>-9999</c:v>
                </c:pt>
                <c:pt idx="1561">
                  <c:v>-9999</c:v>
                </c:pt>
                <c:pt idx="1562">
                  <c:v>-9999</c:v>
                </c:pt>
                <c:pt idx="1563">
                  <c:v>-9999</c:v>
                </c:pt>
                <c:pt idx="1564">
                  <c:v>-9999</c:v>
                </c:pt>
                <c:pt idx="1565">
                  <c:v>-9999</c:v>
                </c:pt>
                <c:pt idx="1566">
                  <c:v>-9999</c:v>
                </c:pt>
                <c:pt idx="1567">
                  <c:v>-9999</c:v>
                </c:pt>
                <c:pt idx="1568">
                  <c:v>-9999</c:v>
                </c:pt>
                <c:pt idx="1569">
                  <c:v>-9999</c:v>
                </c:pt>
                <c:pt idx="1570">
                  <c:v>-9999</c:v>
                </c:pt>
                <c:pt idx="1571">
                  <c:v>-9999</c:v>
                </c:pt>
                <c:pt idx="1572">
                  <c:v>-9999</c:v>
                </c:pt>
                <c:pt idx="1573">
                  <c:v>-9999</c:v>
                </c:pt>
                <c:pt idx="1574">
                  <c:v>-9999</c:v>
                </c:pt>
                <c:pt idx="1575">
                  <c:v>-9999</c:v>
                </c:pt>
                <c:pt idx="1576">
                  <c:v>-9999</c:v>
                </c:pt>
                <c:pt idx="1577">
                  <c:v>-9999</c:v>
                </c:pt>
                <c:pt idx="1578">
                  <c:v>-9999</c:v>
                </c:pt>
                <c:pt idx="1579">
                  <c:v>-9999</c:v>
                </c:pt>
                <c:pt idx="1580">
                  <c:v>-9999</c:v>
                </c:pt>
                <c:pt idx="1581">
                  <c:v>-9999</c:v>
                </c:pt>
                <c:pt idx="1582">
                  <c:v>-9999</c:v>
                </c:pt>
                <c:pt idx="1583">
                  <c:v>-9999</c:v>
                </c:pt>
                <c:pt idx="1584">
                  <c:v>-9999</c:v>
                </c:pt>
                <c:pt idx="1585">
                  <c:v>-9999</c:v>
                </c:pt>
                <c:pt idx="1586">
                  <c:v>-9999</c:v>
                </c:pt>
                <c:pt idx="1587">
                  <c:v>-9999</c:v>
                </c:pt>
                <c:pt idx="1588">
                  <c:v>-9999</c:v>
                </c:pt>
                <c:pt idx="1589">
                  <c:v>-9999</c:v>
                </c:pt>
                <c:pt idx="1590">
                  <c:v>-9999</c:v>
                </c:pt>
                <c:pt idx="1591">
                  <c:v>-9999</c:v>
                </c:pt>
                <c:pt idx="1592">
                  <c:v>-9999</c:v>
                </c:pt>
                <c:pt idx="1593">
                  <c:v>-9999</c:v>
                </c:pt>
                <c:pt idx="1594">
                  <c:v>-9999</c:v>
                </c:pt>
                <c:pt idx="1595">
                  <c:v>-9999</c:v>
                </c:pt>
                <c:pt idx="1596">
                  <c:v>-9999</c:v>
                </c:pt>
                <c:pt idx="1597">
                  <c:v>-9999</c:v>
                </c:pt>
                <c:pt idx="1598">
                  <c:v>-9999</c:v>
                </c:pt>
                <c:pt idx="1599">
                  <c:v>-9999</c:v>
                </c:pt>
                <c:pt idx="1600">
                  <c:v>-9999</c:v>
                </c:pt>
                <c:pt idx="1601">
                  <c:v>-9999</c:v>
                </c:pt>
                <c:pt idx="1602">
                  <c:v>-9999</c:v>
                </c:pt>
                <c:pt idx="1603">
                  <c:v>-9999</c:v>
                </c:pt>
                <c:pt idx="1604">
                  <c:v>-9999</c:v>
                </c:pt>
                <c:pt idx="1605">
                  <c:v>-9999</c:v>
                </c:pt>
                <c:pt idx="1606">
                  <c:v>-9999</c:v>
                </c:pt>
                <c:pt idx="1607">
                  <c:v>-9999</c:v>
                </c:pt>
                <c:pt idx="1608">
                  <c:v>-9999</c:v>
                </c:pt>
                <c:pt idx="1609">
                  <c:v>-9999</c:v>
                </c:pt>
                <c:pt idx="1610">
                  <c:v>-9999</c:v>
                </c:pt>
                <c:pt idx="1611">
                  <c:v>-9999</c:v>
                </c:pt>
                <c:pt idx="1612">
                  <c:v>-9999</c:v>
                </c:pt>
                <c:pt idx="1613">
                  <c:v>-9999</c:v>
                </c:pt>
                <c:pt idx="1614">
                  <c:v>-9999</c:v>
                </c:pt>
                <c:pt idx="1615">
                  <c:v>-9999</c:v>
                </c:pt>
                <c:pt idx="1616">
                  <c:v>-9999</c:v>
                </c:pt>
                <c:pt idx="1617">
                  <c:v>-9999</c:v>
                </c:pt>
                <c:pt idx="1618">
                  <c:v>-9999</c:v>
                </c:pt>
                <c:pt idx="1619">
                  <c:v>-9999</c:v>
                </c:pt>
                <c:pt idx="1620">
                  <c:v>-9999</c:v>
                </c:pt>
                <c:pt idx="1621">
                  <c:v>-9999</c:v>
                </c:pt>
                <c:pt idx="1622">
                  <c:v>-9999</c:v>
                </c:pt>
                <c:pt idx="1623">
                  <c:v>-9999</c:v>
                </c:pt>
                <c:pt idx="1624">
                  <c:v>-9999</c:v>
                </c:pt>
                <c:pt idx="1625">
                  <c:v>-9999</c:v>
                </c:pt>
                <c:pt idx="1626">
                  <c:v>-9999</c:v>
                </c:pt>
                <c:pt idx="1627">
                  <c:v>-9999</c:v>
                </c:pt>
                <c:pt idx="1628">
                  <c:v>-9999</c:v>
                </c:pt>
                <c:pt idx="1629">
                  <c:v>-9999</c:v>
                </c:pt>
                <c:pt idx="1630">
                  <c:v>-9999</c:v>
                </c:pt>
                <c:pt idx="1631">
                  <c:v>-9999</c:v>
                </c:pt>
                <c:pt idx="1632">
                  <c:v>-9999</c:v>
                </c:pt>
                <c:pt idx="1633">
                  <c:v>-9999</c:v>
                </c:pt>
                <c:pt idx="1634">
                  <c:v>-9999</c:v>
                </c:pt>
                <c:pt idx="1635">
                  <c:v>-9999</c:v>
                </c:pt>
                <c:pt idx="1636">
                  <c:v>-9999</c:v>
                </c:pt>
                <c:pt idx="1637">
                  <c:v>-9999</c:v>
                </c:pt>
                <c:pt idx="1638">
                  <c:v>-9999</c:v>
                </c:pt>
                <c:pt idx="1639">
                  <c:v>-9999</c:v>
                </c:pt>
                <c:pt idx="1640">
                  <c:v>-9999</c:v>
                </c:pt>
                <c:pt idx="1641">
                  <c:v>-9999</c:v>
                </c:pt>
                <c:pt idx="1642">
                  <c:v>-9999</c:v>
                </c:pt>
                <c:pt idx="1643">
                  <c:v>-9999</c:v>
                </c:pt>
                <c:pt idx="1644">
                  <c:v>-9999</c:v>
                </c:pt>
                <c:pt idx="1645">
                  <c:v>-9999</c:v>
                </c:pt>
                <c:pt idx="1646">
                  <c:v>-9999</c:v>
                </c:pt>
                <c:pt idx="1647">
                  <c:v>-9999</c:v>
                </c:pt>
                <c:pt idx="1648">
                  <c:v>-9999</c:v>
                </c:pt>
                <c:pt idx="1649">
                  <c:v>-9999</c:v>
                </c:pt>
                <c:pt idx="1650">
                  <c:v>-9999</c:v>
                </c:pt>
                <c:pt idx="1651">
                  <c:v>-9999</c:v>
                </c:pt>
                <c:pt idx="1652">
                  <c:v>-9999</c:v>
                </c:pt>
                <c:pt idx="1653">
                  <c:v>-9999</c:v>
                </c:pt>
                <c:pt idx="1654">
                  <c:v>-9999</c:v>
                </c:pt>
                <c:pt idx="1655">
                  <c:v>-9999</c:v>
                </c:pt>
                <c:pt idx="1656">
                  <c:v>-9999</c:v>
                </c:pt>
                <c:pt idx="1657">
                  <c:v>-9999</c:v>
                </c:pt>
                <c:pt idx="1658">
                  <c:v>-9999</c:v>
                </c:pt>
                <c:pt idx="1659">
                  <c:v>-9999</c:v>
                </c:pt>
                <c:pt idx="1660">
                  <c:v>-9999</c:v>
                </c:pt>
                <c:pt idx="1661">
                  <c:v>-9999</c:v>
                </c:pt>
                <c:pt idx="1662">
                  <c:v>-9999</c:v>
                </c:pt>
                <c:pt idx="1663">
                  <c:v>-9999</c:v>
                </c:pt>
                <c:pt idx="1664">
                  <c:v>-9999</c:v>
                </c:pt>
                <c:pt idx="1665">
                  <c:v>-9999</c:v>
                </c:pt>
                <c:pt idx="1666">
                  <c:v>-9999</c:v>
                </c:pt>
                <c:pt idx="1667">
                  <c:v>-9999</c:v>
                </c:pt>
                <c:pt idx="1668">
                  <c:v>-9999</c:v>
                </c:pt>
                <c:pt idx="1669">
                  <c:v>-9999</c:v>
                </c:pt>
                <c:pt idx="1670">
                  <c:v>-9999</c:v>
                </c:pt>
                <c:pt idx="1671">
                  <c:v>-9999</c:v>
                </c:pt>
                <c:pt idx="1672">
                  <c:v>-9999</c:v>
                </c:pt>
                <c:pt idx="1673">
                  <c:v>-9999</c:v>
                </c:pt>
                <c:pt idx="1674">
                  <c:v>-9999</c:v>
                </c:pt>
                <c:pt idx="1675">
                  <c:v>-9999</c:v>
                </c:pt>
                <c:pt idx="1676">
                  <c:v>-9999</c:v>
                </c:pt>
                <c:pt idx="1677">
                  <c:v>-9999</c:v>
                </c:pt>
                <c:pt idx="1678">
                  <c:v>-9999</c:v>
                </c:pt>
                <c:pt idx="1679">
                  <c:v>-9999</c:v>
                </c:pt>
                <c:pt idx="1680">
                  <c:v>-9999</c:v>
                </c:pt>
                <c:pt idx="1681">
                  <c:v>-9999</c:v>
                </c:pt>
                <c:pt idx="1682">
                  <c:v>-9999</c:v>
                </c:pt>
                <c:pt idx="1683">
                  <c:v>-9999</c:v>
                </c:pt>
                <c:pt idx="1684">
                  <c:v>-9999</c:v>
                </c:pt>
                <c:pt idx="1685">
                  <c:v>-9999</c:v>
                </c:pt>
                <c:pt idx="1686">
                  <c:v>-9999</c:v>
                </c:pt>
                <c:pt idx="1687">
                  <c:v>-9999</c:v>
                </c:pt>
                <c:pt idx="1688">
                  <c:v>-9999</c:v>
                </c:pt>
                <c:pt idx="1689">
                  <c:v>-9999</c:v>
                </c:pt>
                <c:pt idx="1690">
                  <c:v>-9999</c:v>
                </c:pt>
                <c:pt idx="1691">
                  <c:v>-9999</c:v>
                </c:pt>
                <c:pt idx="1692">
                  <c:v>-9999</c:v>
                </c:pt>
                <c:pt idx="1693">
                  <c:v>-9999</c:v>
                </c:pt>
                <c:pt idx="1694">
                  <c:v>-9999</c:v>
                </c:pt>
                <c:pt idx="1695">
                  <c:v>-9999</c:v>
                </c:pt>
                <c:pt idx="1696">
                  <c:v>-9999</c:v>
                </c:pt>
                <c:pt idx="1697">
                  <c:v>-9999</c:v>
                </c:pt>
                <c:pt idx="1698">
                  <c:v>-9999</c:v>
                </c:pt>
                <c:pt idx="1699">
                  <c:v>-9999</c:v>
                </c:pt>
                <c:pt idx="1700">
                  <c:v>-9999</c:v>
                </c:pt>
                <c:pt idx="1701">
                  <c:v>-9999</c:v>
                </c:pt>
                <c:pt idx="1702">
                  <c:v>-9999</c:v>
                </c:pt>
                <c:pt idx="1703">
                  <c:v>-9999</c:v>
                </c:pt>
                <c:pt idx="1704">
                  <c:v>-9999</c:v>
                </c:pt>
                <c:pt idx="1705">
                  <c:v>-9999</c:v>
                </c:pt>
                <c:pt idx="1706">
                  <c:v>-9999</c:v>
                </c:pt>
                <c:pt idx="1707">
                  <c:v>-9999</c:v>
                </c:pt>
                <c:pt idx="1708">
                  <c:v>-9999</c:v>
                </c:pt>
                <c:pt idx="1709">
                  <c:v>-9999</c:v>
                </c:pt>
                <c:pt idx="1710">
                  <c:v>-9999</c:v>
                </c:pt>
                <c:pt idx="1711">
                  <c:v>-9999</c:v>
                </c:pt>
                <c:pt idx="1712">
                  <c:v>-9999</c:v>
                </c:pt>
                <c:pt idx="1713">
                  <c:v>-9999</c:v>
                </c:pt>
                <c:pt idx="1714">
                  <c:v>-9999</c:v>
                </c:pt>
                <c:pt idx="1715">
                  <c:v>-9999</c:v>
                </c:pt>
                <c:pt idx="1716">
                  <c:v>-9999</c:v>
                </c:pt>
                <c:pt idx="1717">
                  <c:v>-9999</c:v>
                </c:pt>
                <c:pt idx="1718">
                  <c:v>-9999</c:v>
                </c:pt>
                <c:pt idx="1719">
                  <c:v>-9999</c:v>
                </c:pt>
                <c:pt idx="1720">
                  <c:v>-9999</c:v>
                </c:pt>
                <c:pt idx="1721">
                  <c:v>-9999</c:v>
                </c:pt>
                <c:pt idx="1722">
                  <c:v>-9999</c:v>
                </c:pt>
                <c:pt idx="1723">
                  <c:v>-9999</c:v>
                </c:pt>
                <c:pt idx="1724">
                  <c:v>-9999</c:v>
                </c:pt>
                <c:pt idx="1725">
                  <c:v>-9999</c:v>
                </c:pt>
                <c:pt idx="1726">
                  <c:v>-9999</c:v>
                </c:pt>
                <c:pt idx="1727">
                  <c:v>-9999</c:v>
                </c:pt>
                <c:pt idx="1728">
                  <c:v>-9999</c:v>
                </c:pt>
                <c:pt idx="1729">
                  <c:v>-9999</c:v>
                </c:pt>
                <c:pt idx="1730">
                  <c:v>-9999</c:v>
                </c:pt>
                <c:pt idx="1731">
                  <c:v>-9999</c:v>
                </c:pt>
                <c:pt idx="1732">
                  <c:v>-9999</c:v>
                </c:pt>
                <c:pt idx="1733">
                  <c:v>-9999</c:v>
                </c:pt>
                <c:pt idx="1734">
                  <c:v>-9999</c:v>
                </c:pt>
                <c:pt idx="1735">
                  <c:v>-9999</c:v>
                </c:pt>
                <c:pt idx="1736">
                  <c:v>-9999</c:v>
                </c:pt>
                <c:pt idx="1737">
                  <c:v>-9999</c:v>
                </c:pt>
                <c:pt idx="1738">
                  <c:v>-9999</c:v>
                </c:pt>
                <c:pt idx="1739">
                  <c:v>-9999</c:v>
                </c:pt>
                <c:pt idx="1740">
                  <c:v>-9999</c:v>
                </c:pt>
                <c:pt idx="1741">
                  <c:v>-9999</c:v>
                </c:pt>
                <c:pt idx="1742">
                  <c:v>-9999</c:v>
                </c:pt>
                <c:pt idx="1743">
                  <c:v>-9999</c:v>
                </c:pt>
                <c:pt idx="1744">
                  <c:v>-9999</c:v>
                </c:pt>
                <c:pt idx="1745">
                  <c:v>-9999</c:v>
                </c:pt>
                <c:pt idx="1746">
                  <c:v>-9999</c:v>
                </c:pt>
                <c:pt idx="1747">
                  <c:v>-9999</c:v>
                </c:pt>
                <c:pt idx="1748">
                  <c:v>-9999</c:v>
                </c:pt>
                <c:pt idx="1749">
                  <c:v>-9999</c:v>
                </c:pt>
                <c:pt idx="1750">
                  <c:v>-9999</c:v>
                </c:pt>
                <c:pt idx="1751">
                  <c:v>-9999</c:v>
                </c:pt>
                <c:pt idx="1752">
                  <c:v>-9999</c:v>
                </c:pt>
                <c:pt idx="1753">
                  <c:v>-9999</c:v>
                </c:pt>
                <c:pt idx="1754">
                  <c:v>-9999</c:v>
                </c:pt>
                <c:pt idx="1755">
                  <c:v>-9999</c:v>
                </c:pt>
                <c:pt idx="1756">
                  <c:v>-9999</c:v>
                </c:pt>
                <c:pt idx="1757">
                  <c:v>-9999</c:v>
                </c:pt>
                <c:pt idx="1758">
                  <c:v>-9999</c:v>
                </c:pt>
                <c:pt idx="1759">
                  <c:v>-9999</c:v>
                </c:pt>
                <c:pt idx="1760">
                  <c:v>-9999</c:v>
                </c:pt>
                <c:pt idx="1761">
                  <c:v>-9999</c:v>
                </c:pt>
                <c:pt idx="1762">
                  <c:v>-9999</c:v>
                </c:pt>
                <c:pt idx="1763">
                  <c:v>-9999</c:v>
                </c:pt>
                <c:pt idx="1764">
                  <c:v>-9999</c:v>
                </c:pt>
                <c:pt idx="1765">
                  <c:v>-9999</c:v>
                </c:pt>
                <c:pt idx="1766">
                  <c:v>-9999</c:v>
                </c:pt>
                <c:pt idx="1767">
                  <c:v>-9999</c:v>
                </c:pt>
                <c:pt idx="1768">
                  <c:v>-9999</c:v>
                </c:pt>
                <c:pt idx="1769">
                  <c:v>-9999</c:v>
                </c:pt>
                <c:pt idx="1770">
                  <c:v>-9999</c:v>
                </c:pt>
                <c:pt idx="1771">
                  <c:v>-9999</c:v>
                </c:pt>
                <c:pt idx="1772">
                  <c:v>-9999</c:v>
                </c:pt>
                <c:pt idx="1773">
                  <c:v>-9999</c:v>
                </c:pt>
                <c:pt idx="1774">
                  <c:v>-9999</c:v>
                </c:pt>
                <c:pt idx="1775">
                  <c:v>-9999</c:v>
                </c:pt>
                <c:pt idx="1776">
                  <c:v>-9999</c:v>
                </c:pt>
                <c:pt idx="1777">
                  <c:v>-9999</c:v>
                </c:pt>
                <c:pt idx="1778">
                  <c:v>-9999</c:v>
                </c:pt>
                <c:pt idx="1779">
                  <c:v>-9999</c:v>
                </c:pt>
                <c:pt idx="1780">
                  <c:v>-9999</c:v>
                </c:pt>
                <c:pt idx="1781">
                  <c:v>-9999</c:v>
                </c:pt>
                <c:pt idx="1782">
                  <c:v>-9999</c:v>
                </c:pt>
                <c:pt idx="1783">
                  <c:v>-9999</c:v>
                </c:pt>
                <c:pt idx="1784">
                  <c:v>-9999</c:v>
                </c:pt>
                <c:pt idx="1785">
                  <c:v>-9999</c:v>
                </c:pt>
                <c:pt idx="1786">
                  <c:v>-9999</c:v>
                </c:pt>
                <c:pt idx="1787">
                  <c:v>-9999</c:v>
                </c:pt>
                <c:pt idx="1788">
                  <c:v>-9999</c:v>
                </c:pt>
                <c:pt idx="1789">
                  <c:v>-9999</c:v>
                </c:pt>
                <c:pt idx="1790">
                  <c:v>-9999</c:v>
                </c:pt>
                <c:pt idx="1791">
                  <c:v>-9999</c:v>
                </c:pt>
                <c:pt idx="1792">
                  <c:v>-9999</c:v>
                </c:pt>
                <c:pt idx="1793">
                  <c:v>-9999</c:v>
                </c:pt>
                <c:pt idx="1794">
                  <c:v>-9999</c:v>
                </c:pt>
                <c:pt idx="1795">
                  <c:v>-9999</c:v>
                </c:pt>
                <c:pt idx="1796">
                  <c:v>-9999</c:v>
                </c:pt>
                <c:pt idx="1797">
                  <c:v>-9999</c:v>
                </c:pt>
                <c:pt idx="1798">
                  <c:v>-9999</c:v>
                </c:pt>
                <c:pt idx="1799">
                  <c:v>-9999</c:v>
                </c:pt>
                <c:pt idx="1800">
                  <c:v>-9999</c:v>
                </c:pt>
                <c:pt idx="1801">
                  <c:v>-9999</c:v>
                </c:pt>
                <c:pt idx="1802">
                  <c:v>-9999</c:v>
                </c:pt>
                <c:pt idx="1803">
                  <c:v>-9999</c:v>
                </c:pt>
                <c:pt idx="1804">
                  <c:v>-9999</c:v>
                </c:pt>
                <c:pt idx="1805">
                  <c:v>-9999</c:v>
                </c:pt>
                <c:pt idx="1806">
                  <c:v>-9999</c:v>
                </c:pt>
                <c:pt idx="1807">
                  <c:v>-9999</c:v>
                </c:pt>
                <c:pt idx="1808">
                  <c:v>-9999</c:v>
                </c:pt>
                <c:pt idx="1809">
                  <c:v>-9999</c:v>
                </c:pt>
                <c:pt idx="1810">
                  <c:v>-9999</c:v>
                </c:pt>
                <c:pt idx="1811">
                  <c:v>-9999</c:v>
                </c:pt>
                <c:pt idx="1812">
                  <c:v>-9999</c:v>
                </c:pt>
                <c:pt idx="1813">
                  <c:v>-9999</c:v>
                </c:pt>
                <c:pt idx="1814">
                  <c:v>-9999</c:v>
                </c:pt>
                <c:pt idx="1815">
                  <c:v>-9999</c:v>
                </c:pt>
                <c:pt idx="1816">
                  <c:v>-9999</c:v>
                </c:pt>
                <c:pt idx="1817">
                  <c:v>-9999</c:v>
                </c:pt>
                <c:pt idx="1818">
                  <c:v>-9999</c:v>
                </c:pt>
                <c:pt idx="1819">
                  <c:v>-9999</c:v>
                </c:pt>
                <c:pt idx="1820">
                  <c:v>-9999</c:v>
                </c:pt>
                <c:pt idx="1821">
                  <c:v>-9999</c:v>
                </c:pt>
                <c:pt idx="1822">
                  <c:v>-9999</c:v>
                </c:pt>
                <c:pt idx="1823">
                  <c:v>-9999</c:v>
                </c:pt>
                <c:pt idx="1824">
                  <c:v>-9999</c:v>
                </c:pt>
                <c:pt idx="1825">
                  <c:v>-9999</c:v>
                </c:pt>
                <c:pt idx="1826">
                  <c:v>-9999</c:v>
                </c:pt>
                <c:pt idx="1827">
                  <c:v>-9999</c:v>
                </c:pt>
                <c:pt idx="1828">
                  <c:v>-9999</c:v>
                </c:pt>
                <c:pt idx="1829">
                  <c:v>-9999</c:v>
                </c:pt>
                <c:pt idx="1830">
                  <c:v>-9999</c:v>
                </c:pt>
                <c:pt idx="1831">
                  <c:v>-9999</c:v>
                </c:pt>
                <c:pt idx="1832">
                  <c:v>-9999</c:v>
                </c:pt>
                <c:pt idx="1833">
                  <c:v>-9999</c:v>
                </c:pt>
                <c:pt idx="1834">
                  <c:v>-9999</c:v>
                </c:pt>
                <c:pt idx="1835">
                  <c:v>-9999</c:v>
                </c:pt>
                <c:pt idx="1836">
                  <c:v>-9999</c:v>
                </c:pt>
                <c:pt idx="1837">
                  <c:v>-9999</c:v>
                </c:pt>
                <c:pt idx="1838">
                  <c:v>-9999</c:v>
                </c:pt>
                <c:pt idx="1839">
                  <c:v>-9999</c:v>
                </c:pt>
                <c:pt idx="1840">
                  <c:v>-9999</c:v>
                </c:pt>
                <c:pt idx="1841">
                  <c:v>-9999</c:v>
                </c:pt>
                <c:pt idx="1842">
                  <c:v>-9999</c:v>
                </c:pt>
                <c:pt idx="1843">
                  <c:v>-9999</c:v>
                </c:pt>
                <c:pt idx="1844">
                  <c:v>-9999</c:v>
                </c:pt>
                <c:pt idx="1845">
                  <c:v>-9999</c:v>
                </c:pt>
                <c:pt idx="1846">
                  <c:v>-9999</c:v>
                </c:pt>
                <c:pt idx="1847">
                  <c:v>-9999</c:v>
                </c:pt>
                <c:pt idx="1848">
                  <c:v>-9999</c:v>
                </c:pt>
                <c:pt idx="1849">
                  <c:v>-9999</c:v>
                </c:pt>
                <c:pt idx="1850">
                  <c:v>-9999</c:v>
                </c:pt>
                <c:pt idx="1851">
                  <c:v>-9999</c:v>
                </c:pt>
                <c:pt idx="1852">
                  <c:v>-9999</c:v>
                </c:pt>
                <c:pt idx="1853">
                  <c:v>-9999</c:v>
                </c:pt>
                <c:pt idx="1854">
                  <c:v>-9999</c:v>
                </c:pt>
                <c:pt idx="1855">
                  <c:v>-9999</c:v>
                </c:pt>
                <c:pt idx="1856">
                  <c:v>-9999</c:v>
                </c:pt>
                <c:pt idx="1857">
                  <c:v>-9999</c:v>
                </c:pt>
                <c:pt idx="1858">
                  <c:v>-9999</c:v>
                </c:pt>
                <c:pt idx="1859">
                  <c:v>-9999</c:v>
                </c:pt>
                <c:pt idx="1860">
                  <c:v>-9999</c:v>
                </c:pt>
                <c:pt idx="1861">
                  <c:v>-9999</c:v>
                </c:pt>
                <c:pt idx="1862">
                  <c:v>-9999</c:v>
                </c:pt>
                <c:pt idx="1863">
                  <c:v>-9999</c:v>
                </c:pt>
                <c:pt idx="1864">
                  <c:v>-9999</c:v>
                </c:pt>
                <c:pt idx="1865">
                  <c:v>-9999</c:v>
                </c:pt>
                <c:pt idx="1866">
                  <c:v>-9999</c:v>
                </c:pt>
                <c:pt idx="1867">
                  <c:v>-9999</c:v>
                </c:pt>
                <c:pt idx="1868">
                  <c:v>-9999</c:v>
                </c:pt>
                <c:pt idx="1869">
                  <c:v>-9999</c:v>
                </c:pt>
                <c:pt idx="1870">
                  <c:v>-9999</c:v>
                </c:pt>
                <c:pt idx="1871">
                  <c:v>-9999</c:v>
                </c:pt>
                <c:pt idx="1872">
                  <c:v>-9999</c:v>
                </c:pt>
                <c:pt idx="1873">
                  <c:v>-9999</c:v>
                </c:pt>
                <c:pt idx="1874">
                  <c:v>-9999</c:v>
                </c:pt>
                <c:pt idx="1875">
                  <c:v>-9999</c:v>
                </c:pt>
                <c:pt idx="1876">
                  <c:v>-9999</c:v>
                </c:pt>
                <c:pt idx="1877">
                  <c:v>-9999</c:v>
                </c:pt>
                <c:pt idx="1878">
                  <c:v>-9999</c:v>
                </c:pt>
                <c:pt idx="1879">
                  <c:v>-9999</c:v>
                </c:pt>
                <c:pt idx="1880">
                  <c:v>-9999</c:v>
                </c:pt>
                <c:pt idx="1881">
                  <c:v>-9999</c:v>
                </c:pt>
                <c:pt idx="1882">
                  <c:v>-9999</c:v>
                </c:pt>
                <c:pt idx="1883">
                  <c:v>-9999</c:v>
                </c:pt>
                <c:pt idx="1884">
                  <c:v>-9999</c:v>
                </c:pt>
                <c:pt idx="1885">
                  <c:v>-9999</c:v>
                </c:pt>
                <c:pt idx="1886">
                  <c:v>-9999</c:v>
                </c:pt>
                <c:pt idx="1887">
                  <c:v>-9999</c:v>
                </c:pt>
                <c:pt idx="1888">
                  <c:v>-9999</c:v>
                </c:pt>
                <c:pt idx="1889">
                  <c:v>-9999</c:v>
                </c:pt>
                <c:pt idx="1890">
                  <c:v>-9999</c:v>
                </c:pt>
                <c:pt idx="1891">
                  <c:v>-9999</c:v>
                </c:pt>
                <c:pt idx="1892">
                  <c:v>-9999</c:v>
                </c:pt>
                <c:pt idx="1893">
                  <c:v>-9999</c:v>
                </c:pt>
                <c:pt idx="1894">
                  <c:v>-9999</c:v>
                </c:pt>
                <c:pt idx="1895">
                  <c:v>-9999</c:v>
                </c:pt>
                <c:pt idx="1896">
                  <c:v>-9999</c:v>
                </c:pt>
                <c:pt idx="1897">
                  <c:v>-9999</c:v>
                </c:pt>
                <c:pt idx="1898">
                  <c:v>-9999</c:v>
                </c:pt>
                <c:pt idx="1899">
                  <c:v>-9999</c:v>
                </c:pt>
                <c:pt idx="1900">
                  <c:v>-9999</c:v>
                </c:pt>
                <c:pt idx="1901">
                  <c:v>-9999</c:v>
                </c:pt>
                <c:pt idx="1902">
                  <c:v>-9999</c:v>
                </c:pt>
                <c:pt idx="1903">
                  <c:v>-9999</c:v>
                </c:pt>
                <c:pt idx="1904">
                  <c:v>-9999</c:v>
                </c:pt>
                <c:pt idx="1905">
                  <c:v>-9999</c:v>
                </c:pt>
                <c:pt idx="1906">
                  <c:v>-9999</c:v>
                </c:pt>
                <c:pt idx="1907">
                  <c:v>-9999</c:v>
                </c:pt>
                <c:pt idx="1908">
                  <c:v>-9999</c:v>
                </c:pt>
                <c:pt idx="1909">
                  <c:v>-9999</c:v>
                </c:pt>
                <c:pt idx="1910">
                  <c:v>-9999</c:v>
                </c:pt>
                <c:pt idx="1911">
                  <c:v>-9999</c:v>
                </c:pt>
                <c:pt idx="1912">
                  <c:v>-9999</c:v>
                </c:pt>
                <c:pt idx="1913">
                  <c:v>-9999</c:v>
                </c:pt>
                <c:pt idx="1914">
                  <c:v>-9999</c:v>
                </c:pt>
                <c:pt idx="1915">
                  <c:v>-9999</c:v>
                </c:pt>
                <c:pt idx="1916">
                  <c:v>-9999</c:v>
                </c:pt>
                <c:pt idx="1917">
                  <c:v>-9999</c:v>
                </c:pt>
                <c:pt idx="1918">
                  <c:v>-9999</c:v>
                </c:pt>
                <c:pt idx="1919">
                  <c:v>-9999</c:v>
                </c:pt>
                <c:pt idx="1920">
                  <c:v>-9999</c:v>
                </c:pt>
                <c:pt idx="1921">
                  <c:v>-9999</c:v>
                </c:pt>
                <c:pt idx="1922">
                  <c:v>-9999</c:v>
                </c:pt>
                <c:pt idx="1923">
                  <c:v>-9999</c:v>
                </c:pt>
                <c:pt idx="1924">
                  <c:v>-9999</c:v>
                </c:pt>
                <c:pt idx="1925">
                  <c:v>-9999</c:v>
                </c:pt>
                <c:pt idx="1926">
                  <c:v>-9999</c:v>
                </c:pt>
                <c:pt idx="1927">
                  <c:v>-9999</c:v>
                </c:pt>
                <c:pt idx="1928">
                  <c:v>-9999</c:v>
                </c:pt>
                <c:pt idx="1929">
                  <c:v>-9999</c:v>
                </c:pt>
                <c:pt idx="1930">
                  <c:v>-9999</c:v>
                </c:pt>
                <c:pt idx="1931">
                  <c:v>-9999</c:v>
                </c:pt>
                <c:pt idx="1932">
                  <c:v>-9999</c:v>
                </c:pt>
                <c:pt idx="1933">
                  <c:v>-9999</c:v>
                </c:pt>
                <c:pt idx="1934">
                  <c:v>-9999</c:v>
                </c:pt>
                <c:pt idx="1935">
                  <c:v>-9999</c:v>
                </c:pt>
                <c:pt idx="1936">
                  <c:v>-9999</c:v>
                </c:pt>
                <c:pt idx="1937">
                  <c:v>-9999</c:v>
                </c:pt>
                <c:pt idx="1938">
                  <c:v>-9999</c:v>
                </c:pt>
                <c:pt idx="1939">
                  <c:v>-9999</c:v>
                </c:pt>
                <c:pt idx="1940">
                  <c:v>-9999</c:v>
                </c:pt>
                <c:pt idx="1941">
                  <c:v>-9999</c:v>
                </c:pt>
                <c:pt idx="1942">
                  <c:v>-9999</c:v>
                </c:pt>
                <c:pt idx="1943">
                  <c:v>-9999</c:v>
                </c:pt>
                <c:pt idx="1944">
                  <c:v>-9999</c:v>
                </c:pt>
                <c:pt idx="1945">
                  <c:v>-9999</c:v>
                </c:pt>
                <c:pt idx="1946">
                  <c:v>-9999</c:v>
                </c:pt>
                <c:pt idx="1947">
                  <c:v>-9999</c:v>
                </c:pt>
                <c:pt idx="1948">
                  <c:v>-9999</c:v>
                </c:pt>
                <c:pt idx="1949">
                  <c:v>-9999</c:v>
                </c:pt>
                <c:pt idx="1950">
                  <c:v>-9999</c:v>
                </c:pt>
                <c:pt idx="1951">
                  <c:v>-9999</c:v>
                </c:pt>
                <c:pt idx="1952">
                  <c:v>-9999</c:v>
                </c:pt>
                <c:pt idx="1953">
                  <c:v>-9999</c:v>
                </c:pt>
                <c:pt idx="1954">
                  <c:v>-9999</c:v>
                </c:pt>
                <c:pt idx="1955">
                  <c:v>-9999</c:v>
                </c:pt>
                <c:pt idx="1956">
                  <c:v>-9999</c:v>
                </c:pt>
                <c:pt idx="1957">
                  <c:v>-9999</c:v>
                </c:pt>
                <c:pt idx="1958">
                  <c:v>-9999</c:v>
                </c:pt>
                <c:pt idx="1959">
                  <c:v>-9999</c:v>
                </c:pt>
                <c:pt idx="1960">
                  <c:v>-9999</c:v>
                </c:pt>
                <c:pt idx="1961">
                  <c:v>-9999</c:v>
                </c:pt>
                <c:pt idx="1962">
                  <c:v>-9999</c:v>
                </c:pt>
                <c:pt idx="1963">
                  <c:v>-9999</c:v>
                </c:pt>
                <c:pt idx="1964">
                  <c:v>-9999</c:v>
                </c:pt>
                <c:pt idx="1965">
                  <c:v>-9999</c:v>
                </c:pt>
                <c:pt idx="1966">
                  <c:v>-9999</c:v>
                </c:pt>
                <c:pt idx="1967">
                  <c:v>-9999</c:v>
                </c:pt>
                <c:pt idx="1968">
                  <c:v>-9999</c:v>
                </c:pt>
                <c:pt idx="1969">
                  <c:v>-9999</c:v>
                </c:pt>
                <c:pt idx="1970">
                  <c:v>-9999</c:v>
                </c:pt>
                <c:pt idx="1971">
                  <c:v>-9999</c:v>
                </c:pt>
                <c:pt idx="1972">
                  <c:v>-9999</c:v>
                </c:pt>
                <c:pt idx="1973">
                  <c:v>-9999</c:v>
                </c:pt>
                <c:pt idx="1974">
                  <c:v>-9999</c:v>
                </c:pt>
                <c:pt idx="1975">
                  <c:v>-9999</c:v>
                </c:pt>
                <c:pt idx="1976">
                  <c:v>-9999</c:v>
                </c:pt>
                <c:pt idx="1977">
                  <c:v>-9999</c:v>
                </c:pt>
                <c:pt idx="1978">
                  <c:v>-9999</c:v>
                </c:pt>
                <c:pt idx="1979">
                  <c:v>-9999</c:v>
                </c:pt>
                <c:pt idx="1980">
                  <c:v>-9999</c:v>
                </c:pt>
                <c:pt idx="1981">
                  <c:v>-9999</c:v>
                </c:pt>
                <c:pt idx="1982">
                  <c:v>-9999</c:v>
                </c:pt>
                <c:pt idx="1983">
                  <c:v>-9999</c:v>
                </c:pt>
                <c:pt idx="1984">
                  <c:v>-9999</c:v>
                </c:pt>
                <c:pt idx="1985">
                  <c:v>-9999</c:v>
                </c:pt>
                <c:pt idx="1986">
                  <c:v>-9999</c:v>
                </c:pt>
                <c:pt idx="1987">
                  <c:v>-9999</c:v>
                </c:pt>
                <c:pt idx="1988">
                  <c:v>-9999</c:v>
                </c:pt>
                <c:pt idx="1989">
                  <c:v>-9999</c:v>
                </c:pt>
                <c:pt idx="1990">
                  <c:v>-9999</c:v>
                </c:pt>
                <c:pt idx="1991">
                  <c:v>-9999</c:v>
                </c:pt>
                <c:pt idx="1992">
                  <c:v>-9999</c:v>
                </c:pt>
                <c:pt idx="1993">
                  <c:v>-9999</c:v>
                </c:pt>
                <c:pt idx="1994">
                  <c:v>-9999</c:v>
                </c:pt>
                <c:pt idx="1995">
                  <c:v>-9999</c:v>
                </c:pt>
                <c:pt idx="1996">
                  <c:v>-9999</c:v>
                </c:pt>
                <c:pt idx="1997">
                  <c:v>-9999</c:v>
                </c:pt>
                <c:pt idx="1998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3B-468D-9C66-F4F9AB535A1C}"/>
            </c:ext>
          </c:extLst>
        </c:ser>
        <c:ser>
          <c:idx val="1"/>
          <c:order val="1"/>
          <c:tx>
            <c:v>RL=50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xVal>
          <c:yVal>
            <c:numRef>
              <c:f>Chart!$Q$3:$Q$4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3B-468D-9C66-F4F9AB535A1C}"/>
            </c:ext>
          </c:extLst>
        </c:ser>
        <c:ser>
          <c:idx val="2"/>
          <c:order val="2"/>
          <c:tx>
            <c:v>BCR=2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xVal>
          <c:yVal>
            <c:numLit>
              <c:formatCode>General</c:formatCode>
              <c:ptCount val="2"/>
              <c:pt idx="0">
                <c:v>2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03B-468D-9C66-F4F9AB53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602456"/>
        <c:axId val="410601472"/>
      </c:scatterChart>
      <c:valAx>
        <c:axId val="41060245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Relative</a:t>
                </a:r>
                <a:r>
                  <a:rPr lang="en-GB" sz="1800" baseline="0"/>
                  <a:t> likelihood of elevated wet collisions</a:t>
                </a:r>
                <a:endParaRPr lang="en-GB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1472"/>
        <c:crosses val="autoZero"/>
        <c:crossBetween val="midCat"/>
      </c:valAx>
      <c:valAx>
        <c:axId val="410601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Estimated Benefit</a:t>
                </a:r>
                <a:r>
                  <a:rPr lang="en-GB" sz="1800" baseline="0"/>
                  <a:t> / Cost Ratio</a:t>
                </a:r>
                <a:endParaRPr lang="en-GB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2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Length in each Priority</a:t>
            </a:r>
            <a:r>
              <a:rPr lang="en-US" sz="1800" baseline="0"/>
              <a:t> Band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Chart!$Q$25</c:f>
              <c:strCache>
                <c:ptCount val="1"/>
                <c:pt idx="0">
                  <c:v>Length (km)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Chart!$P$26:$P$31</c:f>
              <c:strCache>
                <c:ptCount val="6"/>
                <c:pt idx="0">
                  <c:v>P1</c:v>
                </c:pt>
                <c:pt idx="1">
                  <c:v>P2</c:v>
                </c:pt>
                <c:pt idx="2">
                  <c:v>P3</c:v>
                </c:pt>
                <c:pt idx="3">
                  <c:v>P4</c:v>
                </c:pt>
                <c:pt idx="4">
                  <c:v>P5</c:v>
                </c:pt>
                <c:pt idx="5">
                  <c:v>P6</c:v>
                </c:pt>
              </c:strCache>
            </c:strRef>
          </c:cat>
          <c:val>
            <c:numRef>
              <c:f>Chart!$Q$26:$Q$31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0-4FDA-936A-27CBC764F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38068368"/>
        <c:axId val="738071968"/>
      </c:barChart>
      <c:catAx>
        <c:axId val="73806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Priority Band</a:t>
                </a:r>
              </a:p>
            </c:rich>
          </c:tx>
          <c:layout>
            <c:manualLayout>
              <c:xMode val="edge"/>
              <c:yMode val="edge"/>
              <c:x val="0.39596893347858192"/>
              <c:y val="0.907456510889355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071968"/>
        <c:crosses val="autoZero"/>
        <c:auto val="1"/>
        <c:lblAlgn val="ctr"/>
        <c:lblOffset val="100"/>
        <c:noMultiLvlLbl val="0"/>
      </c:catAx>
      <c:valAx>
        <c:axId val="73807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/>
                  <a:t>Length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06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103909</xdr:colOff>
      <xdr:row>0</xdr:row>
      <xdr:rowOff>29787</xdr:rowOff>
    </xdr:from>
    <xdr:to>
      <xdr:col>3</xdr:col>
      <xdr:colOff>364721</xdr:colOff>
      <xdr:row>3</xdr:row>
      <xdr:rowOff>186959</xdr:rowOff>
    </xdr:to>
    <xdr:pic>
      <xdr:nvPicPr>
        <xdr:cNvPr id="3" name="Picture 2" descr="A picture containing text, sign&#10;&#10;Description automatically generated">
          <a:extLst>
            <a:ext uri="{FF2B5EF4-FFF2-40B4-BE49-F238E27FC236}">
              <a16:creationId xmlns:a16="http://schemas.microsoft.com/office/drawing/2014/main" id="{57AEC0C2-6E9A-44D5-ADA6-9814EB825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29787"/>
          <a:ext cx="1688523" cy="7113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76528" y="4175700"/>
    <xdr:ext cx="8725348" cy="472843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1CFF10-7FFB-42FB-B923-A96FB4BAFED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786765" y="203834"/>
    <xdr:ext cx="7909560" cy="40062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937D95-CB91-4709-A99C-DFD1B42FB84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152399</xdr:colOff>
      <xdr:row>23</xdr:row>
      <xdr:rowOff>42861</xdr:rowOff>
    </xdr:from>
    <xdr:to>
      <xdr:col>14</xdr:col>
      <xdr:colOff>152400</xdr:colOff>
      <xdr:row>47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81ABFC-D96B-15C4-9DDD-94A6C81158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asr-approach.org/" TargetMode="External"/><Relationship Id="rId1" Type="http://schemas.openxmlformats.org/officeDocument/2006/relationships/hyperlink" Target="mailto:enquiries@lasr-approach.org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331ED-EE0E-4E96-8508-44871EBD5C9B}">
  <dimension ref="A1:L112"/>
  <sheetViews>
    <sheetView showGridLines="0" tabSelected="1" zoomScale="120" zoomScaleNormal="120" workbookViewId="0">
      <selection activeCell="A6" sqref="A6"/>
    </sheetView>
  </sheetViews>
  <sheetFormatPr defaultRowHeight="14.5" x14ac:dyDescent="0.35"/>
  <cols>
    <col min="1" max="1" width="6.7265625" customWidth="1"/>
    <col min="2" max="2" width="5.54296875" customWidth="1"/>
    <col min="3" max="3" width="8.26953125" customWidth="1"/>
    <col min="4" max="4" width="23.1796875" customWidth="1"/>
    <col min="5" max="5" width="15.7265625" customWidth="1"/>
    <col min="6" max="6" width="88.1796875" customWidth="1"/>
    <col min="8" max="8" width="18" customWidth="1"/>
    <col min="9" max="9" width="9.81640625" customWidth="1"/>
    <col min="10" max="10" width="29" customWidth="1"/>
    <col min="12" max="12" width="22.1796875" customWidth="1"/>
    <col min="14" max="14" width="19.7265625" customWidth="1"/>
    <col min="15" max="15" width="16.81640625" customWidth="1"/>
  </cols>
  <sheetData>
    <row r="1" spans="1:6" x14ac:dyDescent="0.35">
      <c r="F1" t="s">
        <v>392</v>
      </c>
    </row>
    <row r="2" spans="1:6" x14ac:dyDescent="0.35">
      <c r="F2" s="59" t="s">
        <v>418</v>
      </c>
    </row>
    <row r="3" spans="1:6" ht="15" customHeight="1" x14ac:dyDescent="0.35"/>
    <row r="4" spans="1:6" ht="15" customHeight="1" x14ac:dyDescent="0.35"/>
    <row r="5" spans="1:6" ht="15" customHeight="1" x14ac:dyDescent="0.35">
      <c r="A5" t="s">
        <v>25</v>
      </c>
    </row>
    <row r="6" spans="1:6" ht="15" customHeight="1" x14ac:dyDescent="0.35">
      <c r="B6" t="s">
        <v>26</v>
      </c>
    </row>
    <row r="7" spans="1:6" ht="15" customHeight="1" x14ac:dyDescent="0.35">
      <c r="B7" t="s">
        <v>27</v>
      </c>
    </row>
    <row r="8" spans="1:6" ht="15" customHeight="1" x14ac:dyDescent="0.35">
      <c r="B8" t="s">
        <v>28</v>
      </c>
    </row>
    <row r="9" spans="1:6" ht="15" customHeight="1" x14ac:dyDescent="0.35">
      <c r="B9" t="s">
        <v>419</v>
      </c>
    </row>
    <row r="10" spans="1:6" ht="15" customHeight="1" x14ac:dyDescent="0.35">
      <c r="B10" t="s">
        <v>29</v>
      </c>
      <c r="F10" s="2" t="s">
        <v>30</v>
      </c>
    </row>
    <row r="11" spans="1:6" ht="15" customHeight="1" x14ac:dyDescent="0.35"/>
    <row r="12" spans="1:6" ht="15" customHeight="1" x14ac:dyDescent="0.35">
      <c r="A12" t="s">
        <v>393</v>
      </c>
    </row>
    <row r="13" spans="1:6" ht="15" customHeight="1" x14ac:dyDescent="0.35">
      <c r="B13" s="4" t="s">
        <v>31</v>
      </c>
    </row>
    <row r="14" spans="1:6" ht="15" customHeight="1" x14ac:dyDescent="0.35">
      <c r="B14" s="4"/>
    </row>
    <row r="15" spans="1:6" s="3" customFormat="1" ht="15" customHeight="1" x14ac:dyDescent="0.35">
      <c r="A15" s="3" t="s">
        <v>412</v>
      </c>
    </row>
    <row r="16" spans="1:6" s="3" customFormat="1" ht="15" customHeight="1" x14ac:dyDescent="0.35">
      <c r="A16" s="3" t="s">
        <v>413</v>
      </c>
    </row>
    <row r="17" spans="1:3" s="3" customFormat="1" ht="15" customHeight="1" x14ac:dyDescent="0.35">
      <c r="A17" s="3" t="s">
        <v>414</v>
      </c>
    </row>
    <row r="18" spans="1:3" ht="15" customHeight="1" x14ac:dyDescent="0.35">
      <c r="A18" s="3" t="s">
        <v>32</v>
      </c>
    </row>
    <row r="19" spans="1:3" ht="15" customHeight="1" x14ac:dyDescent="0.35">
      <c r="A19" s="3" t="s">
        <v>385</v>
      </c>
    </row>
    <row r="20" spans="1:3" ht="15" customHeight="1" x14ac:dyDescent="0.35">
      <c r="A20" s="3"/>
    </row>
    <row r="21" spans="1:3" ht="15" customHeight="1" x14ac:dyDescent="0.35">
      <c r="A21" s="3"/>
    </row>
    <row r="22" spans="1:3" ht="15" customHeight="1" x14ac:dyDescent="0.35">
      <c r="A22" s="3" t="s">
        <v>33</v>
      </c>
    </row>
    <row r="23" spans="1:3" x14ac:dyDescent="0.35">
      <c r="A23" t="s">
        <v>34</v>
      </c>
    </row>
    <row r="25" spans="1:3" x14ac:dyDescent="0.35">
      <c r="A25" s="3" t="s">
        <v>0</v>
      </c>
    </row>
    <row r="26" spans="1:3" x14ac:dyDescent="0.35">
      <c r="B26" t="s">
        <v>35</v>
      </c>
    </row>
    <row r="27" spans="1:3" x14ac:dyDescent="0.35">
      <c r="B27" t="s">
        <v>36</v>
      </c>
    </row>
    <row r="28" spans="1:3" x14ac:dyDescent="0.35">
      <c r="C28" s="4" t="s">
        <v>37</v>
      </c>
    </row>
    <row r="30" spans="1:3" x14ac:dyDescent="0.35">
      <c r="B30" t="s">
        <v>38</v>
      </c>
    </row>
    <row r="31" spans="1:3" x14ac:dyDescent="0.35">
      <c r="C31" t="s">
        <v>39</v>
      </c>
    </row>
    <row r="32" spans="1:3" x14ac:dyDescent="0.35">
      <c r="C32" t="s">
        <v>191</v>
      </c>
    </row>
    <row r="33" spans="2:10" x14ac:dyDescent="0.35">
      <c r="C33" t="s">
        <v>40</v>
      </c>
    </row>
    <row r="34" spans="2:10" x14ac:dyDescent="0.35">
      <c r="C34" s="4" t="s">
        <v>41</v>
      </c>
    </row>
    <row r="36" spans="2:10" x14ac:dyDescent="0.35">
      <c r="C36" s="28" t="s">
        <v>42</v>
      </c>
      <c r="D36" s="28" t="s">
        <v>43</v>
      </c>
      <c r="E36" s="14" t="s">
        <v>44</v>
      </c>
      <c r="F36" s="29" t="s">
        <v>45</v>
      </c>
    </row>
    <row r="37" spans="2:10" x14ac:dyDescent="0.35">
      <c r="B37" s="7"/>
      <c r="C37" s="30" t="s">
        <v>46</v>
      </c>
      <c r="D37" s="36" t="s">
        <v>1</v>
      </c>
      <c r="E37" s="39" t="s">
        <v>47</v>
      </c>
      <c r="F37" s="31" t="s">
        <v>48</v>
      </c>
    </row>
    <row r="38" spans="2:10" x14ac:dyDescent="0.35">
      <c r="B38" s="7"/>
      <c r="C38" s="30" t="s">
        <v>49</v>
      </c>
      <c r="D38" s="36" t="s">
        <v>50</v>
      </c>
      <c r="E38" s="39" t="s">
        <v>47</v>
      </c>
      <c r="F38" s="31" t="s">
        <v>51</v>
      </c>
    </row>
    <row r="39" spans="2:10" x14ac:dyDescent="0.35">
      <c r="B39" s="7"/>
      <c r="C39" s="34" t="s">
        <v>52</v>
      </c>
      <c r="D39" s="17" t="s">
        <v>53</v>
      </c>
      <c r="E39" s="27" t="s">
        <v>190</v>
      </c>
      <c r="F39" s="18" t="s">
        <v>54</v>
      </c>
    </row>
    <row r="40" spans="2:10" x14ac:dyDescent="0.35">
      <c r="B40" s="7"/>
      <c r="C40" s="32" t="s">
        <v>55</v>
      </c>
      <c r="D40" s="37" t="s">
        <v>56</v>
      </c>
      <c r="E40" s="40" t="s">
        <v>57</v>
      </c>
      <c r="F40" s="33" t="s">
        <v>58</v>
      </c>
    </row>
    <row r="41" spans="2:10" x14ac:dyDescent="0.35">
      <c r="B41" s="5"/>
      <c r="C41" s="30" t="s">
        <v>59</v>
      </c>
      <c r="D41" s="36" t="s">
        <v>11</v>
      </c>
      <c r="E41" s="39" t="s">
        <v>47</v>
      </c>
      <c r="F41" s="31" t="s">
        <v>60</v>
      </c>
    </row>
    <row r="42" spans="2:10" x14ac:dyDescent="0.35">
      <c r="B42" s="5"/>
      <c r="C42" s="30" t="s">
        <v>61</v>
      </c>
      <c r="D42" s="36" t="s">
        <v>62</v>
      </c>
      <c r="E42" s="39" t="s">
        <v>47</v>
      </c>
      <c r="F42" s="31" t="s">
        <v>63</v>
      </c>
      <c r="H42" t="s">
        <v>64</v>
      </c>
    </row>
    <row r="43" spans="2:10" x14ac:dyDescent="0.35">
      <c r="B43" s="7"/>
      <c r="C43" s="32" t="s">
        <v>65</v>
      </c>
      <c r="D43" s="37" t="s">
        <v>66</v>
      </c>
      <c r="E43" s="40" t="s">
        <v>57</v>
      </c>
      <c r="F43" s="18" t="s">
        <v>188</v>
      </c>
    </row>
    <row r="44" spans="2:10" x14ac:dyDescent="0.35">
      <c r="B44" s="7"/>
      <c r="C44" s="32" t="s">
        <v>67</v>
      </c>
      <c r="D44" s="37" t="s">
        <v>68</v>
      </c>
      <c r="E44" s="40" t="s">
        <v>57</v>
      </c>
      <c r="F44" s="18" t="s">
        <v>189</v>
      </c>
      <c r="H44" s="22" t="s">
        <v>69</v>
      </c>
      <c r="I44" s="25" t="s">
        <v>70</v>
      </c>
      <c r="J44" s="25" t="s">
        <v>71</v>
      </c>
    </row>
    <row r="45" spans="2:10" x14ac:dyDescent="0.35">
      <c r="B45" s="7"/>
      <c r="C45" s="30" t="s">
        <v>72</v>
      </c>
      <c r="D45" s="17" t="s">
        <v>19</v>
      </c>
      <c r="E45" s="27" t="s">
        <v>190</v>
      </c>
      <c r="F45" s="18" t="s">
        <v>73</v>
      </c>
      <c r="H45" s="15" t="s">
        <v>6</v>
      </c>
      <c r="I45" s="25" t="s">
        <v>7</v>
      </c>
      <c r="J45" s="60">
        <v>0.35</v>
      </c>
    </row>
    <row r="46" spans="2:10" x14ac:dyDescent="0.35">
      <c r="B46" s="7"/>
      <c r="C46" s="32" t="s">
        <v>74</v>
      </c>
      <c r="D46" s="37" t="s">
        <v>70</v>
      </c>
      <c r="E46" s="40" t="s">
        <v>57</v>
      </c>
      <c r="F46" s="18" t="s">
        <v>75</v>
      </c>
      <c r="H46" s="17" t="s">
        <v>9</v>
      </c>
      <c r="I46" s="27" t="s">
        <v>10</v>
      </c>
      <c r="J46" s="61">
        <v>0.45</v>
      </c>
    </row>
    <row r="47" spans="2:10" x14ac:dyDescent="0.35">
      <c r="B47" s="7"/>
      <c r="C47" s="32" t="s">
        <v>76</v>
      </c>
      <c r="D47" s="37" t="s">
        <v>71</v>
      </c>
      <c r="E47" s="40" t="s">
        <v>57</v>
      </c>
      <c r="F47" s="18" t="s">
        <v>77</v>
      </c>
      <c r="H47" s="17" t="s">
        <v>12</v>
      </c>
      <c r="I47" s="27" t="s">
        <v>13</v>
      </c>
      <c r="J47" s="61">
        <v>0.35</v>
      </c>
    </row>
    <row r="48" spans="2:10" x14ac:dyDescent="0.35">
      <c r="B48" s="7"/>
      <c r="C48" s="32" t="s">
        <v>78</v>
      </c>
      <c r="D48" s="37" t="s">
        <v>79</v>
      </c>
      <c r="E48" s="40" t="s">
        <v>57</v>
      </c>
      <c r="F48" s="18" t="s">
        <v>80</v>
      </c>
      <c r="H48" s="19" t="s">
        <v>15</v>
      </c>
      <c r="I48" s="26" t="s">
        <v>16</v>
      </c>
      <c r="J48" s="62">
        <v>0.45</v>
      </c>
    </row>
    <row r="49" spans="1:6" x14ac:dyDescent="0.35">
      <c r="B49" s="7"/>
      <c r="C49" s="32" t="s">
        <v>81</v>
      </c>
      <c r="D49" s="37" t="s">
        <v>82</v>
      </c>
      <c r="E49" s="40" t="s">
        <v>57</v>
      </c>
      <c r="F49" s="18" t="s">
        <v>83</v>
      </c>
    </row>
    <row r="50" spans="1:6" ht="15" customHeight="1" x14ac:dyDescent="0.35">
      <c r="B50" s="7"/>
      <c r="C50" s="32" t="s">
        <v>84</v>
      </c>
      <c r="D50" s="37" t="s">
        <v>85</v>
      </c>
      <c r="E50" s="40" t="s">
        <v>57</v>
      </c>
      <c r="F50" s="18" t="s">
        <v>86</v>
      </c>
    </row>
    <row r="51" spans="1:6" ht="15" customHeight="1" x14ac:dyDescent="0.35">
      <c r="B51" s="7"/>
      <c r="C51" s="34" t="s">
        <v>87</v>
      </c>
      <c r="D51" s="37" t="s">
        <v>88</v>
      </c>
      <c r="E51" s="40" t="s">
        <v>57</v>
      </c>
      <c r="F51" s="18" t="s">
        <v>89</v>
      </c>
    </row>
    <row r="52" spans="1:6" ht="15" customHeight="1" x14ac:dyDescent="0.35">
      <c r="C52" s="35" t="s">
        <v>90</v>
      </c>
      <c r="D52" s="38" t="s">
        <v>404</v>
      </c>
      <c r="E52" s="41" t="s">
        <v>57</v>
      </c>
      <c r="F52" s="20" t="s">
        <v>415</v>
      </c>
    </row>
    <row r="53" spans="1:6" x14ac:dyDescent="0.35">
      <c r="C53" s="10"/>
      <c r="D53" s="11"/>
      <c r="E53" s="7"/>
    </row>
    <row r="55" spans="1:6" x14ac:dyDescent="0.35">
      <c r="A55" s="3" t="s">
        <v>405</v>
      </c>
    </row>
    <row r="56" spans="1:6" x14ac:dyDescent="0.35">
      <c r="A56" t="s">
        <v>91</v>
      </c>
    </row>
    <row r="57" spans="1:6" x14ac:dyDescent="0.35">
      <c r="A57" t="s">
        <v>406</v>
      </c>
    </row>
    <row r="58" spans="1:6" x14ac:dyDescent="0.35">
      <c r="B58" t="s">
        <v>92</v>
      </c>
    </row>
    <row r="59" spans="1:6" x14ac:dyDescent="0.35">
      <c r="B59" t="s">
        <v>93</v>
      </c>
    </row>
    <row r="60" spans="1:6" x14ac:dyDescent="0.35">
      <c r="B60" t="s">
        <v>407</v>
      </c>
    </row>
    <row r="61" spans="1:6" x14ac:dyDescent="0.35">
      <c r="B61" t="s">
        <v>408</v>
      </c>
    </row>
    <row r="63" spans="1:6" x14ac:dyDescent="0.35">
      <c r="A63" t="s">
        <v>409</v>
      </c>
    </row>
    <row r="64" spans="1:6" x14ac:dyDescent="0.35">
      <c r="A64" t="s">
        <v>410</v>
      </c>
    </row>
    <row r="65" spans="1:1" x14ac:dyDescent="0.35">
      <c r="A65" t="s">
        <v>94</v>
      </c>
    </row>
    <row r="68" spans="1:1" x14ac:dyDescent="0.35">
      <c r="A68" s="3" t="s">
        <v>95</v>
      </c>
    </row>
    <row r="69" spans="1:1" x14ac:dyDescent="0.35">
      <c r="A69" t="s">
        <v>96</v>
      </c>
    </row>
    <row r="70" spans="1:1" x14ac:dyDescent="0.35">
      <c r="A70" t="s">
        <v>391</v>
      </c>
    </row>
    <row r="71" spans="1:1" x14ac:dyDescent="0.35">
      <c r="A71" s="4" t="s">
        <v>97</v>
      </c>
    </row>
    <row r="73" spans="1:1" x14ac:dyDescent="0.35">
      <c r="A73" t="s">
        <v>98</v>
      </c>
    </row>
    <row r="74" spans="1:1" x14ac:dyDescent="0.35">
      <c r="A74" t="s">
        <v>420</v>
      </c>
    </row>
    <row r="75" spans="1:1" x14ac:dyDescent="0.35">
      <c r="A75" t="s">
        <v>99</v>
      </c>
    </row>
    <row r="78" spans="1:1" x14ac:dyDescent="0.35">
      <c r="A78" s="3" t="s">
        <v>100</v>
      </c>
    </row>
    <row r="79" spans="1:1" x14ac:dyDescent="0.35">
      <c r="A79" t="s">
        <v>101</v>
      </c>
    </row>
    <row r="81" spans="1:12" x14ac:dyDescent="0.35">
      <c r="C81" s="53" t="s">
        <v>42</v>
      </c>
      <c r="D81" s="28" t="s">
        <v>43</v>
      </c>
      <c r="E81" s="14" t="s">
        <v>44</v>
      </c>
      <c r="F81" s="29" t="s">
        <v>45</v>
      </c>
    </row>
    <row r="82" spans="1:12" x14ac:dyDescent="0.35">
      <c r="C82" s="54" t="s">
        <v>16</v>
      </c>
      <c r="D82" s="5" t="s">
        <v>194</v>
      </c>
      <c r="E82" s="39" t="s">
        <v>103</v>
      </c>
      <c r="F82" s="31" t="s">
        <v>195</v>
      </c>
    </row>
    <row r="83" spans="1:12" x14ac:dyDescent="0.35">
      <c r="C83" s="39" t="s">
        <v>105</v>
      </c>
      <c r="D83" s="5" t="s">
        <v>102</v>
      </c>
      <c r="E83" s="39" t="s">
        <v>103</v>
      </c>
      <c r="F83" s="31" t="s">
        <v>104</v>
      </c>
      <c r="H83" t="s">
        <v>108</v>
      </c>
    </row>
    <row r="84" spans="1:12" x14ac:dyDescent="0.35">
      <c r="C84" s="39" t="s">
        <v>109</v>
      </c>
      <c r="D84" s="5" t="s">
        <v>106</v>
      </c>
      <c r="E84" s="39" t="s">
        <v>103</v>
      </c>
      <c r="F84" s="31" t="s">
        <v>107</v>
      </c>
    </row>
    <row r="85" spans="1:12" x14ac:dyDescent="0.35">
      <c r="C85" s="39" t="s">
        <v>112</v>
      </c>
      <c r="D85" s="5" t="s">
        <v>110</v>
      </c>
      <c r="E85" s="39" t="s">
        <v>103</v>
      </c>
      <c r="F85" s="31" t="s">
        <v>111</v>
      </c>
      <c r="H85" s="100" t="s">
        <v>115</v>
      </c>
      <c r="I85" s="102" t="s">
        <v>116</v>
      </c>
      <c r="J85" s="102"/>
      <c r="K85" s="102"/>
      <c r="L85" s="102"/>
    </row>
    <row r="86" spans="1:12" x14ac:dyDescent="0.35">
      <c r="C86" s="39" t="s">
        <v>117</v>
      </c>
      <c r="D86" s="5" t="s">
        <v>113</v>
      </c>
      <c r="E86" s="39" t="s">
        <v>103</v>
      </c>
      <c r="F86" s="31" t="s">
        <v>114</v>
      </c>
      <c r="H86" s="101"/>
      <c r="I86" s="102" t="s">
        <v>120</v>
      </c>
      <c r="J86" s="102"/>
      <c r="K86" s="102" t="s">
        <v>121</v>
      </c>
      <c r="L86" s="102"/>
    </row>
    <row r="87" spans="1:12" x14ac:dyDescent="0.35">
      <c r="C87" s="39" t="s">
        <v>122</v>
      </c>
      <c r="D87" s="5" t="s">
        <v>118</v>
      </c>
      <c r="E87" s="39" t="s">
        <v>103</v>
      </c>
      <c r="F87" s="31" t="s">
        <v>119</v>
      </c>
      <c r="H87" s="22" t="s">
        <v>125</v>
      </c>
      <c r="I87" s="21" t="s">
        <v>126</v>
      </c>
      <c r="J87" s="16" t="s">
        <v>127</v>
      </c>
      <c r="K87" s="15" t="s">
        <v>128</v>
      </c>
      <c r="L87" s="16" t="s">
        <v>129</v>
      </c>
    </row>
    <row r="88" spans="1:12" x14ac:dyDescent="0.35">
      <c r="C88" s="27" t="s">
        <v>130</v>
      </c>
      <c r="D88" s="11" t="s">
        <v>123</v>
      </c>
      <c r="E88" s="42" t="s">
        <v>386</v>
      </c>
      <c r="F88" s="18" t="s">
        <v>124</v>
      </c>
      <c r="H88" s="23" t="s">
        <v>133</v>
      </c>
      <c r="I88" t="s">
        <v>134</v>
      </c>
      <c r="J88" s="18" t="s">
        <v>135</v>
      </c>
      <c r="K88" s="17" t="s">
        <v>136</v>
      </c>
      <c r="L88" s="18" t="s">
        <v>137</v>
      </c>
    </row>
    <row r="89" spans="1:12" x14ac:dyDescent="0.35">
      <c r="C89" s="27" t="s">
        <v>138</v>
      </c>
      <c r="D89" s="11" t="s">
        <v>131</v>
      </c>
      <c r="E89" s="42" t="s">
        <v>386</v>
      </c>
      <c r="F89" s="18" t="s">
        <v>132</v>
      </c>
      <c r="H89" s="24" t="s">
        <v>141</v>
      </c>
      <c r="I89" s="9" t="s">
        <v>142</v>
      </c>
      <c r="J89" s="20" t="s">
        <v>143</v>
      </c>
      <c r="K89" s="19" t="s">
        <v>144</v>
      </c>
      <c r="L89" s="20" t="s">
        <v>145</v>
      </c>
    </row>
    <row r="90" spans="1:12" x14ac:dyDescent="0.35">
      <c r="C90" s="26" t="s">
        <v>193</v>
      </c>
      <c r="D90" s="52" t="s">
        <v>139</v>
      </c>
      <c r="E90" s="43" t="s">
        <v>386</v>
      </c>
      <c r="F90" s="20" t="s">
        <v>140</v>
      </c>
    </row>
    <row r="92" spans="1:12" x14ac:dyDescent="0.35">
      <c r="A92" t="s">
        <v>421</v>
      </c>
    </row>
    <row r="93" spans="1:12" x14ac:dyDescent="0.35">
      <c r="A93" t="s">
        <v>196</v>
      </c>
    </row>
    <row r="94" spans="1:12" x14ac:dyDescent="0.35">
      <c r="A94" t="s">
        <v>146</v>
      </c>
    </row>
    <row r="95" spans="1:12" x14ac:dyDescent="0.35">
      <c r="A95" t="s">
        <v>147</v>
      </c>
    </row>
    <row r="96" spans="1:12" x14ac:dyDescent="0.35">
      <c r="A96" t="s">
        <v>387</v>
      </c>
    </row>
    <row r="97" spans="1:1" x14ac:dyDescent="0.35">
      <c r="A97" t="s">
        <v>148</v>
      </c>
    </row>
    <row r="100" spans="1:1" x14ac:dyDescent="0.35">
      <c r="A100" s="3" t="s">
        <v>149</v>
      </c>
    </row>
    <row r="101" spans="1:1" x14ac:dyDescent="0.35">
      <c r="A101" s="2" t="s">
        <v>150</v>
      </c>
    </row>
    <row r="110" spans="1:1" x14ac:dyDescent="0.35">
      <c r="A110" s="3"/>
    </row>
    <row r="112" spans="1:1" x14ac:dyDescent="0.35">
      <c r="A112" s="3"/>
    </row>
  </sheetData>
  <sheetProtection sheet="1" objects="1" scenarios="1"/>
  <mergeCells count="4">
    <mergeCell ref="H85:H86"/>
    <mergeCell ref="I86:J86"/>
    <mergeCell ref="K86:L86"/>
    <mergeCell ref="I85:L85"/>
  </mergeCells>
  <hyperlinks>
    <hyperlink ref="A101" r:id="rId1" xr:uid="{6A00A445-BA35-47BF-9139-9D57BD6CCBAF}"/>
    <hyperlink ref="F10" r:id="rId2" xr:uid="{539264DC-9A30-498E-8A52-1C2207551C22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BA1BC-9FD1-4F6F-99A6-24C3885FF740}">
  <dimension ref="A1:Z2001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1796875" style="7" customWidth="1"/>
    <col min="2" max="2" width="8.7265625" style="7" customWidth="1"/>
    <col min="3" max="3" width="13.453125" style="7" customWidth="1"/>
    <col min="4" max="4" width="7.54296875" style="7" customWidth="1"/>
    <col min="5" max="5" width="8.7265625" style="5" customWidth="1"/>
    <col min="6" max="6" width="7.26953125" style="5" customWidth="1"/>
    <col min="7" max="7" width="11" style="7" customWidth="1"/>
    <col min="8" max="8" width="11.26953125" style="7" customWidth="1"/>
    <col min="9" max="9" width="6.26953125" style="7" customWidth="1"/>
    <col min="10" max="10" width="7.26953125" style="7" customWidth="1"/>
    <col min="11" max="11" width="12.54296875" style="7" customWidth="1"/>
    <col min="12" max="12" width="7.1796875" style="7" customWidth="1"/>
    <col min="13" max="13" width="11.26953125" style="7" customWidth="1"/>
    <col min="14" max="14" width="11.7265625" style="7" customWidth="1"/>
    <col min="15" max="16" width="10.54296875" style="7" customWidth="1"/>
    <col min="17" max="17" width="25.7265625" customWidth="1"/>
    <col min="18" max="18" width="7.453125" customWidth="1"/>
    <col min="20" max="20" width="6.81640625" customWidth="1"/>
    <col min="21" max="21" width="7.81640625" customWidth="1"/>
    <col min="22" max="22" width="8.26953125" customWidth="1"/>
    <col min="23" max="23" width="8" customWidth="1"/>
    <col min="24" max="24" width="7.1796875" customWidth="1"/>
    <col min="25" max="25" width="12.26953125" customWidth="1"/>
    <col min="26" max="26" width="9.81640625" customWidth="1"/>
  </cols>
  <sheetData>
    <row r="1" spans="1:26" s="13" customFormat="1" ht="43.5" x14ac:dyDescent="0.35">
      <c r="A1" s="11" t="s">
        <v>1</v>
      </c>
      <c r="B1" s="11" t="s">
        <v>50</v>
      </c>
      <c r="C1" s="11" t="s">
        <v>5</v>
      </c>
      <c r="D1" s="11" t="s">
        <v>8</v>
      </c>
      <c r="E1" s="11" t="s">
        <v>11</v>
      </c>
      <c r="F1" s="11" t="s">
        <v>14</v>
      </c>
      <c r="G1" s="11" t="s">
        <v>17</v>
      </c>
      <c r="H1" s="11" t="s">
        <v>18</v>
      </c>
      <c r="I1" s="11" t="s">
        <v>19</v>
      </c>
      <c r="J1" s="11" t="s">
        <v>70</v>
      </c>
      <c r="K1" s="11" t="s">
        <v>151</v>
      </c>
      <c r="L1" s="11" t="s">
        <v>79</v>
      </c>
      <c r="M1" s="11" t="s">
        <v>82</v>
      </c>
      <c r="N1" s="11" t="s">
        <v>85</v>
      </c>
      <c r="O1" s="11" t="s">
        <v>88</v>
      </c>
      <c r="P1" s="11" t="s">
        <v>404</v>
      </c>
      <c r="Q1" s="12" t="s">
        <v>152</v>
      </c>
      <c r="R1" s="12" t="s">
        <v>192</v>
      </c>
      <c r="S1" s="12" t="s">
        <v>102</v>
      </c>
      <c r="T1" s="12" t="s">
        <v>106</v>
      </c>
      <c r="U1" s="12" t="s">
        <v>110</v>
      </c>
      <c r="V1" s="12" t="s">
        <v>113</v>
      </c>
      <c r="W1" s="12" t="s">
        <v>118</v>
      </c>
      <c r="X1" s="12" t="s">
        <v>123</v>
      </c>
      <c r="Y1" s="12" t="s">
        <v>131</v>
      </c>
      <c r="Z1" s="12" t="s">
        <v>139</v>
      </c>
    </row>
    <row r="2" spans="1:26" x14ac:dyDescent="0.35">
      <c r="A2" s="46" t="s">
        <v>197</v>
      </c>
      <c r="B2" s="46">
        <v>1</v>
      </c>
      <c r="C2" s="46" t="s">
        <v>198</v>
      </c>
      <c r="D2" s="46" t="s">
        <v>46</v>
      </c>
      <c r="E2" s="47" t="s">
        <v>112</v>
      </c>
      <c r="F2" s="47" t="s">
        <v>171</v>
      </c>
      <c r="G2" s="46">
        <v>429</v>
      </c>
      <c r="H2" s="46">
        <v>614</v>
      </c>
      <c r="I2" s="46" t="s">
        <v>154</v>
      </c>
      <c r="J2" s="46" t="s">
        <v>13</v>
      </c>
      <c r="K2" s="46">
        <v>0.3</v>
      </c>
      <c r="L2" s="46">
        <v>0.47899999999999998</v>
      </c>
      <c r="M2" s="46">
        <v>9</v>
      </c>
      <c r="N2" s="46">
        <v>1</v>
      </c>
      <c r="O2" s="46">
        <v>2</v>
      </c>
      <c r="P2" s="46">
        <v>9896</v>
      </c>
      <c r="Q2" s="55" t="str" cm="1">
        <f t="array" ref="Q2">IF(AND(B2="",D2="",G2:H2="",J2:P2),"",IF(OR(B2="",D2="",AND(D2&lt;&gt;"A",D2&lt;&gt;"B",D2&lt;&gt;"C",D2&lt;&gt;"D",D2&lt;&gt;"U"),G2&lt;0,H2&lt;G2,AND(J2&lt;&gt;"BC",J2&lt;&gt;"SG",J2&lt;&gt;"KQ",J2&lt;&gt;"R"),J2="",K2="",L2="",L2&lt; 0,OR(M2="",M2&gt;15),OR(N2="",N2&gt;15),O2="",P2=""),"ERROR - Please check inputs",""))</f>
        <v/>
      </c>
      <c r="R2" s="55" cm="1">
        <f t="array" ref="R2">IF(AND(B2:D2="",G2:P2=""),"",H2-G2)</f>
        <v>185</v>
      </c>
      <c r="S2" s="55" cm="1">
        <f t="array" ref="S2">IF(AND(B2:D2="",G2:P2=""),"",P2*R2/1000*365)</f>
        <v>668227.4</v>
      </c>
      <c r="T2" s="55" cm="1">
        <f t="array" ref="T2">IF(AND(B2:D2="",G2:P2=""),"",MAX(0,K2-L2))</f>
        <v>0</v>
      </c>
      <c r="U2" s="55" cm="1">
        <f t="array" ref="U2">IF(AND(B2:D2="",G2:P2=""),"",VLOOKUP(J2,ABen_Rates,3,FALSE)*T2*S2)</f>
        <v>0</v>
      </c>
      <c r="V2" s="55" cm="1">
        <f t="array" ref="V2">IF(AND(B2:D2="",G2:P2=""),"",VLOOKUP(D2,Treatment_Life,2,FALSE)*U2)</f>
        <v>0</v>
      </c>
      <c r="W2" s="55" cm="1">
        <f t="array" ref="W2">IF(AND(B2:D2="",G2:P2=""),"",(H2-G2)*O2*Lane_Width*Cost_m2)</f>
        <v>7992</v>
      </c>
      <c r="X2" s="55" cm="1">
        <f t="array" ref="X2">IF(AND(B2:D2="",G2:P2=""),-9999,V2*Av_Cost_Coll/W2)</f>
        <v>0</v>
      </c>
      <c r="Y2" s="55" cm="1">
        <f t="array" ref="Y2">IF(AND(B2:D2="",G2:P2=""),-9999,VLOOKUP(CONCATENATE(M2,"-",N2),Likelihood,2,FALSE))</f>
        <v>15</v>
      </c>
      <c r="Z2" s="55" t="str" cm="1">
        <f t="array" ref="Z2">IF(AND(B2:D2="",G2:P2=""),"",IF(X2&gt;=2,IF(Y2&gt;50,"P1","P3"),IF(X2&gt;0,IF(Y2&gt;50,"P2","P5"),IF(Y2&gt;50,"P4","P6"))))</f>
        <v>P6</v>
      </c>
    </row>
    <row r="3" spans="1:26" x14ac:dyDescent="0.35">
      <c r="A3" s="46"/>
      <c r="B3" s="46"/>
      <c r="C3" s="46"/>
      <c r="D3" s="46"/>
      <c r="E3" s="47"/>
      <c r="F3" s="47"/>
      <c r="G3" s="46"/>
      <c r="H3" s="46"/>
      <c r="I3" s="46"/>
      <c r="J3" s="46"/>
      <c r="K3" s="46"/>
      <c r="L3" s="46"/>
      <c r="M3" s="46"/>
      <c r="N3" s="46"/>
      <c r="O3" s="46"/>
      <c r="P3" s="46"/>
      <c r="Q3" s="55" t="str" cm="1">
        <f t="array" ref="Q3">IF(AND(B3="",D3="",G3:H3="",J3:P3),"",IF(OR(B3="",D3="",AND(D3&lt;&gt;"A",D3&lt;&gt;"B",D3&lt;&gt;"C",D3&lt;&gt;"D",D3&lt;&gt;"U"),G3&lt;0,H3&lt;G3,AND(J3&lt;&gt;"BC",J3&lt;&gt;"SG",J3&lt;&gt;"KQ",J3&lt;&gt;"R"),J3="",K3="",L3="",L3&lt; 0,OR(M3="",M3&gt;15),OR(N3="",N3&gt;15),O3="",P3=""),"ERROR - Please check inputs",""))</f>
        <v/>
      </c>
      <c r="R3" s="55" t="str" cm="1">
        <f t="array" ref="R3">IF(AND(B3:D3="",G3:P3=""),"",H3-G3)</f>
        <v/>
      </c>
      <c r="S3" s="55" t="str" cm="1">
        <f t="array" ref="S3">IF(AND(B3:D3="",G3:P3=""),"",P3*R3/1000*365)</f>
        <v/>
      </c>
      <c r="T3" s="55" t="str" cm="1">
        <f t="array" ref="T3">IF(AND(B3:D3="",G3:P3=""),"",MAX(0,K3-L3))</f>
        <v/>
      </c>
      <c r="U3" s="55" t="str" cm="1">
        <f t="array" ref="U3">IF(AND(B3:D3="",G3:P3=""),"",VLOOKUP(J3,ABen_Rates,3,FALSE)*T3*S3)</f>
        <v/>
      </c>
      <c r="V3" s="55" t="str" cm="1">
        <f t="array" ref="V3">IF(AND(B3:D3="",G3:P3=""),"",VLOOKUP(D3,Treatment_Life,2,FALSE)*U3)</f>
        <v/>
      </c>
      <c r="W3" s="55" t="str" cm="1">
        <f t="array" ref="W3">IF(AND(B3:D3="",G3:P3=""),"",(H3-G3)*O3*Lane_Width*Cost_m2)</f>
        <v/>
      </c>
      <c r="X3" s="55" cm="1">
        <f t="array" ref="X3">IF(AND(B3:D3="",G3:P3=""),-9999,V3*Av_Cost_Coll/W3)</f>
        <v>-9999</v>
      </c>
      <c r="Y3" s="55" cm="1">
        <f t="array" ref="Y3">IF(AND(B3:D3="",G3:P3=""),-9999,VLOOKUP(CONCATENATE(M3,"-",N3),Likelihood,2,FALSE))</f>
        <v>-9999</v>
      </c>
      <c r="Z3" s="55" t="str" cm="1">
        <f t="array" ref="Z3">IF(AND(B3:D3="",G3:P3=""),"",IF(X3&gt;=2,IF(Y3&gt;50,"P1","P3"),IF(X3&gt;0,IF(Y3&gt;50,"P2","P5"),IF(Y3&gt;50,"P4","P6"))))</f>
        <v/>
      </c>
    </row>
    <row r="4" spans="1:26" x14ac:dyDescent="0.35">
      <c r="A4" s="48"/>
      <c r="B4" s="48"/>
      <c r="C4" s="48"/>
      <c r="D4" s="48"/>
      <c r="E4" s="47"/>
      <c r="F4" s="47"/>
      <c r="G4" s="48"/>
      <c r="H4" s="48"/>
      <c r="I4" s="48"/>
      <c r="J4" s="48"/>
      <c r="K4" s="48"/>
      <c r="L4" s="48"/>
      <c r="M4" s="48"/>
      <c r="N4" s="48"/>
      <c r="O4" s="48"/>
      <c r="P4" s="48"/>
      <c r="Q4" s="55" t="str" cm="1">
        <f t="array" ref="Q4">IF(AND(B4="",D4="",G4:H4="",J4:P4),"",IF(OR(B4="",D4="",AND(D4&lt;&gt;"A",D4&lt;&gt;"B",D4&lt;&gt;"C",D4&lt;&gt;"D",D4&lt;&gt;"U"),G4&lt;0,H4&lt;G4,AND(J4&lt;&gt;"BC",J4&lt;&gt;"SG",J4&lt;&gt;"KQ",J4&lt;&gt;"R"),J4="",K4="",L4="",L4&lt; 0,OR(M4="",M4&gt;15),OR(N4="",N4&gt;15),O4="",P4=""),"ERROR - Please check inputs",""))</f>
        <v/>
      </c>
      <c r="R4" s="55" t="str" cm="1">
        <f t="array" ref="R4">IF(AND(B4:D4="",G4:P4=""),"",H4-G4)</f>
        <v/>
      </c>
      <c r="S4" s="55" t="str" cm="1">
        <f t="array" ref="S4">IF(AND(B4:D4="",G4:P4=""),"",P4*R4/1000*365)</f>
        <v/>
      </c>
      <c r="T4" s="55" t="str" cm="1">
        <f t="array" ref="T4">IF(AND(B4:D4="",G4:P4=""),"",MAX(0,K4-L4))</f>
        <v/>
      </c>
      <c r="U4" s="55" t="str" cm="1">
        <f t="array" ref="U4">IF(AND(B4:D4="",G4:P4=""),"",VLOOKUP(J4,ABen_Rates,3,FALSE)*T4*S4)</f>
        <v/>
      </c>
      <c r="V4" s="55" t="str" cm="1">
        <f t="array" ref="V4">IF(AND(B4:D4="",G4:P4=""),"",VLOOKUP(D4,Treatment_Life,2,FALSE)*U4)</f>
        <v/>
      </c>
      <c r="W4" s="55" t="str" cm="1">
        <f t="array" ref="W4">IF(AND(B4:D4="",G4:P4=""),"",(H4-G4)*O4*Lane_Width*Cost_m2)</f>
        <v/>
      </c>
      <c r="X4" s="55" cm="1">
        <f t="array" ref="X4">IF(AND(B4:D4="",G4:P4=""),-9999,V4*Av_Cost_Coll/W4)</f>
        <v>-9999</v>
      </c>
      <c r="Y4" s="55" cm="1">
        <f t="array" ref="Y4">IF(AND(B4:D4="",G4:P4=""),-9999,VLOOKUP(CONCATENATE(M4,"-",N4),Likelihood,2,FALSE))</f>
        <v>-9999</v>
      </c>
      <c r="Z4" s="55" t="str" cm="1">
        <f t="array" ref="Z4">IF(AND(B4:D4="",G4:P4=""),"",IF(X4&gt;=2,IF(Y4&gt;50,"P1","P3"),IF(X4&gt;0,IF(Y4&gt;50,"P2","P5"),IF(Y4&gt;50,"P4","P6"))))</f>
        <v/>
      </c>
    </row>
    <row r="5" spans="1:26" x14ac:dyDescent="0.35">
      <c r="A5" s="48"/>
      <c r="B5" s="48"/>
      <c r="C5" s="48"/>
      <c r="D5" s="48"/>
      <c r="E5" s="47"/>
      <c r="F5" s="47"/>
      <c r="G5" s="48"/>
      <c r="H5" s="48"/>
      <c r="I5" s="48"/>
      <c r="J5" s="48"/>
      <c r="K5" s="48"/>
      <c r="L5" s="48"/>
      <c r="M5" s="48"/>
      <c r="N5" s="48"/>
      <c r="O5" s="48"/>
      <c r="P5" s="48"/>
      <c r="Q5" s="55" t="str" cm="1">
        <f t="array" ref="Q5">IF(AND(B5="",D5="",G5:H5="",J5:P5),"",IF(OR(B5="",D5="",AND(D5&lt;&gt;"A",D5&lt;&gt;"B",D5&lt;&gt;"C",D5&lt;&gt;"D",D5&lt;&gt;"U"),G5&lt;0,H5&lt;G5,AND(J5&lt;&gt;"BC",J5&lt;&gt;"SG",J5&lt;&gt;"KQ",J5&lt;&gt;"R"),J5="",K5="",L5="",L5&lt; 0,OR(M5="",M5&gt;15),OR(N5="",N5&gt;15),O5="",P5=""),"ERROR - Please check inputs",""))</f>
        <v/>
      </c>
      <c r="R5" s="55" t="str" cm="1">
        <f t="array" ref="R5">IF(AND(B5:D5="",G5:P5=""),"",H5-G5)</f>
        <v/>
      </c>
      <c r="S5" s="55" t="str" cm="1">
        <f t="array" ref="S5">IF(AND(B5:D5="",G5:P5=""),"",P5*R5/1000*365)</f>
        <v/>
      </c>
      <c r="T5" s="55" t="str" cm="1">
        <f t="array" ref="T5">IF(AND(B5:D5="",G5:P5=""),"",MAX(0,K5-L5))</f>
        <v/>
      </c>
      <c r="U5" s="55" t="str" cm="1">
        <f t="array" ref="U5">IF(AND(B5:D5="",G5:P5=""),"",VLOOKUP(J5,ABen_Rates,3,FALSE)*T5*S5)</f>
        <v/>
      </c>
      <c r="V5" s="55" t="str" cm="1">
        <f t="array" ref="V5">IF(AND(B5:D5="",G5:P5=""),"",VLOOKUP(D5,Treatment_Life,2,FALSE)*U5)</f>
        <v/>
      </c>
      <c r="W5" s="55" t="str" cm="1">
        <f t="array" ref="W5">IF(AND(B5:D5="",G5:P5=""),"",(H5-G5)*O5*Lane_Width*Cost_m2)</f>
        <v/>
      </c>
      <c r="X5" s="55" cm="1">
        <f t="array" ref="X5">IF(AND(B5:D5="",G5:P5=""),-9999,V5*Av_Cost_Coll/W5)</f>
        <v>-9999</v>
      </c>
      <c r="Y5" s="55" cm="1">
        <f t="array" ref="Y5">IF(AND(B5:D5="",G5:P5=""),-9999,VLOOKUP(CONCATENATE(M5,"-",N5),Likelihood,2,FALSE))</f>
        <v>-9999</v>
      </c>
      <c r="Z5" s="55" t="str" cm="1">
        <f t="array" ref="Z5">IF(AND(B5:D5="",G5:P5=""),"",IF(X5&gt;=2,IF(Y5&gt;50,"P1","P3"),IF(X5&gt;0,IF(Y5&gt;50,"P2","P5"),IF(Y5&gt;50,"P4","P6"))))</f>
        <v/>
      </c>
    </row>
    <row r="6" spans="1:26" x14ac:dyDescent="0.35">
      <c r="A6" s="48"/>
      <c r="B6" s="48"/>
      <c r="C6" s="48"/>
      <c r="D6" s="48"/>
      <c r="E6" s="47"/>
      <c r="F6" s="47"/>
      <c r="G6" s="48"/>
      <c r="H6" s="48"/>
      <c r="I6" s="48"/>
      <c r="J6" s="48"/>
      <c r="K6" s="48"/>
      <c r="L6" s="48"/>
      <c r="M6" s="48"/>
      <c r="N6" s="48"/>
      <c r="O6" s="48"/>
      <c r="P6" s="48"/>
      <c r="Q6" s="55" t="str" cm="1">
        <f t="array" ref="Q6">IF(AND(B6="",D6="",G6:H6="",J6:P6),"",IF(OR(B6="",D6="",AND(D6&lt;&gt;"A",D6&lt;&gt;"B",D6&lt;&gt;"C",D6&lt;&gt;"D",D6&lt;&gt;"U"),G6&lt;0,H6&lt;G6,AND(J6&lt;&gt;"BC",J6&lt;&gt;"SG",J6&lt;&gt;"KQ",J6&lt;&gt;"R"),J6="",K6="",L6="",L6&lt; 0,OR(M6="",M6&gt;15),OR(N6="",N6&gt;15),O6="",P6=""),"ERROR - Please check inputs",""))</f>
        <v/>
      </c>
      <c r="R6" s="55" t="str" cm="1">
        <f t="array" ref="R6">IF(AND(B6:D6="",G6:P6=""),"",H6-G6)</f>
        <v/>
      </c>
      <c r="S6" s="55" t="str" cm="1">
        <f t="array" ref="S6">IF(AND(B6:D6="",G6:P6=""),"",P6*R6/1000*365)</f>
        <v/>
      </c>
      <c r="T6" s="55" t="str" cm="1">
        <f t="array" ref="T6">IF(AND(B6:D6="",G6:P6=""),"",MAX(0,K6-L6))</f>
        <v/>
      </c>
      <c r="U6" s="55" t="str" cm="1">
        <f t="array" ref="U6">IF(AND(B6:D6="",G6:P6=""),"",VLOOKUP(J6,ABen_Rates,3,FALSE)*T6*S6)</f>
        <v/>
      </c>
      <c r="V6" s="55" t="str" cm="1">
        <f t="array" ref="V6">IF(AND(B6:D6="",G6:P6=""),"",VLOOKUP(D6,Treatment_Life,2,FALSE)*U6)</f>
        <v/>
      </c>
      <c r="W6" s="55" t="str" cm="1">
        <f t="array" ref="W6">IF(AND(B6:D6="",G6:P6=""),"",(H6-G6)*O6*Lane_Width*Cost_m2)</f>
        <v/>
      </c>
      <c r="X6" s="55" cm="1">
        <f t="array" ref="X6">IF(AND(B6:D6="",G6:P6=""),-9999,V6*Av_Cost_Coll/W6)</f>
        <v>-9999</v>
      </c>
      <c r="Y6" s="55" cm="1">
        <f t="array" ref="Y6">IF(AND(B6:D6="",G6:P6=""),-9999,VLOOKUP(CONCATENATE(M6,"-",N6),Likelihood,2,FALSE))</f>
        <v>-9999</v>
      </c>
      <c r="Z6" s="55" t="str" cm="1">
        <f t="array" ref="Z6">IF(AND(B6:D6="",G6:P6=""),"",IF(X6&gt;=2,IF(Y6&gt;50,"P1","P3"),IF(X6&gt;0,IF(Y6&gt;50,"P2","P5"),IF(Y6&gt;50,"P4","P6"))))</f>
        <v/>
      </c>
    </row>
    <row r="7" spans="1:26" x14ac:dyDescent="0.35">
      <c r="A7" s="48"/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  <c r="O7" s="48"/>
      <c r="P7" s="48"/>
      <c r="Q7" s="55" t="str" cm="1">
        <f t="array" ref="Q7">IF(AND(B7="",D7="",G7:H7="",J7:P7),"",IF(OR(B7="",D7="",AND(D7&lt;&gt;"A",D7&lt;&gt;"B",D7&lt;&gt;"C",D7&lt;&gt;"D",D7&lt;&gt;"U"),G7&lt;0,H7&lt;G7,AND(J7&lt;&gt;"BC",J7&lt;&gt;"SG",J7&lt;&gt;"KQ",J7&lt;&gt;"R"),J7="",K7="",L7="",L7&lt; 0,OR(M7="",M7&gt;15),OR(N7="",N7&gt;15),O7="",P7=""),"ERROR - Please check inputs",""))</f>
        <v/>
      </c>
      <c r="R7" s="55" t="str" cm="1">
        <f t="array" ref="R7">IF(AND(B7:D7="",G7:P7=""),"",H7-G7)</f>
        <v/>
      </c>
      <c r="S7" s="55" t="str" cm="1">
        <f t="array" ref="S7">IF(AND(B7:D7="",G7:P7=""),"",P7*R7/1000*365)</f>
        <v/>
      </c>
      <c r="T7" s="55" t="str" cm="1">
        <f t="array" ref="T7">IF(AND(B7:D7="",G7:P7=""),"",MAX(0,K7-L7))</f>
        <v/>
      </c>
      <c r="U7" s="55" t="str" cm="1">
        <f t="array" ref="U7">IF(AND(B7:D7="",G7:P7=""),"",VLOOKUP(J7,ABen_Rates,3,FALSE)*T7*S7)</f>
        <v/>
      </c>
      <c r="V7" s="55" t="str" cm="1">
        <f t="array" ref="V7">IF(AND(B7:D7="",G7:P7=""),"",VLOOKUP(D7,Treatment_Life,2,FALSE)*U7)</f>
        <v/>
      </c>
      <c r="W7" s="55" t="str" cm="1">
        <f t="array" ref="W7">IF(AND(B7:D7="",G7:P7=""),"",(H7-G7)*O7*Lane_Width*Cost_m2)</f>
        <v/>
      </c>
      <c r="X7" s="55" cm="1">
        <f t="array" ref="X7">IF(AND(B7:D7="",G7:P7=""),-9999,V7*Av_Cost_Coll/W7)</f>
        <v>-9999</v>
      </c>
      <c r="Y7" s="55" cm="1">
        <f t="array" ref="Y7">IF(AND(B7:D7="",G7:P7=""),-9999,VLOOKUP(CONCATENATE(M7,"-",N7),Likelihood,2,FALSE))</f>
        <v>-9999</v>
      </c>
      <c r="Z7" s="55" t="str" cm="1">
        <f t="array" ref="Z7">IF(AND(B7:D7="",G7:P7=""),"",IF(X7&gt;=2,IF(Y7&gt;50,"P1","P3"),IF(X7&gt;0,IF(Y7&gt;50,"P2","P5"),IF(Y7&gt;50,"P4","P6"))))</f>
        <v/>
      </c>
    </row>
    <row r="8" spans="1:26" x14ac:dyDescent="0.35">
      <c r="A8" s="48"/>
      <c r="B8" s="48"/>
      <c r="C8" s="48"/>
      <c r="D8" s="48"/>
      <c r="E8" s="47"/>
      <c r="F8" s="47"/>
      <c r="G8" s="48"/>
      <c r="H8" s="48"/>
      <c r="I8" s="48"/>
      <c r="J8" s="48"/>
      <c r="K8" s="48"/>
      <c r="L8" s="48"/>
      <c r="M8" s="48"/>
      <c r="N8" s="48"/>
      <c r="O8" s="48"/>
      <c r="P8" s="48"/>
      <c r="Q8" s="55" t="str" cm="1">
        <f t="array" ref="Q8">IF(AND(B8="",D8="",G8:H8="",J8:P8),"",IF(OR(B8="",D8="",AND(D8&lt;&gt;"A",D8&lt;&gt;"B",D8&lt;&gt;"C",D8&lt;&gt;"D",D8&lt;&gt;"U"),G8&lt;0,H8&lt;G8,AND(J8&lt;&gt;"BC",J8&lt;&gt;"SG",J8&lt;&gt;"KQ",J8&lt;&gt;"R"),J8="",K8="",L8="",L8&lt; 0,OR(M8="",M8&gt;15),OR(N8="",N8&gt;15),O8="",P8=""),"ERROR - Please check inputs",""))</f>
        <v/>
      </c>
      <c r="R8" s="55" t="str" cm="1">
        <f t="array" ref="R8">IF(AND(B8:D8="",G8:P8=""),"",H8-G8)</f>
        <v/>
      </c>
      <c r="S8" s="55" t="str" cm="1">
        <f t="array" ref="S8">IF(AND(B8:D8="",G8:P8=""),"",P8*R8/1000*365)</f>
        <v/>
      </c>
      <c r="T8" s="55" t="str" cm="1">
        <f t="array" ref="T8">IF(AND(B8:D8="",G8:P8=""),"",MAX(0,K8-L8))</f>
        <v/>
      </c>
      <c r="U8" s="55" t="str" cm="1">
        <f t="array" ref="U8">IF(AND(B8:D8="",G8:P8=""),"",VLOOKUP(J8,ABen_Rates,3,FALSE)*T8*S8)</f>
        <v/>
      </c>
      <c r="V8" s="55" t="str" cm="1">
        <f t="array" ref="V8">IF(AND(B8:D8="",G8:P8=""),"",VLOOKUP(D8,Treatment_Life,2,FALSE)*U8)</f>
        <v/>
      </c>
      <c r="W8" s="55" t="str" cm="1">
        <f t="array" ref="W8">IF(AND(B8:D8="",G8:P8=""),"",(H8-G8)*O8*Lane_Width*Cost_m2)</f>
        <v/>
      </c>
      <c r="X8" s="55" cm="1">
        <f t="array" ref="X8">IF(AND(B8:D8="",G8:P8=""),-9999,V8*Av_Cost_Coll/W8)</f>
        <v>-9999</v>
      </c>
      <c r="Y8" s="55" cm="1">
        <f t="array" ref="Y8">IF(AND(B8:D8="",G8:P8=""),-9999,VLOOKUP(CONCATENATE(M8,"-",N8),Likelihood,2,FALSE))</f>
        <v>-9999</v>
      </c>
      <c r="Z8" s="55" t="str" cm="1">
        <f t="array" ref="Z8">IF(AND(B8:D8="",G8:P8=""),"",IF(X8&gt;=2,IF(Y8&gt;50,"P1","P3"),IF(X8&gt;0,IF(Y8&gt;50,"P2","P5"),IF(Y8&gt;50,"P4","P6"))))</f>
        <v/>
      </c>
    </row>
    <row r="9" spans="1:26" x14ac:dyDescent="0.35">
      <c r="A9" s="48"/>
      <c r="B9" s="48"/>
      <c r="C9" s="48"/>
      <c r="D9" s="48"/>
      <c r="E9" s="47"/>
      <c r="F9" s="47"/>
      <c r="G9" s="48"/>
      <c r="H9" s="48"/>
      <c r="I9" s="48"/>
      <c r="J9" s="48"/>
      <c r="K9" s="48"/>
      <c r="L9" s="48"/>
      <c r="M9" s="48"/>
      <c r="N9" s="48"/>
      <c r="O9" s="48"/>
      <c r="P9" s="48"/>
      <c r="Q9" s="55" t="str" cm="1">
        <f t="array" ref="Q9">IF(AND(B9="",D9="",G9:H9="",J9:P9),"",IF(OR(B9="",D9="",AND(D9&lt;&gt;"A",D9&lt;&gt;"B",D9&lt;&gt;"C",D9&lt;&gt;"D",D9&lt;&gt;"U"),G9&lt;0,H9&lt;G9,AND(J9&lt;&gt;"BC",J9&lt;&gt;"SG",J9&lt;&gt;"KQ",J9&lt;&gt;"R"),J9="",K9="",L9="",L9&lt; 0,OR(M9="",M9&gt;15),OR(N9="",N9&gt;15),O9="",P9=""),"ERROR - Please check inputs",""))</f>
        <v/>
      </c>
      <c r="R9" s="55" t="str" cm="1">
        <f t="array" ref="R9">IF(AND(B9:D9="",G9:P9=""),"",H9-G9)</f>
        <v/>
      </c>
      <c r="S9" s="55" t="str" cm="1">
        <f t="array" ref="S9">IF(AND(B9:D9="",G9:P9=""),"",P9*R9/1000*365)</f>
        <v/>
      </c>
      <c r="T9" s="55" t="str" cm="1">
        <f t="array" ref="T9">IF(AND(B9:D9="",G9:P9=""),"",MAX(0,K9-L9))</f>
        <v/>
      </c>
      <c r="U9" s="55" t="str" cm="1">
        <f t="array" ref="U9">IF(AND(B9:D9="",G9:P9=""),"",VLOOKUP(J9,ABen_Rates,3,FALSE)*T9*S9)</f>
        <v/>
      </c>
      <c r="V9" s="55" t="str" cm="1">
        <f t="array" ref="V9">IF(AND(B9:D9="",G9:P9=""),"",VLOOKUP(D9,Treatment_Life,2,FALSE)*U9)</f>
        <v/>
      </c>
      <c r="W9" s="55" t="str" cm="1">
        <f t="array" ref="W9">IF(AND(B9:D9="",G9:P9=""),"",(H9-G9)*O9*Lane_Width*Cost_m2)</f>
        <v/>
      </c>
      <c r="X9" s="55" cm="1">
        <f t="array" ref="X9">IF(AND(B9:D9="",G9:P9=""),-9999,V9*Av_Cost_Coll/W9)</f>
        <v>-9999</v>
      </c>
      <c r="Y9" s="55" cm="1">
        <f t="array" ref="Y9">IF(AND(B9:D9="",G9:P9=""),-9999,VLOOKUP(CONCATENATE(M9,"-",N9),Likelihood,2,FALSE))</f>
        <v>-9999</v>
      </c>
      <c r="Z9" s="55" t="str" cm="1">
        <f t="array" ref="Z9">IF(AND(B9:D9="",G9:P9=""),"",IF(X9&gt;=2,IF(Y9&gt;50,"P1","P3"),IF(X9&gt;0,IF(Y9&gt;50,"P2","P5"),IF(Y9&gt;50,"P4","P6"))))</f>
        <v/>
      </c>
    </row>
    <row r="10" spans="1:26" x14ac:dyDescent="0.35">
      <c r="A10" s="48"/>
      <c r="B10" s="48"/>
      <c r="C10" s="48"/>
      <c r="D10" s="48"/>
      <c r="E10" s="47"/>
      <c r="F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55" t="str" cm="1">
        <f t="array" ref="Q10">IF(AND(B10="",D10="",G10:H10="",J10:P10),"",IF(OR(B10="",D10="",AND(D10&lt;&gt;"A",D10&lt;&gt;"B",D10&lt;&gt;"C",D10&lt;&gt;"D",D10&lt;&gt;"U"),G10&lt;0,H10&lt;G10,AND(J10&lt;&gt;"BC",J10&lt;&gt;"SG",J10&lt;&gt;"KQ",J10&lt;&gt;"R"),J10="",K10="",L10="",L10&lt; 0,OR(M10="",M10&gt;15),OR(N10="",N10&gt;15),O10="",P10=""),"ERROR - Please check inputs",""))</f>
        <v/>
      </c>
      <c r="R10" s="55" t="str" cm="1">
        <f t="array" ref="R10">IF(AND(B10:D10="",G10:P10=""),"",H10-G10)</f>
        <v/>
      </c>
      <c r="S10" s="55" t="str" cm="1">
        <f t="array" ref="S10">IF(AND(B10:D10="",G10:P10=""),"",P10*R10/1000*365)</f>
        <v/>
      </c>
      <c r="T10" s="55" t="str" cm="1">
        <f t="array" ref="T10">IF(AND(B10:D10="",G10:P10=""),"",MAX(0,K10-L10))</f>
        <v/>
      </c>
      <c r="U10" s="55" t="str" cm="1">
        <f t="array" ref="U10">IF(AND(B10:D10="",G10:P10=""),"",VLOOKUP(J10,ABen_Rates,3,FALSE)*T10*S10)</f>
        <v/>
      </c>
      <c r="V10" s="55" t="str" cm="1">
        <f t="array" ref="V10">IF(AND(B10:D10="",G10:P10=""),"",VLOOKUP(D10,Treatment_Life,2,FALSE)*U10)</f>
        <v/>
      </c>
      <c r="W10" s="55" t="str" cm="1">
        <f t="array" ref="W10">IF(AND(B10:D10="",G10:P10=""),"",(H10-G10)*O10*Lane_Width*Cost_m2)</f>
        <v/>
      </c>
      <c r="X10" s="55" cm="1">
        <f t="array" ref="X10">IF(AND(B10:D10="",G10:P10=""),-9999,V10*Av_Cost_Coll/W10)</f>
        <v>-9999</v>
      </c>
      <c r="Y10" s="55" cm="1">
        <f t="array" ref="Y10">IF(AND(B10:D10="",G10:P10=""),-9999,VLOOKUP(CONCATENATE(M10,"-",N10),Likelihood,2,FALSE))</f>
        <v>-9999</v>
      </c>
      <c r="Z10" s="55" t="str" cm="1">
        <f t="array" ref="Z10">IF(AND(B10:D10="",G10:P10=""),"",IF(X10&gt;=2,IF(Y10&gt;50,"P1","P3"),IF(X10&gt;0,IF(Y10&gt;50,"P2","P5"),IF(Y10&gt;50,"P4","P6"))))</f>
        <v/>
      </c>
    </row>
    <row r="11" spans="1:26" x14ac:dyDescent="0.35">
      <c r="A11" s="48"/>
      <c r="B11" s="48"/>
      <c r="C11" s="48"/>
      <c r="D11" s="48"/>
      <c r="E11" s="47"/>
      <c r="F11" s="47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55" t="str" cm="1">
        <f t="array" ref="Q11">IF(AND(B11="",D11="",G11:H11="",J11:P11),"",IF(OR(B11="",D11="",AND(D11&lt;&gt;"A",D11&lt;&gt;"B",D11&lt;&gt;"C",D11&lt;&gt;"D",D11&lt;&gt;"U"),G11&lt;0,H11&lt;G11,AND(J11&lt;&gt;"BC",J11&lt;&gt;"SG",J11&lt;&gt;"KQ",J11&lt;&gt;"R"),J11="",K11="",L11="",L11&lt; 0,OR(M11="",M11&gt;15),OR(N11="",N11&gt;15),O11="",P11=""),"ERROR - Please check inputs",""))</f>
        <v/>
      </c>
      <c r="R11" s="55" t="str" cm="1">
        <f t="array" ref="R11">IF(AND(B11:D11="",G11:P11=""),"",H11-G11)</f>
        <v/>
      </c>
      <c r="S11" s="55" t="str" cm="1">
        <f t="array" ref="S11">IF(AND(B11:D11="",G11:P11=""),"",P11*R11/1000*365)</f>
        <v/>
      </c>
      <c r="T11" s="55" t="str" cm="1">
        <f t="array" ref="T11">IF(AND(B11:D11="",G11:P11=""),"",MAX(0,K11-L11))</f>
        <v/>
      </c>
      <c r="U11" s="55" t="str" cm="1">
        <f t="array" ref="U11">IF(AND(B11:D11="",G11:P11=""),"",VLOOKUP(J11,ABen_Rates,3,FALSE)*T11*S11)</f>
        <v/>
      </c>
      <c r="V11" s="55" t="str" cm="1">
        <f t="array" ref="V11">IF(AND(B11:D11="",G11:P11=""),"",VLOOKUP(D11,Treatment_Life,2,FALSE)*U11)</f>
        <v/>
      </c>
      <c r="W11" s="55" t="str" cm="1">
        <f t="array" ref="W11">IF(AND(B11:D11="",G11:P11=""),"",(H11-G11)*O11*Lane_Width*Cost_m2)</f>
        <v/>
      </c>
      <c r="X11" s="55" cm="1">
        <f t="array" ref="X11">IF(AND(B11:D11="",G11:P11=""),-9999,V11*Av_Cost_Coll/W11)</f>
        <v>-9999</v>
      </c>
      <c r="Y11" s="55" cm="1">
        <f t="array" ref="Y11">IF(AND(B11:D11="",G11:P11=""),-9999,VLOOKUP(CONCATENATE(M11,"-",N11),Likelihood,2,FALSE))</f>
        <v>-9999</v>
      </c>
      <c r="Z11" s="55" t="str" cm="1">
        <f t="array" ref="Z11">IF(AND(B11:D11="",G11:P11=""),"",IF(X11&gt;=2,IF(Y11&gt;50,"P1","P3"),IF(X11&gt;0,IF(Y11&gt;50,"P2","P5"),IF(Y11&gt;50,"P4","P6"))))</f>
        <v/>
      </c>
    </row>
    <row r="12" spans="1:26" x14ac:dyDescent="0.35">
      <c r="A12" s="48"/>
      <c r="B12" s="48"/>
      <c r="C12" s="48"/>
      <c r="D12" s="48"/>
      <c r="E12" s="47"/>
      <c r="F12" s="47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55" t="str" cm="1">
        <f t="array" ref="Q12">IF(AND(B12="",D12="",G12:H12="",J12:P12),"",IF(OR(B12="",D12="",AND(D12&lt;&gt;"A",D12&lt;&gt;"B",D12&lt;&gt;"C",D12&lt;&gt;"D",D12&lt;&gt;"U"),G12&lt;0,H12&lt;G12,AND(J12&lt;&gt;"BC",J12&lt;&gt;"SG",J12&lt;&gt;"KQ",J12&lt;&gt;"R"),J12="",K12="",L12="",L12&lt; 0,OR(M12="",M12&gt;15),OR(N12="",N12&gt;15),O12="",P12=""),"ERROR - Please check inputs",""))</f>
        <v/>
      </c>
      <c r="R12" s="55" t="str" cm="1">
        <f t="array" ref="R12">IF(AND(B12:D12="",G12:P12=""),"",H12-G12)</f>
        <v/>
      </c>
      <c r="S12" s="55" t="str" cm="1">
        <f t="array" ref="S12">IF(AND(B12:D12="",G12:P12=""),"",P12*R12/1000*365)</f>
        <v/>
      </c>
      <c r="T12" s="55" t="str" cm="1">
        <f t="array" ref="T12">IF(AND(B12:D12="",G12:P12=""),"",MAX(0,K12-L12))</f>
        <v/>
      </c>
      <c r="U12" s="55" t="str" cm="1">
        <f t="array" ref="U12">IF(AND(B12:D12="",G12:P12=""),"",VLOOKUP(J12,ABen_Rates,3,FALSE)*T12*S12)</f>
        <v/>
      </c>
      <c r="V12" s="55" t="str" cm="1">
        <f t="array" ref="V12">IF(AND(B12:D12="",G12:P12=""),"",VLOOKUP(D12,Treatment_Life,2,FALSE)*U12)</f>
        <v/>
      </c>
      <c r="W12" s="55" t="str" cm="1">
        <f t="array" ref="W12">IF(AND(B12:D12="",G12:P12=""),"",(H12-G12)*O12*Lane_Width*Cost_m2)</f>
        <v/>
      </c>
      <c r="X12" s="55" cm="1">
        <f t="array" ref="X12">IF(AND(B12:D12="",G12:P12=""),-9999,V12*Av_Cost_Coll/W12)</f>
        <v>-9999</v>
      </c>
      <c r="Y12" s="55" cm="1">
        <f t="array" ref="Y12">IF(AND(B12:D12="",G12:P12=""),-9999,VLOOKUP(CONCATENATE(M12,"-",N12),Likelihood,2,FALSE))</f>
        <v>-9999</v>
      </c>
      <c r="Z12" s="55" t="str" cm="1">
        <f t="array" ref="Z12">IF(AND(B12:D12="",G12:P12=""),"",IF(X12&gt;=2,IF(Y12&gt;50,"P1","P3"),IF(X12&gt;0,IF(Y12&gt;50,"P2","P5"),IF(Y12&gt;50,"P4","P6"))))</f>
        <v/>
      </c>
    </row>
    <row r="13" spans="1:26" x14ac:dyDescent="0.35">
      <c r="A13" s="48"/>
      <c r="B13" s="48"/>
      <c r="C13" s="48"/>
      <c r="D13" s="48"/>
      <c r="E13" s="47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55" t="str" cm="1">
        <f t="array" ref="Q13">IF(AND(B13="",D13="",G13:H13="",J13:P13),"",IF(OR(B13="",D13="",AND(D13&lt;&gt;"A",D13&lt;&gt;"B",D13&lt;&gt;"C",D13&lt;&gt;"D",D13&lt;&gt;"U"),G13&lt;0,H13&lt;G13,AND(J13&lt;&gt;"BC",J13&lt;&gt;"SG",J13&lt;&gt;"KQ",J13&lt;&gt;"R"),J13="",K13="",L13="",L13&lt; 0,OR(M13="",M13&gt;15),OR(N13="",N13&gt;15),O13="",P13=""),"ERROR - Please check inputs",""))</f>
        <v/>
      </c>
      <c r="R13" s="55" t="str" cm="1">
        <f t="array" ref="R13">IF(AND(B13:D13="",G13:P13=""),"",H13-G13)</f>
        <v/>
      </c>
      <c r="S13" s="55" t="str" cm="1">
        <f t="array" ref="S13">IF(AND(B13:D13="",G13:P13=""),"",P13*R13/1000*365)</f>
        <v/>
      </c>
      <c r="T13" s="55" t="str" cm="1">
        <f t="array" ref="T13">IF(AND(B13:D13="",G13:P13=""),"",MAX(0,K13-L13))</f>
        <v/>
      </c>
      <c r="U13" s="55" t="str" cm="1">
        <f t="array" ref="U13">IF(AND(B13:D13="",G13:P13=""),"",VLOOKUP(J13,ABen_Rates,3,FALSE)*T13*S13)</f>
        <v/>
      </c>
      <c r="V13" s="55" t="str" cm="1">
        <f t="array" ref="V13">IF(AND(B13:D13="",G13:P13=""),"",VLOOKUP(D13,Treatment_Life,2,FALSE)*U13)</f>
        <v/>
      </c>
      <c r="W13" s="55" t="str" cm="1">
        <f t="array" ref="W13">IF(AND(B13:D13="",G13:P13=""),"",(H13-G13)*O13*Lane_Width*Cost_m2)</f>
        <v/>
      </c>
      <c r="X13" s="55" cm="1">
        <f t="array" ref="X13">IF(AND(B13:D13="",G13:P13=""),-9999,V13*Av_Cost_Coll/W13)</f>
        <v>-9999</v>
      </c>
      <c r="Y13" s="55" cm="1">
        <f t="array" ref="Y13">IF(AND(B13:D13="",G13:P13=""),-9999,VLOOKUP(CONCATENATE(M13,"-",N13),Likelihood,2,FALSE))</f>
        <v>-9999</v>
      </c>
      <c r="Z13" s="55" t="str" cm="1">
        <f t="array" ref="Z13">IF(AND(B13:D13="",G13:P13=""),"",IF(X13&gt;=2,IF(Y13&gt;50,"P1","P3"),IF(X13&gt;0,IF(Y13&gt;50,"P2","P5"),IF(Y13&gt;50,"P4","P6"))))</f>
        <v/>
      </c>
    </row>
    <row r="14" spans="1:26" x14ac:dyDescent="0.35">
      <c r="A14" s="48"/>
      <c r="B14" s="48"/>
      <c r="C14" s="48"/>
      <c r="D14" s="48"/>
      <c r="E14" s="47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55" t="str" cm="1">
        <f t="array" ref="Q14">IF(AND(B14="",D14="",G14:H14="",J14:P14),"",IF(OR(B14="",D14="",AND(D14&lt;&gt;"A",D14&lt;&gt;"B",D14&lt;&gt;"C",D14&lt;&gt;"D",D14&lt;&gt;"U"),G14&lt;0,H14&lt;G14,AND(J14&lt;&gt;"BC",J14&lt;&gt;"SG",J14&lt;&gt;"KQ",J14&lt;&gt;"R"),J14="",K14="",L14="",L14&lt; 0,OR(M14="",M14&gt;15),OR(N14="",N14&gt;15),O14="",P14=""),"ERROR - Please check inputs",""))</f>
        <v/>
      </c>
      <c r="R14" s="55" t="str" cm="1">
        <f t="array" ref="R14">IF(AND(B14:D14="",G14:P14=""),"",H14-G14)</f>
        <v/>
      </c>
      <c r="S14" s="55" t="str" cm="1">
        <f t="array" ref="S14">IF(AND(B14:D14="",G14:P14=""),"",P14*R14/1000*365)</f>
        <v/>
      </c>
      <c r="T14" s="55" t="str" cm="1">
        <f t="array" ref="T14">IF(AND(B14:D14="",G14:P14=""),"",MAX(0,K14-L14))</f>
        <v/>
      </c>
      <c r="U14" s="55" t="str" cm="1">
        <f t="array" ref="U14">IF(AND(B14:D14="",G14:P14=""),"",VLOOKUP(J14,ABen_Rates,3,FALSE)*T14*S14)</f>
        <v/>
      </c>
      <c r="V14" s="55" t="str" cm="1">
        <f t="array" ref="V14">IF(AND(B14:D14="",G14:P14=""),"",VLOOKUP(D14,Treatment_Life,2,FALSE)*U14)</f>
        <v/>
      </c>
      <c r="W14" s="55" t="str" cm="1">
        <f t="array" ref="W14">IF(AND(B14:D14="",G14:P14=""),"",(H14-G14)*O14*Lane_Width*Cost_m2)</f>
        <v/>
      </c>
      <c r="X14" s="55" cm="1">
        <f t="array" ref="X14">IF(AND(B14:D14="",G14:P14=""),-9999,V14*Av_Cost_Coll/W14)</f>
        <v>-9999</v>
      </c>
      <c r="Y14" s="55" cm="1">
        <f t="array" ref="Y14">IF(AND(B14:D14="",G14:P14=""),-9999,VLOOKUP(CONCATENATE(M14,"-",N14),Likelihood,2,FALSE))</f>
        <v>-9999</v>
      </c>
      <c r="Z14" s="55" t="str" cm="1">
        <f t="array" ref="Z14">IF(AND(B14:D14="",G14:P14=""),"",IF(X14&gt;=2,IF(Y14&gt;50,"P1","P3"),IF(X14&gt;0,IF(Y14&gt;50,"P2","P5"),IF(Y14&gt;50,"P4","P6"))))</f>
        <v/>
      </c>
    </row>
    <row r="15" spans="1:26" x14ac:dyDescent="0.35">
      <c r="A15" s="48"/>
      <c r="B15" s="48"/>
      <c r="C15" s="48"/>
      <c r="D15" s="48"/>
      <c r="E15" s="47"/>
      <c r="F15" s="47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55" t="str" cm="1">
        <f t="array" ref="Q15">IF(AND(B15="",D15="",G15:H15="",J15:P15),"",IF(OR(B15="",D15="",AND(D15&lt;&gt;"A",D15&lt;&gt;"B",D15&lt;&gt;"C",D15&lt;&gt;"D",D15&lt;&gt;"U"),G15&lt;0,H15&lt;G15,AND(J15&lt;&gt;"BC",J15&lt;&gt;"SG",J15&lt;&gt;"KQ",J15&lt;&gt;"R"),J15="",K15="",L15="",L15&lt; 0,OR(M15="",M15&gt;15),OR(N15="",N15&gt;15),O15="",P15=""),"ERROR - Please check inputs",""))</f>
        <v/>
      </c>
      <c r="R15" s="55" t="str" cm="1">
        <f t="array" ref="R15">IF(AND(B15:D15="",G15:P15=""),"",H15-G15)</f>
        <v/>
      </c>
      <c r="S15" s="55" t="str" cm="1">
        <f t="array" ref="S15">IF(AND(B15:D15="",G15:P15=""),"",P15*R15/1000*365)</f>
        <v/>
      </c>
      <c r="T15" s="55" t="str" cm="1">
        <f t="array" ref="T15">IF(AND(B15:D15="",G15:P15=""),"",MAX(0,K15-L15))</f>
        <v/>
      </c>
      <c r="U15" s="55" t="str" cm="1">
        <f t="array" ref="U15">IF(AND(B15:D15="",G15:P15=""),"",VLOOKUP(J15,ABen_Rates,3,FALSE)*T15*S15)</f>
        <v/>
      </c>
      <c r="V15" s="55" t="str" cm="1">
        <f t="array" ref="V15">IF(AND(B15:D15="",G15:P15=""),"",VLOOKUP(D15,Treatment_Life,2,FALSE)*U15)</f>
        <v/>
      </c>
      <c r="W15" s="55" t="str" cm="1">
        <f t="array" ref="W15">IF(AND(B15:D15="",G15:P15=""),"",(H15-G15)*O15*Lane_Width*Cost_m2)</f>
        <v/>
      </c>
      <c r="X15" s="55" cm="1">
        <f t="array" ref="X15">IF(AND(B15:D15="",G15:P15=""),-9999,V15*Av_Cost_Coll/W15)</f>
        <v>-9999</v>
      </c>
      <c r="Y15" s="55" cm="1">
        <f t="array" ref="Y15">IF(AND(B15:D15="",G15:P15=""),-9999,VLOOKUP(CONCATENATE(M15,"-",N15),Likelihood,2,FALSE))</f>
        <v>-9999</v>
      </c>
      <c r="Z15" s="55" t="str" cm="1">
        <f t="array" ref="Z15">IF(AND(B15:D15="",G15:P15=""),"",IF(X15&gt;=2,IF(Y15&gt;50,"P1","P3"),IF(X15&gt;0,IF(Y15&gt;50,"P2","P5"),IF(Y15&gt;50,"P4","P6"))))</f>
        <v/>
      </c>
    </row>
    <row r="16" spans="1:26" x14ac:dyDescent="0.35">
      <c r="A16" s="48"/>
      <c r="B16" s="48"/>
      <c r="C16" s="48"/>
      <c r="D16" s="48"/>
      <c r="E16" s="47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55" t="str" cm="1">
        <f t="array" ref="Q16">IF(AND(B16="",D16="",G16:H16="",J16:P16),"",IF(OR(B16="",D16="",AND(D16&lt;&gt;"A",D16&lt;&gt;"B",D16&lt;&gt;"C",D16&lt;&gt;"D",D16&lt;&gt;"U"),G16&lt;0,H16&lt;G16,AND(J16&lt;&gt;"BC",J16&lt;&gt;"SG",J16&lt;&gt;"KQ",J16&lt;&gt;"R"),J16="",K16="",L16="",L16&lt; 0,OR(M16="",M16&gt;15),OR(N16="",N16&gt;15),O16="",P16=""),"ERROR - Please check inputs",""))</f>
        <v/>
      </c>
      <c r="R16" s="55" t="str" cm="1">
        <f t="array" ref="R16">IF(AND(B16:D16="",G16:P16=""),"",H16-G16)</f>
        <v/>
      </c>
      <c r="S16" s="55" t="str" cm="1">
        <f t="array" ref="S16">IF(AND(B16:D16="",G16:P16=""),"",P16*R16/1000*365)</f>
        <v/>
      </c>
      <c r="T16" s="55" t="str" cm="1">
        <f t="array" ref="T16">IF(AND(B16:D16="",G16:P16=""),"",MAX(0,K16-L16))</f>
        <v/>
      </c>
      <c r="U16" s="55" t="str" cm="1">
        <f t="array" ref="U16">IF(AND(B16:D16="",G16:P16=""),"",VLOOKUP(J16,ABen_Rates,3,FALSE)*T16*S16)</f>
        <v/>
      </c>
      <c r="V16" s="55" t="str" cm="1">
        <f t="array" ref="V16">IF(AND(B16:D16="",G16:P16=""),"",VLOOKUP(D16,Treatment_Life,2,FALSE)*U16)</f>
        <v/>
      </c>
      <c r="W16" s="55" t="str" cm="1">
        <f t="array" ref="W16">IF(AND(B16:D16="",G16:P16=""),"",(H16-G16)*O16*Lane_Width*Cost_m2)</f>
        <v/>
      </c>
      <c r="X16" s="55" cm="1">
        <f t="array" ref="X16">IF(AND(B16:D16="",G16:P16=""),-9999,V16*Av_Cost_Coll/W16)</f>
        <v>-9999</v>
      </c>
      <c r="Y16" s="55" cm="1">
        <f t="array" ref="Y16">IF(AND(B16:D16="",G16:P16=""),-9999,VLOOKUP(CONCATENATE(M16,"-",N16),Likelihood,2,FALSE))</f>
        <v>-9999</v>
      </c>
      <c r="Z16" s="55" t="str" cm="1">
        <f t="array" ref="Z16">IF(AND(B16:D16="",G16:P16=""),"",IF(X16&gt;=2,IF(Y16&gt;50,"P1","P3"),IF(X16&gt;0,IF(Y16&gt;50,"P2","P5"),IF(Y16&gt;50,"P4","P6"))))</f>
        <v/>
      </c>
    </row>
    <row r="17" spans="1:26" x14ac:dyDescent="0.35">
      <c r="A17" s="48"/>
      <c r="B17" s="48"/>
      <c r="C17" s="48"/>
      <c r="D17" s="48"/>
      <c r="E17" s="47"/>
      <c r="F17" s="47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55" t="str" cm="1">
        <f t="array" ref="Q17">IF(AND(B17="",D17="",G17:H17="",J17:P17),"",IF(OR(B17="",D17="",AND(D17&lt;&gt;"A",D17&lt;&gt;"B",D17&lt;&gt;"C",D17&lt;&gt;"D",D17&lt;&gt;"U"),G17&lt;0,H17&lt;G17,AND(J17&lt;&gt;"BC",J17&lt;&gt;"SG",J17&lt;&gt;"KQ",J17&lt;&gt;"R"),J17="",K17="",L17="",L17&lt; 0,OR(M17="",M17&gt;15),OR(N17="",N17&gt;15),O17="",P17=""),"ERROR - Please check inputs",""))</f>
        <v/>
      </c>
      <c r="R17" s="55" t="str" cm="1">
        <f t="array" ref="R17">IF(AND(B17:D17="",G17:P17=""),"",H17-G17)</f>
        <v/>
      </c>
      <c r="S17" s="55" t="str" cm="1">
        <f t="array" ref="S17">IF(AND(B17:D17="",G17:P17=""),"",P17*R17/1000*365)</f>
        <v/>
      </c>
      <c r="T17" s="55" t="str" cm="1">
        <f t="array" ref="T17">IF(AND(B17:D17="",G17:P17=""),"",MAX(0,K17-L17))</f>
        <v/>
      </c>
      <c r="U17" s="55" t="str" cm="1">
        <f t="array" ref="U17">IF(AND(B17:D17="",G17:P17=""),"",VLOOKUP(J17,ABen_Rates,3,FALSE)*T17*S17)</f>
        <v/>
      </c>
      <c r="V17" s="55" t="str" cm="1">
        <f t="array" ref="V17">IF(AND(B17:D17="",G17:P17=""),"",VLOOKUP(D17,Treatment_Life,2,FALSE)*U17)</f>
        <v/>
      </c>
      <c r="W17" s="55" t="str" cm="1">
        <f t="array" ref="W17">IF(AND(B17:D17="",G17:P17=""),"",(H17-G17)*O17*Lane_Width*Cost_m2)</f>
        <v/>
      </c>
      <c r="X17" s="55" cm="1">
        <f t="array" ref="X17">IF(AND(B17:D17="",G17:P17=""),-9999,V17*Av_Cost_Coll/W17)</f>
        <v>-9999</v>
      </c>
      <c r="Y17" s="55" cm="1">
        <f t="array" ref="Y17">IF(AND(B17:D17="",G17:P17=""),-9999,VLOOKUP(CONCATENATE(M17,"-",N17),Likelihood,2,FALSE))</f>
        <v>-9999</v>
      </c>
      <c r="Z17" s="55" t="str" cm="1">
        <f t="array" ref="Z17">IF(AND(B17:D17="",G17:P17=""),"",IF(X17&gt;=2,IF(Y17&gt;50,"P1","P3"),IF(X17&gt;0,IF(Y17&gt;50,"P2","P5"),IF(Y17&gt;50,"P4","P6"))))</f>
        <v/>
      </c>
    </row>
    <row r="18" spans="1:26" x14ac:dyDescent="0.35">
      <c r="A18" s="48"/>
      <c r="B18" s="48"/>
      <c r="C18" s="48"/>
      <c r="D18" s="48"/>
      <c r="E18" s="47"/>
      <c r="F18" s="47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55" t="str" cm="1">
        <f t="array" ref="Q18">IF(AND(B18="",D18="",G18:H18="",J18:P18),"",IF(OR(B18="",D18="",AND(D18&lt;&gt;"A",D18&lt;&gt;"B",D18&lt;&gt;"C",D18&lt;&gt;"D",D18&lt;&gt;"U"),G18&lt;0,H18&lt;G18,AND(J18&lt;&gt;"BC",J18&lt;&gt;"SG",J18&lt;&gt;"KQ",J18&lt;&gt;"R"),J18="",K18="",L18="",L18&lt; 0,OR(M18="",M18&gt;15),OR(N18="",N18&gt;15),O18="",P18=""),"ERROR - Please check inputs",""))</f>
        <v/>
      </c>
      <c r="R18" s="55" t="str" cm="1">
        <f t="array" ref="R18">IF(AND(B18:D18="",G18:P18=""),"",H18-G18)</f>
        <v/>
      </c>
      <c r="S18" s="55" t="str" cm="1">
        <f t="array" ref="S18">IF(AND(B18:D18="",G18:P18=""),"",P18*R18/1000*365)</f>
        <v/>
      </c>
      <c r="T18" s="55" t="str" cm="1">
        <f t="array" ref="T18">IF(AND(B18:D18="",G18:P18=""),"",MAX(0,K18-L18))</f>
        <v/>
      </c>
      <c r="U18" s="55" t="str" cm="1">
        <f t="array" ref="U18">IF(AND(B18:D18="",G18:P18=""),"",VLOOKUP(J18,ABen_Rates,3,FALSE)*T18*S18)</f>
        <v/>
      </c>
      <c r="V18" s="55" t="str" cm="1">
        <f t="array" ref="V18">IF(AND(B18:D18="",G18:P18=""),"",VLOOKUP(D18,Treatment_Life,2,FALSE)*U18)</f>
        <v/>
      </c>
      <c r="W18" s="55" t="str" cm="1">
        <f t="array" ref="W18">IF(AND(B18:D18="",G18:P18=""),"",(H18-G18)*O18*Lane_Width*Cost_m2)</f>
        <v/>
      </c>
      <c r="X18" s="55" cm="1">
        <f t="array" ref="X18">IF(AND(B18:D18="",G18:P18=""),-9999,V18*Av_Cost_Coll/W18)</f>
        <v>-9999</v>
      </c>
      <c r="Y18" s="55" cm="1">
        <f t="array" ref="Y18">IF(AND(B18:D18="",G18:P18=""),-9999,VLOOKUP(CONCATENATE(M18,"-",N18),Likelihood,2,FALSE))</f>
        <v>-9999</v>
      </c>
      <c r="Z18" s="55" t="str" cm="1">
        <f t="array" ref="Z18">IF(AND(B18:D18="",G18:P18=""),"",IF(X18&gt;=2,IF(Y18&gt;50,"P1","P3"),IF(X18&gt;0,IF(Y18&gt;50,"P2","P5"),IF(Y18&gt;50,"P4","P6"))))</f>
        <v/>
      </c>
    </row>
    <row r="19" spans="1:26" x14ac:dyDescent="0.35">
      <c r="A19" s="48"/>
      <c r="B19" s="48"/>
      <c r="C19" s="48"/>
      <c r="D19" s="48"/>
      <c r="E19" s="47"/>
      <c r="F19" s="47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55" t="str" cm="1">
        <f t="array" ref="Q19">IF(AND(B19="",D19="",G19:H19="",J19:P19),"",IF(OR(B19="",D19="",AND(D19&lt;&gt;"A",D19&lt;&gt;"B",D19&lt;&gt;"C",D19&lt;&gt;"D",D19&lt;&gt;"U"),G19&lt;0,H19&lt;G19,AND(J19&lt;&gt;"BC",J19&lt;&gt;"SG",J19&lt;&gt;"KQ",J19&lt;&gt;"R"),J19="",K19="",L19="",L19&lt; 0,OR(M19="",M19&gt;15),OR(N19="",N19&gt;15),O19="",P19=""),"ERROR - Please check inputs",""))</f>
        <v/>
      </c>
      <c r="R19" s="55" t="str" cm="1">
        <f t="array" ref="R19">IF(AND(B19:D19="",G19:P19=""),"",H19-G19)</f>
        <v/>
      </c>
      <c r="S19" s="55" t="str" cm="1">
        <f t="array" ref="S19">IF(AND(B19:D19="",G19:P19=""),"",P19*R19/1000*365)</f>
        <v/>
      </c>
      <c r="T19" s="55" t="str" cm="1">
        <f t="array" ref="T19">IF(AND(B19:D19="",G19:P19=""),"",MAX(0,K19-L19))</f>
        <v/>
      </c>
      <c r="U19" s="55" t="str" cm="1">
        <f t="array" ref="U19">IF(AND(B19:D19="",G19:P19=""),"",VLOOKUP(J19,ABen_Rates,3,FALSE)*T19*S19)</f>
        <v/>
      </c>
      <c r="V19" s="55" t="str" cm="1">
        <f t="array" ref="V19">IF(AND(B19:D19="",G19:P19=""),"",VLOOKUP(D19,Treatment_Life,2,FALSE)*U19)</f>
        <v/>
      </c>
      <c r="W19" s="55" t="str" cm="1">
        <f t="array" ref="W19">IF(AND(B19:D19="",G19:P19=""),"",(H19-G19)*O19*Lane_Width*Cost_m2)</f>
        <v/>
      </c>
      <c r="X19" s="55" cm="1">
        <f t="array" ref="X19">IF(AND(B19:D19="",G19:P19=""),-9999,V19*Av_Cost_Coll/W19)</f>
        <v>-9999</v>
      </c>
      <c r="Y19" s="55" cm="1">
        <f t="array" ref="Y19">IF(AND(B19:D19="",G19:P19=""),-9999,VLOOKUP(CONCATENATE(M19,"-",N19),Likelihood,2,FALSE))</f>
        <v>-9999</v>
      </c>
      <c r="Z19" s="55" t="str" cm="1">
        <f t="array" ref="Z19">IF(AND(B19:D19="",G19:P19=""),"",IF(X19&gt;=2,IF(Y19&gt;50,"P1","P3"),IF(X19&gt;0,IF(Y19&gt;50,"P2","P5"),IF(Y19&gt;50,"P4","P6"))))</f>
        <v/>
      </c>
    </row>
    <row r="20" spans="1:26" x14ac:dyDescent="0.35">
      <c r="A20" s="48"/>
      <c r="B20" s="48"/>
      <c r="C20" s="48"/>
      <c r="D20" s="48"/>
      <c r="E20" s="47"/>
      <c r="F20" s="47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55" t="str" cm="1">
        <f t="array" ref="Q20">IF(AND(B20="",D20="",G20:H20="",J20:P20),"",IF(OR(B20="",D20="",AND(D20&lt;&gt;"A",D20&lt;&gt;"B",D20&lt;&gt;"C",D20&lt;&gt;"D",D20&lt;&gt;"U"),G20&lt;0,H20&lt;G20,AND(J20&lt;&gt;"BC",J20&lt;&gt;"SG",J20&lt;&gt;"KQ",J20&lt;&gt;"R"),J20="",K20="",L20="",L20&lt; 0,OR(M20="",M20&gt;15),OR(N20="",N20&gt;15),O20="",P20=""),"ERROR - Please check inputs",""))</f>
        <v/>
      </c>
      <c r="R20" s="55" t="str" cm="1">
        <f t="array" ref="R20">IF(AND(B20:D20="",G20:P20=""),"",H20-G20)</f>
        <v/>
      </c>
      <c r="S20" s="55" t="str" cm="1">
        <f t="array" ref="S20">IF(AND(B20:D20="",G20:P20=""),"",P20*R20/1000*365)</f>
        <v/>
      </c>
      <c r="T20" s="55" t="str" cm="1">
        <f t="array" ref="T20">IF(AND(B20:D20="",G20:P20=""),"",MAX(0,K20-L20))</f>
        <v/>
      </c>
      <c r="U20" s="55" t="str" cm="1">
        <f t="array" ref="U20">IF(AND(B20:D20="",G20:P20=""),"",VLOOKUP(J20,ABen_Rates,3,FALSE)*T20*S20)</f>
        <v/>
      </c>
      <c r="V20" s="55" t="str" cm="1">
        <f t="array" ref="V20">IF(AND(B20:D20="",G20:P20=""),"",VLOOKUP(D20,Treatment_Life,2,FALSE)*U20)</f>
        <v/>
      </c>
      <c r="W20" s="55" t="str" cm="1">
        <f t="array" ref="W20">IF(AND(B20:D20="",G20:P20=""),"",(H20-G20)*O20*Lane_Width*Cost_m2)</f>
        <v/>
      </c>
      <c r="X20" s="55" cm="1">
        <f t="array" ref="X20">IF(AND(B20:D20="",G20:P20=""),-9999,V20*Av_Cost_Coll/W20)</f>
        <v>-9999</v>
      </c>
      <c r="Y20" s="55" cm="1">
        <f t="array" ref="Y20">IF(AND(B20:D20="",G20:P20=""),-9999,VLOOKUP(CONCATENATE(M20,"-",N20),Likelihood,2,FALSE))</f>
        <v>-9999</v>
      </c>
      <c r="Z20" s="55" t="str" cm="1">
        <f t="array" ref="Z20">IF(AND(B20:D20="",G20:P20=""),"",IF(X20&gt;=2,IF(Y20&gt;50,"P1","P3"),IF(X20&gt;0,IF(Y20&gt;50,"P2","P5"),IF(Y20&gt;50,"P4","P6"))))</f>
        <v/>
      </c>
    </row>
    <row r="21" spans="1:26" x14ac:dyDescent="0.35">
      <c r="A21" s="48"/>
      <c r="B21" s="48"/>
      <c r="C21" s="48"/>
      <c r="D21" s="48"/>
      <c r="E21" s="47"/>
      <c r="F21" s="47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55" t="str" cm="1">
        <f t="array" ref="Q21">IF(AND(B21="",D21="",G21:H21="",J21:P21),"",IF(OR(B21="",D21="",AND(D21&lt;&gt;"A",D21&lt;&gt;"B",D21&lt;&gt;"C",D21&lt;&gt;"D",D21&lt;&gt;"U"),G21&lt;0,H21&lt;G21,AND(J21&lt;&gt;"BC",J21&lt;&gt;"SG",J21&lt;&gt;"KQ",J21&lt;&gt;"R"),J21="",K21="",L21="",L21&lt; 0,OR(M21="",M21&gt;15),OR(N21="",N21&gt;15),O21="",P21=""),"ERROR - Please check inputs",""))</f>
        <v/>
      </c>
      <c r="R21" s="55" t="str" cm="1">
        <f t="array" ref="R21">IF(AND(B21:D21="",G21:P21=""),"",H21-G21)</f>
        <v/>
      </c>
      <c r="S21" s="55" t="str" cm="1">
        <f t="array" ref="S21">IF(AND(B21:D21="",G21:P21=""),"",P21*R21/1000*365)</f>
        <v/>
      </c>
      <c r="T21" s="55" t="str" cm="1">
        <f t="array" ref="T21">IF(AND(B21:D21="",G21:P21=""),"",MAX(0,K21-L21))</f>
        <v/>
      </c>
      <c r="U21" s="55" t="str" cm="1">
        <f t="array" ref="U21">IF(AND(B21:D21="",G21:P21=""),"",VLOOKUP(J21,ABen_Rates,3,FALSE)*T21*S21)</f>
        <v/>
      </c>
      <c r="V21" s="55" t="str" cm="1">
        <f t="array" ref="V21">IF(AND(B21:D21="",G21:P21=""),"",VLOOKUP(D21,Treatment_Life,2,FALSE)*U21)</f>
        <v/>
      </c>
      <c r="W21" s="55" t="str" cm="1">
        <f t="array" ref="W21">IF(AND(B21:D21="",G21:P21=""),"",(H21-G21)*O21*Lane_Width*Cost_m2)</f>
        <v/>
      </c>
      <c r="X21" s="55" cm="1">
        <f t="array" ref="X21">IF(AND(B21:D21="",G21:P21=""),-9999,V21*Av_Cost_Coll/W21)</f>
        <v>-9999</v>
      </c>
      <c r="Y21" s="55" cm="1">
        <f t="array" ref="Y21">IF(AND(B21:D21="",G21:P21=""),-9999,VLOOKUP(CONCATENATE(M21,"-",N21),Likelihood,2,FALSE))</f>
        <v>-9999</v>
      </c>
      <c r="Z21" s="55" t="str" cm="1">
        <f t="array" ref="Z21">IF(AND(B21:D21="",G21:P21=""),"",IF(X21&gt;=2,IF(Y21&gt;50,"P1","P3"),IF(X21&gt;0,IF(Y21&gt;50,"P2","P5"),IF(Y21&gt;50,"P4","P6"))))</f>
        <v/>
      </c>
    </row>
    <row r="22" spans="1:26" x14ac:dyDescent="0.35">
      <c r="A22" s="48"/>
      <c r="B22" s="48"/>
      <c r="C22" s="48"/>
      <c r="D22" s="48"/>
      <c r="E22" s="47"/>
      <c r="F22" s="47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55" t="str" cm="1">
        <f t="array" ref="Q22">IF(AND(B22="",D22="",G22:H22="",J22:P22),"",IF(OR(B22="",D22="",AND(D22&lt;&gt;"A",D22&lt;&gt;"B",D22&lt;&gt;"C",D22&lt;&gt;"D",D22&lt;&gt;"U"),G22&lt;0,H22&lt;G22,AND(J22&lt;&gt;"BC",J22&lt;&gt;"SG",J22&lt;&gt;"KQ",J22&lt;&gt;"R"),J22="",K22="",L22="",L22&lt; 0,OR(M22="",M22&gt;15),OR(N22="",N22&gt;15),O22="",P22=""),"ERROR - Please check inputs",""))</f>
        <v/>
      </c>
      <c r="R22" s="55" t="str" cm="1">
        <f t="array" ref="R22">IF(AND(B22:D22="",G22:P22=""),"",H22-G22)</f>
        <v/>
      </c>
      <c r="S22" s="55" t="str" cm="1">
        <f t="array" ref="S22">IF(AND(B22:D22="",G22:P22=""),"",P22*R22/1000*365)</f>
        <v/>
      </c>
      <c r="T22" s="55" t="str" cm="1">
        <f t="array" ref="T22">IF(AND(B22:D22="",G22:P22=""),"",MAX(0,K22-L22))</f>
        <v/>
      </c>
      <c r="U22" s="55" t="str" cm="1">
        <f t="array" ref="U22">IF(AND(B22:D22="",G22:P22=""),"",VLOOKUP(J22,ABen_Rates,3,FALSE)*T22*S22)</f>
        <v/>
      </c>
      <c r="V22" s="55" t="str" cm="1">
        <f t="array" ref="V22">IF(AND(B22:D22="",G22:P22=""),"",VLOOKUP(D22,Treatment_Life,2,FALSE)*U22)</f>
        <v/>
      </c>
      <c r="W22" s="55" t="str" cm="1">
        <f t="array" ref="W22">IF(AND(B22:D22="",G22:P22=""),"",(H22-G22)*O22*Lane_Width*Cost_m2)</f>
        <v/>
      </c>
      <c r="X22" s="55" cm="1">
        <f t="array" ref="X22">IF(AND(B22:D22="",G22:P22=""),-9999,V22*Av_Cost_Coll/W22)</f>
        <v>-9999</v>
      </c>
      <c r="Y22" s="55" cm="1">
        <f t="array" ref="Y22">IF(AND(B22:D22="",G22:P22=""),-9999,VLOOKUP(CONCATENATE(M22,"-",N22),Likelihood,2,FALSE))</f>
        <v>-9999</v>
      </c>
      <c r="Z22" s="55" t="str" cm="1">
        <f t="array" ref="Z22">IF(AND(B22:D22="",G22:P22=""),"",IF(X22&gt;=2,IF(Y22&gt;50,"P1","P3"),IF(X22&gt;0,IF(Y22&gt;50,"P2","P5"),IF(Y22&gt;50,"P4","P6"))))</f>
        <v/>
      </c>
    </row>
    <row r="23" spans="1:26" x14ac:dyDescent="0.35">
      <c r="A23" s="48"/>
      <c r="B23" s="48"/>
      <c r="C23" s="48"/>
      <c r="D23" s="48"/>
      <c r="E23" s="47"/>
      <c r="F23" s="47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55" t="str" cm="1">
        <f t="array" ref="Q23">IF(AND(B23="",D23="",G23:H23="",J23:P23),"",IF(OR(B23="",D23="",AND(D23&lt;&gt;"A",D23&lt;&gt;"B",D23&lt;&gt;"C",D23&lt;&gt;"D",D23&lt;&gt;"U"),G23&lt;0,H23&lt;G23,AND(J23&lt;&gt;"BC",J23&lt;&gt;"SG",J23&lt;&gt;"KQ",J23&lt;&gt;"R"),J23="",K23="",L23="",L23&lt; 0,OR(M23="",M23&gt;15),OR(N23="",N23&gt;15),O23="",P23=""),"ERROR - Please check inputs",""))</f>
        <v/>
      </c>
      <c r="R23" s="55" t="str" cm="1">
        <f t="array" ref="R23">IF(AND(B23:D23="",G23:P23=""),"",H23-G23)</f>
        <v/>
      </c>
      <c r="S23" s="55" t="str" cm="1">
        <f t="array" ref="S23">IF(AND(B23:D23="",G23:P23=""),"",P23*R23/1000*365)</f>
        <v/>
      </c>
      <c r="T23" s="55" t="str" cm="1">
        <f t="array" ref="T23">IF(AND(B23:D23="",G23:P23=""),"",MAX(0,K23-L23))</f>
        <v/>
      </c>
      <c r="U23" s="55" t="str" cm="1">
        <f t="array" ref="U23">IF(AND(B23:D23="",G23:P23=""),"",VLOOKUP(J23,ABen_Rates,3,FALSE)*T23*S23)</f>
        <v/>
      </c>
      <c r="V23" s="55" t="str" cm="1">
        <f t="array" ref="V23">IF(AND(B23:D23="",G23:P23=""),"",VLOOKUP(D23,Treatment_Life,2,FALSE)*U23)</f>
        <v/>
      </c>
      <c r="W23" s="55" t="str" cm="1">
        <f t="array" ref="W23">IF(AND(B23:D23="",G23:P23=""),"",(H23-G23)*O23*Lane_Width*Cost_m2)</f>
        <v/>
      </c>
      <c r="X23" s="55" cm="1">
        <f t="array" ref="X23">IF(AND(B23:D23="",G23:P23=""),-9999,V23*Av_Cost_Coll/W23)</f>
        <v>-9999</v>
      </c>
      <c r="Y23" s="55" cm="1">
        <f t="array" ref="Y23">IF(AND(B23:D23="",G23:P23=""),-9999,VLOOKUP(CONCATENATE(M23,"-",N23),Likelihood,2,FALSE))</f>
        <v>-9999</v>
      </c>
      <c r="Z23" s="55" t="str" cm="1">
        <f t="array" ref="Z23">IF(AND(B23:D23="",G23:P23=""),"",IF(X23&gt;=2,IF(Y23&gt;50,"P1","P3"),IF(X23&gt;0,IF(Y23&gt;50,"P2","P5"),IF(Y23&gt;50,"P4","P6"))))</f>
        <v/>
      </c>
    </row>
    <row r="24" spans="1:26" x14ac:dyDescent="0.35">
      <c r="A24" s="48"/>
      <c r="B24" s="48"/>
      <c r="C24" s="48"/>
      <c r="D24" s="48"/>
      <c r="E24" s="47"/>
      <c r="F24" s="47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55" t="str" cm="1">
        <f t="array" ref="Q24">IF(AND(B24="",D24="",G24:H24="",J24:P24),"",IF(OR(B24="",D24="",AND(D24&lt;&gt;"A",D24&lt;&gt;"B",D24&lt;&gt;"C",D24&lt;&gt;"D",D24&lt;&gt;"U"),G24&lt;0,H24&lt;G24,AND(J24&lt;&gt;"BC",J24&lt;&gt;"SG",J24&lt;&gt;"KQ",J24&lt;&gt;"R"),J24="",K24="",L24="",L24&lt; 0,OR(M24="",M24&gt;15),OR(N24="",N24&gt;15),O24="",P24=""),"ERROR - Please check inputs",""))</f>
        <v/>
      </c>
      <c r="R24" s="55" t="str" cm="1">
        <f t="array" ref="R24">IF(AND(B24:D24="",G24:P24=""),"",H24-G24)</f>
        <v/>
      </c>
      <c r="S24" s="55" t="str" cm="1">
        <f t="array" ref="S24">IF(AND(B24:D24="",G24:P24=""),"",P24*R24/1000*365)</f>
        <v/>
      </c>
      <c r="T24" s="55" t="str" cm="1">
        <f t="array" ref="T24">IF(AND(B24:D24="",G24:P24=""),"",MAX(0,K24-L24))</f>
        <v/>
      </c>
      <c r="U24" s="55" t="str" cm="1">
        <f t="array" ref="U24">IF(AND(B24:D24="",G24:P24=""),"",VLOOKUP(J24,ABen_Rates,3,FALSE)*T24*S24)</f>
        <v/>
      </c>
      <c r="V24" s="55" t="str" cm="1">
        <f t="array" ref="V24">IF(AND(B24:D24="",G24:P24=""),"",VLOOKUP(D24,Treatment_Life,2,FALSE)*U24)</f>
        <v/>
      </c>
      <c r="W24" s="55" t="str" cm="1">
        <f t="array" ref="W24">IF(AND(B24:D24="",G24:P24=""),"",(H24-G24)*O24*Lane_Width*Cost_m2)</f>
        <v/>
      </c>
      <c r="X24" s="55" cm="1">
        <f t="array" ref="X24">IF(AND(B24:D24="",G24:P24=""),-9999,V24*Av_Cost_Coll/W24)</f>
        <v>-9999</v>
      </c>
      <c r="Y24" s="55" cm="1">
        <f t="array" ref="Y24">IF(AND(B24:D24="",G24:P24=""),-9999,VLOOKUP(CONCATENATE(M24,"-",N24),Likelihood,2,FALSE))</f>
        <v>-9999</v>
      </c>
      <c r="Z24" s="55" t="str" cm="1">
        <f t="array" ref="Z24">IF(AND(B24:D24="",G24:P24=""),"",IF(X24&gt;=2,IF(Y24&gt;50,"P1","P3"),IF(X24&gt;0,IF(Y24&gt;50,"P2","P5"),IF(Y24&gt;50,"P4","P6"))))</f>
        <v/>
      </c>
    </row>
    <row r="25" spans="1:26" x14ac:dyDescent="0.35">
      <c r="A25" s="48"/>
      <c r="B25" s="48"/>
      <c r="C25" s="48"/>
      <c r="D25" s="48"/>
      <c r="E25" s="47"/>
      <c r="F25" s="47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55" t="str" cm="1">
        <f t="array" ref="Q25">IF(AND(B25="",D25="",G25:H25="",J25:P25),"",IF(OR(B25="",D25="",AND(D25&lt;&gt;"A",D25&lt;&gt;"B",D25&lt;&gt;"C",D25&lt;&gt;"D",D25&lt;&gt;"U"),G25&lt;0,H25&lt;G25,AND(J25&lt;&gt;"BC",J25&lt;&gt;"SG",J25&lt;&gt;"KQ",J25&lt;&gt;"R"),J25="",K25="",L25="",L25&lt; 0,OR(M25="",M25&gt;15),OR(N25="",N25&gt;15),O25="",P25=""),"ERROR - Please check inputs",""))</f>
        <v/>
      </c>
      <c r="R25" s="55" t="str" cm="1">
        <f t="array" ref="R25">IF(AND(B25:D25="",G25:P25=""),"",H25-G25)</f>
        <v/>
      </c>
      <c r="S25" s="55" t="str" cm="1">
        <f t="array" ref="S25">IF(AND(B25:D25="",G25:P25=""),"",P25*R25/1000*365)</f>
        <v/>
      </c>
      <c r="T25" s="55" t="str" cm="1">
        <f t="array" ref="T25">IF(AND(B25:D25="",G25:P25=""),"",MAX(0,K25-L25))</f>
        <v/>
      </c>
      <c r="U25" s="55" t="str" cm="1">
        <f t="array" ref="U25">IF(AND(B25:D25="",G25:P25=""),"",VLOOKUP(J25,ABen_Rates,3,FALSE)*T25*S25)</f>
        <v/>
      </c>
      <c r="V25" s="55" t="str" cm="1">
        <f t="array" ref="V25">IF(AND(B25:D25="",G25:P25=""),"",VLOOKUP(D25,Treatment_Life,2,FALSE)*U25)</f>
        <v/>
      </c>
      <c r="W25" s="55" t="str" cm="1">
        <f t="array" ref="W25">IF(AND(B25:D25="",G25:P25=""),"",(H25-G25)*O25*Lane_Width*Cost_m2)</f>
        <v/>
      </c>
      <c r="X25" s="55" cm="1">
        <f t="array" ref="X25">IF(AND(B25:D25="",G25:P25=""),-9999,V25*Av_Cost_Coll/W25)</f>
        <v>-9999</v>
      </c>
      <c r="Y25" s="55" cm="1">
        <f t="array" ref="Y25">IF(AND(B25:D25="",G25:P25=""),-9999,VLOOKUP(CONCATENATE(M25,"-",N25),Likelihood,2,FALSE))</f>
        <v>-9999</v>
      </c>
      <c r="Z25" s="55" t="str" cm="1">
        <f t="array" ref="Z25">IF(AND(B25:D25="",G25:P25=""),"",IF(X25&gt;=2,IF(Y25&gt;50,"P1","P3"),IF(X25&gt;0,IF(Y25&gt;50,"P2","P5"),IF(Y25&gt;50,"P4","P6"))))</f>
        <v/>
      </c>
    </row>
    <row r="26" spans="1:26" x14ac:dyDescent="0.35">
      <c r="A26" s="48"/>
      <c r="B26" s="48"/>
      <c r="C26" s="48"/>
      <c r="D26" s="48"/>
      <c r="E26" s="47"/>
      <c r="F26" s="47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55" t="str" cm="1">
        <f t="array" ref="Q26">IF(AND(B26="",D26="",G26:H26="",J26:P26),"",IF(OR(B26="",D26="",AND(D26&lt;&gt;"A",D26&lt;&gt;"B",D26&lt;&gt;"C",D26&lt;&gt;"D",D26&lt;&gt;"U"),G26&lt;0,H26&lt;G26,AND(J26&lt;&gt;"BC",J26&lt;&gt;"SG",J26&lt;&gt;"KQ",J26&lt;&gt;"R"),J26="",K26="",L26="",L26&lt; 0,OR(M26="",M26&gt;15),OR(N26="",N26&gt;15),O26="",P26=""),"ERROR - Please check inputs",""))</f>
        <v/>
      </c>
      <c r="R26" s="55" t="str" cm="1">
        <f t="array" ref="R26">IF(AND(B26:D26="",G26:P26=""),"",H26-G26)</f>
        <v/>
      </c>
      <c r="S26" s="55" t="str" cm="1">
        <f t="array" ref="S26">IF(AND(B26:D26="",G26:P26=""),"",P26*R26/1000*365)</f>
        <v/>
      </c>
      <c r="T26" s="55" t="str" cm="1">
        <f t="array" ref="T26">IF(AND(B26:D26="",G26:P26=""),"",MAX(0,K26-L26))</f>
        <v/>
      </c>
      <c r="U26" s="55" t="str" cm="1">
        <f t="array" ref="U26">IF(AND(B26:D26="",G26:P26=""),"",VLOOKUP(J26,ABen_Rates,3,FALSE)*T26*S26)</f>
        <v/>
      </c>
      <c r="V26" s="55" t="str" cm="1">
        <f t="array" ref="V26">IF(AND(B26:D26="",G26:P26=""),"",VLOOKUP(D26,Treatment_Life,2,FALSE)*U26)</f>
        <v/>
      </c>
      <c r="W26" s="55" t="str" cm="1">
        <f t="array" ref="W26">IF(AND(B26:D26="",G26:P26=""),"",(H26-G26)*O26*Lane_Width*Cost_m2)</f>
        <v/>
      </c>
      <c r="X26" s="55" cm="1">
        <f t="array" ref="X26">IF(AND(B26:D26="",G26:P26=""),-9999,V26*Av_Cost_Coll/W26)</f>
        <v>-9999</v>
      </c>
      <c r="Y26" s="55" cm="1">
        <f t="array" ref="Y26">IF(AND(B26:D26="",G26:P26=""),-9999,VLOOKUP(CONCATENATE(M26,"-",N26),Likelihood,2,FALSE))</f>
        <v>-9999</v>
      </c>
      <c r="Z26" s="55" t="str" cm="1">
        <f t="array" ref="Z26">IF(AND(B26:D26="",G26:P26=""),"",IF(X26&gt;=2,IF(Y26&gt;50,"P1","P3"),IF(X26&gt;0,IF(Y26&gt;50,"P2","P5"),IF(Y26&gt;50,"P4","P6"))))</f>
        <v/>
      </c>
    </row>
    <row r="27" spans="1:26" x14ac:dyDescent="0.35">
      <c r="A27" s="48"/>
      <c r="B27" s="48"/>
      <c r="C27" s="48"/>
      <c r="D27" s="48"/>
      <c r="E27" s="47"/>
      <c r="F27" s="47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55" t="str" cm="1">
        <f t="array" ref="Q27">IF(AND(B27="",D27="",G27:H27="",J27:P27),"",IF(OR(B27="",D27="",AND(D27&lt;&gt;"A",D27&lt;&gt;"B",D27&lt;&gt;"C",D27&lt;&gt;"D",D27&lt;&gt;"U"),G27&lt;0,H27&lt;G27,AND(J27&lt;&gt;"BC",J27&lt;&gt;"SG",J27&lt;&gt;"KQ",J27&lt;&gt;"R"),J27="",K27="",L27="",L27&lt; 0,OR(M27="",M27&gt;15),OR(N27="",N27&gt;15),O27="",P27=""),"ERROR - Please check inputs",""))</f>
        <v/>
      </c>
      <c r="R27" s="55" t="str" cm="1">
        <f t="array" ref="R27">IF(AND(B27:D27="",G27:P27=""),"",H27-G27)</f>
        <v/>
      </c>
      <c r="S27" s="55" t="str" cm="1">
        <f t="array" ref="S27">IF(AND(B27:D27="",G27:P27=""),"",P27*R27/1000*365)</f>
        <v/>
      </c>
      <c r="T27" s="55" t="str" cm="1">
        <f t="array" ref="T27">IF(AND(B27:D27="",G27:P27=""),"",MAX(0,K27-L27))</f>
        <v/>
      </c>
      <c r="U27" s="55" t="str" cm="1">
        <f t="array" ref="U27">IF(AND(B27:D27="",G27:P27=""),"",VLOOKUP(J27,ABen_Rates,3,FALSE)*T27*S27)</f>
        <v/>
      </c>
      <c r="V27" s="55" t="str" cm="1">
        <f t="array" ref="V27">IF(AND(B27:D27="",G27:P27=""),"",VLOOKUP(D27,Treatment_Life,2,FALSE)*U27)</f>
        <v/>
      </c>
      <c r="W27" s="55" t="str" cm="1">
        <f t="array" ref="W27">IF(AND(B27:D27="",G27:P27=""),"",(H27-G27)*O27*Lane_Width*Cost_m2)</f>
        <v/>
      </c>
      <c r="X27" s="55" cm="1">
        <f t="array" ref="X27">IF(AND(B27:D27="",G27:P27=""),-9999,V27*Av_Cost_Coll/W27)</f>
        <v>-9999</v>
      </c>
      <c r="Y27" s="55" cm="1">
        <f t="array" ref="Y27">IF(AND(B27:D27="",G27:P27=""),-9999,VLOOKUP(CONCATENATE(M27,"-",N27),Likelihood,2,FALSE))</f>
        <v>-9999</v>
      </c>
      <c r="Z27" s="55" t="str" cm="1">
        <f t="array" ref="Z27">IF(AND(B27:D27="",G27:P27=""),"",IF(X27&gt;=2,IF(Y27&gt;50,"P1","P3"),IF(X27&gt;0,IF(Y27&gt;50,"P2","P5"),IF(Y27&gt;50,"P4","P6"))))</f>
        <v/>
      </c>
    </row>
    <row r="28" spans="1:26" x14ac:dyDescent="0.35">
      <c r="A28" s="48"/>
      <c r="B28" s="48"/>
      <c r="C28" s="48"/>
      <c r="D28" s="48"/>
      <c r="E28" s="47"/>
      <c r="F28" s="47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55" t="str" cm="1">
        <f t="array" ref="Q28">IF(AND(B28="",D28="",G28:H28="",J28:P28),"",IF(OR(B28="",D28="",AND(D28&lt;&gt;"A",D28&lt;&gt;"B",D28&lt;&gt;"C",D28&lt;&gt;"D",D28&lt;&gt;"U"),G28&lt;0,H28&lt;G28,AND(J28&lt;&gt;"BC",J28&lt;&gt;"SG",J28&lt;&gt;"KQ",J28&lt;&gt;"R"),J28="",K28="",L28="",L28&lt; 0,OR(M28="",M28&gt;15),OR(N28="",N28&gt;15),O28="",P28=""),"ERROR - Please check inputs",""))</f>
        <v/>
      </c>
      <c r="R28" s="55" t="str" cm="1">
        <f t="array" ref="R28">IF(AND(B28:D28="",G28:P28=""),"",H28-G28)</f>
        <v/>
      </c>
      <c r="S28" s="55" t="str" cm="1">
        <f t="array" ref="S28">IF(AND(B28:D28="",G28:P28=""),"",P28*R28/1000*365)</f>
        <v/>
      </c>
      <c r="T28" s="55" t="str" cm="1">
        <f t="array" ref="T28">IF(AND(B28:D28="",G28:P28=""),"",MAX(0,K28-L28))</f>
        <v/>
      </c>
      <c r="U28" s="55" t="str" cm="1">
        <f t="array" ref="U28">IF(AND(B28:D28="",G28:P28=""),"",VLOOKUP(J28,ABen_Rates,3,FALSE)*T28*S28)</f>
        <v/>
      </c>
      <c r="V28" s="55" t="str" cm="1">
        <f t="array" ref="V28">IF(AND(B28:D28="",G28:P28=""),"",VLOOKUP(D28,Treatment_Life,2,FALSE)*U28)</f>
        <v/>
      </c>
      <c r="W28" s="55" t="str" cm="1">
        <f t="array" ref="W28">IF(AND(B28:D28="",G28:P28=""),"",(H28-G28)*O28*Lane_Width*Cost_m2)</f>
        <v/>
      </c>
      <c r="X28" s="55" cm="1">
        <f t="array" ref="X28">IF(AND(B28:D28="",G28:P28=""),-9999,V28*Av_Cost_Coll/W28)</f>
        <v>-9999</v>
      </c>
      <c r="Y28" s="55" cm="1">
        <f t="array" ref="Y28">IF(AND(B28:D28="",G28:P28=""),-9999,VLOOKUP(CONCATENATE(M28,"-",N28),Likelihood,2,FALSE))</f>
        <v>-9999</v>
      </c>
      <c r="Z28" s="55" t="str" cm="1">
        <f t="array" ref="Z28">IF(AND(B28:D28="",G28:P28=""),"",IF(X28&gt;=2,IF(Y28&gt;50,"P1","P3"),IF(X28&gt;0,IF(Y28&gt;50,"P2","P5"),IF(Y28&gt;50,"P4","P6"))))</f>
        <v/>
      </c>
    </row>
    <row r="29" spans="1:26" x14ac:dyDescent="0.35">
      <c r="A29" s="48"/>
      <c r="B29" s="48"/>
      <c r="C29" s="48"/>
      <c r="D29" s="48"/>
      <c r="E29" s="47"/>
      <c r="F29" s="47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55" t="str" cm="1">
        <f t="array" ref="Q29">IF(AND(B29="",D29="",G29:H29="",J29:P29),"",IF(OR(B29="",D29="",AND(D29&lt;&gt;"A",D29&lt;&gt;"B",D29&lt;&gt;"C",D29&lt;&gt;"D",D29&lt;&gt;"U"),G29&lt;0,H29&lt;G29,AND(J29&lt;&gt;"BC",J29&lt;&gt;"SG",J29&lt;&gt;"KQ",J29&lt;&gt;"R"),J29="",K29="",L29="",L29&lt; 0,OR(M29="",M29&gt;15),OR(N29="",N29&gt;15),O29="",P29=""),"ERROR - Please check inputs",""))</f>
        <v/>
      </c>
      <c r="R29" s="55" t="str" cm="1">
        <f t="array" ref="R29">IF(AND(B29:D29="",G29:P29=""),"",H29-G29)</f>
        <v/>
      </c>
      <c r="S29" s="55" t="str" cm="1">
        <f t="array" ref="S29">IF(AND(B29:D29="",G29:P29=""),"",P29*R29/1000*365)</f>
        <v/>
      </c>
      <c r="T29" s="55" t="str" cm="1">
        <f t="array" ref="T29">IF(AND(B29:D29="",G29:P29=""),"",MAX(0,K29-L29))</f>
        <v/>
      </c>
      <c r="U29" s="55" t="str" cm="1">
        <f t="array" ref="U29">IF(AND(B29:D29="",G29:P29=""),"",VLOOKUP(J29,ABen_Rates,3,FALSE)*T29*S29)</f>
        <v/>
      </c>
      <c r="V29" s="55" t="str" cm="1">
        <f t="array" ref="V29">IF(AND(B29:D29="",G29:P29=""),"",VLOOKUP(D29,Treatment_Life,2,FALSE)*U29)</f>
        <v/>
      </c>
      <c r="W29" s="55" t="str" cm="1">
        <f t="array" ref="W29">IF(AND(B29:D29="",G29:P29=""),"",(H29-G29)*O29*Lane_Width*Cost_m2)</f>
        <v/>
      </c>
      <c r="X29" s="55" cm="1">
        <f t="array" ref="X29">IF(AND(B29:D29="",G29:P29=""),-9999,V29*Av_Cost_Coll/W29)</f>
        <v>-9999</v>
      </c>
      <c r="Y29" s="55" cm="1">
        <f t="array" ref="Y29">IF(AND(B29:D29="",G29:P29=""),-9999,VLOOKUP(CONCATENATE(M29,"-",N29),Likelihood,2,FALSE))</f>
        <v>-9999</v>
      </c>
      <c r="Z29" s="55" t="str" cm="1">
        <f t="array" ref="Z29">IF(AND(B29:D29="",G29:P29=""),"",IF(X29&gt;=2,IF(Y29&gt;50,"P1","P3"),IF(X29&gt;0,IF(Y29&gt;50,"P2","P5"),IF(Y29&gt;50,"P4","P6"))))</f>
        <v/>
      </c>
    </row>
    <row r="30" spans="1:26" x14ac:dyDescent="0.35">
      <c r="A30" s="48"/>
      <c r="B30" s="48"/>
      <c r="C30" s="48"/>
      <c r="D30" s="48"/>
      <c r="E30" s="47"/>
      <c r="F30" s="47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55" t="str" cm="1">
        <f t="array" ref="Q30">IF(AND(B30="",D30="",G30:H30="",J30:P30),"",IF(OR(B30="",D30="",AND(D30&lt;&gt;"A",D30&lt;&gt;"B",D30&lt;&gt;"C",D30&lt;&gt;"D",D30&lt;&gt;"U"),G30&lt;0,H30&lt;G30,AND(J30&lt;&gt;"BC",J30&lt;&gt;"SG",J30&lt;&gt;"KQ",J30&lt;&gt;"R"),J30="",K30="",L30="",L30&lt; 0,OR(M30="",M30&gt;15),OR(N30="",N30&gt;15),O30="",P30=""),"ERROR - Please check inputs",""))</f>
        <v/>
      </c>
      <c r="R30" s="55" t="str" cm="1">
        <f t="array" ref="R30">IF(AND(B30:D30="",G30:P30=""),"",H30-G30)</f>
        <v/>
      </c>
      <c r="S30" s="55" t="str" cm="1">
        <f t="array" ref="S30">IF(AND(B30:D30="",G30:P30=""),"",P30*R30/1000*365)</f>
        <v/>
      </c>
      <c r="T30" s="55" t="str" cm="1">
        <f t="array" ref="T30">IF(AND(B30:D30="",G30:P30=""),"",MAX(0,K30-L30))</f>
        <v/>
      </c>
      <c r="U30" s="55" t="str" cm="1">
        <f t="array" ref="U30">IF(AND(B30:D30="",G30:P30=""),"",VLOOKUP(J30,ABen_Rates,3,FALSE)*T30*S30)</f>
        <v/>
      </c>
      <c r="V30" s="55" t="str" cm="1">
        <f t="array" ref="V30">IF(AND(B30:D30="",G30:P30=""),"",VLOOKUP(D30,Treatment_Life,2,FALSE)*U30)</f>
        <v/>
      </c>
      <c r="W30" s="55" t="str" cm="1">
        <f t="array" ref="W30">IF(AND(B30:D30="",G30:P30=""),"",(H30-G30)*O30*Lane_Width*Cost_m2)</f>
        <v/>
      </c>
      <c r="X30" s="55" cm="1">
        <f t="array" ref="X30">IF(AND(B30:D30="",G30:P30=""),-9999,V30*Av_Cost_Coll/W30)</f>
        <v>-9999</v>
      </c>
      <c r="Y30" s="55" cm="1">
        <f t="array" ref="Y30">IF(AND(B30:D30="",G30:P30=""),-9999,VLOOKUP(CONCATENATE(M30,"-",N30),Likelihood,2,FALSE))</f>
        <v>-9999</v>
      </c>
      <c r="Z30" s="55" t="str" cm="1">
        <f t="array" ref="Z30">IF(AND(B30:D30="",G30:P30=""),"",IF(X30&gt;=2,IF(Y30&gt;50,"P1","P3"),IF(X30&gt;0,IF(Y30&gt;50,"P2","P5"),IF(Y30&gt;50,"P4","P6"))))</f>
        <v/>
      </c>
    </row>
    <row r="31" spans="1:26" x14ac:dyDescent="0.35">
      <c r="A31" s="48"/>
      <c r="B31" s="48"/>
      <c r="C31" s="48"/>
      <c r="D31" s="48"/>
      <c r="E31" s="47"/>
      <c r="F31" s="47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55" t="str" cm="1">
        <f t="array" ref="Q31">IF(AND(B31="",D31="",G31:H31="",J31:P31),"",IF(OR(B31="",D31="",AND(D31&lt;&gt;"A",D31&lt;&gt;"B",D31&lt;&gt;"C",D31&lt;&gt;"D",D31&lt;&gt;"U"),G31&lt;0,H31&lt;G31,AND(J31&lt;&gt;"BC",J31&lt;&gt;"SG",J31&lt;&gt;"KQ",J31&lt;&gt;"R"),J31="",K31="",L31="",L31&lt; 0,OR(M31="",M31&gt;15),OR(N31="",N31&gt;15),O31="",P31=""),"ERROR - Please check inputs",""))</f>
        <v/>
      </c>
      <c r="R31" s="55" t="str" cm="1">
        <f t="array" ref="R31">IF(AND(B31:D31="",G31:P31=""),"",H31-G31)</f>
        <v/>
      </c>
      <c r="S31" s="55" t="str" cm="1">
        <f t="array" ref="S31">IF(AND(B31:D31="",G31:P31=""),"",P31*R31/1000*365)</f>
        <v/>
      </c>
      <c r="T31" s="55" t="str" cm="1">
        <f t="array" ref="T31">IF(AND(B31:D31="",G31:P31=""),"",MAX(0,K31-L31))</f>
        <v/>
      </c>
      <c r="U31" s="55" t="str" cm="1">
        <f t="array" ref="U31">IF(AND(B31:D31="",G31:P31=""),"",VLOOKUP(J31,ABen_Rates,3,FALSE)*T31*S31)</f>
        <v/>
      </c>
      <c r="V31" s="55" t="str" cm="1">
        <f t="array" ref="V31">IF(AND(B31:D31="",G31:P31=""),"",VLOOKUP(D31,Treatment_Life,2,FALSE)*U31)</f>
        <v/>
      </c>
      <c r="W31" s="55" t="str" cm="1">
        <f t="array" ref="W31">IF(AND(B31:D31="",G31:P31=""),"",(H31-G31)*O31*Lane_Width*Cost_m2)</f>
        <v/>
      </c>
      <c r="X31" s="55" cm="1">
        <f t="array" ref="X31">IF(AND(B31:D31="",G31:P31=""),-9999,V31*Av_Cost_Coll/W31)</f>
        <v>-9999</v>
      </c>
      <c r="Y31" s="55" cm="1">
        <f t="array" ref="Y31">IF(AND(B31:D31="",G31:P31=""),-9999,VLOOKUP(CONCATENATE(M31,"-",N31),Likelihood,2,FALSE))</f>
        <v>-9999</v>
      </c>
      <c r="Z31" s="55" t="str" cm="1">
        <f t="array" ref="Z31">IF(AND(B31:D31="",G31:P31=""),"",IF(X31&gt;=2,IF(Y31&gt;50,"P1","P3"),IF(X31&gt;0,IF(Y31&gt;50,"P2","P5"),IF(Y31&gt;50,"P4","P6"))))</f>
        <v/>
      </c>
    </row>
    <row r="32" spans="1:26" x14ac:dyDescent="0.35">
      <c r="A32" s="48"/>
      <c r="B32" s="48"/>
      <c r="C32" s="48"/>
      <c r="D32" s="48"/>
      <c r="E32" s="47"/>
      <c r="F32" s="47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55" t="str" cm="1">
        <f t="array" ref="Q32">IF(AND(B32="",D32="",G32:H32="",J32:P32),"",IF(OR(B32="",D32="",AND(D32&lt;&gt;"A",D32&lt;&gt;"B",D32&lt;&gt;"C",D32&lt;&gt;"D",D32&lt;&gt;"U"),G32&lt;0,H32&lt;G32,AND(J32&lt;&gt;"BC",J32&lt;&gt;"SG",J32&lt;&gt;"KQ",J32&lt;&gt;"R"),J32="",K32="",L32="",L32&lt; 0,OR(M32="",M32&gt;15),OR(N32="",N32&gt;15),O32="",P32=""),"ERROR - Please check inputs",""))</f>
        <v/>
      </c>
      <c r="R32" s="55" t="str" cm="1">
        <f t="array" ref="R32">IF(AND(B32:D32="",G32:P32=""),"",H32-G32)</f>
        <v/>
      </c>
      <c r="S32" s="55" t="str" cm="1">
        <f t="array" ref="S32">IF(AND(B32:D32="",G32:P32=""),"",P32*R32/1000*365)</f>
        <v/>
      </c>
      <c r="T32" s="55" t="str" cm="1">
        <f t="array" ref="T32">IF(AND(B32:D32="",G32:P32=""),"",MAX(0,K32-L32))</f>
        <v/>
      </c>
      <c r="U32" s="55" t="str" cm="1">
        <f t="array" ref="U32">IF(AND(B32:D32="",G32:P32=""),"",VLOOKUP(J32,ABen_Rates,3,FALSE)*T32*S32)</f>
        <v/>
      </c>
      <c r="V32" s="55" t="str" cm="1">
        <f t="array" ref="V32">IF(AND(B32:D32="",G32:P32=""),"",VLOOKUP(D32,Treatment_Life,2,FALSE)*U32)</f>
        <v/>
      </c>
      <c r="W32" s="55" t="str" cm="1">
        <f t="array" ref="W32">IF(AND(B32:D32="",G32:P32=""),"",(H32-G32)*O32*Lane_Width*Cost_m2)</f>
        <v/>
      </c>
      <c r="X32" s="55" cm="1">
        <f t="array" ref="X32">IF(AND(B32:D32="",G32:P32=""),-9999,V32*Av_Cost_Coll/W32)</f>
        <v>-9999</v>
      </c>
      <c r="Y32" s="55" cm="1">
        <f t="array" ref="Y32">IF(AND(B32:D32="",G32:P32=""),-9999,VLOOKUP(CONCATENATE(M32,"-",N32),Likelihood,2,FALSE))</f>
        <v>-9999</v>
      </c>
      <c r="Z32" s="55" t="str" cm="1">
        <f t="array" ref="Z32">IF(AND(B32:D32="",G32:P32=""),"",IF(X32&gt;=2,IF(Y32&gt;50,"P1","P3"),IF(X32&gt;0,IF(Y32&gt;50,"P2","P5"),IF(Y32&gt;50,"P4","P6"))))</f>
        <v/>
      </c>
    </row>
    <row r="33" spans="1:26" x14ac:dyDescent="0.35">
      <c r="A33" s="48"/>
      <c r="B33" s="48"/>
      <c r="C33" s="48"/>
      <c r="D33" s="48"/>
      <c r="E33" s="47"/>
      <c r="F33" s="47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55" t="str" cm="1">
        <f t="array" ref="Q33">IF(AND(B33="",D33="",G33:H33="",J33:P33),"",IF(OR(B33="",D33="",AND(D33&lt;&gt;"A",D33&lt;&gt;"B",D33&lt;&gt;"C",D33&lt;&gt;"D",D33&lt;&gt;"U"),G33&lt;0,H33&lt;G33,AND(J33&lt;&gt;"BC",J33&lt;&gt;"SG",J33&lt;&gt;"KQ",J33&lt;&gt;"R"),J33="",K33="",L33="",L33&lt; 0,OR(M33="",M33&gt;15),OR(N33="",N33&gt;15),O33="",P33=""),"ERROR - Please check inputs",""))</f>
        <v/>
      </c>
      <c r="R33" s="55" t="str" cm="1">
        <f t="array" ref="R33">IF(AND(B33:D33="",G33:P33=""),"",H33-G33)</f>
        <v/>
      </c>
      <c r="S33" s="55" t="str" cm="1">
        <f t="array" ref="S33">IF(AND(B33:D33="",G33:P33=""),"",P33*R33/1000*365)</f>
        <v/>
      </c>
      <c r="T33" s="55" t="str" cm="1">
        <f t="array" ref="T33">IF(AND(B33:D33="",G33:P33=""),"",MAX(0,K33-L33))</f>
        <v/>
      </c>
      <c r="U33" s="55" t="str" cm="1">
        <f t="array" ref="U33">IF(AND(B33:D33="",G33:P33=""),"",VLOOKUP(J33,ABen_Rates,3,FALSE)*T33*S33)</f>
        <v/>
      </c>
      <c r="V33" s="55" t="str" cm="1">
        <f t="array" ref="V33">IF(AND(B33:D33="",G33:P33=""),"",VLOOKUP(D33,Treatment_Life,2,FALSE)*U33)</f>
        <v/>
      </c>
      <c r="W33" s="55" t="str" cm="1">
        <f t="array" ref="W33">IF(AND(B33:D33="",G33:P33=""),"",(H33-G33)*O33*Lane_Width*Cost_m2)</f>
        <v/>
      </c>
      <c r="X33" s="55" cm="1">
        <f t="array" ref="X33">IF(AND(B33:D33="",G33:P33=""),-9999,V33*Av_Cost_Coll/W33)</f>
        <v>-9999</v>
      </c>
      <c r="Y33" s="55" cm="1">
        <f t="array" ref="Y33">IF(AND(B33:D33="",G33:P33=""),-9999,VLOOKUP(CONCATENATE(M33,"-",N33),Likelihood,2,FALSE))</f>
        <v>-9999</v>
      </c>
      <c r="Z33" s="55" t="str" cm="1">
        <f t="array" ref="Z33">IF(AND(B33:D33="",G33:P33=""),"",IF(X33&gt;=2,IF(Y33&gt;50,"P1","P3"),IF(X33&gt;0,IF(Y33&gt;50,"P2","P5"),IF(Y33&gt;50,"P4","P6"))))</f>
        <v/>
      </c>
    </row>
    <row r="34" spans="1:26" x14ac:dyDescent="0.35">
      <c r="A34" s="48"/>
      <c r="B34" s="48"/>
      <c r="C34" s="48"/>
      <c r="D34" s="48"/>
      <c r="E34" s="47"/>
      <c r="F34" s="47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55" t="str" cm="1">
        <f t="array" ref="Q34">IF(AND(B34="",D34="",G34:H34="",J34:P34),"",IF(OR(B34="",D34="",AND(D34&lt;&gt;"A",D34&lt;&gt;"B",D34&lt;&gt;"C",D34&lt;&gt;"D",D34&lt;&gt;"U"),G34&lt;0,H34&lt;G34,AND(J34&lt;&gt;"BC",J34&lt;&gt;"SG",J34&lt;&gt;"KQ",J34&lt;&gt;"R"),J34="",K34="",L34="",L34&lt; 0,OR(M34="",M34&gt;15),OR(N34="",N34&gt;15),O34="",P34=""),"ERROR - Please check inputs",""))</f>
        <v/>
      </c>
      <c r="R34" s="55" t="str" cm="1">
        <f t="array" ref="R34">IF(AND(B34:D34="",G34:P34=""),"",H34-G34)</f>
        <v/>
      </c>
      <c r="S34" s="55" t="str" cm="1">
        <f t="array" ref="S34">IF(AND(B34:D34="",G34:P34=""),"",P34*R34/1000*365)</f>
        <v/>
      </c>
      <c r="T34" s="55" t="str" cm="1">
        <f t="array" ref="T34">IF(AND(B34:D34="",G34:P34=""),"",MAX(0,K34-L34))</f>
        <v/>
      </c>
      <c r="U34" s="55" t="str" cm="1">
        <f t="array" ref="U34">IF(AND(B34:D34="",G34:P34=""),"",VLOOKUP(J34,ABen_Rates,3,FALSE)*T34*S34)</f>
        <v/>
      </c>
      <c r="V34" s="55" t="str" cm="1">
        <f t="array" ref="V34">IF(AND(B34:D34="",G34:P34=""),"",VLOOKUP(D34,Treatment_Life,2,FALSE)*U34)</f>
        <v/>
      </c>
      <c r="W34" s="55" t="str" cm="1">
        <f t="array" ref="W34">IF(AND(B34:D34="",G34:P34=""),"",(H34-G34)*O34*Lane_Width*Cost_m2)</f>
        <v/>
      </c>
      <c r="X34" s="55" cm="1">
        <f t="array" ref="X34">IF(AND(B34:D34="",G34:P34=""),-9999,V34*Av_Cost_Coll/W34)</f>
        <v>-9999</v>
      </c>
      <c r="Y34" s="55" cm="1">
        <f t="array" ref="Y34">IF(AND(B34:D34="",G34:P34=""),-9999,VLOOKUP(CONCATENATE(M34,"-",N34),Likelihood,2,FALSE))</f>
        <v>-9999</v>
      </c>
      <c r="Z34" s="55" t="str" cm="1">
        <f t="array" ref="Z34">IF(AND(B34:D34="",G34:P34=""),"",IF(X34&gt;=2,IF(Y34&gt;50,"P1","P3"),IF(X34&gt;0,IF(Y34&gt;50,"P2","P5"),IF(Y34&gt;50,"P4","P6"))))</f>
        <v/>
      </c>
    </row>
    <row r="35" spans="1:26" x14ac:dyDescent="0.35">
      <c r="A35" s="48"/>
      <c r="B35" s="48"/>
      <c r="C35" s="48"/>
      <c r="D35" s="48"/>
      <c r="E35" s="47"/>
      <c r="F35" s="47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55" t="str" cm="1">
        <f t="array" ref="Q35">IF(AND(B35="",D35="",G35:H35="",J35:P35),"",IF(OR(B35="",D35="",AND(D35&lt;&gt;"A",D35&lt;&gt;"B",D35&lt;&gt;"C",D35&lt;&gt;"D",D35&lt;&gt;"U"),G35&lt;0,H35&lt;G35,AND(J35&lt;&gt;"BC",J35&lt;&gt;"SG",J35&lt;&gt;"KQ",J35&lt;&gt;"R"),J35="",K35="",L35="",L35&lt; 0,OR(M35="",M35&gt;15),OR(N35="",N35&gt;15),O35="",P35=""),"ERROR - Please check inputs",""))</f>
        <v/>
      </c>
      <c r="R35" s="55" t="str" cm="1">
        <f t="array" ref="R35">IF(AND(B35:D35="",G35:P35=""),"",H35-G35)</f>
        <v/>
      </c>
      <c r="S35" s="55" t="str" cm="1">
        <f t="array" ref="S35">IF(AND(B35:D35="",G35:P35=""),"",P35*R35/1000*365)</f>
        <v/>
      </c>
      <c r="T35" s="55" t="str" cm="1">
        <f t="array" ref="T35">IF(AND(B35:D35="",G35:P35=""),"",MAX(0,K35-L35))</f>
        <v/>
      </c>
      <c r="U35" s="55" t="str" cm="1">
        <f t="array" ref="U35">IF(AND(B35:D35="",G35:P35=""),"",VLOOKUP(J35,ABen_Rates,3,FALSE)*T35*S35)</f>
        <v/>
      </c>
      <c r="V35" s="55" t="str" cm="1">
        <f t="array" ref="V35">IF(AND(B35:D35="",G35:P35=""),"",VLOOKUP(D35,Treatment_Life,2,FALSE)*U35)</f>
        <v/>
      </c>
      <c r="W35" s="55" t="str" cm="1">
        <f t="array" ref="W35">IF(AND(B35:D35="",G35:P35=""),"",(H35-G35)*O35*Lane_Width*Cost_m2)</f>
        <v/>
      </c>
      <c r="X35" s="55" cm="1">
        <f t="array" ref="X35">IF(AND(B35:D35="",G35:P35=""),-9999,V35*Av_Cost_Coll/W35)</f>
        <v>-9999</v>
      </c>
      <c r="Y35" s="55" cm="1">
        <f t="array" ref="Y35">IF(AND(B35:D35="",G35:P35=""),-9999,VLOOKUP(CONCATENATE(M35,"-",N35),Likelihood,2,FALSE))</f>
        <v>-9999</v>
      </c>
      <c r="Z35" s="55" t="str" cm="1">
        <f t="array" ref="Z35">IF(AND(B35:D35="",G35:P35=""),"",IF(X35&gt;=2,IF(Y35&gt;50,"P1","P3"),IF(X35&gt;0,IF(Y35&gt;50,"P2","P5"),IF(Y35&gt;50,"P4","P6"))))</f>
        <v/>
      </c>
    </row>
    <row r="36" spans="1:26" x14ac:dyDescent="0.35">
      <c r="A36" s="48"/>
      <c r="B36" s="48"/>
      <c r="C36" s="48"/>
      <c r="D36" s="48"/>
      <c r="E36" s="47"/>
      <c r="F36" s="47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55" t="str" cm="1">
        <f t="array" ref="Q36">IF(AND(B36="",D36="",G36:H36="",J36:P36),"",IF(OR(B36="",D36="",AND(D36&lt;&gt;"A",D36&lt;&gt;"B",D36&lt;&gt;"C",D36&lt;&gt;"D",D36&lt;&gt;"U"),G36&lt;0,H36&lt;G36,AND(J36&lt;&gt;"BC",J36&lt;&gt;"SG",J36&lt;&gt;"KQ",J36&lt;&gt;"R"),J36="",K36="",L36="",L36&lt; 0,OR(M36="",M36&gt;15),OR(N36="",N36&gt;15),O36="",P36=""),"ERROR - Please check inputs",""))</f>
        <v/>
      </c>
      <c r="R36" s="55" t="str" cm="1">
        <f t="array" ref="R36">IF(AND(B36:D36="",G36:P36=""),"",H36-G36)</f>
        <v/>
      </c>
      <c r="S36" s="55" t="str" cm="1">
        <f t="array" ref="S36">IF(AND(B36:D36="",G36:P36=""),"",P36*R36/1000*365)</f>
        <v/>
      </c>
      <c r="T36" s="55" t="str" cm="1">
        <f t="array" ref="T36">IF(AND(B36:D36="",G36:P36=""),"",MAX(0,K36-L36))</f>
        <v/>
      </c>
      <c r="U36" s="55" t="str" cm="1">
        <f t="array" ref="U36">IF(AND(B36:D36="",G36:P36=""),"",VLOOKUP(J36,ABen_Rates,3,FALSE)*T36*S36)</f>
        <v/>
      </c>
      <c r="V36" s="55" t="str" cm="1">
        <f t="array" ref="V36">IF(AND(B36:D36="",G36:P36=""),"",VLOOKUP(D36,Treatment_Life,2,FALSE)*U36)</f>
        <v/>
      </c>
      <c r="W36" s="55" t="str" cm="1">
        <f t="array" ref="W36">IF(AND(B36:D36="",G36:P36=""),"",(H36-G36)*O36*Lane_Width*Cost_m2)</f>
        <v/>
      </c>
      <c r="X36" s="55" cm="1">
        <f t="array" ref="X36">IF(AND(B36:D36="",G36:P36=""),-9999,V36*Av_Cost_Coll/W36)</f>
        <v>-9999</v>
      </c>
      <c r="Y36" s="55" cm="1">
        <f t="array" ref="Y36">IF(AND(B36:D36="",G36:P36=""),-9999,VLOOKUP(CONCATENATE(M36,"-",N36),Likelihood,2,FALSE))</f>
        <v>-9999</v>
      </c>
      <c r="Z36" s="55" t="str" cm="1">
        <f t="array" ref="Z36">IF(AND(B36:D36="",G36:P36=""),"",IF(X36&gt;=2,IF(Y36&gt;50,"P1","P3"),IF(X36&gt;0,IF(Y36&gt;50,"P2","P5"),IF(Y36&gt;50,"P4","P6"))))</f>
        <v/>
      </c>
    </row>
    <row r="37" spans="1:26" x14ac:dyDescent="0.35">
      <c r="A37" s="48"/>
      <c r="B37" s="48"/>
      <c r="C37" s="48"/>
      <c r="D37" s="48"/>
      <c r="E37" s="47"/>
      <c r="F37" s="47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55" t="str" cm="1">
        <f t="array" ref="Q37">IF(AND(B37="",D37="",G37:H37="",J37:P37),"",IF(OR(B37="",D37="",AND(D37&lt;&gt;"A",D37&lt;&gt;"B",D37&lt;&gt;"C",D37&lt;&gt;"D",D37&lt;&gt;"U"),G37&lt;0,H37&lt;G37,AND(J37&lt;&gt;"BC",J37&lt;&gt;"SG",J37&lt;&gt;"KQ",J37&lt;&gt;"R"),J37="",K37="",L37="",L37&lt; 0,OR(M37="",M37&gt;15),OR(N37="",N37&gt;15),O37="",P37=""),"ERROR - Please check inputs",""))</f>
        <v/>
      </c>
      <c r="R37" s="55" t="str" cm="1">
        <f t="array" ref="R37">IF(AND(B37:D37="",G37:P37=""),"",H37-G37)</f>
        <v/>
      </c>
      <c r="S37" s="55" t="str" cm="1">
        <f t="array" ref="S37">IF(AND(B37:D37="",G37:P37=""),"",P37*R37/1000*365)</f>
        <v/>
      </c>
      <c r="T37" s="55" t="str" cm="1">
        <f t="array" ref="T37">IF(AND(B37:D37="",G37:P37=""),"",MAX(0,K37-L37))</f>
        <v/>
      </c>
      <c r="U37" s="55" t="str" cm="1">
        <f t="array" ref="U37">IF(AND(B37:D37="",G37:P37=""),"",VLOOKUP(J37,ABen_Rates,3,FALSE)*T37*S37)</f>
        <v/>
      </c>
      <c r="V37" s="55" t="str" cm="1">
        <f t="array" ref="V37">IF(AND(B37:D37="",G37:P37=""),"",VLOOKUP(D37,Treatment_Life,2,FALSE)*U37)</f>
        <v/>
      </c>
      <c r="W37" s="55" t="str" cm="1">
        <f t="array" ref="W37">IF(AND(B37:D37="",G37:P37=""),"",(H37-G37)*O37*Lane_Width*Cost_m2)</f>
        <v/>
      </c>
      <c r="X37" s="55" cm="1">
        <f t="array" ref="X37">IF(AND(B37:D37="",G37:P37=""),-9999,V37*Av_Cost_Coll/W37)</f>
        <v>-9999</v>
      </c>
      <c r="Y37" s="55" cm="1">
        <f t="array" ref="Y37">IF(AND(B37:D37="",G37:P37=""),-9999,VLOOKUP(CONCATENATE(M37,"-",N37),Likelihood,2,FALSE))</f>
        <v>-9999</v>
      </c>
      <c r="Z37" s="55" t="str" cm="1">
        <f t="array" ref="Z37">IF(AND(B37:D37="",G37:P37=""),"",IF(X37&gt;=2,IF(Y37&gt;50,"P1","P3"),IF(X37&gt;0,IF(Y37&gt;50,"P2","P5"),IF(Y37&gt;50,"P4","P6"))))</f>
        <v/>
      </c>
    </row>
    <row r="38" spans="1:26" x14ac:dyDescent="0.35">
      <c r="A38" s="48"/>
      <c r="B38" s="48"/>
      <c r="C38" s="48"/>
      <c r="D38" s="48"/>
      <c r="E38" s="47"/>
      <c r="F38" s="47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55" t="str" cm="1">
        <f t="array" ref="Q38">IF(AND(B38="",D38="",G38:H38="",J38:P38),"",IF(OR(B38="",D38="",AND(D38&lt;&gt;"A",D38&lt;&gt;"B",D38&lt;&gt;"C",D38&lt;&gt;"D",D38&lt;&gt;"U"),G38&lt;0,H38&lt;G38,AND(J38&lt;&gt;"BC",J38&lt;&gt;"SG",J38&lt;&gt;"KQ",J38&lt;&gt;"R"),J38="",K38="",L38="",L38&lt; 0,OR(M38="",M38&gt;15),OR(N38="",N38&gt;15),O38="",P38=""),"ERROR - Please check inputs",""))</f>
        <v/>
      </c>
      <c r="R38" s="55" t="str" cm="1">
        <f t="array" ref="R38">IF(AND(B38:D38="",G38:P38=""),"",H38-G38)</f>
        <v/>
      </c>
      <c r="S38" s="55" t="str" cm="1">
        <f t="array" ref="S38">IF(AND(B38:D38="",G38:P38=""),"",P38*R38/1000*365)</f>
        <v/>
      </c>
      <c r="T38" s="55" t="str" cm="1">
        <f t="array" ref="T38">IF(AND(B38:D38="",G38:P38=""),"",MAX(0,K38-L38))</f>
        <v/>
      </c>
      <c r="U38" s="55" t="str" cm="1">
        <f t="array" ref="U38">IF(AND(B38:D38="",G38:P38=""),"",VLOOKUP(J38,ABen_Rates,3,FALSE)*T38*S38)</f>
        <v/>
      </c>
      <c r="V38" s="55" t="str" cm="1">
        <f t="array" ref="V38">IF(AND(B38:D38="",G38:P38=""),"",VLOOKUP(D38,Treatment_Life,2,FALSE)*U38)</f>
        <v/>
      </c>
      <c r="W38" s="55" t="str" cm="1">
        <f t="array" ref="W38">IF(AND(B38:D38="",G38:P38=""),"",(H38-G38)*O38*Lane_Width*Cost_m2)</f>
        <v/>
      </c>
      <c r="X38" s="55" cm="1">
        <f t="array" ref="X38">IF(AND(B38:D38="",G38:P38=""),-9999,V38*Av_Cost_Coll/W38)</f>
        <v>-9999</v>
      </c>
      <c r="Y38" s="55" cm="1">
        <f t="array" ref="Y38">IF(AND(B38:D38="",G38:P38=""),-9999,VLOOKUP(CONCATENATE(M38,"-",N38),Likelihood,2,FALSE))</f>
        <v>-9999</v>
      </c>
      <c r="Z38" s="55" t="str" cm="1">
        <f t="array" ref="Z38">IF(AND(B38:D38="",G38:P38=""),"",IF(X38&gt;=2,IF(Y38&gt;50,"P1","P3"),IF(X38&gt;0,IF(Y38&gt;50,"P2","P5"),IF(Y38&gt;50,"P4","P6"))))</f>
        <v/>
      </c>
    </row>
    <row r="39" spans="1:26" x14ac:dyDescent="0.35">
      <c r="A39" s="48"/>
      <c r="B39" s="48"/>
      <c r="C39" s="48"/>
      <c r="D39" s="48"/>
      <c r="E39" s="47"/>
      <c r="F39" s="47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55" t="str" cm="1">
        <f t="array" ref="Q39">IF(AND(B39="",D39="",G39:H39="",J39:P39),"",IF(OR(B39="",D39="",AND(D39&lt;&gt;"A",D39&lt;&gt;"B",D39&lt;&gt;"C",D39&lt;&gt;"D",D39&lt;&gt;"U"),G39&lt;0,H39&lt;G39,AND(J39&lt;&gt;"BC",J39&lt;&gt;"SG",J39&lt;&gt;"KQ",J39&lt;&gt;"R"),J39="",K39="",L39="",L39&lt; 0,OR(M39="",M39&gt;15),OR(N39="",N39&gt;15),O39="",P39=""),"ERROR - Please check inputs",""))</f>
        <v/>
      </c>
      <c r="R39" s="55" t="str" cm="1">
        <f t="array" ref="R39">IF(AND(B39:D39="",G39:P39=""),"",H39-G39)</f>
        <v/>
      </c>
      <c r="S39" s="55" t="str" cm="1">
        <f t="array" ref="S39">IF(AND(B39:D39="",G39:P39=""),"",P39*R39/1000*365)</f>
        <v/>
      </c>
      <c r="T39" s="55" t="str" cm="1">
        <f t="array" ref="T39">IF(AND(B39:D39="",G39:P39=""),"",MAX(0,K39-L39))</f>
        <v/>
      </c>
      <c r="U39" s="55" t="str" cm="1">
        <f t="array" ref="U39">IF(AND(B39:D39="",G39:P39=""),"",VLOOKUP(J39,ABen_Rates,3,FALSE)*T39*S39)</f>
        <v/>
      </c>
      <c r="V39" s="55" t="str" cm="1">
        <f t="array" ref="V39">IF(AND(B39:D39="",G39:P39=""),"",VLOOKUP(D39,Treatment_Life,2,FALSE)*U39)</f>
        <v/>
      </c>
      <c r="W39" s="55" t="str" cm="1">
        <f t="array" ref="W39">IF(AND(B39:D39="",G39:P39=""),"",(H39-G39)*O39*Lane_Width*Cost_m2)</f>
        <v/>
      </c>
      <c r="X39" s="55" cm="1">
        <f t="array" ref="X39">IF(AND(B39:D39="",G39:P39=""),-9999,V39*Av_Cost_Coll/W39)</f>
        <v>-9999</v>
      </c>
      <c r="Y39" s="55" cm="1">
        <f t="array" ref="Y39">IF(AND(B39:D39="",G39:P39=""),-9999,VLOOKUP(CONCATENATE(M39,"-",N39),Likelihood,2,FALSE))</f>
        <v>-9999</v>
      </c>
      <c r="Z39" s="55" t="str" cm="1">
        <f t="array" ref="Z39">IF(AND(B39:D39="",G39:P39=""),"",IF(X39&gt;=2,IF(Y39&gt;50,"P1","P3"),IF(X39&gt;0,IF(Y39&gt;50,"P2","P5"),IF(Y39&gt;50,"P4","P6"))))</f>
        <v/>
      </c>
    </row>
    <row r="40" spans="1:26" x14ac:dyDescent="0.35">
      <c r="A40" s="48"/>
      <c r="B40" s="48"/>
      <c r="C40" s="48"/>
      <c r="D40" s="48"/>
      <c r="E40" s="47"/>
      <c r="F40" s="47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55" t="str" cm="1">
        <f t="array" ref="Q40">IF(AND(B40="",D40="",G40:H40="",J40:P40),"",IF(OR(B40="",D40="",AND(D40&lt;&gt;"A",D40&lt;&gt;"B",D40&lt;&gt;"C",D40&lt;&gt;"D",D40&lt;&gt;"U"),G40&lt;0,H40&lt;G40,AND(J40&lt;&gt;"BC",J40&lt;&gt;"SG",J40&lt;&gt;"KQ",J40&lt;&gt;"R"),J40="",K40="",L40="",L40&lt; 0,OR(M40="",M40&gt;15),OR(N40="",N40&gt;15),O40="",P40=""),"ERROR - Please check inputs",""))</f>
        <v/>
      </c>
      <c r="R40" s="55" t="str" cm="1">
        <f t="array" ref="R40">IF(AND(B40:D40="",G40:P40=""),"",H40-G40)</f>
        <v/>
      </c>
      <c r="S40" s="55" t="str" cm="1">
        <f t="array" ref="S40">IF(AND(B40:D40="",G40:P40=""),"",P40*R40/1000*365)</f>
        <v/>
      </c>
      <c r="T40" s="55" t="str" cm="1">
        <f t="array" ref="T40">IF(AND(B40:D40="",G40:P40=""),"",MAX(0,K40-L40))</f>
        <v/>
      </c>
      <c r="U40" s="55" t="str" cm="1">
        <f t="array" ref="U40">IF(AND(B40:D40="",G40:P40=""),"",VLOOKUP(J40,ABen_Rates,3,FALSE)*T40*S40)</f>
        <v/>
      </c>
      <c r="V40" s="55" t="str" cm="1">
        <f t="array" ref="V40">IF(AND(B40:D40="",G40:P40=""),"",VLOOKUP(D40,Treatment_Life,2,FALSE)*U40)</f>
        <v/>
      </c>
      <c r="W40" s="55" t="str" cm="1">
        <f t="array" ref="W40">IF(AND(B40:D40="",G40:P40=""),"",(H40-G40)*O40*Lane_Width*Cost_m2)</f>
        <v/>
      </c>
      <c r="X40" s="55" cm="1">
        <f t="array" ref="X40">IF(AND(B40:D40="",G40:P40=""),-9999,V40*Av_Cost_Coll/W40)</f>
        <v>-9999</v>
      </c>
      <c r="Y40" s="55" cm="1">
        <f t="array" ref="Y40">IF(AND(B40:D40="",G40:P40=""),-9999,VLOOKUP(CONCATENATE(M40,"-",N40),Likelihood,2,FALSE))</f>
        <v>-9999</v>
      </c>
      <c r="Z40" s="55" t="str" cm="1">
        <f t="array" ref="Z40">IF(AND(B40:D40="",G40:P40=""),"",IF(X40&gt;=2,IF(Y40&gt;50,"P1","P3"),IF(X40&gt;0,IF(Y40&gt;50,"P2","P5"),IF(Y40&gt;50,"P4","P6"))))</f>
        <v/>
      </c>
    </row>
    <row r="41" spans="1:26" x14ac:dyDescent="0.35">
      <c r="A41" s="48"/>
      <c r="B41" s="48"/>
      <c r="C41" s="48"/>
      <c r="D41" s="48"/>
      <c r="E41" s="47"/>
      <c r="F41" s="47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55" t="str" cm="1">
        <f t="array" ref="Q41">IF(AND(B41="",D41="",G41:H41="",J41:P41),"",IF(OR(B41="",D41="",AND(D41&lt;&gt;"A",D41&lt;&gt;"B",D41&lt;&gt;"C",D41&lt;&gt;"D",D41&lt;&gt;"U"),G41&lt;0,H41&lt;G41,AND(J41&lt;&gt;"BC",J41&lt;&gt;"SG",J41&lt;&gt;"KQ",J41&lt;&gt;"R"),J41="",K41="",L41="",L41&lt; 0,OR(M41="",M41&gt;15),OR(N41="",N41&gt;15),O41="",P41=""),"ERROR - Please check inputs",""))</f>
        <v/>
      </c>
      <c r="R41" s="55" t="str" cm="1">
        <f t="array" ref="R41">IF(AND(B41:D41="",G41:P41=""),"",H41-G41)</f>
        <v/>
      </c>
      <c r="S41" s="55" t="str" cm="1">
        <f t="array" ref="S41">IF(AND(B41:D41="",G41:P41=""),"",P41*R41/1000*365)</f>
        <v/>
      </c>
      <c r="T41" s="55" t="str" cm="1">
        <f t="array" ref="T41">IF(AND(B41:D41="",G41:P41=""),"",MAX(0,K41-L41))</f>
        <v/>
      </c>
      <c r="U41" s="55" t="str" cm="1">
        <f t="array" ref="U41">IF(AND(B41:D41="",G41:P41=""),"",VLOOKUP(J41,ABen_Rates,3,FALSE)*T41*S41)</f>
        <v/>
      </c>
      <c r="V41" s="55" t="str" cm="1">
        <f t="array" ref="V41">IF(AND(B41:D41="",G41:P41=""),"",VLOOKUP(D41,Treatment_Life,2,FALSE)*U41)</f>
        <v/>
      </c>
      <c r="W41" s="55" t="str" cm="1">
        <f t="array" ref="W41">IF(AND(B41:D41="",G41:P41=""),"",(H41-G41)*O41*Lane_Width*Cost_m2)</f>
        <v/>
      </c>
      <c r="X41" s="55" cm="1">
        <f t="array" ref="X41">IF(AND(B41:D41="",G41:P41=""),-9999,V41*Av_Cost_Coll/W41)</f>
        <v>-9999</v>
      </c>
      <c r="Y41" s="55" cm="1">
        <f t="array" ref="Y41">IF(AND(B41:D41="",G41:P41=""),-9999,VLOOKUP(CONCATENATE(M41,"-",N41),Likelihood,2,FALSE))</f>
        <v>-9999</v>
      </c>
      <c r="Z41" s="55" t="str" cm="1">
        <f t="array" ref="Z41">IF(AND(B41:D41="",G41:P41=""),"",IF(X41&gt;=2,IF(Y41&gt;50,"P1","P3"),IF(X41&gt;0,IF(Y41&gt;50,"P2","P5"),IF(Y41&gt;50,"P4","P6"))))</f>
        <v/>
      </c>
    </row>
    <row r="42" spans="1:26" x14ac:dyDescent="0.35">
      <c r="A42" s="48"/>
      <c r="B42" s="48"/>
      <c r="C42" s="48"/>
      <c r="D42" s="48"/>
      <c r="E42" s="47"/>
      <c r="F42" s="47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55" t="str" cm="1">
        <f t="array" ref="Q42">IF(AND(B42="",D42="",G42:H42="",J42:P42),"",IF(OR(B42="",D42="",AND(D42&lt;&gt;"A",D42&lt;&gt;"B",D42&lt;&gt;"C",D42&lt;&gt;"D",D42&lt;&gt;"U"),G42&lt;0,H42&lt;G42,AND(J42&lt;&gt;"BC",J42&lt;&gt;"SG",J42&lt;&gt;"KQ",J42&lt;&gt;"R"),J42="",K42="",L42="",L42&lt; 0,OR(M42="",M42&gt;15),OR(N42="",N42&gt;15),O42="",P42=""),"ERROR - Please check inputs",""))</f>
        <v/>
      </c>
      <c r="R42" s="55" t="str" cm="1">
        <f t="array" ref="R42">IF(AND(B42:D42="",G42:P42=""),"",H42-G42)</f>
        <v/>
      </c>
      <c r="S42" s="55" t="str" cm="1">
        <f t="array" ref="S42">IF(AND(B42:D42="",G42:P42=""),"",P42*R42/1000*365)</f>
        <v/>
      </c>
      <c r="T42" s="55" t="str" cm="1">
        <f t="array" ref="T42">IF(AND(B42:D42="",G42:P42=""),"",MAX(0,K42-L42))</f>
        <v/>
      </c>
      <c r="U42" s="55" t="str" cm="1">
        <f t="array" ref="U42">IF(AND(B42:D42="",G42:P42=""),"",VLOOKUP(J42,ABen_Rates,3,FALSE)*T42*S42)</f>
        <v/>
      </c>
      <c r="V42" s="55" t="str" cm="1">
        <f t="array" ref="V42">IF(AND(B42:D42="",G42:P42=""),"",VLOOKUP(D42,Treatment_Life,2,FALSE)*U42)</f>
        <v/>
      </c>
      <c r="W42" s="55" t="str" cm="1">
        <f t="array" ref="W42">IF(AND(B42:D42="",G42:P42=""),"",(H42-G42)*O42*Lane_Width*Cost_m2)</f>
        <v/>
      </c>
      <c r="X42" s="55" cm="1">
        <f t="array" ref="X42">IF(AND(B42:D42="",G42:P42=""),-9999,V42*Av_Cost_Coll/W42)</f>
        <v>-9999</v>
      </c>
      <c r="Y42" s="55" cm="1">
        <f t="array" ref="Y42">IF(AND(B42:D42="",G42:P42=""),-9999,VLOOKUP(CONCATENATE(M42,"-",N42),Likelihood,2,FALSE))</f>
        <v>-9999</v>
      </c>
      <c r="Z42" s="55" t="str" cm="1">
        <f t="array" ref="Z42">IF(AND(B42:D42="",G42:P42=""),"",IF(X42&gt;=2,IF(Y42&gt;50,"P1","P3"),IF(X42&gt;0,IF(Y42&gt;50,"P2","P5"),IF(Y42&gt;50,"P4","P6"))))</f>
        <v/>
      </c>
    </row>
    <row r="43" spans="1:26" x14ac:dyDescent="0.35">
      <c r="A43" s="48"/>
      <c r="B43" s="48"/>
      <c r="C43" s="48"/>
      <c r="D43" s="48"/>
      <c r="E43" s="47"/>
      <c r="F43" s="47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55" t="str" cm="1">
        <f t="array" ref="Q43">IF(AND(B43="",D43="",G43:H43="",J43:P43),"",IF(OR(B43="",D43="",AND(D43&lt;&gt;"A",D43&lt;&gt;"B",D43&lt;&gt;"C",D43&lt;&gt;"D",D43&lt;&gt;"U"),G43&lt;0,H43&lt;G43,AND(J43&lt;&gt;"BC",J43&lt;&gt;"SG",J43&lt;&gt;"KQ",J43&lt;&gt;"R"),J43="",K43="",L43="",L43&lt; 0,OR(M43="",M43&gt;15),OR(N43="",N43&gt;15),O43="",P43=""),"ERROR - Please check inputs",""))</f>
        <v/>
      </c>
      <c r="R43" s="55" t="str" cm="1">
        <f t="array" ref="R43">IF(AND(B43:D43="",G43:P43=""),"",H43-G43)</f>
        <v/>
      </c>
      <c r="S43" s="55" t="str" cm="1">
        <f t="array" ref="S43">IF(AND(B43:D43="",G43:P43=""),"",P43*R43/1000*365)</f>
        <v/>
      </c>
      <c r="T43" s="55" t="str" cm="1">
        <f t="array" ref="T43">IF(AND(B43:D43="",G43:P43=""),"",MAX(0,K43-L43))</f>
        <v/>
      </c>
      <c r="U43" s="55" t="str" cm="1">
        <f t="array" ref="U43">IF(AND(B43:D43="",G43:P43=""),"",VLOOKUP(J43,ABen_Rates,3,FALSE)*T43*S43)</f>
        <v/>
      </c>
      <c r="V43" s="55" t="str" cm="1">
        <f t="array" ref="V43">IF(AND(B43:D43="",G43:P43=""),"",VLOOKUP(D43,Treatment_Life,2,FALSE)*U43)</f>
        <v/>
      </c>
      <c r="W43" s="55" t="str" cm="1">
        <f t="array" ref="W43">IF(AND(B43:D43="",G43:P43=""),"",(H43-G43)*O43*Lane_Width*Cost_m2)</f>
        <v/>
      </c>
      <c r="X43" s="55" cm="1">
        <f t="array" ref="X43">IF(AND(B43:D43="",G43:P43=""),-9999,V43*Av_Cost_Coll/W43)</f>
        <v>-9999</v>
      </c>
      <c r="Y43" s="55" cm="1">
        <f t="array" ref="Y43">IF(AND(B43:D43="",G43:P43=""),-9999,VLOOKUP(CONCATENATE(M43,"-",N43),Likelihood,2,FALSE))</f>
        <v>-9999</v>
      </c>
      <c r="Z43" s="55" t="str" cm="1">
        <f t="array" ref="Z43">IF(AND(B43:D43="",G43:P43=""),"",IF(X43&gt;=2,IF(Y43&gt;50,"P1","P3"),IF(X43&gt;0,IF(Y43&gt;50,"P2","P5"),IF(Y43&gt;50,"P4","P6"))))</f>
        <v/>
      </c>
    </row>
    <row r="44" spans="1:26" x14ac:dyDescent="0.35">
      <c r="A44" s="48"/>
      <c r="B44" s="48"/>
      <c r="C44" s="48"/>
      <c r="D44" s="48"/>
      <c r="E44" s="47"/>
      <c r="F44" s="47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55" t="str" cm="1">
        <f t="array" ref="Q44">IF(AND(B44="",D44="",G44:H44="",J44:P44),"",IF(OR(B44="",D44="",AND(D44&lt;&gt;"A",D44&lt;&gt;"B",D44&lt;&gt;"C",D44&lt;&gt;"D",D44&lt;&gt;"U"),G44&lt;0,H44&lt;G44,AND(J44&lt;&gt;"BC",J44&lt;&gt;"SG",J44&lt;&gt;"KQ",J44&lt;&gt;"R"),J44="",K44="",L44="",L44&lt; 0,OR(M44="",M44&gt;15),OR(N44="",N44&gt;15),O44="",P44=""),"ERROR - Please check inputs",""))</f>
        <v/>
      </c>
      <c r="R44" s="55" t="str" cm="1">
        <f t="array" ref="R44">IF(AND(B44:D44="",G44:P44=""),"",H44-G44)</f>
        <v/>
      </c>
      <c r="S44" s="55" t="str" cm="1">
        <f t="array" ref="S44">IF(AND(B44:D44="",G44:P44=""),"",P44*R44/1000*365)</f>
        <v/>
      </c>
      <c r="T44" s="55" t="str" cm="1">
        <f t="array" ref="T44">IF(AND(B44:D44="",G44:P44=""),"",MAX(0,K44-L44))</f>
        <v/>
      </c>
      <c r="U44" s="55" t="str" cm="1">
        <f t="array" ref="U44">IF(AND(B44:D44="",G44:P44=""),"",VLOOKUP(J44,ABen_Rates,3,FALSE)*T44*S44)</f>
        <v/>
      </c>
      <c r="V44" s="55" t="str" cm="1">
        <f t="array" ref="V44">IF(AND(B44:D44="",G44:P44=""),"",VLOOKUP(D44,Treatment_Life,2,FALSE)*U44)</f>
        <v/>
      </c>
      <c r="W44" s="55" t="str" cm="1">
        <f t="array" ref="W44">IF(AND(B44:D44="",G44:P44=""),"",(H44-G44)*O44*Lane_Width*Cost_m2)</f>
        <v/>
      </c>
      <c r="X44" s="55" cm="1">
        <f t="array" ref="X44">IF(AND(B44:D44="",G44:P44=""),-9999,V44*Av_Cost_Coll/W44)</f>
        <v>-9999</v>
      </c>
      <c r="Y44" s="55" cm="1">
        <f t="array" ref="Y44">IF(AND(B44:D44="",G44:P44=""),-9999,VLOOKUP(CONCATENATE(M44,"-",N44),Likelihood,2,FALSE))</f>
        <v>-9999</v>
      </c>
      <c r="Z44" s="55" t="str" cm="1">
        <f t="array" ref="Z44">IF(AND(B44:D44="",G44:P44=""),"",IF(X44&gt;=2,IF(Y44&gt;50,"P1","P3"),IF(X44&gt;0,IF(Y44&gt;50,"P2","P5"),IF(Y44&gt;50,"P4","P6"))))</f>
        <v/>
      </c>
    </row>
    <row r="45" spans="1:26" x14ac:dyDescent="0.35">
      <c r="A45" s="48"/>
      <c r="B45" s="48"/>
      <c r="C45" s="48"/>
      <c r="D45" s="48"/>
      <c r="E45" s="47"/>
      <c r="F45" s="47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55" t="str" cm="1">
        <f t="array" ref="Q45">IF(AND(B45="",D45="",G45:H45="",J45:P45),"",IF(OR(B45="",D45="",AND(D45&lt;&gt;"A",D45&lt;&gt;"B",D45&lt;&gt;"C",D45&lt;&gt;"D",D45&lt;&gt;"U"),G45&lt;0,H45&lt;G45,AND(J45&lt;&gt;"BC",J45&lt;&gt;"SG",J45&lt;&gt;"KQ",J45&lt;&gt;"R"),J45="",K45="",L45="",L45&lt; 0,OR(M45="",M45&gt;15),OR(N45="",N45&gt;15),O45="",P45=""),"ERROR - Please check inputs",""))</f>
        <v/>
      </c>
      <c r="R45" s="55" t="str" cm="1">
        <f t="array" ref="R45">IF(AND(B45:D45="",G45:P45=""),"",H45-G45)</f>
        <v/>
      </c>
      <c r="S45" s="55" t="str" cm="1">
        <f t="array" ref="S45">IF(AND(B45:D45="",G45:P45=""),"",P45*R45/1000*365)</f>
        <v/>
      </c>
      <c r="T45" s="55" t="str" cm="1">
        <f t="array" ref="T45">IF(AND(B45:D45="",G45:P45=""),"",MAX(0,K45-L45))</f>
        <v/>
      </c>
      <c r="U45" s="55" t="str" cm="1">
        <f t="array" ref="U45">IF(AND(B45:D45="",G45:P45=""),"",VLOOKUP(J45,ABen_Rates,3,FALSE)*T45*S45)</f>
        <v/>
      </c>
      <c r="V45" s="55" t="str" cm="1">
        <f t="array" ref="V45">IF(AND(B45:D45="",G45:P45=""),"",VLOOKUP(D45,Treatment_Life,2,FALSE)*U45)</f>
        <v/>
      </c>
      <c r="W45" s="55" t="str" cm="1">
        <f t="array" ref="W45">IF(AND(B45:D45="",G45:P45=""),"",(H45-G45)*O45*Lane_Width*Cost_m2)</f>
        <v/>
      </c>
      <c r="X45" s="55" cm="1">
        <f t="array" ref="X45">IF(AND(B45:D45="",G45:P45=""),-9999,V45*Av_Cost_Coll/W45)</f>
        <v>-9999</v>
      </c>
      <c r="Y45" s="55" cm="1">
        <f t="array" ref="Y45">IF(AND(B45:D45="",G45:P45=""),-9999,VLOOKUP(CONCATENATE(M45,"-",N45),Likelihood,2,FALSE))</f>
        <v>-9999</v>
      </c>
      <c r="Z45" s="55" t="str" cm="1">
        <f t="array" ref="Z45">IF(AND(B45:D45="",G45:P45=""),"",IF(X45&gt;=2,IF(Y45&gt;50,"P1","P3"),IF(X45&gt;0,IF(Y45&gt;50,"P2","P5"),IF(Y45&gt;50,"P4","P6"))))</f>
        <v/>
      </c>
    </row>
    <row r="46" spans="1:26" x14ac:dyDescent="0.35">
      <c r="A46" s="48"/>
      <c r="B46" s="48"/>
      <c r="C46" s="48"/>
      <c r="D46" s="48"/>
      <c r="E46" s="47"/>
      <c r="F46" s="47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55" t="str" cm="1">
        <f t="array" ref="Q46">IF(AND(B46="",D46="",G46:H46="",J46:P46),"",IF(OR(B46="",D46="",AND(D46&lt;&gt;"A",D46&lt;&gt;"B",D46&lt;&gt;"C",D46&lt;&gt;"D",D46&lt;&gt;"U"),G46&lt;0,H46&lt;G46,AND(J46&lt;&gt;"BC",J46&lt;&gt;"SG",J46&lt;&gt;"KQ",J46&lt;&gt;"R"),J46="",K46="",L46="",L46&lt; 0,OR(M46="",M46&gt;15),OR(N46="",N46&gt;15),O46="",P46=""),"ERROR - Please check inputs",""))</f>
        <v/>
      </c>
      <c r="R46" s="55" t="str" cm="1">
        <f t="array" ref="R46">IF(AND(B46:D46="",G46:P46=""),"",H46-G46)</f>
        <v/>
      </c>
      <c r="S46" s="55" t="str" cm="1">
        <f t="array" ref="S46">IF(AND(B46:D46="",G46:P46=""),"",P46*R46/1000*365)</f>
        <v/>
      </c>
      <c r="T46" s="55" t="str" cm="1">
        <f t="array" ref="T46">IF(AND(B46:D46="",G46:P46=""),"",MAX(0,K46-L46))</f>
        <v/>
      </c>
      <c r="U46" s="55" t="str" cm="1">
        <f t="array" ref="U46">IF(AND(B46:D46="",G46:P46=""),"",VLOOKUP(J46,ABen_Rates,3,FALSE)*T46*S46)</f>
        <v/>
      </c>
      <c r="V46" s="55" t="str" cm="1">
        <f t="array" ref="V46">IF(AND(B46:D46="",G46:P46=""),"",VLOOKUP(D46,Treatment_Life,2,FALSE)*U46)</f>
        <v/>
      </c>
      <c r="W46" s="55" t="str" cm="1">
        <f t="array" ref="W46">IF(AND(B46:D46="",G46:P46=""),"",(H46-G46)*O46*Lane_Width*Cost_m2)</f>
        <v/>
      </c>
      <c r="X46" s="55" cm="1">
        <f t="array" ref="X46">IF(AND(B46:D46="",G46:P46=""),-9999,V46*Av_Cost_Coll/W46)</f>
        <v>-9999</v>
      </c>
      <c r="Y46" s="55" cm="1">
        <f t="array" ref="Y46">IF(AND(B46:D46="",G46:P46=""),-9999,VLOOKUP(CONCATENATE(M46,"-",N46),Likelihood,2,FALSE))</f>
        <v>-9999</v>
      </c>
      <c r="Z46" s="55" t="str" cm="1">
        <f t="array" ref="Z46">IF(AND(B46:D46="",G46:P46=""),"",IF(X46&gt;=2,IF(Y46&gt;50,"P1","P3"),IF(X46&gt;0,IF(Y46&gt;50,"P2","P5"),IF(Y46&gt;50,"P4","P6"))))</f>
        <v/>
      </c>
    </row>
    <row r="47" spans="1:26" x14ac:dyDescent="0.35">
      <c r="A47" s="48"/>
      <c r="B47" s="48"/>
      <c r="C47" s="48"/>
      <c r="D47" s="48"/>
      <c r="E47" s="47"/>
      <c r="F47" s="47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55" t="str" cm="1">
        <f t="array" ref="Q47">IF(AND(B47="",D47="",G47:H47="",J47:P47),"",IF(OR(B47="",D47="",AND(D47&lt;&gt;"A",D47&lt;&gt;"B",D47&lt;&gt;"C",D47&lt;&gt;"D",D47&lt;&gt;"U"),G47&lt;0,H47&lt;G47,AND(J47&lt;&gt;"BC",J47&lt;&gt;"SG",J47&lt;&gt;"KQ",J47&lt;&gt;"R"),J47="",K47="",L47="",L47&lt; 0,OR(M47="",M47&gt;15),OR(N47="",N47&gt;15),O47="",P47=""),"ERROR - Please check inputs",""))</f>
        <v/>
      </c>
      <c r="R47" s="55" t="str" cm="1">
        <f t="array" ref="R47">IF(AND(B47:D47="",G47:P47=""),"",H47-G47)</f>
        <v/>
      </c>
      <c r="S47" s="55" t="str" cm="1">
        <f t="array" ref="S47">IF(AND(B47:D47="",G47:P47=""),"",P47*R47/1000*365)</f>
        <v/>
      </c>
      <c r="T47" s="55" t="str" cm="1">
        <f t="array" ref="T47">IF(AND(B47:D47="",G47:P47=""),"",MAX(0,K47-L47))</f>
        <v/>
      </c>
      <c r="U47" s="55" t="str" cm="1">
        <f t="array" ref="U47">IF(AND(B47:D47="",G47:P47=""),"",VLOOKUP(J47,ABen_Rates,3,FALSE)*T47*S47)</f>
        <v/>
      </c>
      <c r="V47" s="55" t="str" cm="1">
        <f t="array" ref="V47">IF(AND(B47:D47="",G47:P47=""),"",VLOOKUP(D47,Treatment_Life,2,FALSE)*U47)</f>
        <v/>
      </c>
      <c r="W47" s="55" t="str" cm="1">
        <f t="array" ref="W47">IF(AND(B47:D47="",G47:P47=""),"",(H47-G47)*O47*Lane_Width*Cost_m2)</f>
        <v/>
      </c>
      <c r="X47" s="55" cm="1">
        <f t="array" ref="X47">IF(AND(B47:D47="",G47:P47=""),-9999,V47*Av_Cost_Coll/W47)</f>
        <v>-9999</v>
      </c>
      <c r="Y47" s="55" cm="1">
        <f t="array" ref="Y47">IF(AND(B47:D47="",G47:P47=""),-9999,VLOOKUP(CONCATENATE(M47,"-",N47),Likelihood,2,FALSE))</f>
        <v>-9999</v>
      </c>
      <c r="Z47" s="55" t="str" cm="1">
        <f t="array" ref="Z47">IF(AND(B47:D47="",G47:P47=""),"",IF(X47&gt;=2,IF(Y47&gt;50,"P1","P3"),IF(X47&gt;0,IF(Y47&gt;50,"P2","P5"),IF(Y47&gt;50,"P4","P6"))))</f>
        <v/>
      </c>
    </row>
    <row r="48" spans="1:26" x14ac:dyDescent="0.35">
      <c r="A48" s="48"/>
      <c r="B48" s="48"/>
      <c r="C48" s="48"/>
      <c r="D48" s="48"/>
      <c r="E48" s="47"/>
      <c r="F48" s="47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55" t="str" cm="1">
        <f t="array" ref="Q48">IF(AND(B48="",D48="",G48:H48="",J48:P48),"",IF(OR(B48="",D48="",AND(D48&lt;&gt;"A",D48&lt;&gt;"B",D48&lt;&gt;"C",D48&lt;&gt;"D",D48&lt;&gt;"U"),G48&lt;0,H48&lt;G48,AND(J48&lt;&gt;"BC",J48&lt;&gt;"SG",J48&lt;&gt;"KQ",J48&lt;&gt;"R"),J48="",K48="",L48="",L48&lt; 0,OR(M48="",M48&gt;15),OR(N48="",N48&gt;15),O48="",P48=""),"ERROR - Please check inputs",""))</f>
        <v/>
      </c>
      <c r="R48" s="55" t="str" cm="1">
        <f t="array" ref="R48">IF(AND(B48:D48="",G48:P48=""),"",H48-G48)</f>
        <v/>
      </c>
      <c r="S48" s="55" t="str" cm="1">
        <f t="array" ref="S48">IF(AND(B48:D48="",G48:P48=""),"",P48*R48/1000*365)</f>
        <v/>
      </c>
      <c r="T48" s="55" t="str" cm="1">
        <f t="array" ref="T48">IF(AND(B48:D48="",G48:P48=""),"",MAX(0,K48-L48))</f>
        <v/>
      </c>
      <c r="U48" s="55" t="str" cm="1">
        <f t="array" ref="U48">IF(AND(B48:D48="",G48:P48=""),"",VLOOKUP(J48,ABen_Rates,3,FALSE)*T48*S48)</f>
        <v/>
      </c>
      <c r="V48" s="55" t="str" cm="1">
        <f t="array" ref="V48">IF(AND(B48:D48="",G48:P48=""),"",VLOOKUP(D48,Treatment_Life,2,FALSE)*U48)</f>
        <v/>
      </c>
      <c r="W48" s="55" t="str" cm="1">
        <f t="array" ref="W48">IF(AND(B48:D48="",G48:P48=""),"",(H48-G48)*O48*Lane_Width*Cost_m2)</f>
        <v/>
      </c>
      <c r="X48" s="55" cm="1">
        <f t="array" ref="X48">IF(AND(B48:D48="",G48:P48=""),-9999,V48*Av_Cost_Coll/W48)</f>
        <v>-9999</v>
      </c>
      <c r="Y48" s="55" cm="1">
        <f t="array" ref="Y48">IF(AND(B48:D48="",G48:P48=""),-9999,VLOOKUP(CONCATENATE(M48,"-",N48),Likelihood,2,FALSE))</f>
        <v>-9999</v>
      </c>
      <c r="Z48" s="55" t="str" cm="1">
        <f t="array" ref="Z48">IF(AND(B48:D48="",G48:P48=""),"",IF(X48&gt;=2,IF(Y48&gt;50,"P1","P3"),IF(X48&gt;0,IF(Y48&gt;50,"P2","P5"),IF(Y48&gt;50,"P4","P6"))))</f>
        <v/>
      </c>
    </row>
    <row r="49" spans="1:26" x14ac:dyDescent="0.35">
      <c r="A49" s="48"/>
      <c r="B49" s="48"/>
      <c r="C49" s="48"/>
      <c r="D49" s="48"/>
      <c r="E49" s="47"/>
      <c r="F49" s="47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55" t="str" cm="1">
        <f t="array" ref="Q49">IF(AND(B49="",D49="",G49:H49="",J49:P49),"",IF(OR(B49="",D49="",AND(D49&lt;&gt;"A",D49&lt;&gt;"B",D49&lt;&gt;"C",D49&lt;&gt;"D",D49&lt;&gt;"U"),G49&lt;0,H49&lt;G49,AND(J49&lt;&gt;"BC",J49&lt;&gt;"SG",J49&lt;&gt;"KQ",J49&lt;&gt;"R"),J49="",K49="",L49="",L49&lt; 0,OR(M49="",M49&gt;15),OR(N49="",N49&gt;15),O49="",P49=""),"ERROR - Please check inputs",""))</f>
        <v/>
      </c>
      <c r="R49" s="55" t="str" cm="1">
        <f t="array" ref="R49">IF(AND(B49:D49="",G49:P49=""),"",H49-G49)</f>
        <v/>
      </c>
      <c r="S49" s="55" t="str" cm="1">
        <f t="array" ref="S49">IF(AND(B49:D49="",G49:P49=""),"",P49*R49/1000*365)</f>
        <v/>
      </c>
      <c r="T49" s="55" t="str" cm="1">
        <f t="array" ref="T49">IF(AND(B49:D49="",G49:P49=""),"",MAX(0,K49-L49))</f>
        <v/>
      </c>
      <c r="U49" s="55" t="str" cm="1">
        <f t="array" ref="U49">IF(AND(B49:D49="",G49:P49=""),"",VLOOKUP(J49,ABen_Rates,3,FALSE)*T49*S49)</f>
        <v/>
      </c>
      <c r="V49" s="55" t="str" cm="1">
        <f t="array" ref="V49">IF(AND(B49:D49="",G49:P49=""),"",VLOOKUP(D49,Treatment_Life,2,FALSE)*U49)</f>
        <v/>
      </c>
      <c r="W49" s="55" t="str" cm="1">
        <f t="array" ref="W49">IF(AND(B49:D49="",G49:P49=""),"",(H49-G49)*O49*Lane_Width*Cost_m2)</f>
        <v/>
      </c>
      <c r="X49" s="55" cm="1">
        <f t="array" ref="X49">IF(AND(B49:D49="",G49:P49=""),-9999,V49*Av_Cost_Coll/W49)</f>
        <v>-9999</v>
      </c>
      <c r="Y49" s="55" cm="1">
        <f t="array" ref="Y49">IF(AND(B49:D49="",G49:P49=""),-9999,VLOOKUP(CONCATENATE(M49,"-",N49),Likelihood,2,FALSE))</f>
        <v>-9999</v>
      </c>
      <c r="Z49" s="55" t="str" cm="1">
        <f t="array" ref="Z49">IF(AND(B49:D49="",G49:P49=""),"",IF(X49&gt;=2,IF(Y49&gt;50,"P1","P3"),IF(X49&gt;0,IF(Y49&gt;50,"P2","P5"),IF(Y49&gt;50,"P4","P6"))))</f>
        <v/>
      </c>
    </row>
    <row r="50" spans="1:26" x14ac:dyDescent="0.35">
      <c r="A50" s="48"/>
      <c r="B50" s="48"/>
      <c r="C50" s="48"/>
      <c r="D50" s="48"/>
      <c r="E50" s="47"/>
      <c r="F50" s="47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55" t="str" cm="1">
        <f t="array" ref="Q50">IF(AND(B50="",D50="",G50:H50="",J50:P50),"",IF(OR(B50="",D50="",AND(D50&lt;&gt;"A",D50&lt;&gt;"B",D50&lt;&gt;"C",D50&lt;&gt;"D",D50&lt;&gt;"U"),G50&lt;0,H50&lt;G50,AND(J50&lt;&gt;"BC",J50&lt;&gt;"SG",J50&lt;&gt;"KQ",J50&lt;&gt;"R"),J50="",K50="",L50="",L50&lt; 0,OR(M50="",M50&gt;15),OR(N50="",N50&gt;15),O50="",P50=""),"ERROR - Please check inputs",""))</f>
        <v/>
      </c>
      <c r="R50" s="55" t="str" cm="1">
        <f t="array" ref="R50">IF(AND(B50:D50="",G50:P50=""),"",H50-G50)</f>
        <v/>
      </c>
      <c r="S50" s="55" t="str" cm="1">
        <f t="array" ref="S50">IF(AND(B50:D50="",G50:P50=""),"",P50*R50/1000*365)</f>
        <v/>
      </c>
      <c r="T50" s="55" t="str" cm="1">
        <f t="array" ref="T50">IF(AND(B50:D50="",G50:P50=""),"",MAX(0,K50-L50))</f>
        <v/>
      </c>
      <c r="U50" s="55" t="str" cm="1">
        <f t="array" ref="U50">IF(AND(B50:D50="",G50:P50=""),"",VLOOKUP(J50,ABen_Rates,3,FALSE)*T50*S50)</f>
        <v/>
      </c>
      <c r="V50" s="55" t="str" cm="1">
        <f t="array" ref="V50">IF(AND(B50:D50="",G50:P50=""),"",VLOOKUP(D50,Treatment_Life,2,FALSE)*U50)</f>
        <v/>
      </c>
      <c r="W50" s="55" t="str" cm="1">
        <f t="array" ref="W50">IF(AND(B50:D50="",G50:P50=""),"",(H50-G50)*O50*Lane_Width*Cost_m2)</f>
        <v/>
      </c>
      <c r="X50" s="55" cm="1">
        <f t="array" ref="X50">IF(AND(B50:D50="",G50:P50=""),-9999,V50*Av_Cost_Coll/W50)</f>
        <v>-9999</v>
      </c>
      <c r="Y50" s="55" cm="1">
        <f t="array" ref="Y50">IF(AND(B50:D50="",G50:P50=""),-9999,VLOOKUP(CONCATENATE(M50,"-",N50),Likelihood,2,FALSE))</f>
        <v>-9999</v>
      </c>
      <c r="Z50" s="55" t="str" cm="1">
        <f t="array" ref="Z50">IF(AND(B50:D50="",G50:P50=""),"",IF(X50&gt;=2,IF(Y50&gt;50,"P1","P3"),IF(X50&gt;0,IF(Y50&gt;50,"P2","P5"),IF(Y50&gt;50,"P4","P6"))))</f>
        <v/>
      </c>
    </row>
    <row r="51" spans="1:26" x14ac:dyDescent="0.35">
      <c r="A51" s="48"/>
      <c r="B51" s="48"/>
      <c r="C51" s="48"/>
      <c r="D51" s="48"/>
      <c r="E51" s="47"/>
      <c r="F51" s="47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55" t="str" cm="1">
        <f t="array" ref="Q51">IF(AND(B51="",D51="",G51:H51="",J51:P51),"",IF(OR(B51="",D51="",AND(D51&lt;&gt;"A",D51&lt;&gt;"B",D51&lt;&gt;"C",D51&lt;&gt;"D",D51&lt;&gt;"U"),G51&lt;0,H51&lt;G51,AND(J51&lt;&gt;"BC",J51&lt;&gt;"SG",J51&lt;&gt;"KQ",J51&lt;&gt;"R"),J51="",K51="",L51="",L51&lt; 0,OR(M51="",M51&gt;15),OR(N51="",N51&gt;15),O51="",P51=""),"ERROR - Please check inputs",""))</f>
        <v/>
      </c>
      <c r="R51" s="55" t="str" cm="1">
        <f t="array" ref="R51">IF(AND(B51:D51="",G51:P51=""),"",H51-G51)</f>
        <v/>
      </c>
      <c r="S51" s="55" t="str" cm="1">
        <f t="array" ref="S51">IF(AND(B51:D51="",G51:P51=""),"",P51*R51/1000*365)</f>
        <v/>
      </c>
      <c r="T51" s="55" t="str" cm="1">
        <f t="array" ref="T51">IF(AND(B51:D51="",G51:P51=""),"",MAX(0,K51-L51))</f>
        <v/>
      </c>
      <c r="U51" s="55" t="str" cm="1">
        <f t="array" ref="U51">IF(AND(B51:D51="",G51:P51=""),"",VLOOKUP(J51,ABen_Rates,3,FALSE)*T51*S51)</f>
        <v/>
      </c>
      <c r="V51" s="55" t="str" cm="1">
        <f t="array" ref="V51">IF(AND(B51:D51="",G51:P51=""),"",VLOOKUP(D51,Treatment_Life,2,FALSE)*U51)</f>
        <v/>
      </c>
      <c r="W51" s="55" t="str" cm="1">
        <f t="array" ref="W51">IF(AND(B51:D51="",G51:P51=""),"",(H51-G51)*O51*Lane_Width*Cost_m2)</f>
        <v/>
      </c>
      <c r="X51" s="55" cm="1">
        <f t="array" ref="X51">IF(AND(B51:D51="",G51:P51=""),-9999,V51*Av_Cost_Coll/W51)</f>
        <v>-9999</v>
      </c>
      <c r="Y51" s="55" cm="1">
        <f t="array" ref="Y51">IF(AND(B51:D51="",G51:P51=""),-9999,VLOOKUP(CONCATENATE(M51,"-",N51),Likelihood,2,FALSE))</f>
        <v>-9999</v>
      </c>
      <c r="Z51" s="55" t="str" cm="1">
        <f t="array" ref="Z51">IF(AND(B51:D51="",G51:P51=""),"",IF(X51&gt;=2,IF(Y51&gt;50,"P1","P3"),IF(X51&gt;0,IF(Y51&gt;50,"P2","P5"),IF(Y51&gt;50,"P4","P6"))))</f>
        <v/>
      </c>
    </row>
    <row r="52" spans="1:26" x14ac:dyDescent="0.35">
      <c r="A52" s="48"/>
      <c r="B52" s="48"/>
      <c r="C52" s="48"/>
      <c r="D52" s="48"/>
      <c r="E52" s="47"/>
      <c r="F52" s="47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55" t="str" cm="1">
        <f t="array" ref="Q52">IF(AND(B52="",D52="",G52:H52="",J52:P52),"",IF(OR(B52="",D52="",AND(D52&lt;&gt;"A",D52&lt;&gt;"B",D52&lt;&gt;"C",D52&lt;&gt;"D",D52&lt;&gt;"U"),G52&lt;0,H52&lt;G52,AND(J52&lt;&gt;"BC",J52&lt;&gt;"SG",J52&lt;&gt;"KQ",J52&lt;&gt;"R"),J52="",K52="",L52="",L52&lt; 0,OR(M52="",M52&gt;15),OR(N52="",N52&gt;15),O52="",P52=""),"ERROR - Please check inputs",""))</f>
        <v/>
      </c>
      <c r="R52" s="55" t="str" cm="1">
        <f t="array" ref="R52">IF(AND(B52:D52="",G52:P52=""),"",H52-G52)</f>
        <v/>
      </c>
      <c r="S52" s="55" t="str" cm="1">
        <f t="array" ref="S52">IF(AND(B52:D52="",G52:P52=""),"",P52*R52/1000*365)</f>
        <v/>
      </c>
      <c r="T52" s="55" t="str" cm="1">
        <f t="array" ref="T52">IF(AND(B52:D52="",G52:P52=""),"",MAX(0,K52-L52))</f>
        <v/>
      </c>
      <c r="U52" s="55" t="str" cm="1">
        <f t="array" ref="U52">IF(AND(B52:D52="",G52:P52=""),"",VLOOKUP(J52,ABen_Rates,3,FALSE)*T52*S52)</f>
        <v/>
      </c>
      <c r="V52" s="55" t="str" cm="1">
        <f t="array" ref="V52">IF(AND(B52:D52="",G52:P52=""),"",VLOOKUP(D52,Treatment_Life,2,FALSE)*U52)</f>
        <v/>
      </c>
      <c r="W52" s="55" t="str" cm="1">
        <f t="array" ref="W52">IF(AND(B52:D52="",G52:P52=""),"",(H52-G52)*O52*Lane_Width*Cost_m2)</f>
        <v/>
      </c>
      <c r="X52" s="55" cm="1">
        <f t="array" ref="X52">IF(AND(B52:D52="",G52:P52=""),-9999,V52*Av_Cost_Coll/W52)</f>
        <v>-9999</v>
      </c>
      <c r="Y52" s="55" cm="1">
        <f t="array" ref="Y52">IF(AND(B52:D52="",G52:P52=""),-9999,VLOOKUP(CONCATENATE(M52,"-",N52),Likelihood,2,FALSE))</f>
        <v>-9999</v>
      </c>
      <c r="Z52" s="55" t="str" cm="1">
        <f t="array" ref="Z52">IF(AND(B52:D52="",G52:P52=""),"",IF(X52&gt;=2,IF(Y52&gt;50,"P1","P3"),IF(X52&gt;0,IF(Y52&gt;50,"P2","P5"),IF(Y52&gt;50,"P4","P6"))))</f>
        <v/>
      </c>
    </row>
    <row r="53" spans="1:26" x14ac:dyDescent="0.35">
      <c r="A53" s="48"/>
      <c r="B53" s="48"/>
      <c r="C53" s="48"/>
      <c r="D53" s="48"/>
      <c r="E53" s="47"/>
      <c r="F53" s="47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55" t="str" cm="1">
        <f t="array" ref="Q53">IF(AND(B53="",D53="",G53:H53="",J53:P53),"",IF(OR(B53="",D53="",AND(D53&lt;&gt;"A",D53&lt;&gt;"B",D53&lt;&gt;"C",D53&lt;&gt;"D",D53&lt;&gt;"U"),G53&lt;0,H53&lt;G53,AND(J53&lt;&gt;"BC",J53&lt;&gt;"SG",J53&lt;&gt;"KQ",J53&lt;&gt;"R"),J53="",K53="",L53="",L53&lt; 0,OR(M53="",M53&gt;15),OR(N53="",N53&gt;15),O53="",P53=""),"ERROR - Please check inputs",""))</f>
        <v/>
      </c>
      <c r="R53" s="55" t="str" cm="1">
        <f t="array" ref="R53">IF(AND(B53:D53="",G53:P53=""),"",H53-G53)</f>
        <v/>
      </c>
      <c r="S53" s="55" t="str" cm="1">
        <f t="array" ref="S53">IF(AND(B53:D53="",G53:P53=""),"",P53*R53/1000*365)</f>
        <v/>
      </c>
      <c r="T53" s="55" t="str" cm="1">
        <f t="array" ref="T53">IF(AND(B53:D53="",G53:P53=""),"",MAX(0,K53-L53))</f>
        <v/>
      </c>
      <c r="U53" s="55" t="str" cm="1">
        <f t="array" ref="U53">IF(AND(B53:D53="",G53:P53=""),"",VLOOKUP(J53,ABen_Rates,3,FALSE)*T53*S53)</f>
        <v/>
      </c>
      <c r="V53" s="55" t="str" cm="1">
        <f t="array" ref="V53">IF(AND(B53:D53="",G53:P53=""),"",VLOOKUP(D53,Treatment_Life,2,FALSE)*U53)</f>
        <v/>
      </c>
      <c r="W53" s="55" t="str" cm="1">
        <f t="array" ref="W53">IF(AND(B53:D53="",G53:P53=""),"",(H53-G53)*O53*Lane_Width*Cost_m2)</f>
        <v/>
      </c>
      <c r="X53" s="55" cm="1">
        <f t="array" ref="X53">IF(AND(B53:D53="",G53:P53=""),-9999,V53*Av_Cost_Coll/W53)</f>
        <v>-9999</v>
      </c>
      <c r="Y53" s="55" cm="1">
        <f t="array" ref="Y53">IF(AND(B53:D53="",G53:P53=""),-9999,VLOOKUP(CONCATENATE(M53,"-",N53),Likelihood,2,FALSE))</f>
        <v>-9999</v>
      </c>
      <c r="Z53" s="55" t="str" cm="1">
        <f t="array" ref="Z53">IF(AND(B53:D53="",G53:P53=""),"",IF(X53&gt;=2,IF(Y53&gt;50,"P1","P3"),IF(X53&gt;0,IF(Y53&gt;50,"P2","P5"),IF(Y53&gt;50,"P4","P6"))))</f>
        <v/>
      </c>
    </row>
    <row r="54" spans="1:26" x14ac:dyDescent="0.35">
      <c r="A54" s="48"/>
      <c r="B54" s="48"/>
      <c r="C54" s="48"/>
      <c r="D54" s="48"/>
      <c r="E54" s="47"/>
      <c r="F54" s="47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55" t="str" cm="1">
        <f t="array" ref="Q54">IF(AND(B54="",D54="",G54:H54="",J54:P54),"",IF(OR(B54="",D54="",AND(D54&lt;&gt;"A",D54&lt;&gt;"B",D54&lt;&gt;"C",D54&lt;&gt;"D",D54&lt;&gt;"U"),G54&lt;0,H54&lt;G54,AND(J54&lt;&gt;"BC",J54&lt;&gt;"SG",J54&lt;&gt;"KQ",J54&lt;&gt;"R"),J54="",K54="",L54="",L54&lt; 0,OR(M54="",M54&gt;15),OR(N54="",N54&gt;15),O54="",P54=""),"ERROR - Please check inputs",""))</f>
        <v/>
      </c>
      <c r="R54" s="55" t="str" cm="1">
        <f t="array" ref="R54">IF(AND(B54:D54="",G54:P54=""),"",H54-G54)</f>
        <v/>
      </c>
      <c r="S54" s="55" t="str" cm="1">
        <f t="array" ref="S54">IF(AND(B54:D54="",G54:P54=""),"",P54*R54/1000*365)</f>
        <v/>
      </c>
      <c r="T54" s="55" t="str" cm="1">
        <f t="array" ref="T54">IF(AND(B54:D54="",G54:P54=""),"",MAX(0,K54-L54))</f>
        <v/>
      </c>
      <c r="U54" s="55" t="str" cm="1">
        <f t="array" ref="U54">IF(AND(B54:D54="",G54:P54=""),"",VLOOKUP(J54,ABen_Rates,3,FALSE)*T54*S54)</f>
        <v/>
      </c>
      <c r="V54" s="55" t="str" cm="1">
        <f t="array" ref="V54">IF(AND(B54:D54="",G54:P54=""),"",VLOOKUP(D54,Treatment_Life,2,FALSE)*U54)</f>
        <v/>
      </c>
      <c r="W54" s="55" t="str" cm="1">
        <f t="array" ref="W54">IF(AND(B54:D54="",G54:P54=""),"",(H54-G54)*O54*Lane_Width*Cost_m2)</f>
        <v/>
      </c>
      <c r="X54" s="55" cm="1">
        <f t="array" ref="X54">IF(AND(B54:D54="",G54:P54=""),-9999,V54*Av_Cost_Coll/W54)</f>
        <v>-9999</v>
      </c>
      <c r="Y54" s="55" cm="1">
        <f t="array" ref="Y54">IF(AND(B54:D54="",G54:P54=""),-9999,VLOOKUP(CONCATENATE(M54,"-",N54),Likelihood,2,FALSE))</f>
        <v>-9999</v>
      </c>
      <c r="Z54" s="55" t="str" cm="1">
        <f t="array" ref="Z54">IF(AND(B54:D54="",G54:P54=""),"",IF(X54&gt;=2,IF(Y54&gt;50,"P1","P3"),IF(X54&gt;0,IF(Y54&gt;50,"P2","P5"),IF(Y54&gt;50,"P4","P6"))))</f>
        <v/>
      </c>
    </row>
    <row r="55" spans="1:26" x14ac:dyDescent="0.35">
      <c r="A55" s="48"/>
      <c r="B55" s="48"/>
      <c r="C55" s="48"/>
      <c r="D55" s="48"/>
      <c r="E55" s="47"/>
      <c r="F55" s="47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55" t="str" cm="1">
        <f t="array" ref="Q55">IF(AND(B55="",D55="",G55:H55="",J55:P55),"",IF(OR(B55="",D55="",AND(D55&lt;&gt;"A",D55&lt;&gt;"B",D55&lt;&gt;"C",D55&lt;&gt;"D",D55&lt;&gt;"U"),G55&lt;0,H55&lt;G55,AND(J55&lt;&gt;"BC",J55&lt;&gt;"SG",J55&lt;&gt;"KQ",J55&lt;&gt;"R"),J55="",K55="",L55="",L55&lt; 0,OR(M55="",M55&gt;15),OR(N55="",N55&gt;15),O55="",P55=""),"ERROR - Please check inputs",""))</f>
        <v/>
      </c>
      <c r="R55" s="55" t="str" cm="1">
        <f t="array" ref="R55">IF(AND(B55:D55="",G55:P55=""),"",H55-G55)</f>
        <v/>
      </c>
      <c r="S55" s="55" t="str" cm="1">
        <f t="array" ref="S55">IF(AND(B55:D55="",G55:P55=""),"",P55*R55/1000*365)</f>
        <v/>
      </c>
      <c r="T55" s="55" t="str" cm="1">
        <f t="array" ref="T55">IF(AND(B55:D55="",G55:P55=""),"",MAX(0,K55-L55))</f>
        <v/>
      </c>
      <c r="U55" s="55" t="str" cm="1">
        <f t="array" ref="U55">IF(AND(B55:D55="",G55:P55=""),"",VLOOKUP(J55,ABen_Rates,3,FALSE)*T55*S55)</f>
        <v/>
      </c>
      <c r="V55" s="55" t="str" cm="1">
        <f t="array" ref="V55">IF(AND(B55:D55="",G55:P55=""),"",VLOOKUP(D55,Treatment_Life,2,FALSE)*U55)</f>
        <v/>
      </c>
      <c r="W55" s="55" t="str" cm="1">
        <f t="array" ref="W55">IF(AND(B55:D55="",G55:P55=""),"",(H55-G55)*O55*Lane_Width*Cost_m2)</f>
        <v/>
      </c>
      <c r="X55" s="55" cm="1">
        <f t="array" ref="X55">IF(AND(B55:D55="",G55:P55=""),-9999,V55*Av_Cost_Coll/W55)</f>
        <v>-9999</v>
      </c>
      <c r="Y55" s="55" cm="1">
        <f t="array" ref="Y55">IF(AND(B55:D55="",G55:P55=""),-9999,VLOOKUP(CONCATENATE(M55,"-",N55),Likelihood,2,FALSE))</f>
        <v>-9999</v>
      </c>
      <c r="Z55" s="55" t="str" cm="1">
        <f t="array" ref="Z55">IF(AND(B55:D55="",G55:P55=""),"",IF(X55&gt;=2,IF(Y55&gt;50,"P1","P3"),IF(X55&gt;0,IF(Y55&gt;50,"P2","P5"),IF(Y55&gt;50,"P4","P6"))))</f>
        <v/>
      </c>
    </row>
    <row r="56" spans="1:26" x14ac:dyDescent="0.35">
      <c r="A56" s="48"/>
      <c r="B56" s="48"/>
      <c r="C56" s="48"/>
      <c r="D56" s="48"/>
      <c r="E56" s="47"/>
      <c r="F56" s="47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55" t="str" cm="1">
        <f t="array" ref="Q56">IF(AND(B56="",D56="",G56:H56="",J56:P56),"",IF(OR(B56="",D56="",AND(D56&lt;&gt;"A",D56&lt;&gt;"B",D56&lt;&gt;"C",D56&lt;&gt;"D",D56&lt;&gt;"U"),G56&lt;0,H56&lt;G56,AND(J56&lt;&gt;"BC",J56&lt;&gt;"SG",J56&lt;&gt;"KQ",J56&lt;&gt;"R"),J56="",K56="",L56="",L56&lt; 0,OR(M56="",M56&gt;15),OR(N56="",N56&gt;15),O56="",P56=""),"ERROR - Please check inputs",""))</f>
        <v/>
      </c>
      <c r="R56" s="55" t="str" cm="1">
        <f t="array" ref="R56">IF(AND(B56:D56="",G56:P56=""),"",H56-G56)</f>
        <v/>
      </c>
      <c r="S56" s="55" t="str" cm="1">
        <f t="array" ref="S56">IF(AND(B56:D56="",G56:P56=""),"",P56*R56/1000*365)</f>
        <v/>
      </c>
      <c r="T56" s="55" t="str" cm="1">
        <f t="array" ref="T56">IF(AND(B56:D56="",G56:P56=""),"",MAX(0,K56-L56))</f>
        <v/>
      </c>
      <c r="U56" s="55" t="str" cm="1">
        <f t="array" ref="U56">IF(AND(B56:D56="",G56:P56=""),"",VLOOKUP(J56,ABen_Rates,3,FALSE)*T56*S56)</f>
        <v/>
      </c>
      <c r="V56" s="55" t="str" cm="1">
        <f t="array" ref="V56">IF(AND(B56:D56="",G56:P56=""),"",VLOOKUP(D56,Treatment_Life,2,FALSE)*U56)</f>
        <v/>
      </c>
      <c r="W56" s="55" t="str" cm="1">
        <f t="array" ref="W56">IF(AND(B56:D56="",G56:P56=""),"",(H56-G56)*O56*Lane_Width*Cost_m2)</f>
        <v/>
      </c>
      <c r="X56" s="55" cm="1">
        <f t="array" ref="X56">IF(AND(B56:D56="",G56:P56=""),-9999,V56*Av_Cost_Coll/W56)</f>
        <v>-9999</v>
      </c>
      <c r="Y56" s="55" cm="1">
        <f t="array" ref="Y56">IF(AND(B56:D56="",G56:P56=""),-9999,VLOOKUP(CONCATENATE(M56,"-",N56),Likelihood,2,FALSE))</f>
        <v>-9999</v>
      </c>
      <c r="Z56" s="55" t="str" cm="1">
        <f t="array" ref="Z56">IF(AND(B56:D56="",G56:P56=""),"",IF(X56&gt;=2,IF(Y56&gt;50,"P1","P3"),IF(X56&gt;0,IF(Y56&gt;50,"P2","P5"),IF(Y56&gt;50,"P4","P6"))))</f>
        <v/>
      </c>
    </row>
    <row r="57" spans="1:26" x14ac:dyDescent="0.35">
      <c r="A57" s="48"/>
      <c r="B57" s="48"/>
      <c r="C57" s="48"/>
      <c r="D57" s="48"/>
      <c r="E57" s="47"/>
      <c r="F57" s="47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55" t="str" cm="1">
        <f t="array" ref="Q57">IF(AND(B57="",D57="",G57:H57="",J57:P57),"",IF(OR(B57="",D57="",AND(D57&lt;&gt;"A",D57&lt;&gt;"B",D57&lt;&gt;"C",D57&lt;&gt;"D",D57&lt;&gt;"U"),G57&lt;0,H57&lt;G57,AND(J57&lt;&gt;"BC",J57&lt;&gt;"SG",J57&lt;&gt;"KQ",J57&lt;&gt;"R"),J57="",K57="",L57="",L57&lt; 0,OR(M57="",M57&gt;15),OR(N57="",N57&gt;15),O57="",P57=""),"ERROR - Please check inputs",""))</f>
        <v/>
      </c>
      <c r="R57" s="55" t="str" cm="1">
        <f t="array" ref="R57">IF(AND(B57:D57="",G57:P57=""),"",H57-G57)</f>
        <v/>
      </c>
      <c r="S57" s="55" t="str" cm="1">
        <f t="array" ref="S57">IF(AND(B57:D57="",G57:P57=""),"",P57*R57/1000*365)</f>
        <v/>
      </c>
      <c r="T57" s="55" t="str" cm="1">
        <f t="array" ref="T57">IF(AND(B57:D57="",G57:P57=""),"",MAX(0,K57-L57))</f>
        <v/>
      </c>
      <c r="U57" s="55" t="str" cm="1">
        <f t="array" ref="U57">IF(AND(B57:D57="",G57:P57=""),"",VLOOKUP(J57,ABen_Rates,3,FALSE)*T57*S57)</f>
        <v/>
      </c>
      <c r="V57" s="55" t="str" cm="1">
        <f t="array" ref="V57">IF(AND(B57:D57="",G57:P57=""),"",VLOOKUP(D57,Treatment_Life,2,FALSE)*U57)</f>
        <v/>
      </c>
      <c r="W57" s="55" t="str" cm="1">
        <f t="array" ref="W57">IF(AND(B57:D57="",G57:P57=""),"",(H57-G57)*O57*Lane_Width*Cost_m2)</f>
        <v/>
      </c>
      <c r="X57" s="55" cm="1">
        <f t="array" ref="X57">IF(AND(B57:D57="",G57:P57=""),-9999,V57*Av_Cost_Coll/W57)</f>
        <v>-9999</v>
      </c>
      <c r="Y57" s="55" cm="1">
        <f t="array" ref="Y57">IF(AND(B57:D57="",G57:P57=""),-9999,VLOOKUP(CONCATENATE(M57,"-",N57),Likelihood,2,FALSE))</f>
        <v>-9999</v>
      </c>
      <c r="Z57" s="55" t="str" cm="1">
        <f t="array" ref="Z57">IF(AND(B57:D57="",G57:P57=""),"",IF(X57&gt;=2,IF(Y57&gt;50,"P1","P3"),IF(X57&gt;0,IF(Y57&gt;50,"P2","P5"),IF(Y57&gt;50,"P4","P6"))))</f>
        <v/>
      </c>
    </row>
    <row r="58" spans="1:26" x14ac:dyDescent="0.35">
      <c r="A58" s="48"/>
      <c r="B58" s="48"/>
      <c r="C58" s="48"/>
      <c r="D58" s="48"/>
      <c r="E58" s="47"/>
      <c r="F58" s="47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55" t="str" cm="1">
        <f t="array" ref="Q58">IF(AND(B58="",D58="",G58:H58="",J58:P58),"",IF(OR(B58="",D58="",AND(D58&lt;&gt;"A",D58&lt;&gt;"B",D58&lt;&gt;"C",D58&lt;&gt;"D",D58&lt;&gt;"U"),G58&lt;0,H58&lt;G58,AND(J58&lt;&gt;"BC",J58&lt;&gt;"SG",J58&lt;&gt;"KQ",J58&lt;&gt;"R"),J58="",K58="",L58="",L58&lt; 0,OR(M58="",M58&gt;15),OR(N58="",N58&gt;15),O58="",P58=""),"ERROR - Please check inputs",""))</f>
        <v/>
      </c>
      <c r="R58" s="55" t="str" cm="1">
        <f t="array" ref="R58">IF(AND(B58:D58="",G58:P58=""),"",H58-G58)</f>
        <v/>
      </c>
      <c r="S58" s="55" t="str" cm="1">
        <f t="array" ref="S58">IF(AND(B58:D58="",G58:P58=""),"",P58*R58/1000*365)</f>
        <v/>
      </c>
      <c r="T58" s="55" t="str" cm="1">
        <f t="array" ref="T58">IF(AND(B58:D58="",G58:P58=""),"",MAX(0,K58-L58))</f>
        <v/>
      </c>
      <c r="U58" s="55" t="str" cm="1">
        <f t="array" ref="U58">IF(AND(B58:D58="",G58:P58=""),"",VLOOKUP(J58,ABen_Rates,3,FALSE)*T58*S58)</f>
        <v/>
      </c>
      <c r="V58" s="55" t="str" cm="1">
        <f t="array" ref="V58">IF(AND(B58:D58="",G58:P58=""),"",VLOOKUP(D58,Treatment_Life,2,FALSE)*U58)</f>
        <v/>
      </c>
      <c r="W58" s="55" t="str" cm="1">
        <f t="array" ref="W58">IF(AND(B58:D58="",G58:P58=""),"",(H58-G58)*O58*Lane_Width*Cost_m2)</f>
        <v/>
      </c>
      <c r="X58" s="55" cm="1">
        <f t="array" ref="X58">IF(AND(B58:D58="",G58:P58=""),-9999,V58*Av_Cost_Coll/W58)</f>
        <v>-9999</v>
      </c>
      <c r="Y58" s="55" cm="1">
        <f t="array" ref="Y58">IF(AND(B58:D58="",G58:P58=""),-9999,VLOOKUP(CONCATENATE(M58,"-",N58),Likelihood,2,FALSE))</f>
        <v>-9999</v>
      </c>
      <c r="Z58" s="55" t="str" cm="1">
        <f t="array" ref="Z58">IF(AND(B58:D58="",G58:P58=""),"",IF(X58&gt;=2,IF(Y58&gt;50,"P1","P3"),IF(X58&gt;0,IF(Y58&gt;50,"P2","P5"),IF(Y58&gt;50,"P4","P6"))))</f>
        <v/>
      </c>
    </row>
    <row r="59" spans="1:26" x14ac:dyDescent="0.35">
      <c r="A59" s="48"/>
      <c r="B59" s="48"/>
      <c r="C59" s="48"/>
      <c r="D59" s="48"/>
      <c r="E59" s="47"/>
      <c r="F59" s="47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55" t="str" cm="1">
        <f t="array" ref="Q59">IF(AND(B59="",D59="",G59:H59="",J59:P59),"",IF(OR(B59="",D59="",AND(D59&lt;&gt;"A",D59&lt;&gt;"B",D59&lt;&gt;"C",D59&lt;&gt;"D",D59&lt;&gt;"U"),G59&lt;0,H59&lt;G59,AND(J59&lt;&gt;"BC",J59&lt;&gt;"SG",J59&lt;&gt;"KQ",J59&lt;&gt;"R"),J59="",K59="",L59="",L59&lt; 0,OR(M59="",M59&gt;15),OR(N59="",N59&gt;15),O59="",P59=""),"ERROR - Please check inputs",""))</f>
        <v/>
      </c>
      <c r="R59" s="55" t="str" cm="1">
        <f t="array" ref="R59">IF(AND(B59:D59="",G59:P59=""),"",H59-G59)</f>
        <v/>
      </c>
      <c r="S59" s="55" t="str" cm="1">
        <f t="array" ref="S59">IF(AND(B59:D59="",G59:P59=""),"",P59*R59/1000*365)</f>
        <v/>
      </c>
      <c r="T59" s="55" t="str" cm="1">
        <f t="array" ref="T59">IF(AND(B59:D59="",G59:P59=""),"",MAX(0,K59-L59))</f>
        <v/>
      </c>
      <c r="U59" s="55" t="str" cm="1">
        <f t="array" ref="U59">IF(AND(B59:D59="",G59:P59=""),"",VLOOKUP(J59,ABen_Rates,3,FALSE)*T59*S59)</f>
        <v/>
      </c>
      <c r="V59" s="55" t="str" cm="1">
        <f t="array" ref="V59">IF(AND(B59:D59="",G59:P59=""),"",VLOOKUP(D59,Treatment_Life,2,FALSE)*U59)</f>
        <v/>
      </c>
      <c r="W59" s="55" t="str" cm="1">
        <f t="array" ref="W59">IF(AND(B59:D59="",G59:P59=""),"",(H59-G59)*O59*Lane_Width*Cost_m2)</f>
        <v/>
      </c>
      <c r="X59" s="55" cm="1">
        <f t="array" ref="X59">IF(AND(B59:D59="",G59:P59=""),-9999,V59*Av_Cost_Coll/W59)</f>
        <v>-9999</v>
      </c>
      <c r="Y59" s="55" cm="1">
        <f t="array" ref="Y59">IF(AND(B59:D59="",G59:P59=""),-9999,VLOOKUP(CONCATENATE(M59,"-",N59),Likelihood,2,FALSE))</f>
        <v>-9999</v>
      </c>
      <c r="Z59" s="55" t="str" cm="1">
        <f t="array" ref="Z59">IF(AND(B59:D59="",G59:P59=""),"",IF(X59&gt;=2,IF(Y59&gt;50,"P1","P3"),IF(X59&gt;0,IF(Y59&gt;50,"P2","P5"),IF(Y59&gt;50,"P4","P6"))))</f>
        <v/>
      </c>
    </row>
    <row r="60" spans="1:26" x14ac:dyDescent="0.35">
      <c r="A60" s="48"/>
      <c r="B60" s="48"/>
      <c r="C60" s="48"/>
      <c r="D60" s="48"/>
      <c r="E60" s="47"/>
      <c r="F60" s="47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55" t="str" cm="1">
        <f t="array" ref="Q60">IF(AND(B60="",D60="",G60:H60="",J60:P60),"",IF(OR(B60="",D60="",AND(D60&lt;&gt;"A",D60&lt;&gt;"B",D60&lt;&gt;"C",D60&lt;&gt;"D",D60&lt;&gt;"U"),G60&lt;0,H60&lt;G60,AND(J60&lt;&gt;"BC",J60&lt;&gt;"SG",J60&lt;&gt;"KQ",J60&lt;&gt;"R"),J60="",K60="",L60="",L60&lt; 0,OR(M60="",M60&gt;15),OR(N60="",N60&gt;15),O60="",P60=""),"ERROR - Please check inputs",""))</f>
        <v/>
      </c>
      <c r="R60" s="55" t="str" cm="1">
        <f t="array" ref="R60">IF(AND(B60:D60="",G60:P60=""),"",H60-G60)</f>
        <v/>
      </c>
      <c r="S60" s="55" t="str" cm="1">
        <f t="array" ref="S60">IF(AND(B60:D60="",G60:P60=""),"",P60*R60/1000*365)</f>
        <v/>
      </c>
      <c r="T60" s="55" t="str" cm="1">
        <f t="array" ref="T60">IF(AND(B60:D60="",G60:P60=""),"",MAX(0,K60-L60))</f>
        <v/>
      </c>
      <c r="U60" s="55" t="str" cm="1">
        <f t="array" ref="U60">IF(AND(B60:D60="",G60:P60=""),"",VLOOKUP(J60,ABen_Rates,3,FALSE)*T60*S60)</f>
        <v/>
      </c>
      <c r="V60" s="55" t="str" cm="1">
        <f t="array" ref="V60">IF(AND(B60:D60="",G60:P60=""),"",VLOOKUP(D60,Treatment_Life,2,FALSE)*U60)</f>
        <v/>
      </c>
      <c r="W60" s="55" t="str" cm="1">
        <f t="array" ref="W60">IF(AND(B60:D60="",G60:P60=""),"",(H60-G60)*O60*Lane_Width*Cost_m2)</f>
        <v/>
      </c>
      <c r="X60" s="55" cm="1">
        <f t="array" ref="X60">IF(AND(B60:D60="",G60:P60=""),-9999,V60*Av_Cost_Coll/W60)</f>
        <v>-9999</v>
      </c>
      <c r="Y60" s="55" cm="1">
        <f t="array" ref="Y60">IF(AND(B60:D60="",G60:P60=""),-9999,VLOOKUP(CONCATENATE(M60,"-",N60),Likelihood,2,FALSE))</f>
        <v>-9999</v>
      </c>
      <c r="Z60" s="55" t="str" cm="1">
        <f t="array" ref="Z60">IF(AND(B60:D60="",G60:P60=""),"",IF(X60&gt;=2,IF(Y60&gt;50,"P1","P3"),IF(X60&gt;0,IF(Y60&gt;50,"P2","P5"),IF(Y60&gt;50,"P4","P6"))))</f>
        <v/>
      </c>
    </row>
    <row r="61" spans="1:26" x14ac:dyDescent="0.35">
      <c r="A61" s="48"/>
      <c r="B61" s="48"/>
      <c r="C61" s="48"/>
      <c r="D61" s="48"/>
      <c r="E61" s="47"/>
      <c r="F61" s="47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55" t="str" cm="1">
        <f t="array" ref="Q61">IF(AND(B61="",D61="",G61:H61="",J61:P61),"",IF(OR(B61="",D61="",AND(D61&lt;&gt;"A",D61&lt;&gt;"B",D61&lt;&gt;"C",D61&lt;&gt;"D",D61&lt;&gt;"U"),G61&lt;0,H61&lt;G61,AND(J61&lt;&gt;"BC",J61&lt;&gt;"SG",J61&lt;&gt;"KQ",J61&lt;&gt;"R"),J61="",K61="",L61="",L61&lt; 0,OR(M61="",M61&gt;15),OR(N61="",N61&gt;15),O61="",P61=""),"ERROR - Please check inputs",""))</f>
        <v/>
      </c>
      <c r="R61" s="55" t="str" cm="1">
        <f t="array" ref="R61">IF(AND(B61:D61="",G61:P61=""),"",H61-G61)</f>
        <v/>
      </c>
      <c r="S61" s="55" t="str" cm="1">
        <f t="array" ref="S61">IF(AND(B61:D61="",G61:P61=""),"",P61*R61/1000*365)</f>
        <v/>
      </c>
      <c r="T61" s="55" t="str" cm="1">
        <f t="array" ref="T61">IF(AND(B61:D61="",G61:P61=""),"",MAX(0,K61-L61))</f>
        <v/>
      </c>
      <c r="U61" s="55" t="str" cm="1">
        <f t="array" ref="U61">IF(AND(B61:D61="",G61:P61=""),"",VLOOKUP(J61,ABen_Rates,3,FALSE)*T61*S61)</f>
        <v/>
      </c>
      <c r="V61" s="55" t="str" cm="1">
        <f t="array" ref="V61">IF(AND(B61:D61="",G61:P61=""),"",VLOOKUP(D61,Treatment_Life,2,FALSE)*U61)</f>
        <v/>
      </c>
      <c r="W61" s="55" t="str" cm="1">
        <f t="array" ref="W61">IF(AND(B61:D61="",G61:P61=""),"",(H61-G61)*O61*Lane_Width*Cost_m2)</f>
        <v/>
      </c>
      <c r="X61" s="55" cm="1">
        <f t="array" ref="X61">IF(AND(B61:D61="",G61:P61=""),-9999,V61*Av_Cost_Coll/W61)</f>
        <v>-9999</v>
      </c>
      <c r="Y61" s="55" cm="1">
        <f t="array" ref="Y61">IF(AND(B61:D61="",G61:P61=""),-9999,VLOOKUP(CONCATENATE(M61,"-",N61),Likelihood,2,FALSE))</f>
        <v>-9999</v>
      </c>
      <c r="Z61" s="55" t="str" cm="1">
        <f t="array" ref="Z61">IF(AND(B61:D61="",G61:P61=""),"",IF(X61&gt;=2,IF(Y61&gt;50,"P1","P3"),IF(X61&gt;0,IF(Y61&gt;50,"P2","P5"),IF(Y61&gt;50,"P4","P6"))))</f>
        <v/>
      </c>
    </row>
    <row r="62" spans="1:26" x14ac:dyDescent="0.35">
      <c r="A62" s="48"/>
      <c r="B62" s="48"/>
      <c r="C62" s="48"/>
      <c r="D62" s="48"/>
      <c r="E62" s="47"/>
      <c r="F62" s="47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55" t="str" cm="1">
        <f t="array" ref="Q62">IF(AND(B62="",D62="",G62:H62="",J62:P62),"",IF(OR(B62="",D62="",AND(D62&lt;&gt;"A",D62&lt;&gt;"B",D62&lt;&gt;"C",D62&lt;&gt;"D",D62&lt;&gt;"U"),G62&lt;0,H62&lt;G62,AND(J62&lt;&gt;"BC",J62&lt;&gt;"SG",J62&lt;&gt;"KQ",J62&lt;&gt;"R"),J62="",K62="",L62="",L62&lt; 0,OR(M62="",M62&gt;15),OR(N62="",N62&gt;15),O62="",P62=""),"ERROR - Please check inputs",""))</f>
        <v/>
      </c>
      <c r="R62" s="55" t="str" cm="1">
        <f t="array" ref="R62">IF(AND(B62:D62="",G62:P62=""),"",H62-G62)</f>
        <v/>
      </c>
      <c r="S62" s="55" t="str" cm="1">
        <f t="array" ref="S62">IF(AND(B62:D62="",G62:P62=""),"",P62*R62/1000*365)</f>
        <v/>
      </c>
      <c r="T62" s="55" t="str" cm="1">
        <f t="array" ref="T62">IF(AND(B62:D62="",G62:P62=""),"",MAX(0,K62-L62))</f>
        <v/>
      </c>
      <c r="U62" s="55" t="str" cm="1">
        <f t="array" ref="U62">IF(AND(B62:D62="",G62:P62=""),"",VLOOKUP(J62,ABen_Rates,3,FALSE)*T62*S62)</f>
        <v/>
      </c>
      <c r="V62" s="55" t="str" cm="1">
        <f t="array" ref="V62">IF(AND(B62:D62="",G62:P62=""),"",VLOOKUP(D62,Treatment_Life,2,FALSE)*U62)</f>
        <v/>
      </c>
      <c r="W62" s="55" t="str" cm="1">
        <f t="array" ref="W62">IF(AND(B62:D62="",G62:P62=""),"",(H62-G62)*O62*Lane_Width*Cost_m2)</f>
        <v/>
      </c>
      <c r="X62" s="55" cm="1">
        <f t="array" ref="X62">IF(AND(B62:D62="",G62:P62=""),-9999,V62*Av_Cost_Coll/W62)</f>
        <v>-9999</v>
      </c>
      <c r="Y62" s="55" cm="1">
        <f t="array" ref="Y62">IF(AND(B62:D62="",G62:P62=""),-9999,VLOOKUP(CONCATENATE(M62,"-",N62),Likelihood,2,FALSE))</f>
        <v>-9999</v>
      </c>
      <c r="Z62" s="55" t="str" cm="1">
        <f t="array" ref="Z62">IF(AND(B62:D62="",G62:P62=""),"",IF(X62&gt;=2,IF(Y62&gt;50,"P1","P3"),IF(X62&gt;0,IF(Y62&gt;50,"P2","P5"),IF(Y62&gt;50,"P4","P6"))))</f>
        <v/>
      </c>
    </row>
    <row r="63" spans="1:26" x14ac:dyDescent="0.35">
      <c r="A63" s="48"/>
      <c r="B63" s="48"/>
      <c r="C63" s="48"/>
      <c r="D63" s="48"/>
      <c r="E63" s="47"/>
      <c r="F63" s="47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55" t="str" cm="1">
        <f t="array" ref="Q63">IF(AND(B63="",D63="",G63:H63="",J63:P63),"",IF(OR(B63="",D63="",AND(D63&lt;&gt;"A",D63&lt;&gt;"B",D63&lt;&gt;"C",D63&lt;&gt;"D",D63&lt;&gt;"U"),G63&lt;0,H63&lt;G63,AND(J63&lt;&gt;"BC",J63&lt;&gt;"SG",J63&lt;&gt;"KQ",J63&lt;&gt;"R"),J63="",K63="",L63="",L63&lt; 0,OR(M63="",M63&gt;15),OR(N63="",N63&gt;15),O63="",P63=""),"ERROR - Please check inputs",""))</f>
        <v/>
      </c>
      <c r="R63" s="55" t="str" cm="1">
        <f t="array" ref="R63">IF(AND(B63:D63="",G63:P63=""),"",H63-G63)</f>
        <v/>
      </c>
      <c r="S63" s="55" t="str" cm="1">
        <f t="array" ref="S63">IF(AND(B63:D63="",G63:P63=""),"",P63*R63/1000*365)</f>
        <v/>
      </c>
      <c r="T63" s="55" t="str" cm="1">
        <f t="array" ref="T63">IF(AND(B63:D63="",G63:P63=""),"",MAX(0,K63-L63))</f>
        <v/>
      </c>
      <c r="U63" s="55" t="str" cm="1">
        <f t="array" ref="U63">IF(AND(B63:D63="",G63:P63=""),"",VLOOKUP(J63,ABen_Rates,3,FALSE)*T63*S63)</f>
        <v/>
      </c>
      <c r="V63" s="55" t="str" cm="1">
        <f t="array" ref="V63">IF(AND(B63:D63="",G63:P63=""),"",VLOOKUP(D63,Treatment_Life,2,FALSE)*U63)</f>
        <v/>
      </c>
      <c r="W63" s="55" t="str" cm="1">
        <f t="array" ref="W63">IF(AND(B63:D63="",G63:P63=""),"",(H63-G63)*O63*Lane_Width*Cost_m2)</f>
        <v/>
      </c>
      <c r="X63" s="55" cm="1">
        <f t="array" ref="X63">IF(AND(B63:D63="",G63:P63=""),-9999,V63*Av_Cost_Coll/W63)</f>
        <v>-9999</v>
      </c>
      <c r="Y63" s="55" cm="1">
        <f t="array" ref="Y63">IF(AND(B63:D63="",G63:P63=""),-9999,VLOOKUP(CONCATENATE(M63,"-",N63),Likelihood,2,FALSE))</f>
        <v>-9999</v>
      </c>
      <c r="Z63" s="55" t="str" cm="1">
        <f t="array" ref="Z63">IF(AND(B63:D63="",G63:P63=""),"",IF(X63&gt;=2,IF(Y63&gt;50,"P1","P3"),IF(X63&gt;0,IF(Y63&gt;50,"P2","P5"),IF(Y63&gt;50,"P4","P6"))))</f>
        <v/>
      </c>
    </row>
    <row r="64" spans="1:26" x14ac:dyDescent="0.35">
      <c r="A64" s="48"/>
      <c r="B64" s="48"/>
      <c r="C64" s="48"/>
      <c r="D64" s="48"/>
      <c r="E64" s="47"/>
      <c r="F64" s="47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55" t="str" cm="1">
        <f t="array" ref="Q64">IF(AND(B64="",D64="",G64:H64="",J64:P64),"",IF(OR(B64="",D64="",AND(D64&lt;&gt;"A",D64&lt;&gt;"B",D64&lt;&gt;"C",D64&lt;&gt;"D",D64&lt;&gt;"U"),G64&lt;0,H64&lt;G64,AND(J64&lt;&gt;"BC",J64&lt;&gt;"SG",J64&lt;&gt;"KQ",J64&lt;&gt;"R"),J64="",K64="",L64="",L64&lt; 0,OR(M64="",M64&gt;15),OR(N64="",N64&gt;15),O64="",P64=""),"ERROR - Please check inputs",""))</f>
        <v/>
      </c>
      <c r="R64" s="55" t="str" cm="1">
        <f t="array" ref="R64">IF(AND(B64:D64="",G64:P64=""),"",H64-G64)</f>
        <v/>
      </c>
      <c r="S64" s="55" t="str" cm="1">
        <f t="array" ref="S64">IF(AND(B64:D64="",G64:P64=""),"",P64*R64/1000*365)</f>
        <v/>
      </c>
      <c r="T64" s="55" t="str" cm="1">
        <f t="array" ref="T64">IF(AND(B64:D64="",G64:P64=""),"",MAX(0,K64-L64))</f>
        <v/>
      </c>
      <c r="U64" s="55" t="str" cm="1">
        <f t="array" ref="U64">IF(AND(B64:D64="",G64:P64=""),"",VLOOKUP(J64,ABen_Rates,3,FALSE)*T64*S64)</f>
        <v/>
      </c>
      <c r="V64" s="55" t="str" cm="1">
        <f t="array" ref="V64">IF(AND(B64:D64="",G64:P64=""),"",VLOOKUP(D64,Treatment_Life,2,FALSE)*U64)</f>
        <v/>
      </c>
      <c r="W64" s="55" t="str" cm="1">
        <f t="array" ref="W64">IF(AND(B64:D64="",G64:P64=""),"",(H64-G64)*O64*Lane_Width*Cost_m2)</f>
        <v/>
      </c>
      <c r="X64" s="55" cm="1">
        <f t="array" ref="X64">IF(AND(B64:D64="",G64:P64=""),-9999,V64*Av_Cost_Coll/W64)</f>
        <v>-9999</v>
      </c>
      <c r="Y64" s="55" cm="1">
        <f t="array" ref="Y64">IF(AND(B64:D64="",G64:P64=""),-9999,VLOOKUP(CONCATENATE(M64,"-",N64),Likelihood,2,FALSE))</f>
        <v>-9999</v>
      </c>
      <c r="Z64" s="55" t="str" cm="1">
        <f t="array" ref="Z64">IF(AND(B64:D64="",G64:P64=""),"",IF(X64&gt;=2,IF(Y64&gt;50,"P1","P3"),IF(X64&gt;0,IF(Y64&gt;50,"P2","P5"),IF(Y64&gt;50,"P4","P6"))))</f>
        <v/>
      </c>
    </row>
    <row r="65" spans="1:26" x14ac:dyDescent="0.35">
      <c r="A65" s="48"/>
      <c r="B65" s="48"/>
      <c r="C65" s="48"/>
      <c r="D65" s="48"/>
      <c r="E65" s="47"/>
      <c r="F65" s="47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55" t="str" cm="1">
        <f t="array" ref="Q65">IF(AND(B65="",D65="",G65:H65="",J65:P65),"",IF(OR(B65="",D65="",AND(D65&lt;&gt;"A",D65&lt;&gt;"B",D65&lt;&gt;"C",D65&lt;&gt;"D",D65&lt;&gt;"U"),G65&lt;0,H65&lt;G65,AND(J65&lt;&gt;"BC",J65&lt;&gt;"SG",J65&lt;&gt;"KQ",J65&lt;&gt;"R"),J65="",K65="",L65="",L65&lt; 0,OR(M65="",M65&gt;15),OR(N65="",N65&gt;15),O65="",P65=""),"ERROR - Please check inputs",""))</f>
        <v/>
      </c>
      <c r="R65" s="55" t="str" cm="1">
        <f t="array" ref="R65">IF(AND(B65:D65="",G65:P65=""),"",H65-G65)</f>
        <v/>
      </c>
      <c r="S65" s="55" t="str" cm="1">
        <f t="array" ref="S65">IF(AND(B65:D65="",G65:P65=""),"",P65*R65/1000*365)</f>
        <v/>
      </c>
      <c r="T65" s="55" t="str" cm="1">
        <f t="array" ref="T65">IF(AND(B65:D65="",G65:P65=""),"",MAX(0,K65-L65))</f>
        <v/>
      </c>
      <c r="U65" s="55" t="str" cm="1">
        <f t="array" ref="U65">IF(AND(B65:D65="",G65:P65=""),"",VLOOKUP(J65,ABen_Rates,3,FALSE)*T65*S65)</f>
        <v/>
      </c>
      <c r="V65" s="55" t="str" cm="1">
        <f t="array" ref="V65">IF(AND(B65:D65="",G65:P65=""),"",VLOOKUP(D65,Treatment_Life,2,FALSE)*U65)</f>
        <v/>
      </c>
      <c r="W65" s="55" t="str" cm="1">
        <f t="array" ref="W65">IF(AND(B65:D65="",G65:P65=""),"",(H65-G65)*O65*Lane_Width*Cost_m2)</f>
        <v/>
      </c>
      <c r="X65" s="55" cm="1">
        <f t="array" ref="X65">IF(AND(B65:D65="",G65:P65=""),-9999,V65*Av_Cost_Coll/W65)</f>
        <v>-9999</v>
      </c>
      <c r="Y65" s="55" cm="1">
        <f t="array" ref="Y65">IF(AND(B65:D65="",G65:P65=""),-9999,VLOOKUP(CONCATENATE(M65,"-",N65),Likelihood,2,FALSE))</f>
        <v>-9999</v>
      </c>
      <c r="Z65" s="55" t="str" cm="1">
        <f t="array" ref="Z65">IF(AND(B65:D65="",G65:P65=""),"",IF(X65&gt;=2,IF(Y65&gt;50,"P1","P3"),IF(X65&gt;0,IF(Y65&gt;50,"P2","P5"),IF(Y65&gt;50,"P4","P6"))))</f>
        <v/>
      </c>
    </row>
    <row r="66" spans="1:26" x14ac:dyDescent="0.35">
      <c r="A66" s="48"/>
      <c r="B66" s="48"/>
      <c r="C66" s="48"/>
      <c r="D66" s="48"/>
      <c r="E66" s="47"/>
      <c r="F66" s="47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55" t="str" cm="1">
        <f t="array" ref="Q66">IF(AND(B66="",D66="",G66:H66="",J66:P66),"",IF(OR(B66="",D66="",AND(D66&lt;&gt;"A",D66&lt;&gt;"B",D66&lt;&gt;"C",D66&lt;&gt;"D",D66&lt;&gt;"U"),G66&lt;0,H66&lt;G66,AND(J66&lt;&gt;"BC",J66&lt;&gt;"SG",J66&lt;&gt;"KQ",J66&lt;&gt;"R"),J66="",K66="",L66="",L66&lt; 0,OR(M66="",M66&gt;15),OR(N66="",N66&gt;15),O66="",P66=""),"ERROR - Please check inputs",""))</f>
        <v/>
      </c>
      <c r="R66" s="55" t="str" cm="1">
        <f t="array" ref="R66">IF(AND(B66:D66="",G66:P66=""),"",H66-G66)</f>
        <v/>
      </c>
      <c r="S66" s="55" t="str" cm="1">
        <f t="array" ref="S66">IF(AND(B66:D66="",G66:P66=""),"",P66*R66/1000*365)</f>
        <v/>
      </c>
      <c r="T66" s="55" t="str" cm="1">
        <f t="array" ref="T66">IF(AND(B66:D66="",G66:P66=""),"",MAX(0,K66-L66))</f>
        <v/>
      </c>
      <c r="U66" s="55" t="str" cm="1">
        <f t="array" ref="U66">IF(AND(B66:D66="",G66:P66=""),"",VLOOKUP(J66,ABen_Rates,3,FALSE)*T66*S66)</f>
        <v/>
      </c>
      <c r="V66" s="55" t="str" cm="1">
        <f t="array" ref="V66">IF(AND(B66:D66="",G66:P66=""),"",VLOOKUP(D66,Treatment_Life,2,FALSE)*U66)</f>
        <v/>
      </c>
      <c r="W66" s="55" t="str" cm="1">
        <f t="array" ref="W66">IF(AND(B66:D66="",G66:P66=""),"",(H66-G66)*O66*Lane_Width*Cost_m2)</f>
        <v/>
      </c>
      <c r="X66" s="55" cm="1">
        <f t="array" ref="X66">IF(AND(B66:D66="",G66:P66=""),-9999,V66*Av_Cost_Coll/W66)</f>
        <v>-9999</v>
      </c>
      <c r="Y66" s="55" cm="1">
        <f t="array" ref="Y66">IF(AND(B66:D66="",G66:P66=""),-9999,VLOOKUP(CONCATENATE(M66,"-",N66),Likelihood,2,FALSE))</f>
        <v>-9999</v>
      </c>
      <c r="Z66" s="55" t="str" cm="1">
        <f t="array" ref="Z66">IF(AND(B66:D66="",G66:P66=""),"",IF(X66&gt;=2,IF(Y66&gt;50,"P1","P3"),IF(X66&gt;0,IF(Y66&gt;50,"P2","P5"),IF(Y66&gt;50,"P4","P6"))))</f>
        <v/>
      </c>
    </row>
    <row r="67" spans="1:26" x14ac:dyDescent="0.35">
      <c r="A67" s="48"/>
      <c r="B67" s="48"/>
      <c r="C67" s="48"/>
      <c r="D67" s="48"/>
      <c r="E67" s="47"/>
      <c r="F67" s="47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55" t="str" cm="1">
        <f t="array" ref="Q67">IF(AND(B67="",D67="",G67:H67="",J67:P67),"",IF(OR(B67="",D67="",AND(D67&lt;&gt;"A",D67&lt;&gt;"B",D67&lt;&gt;"C",D67&lt;&gt;"D",D67&lt;&gt;"U"),G67&lt;0,H67&lt;G67,AND(J67&lt;&gt;"BC",J67&lt;&gt;"SG",J67&lt;&gt;"KQ",J67&lt;&gt;"R"),J67="",K67="",L67="",L67&lt; 0,OR(M67="",M67&gt;15),OR(N67="",N67&gt;15),O67="",P67=""),"ERROR - Please check inputs",""))</f>
        <v/>
      </c>
      <c r="R67" s="55" t="str" cm="1">
        <f t="array" ref="R67">IF(AND(B67:D67="",G67:P67=""),"",H67-G67)</f>
        <v/>
      </c>
      <c r="S67" s="55" t="str" cm="1">
        <f t="array" ref="S67">IF(AND(B67:D67="",G67:P67=""),"",P67*R67/1000*365)</f>
        <v/>
      </c>
      <c r="T67" s="55" t="str" cm="1">
        <f t="array" ref="T67">IF(AND(B67:D67="",G67:P67=""),"",MAX(0,K67-L67))</f>
        <v/>
      </c>
      <c r="U67" s="55" t="str" cm="1">
        <f t="array" ref="U67">IF(AND(B67:D67="",G67:P67=""),"",VLOOKUP(J67,ABen_Rates,3,FALSE)*T67*S67)</f>
        <v/>
      </c>
      <c r="V67" s="55" t="str" cm="1">
        <f t="array" ref="V67">IF(AND(B67:D67="",G67:P67=""),"",VLOOKUP(D67,Treatment_Life,2,FALSE)*U67)</f>
        <v/>
      </c>
      <c r="W67" s="55" t="str" cm="1">
        <f t="array" ref="W67">IF(AND(B67:D67="",G67:P67=""),"",(H67-G67)*O67*Lane_Width*Cost_m2)</f>
        <v/>
      </c>
      <c r="X67" s="55" cm="1">
        <f t="array" ref="X67">IF(AND(B67:D67="",G67:P67=""),-9999,V67*Av_Cost_Coll/W67)</f>
        <v>-9999</v>
      </c>
      <c r="Y67" s="55" cm="1">
        <f t="array" ref="Y67">IF(AND(B67:D67="",G67:P67=""),-9999,VLOOKUP(CONCATENATE(M67,"-",N67),Likelihood,2,FALSE))</f>
        <v>-9999</v>
      </c>
      <c r="Z67" s="55" t="str" cm="1">
        <f t="array" ref="Z67">IF(AND(B67:D67="",G67:P67=""),"",IF(X67&gt;=2,IF(Y67&gt;50,"P1","P3"),IF(X67&gt;0,IF(Y67&gt;50,"P2","P5"),IF(Y67&gt;50,"P4","P6"))))</f>
        <v/>
      </c>
    </row>
    <row r="68" spans="1:26" x14ac:dyDescent="0.35">
      <c r="A68" s="48"/>
      <c r="B68" s="48"/>
      <c r="C68" s="48"/>
      <c r="D68" s="48"/>
      <c r="E68" s="47"/>
      <c r="F68" s="47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55" t="str" cm="1">
        <f t="array" ref="Q68">IF(AND(B68="",D68="",G68:H68="",J68:P68),"",IF(OR(B68="",D68="",AND(D68&lt;&gt;"A",D68&lt;&gt;"B",D68&lt;&gt;"C",D68&lt;&gt;"D",D68&lt;&gt;"U"),G68&lt;0,H68&lt;G68,AND(J68&lt;&gt;"BC",J68&lt;&gt;"SG",J68&lt;&gt;"KQ",J68&lt;&gt;"R"),J68="",K68="",L68="",L68&lt; 0,OR(M68="",M68&gt;15),OR(N68="",N68&gt;15),O68="",P68=""),"ERROR - Please check inputs",""))</f>
        <v/>
      </c>
      <c r="R68" s="55" t="str" cm="1">
        <f t="array" ref="R68">IF(AND(B68:D68="",G68:P68=""),"",H68-G68)</f>
        <v/>
      </c>
      <c r="S68" s="55" t="str" cm="1">
        <f t="array" ref="S68">IF(AND(B68:D68="",G68:P68=""),"",P68*R68/1000*365)</f>
        <v/>
      </c>
      <c r="T68" s="55" t="str" cm="1">
        <f t="array" ref="T68">IF(AND(B68:D68="",G68:P68=""),"",MAX(0,K68-L68))</f>
        <v/>
      </c>
      <c r="U68" s="55" t="str" cm="1">
        <f t="array" ref="U68">IF(AND(B68:D68="",G68:P68=""),"",VLOOKUP(J68,ABen_Rates,3,FALSE)*T68*S68)</f>
        <v/>
      </c>
      <c r="V68" s="55" t="str" cm="1">
        <f t="array" ref="V68">IF(AND(B68:D68="",G68:P68=""),"",VLOOKUP(D68,Treatment_Life,2,FALSE)*U68)</f>
        <v/>
      </c>
      <c r="W68" s="55" t="str" cm="1">
        <f t="array" ref="W68">IF(AND(B68:D68="",G68:P68=""),"",(H68-G68)*O68*Lane_Width*Cost_m2)</f>
        <v/>
      </c>
      <c r="X68" s="55" cm="1">
        <f t="array" ref="X68">IF(AND(B68:D68="",G68:P68=""),-9999,V68*Av_Cost_Coll/W68)</f>
        <v>-9999</v>
      </c>
      <c r="Y68" s="55" cm="1">
        <f t="array" ref="Y68">IF(AND(B68:D68="",G68:P68=""),-9999,VLOOKUP(CONCATENATE(M68,"-",N68),Likelihood,2,FALSE))</f>
        <v>-9999</v>
      </c>
      <c r="Z68" s="55" t="str" cm="1">
        <f t="array" ref="Z68">IF(AND(B68:D68="",G68:P68=""),"",IF(X68&gt;=2,IF(Y68&gt;50,"P1","P3"),IF(X68&gt;0,IF(Y68&gt;50,"P2","P5"),IF(Y68&gt;50,"P4","P6"))))</f>
        <v/>
      </c>
    </row>
    <row r="69" spans="1:26" x14ac:dyDescent="0.35">
      <c r="A69" s="48"/>
      <c r="B69" s="48"/>
      <c r="C69" s="48"/>
      <c r="D69" s="48"/>
      <c r="E69" s="47"/>
      <c r="F69" s="47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55" t="str" cm="1">
        <f t="array" ref="Q69">IF(AND(B69="",D69="",G69:H69="",J69:P69),"",IF(OR(B69="",D69="",AND(D69&lt;&gt;"A",D69&lt;&gt;"B",D69&lt;&gt;"C",D69&lt;&gt;"D",D69&lt;&gt;"U"),G69&lt;0,H69&lt;G69,AND(J69&lt;&gt;"BC",J69&lt;&gt;"SG",J69&lt;&gt;"KQ",J69&lt;&gt;"R"),J69="",K69="",L69="",L69&lt; 0,OR(M69="",M69&gt;15),OR(N69="",N69&gt;15),O69="",P69=""),"ERROR - Please check inputs",""))</f>
        <v/>
      </c>
      <c r="R69" s="55" t="str" cm="1">
        <f t="array" ref="R69">IF(AND(B69:D69="",G69:P69=""),"",H69-G69)</f>
        <v/>
      </c>
      <c r="S69" s="55" t="str" cm="1">
        <f t="array" ref="S69">IF(AND(B69:D69="",G69:P69=""),"",P69*R69/1000*365)</f>
        <v/>
      </c>
      <c r="T69" s="55" t="str" cm="1">
        <f t="array" ref="T69">IF(AND(B69:D69="",G69:P69=""),"",MAX(0,K69-L69))</f>
        <v/>
      </c>
      <c r="U69" s="55" t="str" cm="1">
        <f t="array" ref="U69">IF(AND(B69:D69="",G69:P69=""),"",VLOOKUP(J69,ABen_Rates,3,FALSE)*T69*S69)</f>
        <v/>
      </c>
      <c r="V69" s="55" t="str" cm="1">
        <f t="array" ref="V69">IF(AND(B69:D69="",G69:P69=""),"",VLOOKUP(D69,Treatment_Life,2,FALSE)*U69)</f>
        <v/>
      </c>
      <c r="W69" s="55" t="str" cm="1">
        <f t="array" ref="W69">IF(AND(B69:D69="",G69:P69=""),"",(H69-G69)*O69*Lane_Width*Cost_m2)</f>
        <v/>
      </c>
      <c r="X69" s="55" cm="1">
        <f t="array" ref="X69">IF(AND(B69:D69="",G69:P69=""),-9999,V69*Av_Cost_Coll/W69)</f>
        <v>-9999</v>
      </c>
      <c r="Y69" s="55" cm="1">
        <f t="array" ref="Y69">IF(AND(B69:D69="",G69:P69=""),-9999,VLOOKUP(CONCATENATE(M69,"-",N69),Likelihood,2,FALSE))</f>
        <v>-9999</v>
      </c>
      <c r="Z69" s="55" t="str" cm="1">
        <f t="array" ref="Z69">IF(AND(B69:D69="",G69:P69=""),"",IF(X69&gt;=2,IF(Y69&gt;50,"P1","P3"),IF(X69&gt;0,IF(Y69&gt;50,"P2","P5"),IF(Y69&gt;50,"P4","P6"))))</f>
        <v/>
      </c>
    </row>
    <row r="70" spans="1:26" x14ac:dyDescent="0.35">
      <c r="A70" s="48"/>
      <c r="B70" s="48"/>
      <c r="C70" s="48"/>
      <c r="D70" s="48"/>
      <c r="E70" s="47"/>
      <c r="F70" s="47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55" t="str" cm="1">
        <f t="array" ref="Q70">IF(AND(B70="",D70="",G70:H70="",J70:P70),"",IF(OR(B70="",D70="",AND(D70&lt;&gt;"A",D70&lt;&gt;"B",D70&lt;&gt;"C",D70&lt;&gt;"D",D70&lt;&gt;"U"),G70&lt;0,H70&lt;G70,AND(J70&lt;&gt;"BC",J70&lt;&gt;"SG",J70&lt;&gt;"KQ",J70&lt;&gt;"R"),J70="",K70="",L70="",L70&lt; 0,OR(M70="",M70&gt;15),OR(N70="",N70&gt;15),O70="",P70=""),"ERROR - Please check inputs",""))</f>
        <v/>
      </c>
      <c r="R70" s="55" t="str" cm="1">
        <f t="array" ref="R70">IF(AND(B70:D70="",G70:P70=""),"",H70-G70)</f>
        <v/>
      </c>
      <c r="S70" s="55" t="str" cm="1">
        <f t="array" ref="S70">IF(AND(B70:D70="",G70:P70=""),"",P70*R70/1000*365)</f>
        <v/>
      </c>
      <c r="T70" s="55" t="str" cm="1">
        <f t="array" ref="T70">IF(AND(B70:D70="",G70:P70=""),"",MAX(0,K70-L70))</f>
        <v/>
      </c>
      <c r="U70" s="55" t="str" cm="1">
        <f t="array" ref="U70">IF(AND(B70:D70="",G70:P70=""),"",VLOOKUP(J70,ABen_Rates,3,FALSE)*T70*S70)</f>
        <v/>
      </c>
      <c r="V70" s="55" t="str" cm="1">
        <f t="array" ref="V70">IF(AND(B70:D70="",G70:P70=""),"",VLOOKUP(D70,Treatment_Life,2,FALSE)*U70)</f>
        <v/>
      </c>
      <c r="W70" s="55" t="str" cm="1">
        <f t="array" ref="W70">IF(AND(B70:D70="",G70:P70=""),"",(H70-G70)*O70*Lane_Width*Cost_m2)</f>
        <v/>
      </c>
      <c r="X70" s="55" cm="1">
        <f t="array" ref="X70">IF(AND(B70:D70="",G70:P70=""),-9999,V70*Av_Cost_Coll/W70)</f>
        <v>-9999</v>
      </c>
      <c r="Y70" s="55" cm="1">
        <f t="array" ref="Y70">IF(AND(B70:D70="",G70:P70=""),-9999,VLOOKUP(CONCATENATE(M70,"-",N70),Likelihood,2,FALSE))</f>
        <v>-9999</v>
      </c>
      <c r="Z70" s="55" t="str" cm="1">
        <f t="array" ref="Z70">IF(AND(B70:D70="",G70:P70=""),"",IF(X70&gt;=2,IF(Y70&gt;50,"P1","P3"),IF(X70&gt;0,IF(Y70&gt;50,"P2","P5"),IF(Y70&gt;50,"P4","P6"))))</f>
        <v/>
      </c>
    </row>
    <row r="71" spans="1:26" x14ac:dyDescent="0.35">
      <c r="A71" s="48"/>
      <c r="B71" s="48"/>
      <c r="C71" s="48"/>
      <c r="D71" s="48"/>
      <c r="E71" s="47"/>
      <c r="F71" s="47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55" t="str" cm="1">
        <f t="array" ref="Q71">IF(AND(B71="",D71="",G71:H71="",J71:P71),"",IF(OR(B71="",D71="",AND(D71&lt;&gt;"A",D71&lt;&gt;"B",D71&lt;&gt;"C",D71&lt;&gt;"D",D71&lt;&gt;"U"),G71&lt;0,H71&lt;G71,AND(J71&lt;&gt;"BC",J71&lt;&gt;"SG",J71&lt;&gt;"KQ",J71&lt;&gt;"R"),J71="",K71="",L71="",L71&lt; 0,OR(M71="",M71&gt;15),OR(N71="",N71&gt;15),O71="",P71=""),"ERROR - Please check inputs",""))</f>
        <v/>
      </c>
      <c r="R71" s="55" t="str" cm="1">
        <f t="array" ref="R71">IF(AND(B71:D71="",G71:P71=""),"",H71-G71)</f>
        <v/>
      </c>
      <c r="S71" s="55" t="str" cm="1">
        <f t="array" ref="S71">IF(AND(B71:D71="",G71:P71=""),"",P71*R71/1000*365)</f>
        <v/>
      </c>
      <c r="T71" s="55" t="str" cm="1">
        <f t="array" ref="T71">IF(AND(B71:D71="",G71:P71=""),"",MAX(0,K71-L71))</f>
        <v/>
      </c>
      <c r="U71" s="55" t="str" cm="1">
        <f t="array" ref="U71">IF(AND(B71:D71="",G71:P71=""),"",VLOOKUP(J71,ABen_Rates,3,FALSE)*T71*S71)</f>
        <v/>
      </c>
      <c r="V71" s="55" t="str" cm="1">
        <f t="array" ref="V71">IF(AND(B71:D71="",G71:P71=""),"",VLOOKUP(D71,Treatment_Life,2,FALSE)*U71)</f>
        <v/>
      </c>
      <c r="W71" s="55" t="str" cm="1">
        <f t="array" ref="W71">IF(AND(B71:D71="",G71:P71=""),"",(H71-G71)*O71*Lane_Width*Cost_m2)</f>
        <v/>
      </c>
      <c r="X71" s="55" cm="1">
        <f t="array" ref="X71">IF(AND(B71:D71="",G71:P71=""),-9999,V71*Av_Cost_Coll/W71)</f>
        <v>-9999</v>
      </c>
      <c r="Y71" s="55" cm="1">
        <f t="array" ref="Y71">IF(AND(B71:D71="",G71:P71=""),-9999,VLOOKUP(CONCATENATE(M71,"-",N71),Likelihood,2,FALSE))</f>
        <v>-9999</v>
      </c>
      <c r="Z71" s="55" t="str" cm="1">
        <f t="array" ref="Z71">IF(AND(B71:D71="",G71:P71=""),"",IF(X71&gt;=2,IF(Y71&gt;50,"P1","P3"),IF(X71&gt;0,IF(Y71&gt;50,"P2","P5"),IF(Y71&gt;50,"P4","P6"))))</f>
        <v/>
      </c>
    </row>
    <row r="72" spans="1:26" x14ac:dyDescent="0.35">
      <c r="A72" s="48"/>
      <c r="B72" s="48"/>
      <c r="C72" s="48"/>
      <c r="D72" s="48"/>
      <c r="E72" s="47"/>
      <c r="F72" s="47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55" t="str" cm="1">
        <f t="array" ref="Q72">IF(AND(B72="",D72="",G72:H72="",J72:P72),"",IF(OR(B72="",D72="",AND(D72&lt;&gt;"A",D72&lt;&gt;"B",D72&lt;&gt;"C",D72&lt;&gt;"D",D72&lt;&gt;"U"),G72&lt;0,H72&lt;G72,AND(J72&lt;&gt;"BC",J72&lt;&gt;"SG",J72&lt;&gt;"KQ",J72&lt;&gt;"R"),J72="",K72="",L72="",L72&lt; 0,OR(M72="",M72&gt;15),OR(N72="",N72&gt;15),O72="",P72=""),"ERROR - Please check inputs",""))</f>
        <v/>
      </c>
      <c r="R72" s="55" t="str" cm="1">
        <f t="array" ref="R72">IF(AND(B72:D72="",G72:P72=""),"",H72-G72)</f>
        <v/>
      </c>
      <c r="S72" s="55" t="str" cm="1">
        <f t="array" ref="S72">IF(AND(B72:D72="",G72:P72=""),"",P72*R72/1000*365)</f>
        <v/>
      </c>
      <c r="T72" s="55" t="str" cm="1">
        <f t="array" ref="T72">IF(AND(B72:D72="",G72:P72=""),"",MAX(0,K72-L72))</f>
        <v/>
      </c>
      <c r="U72" s="55" t="str" cm="1">
        <f t="array" ref="U72">IF(AND(B72:D72="",G72:P72=""),"",VLOOKUP(J72,ABen_Rates,3,FALSE)*T72*S72)</f>
        <v/>
      </c>
      <c r="V72" s="55" t="str" cm="1">
        <f t="array" ref="V72">IF(AND(B72:D72="",G72:P72=""),"",VLOOKUP(D72,Treatment_Life,2,FALSE)*U72)</f>
        <v/>
      </c>
      <c r="W72" s="55" t="str" cm="1">
        <f t="array" ref="W72">IF(AND(B72:D72="",G72:P72=""),"",(H72-G72)*O72*Lane_Width*Cost_m2)</f>
        <v/>
      </c>
      <c r="X72" s="55" cm="1">
        <f t="array" ref="X72">IF(AND(B72:D72="",G72:P72=""),-9999,V72*Av_Cost_Coll/W72)</f>
        <v>-9999</v>
      </c>
      <c r="Y72" s="55" cm="1">
        <f t="array" ref="Y72">IF(AND(B72:D72="",G72:P72=""),-9999,VLOOKUP(CONCATENATE(M72,"-",N72),Likelihood,2,FALSE))</f>
        <v>-9999</v>
      </c>
      <c r="Z72" s="55" t="str" cm="1">
        <f t="array" ref="Z72">IF(AND(B72:D72="",G72:P72=""),"",IF(X72&gt;=2,IF(Y72&gt;50,"P1","P3"),IF(X72&gt;0,IF(Y72&gt;50,"P2","P5"),IF(Y72&gt;50,"P4","P6"))))</f>
        <v/>
      </c>
    </row>
    <row r="73" spans="1:26" x14ac:dyDescent="0.35">
      <c r="A73" s="48"/>
      <c r="B73" s="48"/>
      <c r="C73" s="48"/>
      <c r="D73" s="48"/>
      <c r="E73" s="47"/>
      <c r="F73" s="47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55" t="str" cm="1">
        <f t="array" ref="Q73">IF(AND(B73="",D73="",G73:H73="",J73:P73),"",IF(OR(B73="",D73="",AND(D73&lt;&gt;"A",D73&lt;&gt;"B",D73&lt;&gt;"C",D73&lt;&gt;"D",D73&lt;&gt;"U"),G73&lt;0,H73&lt;G73,AND(J73&lt;&gt;"BC",J73&lt;&gt;"SG",J73&lt;&gt;"KQ",J73&lt;&gt;"R"),J73="",K73="",L73="",L73&lt; 0,OR(M73="",M73&gt;15),OR(N73="",N73&gt;15),O73="",P73=""),"ERROR - Please check inputs",""))</f>
        <v/>
      </c>
      <c r="R73" s="55" t="str" cm="1">
        <f t="array" ref="R73">IF(AND(B73:D73="",G73:P73=""),"",H73-G73)</f>
        <v/>
      </c>
      <c r="S73" s="55" t="str" cm="1">
        <f t="array" ref="S73">IF(AND(B73:D73="",G73:P73=""),"",P73*R73/1000*365)</f>
        <v/>
      </c>
      <c r="T73" s="55" t="str" cm="1">
        <f t="array" ref="T73">IF(AND(B73:D73="",G73:P73=""),"",MAX(0,K73-L73))</f>
        <v/>
      </c>
      <c r="U73" s="55" t="str" cm="1">
        <f t="array" ref="U73">IF(AND(B73:D73="",G73:P73=""),"",VLOOKUP(J73,ABen_Rates,3,FALSE)*T73*S73)</f>
        <v/>
      </c>
      <c r="V73" s="55" t="str" cm="1">
        <f t="array" ref="V73">IF(AND(B73:D73="",G73:P73=""),"",VLOOKUP(D73,Treatment_Life,2,FALSE)*U73)</f>
        <v/>
      </c>
      <c r="W73" s="55" t="str" cm="1">
        <f t="array" ref="W73">IF(AND(B73:D73="",G73:P73=""),"",(H73-G73)*O73*Lane_Width*Cost_m2)</f>
        <v/>
      </c>
      <c r="X73" s="55" cm="1">
        <f t="array" ref="X73">IF(AND(B73:D73="",G73:P73=""),-9999,V73*Av_Cost_Coll/W73)</f>
        <v>-9999</v>
      </c>
      <c r="Y73" s="55" cm="1">
        <f t="array" ref="Y73">IF(AND(B73:D73="",G73:P73=""),-9999,VLOOKUP(CONCATENATE(M73,"-",N73),Likelihood,2,FALSE))</f>
        <v>-9999</v>
      </c>
      <c r="Z73" s="55" t="str" cm="1">
        <f t="array" ref="Z73">IF(AND(B73:D73="",G73:P73=""),"",IF(X73&gt;=2,IF(Y73&gt;50,"P1","P3"),IF(X73&gt;0,IF(Y73&gt;50,"P2","P5"),IF(Y73&gt;50,"P4","P6"))))</f>
        <v/>
      </c>
    </row>
    <row r="74" spans="1:26" x14ac:dyDescent="0.35">
      <c r="A74" s="48"/>
      <c r="B74" s="48"/>
      <c r="C74" s="48"/>
      <c r="D74" s="48"/>
      <c r="E74" s="47"/>
      <c r="F74" s="47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55" t="str" cm="1">
        <f t="array" ref="Q74">IF(AND(B74="",D74="",G74:H74="",J74:P74),"",IF(OR(B74="",D74="",AND(D74&lt;&gt;"A",D74&lt;&gt;"B",D74&lt;&gt;"C",D74&lt;&gt;"D",D74&lt;&gt;"U"),G74&lt;0,H74&lt;G74,AND(J74&lt;&gt;"BC",J74&lt;&gt;"SG",J74&lt;&gt;"KQ",J74&lt;&gt;"R"),J74="",K74="",L74="",L74&lt; 0,OR(M74="",M74&gt;15),OR(N74="",N74&gt;15),O74="",P74=""),"ERROR - Please check inputs",""))</f>
        <v/>
      </c>
      <c r="R74" s="55" t="str" cm="1">
        <f t="array" ref="R74">IF(AND(B74:D74="",G74:P74=""),"",H74-G74)</f>
        <v/>
      </c>
      <c r="S74" s="55" t="str" cm="1">
        <f t="array" ref="S74">IF(AND(B74:D74="",G74:P74=""),"",P74*R74/1000*365)</f>
        <v/>
      </c>
      <c r="T74" s="55" t="str" cm="1">
        <f t="array" ref="T74">IF(AND(B74:D74="",G74:P74=""),"",MAX(0,K74-L74))</f>
        <v/>
      </c>
      <c r="U74" s="55" t="str" cm="1">
        <f t="array" ref="U74">IF(AND(B74:D74="",G74:P74=""),"",VLOOKUP(J74,ABen_Rates,3,FALSE)*T74*S74)</f>
        <v/>
      </c>
      <c r="V74" s="55" t="str" cm="1">
        <f t="array" ref="V74">IF(AND(B74:D74="",G74:P74=""),"",VLOOKUP(D74,Treatment_Life,2,FALSE)*U74)</f>
        <v/>
      </c>
      <c r="W74" s="55" t="str" cm="1">
        <f t="array" ref="W74">IF(AND(B74:D74="",G74:P74=""),"",(H74-G74)*O74*Lane_Width*Cost_m2)</f>
        <v/>
      </c>
      <c r="X74" s="55" cm="1">
        <f t="array" ref="X74">IF(AND(B74:D74="",G74:P74=""),-9999,V74*Av_Cost_Coll/W74)</f>
        <v>-9999</v>
      </c>
      <c r="Y74" s="55" cm="1">
        <f t="array" ref="Y74">IF(AND(B74:D74="",G74:P74=""),-9999,VLOOKUP(CONCATENATE(M74,"-",N74),Likelihood,2,FALSE))</f>
        <v>-9999</v>
      </c>
      <c r="Z74" s="55" t="str" cm="1">
        <f t="array" ref="Z74">IF(AND(B74:D74="",G74:P74=""),"",IF(X74&gt;=2,IF(Y74&gt;50,"P1","P3"),IF(X74&gt;0,IF(Y74&gt;50,"P2","P5"),IF(Y74&gt;50,"P4","P6"))))</f>
        <v/>
      </c>
    </row>
    <row r="75" spans="1:26" x14ac:dyDescent="0.35">
      <c r="A75" s="48"/>
      <c r="B75" s="48"/>
      <c r="C75" s="48"/>
      <c r="D75" s="48"/>
      <c r="E75" s="47"/>
      <c r="F75" s="47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55" t="str" cm="1">
        <f t="array" ref="Q75">IF(AND(B75="",D75="",G75:H75="",J75:P75),"",IF(OR(B75="",D75="",AND(D75&lt;&gt;"A",D75&lt;&gt;"B",D75&lt;&gt;"C",D75&lt;&gt;"D",D75&lt;&gt;"U"),G75&lt;0,H75&lt;G75,AND(J75&lt;&gt;"BC",J75&lt;&gt;"SG",J75&lt;&gt;"KQ",J75&lt;&gt;"R"),J75="",K75="",L75="",L75&lt; 0,OR(M75="",M75&gt;15),OR(N75="",N75&gt;15),O75="",P75=""),"ERROR - Please check inputs",""))</f>
        <v/>
      </c>
      <c r="R75" s="55" t="str" cm="1">
        <f t="array" ref="R75">IF(AND(B75:D75="",G75:P75=""),"",H75-G75)</f>
        <v/>
      </c>
      <c r="S75" s="55" t="str" cm="1">
        <f t="array" ref="S75">IF(AND(B75:D75="",G75:P75=""),"",P75*R75/1000*365)</f>
        <v/>
      </c>
      <c r="T75" s="55" t="str" cm="1">
        <f t="array" ref="T75">IF(AND(B75:D75="",G75:P75=""),"",MAX(0,K75-L75))</f>
        <v/>
      </c>
      <c r="U75" s="55" t="str" cm="1">
        <f t="array" ref="U75">IF(AND(B75:D75="",G75:P75=""),"",VLOOKUP(J75,ABen_Rates,3,FALSE)*T75*S75)</f>
        <v/>
      </c>
      <c r="V75" s="55" t="str" cm="1">
        <f t="array" ref="V75">IF(AND(B75:D75="",G75:P75=""),"",VLOOKUP(D75,Treatment_Life,2,FALSE)*U75)</f>
        <v/>
      </c>
      <c r="W75" s="55" t="str" cm="1">
        <f t="array" ref="W75">IF(AND(B75:D75="",G75:P75=""),"",(H75-G75)*O75*Lane_Width*Cost_m2)</f>
        <v/>
      </c>
      <c r="X75" s="55" cm="1">
        <f t="array" ref="X75">IF(AND(B75:D75="",G75:P75=""),-9999,V75*Av_Cost_Coll/W75)</f>
        <v>-9999</v>
      </c>
      <c r="Y75" s="55" cm="1">
        <f t="array" ref="Y75">IF(AND(B75:D75="",G75:P75=""),-9999,VLOOKUP(CONCATENATE(M75,"-",N75),Likelihood,2,FALSE))</f>
        <v>-9999</v>
      </c>
      <c r="Z75" s="55" t="str" cm="1">
        <f t="array" ref="Z75">IF(AND(B75:D75="",G75:P75=""),"",IF(X75&gt;=2,IF(Y75&gt;50,"P1","P3"),IF(X75&gt;0,IF(Y75&gt;50,"P2","P5"),IF(Y75&gt;50,"P4","P6"))))</f>
        <v/>
      </c>
    </row>
    <row r="76" spans="1:26" x14ac:dyDescent="0.35">
      <c r="A76" s="48"/>
      <c r="B76" s="48"/>
      <c r="C76" s="48"/>
      <c r="D76" s="48"/>
      <c r="E76" s="47"/>
      <c r="F76" s="47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55" t="str" cm="1">
        <f t="array" ref="Q76">IF(AND(B76="",D76="",G76:H76="",J76:P76),"",IF(OR(B76="",D76="",AND(D76&lt;&gt;"A",D76&lt;&gt;"B",D76&lt;&gt;"C",D76&lt;&gt;"D",D76&lt;&gt;"U"),G76&lt;0,H76&lt;G76,AND(J76&lt;&gt;"BC",J76&lt;&gt;"SG",J76&lt;&gt;"KQ",J76&lt;&gt;"R"),J76="",K76="",L76="",L76&lt; 0,OR(M76="",M76&gt;15),OR(N76="",N76&gt;15),O76="",P76=""),"ERROR - Please check inputs",""))</f>
        <v/>
      </c>
      <c r="R76" s="55" t="str" cm="1">
        <f t="array" ref="R76">IF(AND(B76:D76="",G76:P76=""),"",H76-G76)</f>
        <v/>
      </c>
      <c r="S76" s="55" t="str" cm="1">
        <f t="array" ref="S76">IF(AND(B76:D76="",G76:P76=""),"",P76*R76/1000*365)</f>
        <v/>
      </c>
      <c r="T76" s="55" t="str" cm="1">
        <f t="array" ref="T76">IF(AND(B76:D76="",G76:P76=""),"",MAX(0,K76-L76))</f>
        <v/>
      </c>
      <c r="U76" s="55" t="str" cm="1">
        <f t="array" ref="U76">IF(AND(B76:D76="",G76:P76=""),"",VLOOKUP(J76,ABen_Rates,3,FALSE)*T76*S76)</f>
        <v/>
      </c>
      <c r="V76" s="55" t="str" cm="1">
        <f t="array" ref="V76">IF(AND(B76:D76="",G76:P76=""),"",VLOOKUP(D76,Treatment_Life,2,FALSE)*U76)</f>
        <v/>
      </c>
      <c r="W76" s="55" t="str" cm="1">
        <f t="array" ref="W76">IF(AND(B76:D76="",G76:P76=""),"",(H76-G76)*O76*Lane_Width*Cost_m2)</f>
        <v/>
      </c>
      <c r="X76" s="55" cm="1">
        <f t="array" ref="X76">IF(AND(B76:D76="",G76:P76=""),-9999,V76*Av_Cost_Coll/W76)</f>
        <v>-9999</v>
      </c>
      <c r="Y76" s="55" cm="1">
        <f t="array" ref="Y76">IF(AND(B76:D76="",G76:P76=""),-9999,VLOOKUP(CONCATENATE(M76,"-",N76),Likelihood,2,FALSE))</f>
        <v>-9999</v>
      </c>
      <c r="Z76" s="55" t="str" cm="1">
        <f t="array" ref="Z76">IF(AND(B76:D76="",G76:P76=""),"",IF(X76&gt;=2,IF(Y76&gt;50,"P1","P3"),IF(X76&gt;0,IF(Y76&gt;50,"P2","P5"),IF(Y76&gt;50,"P4","P6"))))</f>
        <v/>
      </c>
    </row>
    <row r="77" spans="1:26" x14ac:dyDescent="0.35">
      <c r="A77" s="48"/>
      <c r="B77" s="48"/>
      <c r="C77" s="48"/>
      <c r="D77" s="48"/>
      <c r="E77" s="47"/>
      <c r="F77" s="47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55" t="str" cm="1">
        <f t="array" ref="Q77">IF(AND(B77="",D77="",G77:H77="",J77:P77),"",IF(OR(B77="",D77="",AND(D77&lt;&gt;"A",D77&lt;&gt;"B",D77&lt;&gt;"C",D77&lt;&gt;"D",D77&lt;&gt;"U"),G77&lt;0,H77&lt;G77,AND(J77&lt;&gt;"BC",J77&lt;&gt;"SG",J77&lt;&gt;"KQ",J77&lt;&gt;"R"),J77="",K77="",L77="",L77&lt; 0,OR(M77="",M77&gt;15),OR(N77="",N77&gt;15),O77="",P77=""),"ERROR - Please check inputs",""))</f>
        <v/>
      </c>
      <c r="R77" s="55" t="str" cm="1">
        <f t="array" ref="R77">IF(AND(B77:D77="",G77:P77=""),"",H77-G77)</f>
        <v/>
      </c>
      <c r="S77" s="55" t="str" cm="1">
        <f t="array" ref="S77">IF(AND(B77:D77="",G77:P77=""),"",P77*R77/1000*365)</f>
        <v/>
      </c>
      <c r="T77" s="55" t="str" cm="1">
        <f t="array" ref="T77">IF(AND(B77:D77="",G77:P77=""),"",MAX(0,K77-L77))</f>
        <v/>
      </c>
      <c r="U77" s="55" t="str" cm="1">
        <f t="array" ref="U77">IF(AND(B77:D77="",G77:P77=""),"",VLOOKUP(J77,ABen_Rates,3,FALSE)*T77*S77)</f>
        <v/>
      </c>
      <c r="V77" s="55" t="str" cm="1">
        <f t="array" ref="V77">IF(AND(B77:D77="",G77:P77=""),"",VLOOKUP(D77,Treatment_Life,2,FALSE)*U77)</f>
        <v/>
      </c>
      <c r="W77" s="55" t="str" cm="1">
        <f t="array" ref="W77">IF(AND(B77:D77="",G77:P77=""),"",(H77-G77)*O77*Lane_Width*Cost_m2)</f>
        <v/>
      </c>
      <c r="X77" s="55" cm="1">
        <f t="array" ref="X77">IF(AND(B77:D77="",G77:P77=""),-9999,V77*Av_Cost_Coll/W77)</f>
        <v>-9999</v>
      </c>
      <c r="Y77" s="55" cm="1">
        <f t="array" ref="Y77">IF(AND(B77:D77="",G77:P77=""),-9999,VLOOKUP(CONCATENATE(M77,"-",N77),Likelihood,2,FALSE))</f>
        <v>-9999</v>
      </c>
      <c r="Z77" s="55" t="str" cm="1">
        <f t="array" ref="Z77">IF(AND(B77:D77="",G77:P77=""),"",IF(X77&gt;=2,IF(Y77&gt;50,"P1","P3"),IF(X77&gt;0,IF(Y77&gt;50,"P2","P5"),IF(Y77&gt;50,"P4","P6"))))</f>
        <v/>
      </c>
    </row>
    <row r="78" spans="1:26" x14ac:dyDescent="0.35">
      <c r="A78" s="48"/>
      <c r="B78" s="48"/>
      <c r="C78" s="48"/>
      <c r="D78" s="48"/>
      <c r="E78" s="47"/>
      <c r="F78" s="47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55" t="str" cm="1">
        <f t="array" ref="Q78">IF(AND(B78="",D78="",G78:H78="",J78:P78),"",IF(OR(B78="",D78="",AND(D78&lt;&gt;"A",D78&lt;&gt;"B",D78&lt;&gt;"C",D78&lt;&gt;"D",D78&lt;&gt;"U"),G78&lt;0,H78&lt;G78,AND(J78&lt;&gt;"BC",J78&lt;&gt;"SG",J78&lt;&gt;"KQ",J78&lt;&gt;"R"),J78="",K78="",L78="",L78&lt; 0,OR(M78="",M78&gt;15),OR(N78="",N78&gt;15),O78="",P78=""),"ERROR - Please check inputs",""))</f>
        <v/>
      </c>
      <c r="R78" s="55" t="str" cm="1">
        <f t="array" ref="R78">IF(AND(B78:D78="",G78:P78=""),"",H78-G78)</f>
        <v/>
      </c>
      <c r="S78" s="55" t="str" cm="1">
        <f t="array" ref="S78">IF(AND(B78:D78="",G78:P78=""),"",P78*R78/1000*365)</f>
        <v/>
      </c>
      <c r="T78" s="55" t="str" cm="1">
        <f t="array" ref="T78">IF(AND(B78:D78="",G78:P78=""),"",MAX(0,K78-L78))</f>
        <v/>
      </c>
      <c r="U78" s="55" t="str" cm="1">
        <f t="array" ref="U78">IF(AND(B78:D78="",G78:P78=""),"",VLOOKUP(J78,ABen_Rates,3,FALSE)*T78*S78)</f>
        <v/>
      </c>
      <c r="V78" s="55" t="str" cm="1">
        <f t="array" ref="V78">IF(AND(B78:D78="",G78:P78=""),"",VLOOKUP(D78,Treatment_Life,2,FALSE)*U78)</f>
        <v/>
      </c>
      <c r="W78" s="55" t="str" cm="1">
        <f t="array" ref="W78">IF(AND(B78:D78="",G78:P78=""),"",(H78-G78)*O78*Lane_Width*Cost_m2)</f>
        <v/>
      </c>
      <c r="X78" s="55" cm="1">
        <f t="array" ref="X78">IF(AND(B78:D78="",G78:P78=""),-9999,V78*Av_Cost_Coll/W78)</f>
        <v>-9999</v>
      </c>
      <c r="Y78" s="55" cm="1">
        <f t="array" ref="Y78">IF(AND(B78:D78="",G78:P78=""),-9999,VLOOKUP(CONCATENATE(M78,"-",N78),Likelihood,2,FALSE))</f>
        <v>-9999</v>
      </c>
      <c r="Z78" s="55" t="str" cm="1">
        <f t="array" ref="Z78">IF(AND(B78:D78="",G78:P78=""),"",IF(X78&gt;=2,IF(Y78&gt;50,"P1","P3"),IF(X78&gt;0,IF(Y78&gt;50,"P2","P5"),IF(Y78&gt;50,"P4","P6"))))</f>
        <v/>
      </c>
    </row>
    <row r="79" spans="1:26" x14ac:dyDescent="0.35">
      <c r="A79" s="48"/>
      <c r="B79" s="48"/>
      <c r="C79" s="48"/>
      <c r="D79" s="48"/>
      <c r="E79" s="47"/>
      <c r="F79" s="47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55" t="str" cm="1">
        <f t="array" ref="Q79">IF(AND(B79="",D79="",G79:H79="",J79:P79),"",IF(OR(B79="",D79="",AND(D79&lt;&gt;"A",D79&lt;&gt;"B",D79&lt;&gt;"C",D79&lt;&gt;"D",D79&lt;&gt;"U"),G79&lt;0,H79&lt;G79,AND(J79&lt;&gt;"BC",J79&lt;&gt;"SG",J79&lt;&gt;"KQ",J79&lt;&gt;"R"),J79="",K79="",L79="",L79&lt; 0,OR(M79="",M79&gt;15),OR(N79="",N79&gt;15),O79="",P79=""),"ERROR - Please check inputs",""))</f>
        <v/>
      </c>
      <c r="R79" s="55" t="str" cm="1">
        <f t="array" ref="R79">IF(AND(B79:D79="",G79:P79=""),"",H79-G79)</f>
        <v/>
      </c>
      <c r="S79" s="55" t="str" cm="1">
        <f t="array" ref="S79">IF(AND(B79:D79="",G79:P79=""),"",P79*R79/1000*365)</f>
        <v/>
      </c>
      <c r="T79" s="55" t="str" cm="1">
        <f t="array" ref="T79">IF(AND(B79:D79="",G79:P79=""),"",MAX(0,K79-L79))</f>
        <v/>
      </c>
      <c r="U79" s="55" t="str" cm="1">
        <f t="array" ref="U79">IF(AND(B79:D79="",G79:P79=""),"",VLOOKUP(J79,ABen_Rates,3,FALSE)*T79*S79)</f>
        <v/>
      </c>
      <c r="V79" s="55" t="str" cm="1">
        <f t="array" ref="V79">IF(AND(B79:D79="",G79:P79=""),"",VLOOKUP(D79,Treatment_Life,2,FALSE)*U79)</f>
        <v/>
      </c>
      <c r="W79" s="55" t="str" cm="1">
        <f t="array" ref="W79">IF(AND(B79:D79="",G79:P79=""),"",(H79-G79)*O79*Lane_Width*Cost_m2)</f>
        <v/>
      </c>
      <c r="X79" s="55" cm="1">
        <f t="array" ref="X79">IF(AND(B79:D79="",G79:P79=""),-9999,V79*Av_Cost_Coll/W79)</f>
        <v>-9999</v>
      </c>
      <c r="Y79" s="55" cm="1">
        <f t="array" ref="Y79">IF(AND(B79:D79="",G79:P79=""),-9999,VLOOKUP(CONCATENATE(M79,"-",N79),Likelihood,2,FALSE))</f>
        <v>-9999</v>
      </c>
      <c r="Z79" s="55" t="str" cm="1">
        <f t="array" ref="Z79">IF(AND(B79:D79="",G79:P79=""),"",IF(X79&gt;=2,IF(Y79&gt;50,"P1","P3"),IF(X79&gt;0,IF(Y79&gt;50,"P2","P5"),IF(Y79&gt;50,"P4","P6"))))</f>
        <v/>
      </c>
    </row>
    <row r="80" spans="1:26" x14ac:dyDescent="0.35">
      <c r="A80" s="48"/>
      <c r="B80" s="48"/>
      <c r="C80" s="48"/>
      <c r="D80" s="48"/>
      <c r="E80" s="47"/>
      <c r="F80" s="47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55" t="str" cm="1">
        <f t="array" ref="Q80">IF(AND(B80="",D80="",G80:H80="",J80:P80),"",IF(OR(B80="",D80="",AND(D80&lt;&gt;"A",D80&lt;&gt;"B",D80&lt;&gt;"C",D80&lt;&gt;"D",D80&lt;&gt;"U"),G80&lt;0,H80&lt;G80,AND(J80&lt;&gt;"BC",J80&lt;&gt;"SG",J80&lt;&gt;"KQ",J80&lt;&gt;"R"),J80="",K80="",L80="",L80&lt; 0,OR(M80="",M80&gt;15),OR(N80="",N80&gt;15),O80="",P80=""),"ERROR - Please check inputs",""))</f>
        <v/>
      </c>
      <c r="R80" s="55" t="str" cm="1">
        <f t="array" ref="R80">IF(AND(B80:D80="",G80:P80=""),"",H80-G80)</f>
        <v/>
      </c>
      <c r="S80" s="55" t="str" cm="1">
        <f t="array" ref="S80">IF(AND(B80:D80="",G80:P80=""),"",P80*R80/1000*365)</f>
        <v/>
      </c>
      <c r="T80" s="55" t="str" cm="1">
        <f t="array" ref="T80">IF(AND(B80:D80="",G80:P80=""),"",MAX(0,K80-L80))</f>
        <v/>
      </c>
      <c r="U80" s="55" t="str" cm="1">
        <f t="array" ref="U80">IF(AND(B80:D80="",G80:P80=""),"",VLOOKUP(J80,ABen_Rates,3,FALSE)*T80*S80)</f>
        <v/>
      </c>
      <c r="V80" s="55" t="str" cm="1">
        <f t="array" ref="V80">IF(AND(B80:D80="",G80:P80=""),"",VLOOKUP(D80,Treatment_Life,2,FALSE)*U80)</f>
        <v/>
      </c>
      <c r="W80" s="55" t="str" cm="1">
        <f t="array" ref="W80">IF(AND(B80:D80="",G80:P80=""),"",(H80-G80)*O80*Lane_Width*Cost_m2)</f>
        <v/>
      </c>
      <c r="X80" s="55" cm="1">
        <f t="array" ref="X80">IF(AND(B80:D80="",G80:P80=""),-9999,V80*Av_Cost_Coll/W80)</f>
        <v>-9999</v>
      </c>
      <c r="Y80" s="55" cm="1">
        <f t="array" ref="Y80">IF(AND(B80:D80="",G80:P80=""),-9999,VLOOKUP(CONCATENATE(M80,"-",N80),Likelihood,2,FALSE))</f>
        <v>-9999</v>
      </c>
      <c r="Z80" s="55" t="str" cm="1">
        <f t="array" ref="Z80">IF(AND(B80:D80="",G80:P80=""),"",IF(X80&gt;=2,IF(Y80&gt;50,"P1","P3"),IF(X80&gt;0,IF(Y80&gt;50,"P2","P5"),IF(Y80&gt;50,"P4","P6"))))</f>
        <v/>
      </c>
    </row>
    <row r="81" spans="1:26" x14ac:dyDescent="0.35">
      <c r="A81" s="48"/>
      <c r="B81" s="48"/>
      <c r="C81" s="48"/>
      <c r="D81" s="48"/>
      <c r="E81" s="47"/>
      <c r="F81" s="47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55" t="str" cm="1">
        <f t="array" ref="Q81">IF(AND(B81="",D81="",G81:H81="",J81:P81),"",IF(OR(B81="",D81="",AND(D81&lt;&gt;"A",D81&lt;&gt;"B",D81&lt;&gt;"C",D81&lt;&gt;"D",D81&lt;&gt;"U"),G81&lt;0,H81&lt;G81,AND(J81&lt;&gt;"BC",J81&lt;&gt;"SG",J81&lt;&gt;"KQ",J81&lt;&gt;"R"),J81="",K81="",L81="",L81&lt; 0,OR(M81="",M81&gt;15),OR(N81="",N81&gt;15),O81="",P81=""),"ERROR - Please check inputs",""))</f>
        <v/>
      </c>
      <c r="R81" s="55" t="str" cm="1">
        <f t="array" ref="R81">IF(AND(B81:D81="",G81:P81=""),"",H81-G81)</f>
        <v/>
      </c>
      <c r="S81" s="55" t="str" cm="1">
        <f t="array" ref="S81">IF(AND(B81:D81="",G81:P81=""),"",P81*R81/1000*365)</f>
        <v/>
      </c>
      <c r="T81" s="55" t="str" cm="1">
        <f t="array" ref="T81">IF(AND(B81:D81="",G81:P81=""),"",MAX(0,K81-L81))</f>
        <v/>
      </c>
      <c r="U81" s="55" t="str" cm="1">
        <f t="array" ref="U81">IF(AND(B81:D81="",G81:P81=""),"",VLOOKUP(J81,ABen_Rates,3,FALSE)*T81*S81)</f>
        <v/>
      </c>
      <c r="V81" s="55" t="str" cm="1">
        <f t="array" ref="V81">IF(AND(B81:D81="",G81:P81=""),"",VLOOKUP(D81,Treatment_Life,2,FALSE)*U81)</f>
        <v/>
      </c>
      <c r="W81" s="55" t="str" cm="1">
        <f t="array" ref="W81">IF(AND(B81:D81="",G81:P81=""),"",(H81-G81)*O81*Lane_Width*Cost_m2)</f>
        <v/>
      </c>
      <c r="X81" s="55" cm="1">
        <f t="array" ref="X81">IF(AND(B81:D81="",G81:P81=""),-9999,V81*Av_Cost_Coll/W81)</f>
        <v>-9999</v>
      </c>
      <c r="Y81" s="55" cm="1">
        <f t="array" ref="Y81">IF(AND(B81:D81="",G81:P81=""),-9999,VLOOKUP(CONCATENATE(M81,"-",N81),Likelihood,2,FALSE))</f>
        <v>-9999</v>
      </c>
      <c r="Z81" s="55" t="str" cm="1">
        <f t="array" ref="Z81">IF(AND(B81:D81="",G81:P81=""),"",IF(X81&gt;=2,IF(Y81&gt;50,"P1","P3"),IF(X81&gt;0,IF(Y81&gt;50,"P2","P5"),IF(Y81&gt;50,"P4","P6"))))</f>
        <v/>
      </c>
    </row>
    <row r="82" spans="1:26" x14ac:dyDescent="0.35">
      <c r="A82" s="48"/>
      <c r="B82" s="48"/>
      <c r="C82" s="48"/>
      <c r="D82" s="48"/>
      <c r="E82" s="47"/>
      <c r="F82" s="47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55" t="str" cm="1">
        <f t="array" ref="Q82">IF(AND(B82="",D82="",G82:H82="",J82:P82),"",IF(OR(B82="",D82="",AND(D82&lt;&gt;"A",D82&lt;&gt;"B",D82&lt;&gt;"C",D82&lt;&gt;"D",D82&lt;&gt;"U"),G82&lt;0,H82&lt;G82,AND(J82&lt;&gt;"BC",J82&lt;&gt;"SG",J82&lt;&gt;"KQ",J82&lt;&gt;"R"),J82="",K82="",L82="",L82&lt; 0,OR(M82="",M82&gt;15),OR(N82="",N82&gt;15),O82="",P82=""),"ERROR - Please check inputs",""))</f>
        <v/>
      </c>
      <c r="R82" s="55" t="str" cm="1">
        <f t="array" ref="R82">IF(AND(B82:D82="",G82:P82=""),"",H82-G82)</f>
        <v/>
      </c>
      <c r="S82" s="55" t="str" cm="1">
        <f t="array" ref="S82">IF(AND(B82:D82="",G82:P82=""),"",P82*R82/1000*365)</f>
        <v/>
      </c>
      <c r="T82" s="55" t="str" cm="1">
        <f t="array" ref="T82">IF(AND(B82:D82="",G82:P82=""),"",MAX(0,K82-L82))</f>
        <v/>
      </c>
      <c r="U82" s="55" t="str" cm="1">
        <f t="array" ref="U82">IF(AND(B82:D82="",G82:P82=""),"",VLOOKUP(J82,ABen_Rates,3,FALSE)*T82*S82)</f>
        <v/>
      </c>
      <c r="V82" s="55" t="str" cm="1">
        <f t="array" ref="V82">IF(AND(B82:D82="",G82:P82=""),"",VLOOKUP(D82,Treatment_Life,2,FALSE)*U82)</f>
        <v/>
      </c>
      <c r="W82" s="55" t="str" cm="1">
        <f t="array" ref="W82">IF(AND(B82:D82="",G82:P82=""),"",(H82-G82)*O82*Lane_Width*Cost_m2)</f>
        <v/>
      </c>
      <c r="X82" s="55" cm="1">
        <f t="array" ref="X82">IF(AND(B82:D82="",G82:P82=""),-9999,V82*Av_Cost_Coll/W82)</f>
        <v>-9999</v>
      </c>
      <c r="Y82" s="55" cm="1">
        <f t="array" ref="Y82">IF(AND(B82:D82="",G82:P82=""),-9999,VLOOKUP(CONCATENATE(M82,"-",N82),Likelihood,2,FALSE))</f>
        <v>-9999</v>
      </c>
      <c r="Z82" s="55" t="str" cm="1">
        <f t="array" ref="Z82">IF(AND(B82:D82="",G82:P82=""),"",IF(X82&gt;=2,IF(Y82&gt;50,"P1","P3"),IF(X82&gt;0,IF(Y82&gt;50,"P2","P5"),IF(Y82&gt;50,"P4","P6"))))</f>
        <v/>
      </c>
    </row>
    <row r="83" spans="1:26" x14ac:dyDescent="0.35">
      <c r="A83" s="48"/>
      <c r="B83" s="48"/>
      <c r="C83" s="48"/>
      <c r="D83" s="48"/>
      <c r="E83" s="47"/>
      <c r="F83" s="47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55" t="str" cm="1">
        <f t="array" ref="Q83">IF(AND(B83="",D83="",G83:H83="",J83:P83),"",IF(OR(B83="",D83="",AND(D83&lt;&gt;"A",D83&lt;&gt;"B",D83&lt;&gt;"C",D83&lt;&gt;"D",D83&lt;&gt;"U"),G83&lt;0,H83&lt;G83,AND(J83&lt;&gt;"BC",J83&lt;&gt;"SG",J83&lt;&gt;"KQ",J83&lt;&gt;"R"),J83="",K83="",L83="",L83&lt; 0,OR(M83="",M83&gt;15),OR(N83="",N83&gt;15),O83="",P83=""),"ERROR - Please check inputs",""))</f>
        <v/>
      </c>
      <c r="R83" s="55" t="str" cm="1">
        <f t="array" ref="R83">IF(AND(B83:D83="",G83:P83=""),"",H83-G83)</f>
        <v/>
      </c>
      <c r="S83" s="55" t="str" cm="1">
        <f t="array" ref="S83">IF(AND(B83:D83="",G83:P83=""),"",P83*R83/1000*365)</f>
        <v/>
      </c>
      <c r="T83" s="55" t="str" cm="1">
        <f t="array" ref="T83">IF(AND(B83:D83="",G83:P83=""),"",MAX(0,K83-L83))</f>
        <v/>
      </c>
      <c r="U83" s="55" t="str" cm="1">
        <f t="array" ref="U83">IF(AND(B83:D83="",G83:P83=""),"",VLOOKUP(J83,ABen_Rates,3,FALSE)*T83*S83)</f>
        <v/>
      </c>
      <c r="V83" s="55" t="str" cm="1">
        <f t="array" ref="V83">IF(AND(B83:D83="",G83:P83=""),"",VLOOKUP(D83,Treatment_Life,2,FALSE)*U83)</f>
        <v/>
      </c>
      <c r="W83" s="55" t="str" cm="1">
        <f t="array" ref="W83">IF(AND(B83:D83="",G83:P83=""),"",(H83-G83)*O83*Lane_Width*Cost_m2)</f>
        <v/>
      </c>
      <c r="X83" s="55" cm="1">
        <f t="array" ref="X83">IF(AND(B83:D83="",G83:P83=""),-9999,V83*Av_Cost_Coll/W83)</f>
        <v>-9999</v>
      </c>
      <c r="Y83" s="55" cm="1">
        <f t="array" ref="Y83">IF(AND(B83:D83="",G83:P83=""),-9999,VLOOKUP(CONCATENATE(M83,"-",N83),Likelihood,2,FALSE))</f>
        <v>-9999</v>
      </c>
      <c r="Z83" s="55" t="str" cm="1">
        <f t="array" ref="Z83">IF(AND(B83:D83="",G83:P83=""),"",IF(X83&gt;=2,IF(Y83&gt;50,"P1","P3"),IF(X83&gt;0,IF(Y83&gt;50,"P2","P5"),IF(Y83&gt;50,"P4","P6"))))</f>
        <v/>
      </c>
    </row>
    <row r="84" spans="1:26" x14ac:dyDescent="0.35">
      <c r="A84" s="48"/>
      <c r="B84" s="48"/>
      <c r="C84" s="48"/>
      <c r="D84" s="48"/>
      <c r="E84" s="47"/>
      <c r="F84" s="47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55" t="str" cm="1">
        <f t="array" ref="Q84">IF(AND(B84="",D84="",G84:H84="",J84:P84),"",IF(OR(B84="",D84="",AND(D84&lt;&gt;"A",D84&lt;&gt;"B",D84&lt;&gt;"C",D84&lt;&gt;"D",D84&lt;&gt;"U"),G84&lt;0,H84&lt;G84,AND(J84&lt;&gt;"BC",J84&lt;&gt;"SG",J84&lt;&gt;"KQ",J84&lt;&gt;"R"),J84="",K84="",L84="",L84&lt; 0,OR(M84="",M84&gt;15),OR(N84="",N84&gt;15),O84="",P84=""),"ERROR - Please check inputs",""))</f>
        <v/>
      </c>
      <c r="R84" s="55" t="str" cm="1">
        <f t="array" ref="R84">IF(AND(B84:D84="",G84:P84=""),"",H84-G84)</f>
        <v/>
      </c>
      <c r="S84" s="55" t="str" cm="1">
        <f t="array" ref="S84">IF(AND(B84:D84="",G84:P84=""),"",P84*R84/1000*365)</f>
        <v/>
      </c>
      <c r="T84" s="55" t="str" cm="1">
        <f t="array" ref="T84">IF(AND(B84:D84="",G84:P84=""),"",MAX(0,K84-L84))</f>
        <v/>
      </c>
      <c r="U84" s="55" t="str" cm="1">
        <f t="array" ref="U84">IF(AND(B84:D84="",G84:P84=""),"",VLOOKUP(J84,ABen_Rates,3,FALSE)*T84*S84)</f>
        <v/>
      </c>
      <c r="V84" s="55" t="str" cm="1">
        <f t="array" ref="V84">IF(AND(B84:D84="",G84:P84=""),"",VLOOKUP(D84,Treatment_Life,2,FALSE)*U84)</f>
        <v/>
      </c>
      <c r="W84" s="55" t="str" cm="1">
        <f t="array" ref="W84">IF(AND(B84:D84="",G84:P84=""),"",(H84-G84)*O84*Lane_Width*Cost_m2)</f>
        <v/>
      </c>
      <c r="X84" s="55" cm="1">
        <f t="array" ref="X84">IF(AND(B84:D84="",G84:P84=""),-9999,V84*Av_Cost_Coll/W84)</f>
        <v>-9999</v>
      </c>
      <c r="Y84" s="55" cm="1">
        <f t="array" ref="Y84">IF(AND(B84:D84="",G84:P84=""),-9999,VLOOKUP(CONCATENATE(M84,"-",N84),Likelihood,2,FALSE))</f>
        <v>-9999</v>
      </c>
      <c r="Z84" s="55" t="str" cm="1">
        <f t="array" ref="Z84">IF(AND(B84:D84="",G84:P84=""),"",IF(X84&gt;=2,IF(Y84&gt;50,"P1","P3"),IF(X84&gt;0,IF(Y84&gt;50,"P2","P5"),IF(Y84&gt;50,"P4","P6"))))</f>
        <v/>
      </c>
    </row>
    <row r="85" spans="1:26" x14ac:dyDescent="0.35">
      <c r="A85" s="48"/>
      <c r="B85" s="48"/>
      <c r="C85" s="48"/>
      <c r="D85" s="48"/>
      <c r="E85" s="47"/>
      <c r="F85" s="47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55" t="str" cm="1">
        <f t="array" ref="Q85">IF(AND(B85="",D85="",G85:H85="",J85:P85),"",IF(OR(B85="",D85="",AND(D85&lt;&gt;"A",D85&lt;&gt;"B",D85&lt;&gt;"C",D85&lt;&gt;"D",D85&lt;&gt;"U"),G85&lt;0,H85&lt;G85,AND(J85&lt;&gt;"BC",J85&lt;&gt;"SG",J85&lt;&gt;"KQ",J85&lt;&gt;"R"),J85="",K85="",L85="",L85&lt; 0,OR(M85="",M85&gt;15),OR(N85="",N85&gt;15),O85="",P85=""),"ERROR - Please check inputs",""))</f>
        <v/>
      </c>
      <c r="R85" s="55" t="str" cm="1">
        <f t="array" ref="R85">IF(AND(B85:D85="",G85:P85=""),"",H85-G85)</f>
        <v/>
      </c>
      <c r="S85" s="55" t="str" cm="1">
        <f t="array" ref="S85">IF(AND(B85:D85="",G85:P85=""),"",P85*R85/1000*365)</f>
        <v/>
      </c>
      <c r="T85" s="55" t="str" cm="1">
        <f t="array" ref="T85">IF(AND(B85:D85="",G85:P85=""),"",MAX(0,K85-L85))</f>
        <v/>
      </c>
      <c r="U85" s="55" t="str" cm="1">
        <f t="array" ref="U85">IF(AND(B85:D85="",G85:P85=""),"",VLOOKUP(J85,ABen_Rates,3,FALSE)*T85*S85)</f>
        <v/>
      </c>
      <c r="V85" s="55" t="str" cm="1">
        <f t="array" ref="V85">IF(AND(B85:D85="",G85:P85=""),"",VLOOKUP(D85,Treatment_Life,2,FALSE)*U85)</f>
        <v/>
      </c>
      <c r="W85" s="55" t="str" cm="1">
        <f t="array" ref="W85">IF(AND(B85:D85="",G85:P85=""),"",(H85-G85)*O85*Lane_Width*Cost_m2)</f>
        <v/>
      </c>
      <c r="X85" s="55" cm="1">
        <f t="array" ref="X85">IF(AND(B85:D85="",G85:P85=""),-9999,V85*Av_Cost_Coll/W85)</f>
        <v>-9999</v>
      </c>
      <c r="Y85" s="55" cm="1">
        <f t="array" ref="Y85">IF(AND(B85:D85="",G85:P85=""),-9999,VLOOKUP(CONCATENATE(M85,"-",N85),Likelihood,2,FALSE))</f>
        <v>-9999</v>
      </c>
      <c r="Z85" s="55" t="str" cm="1">
        <f t="array" ref="Z85">IF(AND(B85:D85="",G85:P85=""),"",IF(X85&gt;=2,IF(Y85&gt;50,"P1","P3"),IF(X85&gt;0,IF(Y85&gt;50,"P2","P5"),IF(Y85&gt;50,"P4","P6"))))</f>
        <v/>
      </c>
    </row>
    <row r="86" spans="1:26" x14ac:dyDescent="0.35">
      <c r="A86" s="48"/>
      <c r="B86" s="48"/>
      <c r="C86" s="48"/>
      <c r="D86" s="48"/>
      <c r="E86" s="47"/>
      <c r="F86" s="47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55" t="str" cm="1">
        <f t="array" ref="Q86">IF(AND(B86="",D86="",G86:H86="",J86:P86),"",IF(OR(B86="",D86="",AND(D86&lt;&gt;"A",D86&lt;&gt;"B",D86&lt;&gt;"C",D86&lt;&gt;"D",D86&lt;&gt;"U"),G86&lt;0,H86&lt;G86,AND(J86&lt;&gt;"BC",J86&lt;&gt;"SG",J86&lt;&gt;"KQ",J86&lt;&gt;"R"),J86="",K86="",L86="",L86&lt; 0,OR(M86="",M86&gt;15),OR(N86="",N86&gt;15),O86="",P86=""),"ERROR - Please check inputs",""))</f>
        <v/>
      </c>
      <c r="R86" s="55" t="str" cm="1">
        <f t="array" ref="R86">IF(AND(B86:D86="",G86:P86=""),"",H86-G86)</f>
        <v/>
      </c>
      <c r="S86" s="55" t="str" cm="1">
        <f t="array" ref="S86">IF(AND(B86:D86="",G86:P86=""),"",P86*R86/1000*365)</f>
        <v/>
      </c>
      <c r="T86" s="55" t="str" cm="1">
        <f t="array" ref="T86">IF(AND(B86:D86="",G86:P86=""),"",MAX(0,K86-L86))</f>
        <v/>
      </c>
      <c r="U86" s="55" t="str" cm="1">
        <f t="array" ref="U86">IF(AND(B86:D86="",G86:P86=""),"",VLOOKUP(J86,ABen_Rates,3,FALSE)*T86*S86)</f>
        <v/>
      </c>
      <c r="V86" s="55" t="str" cm="1">
        <f t="array" ref="V86">IF(AND(B86:D86="",G86:P86=""),"",VLOOKUP(D86,Treatment_Life,2,FALSE)*U86)</f>
        <v/>
      </c>
      <c r="W86" s="55" t="str" cm="1">
        <f t="array" ref="W86">IF(AND(B86:D86="",G86:P86=""),"",(H86-G86)*O86*Lane_Width*Cost_m2)</f>
        <v/>
      </c>
      <c r="X86" s="55" cm="1">
        <f t="array" ref="X86">IF(AND(B86:D86="",G86:P86=""),-9999,V86*Av_Cost_Coll/W86)</f>
        <v>-9999</v>
      </c>
      <c r="Y86" s="55" cm="1">
        <f t="array" ref="Y86">IF(AND(B86:D86="",G86:P86=""),-9999,VLOOKUP(CONCATENATE(M86,"-",N86),Likelihood,2,FALSE))</f>
        <v>-9999</v>
      </c>
      <c r="Z86" s="55" t="str" cm="1">
        <f t="array" ref="Z86">IF(AND(B86:D86="",G86:P86=""),"",IF(X86&gt;=2,IF(Y86&gt;50,"P1","P3"),IF(X86&gt;0,IF(Y86&gt;50,"P2","P5"),IF(Y86&gt;50,"P4","P6"))))</f>
        <v/>
      </c>
    </row>
    <row r="87" spans="1:26" x14ac:dyDescent="0.35">
      <c r="A87" s="48"/>
      <c r="B87" s="48"/>
      <c r="C87" s="48"/>
      <c r="D87" s="48"/>
      <c r="E87" s="47"/>
      <c r="F87" s="47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55" t="str" cm="1">
        <f t="array" ref="Q87">IF(AND(B87="",D87="",G87:H87="",J87:P87),"",IF(OR(B87="",D87="",AND(D87&lt;&gt;"A",D87&lt;&gt;"B",D87&lt;&gt;"C",D87&lt;&gt;"D",D87&lt;&gt;"U"),G87&lt;0,H87&lt;G87,AND(J87&lt;&gt;"BC",J87&lt;&gt;"SG",J87&lt;&gt;"KQ",J87&lt;&gt;"R"),J87="",K87="",L87="",L87&lt; 0,OR(M87="",M87&gt;15),OR(N87="",N87&gt;15),O87="",P87=""),"ERROR - Please check inputs",""))</f>
        <v/>
      </c>
      <c r="R87" s="55" t="str" cm="1">
        <f t="array" ref="R87">IF(AND(B87:D87="",G87:P87=""),"",H87-G87)</f>
        <v/>
      </c>
      <c r="S87" s="55" t="str" cm="1">
        <f t="array" ref="S87">IF(AND(B87:D87="",G87:P87=""),"",P87*R87/1000*365)</f>
        <v/>
      </c>
      <c r="T87" s="55" t="str" cm="1">
        <f t="array" ref="T87">IF(AND(B87:D87="",G87:P87=""),"",MAX(0,K87-L87))</f>
        <v/>
      </c>
      <c r="U87" s="55" t="str" cm="1">
        <f t="array" ref="U87">IF(AND(B87:D87="",G87:P87=""),"",VLOOKUP(J87,ABen_Rates,3,FALSE)*T87*S87)</f>
        <v/>
      </c>
      <c r="V87" s="55" t="str" cm="1">
        <f t="array" ref="V87">IF(AND(B87:D87="",G87:P87=""),"",VLOOKUP(D87,Treatment_Life,2,FALSE)*U87)</f>
        <v/>
      </c>
      <c r="W87" s="55" t="str" cm="1">
        <f t="array" ref="W87">IF(AND(B87:D87="",G87:P87=""),"",(H87-G87)*O87*Lane_Width*Cost_m2)</f>
        <v/>
      </c>
      <c r="X87" s="55" cm="1">
        <f t="array" ref="X87">IF(AND(B87:D87="",G87:P87=""),-9999,V87*Av_Cost_Coll/W87)</f>
        <v>-9999</v>
      </c>
      <c r="Y87" s="55" cm="1">
        <f t="array" ref="Y87">IF(AND(B87:D87="",G87:P87=""),-9999,VLOOKUP(CONCATENATE(M87,"-",N87),Likelihood,2,FALSE))</f>
        <v>-9999</v>
      </c>
      <c r="Z87" s="55" t="str" cm="1">
        <f t="array" ref="Z87">IF(AND(B87:D87="",G87:P87=""),"",IF(X87&gt;=2,IF(Y87&gt;50,"P1","P3"),IF(X87&gt;0,IF(Y87&gt;50,"P2","P5"),IF(Y87&gt;50,"P4","P6"))))</f>
        <v/>
      </c>
    </row>
    <row r="88" spans="1:26" x14ac:dyDescent="0.35">
      <c r="A88" s="48"/>
      <c r="B88" s="48"/>
      <c r="C88" s="48"/>
      <c r="D88" s="48"/>
      <c r="E88" s="47"/>
      <c r="F88" s="47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55" t="str" cm="1">
        <f t="array" ref="Q88">IF(AND(B88="",D88="",G88:H88="",J88:P88),"",IF(OR(B88="",D88="",AND(D88&lt;&gt;"A",D88&lt;&gt;"B",D88&lt;&gt;"C",D88&lt;&gt;"D",D88&lt;&gt;"U"),G88&lt;0,H88&lt;G88,AND(J88&lt;&gt;"BC",J88&lt;&gt;"SG",J88&lt;&gt;"KQ",J88&lt;&gt;"R"),J88="",K88="",L88="",L88&lt; 0,OR(M88="",M88&gt;15),OR(N88="",N88&gt;15),O88="",P88=""),"ERROR - Please check inputs",""))</f>
        <v/>
      </c>
      <c r="R88" s="55" t="str" cm="1">
        <f t="array" ref="R88">IF(AND(B88:D88="",G88:P88=""),"",H88-G88)</f>
        <v/>
      </c>
      <c r="S88" s="55" t="str" cm="1">
        <f t="array" ref="S88">IF(AND(B88:D88="",G88:P88=""),"",P88*R88/1000*365)</f>
        <v/>
      </c>
      <c r="T88" s="55" t="str" cm="1">
        <f t="array" ref="T88">IF(AND(B88:D88="",G88:P88=""),"",MAX(0,K88-L88))</f>
        <v/>
      </c>
      <c r="U88" s="55" t="str" cm="1">
        <f t="array" ref="U88">IF(AND(B88:D88="",G88:P88=""),"",VLOOKUP(J88,ABen_Rates,3,FALSE)*T88*S88)</f>
        <v/>
      </c>
      <c r="V88" s="55" t="str" cm="1">
        <f t="array" ref="V88">IF(AND(B88:D88="",G88:P88=""),"",VLOOKUP(D88,Treatment_Life,2,FALSE)*U88)</f>
        <v/>
      </c>
      <c r="W88" s="55" t="str" cm="1">
        <f t="array" ref="W88">IF(AND(B88:D88="",G88:P88=""),"",(H88-G88)*O88*Lane_Width*Cost_m2)</f>
        <v/>
      </c>
      <c r="X88" s="55" cm="1">
        <f t="array" ref="X88">IF(AND(B88:D88="",G88:P88=""),-9999,V88*Av_Cost_Coll/W88)</f>
        <v>-9999</v>
      </c>
      <c r="Y88" s="55" cm="1">
        <f t="array" ref="Y88">IF(AND(B88:D88="",G88:P88=""),-9999,VLOOKUP(CONCATENATE(M88,"-",N88),Likelihood,2,FALSE))</f>
        <v>-9999</v>
      </c>
      <c r="Z88" s="55" t="str" cm="1">
        <f t="array" ref="Z88">IF(AND(B88:D88="",G88:P88=""),"",IF(X88&gt;=2,IF(Y88&gt;50,"P1","P3"),IF(X88&gt;0,IF(Y88&gt;50,"P2","P5"),IF(Y88&gt;50,"P4","P6"))))</f>
        <v/>
      </c>
    </row>
    <row r="89" spans="1:26" x14ac:dyDescent="0.35">
      <c r="A89" s="48"/>
      <c r="B89" s="48"/>
      <c r="C89" s="48"/>
      <c r="D89" s="48"/>
      <c r="E89" s="47"/>
      <c r="F89" s="47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55" t="str" cm="1">
        <f t="array" ref="Q89">IF(AND(B89="",D89="",G89:H89="",J89:P89),"",IF(OR(B89="",D89="",AND(D89&lt;&gt;"A",D89&lt;&gt;"B",D89&lt;&gt;"C",D89&lt;&gt;"D",D89&lt;&gt;"U"),G89&lt;0,H89&lt;G89,AND(J89&lt;&gt;"BC",J89&lt;&gt;"SG",J89&lt;&gt;"KQ",J89&lt;&gt;"R"),J89="",K89="",L89="",L89&lt; 0,OR(M89="",M89&gt;15),OR(N89="",N89&gt;15),O89="",P89=""),"ERROR - Please check inputs",""))</f>
        <v/>
      </c>
      <c r="R89" s="55" t="str" cm="1">
        <f t="array" ref="R89">IF(AND(B89:D89="",G89:P89=""),"",H89-G89)</f>
        <v/>
      </c>
      <c r="S89" s="55" t="str" cm="1">
        <f t="array" ref="S89">IF(AND(B89:D89="",G89:P89=""),"",P89*R89/1000*365)</f>
        <v/>
      </c>
      <c r="T89" s="55" t="str" cm="1">
        <f t="array" ref="T89">IF(AND(B89:D89="",G89:P89=""),"",MAX(0,K89-L89))</f>
        <v/>
      </c>
      <c r="U89" s="55" t="str" cm="1">
        <f t="array" ref="U89">IF(AND(B89:D89="",G89:P89=""),"",VLOOKUP(J89,ABen_Rates,3,FALSE)*T89*S89)</f>
        <v/>
      </c>
      <c r="V89" s="55" t="str" cm="1">
        <f t="array" ref="V89">IF(AND(B89:D89="",G89:P89=""),"",VLOOKUP(D89,Treatment_Life,2,FALSE)*U89)</f>
        <v/>
      </c>
      <c r="W89" s="55" t="str" cm="1">
        <f t="array" ref="W89">IF(AND(B89:D89="",G89:P89=""),"",(H89-G89)*O89*Lane_Width*Cost_m2)</f>
        <v/>
      </c>
      <c r="X89" s="55" cm="1">
        <f t="array" ref="X89">IF(AND(B89:D89="",G89:P89=""),-9999,V89*Av_Cost_Coll/W89)</f>
        <v>-9999</v>
      </c>
      <c r="Y89" s="55" cm="1">
        <f t="array" ref="Y89">IF(AND(B89:D89="",G89:P89=""),-9999,VLOOKUP(CONCATENATE(M89,"-",N89),Likelihood,2,FALSE))</f>
        <v>-9999</v>
      </c>
      <c r="Z89" s="55" t="str" cm="1">
        <f t="array" ref="Z89">IF(AND(B89:D89="",G89:P89=""),"",IF(X89&gt;=2,IF(Y89&gt;50,"P1","P3"),IF(X89&gt;0,IF(Y89&gt;50,"P2","P5"),IF(Y89&gt;50,"P4","P6"))))</f>
        <v/>
      </c>
    </row>
    <row r="90" spans="1:26" x14ac:dyDescent="0.35">
      <c r="A90" s="48"/>
      <c r="B90" s="48"/>
      <c r="C90" s="48"/>
      <c r="D90" s="48"/>
      <c r="E90" s="47"/>
      <c r="F90" s="47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55" t="str" cm="1">
        <f t="array" ref="Q90">IF(AND(B90="",D90="",G90:H90="",J90:P90),"",IF(OR(B90="",D90="",AND(D90&lt;&gt;"A",D90&lt;&gt;"B",D90&lt;&gt;"C",D90&lt;&gt;"D",D90&lt;&gt;"U"),G90&lt;0,H90&lt;G90,AND(J90&lt;&gt;"BC",J90&lt;&gt;"SG",J90&lt;&gt;"KQ",J90&lt;&gt;"R"),J90="",K90="",L90="",L90&lt; 0,OR(M90="",M90&gt;15),OR(N90="",N90&gt;15),O90="",P90=""),"ERROR - Please check inputs",""))</f>
        <v/>
      </c>
      <c r="R90" s="55" t="str" cm="1">
        <f t="array" ref="R90">IF(AND(B90:D90="",G90:P90=""),"",H90-G90)</f>
        <v/>
      </c>
      <c r="S90" s="55" t="str" cm="1">
        <f t="array" ref="S90">IF(AND(B90:D90="",G90:P90=""),"",P90*R90/1000*365)</f>
        <v/>
      </c>
      <c r="T90" s="55" t="str" cm="1">
        <f t="array" ref="T90">IF(AND(B90:D90="",G90:P90=""),"",MAX(0,K90-L90))</f>
        <v/>
      </c>
      <c r="U90" s="55" t="str" cm="1">
        <f t="array" ref="U90">IF(AND(B90:D90="",G90:P90=""),"",VLOOKUP(J90,ABen_Rates,3,FALSE)*T90*S90)</f>
        <v/>
      </c>
      <c r="V90" s="55" t="str" cm="1">
        <f t="array" ref="V90">IF(AND(B90:D90="",G90:P90=""),"",VLOOKUP(D90,Treatment_Life,2,FALSE)*U90)</f>
        <v/>
      </c>
      <c r="W90" s="55" t="str" cm="1">
        <f t="array" ref="W90">IF(AND(B90:D90="",G90:P90=""),"",(H90-G90)*O90*Lane_Width*Cost_m2)</f>
        <v/>
      </c>
      <c r="X90" s="55" cm="1">
        <f t="array" ref="X90">IF(AND(B90:D90="",G90:P90=""),-9999,V90*Av_Cost_Coll/W90)</f>
        <v>-9999</v>
      </c>
      <c r="Y90" s="55" cm="1">
        <f t="array" ref="Y90">IF(AND(B90:D90="",G90:P90=""),-9999,VLOOKUP(CONCATENATE(M90,"-",N90),Likelihood,2,FALSE))</f>
        <v>-9999</v>
      </c>
      <c r="Z90" s="55" t="str" cm="1">
        <f t="array" ref="Z90">IF(AND(B90:D90="",G90:P90=""),"",IF(X90&gt;=2,IF(Y90&gt;50,"P1","P3"),IF(X90&gt;0,IF(Y90&gt;50,"P2","P5"),IF(Y90&gt;50,"P4","P6"))))</f>
        <v/>
      </c>
    </row>
    <row r="91" spans="1:26" x14ac:dyDescent="0.35">
      <c r="A91" s="48"/>
      <c r="B91" s="48"/>
      <c r="C91" s="48"/>
      <c r="D91" s="48"/>
      <c r="E91" s="47"/>
      <c r="F91" s="47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55" t="str" cm="1">
        <f t="array" ref="Q91">IF(AND(B91="",D91="",G91:H91="",J91:P91),"",IF(OR(B91="",D91="",AND(D91&lt;&gt;"A",D91&lt;&gt;"B",D91&lt;&gt;"C",D91&lt;&gt;"D",D91&lt;&gt;"U"),G91&lt;0,H91&lt;G91,AND(J91&lt;&gt;"BC",J91&lt;&gt;"SG",J91&lt;&gt;"KQ",J91&lt;&gt;"R"),J91="",K91="",L91="",L91&lt; 0,OR(M91="",M91&gt;15),OR(N91="",N91&gt;15),O91="",P91=""),"ERROR - Please check inputs",""))</f>
        <v/>
      </c>
      <c r="R91" s="55" t="str" cm="1">
        <f t="array" ref="R91">IF(AND(B91:D91="",G91:P91=""),"",H91-G91)</f>
        <v/>
      </c>
      <c r="S91" s="55" t="str" cm="1">
        <f t="array" ref="S91">IF(AND(B91:D91="",G91:P91=""),"",P91*R91/1000*365)</f>
        <v/>
      </c>
      <c r="T91" s="55" t="str" cm="1">
        <f t="array" ref="T91">IF(AND(B91:D91="",G91:P91=""),"",MAX(0,K91-L91))</f>
        <v/>
      </c>
      <c r="U91" s="55" t="str" cm="1">
        <f t="array" ref="U91">IF(AND(B91:D91="",G91:P91=""),"",VLOOKUP(J91,ABen_Rates,3,FALSE)*T91*S91)</f>
        <v/>
      </c>
      <c r="V91" s="55" t="str" cm="1">
        <f t="array" ref="V91">IF(AND(B91:D91="",G91:P91=""),"",VLOOKUP(D91,Treatment_Life,2,FALSE)*U91)</f>
        <v/>
      </c>
      <c r="W91" s="55" t="str" cm="1">
        <f t="array" ref="W91">IF(AND(B91:D91="",G91:P91=""),"",(H91-G91)*O91*Lane_Width*Cost_m2)</f>
        <v/>
      </c>
      <c r="X91" s="55" cm="1">
        <f t="array" ref="X91">IF(AND(B91:D91="",G91:P91=""),-9999,V91*Av_Cost_Coll/W91)</f>
        <v>-9999</v>
      </c>
      <c r="Y91" s="55" cm="1">
        <f t="array" ref="Y91">IF(AND(B91:D91="",G91:P91=""),-9999,VLOOKUP(CONCATENATE(M91,"-",N91),Likelihood,2,FALSE))</f>
        <v>-9999</v>
      </c>
      <c r="Z91" s="55" t="str" cm="1">
        <f t="array" ref="Z91">IF(AND(B91:D91="",G91:P91=""),"",IF(X91&gt;=2,IF(Y91&gt;50,"P1","P3"),IF(X91&gt;0,IF(Y91&gt;50,"P2","P5"),IF(Y91&gt;50,"P4","P6"))))</f>
        <v/>
      </c>
    </row>
    <row r="92" spans="1:26" x14ac:dyDescent="0.35">
      <c r="A92" s="48"/>
      <c r="B92" s="48"/>
      <c r="C92" s="48"/>
      <c r="D92" s="48"/>
      <c r="E92" s="47"/>
      <c r="F92" s="47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55" t="str" cm="1">
        <f t="array" ref="Q92">IF(AND(B92="",D92="",G92:H92="",J92:P92),"",IF(OR(B92="",D92="",AND(D92&lt;&gt;"A",D92&lt;&gt;"B",D92&lt;&gt;"C",D92&lt;&gt;"D",D92&lt;&gt;"U"),G92&lt;0,H92&lt;G92,AND(J92&lt;&gt;"BC",J92&lt;&gt;"SG",J92&lt;&gt;"KQ",J92&lt;&gt;"R"),J92="",K92="",L92="",L92&lt; 0,OR(M92="",M92&gt;15),OR(N92="",N92&gt;15),O92="",P92=""),"ERROR - Please check inputs",""))</f>
        <v/>
      </c>
      <c r="R92" s="55" t="str" cm="1">
        <f t="array" ref="R92">IF(AND(B92:D92="",G92:P92=""),"",H92-G92)</f>
        <v/>
      </c>
      <c r="S92" s="55" t="str" cm="1">
        <f t="array" ref="S92">IF(AND(B92:D92="",G92:P92=""),"",P92*R92/1000*365)</f>
        <v/>
      </c>
      <c r="T92" s="55" t="str" cm="1">
        <f t="array" ref="T92">IF(AND(B92:D92="",G92:P92=""),"",MAX(0,K92-L92))</f>
        <v/>
      </c>
      <c r="U92" s="55" t="str" cm="1">
        <f t="array" ref="U92">IF(AND(B92:D92="",G92:P92=""),"",VLOOKUP(J92,ABen_Rates,3,FALSE)*T92*S92)</f>
        <v/>
      </c>
      <c r="V92" s="55" t="str" cm="1">
        <f t="array" ref="V92">IF(AND(B92:D92="",G92:P92=""),"",VLOOKUP(D92,Treatment_Life,2,FALSE)*U92)</f>
        <v/>
      </c>
      <c r="W92" s="55" t="str" cm="1">
        <f t="array" ref="W92">IF(AND(B92:D92="",G92:P92=""),"",(H92-G92)*O92*Lane_Width*Cost_m2)</f>
        <v/>
      </c>
      <c r="X92" s="55" cm="1">
        <f t="array" ref="X92">IF(AND(B92:D92="",G92:P92=""),-9999,V92*Av_Cost_Coll/W92)</f>
        <v>-9999</v>
      </c>
      <c r="Y92" s="55" cm="1">
        <f t="array" ref="Y92">IF(AND(B92:D92="",G92:P92=""),-9999,VLOOKUP(CONCATENATE(M92,"-",N92),Likelihood,2,FALSE))</f>
        <v>-9999</v>
      </c>
      <c r="Z92" s="55" t="str" cm="1">
        <f t="array" ref="Z92">IF(AND(B92:D92="",G92:P92=""),"",IF(X92&gt;=2,IF(Y92&gt;50,"P1","P3"),IF(X92&gt;0,IF(Y92&gt;50,"P2","P5"),IF(Y92&gt;50,"P4","P6"))))</f>
        <v/>
      </c>
    </row>
    <row r="93" spans="1:26" x14ac:dyDescent="0.35">
      <c r="A93" s="48"/>
      <c r="B93" s="48"/>
      <c r="C93" s="48"/>
      <c r="D93" s="48"/>
      <c r="E93" s="47"/>
      <c r="F93" s="47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55" t="str" cm="1">
        <f t="array" ref="Q93">IF(AND(B93="",D93="",G93:H93="",J93:P93),"",IF(OR(B93="",D93="",AND(D93&lt;&gt;"A",D93&lt;&gt;"B",D93&lt;&gt;"C",D93&lt;&gt;"D",D93&lt;&gt;"U"),G93&lt;0,H93&lt;G93,AND(J93&lt;&gt;"BC",J93&lt;&gt;"SG",J93&lt;&gt;"KQ",J93&lt;&gt;"R"),J93="",K93="",L93="",L93&lt; 0,OR(M93="",M93&gt;15),OR(N93="",N93&gt;15),O93="",P93=""),"ERROR - Please check inputs",""))</f>
        <v/>
      </c>
      <c r="R93" s="55" t="str" cm="1">
        <f t="array" ref="R93">IF(AND(B93:D93="",G93:P93=""),"",H93-G93)</f>
        <v/>
      </c>
      <c r="S93" s="55" t="str" cm="1">
        <f t="array" ref="S93">IF(AND(B93:D93="",G93:P93=""),"",P93*R93/1000*365)</f>
        <v/>
      </c>
      <c r="T93" s="55" t="str" cm="1">
        <f t="array" ref="T93">IF(AND(B93:D93="",G93:P93=""),"",MAX(0,K93-L93))</f>
        <v/>
      </c>
      <c r="U93" s="55" t="str" cm="1">
        <f t="array" ref="U93">IF(AND(B93:D93="",G93:P93=""),"",VLOOKUP(J93,ABen_Rates,3,FALSE)*T93*S93)</f>
        <v/>
      </c>
      <c r="V93" s="55" t="str" cm="1">
        <f t="array" ref="V93">IF(AND(B93:D93="",G93:P93=""),"",VLOOKUP(D93,Treatment_Life,2,FALSE)*U93)</f>
        <v/>
      </c>
      <c r="W93" s="55" t="str" cm="1">
        <f t="array" ref="W93">IF(AND(B93:D93="",G93:P93=""),"",(H93-G93)*O93*Lane_Width*Cost_m2)</f>
        <v/>
      </c>
      <c r="X93" s="55" cm="1">
        <f t="array" ref="X93">IF(AND(B93:D93="",G93:P93=""),-9999,V93*Av_Cost_Coll/W93)</f>
        <v>-9999</v>
      </c>
      <c r="Y93" s="55" cm="1">
        <f t="array" ref="Y93">IF(AND(B93:D93="",G93:P93=""),-9999,VLOOKUP(CONCATENATE(M93,"-",N93),Likelihood,2,FALSE))</f>
        <v>-9999</v>
      </c>
      <c r="Z93" s="55" t="str" cm="1">
        <f t="array" ref="Z93">IF(AND(B93:D93="",G93:P93=""),"",IF(X93&gt;=2,IF(Y93&gt;50,"P1","P3"),IF(X93&gt;0,IF(Y93&gt;50,"P2","P5"),IF(Y93&gt;50,"P4","P6"))))</f>
        <v/>
      </c>
    </row>
    <row r="94" spans="1:26" x14ac:dyDescent="0.35">
      <c r="A94" s="48"/>
      <c r="B94" s="48"/>
      <c r="C94" s="48"/>
      <c r="D94" s="48"/>
      <c r="E94" s="47"/>
      <c r="F94" s="47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55" t="str" cm="1">
        <f t="array" ref="Q94">IF(AND(B94="",D94="",G94:H94="",J94:P94),"",IF(OR(B94="",D94="",AND(D94&lt;&gt;"A",D94&lt;&gt;"B",D94&lt;&gt;"C",D94&lt;&gt;"D",D94&lt;&gt;"U"),G94&lt;0,H94&lt;G94,AND(J94&lt;&gt;"BC",J94&lt;&gt;"SG",J94&lt;&gt;"KQ",J94&lt;&gt;"R"),J94="",K94="",L94="",L94&lt; 0,OR(M94="",M94&gt;15),OR(N94="",N94&gt;15),O94="",P94=""),"ERROR - Please check inputs",""))</f>
        <v/>
      </c>
      <c r="R94" s="55" t="str" cm="1">
        <f t="array" ref="R94">IF(AND(B94:D94="",G94:P94=""),"",H94-G94)</f>
        <v/>
      </c>
      <c r="S94" s="55" t="str" cm="1">
        <f t="array" ref="S94">IF(AND(B94:D94="",G94:P94=""),"",P94*R94/1000*365)</f>
        <v/>
      </c>
      <c r="T94" s="55" t="str" cm="1">
        <f t="array" ref="T94">IF(AND(B94:D94="",G94:P94=""),"",MAX(0,K94-L94))</f>
        <v/>
      </c>
      <c r="U94" s="55" t="str" cm="1">
        <f t="array" ref="U94">IF(AND(B94:D94="",G94:P94=""),"",VLOOKUP(J94,ABen_Rates,3,FALSE)*T94*S94)</f>
        <v/>
      </c>
      <c r="V94" s="55" t="str" cm="1">
        <f t="array" ref="V94">IF(AND(B94:D94="",G94:P94=""),"",VLOOKUP(D94,Treatment_Life,2,FALSE)*U94)</f>
        <v/>
      </c>
      <c r="W94" s="55" t="str" cm="1">
        <f t="array" ref="W94">IF(AND(B94:D94="",G94:P94=""),"",(H94-G94)*O94*Lane_Width*Cost_m2)</f>
        <v/>
      </c>
      <c r="X94" s="55" cm="1">
        <f t="array" ref="X94">IF(AND(B94:D94="",G94:P94=""),-9999,V94*Av_Cost_Coll/W94)</f>
        <v>-9999</v>
      </c>
      <c r="Y94" s="55" cm="1">
        <f t="array" ref="Y94">IF(AND(B94:D94="",G94:P94=""),-9999,VLOOKUP(CONCATENATE(M94,"-",N94),Likelihood,2,FALSE))</f>
        <v>-9999</v>
      </c>
      <c r="Z94" s="55" t="str" cm="1">
        <f t="array" ref="Z94">IF(AND(B94:D94="",G94:P94=""),"",IF(X94&gt;=2,IF(Y94&gt;50,"P1","P3"),IF(X94&gt;0,IF(Y94&gt;50,"P2","P5"),IF(Y94&gt;50,"P4","P6"))))</f>
        <v/>
      </c>
    </row>
    <row r="95" spans="1:26" x14ac:dyDescent="0.35">
      <c r="A95" s="48"/>
      <c r="B95" s="48"/>
      <c r="C95" s="48"/>
      <c r="D95" s="48"/>
      <c r="E95" s="47"/>
      <c r="F95" s="47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55" t="str" cm="1">
        <f t="array" ref="Q95">IF(AND(B95="",D95="",G95:H95="",J95:P95),"",IF(OR(B95="",D95="",AND(D95&lt;&gt;"A",D95&lt;&gt;"B",D95&lt;&gt;"C",D95&lt;&gt;"D",D95&lt;&gt;"U"),G95&lt;0,H95&lt;G95,AND(J95&lt;&gt;"BC",J95&lt;&gt;"SG",J95&lt;&gt;"KQ",J95&lt;&gt;"R"),J95="",K95="",L95="",L95&lt; 0,OR(M95="",M95&gt;15),OR(N95="",N95&gt;15),O95="",P95=""),"ERROR - Please check inputs",""))</f>
        <v/>
      </c>
      <c r="R95" s="55" t="str" cm="1">
        <f t="array" ref="R95">IF(AND(B95:D95="",G95:P95=""),"",H95-G95)</f>
        <v/>
      </c>
      <c r="S95" s="55" t="str" cm="1">
        <f t="array" ref="S95">IF(AND(B95:D95="",G95:P95=""),"",P95*R95/1000*365)</f>
        <v/>
      </c>
      <c r="T95" s="55" t="str" cm="1">
        <f t="array" ref="T95">IF(AND(B95:D95="",G95:P95=""),"",MAX(0,K95-L95))</f>
        <v/>
      </c>
      <c r="U95" s="55" t="str" cm="1">
        <f t="array" ref="U95">IF(AND(B95:D95="",G95:P95=""),"",VLOOKUP(J95,ABen_Rates,3,FALSE)*T95*S95)</f>
        <v/>
      </c>
      <c r="V95" s="55" t="str" cm="1">
        <f t="array" ref="V95">IF(AND(B95:D95="",G95:P95=""),"",VLOOKUP(D95,Treatment_Life,2,FALSE)*U95)</f>
        <v/>
      </c>
      <c r="W95" s="55" t="str" cm="1">
        <f t="array" ref="W95">IF(AND(B95:D95="",G95:P95=""),"",(H95-G95)*O95*Lane_Width*Cost_m2)</f>
        <v/>
      </c>
      <c r="X95" s="55" cm="1">
        <f t="array" ref="X95">IF(AND(B95:D95="",G95:P95=""),-9999,V95*Av_Cost_Coll/W95)</f>
        <v>-9999</v>
      </c>
      <c r="Y95" s="55" cm="1">
        <f t="array" ref="Y95">IF(AND(B95:D95="",G95:P95=""),-9999,VLOOKUP(CONCATENATE(M95,"-",N95),Likelihood,2,FALSE))</f>
        <v>-9999</v>
      </c>
      <c r="Z95" s="55" t="str" cm="1">
        <f t="array" ref="Z95">IF(AND(B95:D95="",G95:P95=""),"",IF(X95&gt;=2,IF(Y95&gt;50,"P1","P3"),IF(X95&gt;0,IF(Y95&gt;50,"P2","P5"),IF(Y95&gt;50,"P4","P6"))))</f>
        <v/>
      </c>
    </row>
    <row r="96" spans="1:26" x14ac:dyDescent="0.35">
      <c r="A96" s="48"/>
      <c r="B96" s="48"/>
      <c r="C96" s="48"/>
      <c r="D96" s="48"/>
      <c r="E96" s="47"/>
      <c r="F96" s="47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55" t="str" cm="1">
        <f t="array" ref="Q96">IF(AND(B96="",D96="",G96:H96="",J96:P96),"",IF(OR(B96="",D96="",AND(D96&lt;&gt;"A",D96&lt;&gt;"B",D96&lt;&gt;"C",D96&lt;&gt;"D",D96&lt;&gt;"U"),G96&lt;0,H96&lt;G96,AND(J96&lt;&gt;"BC",J96&lt;&gt;"SG",J96&lt;&gt;"KQ",J96&lt;&gt;"R"),J96="",K96="",L96="",L96&lt; 0,OR(M96="",M96&gt;15),OR(N96="",N96&gt;15),O96="",P96=""),"ERROR - Please check inputs",""))</f>
        <v/>
      </c>
      <c r="R96" s="55" t="str" cm="1">
        <f t="array" ref="R96">IF(AND(B96:D96="",G96:P96=""),"",H96-G96)</f>
        <v/>
      </c>
      <c r="S96" s="55" t="str" cm="1">
        <f t="array" ref="S96">IF(AND(B96:D96="",G96:P96=""),"",P96*R96/1000*365)</f>
        <v/>
      </c>
      <c r="T96" s="55" t="str" cm="1">
        <f t="array" ref="T96">IF(AND(B96:D96="",G96:P96=""),"",MAX(0,K96-L96))</f>
        <v/>
      </c>
      <c r="U96" s="55" t="str" cm="1">
        <f t="array" ref="U96">IF(AND(B96:D96="",G96:P96=""),"",VLOOKUP(J96,ABen_Rates,3,FALSE)*T96*S96)</f>
        <v/>
      </c>
      <c r="V96" s="55" t="str" cm="1">
        <f t="array" ref="V96">IF(AND(B96:D96="",G96:P96=""),"",VLOOKUP(D96,Treatment_Life,2,FALSE)*U96)</f>
        <v/>
      </c>
      <c r="W96" s="55" t="str" cm="1">
        <f t="array" ref="W96">IF(AND(B96:D96="",G96:P96=""),"",(H96-G96)*O96*Lane_Width*Cost_m2)</f>
        <v/>
      </c>
      <c r="X96" s="55" cm="1">
        <f t="array" ref="X96">IF(AND(B96:D96="",G96:P96=""),-9999,V96*Av_Cost_Coll/W96)</f>
        <v>-9999</v>
      </c>
      <c r="Y96" s="55" cm="1">
        <f t="array" ref="Y96">IF(AND(B96:D96="",G96:P96=""),-9999,VLOOKUP(CONCATENATE(M96,"-",N96),Likelihood,2,FALSE))</f>
        <v>-9999</v>
      </c>
      <c r="Z96" s="55" t="str" cm="1">
        <f t="array" ref="Z96">IF(AND(B96:D96="",G96:P96=""),"",IF(X96&gt;=2,IF(Y96&gt;50,"P1","P3"),IF(X96&gt;0,IF(Y96&gt;50,"P2","P5"),IF(Y96&gt;50,"P4","P6"))))</f>
        <v/>
      </c>
    </row>
    <row r="97" spans="1:26" x14ac:dyDescent="0.35">
      <c r="A97" s="48"/>
      <c r="B97" s="48"/>
      <c r="C97" s="48"/>
      <c r="D97" s="48"/>
      <c r="E97" s="47"/>
      <c r="F97" s="47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55" t="str" cm="1">
        <f t="array" ref="Q97">IF(AND(B97="",D97="",G97:H97="",J97:P97),"",IF(OR(B97="",D97="",AND(D97&lt;&gt;"A",D97&lt;&gt;"B",D97&lt;&gt;"C",D97&lt;&gt;"D",D97&lt;&gt;"U"),G97&lt;0,H97&lt;G97,AND(J97&lt;&gt;"BC",J97&lt;&gt;"SG",J97&lt;&gt;"KQ",J97&lt;&gt;"R"),J97="",K97="",L97="",L97&lt; 0,OR(M97="",M97&gt;15),OR(N97="",N97&gt;15),O97="",P97=""),"ERROR - Please check inputs",""))</f>
        <v/>
      </c>
      <c r="R97" s="55" t="str" cm="1">
        <f t="array" ref="R97">IF(AND(B97:D97="",G97:P97=""),"",H97-G97)</f>
        <v/>
      </c>
      <c r="S97" s="55" t="str" cm="1">
        <f t="array" ref="S97">IF(AND(B97:D97="",G97:P97=""),"",P97*R97/1000*365)</f>
        <v/>
      </c>
      <c r="T97" s="55" t="str" cm="1">
        <f t="array" ref="T97">IF(AND(B97:D97="",G97:P97=""),"",MAX(0,K97-L97))</f>
        <v/>
      </c>
      <c r="U97" s="55" t="str" cm="1">
        <f t="array" ref="U97">IF(AND(B97:D97="",G97:P97=""),"",VLOOKUP(J97,ABen_Rates,3,FALSE)*T97*S97)</f>
        <v/>
      </c>
      <c r="V97" s="55" t="str" cm="1">
        <f t="array" ref="V97">IF(AND(B97:D97="",G97:P97=""),"",VLOOKUP(D97,Treatment_Life,2,FALSE)*U97)</f>
        <v/>
      </c>
      <c r="W97" s="55" t="str" cm="1">
        <f t="array" ref="W97">IF(AND(B97:D97="",G97:P97=""),"",(H97-G97)*O97*Lane_Width*Cost_m2)</f>
        <v/>
      </c>
      <c r="X97" s="55" cm="1">
        <f t="array" ref="X97">IF(AND(B97:D97="",G97:P97=""),-9999,V97*Av_Cost_Coll/W97)</f>
        <v>-9999</v>
      </c>
      <c r="Y97" s="55" cm="1">
        <f t="array" ref="Y97">IF(AND(B97:D97="",G97:P97=""),-9999,VLOOKUP(CONCATENATE(M97,"-",N97),Likelihood,2,FALSE))</f>
        <v>-9999</v>
      </c>
      <c r="Z97" s="55" t="str" cm="1">
        <f t="array" ref="Z97">IF(AND(B97:D97="",G97:P97=""),"",IF(X97&gt;=2,IF(Y97&gt;50,"P1","P3"),IF(X97&gt;0,IF(Y97&gt;50,"P2","P5"),IF(Y97&gt;50,"P4","P6"))))</f>
        <v/>
      </c>
    </row>
    <row r="98" spans="1:26" x14ac:dyDescent="0.35">
      <c r="A98" s="48"/>
      <c r="B98" s="48"/>
      <c r="C98" s="48"/>
      <c r="D98" s="48"/>
      <c r="E98" s="47"/>
      <c r="F98" s="47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55" t="str" cm="1">
        <f t="array" ref="Q98">IF(AND(B98="",D98="",G98:H98="",J98:P98),"",IF(OR(B98="",D98="",AND(D98&lt;&gt;"A",D98&lt;&gt;"B",D98&lt;&gt;"C",D98&lt;&gt;"D",D98&lt;&gt;"U"),G98&lt;0,H98&lt;G98,AND(J98&lt;&gt;"BC",J98&lt;&gt;"SG",J98&lt;&gt;"KQ",J98&lt;&gt;"R"),J98="",K98="",L98="",L98&lt; 0,OR(M98="",M98&gt;15),OR(N98="",N98&gt;15),O98="",P98=""),"ERROR - Please check inputs",""))</f>
        <v/>
      </c>
      <c r="R98" s="55" t="str" cm="1">
        <f t="array" ref="R98">IF(AND(B98:D98="",G98:P98=""),"",H98-G98)</f>
        <v/>
      </c>
      <c r="S98" s="55" t="str" cm="1">
        <f t="array" ref="S98">IF(AND(B98:D98="",G98:P98=""),"",P98*R98/1000*365)</f>
        <v/>
      </c>
      <c r="T98" s="55" t="str" cm="1">
        <f t="array" ref="T98">IF(AND(B98:D98="",G98:P98=""),"",MAX(0,K98-L98))</f>
        <v/>
      </c>
      <c r="U98" s="55" t="str" cm="1">
        <f t="array" ref="U98">IF(AND(B98:D98="",G98:P98=""),"",VLOOKUP(J98,ABen_Rates,3,FALSE)*T98*S98)</f>
        <v/>
      </c>
      <c r="V98" s="55" t="str" cm="1">
        <f t="array" ref="V98">IF(AND(B98:D98="",G98:P98=""),"",VLOOKUP(D98,Treatment_Life,2,FALSE)*U98)</f>
        <v/>
      </c>
      <c r="W98" s="55" t="str" cm="1">
        <f t="array" ref="W98">IF(AND(B98:D98="",G98:P98=""),"",(H98-G98)*O98*Lane_Width*Cost_m2)</f>
        <v/>
      </c>
      <c r="X98" s="55" cm="1">
        <f t="array" ref="X98">IF(AND(B98:D98="",G98:P98=""),-9999,V98*Av_Cost_Coll/W98)</f>
        <v>-9999</v>
      </c>
      <c r="Y98" s="55" cm="1">
        <f t="array" ref="Y98">IF(AND(B98:D98="",G98:P98=""),-9999,VLOOKUP(CONCATENATE(M98,"-",N98),Likelihood,2,FALSE))</f>
        <v>-9999</v>
      </c>
      <c r="Z98" s="55" t="str" cm="1">
        <f t="array" ref="Z98">IF(AND(B98:D98="",G98:P98=""),"",IF(X98&gt;=2,IF(Y98&gt;50,"P1","P3"),IF(X98&gt;0,IF(Y98&gt;50,"P2","P5"),IF(Y98&gt;50,"P4","P6"))))</f>
        <v/>
      </c>
    </row>
    <row r="99" spans="1:26" x14ac:dyDescent="0.35">
      <c r="A99" s="48"/>
      <c r="B99" s="48"/>
      <c r="C99" s="48"/>
      <c r="D99" s="48"/>
      <c r="E99" s="47"/>
      <c r="F99" s="47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55" t="str" cm="1">
        <f t="array" ref="Q99">IF(AND(B99="",D99="",G99:H99="",J99:P99),"",IF(OR(B99="",D99="",AND(D99&lt;&gt;"A",D99&lt;&gt;"B",D99&lt;&gt;"C",D99&lt;&gt;"D",D99&lt;&gt;"U"),G99&lt;0,H99&lt;G99,AND(J99&lt;&gt;"BC",J99&lt;&gt;"SG",J99&lt;&gt;"KQ",J99&lt;&gt;"R"),J99="",K99="",L99="",L99&lt; 0,OR(M99="",M99&gt;15),OR(N99="",N99&gt;15),O99="",P99=""),"ERROR - Please check inputs",""))</f>
        <v/>
      </c>
      <c r="R99" s="55" t="str" cm="1">
        <f t="array" ref="R99">IF(AND(B99:D99="",G99:P99=""),"",H99-G99)</f>
        <v/>
      </c>
      <c r="S99" s="55" t="str" cm="1">
        <f t="array" ref="S99">IF(AND(B99:D99="",G99:P99=""),"",P99*R99/1000*365)</f>
        <v/>
      </c>
      <c r="T99" s="55" t="str" cm="1">
        <f t="array" ref="T99">IF(AND(B99:D99="",G99:P99=""),"",MAX(0,K99-L99))</f>
        <v/>
      </c>
      <c r="U99" s="55" t="str" cm="1">
        <f t="array" ref="U99">IF(AND(B99:D99="",G99:P99=""),"",VLOOKUP(J99,ABen_Rates,3,FALSE)*T99*S99)</f>
        <v/>
      </c>
      <c r="V99" s="55" t="str" cm="1">
        <f t="array" ref="V99">IF(AND(B99:D99="",G99:P99=""),"",VLOOKUP(D99,Treatment_Life,2,FALSE)*U99)</f>
        <v/>
      </c>
      <c r="W99" s="55" t="str" cm="1">
        <f t="array" ref="W99">IF(AND(B99:D99="",G99:P99=""),"",(H99-G99)*O99*Lane_Width*Cost_m2)</f>
        <v/>
      </c>
      <c r="X99" s="55" cm="1">
        <f t="array" ref="X99">IF(AND(B99:D99="",G99:P99=""),-9999,V99*Av_Cost_Coll/W99)</f>
        <v>-9999</v>
      </c>
      <c r="Y99" s="55" cm="1">
        <f t="array" ref="Y99">IF(AND(B99:D99="",G99:P99=""),-9999,VLOOKUP(CONCATENATE(M99,"-",N99),Likelihood,2,FALSE))</f>
        <v>-9999</v>
      </c>
      <c r="Z99" s="55" t="str" cm="1">
        <f t="array" ref="Z99">IF(AND(B99:D99="",G99:P99=""),"",IF(X99&gt;=2,IF(Y99&gt;50,"P1","P3"),IF(X99&gt;0,IF(Y99&gt;50,"P2","P5"),IF(Y99&gt;50,"P4","P6"))))</f>
        <v/>
      </c>
    </row>
    <row r="100" spans="1:26" x14ac:dyDescent="0.35">
      <c r="A100" s="48"/>
      <c r="B100" s="48"/>
      <c r="C100" s="48"/>
      <c r="D100" s="48"/>
      <c r="E100" s="47"/>
      <c r="F100" s="47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55" t="str" cm="1">
        <f t="array" ref="Q100">IF(AND(B100="",D100="",G100:H100="",J100:P100),"",IF(OR(B100="",D100="",AND(D100&lt;&gt;"A",D100&lt;&gt;"B",D100&lt;&gt;"C",D100&lt;&gt;"D",D100&lt;&gt;"U"),G100&lt;0,H100&lt;G100,AND(J100&lt;&gt;"BC",J100&lt;&gt;"SG",J100&lt;&gt;"KQ",J100&lt;&gt;"R"),J100="",K100="",L100="",L100&lt; 0,OR(M100="",M100&gt;15),OR(N100="",N100&gt;15),O100="",P100=""),"ERROR - Please check inputs",""))</f>
        <v/>
      </c>
      <c r="R100" s="55" t="str" cm="1">
        <f t="array" ref="R100">IF(AND(B100:D100="",G100:P100=""),"",H100-G100)</f>
        <v/>
      </c>
      <c r="S100" s="55" t="str" cm="1">
        <f t="array" ref="S100">IF(AND(B100:D100="",G100:P100=""),"",P100*R100/1000*365)</f>
        <v/>
      </c>
      <c r="T100" s="55" t="str" cm="1">
        <f t="array" ref="T100">IF(AND(B100:D100="",G100:P100=""),"",MAX(0,K100-L100))</f>
        <v/>
      </c>
      <c r="U100" s="55" t="str" cm="1">
        <f t="array" ref="U100">IF(AND(B100:D100="",G100:P100=""),"",VLOOKUP(J100,ABen_Rates,3,FALSE)*T100*S100)</f>
        <v/>
      </c>
      <c r="V100" s="55" t="str" cm="1">
        <f t="array" ref="V100">IF(AND(B100:D100="",G100:P100=""),"",VLOOKUP(D100,Treatment_Life,2,FALSE)*U100)</f>
        <v/>
      </c>
      <c r="W100" s="55" t="str" cm="1">
        <f t="array" ref="W100">IF(AND(B100:D100="",G100:P100=""),"",(H100-G100)*O100*Lane_Width*Cost_m2)</f>
        <v/>
      </c>
      <c r="X100" s="55" cm="1">
        <f t="array" ref="X100">IF(AND(B100:D100="",G100:P100=""),-9999,V100*Av_Cost_Coll/W100)</f>
        <v>-9999</v>
      </c>
      <c r="Y100" s="55" cm="1">
        <f t="array" ref="Y100">IF(AND(B100:D100="",G100:P100=""),-9999,VLOOKUP(CONCATENATE(M100,"-",N100),Likelihood,2,FALSE))</f>
        <v>-9999</v>
      </c>
      <c r="Z100" s="55" t="str" cm="1">
        <f t="array" ref="Z100">IF(AND(B100:D100="",G100:P100=""),"",IF(X100&gt;=2,IF(Y100&gt;50,"P1","P3"),IF(X100&gt;0,IF(Y100&gt;50,"P2","P5"),IF(Y100&gt;50,"P4","P6"))))</f>
        <v/>
      </c>
    </row>
    <row r="101" spans="1:26" x14ac:dyDescent="0.35">
      <c r="A101" s="48"/>
      <c r="B101" s="48"/>
      <c r="C101" s="48"/>
      <c r="D101" s="48"/>
      <c r="E101" s="47"/>
      <c r="F101" s="47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55" t="str" cm="1">
        <f t="array" ref="Q101">IF(AND(B101="",D101="",G101:H101="",J101:P101),"",IF(OR(B101="",D101="",AND(D101&lt;&gt;"A",D101&lt;&gt;"B",D101&lt;&gt;"C",D101&lt;&gt;"D",D101&lt;&gt;"U"),G101&lt;0,H101&lt;G101,AND(J101&lt;&gt;"BC",J101&lt;&gt;"SG",J101&lt;&gt;"KQ",J101&lt;&gt;"R"),J101="",K101="",L101="",L101&lt; 0,OR(M101="",M101&gt;15),OR(N101="",N101&gt;15),O101="",P101=""),"ERROR - Please check inputs",""))</f>
        <v/>
      </c>
      <c r="R101" s="55" t="str" cm="1">
        <f t="array" ref="R101">IF(AND(B101:D101="",G101:P101=""),"",H101-G101)</f>
        <v/>
      </c>
      <c r="S101" s="55" t="str" cm="1">
        <f t="array" ref="S101">IF(AND(B101:D101="",G101:P101=""),"",P101*R101/1000*365)</f>
        <v/>
      </c>
      <c r="T101" s="55" t="str" cm="1">
        <f t="array" ref="T101">IF(AND(B101:D101="",G101:P101=""),"",MAX(0,K101-L101))</f>
        <v/>
      </c>
      <c r="U101" s="55" t="str" cm="1">
        <f t="array" ref="U101">IF(AND(B101:D101="",G101:P101=""),"",VLOOKUP(J101,ABen_Rates,3,FALSE)*T101*S101)</f>
        <v/>
      </c>
      <c r="V101" s="55" t="str" cm="1">
        <f t="array" ref="V101">IF(AND(B101:D101="",G101:P101=""),"",VLOOKUP(D101,Treatment_Life,2,FALSE)*U101)</f>
        <v/>
      </c>
      <c r="W101" s="55" t="str" cm="1">
        <f t="array" ref="W101">IF(AND(B101:D101="",G101:P101=""),"",(H101-G101)*O101*Lane_Width*Cost_m2)</f>
        <v/>
      </c>
      <c r="X101" s="55" cm="1">
        <f t="array" ref="X101">IF(AND(B101:D101="",G101:P101=""),-9999,V101*Av_Cost_Coll/W101)</f>
        <v>-9999</v>
      </c>
      <c r="Y101" s="55" cm="1">
        <f t="array" ref="Y101">IF(AND(B101:D101="",G101:P101=""),-9999,VLOOKUP(CONCATENATE(M101,"-",N101),Likelihood,2,FALSE))</f>
        <v>-9999</v>
      </c>
      <c r="Z101" s="55" t="str" cm="1">
        <f t="array" ref="Z101">IF(AND(B101:D101="",G101:P101=""),"",IF(X101&gt;=2,IF(Y101&gt;50,"P1","P3"),IF(X101&gt;0,IF(Y101&gt;50,"P2","P5"),IF(Y101&gt;50,"P4","P6"))))</f>
        <v/>
      </c>
    </row>
    <row r="102" spans="1:26" x14ac:dyDescent="0.35">
      <c r="A102" s="48"/>
      <c r="B102" s="48"/>
      <c r="C102" s="48"/>
      <c r="D102" s="48"/>
      <c r="E102" s="47"/>
      <c r="F102" s="47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55" t="str" cm="1">
        <f t="array" ref="Q102">IF(AND(B102="",D102="",G102:H102="",J102:P102),"",IF(OR(B102="",D102="",AND(D102&lt;&gt;"A",D102&lt;&gt;"B",D102&lt;&gt;"C",D102&lt;&gt;"D",D102&lt;&gt;"U"),G102&lt;0,H102&lt;G102,AND(J102&lt;&gt;"BC",J102&lt;&gt;"SG",J102&lt;&gt;"KQ",J102&lt;&gt;"R"),J102="",K102="",L102="",L102&lt; 0,OR(M102="",M102&gt;15),OR(N102="",N102&gt;15),O102="",P102=""),"ERROR - Please check inputs",""))</f>
        <v/>
      </c>
      <c r="R102" s="55" t="str" cm="1">
        <f t="array" ref="R102">IF(AND(B102:D102="",G102:P102=""),"",H102-G102)</f>
        <v/>
      </c>
      <c r="S102" s="55" t="str" cm="1">
        <f t="array" ref="S102">IF(AND(B102:D102="",G102:P102=""),"",P102*R102/1000*365)</f>
        <v/>
      </c>
      <c r="T102" s="55" t="str" cm="1">
        <f t="array" ref="T102">IF(AND(B102:D102="",G102:P102=""),"",MAX(0,K102-L102))</f>
        <v/>
      </c>
      <c r="U102" s="55" t="str" cm="1">
        <f t="array" ref="U102">IF(AND(B102:D102="",G102:P102=""),"",VLOOKUP(J102,ABen_Rates,3,FALSE)*T102*S102)</f>
        <v/>
      </c>
      <c r="V102" s="55" t="str" cm="1">
        <f t="array" ref="V102">IF(AND(B102:D102="",G102:P102=""),"",VLOOKUP(D102,Treatment_Life,2,FALSE)*U102)</f>
        <v/>
      </c>
      <c r="W102" s="55" t="str" cm="1">
        <f t="array" ref="W102">IF(AND(B102:D102="",G102:P102=""),"",(H102-G102)*O102*Lane_Width*Cost_m2)</f>
        <v/>
      </c>
      <c r="X102" s="55" cm="1">
        <f t="array" ref="X102">IF(AND(B102:D102="",G102:P102=""),-9999,V102*Av_Cost_Coll/W102)</f>
        <v>-9999</v>
      </c>
      <c r="Y102" s="55" cm="1">
        <f t="array" ref="Y102">IF(AND(B102:D102="",G102:P102=""),-9999,VLOOKUP(CONCATENATE(M102,"-",N102),Likelihood,2,FALSE))</f>
        <v>-9999</v>
      </c>
      <c r="Z102" s="55" t="str" cm="1">
        <f t="array" ref="Z102">IF(AND(B102:D102="",G102:P102=""),"",IF(X102&gt;=2,IF(Y102&gt;50,"P1","P3"),IF(X102&gt;0,IF(Y102&gt;50,"P2","P5"),IF(Y102&gt;50,"P4","P6"))))</f>
        <v/>
      </c>
    </row>
    <row r="103" spans="1:26" x14ac:dyDescent="0.35">
      <c r="A103" s="48"/>
      <c r="B103" s="48"/>
      <c r="C103" s="48"/>
      <c r="D103" s="48"/>
      <c r="E103" s="47"/>
      <c r="F103" s="47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55" t="str" cm="1">
        <f t="array" ref="Q103">IF(AND(B103="",D103="",G103:H103="",J103:P103),"",IF(OR(B103="",D103="",AND(D103&lt;&gt;"A",D103&lt;&gt;"B",D103&lt;&gt;"C",D103&lt;&gt;"D",D103&lt;&gt;"U"),G103&lt;0,H103&lt;G103,AND(J103&lt;&gt;"BC",J103&lt;&gt;"SG",J103&lt;&gt;"KQ",J103&lt;&gt;"R"),J103="",K103="",L103="",L103&lt; 0,OR(M103="",M103&gt;15),OR(N103="",N103&gt;15),O103="",P103=""),"ERROR - Please check inputs",""))</f>
        <v/>
      </c>
      <c r="R103" s="55" t="str" cm="1">
        <f t="array" ref="R103">IF(AND(B103:D103="",G103:P103=""),"",H103-G103)</f>
        <v/>
      </c>
      <c r="S103" s="55" t="str" cm="1">
        <f t="array" ref="S103">IF(AND(B103:D103="",G103:P103=""),"",P103*R103/1000*365)</f>
        <v/>
      </c>
      <c r="T103" s="55" t="str" cm="1">
        <f t="array" ref="T103">IF(AND(B103:D103="",G103:P103=""),"",MAX(0,K103-L103))</f>
        <v/>
      </c>
      <c r="U103" s="55" t="str" cm="1">
        <f t="array" ref="U103">IF(AND(B103:D103="",G103:P103=""),"",VLOOKUP(J103,ABen_Rates,3,FALSE)*T103*S103)</f>
        <v/>
      </c>
      <c r="V103" s="55" t="str" cm="1">
        <f t="array" ref="V103">IF(AND(B103:D103="",G103:P103=""),"",VLOOKUP(D103,Treatment_Life,2,FALSE)*U103)</f>
        <v/>
      </c>
      <c r="W103" s="55" t="str" cm="1">
        <f t="array" ref="W103">IF(AND(B103:D103="",G103:P103=""),"",(H103-G103)*O103*Lane_Width*Cost_m2)</f>
        <v/>
      </c>
      <c r="X103" s="55" cm="1">
        <f t="array" ref="X103">IF(AND(B103:D103="",G103:P103=""),-9999,V103*Av_Cost_Coll/W103)</f>
        <v>-9999</v>
      </c>
      <c r="Y103" s="55" cm="1">
        <f t="array" ref="Y103">IF(AND(B103:D103="",G103:P103=""),-9999,VLOOKUP(CONCATENATE(M103,"-",N103),Likelihood,2,FALSE))</f>
        <v>-9999</v>
      </c>
      <c r="Z103" s="55" t="str" cm="1">
        <f t="array" ref="Z103">IF(AND(B103:D103="",G103:P103=""),"",IF(X103&gt;=2,IF(Y103&gt;50,"P1","P3"),IF(X103&gt;0,IF(Y103&gt;50,"P2","P5"),IF(Y103&gt;50,"P4","P6"))))</f>
        <v/>
      </c>
    </row>
    <row r="104" spans="1:26" x14ac:dyDescent="0.35">
      <c r="A104" s="48"/>
      <c r="B104" s="48"/>
      <c r="C104" s="48"/>
      <c r="D104" s="48"/>
      <c r="E104" s="47"/>
      <c r="F104" s="47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55" t="str" cm="1">
        <f t="array" ref="Q104">IF(AND(B104="",D104="",G104:H104="",J104:P104),"",IF(OR(B104="",D104="",AND(D104&lt;&gt;"A",D104&lt;&gt;"B",D104&lt;&gt;"C",D104&lt;&gt;"D",D104&lt;&gt;"U"),G104&lt;0,H104&lt;G104,AND(J104&lt;&gt;"BC",J104&lt;&gt;"SG",J104&lt;&gt;"KQ",J104&lt;&gt;"R"),J104="",K104="",L104="",L104&lt; 0,OR(M104="",M104&gt;15),OR(N104="",N104&gt;15),O104="",P104=""),"ERROR - Please check inputs",""))</f>
        <v/>
      </c>
      <c r="R104" s="55" t="str" cm="1">
        <f t="array" ref="R104">IF(AND(B104:D104="",G104:P104=""),"",H104-G104)</f>
        <v/>
      </c>
      <c r="S104" s="55" t="str" cm="1">
        <f t="array" ref="S104">IF(AND(B104:D104="",G104:P104=""),"",P104*R104/1000*365)</f>
        <v/>
      </c>
      <c r="T104" s="55" t="str" cm="1">
        <f t="array" ref="T104">IF(AND(B104:D104="",G104:P104=""),"",MAX(0,K104-L104))</f>
        <v/>
      </c>
      <c r="U104" s="55" t="str" cm="1">
        <f t="array" ref="U104">IF(AND(B104:D104="",G104:P104=""),"",VLOOKUP(J104,ABen_Rates,3,FALSE)*T104*S104)</f>
        <v/>
      </c>
      <c r="V104" s="55" t="str" cm="1">
        <f t="array" ref="V104">IF(AND(B104:D104="",G104:P104=""),"",VLOOKUP(D104,Treatment_Life,2,FALSE)*U104)</f>
        <v/>
      </c>
      <c r="W104" s="55" t="str" cm="1">
        <f t="array" ref="W104">IF(AND(B104:D104="",G104:P104=""),"",(H104-G104)*O104*Lane_Width*Cost_m2)</f>
        <v/>
      </c>
      <c r="X104" s="55" cm="1">
        <f t="array" ref="X104">IF(AND(B104:D104="",G104:P104=""),-9999,V104*Av_Cost_Coll/W104)</f>
        <v>-9999</v>
      </c>
      <c r="Y104" s="55" cm="1">
        <f t="array" ref="Y104">IF(AND(B104:D104="",G104:P104=""),-9999,VLOOKUP(CONCATENATE(M104,"-",N104),Likelihood,2,FALSE))</f>
        <v>-9999</v>
      </c>
      <c r="Z104" s="55" t="str" cm="1">
        <f t="array" ref="Z104">IF(AND(B104:D104="",G104:P104=""),"",IF(X104&gt;=2,IF(Y104&gt;50,"P1","P3"),IF(X104&gt;0,IF(Y104&gt;50,"P2","P5"),IF(Y104&gt;50,"P4","P6"))))</f>
        <v/>
      </c>
    </row>
    <row r="105" spans="1:26" x14ac:dyDescent="0.35">
      <c r="A105" s="48"/>
      <c r="B105" s="48"/>
      <c r="C105" s="48"/>
      <c r="D105" s="48"/>
      <c r="E105" s="47"/>
      <c r="F105" s="47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55" t="str" cm="1">
        <f t="array" ref="Q105">IF(AND(B105="",D105="",G105:H105="",J105:P105),"",IF(OR(B105="",D105="",AND(D105&lt;&gt;"A",D105&lt;&gt;"B",D105&lt;&gt;"C",D105&lt;&gt;"D",D105&lt;&gt;"U"),G105&lt;0,H105&lt;G105,AND(J105&lt;&gt;"BC",J105&lt;&gt;"SG",J105&lt;&gt;"KQ",J105&lt;&gt;"R"),J105="",K105="",L105="",L105&lt; 0,OR(M105="",M105&gt;15),OR(N105="",N105&gt;15),O105="",P105=""),"ERROR - Please check inputs",""))</f>
        <v/>
      </c>
      <c r="R105" s="55" t="str" cm="1">
        <f t="array" ref="R105">IF(AND(B105:D105="",G105:P105=""),"",H105-G105)</f>
        <v/>
      </c>
      <c r="S105" s="55" t="str" cm="1">
        <f t="array" ref="S105">IF(AND(B105:D105="",G105:P105=""),"",P105*R105/1000*365)</f>
        <v/>
      </c>
      <c r="T105" s="55" t="str" cm="1">
        <f t="array" ref="T105">IF(AND(B105:D105="",G105:P105=""),"",MAX(0,K105-L105))</f>
        <v/>
      </c>
      <c r="U105" s="55" t="str" cm="1">
        <f t="array" ref="U105">IF(AND(B105:D105="",G105:P105=""),"",VLOOKUP(J105,ABen_Rates,3,FALSE)*T105*S105)</f>
        <v/>
      </c>
      <c r="V105" s="55" t="str" cm="1">
        <f t="array" ref="V105">IF(AND(B105:D105="",G105:P105=""),"",VLOOKUP(D105,Treatment_Life,2,FALSE)*U105)</f>
        <v/>
      </c>
      <c r="W105" s="55" t="str" cm="1">
        <f t="array" ref="W105">IF(AND(B105:D105="",G105:P105=""),"",(H105-G105)*O105*Lane_Width*Cost_m2)</f>
        <v/>
      </c>
      <c r="X105" s="55" cm="1">
        <f t="array" ref="X105">IF(AND(B105:D105="",G105:P105=""),-9999,V105*Av_Cost_Coll/W105)</f>
        <v>-9999</v>
      </c>
      <c r="Y105" s="55" cm="1">
        <f t="array" ref="Y105">IF(AND(B105:D105="",G105:P105=""),-9999,VLOOKUP(CONCATENATE(M105,"-",N105),Likelihood,2,FALSE))</f>
        <v>-9999</v>
      </c>
      <c r="Z105" s="55" t="str" cm="1">
        <f t="array" ref="Z105">IF(AND(B105:D105="",G105:P105=""),"",IF(X105&gt;=2,IF(Y105&gt;50,"P1","P3"),IF(X105&gt;0,IF(Y105&gt;50,"P2","P5"),IF(Y105&gt;50,"P4","P6"))))</f>
        <v/>
      </c>
    </row>
    <row r="106" spans="1:26" x14ac:dyDescent="0.35">
      <c r="A106" s="48"/>
      <c r="B106" s="48"/>
      <c r="C106" s="48"/>
      <c r="D106" s="48"/>
      <c r="E106" s="47"/>
      <c r="F106" s="47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55" t="str" cm="1">
        <f t="array" ref="Q106">IF(AND(B106="",D106="",G106:H106="",J106:P106),"",IF(OR(B106="",D106="",AND(D106&lt;&gt;"A",D106&lt;&gt;"B",D106&lt;&gt;"C",D106&lt;&gt;"D",D106&lt;&gt;"U"),G106&lt;0,H106&lt;G106,AND(J106&lt;&gt;"BC",J106&lt;&gt;"SG",J106&lt;&gt;"KQ",J106&lt;&gt;"R"),J106="",K106="",L106="",L106&lt; 0,OR(M106="",M106&gt;15),OR(N106="",N106&gt;15),O106="",P106=""),"ERROR - Please check inputs",""))</f>
        <v/>
      </c>
      <c r="R106" s="55" t="str" cm="1">
        <f t="array" ref="R106">IF(AND(B106:D106="",G106:P106=""),"",H106-G106)</f>
        <v/>
      </c>
      <c r="S106" s="55" t="str" cm="1">
        <f t="array" ref="S106">IF(AND(B106:D106="",G106:P106=""),"",P106*R106/1000*365)</f>
        <v/>
      </c>
      <c r="T106" s="55" t="str" cm="1">
        <f t="array" ref="T106">IF(AND(B106:D106="",G106:P106=""),"",MAX(0,K106-L106))</f>
        <v/>
      </c>
      <c r="U106" s="55" t="str" cm="1">
        <f t="array" ref="U106">IF(AND(B106:D106="",G106:P106=""),"",VLOOKUP(J106,ABen_Rates,3,FALSE)*T106*S106)</f>
        <v/>
      </c>
      <c r="V106" s="55" t="str" cm="1">
        <f t="array" ref="V106">IF(AND(B106:D106="",G106:P106=""),"",VLOOKUP(D106,Treatment_Life,2,FALSE)*U106)</f>
        <v/>
      </c>
      <c r="W106" s="55" t="str" cm="1">
        <f t="array" ref="W106">IF(AND(B106:D106="",G106:P106=""),"",(H106-G106)*O106*Lane_Width*Cost_m2)</f>
        <v/>
      </c>
      <c r="X106" s="55" cm="1">
        <f t="array" ref="X106">IF(AND(B106:D106="",G106:P106=""),-9999,V106*Av_Cost_Coll/W106)</f>
        <v>-9999</v>
      </c>
      <c r="Y106" s="55" cm="1">
        <f t="array" ref="Y106">IF(AND(B106:D106="",G106:P106=""),-9999,VLOOKUP(CONCATENATE(M106,"-",N106),Likelihood,2,FALSE))</f>
        <v>-9999</v>
      </c>
      <c r="Z106" s="55" t="str" cm="1">
        <f t="array" ref="Z106">IF(AND(B106:D106="",G106:P106=""),"",IF(X106&gt;=2,IF(Y106&gt;50,"P1","P3"),IF(X106&gt;0,IF(Y106&gt;50,"P2","P5"),IF(Y106&gt;50,"P4","P6"))))</f>
        <v/>
      </c>
    </row>
    <row r="107" spans="1:26" x14ac:dyDescent="0.35">
      <c r="A107" s="48"/>
      <c r="B107" s="48"/>
      <c r="C107" s="48"/>
      <c r="D107" s="48"/>
      <c r="E107" s="47"/>
      <c r="F107" s="47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55" t="str" cm="1">
        <f t="array" ref="Q107">IF(AND(B107="",D107="",G107:H107="",J107:P107),"",IF(OR(B107="",D107="",AND(D107&lt;&gt;"A",D107&lt;&gt;"B",D107&lt;&gt;"C",D107&lt;&gt;"D",D107&lt;&gt;"U"),G107&lt;0,H107&lt;G107,AND(J107&lt;&gt;"BC",J107&lt;&gt;"SG",J107&lt;&gt;"KQ",J107&lt;&gt;"R"),J107="",K107="",L107="",L107&lt; 0,OR(M107="",M107&gt;15),OR(N107="",N107&gt;15),O107="",P107=""),"ERROR - Please check inputs",""))</f>
        <v/>
      </c>
      <c r="R107" s="55" t="str" cm="1">
        <f t="array" ref="R107">IF(AND(B107:D107="",G107:P107=""),"",H107-G107)</f>
        <v/>
      </c>
      <c r="S107" s="55" t="str" cm="1">
        <f t="array" ref="S107">IF(AND(B107:D107="",G107:P107=""),"",P107*R107/1000*365)</f>
        <v/>
      </c>
      <c r="T107" s="55" t="str" cm="1">
        <f t="array" ref="T107">IF(AND(B107:D107="",G107:P107=""),"",MAX(0,K107-L107))</f>
        <v/>
      </c>
      <c r="U107" s="55" t="str" cm="1">
        <f t="array" ref="U107">IF(AND(B107:D107="",G107:P107=""),"",VLOOKUP(J107,ABen_Rates,3,FALSE)*T107*S107)</f>
        <v/>
      </c>
      <c r="V107" s="55" t="str" cm="1">
        <f t="array" ref="V107">IF(AND(B107:D107="",G107:P107=""),"",VLOOKUP(D107,Treatment_Life,2,FALSE)*U107)</f>
        <v/>
      </c>
      <c r="W107" s="55" t="str" cm="1">
        <f t="array" ref="W107">IF(AND(B107:D107="",G107:P107=""),"",(H107-G107)*O107*Lane_Width*Cost_m2)</f>
        <v/>
      </c>
      <c r="X107" s="55" cm="1">
        <f t="array" ref="X107">IF(AND(B107:D107="",G107:P107=""),-9999,V107*Av_Cost_Coll/W107)</f>
        <v>-9999</v>
      </c>
      <c r="Y107" s="55" cm="1">
        <f t="array" ref="Y107">IF(AND(B107:D107="",G107:P107=""),-9999,VLOOKUP(CONCATENATE(M107,"-",N107),Likelihood,2,FALSE))</f>
        <v>-9999</v>
      </c>
      <c r="Z107" s="55" t="str" cm="1">
        <f t="array" ref="Z107">IF(AND(B107:D107="",G107:P107=""),"",IF(X107&gt;=2,IF(Y107&gt;50,"P1","P3"),IF(X107&gt;0,IF(Y107&gt;50,"P2","P5"),IF(Y107&gt;50,"P4","P6"))))</f>
        <v/>
      </c>
    </row>
    <row r="108" spans="1:26" x14ac:dyDescent="0.35">
      <c r="A108" s="48"/>
      <c r="B108" s="48"/>
      <c r="C108" s="48"/>
      <c r="D108" s="48"/>
      <c r="E108" s="47"/>
      <c r="F108" s="47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55" t="str" cm="1">
        <f t="array" ref="Q108">IF(AND(B108="",D108="",G108:H108="",J108:P108),"",IF(OR(B108="",D108="",AND(D108&lt;&gt;"A",D108&lt;&gt;"B",D108&lt;&gt;"C",D108&lt;&gt;"D",D108&lt;&gt;"U"),G108&lt;0,H108&lt;G108,AND(J108&lt;&gt;"BC",J108&lt;&gt;"SG",J108&lt;&gt;"KQ",J108&lt;&gt;"R"),J108="",K108="",L108="",L108&lt; 0,OR(M108="",M108&gt;15),OR(N108="",N108&gt;15),O108="",P108=""),"ERROR - Please check inputs",""))</f>
        <v/>
      </c>
      <c r="R108" s="55" t="str" cm="1">
        <f t="array" ref="R108">IF(AND(B108:D108="",G108:P108=""),"",H108-G108)</f>
        <v/>
      </c>
      <c r="S108" s="55" t="str" cm="1">
        <f t="array" ref="S108">IF(AND(B108:D108="",G108:P108=""),"",P108*R108/1000*365)</f>
        <v/>
      </c>
      <c r="T108" s="55" t="str" cm="1">
        <f t="array" ref="T108">IF(AND(B108:D108="",G108:P108=""),"",MAX(0,K108-L108))</f>
        <v/>
      </c>
      <c r="U108" s="55" t="str" cm="1">
        <f t="array" ref="U108">IF(AND(B108:D108="",G108:P108=""),"",VLOOKUP(J108,ABen_Rates,3,FALSE)*T108*S108)</f>
        <v/>
      </c>
      <c r="V108" s="55" t="str" cm="1">
        <f t="array" ref="V108">IF(AND(B108:D108="",G108:P108=""),"",VLOOKUP(D108,Treatment_Life,2,FALSE)*U108)</f>
        <v/>
      </c>
      <c r="W108" s="55" t="str" cm="1">
        <f t="array" ref="W108">IF(AND(B108:D108="",G108:P108=""),"",(H108-G108)*O108*Lane_Width*Cost_m2)</f>
        <v/>
      </c>
      <c r="X108" s="55" cm="1">
        <f t="array" ref="X108">IF(AND(B108:D108="",G108:P108=""),-9999,V108*Av_Cost_Coll/W108)</f>
        <v>-9999</v>
      </c>
      <c r="Y108" s="55" cm="1">
        <f t="array" ref="Y108">IF(AND(B108:D108="",G108:P108=""),-9999,VLOOKUP(CONCATENATE(M108,"-",N108),Likelihood,2,FALSE))</f>
        <v>-9999</v>
      </c>
      <c r="Z108" s="55" t="str" cm="1">
        <f t="array" ref="Z108">IF(AND(B108:D108="",G108:P108=""),"",IF(X108&gt;=2,IF(Y108&gt;50,"P1","P3"),IF(X108&gt;0,IF(Y108&gt;50,"P2","P5"),IF(Y108&gt;50,"P4","P6"))))</f>
        <v/>
      </c>
    </row>
    <row r="109" spans="1:26" x14ac:dyDescent="0.35">
      <c r="A109" s="48"/>
      <c r="B109" s="48"/>
      <c r="C109" s="48"/>
      <c r="D109" s="48"/>
      <c r="E109" s="47"/>
      <c r="F109" s="47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55" t="str" cm="1">
        <f t="array" ref="Q109">IF(AND(B109="",D109="",G109:H109="",J109:P109),"",IF(OR(B109="",D109="",AND(D109&lt;&gt;"A",D109&lt;&gt;"B",D109&lt;&gt;"C",D109&lt;&gt;"D",D109&lt;&gt;"U"),G109&lt;0,H109&lt;G109,AND(J109&lt;&gt;"BC",J109&lt;&gt;"SG",J109&lt;&gt;"KQ",J109&lt;&gt;"R"),J109="",K109="",L109="",L109&lt; 0,OR(M109="",M109&gt;15),OR(N109="",N109&gt;15),O109="",P109=""),"ERROR - Please check inputs",""))</f>
        <v/>
      </c>
      <c r="R109" s="55" t="str" cm="1">
        <f t="array" ref="R109">IF(AND(B109:D109="",G109:P109=""),"",H109-G109)</f>
        <v/>
      </c>
      <c r="S109" s="55" t="str" cm="1">
        <f t="array" ref="S109">IF(AND(B109:D109="",G109:P109=""),"",P109*R109/1000*365)</f>
        <v/>
      </c>
      <c r="T109" s="55" t="str" cm="1">
        <f t="array" ref="T109">IF(AND(B109:D109="",G109:P109=""),"",MAX(0,K109-L109))</f>
        <v/>
      </c>
      <c r="U109" s="55" t="str" cm="1">
        <f t="array" ref="U109">IF(AND(B109:D109="",G109:P109=""),"",VLOOKUP(J109,ABen_Rates,3,FALSE)*T109*S109)</f>
        <v/>
      </c>
      <c r="V109" s="55" t="str" cm="1">
        <f t="array" ref="V109">IF(AND(B109:D109="",G109:P109=""),"",VLOOKUP(D109,Treatment_Life,2,FALSE)*U109)</f>
        <v/>
      </c>
      <c r="W109" s="55" t="str" cm="1">
        <f t="array" ref="W109">IF(AND(B109:D109="",G109:P109=""),"",(H109-G109)*O109*Lane_Width*Cost_m2)</f>
        <v/>
      </c>
      <c r="X109" s="55" cm="1">
        <f t="array" ref="X109">IF(AND(B109:D109="",G109:P109=""),-9999,V109*Av_Cost_Coll/W109)</f>
        <v>-9999</v>
      </c>
      <c r="Y109" s="55" cm="1">
        <f t="array" ref="Y109">IF(AND(B109:D109="",G109:P109=""),-9999,VLOOKUP(CONCATENATE(M109,"-",N109),Likelihood,2,FALSE))</f>
        <v>-9999</v>
      </c>
      <c r="Z109" s="55" t="str" cm="1">
        <f t="array" ref="Z109">IF(AND(B109:D109="",G109:P109=""),"",IF(X109&gt;=2,IF(Y109&gt;50,"P1","P3"),IF(X109&gt;0,IF(Y109&gt;50,"P2","P5"),IF(Y109&gt;50,"P4","P6"))))</f>
        <v/>
      </c>
    </row>
    <row r="110" spans="1:26" x14ac:dyDescent="0.35">
      <c r="A110" s="48"/>
      <c r="B110" s="48"/>
      <c r="C110" s="48"/>
      <c r="D110" s="48"/>
      <c r="E110" s="47"/>
      <c r="F110" s="47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55" t="str" cm="1">
        <f t="array" ref="Q110">IF(AND(B110="",D110="",G110:H110="",J110:P110),"",IF(OR(B110="",D110="",AND(D110&lt;&gt;"A",D110&lt;&gt;"B",D110&lt;&gt;"C",D110&lt;&gt;"D",D110&lt;&gt;"U"),G110&lt;0,H110&lt;G110,AND(J110&lt;&gt;"BC",J110&lt;&gt;"SG",J110&lt;&gt;"KQ",J110&lt;&gt;"R"),J110="",K110="",L110="",L110&lt; 0,OR(M110="",M110&gt;15),OR(N110="",N110&gt;15),O110="",P110=""),"ERROR - Please check inputs",""))</f>
        <v/>
      </c>
      <c r="R110" s="55" t="str" cm="1">
        <f t="array" ref="R110">IF(AND(B110:D110="",G110:P110=""),"",H110-G110)</f>
        <v/>
      </c>
      <c r="S110" s="55" t="str" cm="1">
        <f t="array" ref="S110">IF(AND(B110:D110="",G110:P110=""),"",P110*R110/1000*365)</f>
        <v/>
      </c>
      <c r="T110" s="55" t="str" cm="1">
        <f t="array" ref="T110">IF(AND(B110:D110="",G110:P110=""),"",MAX(0,K110-L110))</f>
        <v/>
      </c>
      <c r="U110" s="55" t="str" cm="1">
        <f t="array" ref="U110">IF(AND(B110:D110="",G110:P110=""),"",VLOOKUP(J110,ABen_Rates,3,FALSE)*T110*S110)</f>
        <v/>
      </c>
      <c r="V110" s="55" t="str" cm="1">
        <f t="array" ref="V110">IF(AND(B110:D110="",G110:P110=""),"",VLOOKUP(D110,Treatment_Life,2,FALSE)*U110)</f>
        <v/>
      </c>
      <c r="W110" s="55" t="str" cm="1">
        <f t="array" ref="W110">IF(AND(B110:D110="",G110:P110=""),"",(H110-G110)*O110*Lane_Width*Cost_m2)</f>
        <v/>
      </c>
      <c r="X110" s="55" cm="1">
        <f t="array" ref="X110">IF(AND(B110:D110="",G110:P110=""),-9999,V110*Av_Cost_Coll/W110)</f>
        <v>-9999</v>
      </c>
      <c r="Y110" s="55" cm="1">
        <f t="array" ref="Y110">IF(AND(B110:D110="",G110:P110=""),-9999,VLOOKUP(CONCATENATE(M110,"-",N110),Likelihood,2,FALSE))</f>
        <v>-9999</v>
      </c>
      <c r="Z110" s="55" t="str" cm="1">
        <f t="array" ref="Z110">IF(AND(B110:D110="",G110:P110=""),"",IF(X110&gt;=2,IF(Y110&gt;50,"P1","P3"),IF(X110&gt;0,IF(Y110&gt;50,"P2","P5"),IF(Y110&gt;50,"P4","P6"))))</f>
        <v/>
      </c>
    </row>
    <row r="111" spans="1:26" x14ac:dyDescent="0.35">
      <c r="A111" s="48"/>
      <c r="B111" s="48"/>
      <c r="C111" s="48"/>
      <c r="D111" s="48"/>
      <c r="E111" s="47"/>
      <c r="F111" s="47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55" t="str" cm="1">
        <f t="array" ref="Q111">IF(AND(B111="",D111="",G111:H111="",J111:P111),"",IF(OR(B111="",D111="",AND(D111&lt;&gt;"A",D111&lt;&gt;"B",D111&lt;&gt;"C",D111&lt;&gt;"D",D111&lt;&gt;"U"),G111&lt;0,H111&lt;G111,AND(J111&lt;&gt;"BC",J111&lt;&gt;"SG",J111&lt;&gt;"KQ",J111&lt;&gt;"R"),J111="",K111="",L111="",L111&lt; 0,OR(M111="",M111&gt;15),OR(N111="",N111&gt;15),O111="",P111=""),"ERROR - Please check inputs",""))</f>
        <v/>
      </c>
      <c r="R111" s="55" t="str" cm="1">
        <f t="array" ref="R111">IF(AND(B111:D111="",G111:P111=""),"",H111-G111)</f>
        <v/>
      </c>
      <c r="S111" s="55" t="str" cm="1">
        <f t="array" ref="S111">IF(AND(B111:D111="",G111:P111=""),"",P111*R111/1000*365)</f>
        <v/>
      </c>
      <c r="T111" s="55" t="str" cm="1">
        <f t="array" ref="T111">IF(AND(B111:D111="",G111:P111=""),"",MAX(0,K111-L111))</f>
        <v/>
      </c>
      <c r="U111" s="55" t="str" cm="1">
        <f t="array" ref="U111">IF(AND(B111:D111="",G111:P111=""),"",VLOOKUP(J111,ABen_Rates,3,FALSE)*T111*S111)</f>
        <v/>
      </c>
      <c r="V111" s="55" t="str" cm="1">
        <f t="array" ref="V111">IF(AND(B111:D111="",G111:P111=""),"",VLOOKUP(D111,Treatment_Life,2,FALSE)*U111)</f>
        <v/>
      </c>
      <c r="W111" s="55" t="str" cm="1">
        <f t="array" ref="W111">IF(AND(B111:D111="",G111:P111=""),"",(H111-G111)*O111*Lane_Width*Cost_m2)</f>
        <v/>
      </c>
      <c r="X111" s="55" cm="1">
        <f t="array" ref="X111">IF(AND(B111:D111="",G111:P111=""),-9999,V111*Av_Cost_Coll/W111)</f>
        <v>-9999</v>
      </c>
      <c r="Y111" s="55" cm="1">
        <f t="array" ref="Y111">IF(AND(B111:D111="",G111:P111=""),-9999,VLOOKUP(CONCATENATE(M111,"-",N111),Likelihood,2,FALSE))</f>
        <v>-9999</v>
      </c>
      <c r="Z111" s="55" t="str" cm="1">
        <f t="array" ref="Z111">IF(AND(B111:D111="",G111:P111=""),"",IF(X111&gt;=2,IF(Y111&gt;50,"P1","P3"),IF(X111&gt;0,IF(Y111&gt;50,"P2","P5"),IF(Y111&gt;50,"P4","P6"))))</f>
        <v/>
      </c>
    </row>
    <row r="112" spans="1:26" x14ac:dyDescent="0.35">
      <c r="A112" s="48"/>
      <c r="B112" s="48"/>
      <c r="C112" s="48"/>
      <c r="D112" s="48"/>
      <c r="E112" s="47"/>
      <c r="F112" s="47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55" t="str" cm="1">
        <f t="array" ref="Q112">IF(AND(B112="",D112="",G112:H112="",J112:P112),"",IF(OR(B112="",D112="",AND(D112&lt;&gt;"A",D112&lt;&gt;"B",D112&lt;&gt;"C",D112&lt;&gt;"D",D112&lt;&gt;"U"),G112&lt;0,H112&lt;G112,AND(J112&lt;&gt;"BC",J112&lt;&gt;"SG",J112&lt;&gt;"KQ",J112&lt;&gt;"R"),J112="",K112="",L112="",L112&lt; 0,OR(M112="",M112&gt;15),OR(N112="",N112&gt;15),O112="",P112=""),"ERROR - Please check inputs",""))</f>
        <v/>
      </c>
      <c r="R112" s="55" t="str" cm="1">
        <f t="array" ref="R112">IF(AND(B112:D112="",G112:P112=""),"",H112-G112)</f>
        <v/>
      </c>
      <c r="S112" s="55" t="str" cm="1">
        <f t="array" ref="S112">IF(AND(B112:D112="",G112:P112=""),"",P112*R112/1000*365)</f>
        <v/>
      </c>
      <c r="T112" s="55" t="str" cm="1">
        <f t="array" ref="T112">IF(AND(B112:D112="",G112:P112=""),"",MAX(0,K112-L112))</f>
        <v/>
      </c>
      <c r="U112" s="55" t="str" cm="1">
        <f t="array" ref="U112">IF(AND(B112:D112="",G112:P112=""),"",VLOOKUP(J112,ABen_Rates,3,FALSE)*T112*S112)</f>
        <v/>
      </c>
      <c r="V112" s="55" t="str" cm="1">
        <f t="array" ref="V112">IF(AND(B112:D112="",G112:P112=""),"",VLOOKUP(D112,Treatment_Life,2,FALSE)*U112)</f>
        <v/>
      </c>
      <c r="W112" s="55" t="str" cm="1">
        <f t="array" ref="W112">IF(AND(B112:D112="",G112:P112=""),"",(H112-G112)*O112*Lane_Width*Cost_m2)</f>
        <v/>
      </c>
      <c r="X112" s="55" cm="1">
        <f t="array" ref="X112">IF(AND(B112:D112="",G112:P112=""),-9999,V112*Av_Cost_Coll/W112)</f>
        <v>-9999</v>
      </c>
      <c r="Y112" s="55" cm="1">
        <f t="array" ref="Y112">IF(AND(B112:D112="",G112:P112=""),-9999,VLOOKUP(CONCATENATE(M112,"-",N112),Likelihood,2,FALSE))</f>
        <v>-9999</v>
      </c>
      <c r="Z112" s="55" t="str" cm="1">
        <f t="array" ref="Z112">IF(AND(B112:D112="",G112:P112=""),"",IF(X112&gt;=2,IF(Y112&gt;50,"P1","P3"),IF(X112&gt;0,IF(Y112&gt;50,"P2","P5"),IF(Y112&gt;50,"P4","P6"))))</f>
        <v/>
      </c>
    </row>
    <row r="113" spans="1:26" x14ac:dyDescent="0.35">
      <c r="A113" s="48"/>
      <c r="B113" s="48"/>
      <c r="C113" s="48"/>
      <c r="D113" s="48"/>
      <c r="E113" s="47"/>
      <c r="F113" s="47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55" t="str" cm="1">
        <f t="array" ref="Q113">IF(AND(B113="",D113="",G113:H113="",J113:P113),"",IF(OR(B113="",D113="",AND(D113&lt;&gt;"A",D113&lt;&gt;"B",D113&lt;&gt;"C",D113&lt;&gt;"D",D113&lt;&gt;"U"),G113&lt;0,H113&lt;G113,AND(J113&lt;&gt;"BC",J113&lt;&gt;"SG",J113&lt;&gt;"KQ",J113&lt;&gt;"R"),J113="",K113="",L113="",L113&lt; 0,OR(M113="",M113&gt;15),OR(N113="",N113&gt;15),O113="",P113=""),"ERROR - Please check inputs",""))</f>
        <v/>
      </c>
      <c r="R113" s="55" t="str" cm="1">
        <f t="array" ref="R113">IF(AND(B113:D113="",G113:P113=""),"",H113-G113)</f>
        <v/>
      </c>
      <c r="S113" s="55" t="str" cm="1">
        <f t="array" ref="S113">IF(AND(B113:D113="",G113:P113=""),"",P113*R113/1000*365)</f>
        <v/>
      </c>
      <c r="T113" s="55" t="str" cm="1">
        <f t="array" ref="T113">IF(AND(B113:D113="",G113:P113=""),"",MAX(0,K113-L113))</f>
        <v/>
      </c>
      <c r="U113" s="55" t="str" cm="1">
        <f t="array" ref="U113">IF(AND(B113:D113="",G113:P113=""),"",VLOOKUP(J113,ABen_Rates,3,FALSE)*T113*S113)</f>
        <v/>
      </c>
      <c r="V113" s="55" t="str" cm="1">
        <f t="array" ref="V113">IF(AND(B113:D113="",G113:P113=""),"",VLOOKUP(D113,Treatment_Life,2,FALSE)*U113)</f>
        <v/>
      </c>
      <c r="W113" s="55" t="str" cm="1">
        <f t="array" ref="W113">IF(AND(B113:D113="",G113:P113=""),"",(H113-G113)*O113*Lane_Width*Cost_m2)</f>
        <v/>
      </c>
      <c r="X113" s="55" cm="1">
        <f t="array" ref="X113">IF(AND(B113:D113="",G113:P113=""),-9999,V113*Av_Cost_Coll/W113)</f>
        <v>-9999</v>
      </c>
      <c r="Y113" s="55" cm="1">
        <f t="array" ref="Y113">IF(AND(B113:D113="",G113:P113=""),-9999,VLOOKUP(CONCATENATE(M113,"-",N113),Likelihood,2,FALSE))</f>
        <v>-9999</v>
      </c>
      <c r="Z113" s="55" t="str" cm="1">
        <f t="array" ref="Z113">IF(AND(B113:D113="",G113:P113=""),"",IF(X113&gt;=2,IF(Y113&gt;50,"P1","P3"),IF(X113&gt;0,IF(Y113&gt;50,"P2","P5"),IF(Y113&gt;50,"P4","P6"))))</f>
        <v/>
      </c>
    </row>
    <row r="114" spans="1:26" x14ac:dyDescent="0.35">
      <c r="A114" s="48"/>
      <c r="B114" s="48"/>
      <c r="C114" s="48"/>
      <c r="D114" s="48"/>
      <c r="E114" s="47"/>
      <c r="F114" s="47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55" t="str" cm="1">
        <f t="array" ref="Q114">IF(AND(B114="",D114="",G114:H114="",J114:P114),"",IF(OR(B114="",D114="",AND(D114&lt;&gt;"A",D114&lt;&gt;"B",D114&lt;&gt;"C",D114&lt;&gt;"D",D114&lt;&gt;"U"),G114&lt;0,H114&lt;G114,AND(J114&lt;&gt;"BC",J114&lt;&gt;"SG",J114&lt;&gt;"KQ",J114&lt;&gt;"R"),J114="",K114="",L114="",L114&lt; 0,OR(M114="",M114&gt;15),OR(N114="",N114&gt;15),O114="",P114=""),"ERROR - Please check inputs",""))</f>
        <v/>
      </c>
      <c r="R114" s="55" t="str" cm="1">
        <f t="array" ref="R114">IF(AND(B114:D114="",G114:P114=""),"",H114-G114)</f>
        <v/>
      </c>
      <c r="S114" s="55" t="str" cm="1">
        <f t="array" ref="S114">IF(AND(B114:D114="",G114:P114=""),"",P114*R114/1000*365)</f>
        <v/>
      </c>
      <c r="T114" s="55" t="str" cm="1">
        <f t="array" ref="T114">IF(AND(B114:D114="",G114:P114=""),"",MAX(0,K114-L114))</f>
        <v/>
      </c>
      <c r="U114" s="55" t="str" cm="1">
        <f t="array" ref="U114">IF(AND(B114:D114="",G114:P114=""),"",VLOOKUP(J114,ABen_Rates,3,FALSE)*T114*S114)</f>
        <v/>
      </c>
      <c r="V114" s="55" t="str" cm="1">
        <f t="array" ref="V114">IF(AND(B114:D114="",G114:P114=""),"",VLOOKUP(D114,Treatment_Life,2,FALSE)*U114)</f>
        <v/>
      </c>
      <c r="W114" s="55" t="str" cm="1">
        <f t="array" ref="W114">IF(AND(B114:D114="",G114:P114=""),"",(H114-G114)*O114*Lane_Width*Cost_m2)</f>
        <v/>
      </c>
      <c r="X114" s="55" cm="1">
        <f t="array" ref="X114">IF(AND(B114:D114="",G114:P114=""),-9999,V114*Av_Cost_Coll/W114)</f>
        <v>-9999</v>
      </c>
      <c r="Y114" s="55" cm="1">
        <f t="array" ref="Y114">IF(AND(B114:D114="",G114:P114=""),-9999,VLOOKUP(CONCATENATE(M114,"-",N114),Likelihood,2,FALSE))</f>
        <v>-9999</v>
      </c>
      <c r="Z114" s="55" t="str" cm="1">
        <f t="array" ref="Z114">IF(AND(B114:D114="",G114:P114=""),"",IF(X114&gt;=2,IF(Y114&gt;50,"P1","P3"),IF(X114&gt;0,IF(Y114&gt;50,"P2","P5"),IF(Y114&gt;50,"P4","P6"))))</f>
        <v/>
      </c>
    </row>
    <row r="115" spans="1:26" x14ac:dyDescent="0.35">
      <c r="A115" s="48"/>
      <c r="B115" s="48"/>
      <c r="C115" s="48"/>
      <c r="D115" s="48"/>
      <c r="E115" s="47"/>
      <c r="F115" s="47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55" t="str" cm="1">
        <f t="array" ref="Q115">IF(AND(B115="",D115="",G115:H115="",J115:P115),"",IF(OR(B115="",D115="",AND(D115&lt;&gt;"A",D115&lt;&gt;"B",D115&lt;&gt;"C",D115&lt;&gt;"D",D115&lt;&gt;"U"),G115&lt;0,H115&lt;G115,AND(J115&lt;&gt;"BC",J115&lt;&gt;"SG",J115&lt;&gt;"KQ",J115&lt;&gt;"R"),J115="",K115="",L115="",L115&lt; 0,OR(M115="",M115&gt;15),OR(N115="",N115&gt;15),O115="",P115=""),"ERROR - Please check inputs",""))</f>
        <v/>
      </c>
      <c r="R115" s="55" t="str" cm="1">
        <f t="array" ref="R115">IF(AND(B115:D115="",G115:P115=""),"",H115-G115)</f>
        <v/>
      </c>
      <c r="S115" s="55" t="str" cm="1">
        <f t="array" ref="S115">IF(AND(B115:D115="",G115:P115=""),"",P115*R115/1000*365)</f>
        <v/>
      </c>
      <c r="T115" s="55" t="str" cm="1">
        <f t="array" ref="T115">IF(AND(B115:D115="",G115:P115=""),"",MAX(0,K115-L115))</f>
        <v/>
      </c>
      <c r="U115" s="55" t="str" cm="1">
        <f t="array" ref="U115">IF(AND(B115:D115="",G115:P115=""),"",VLOOKUP(J115,ABen_Rates,3,FALSE)*T115*S115)</f>
        <v/>
      </c>
      <c r="V115" s="55" t="str" cm="1">
        <f t="array" ref="V115">IF(AND(B115:D115="",G115:P115=""),"",VLOOKUP(D115,Treatment_Life,2,FALSE)*U115)</f>
        <v/>
      </c>
      <c r="W115" s="55" t="str" cm="1">
        <f t="array" ref="W115">IF(AND(B115:D115="",G115:P115=""),"",(H115-G115)*O115*Lane_Width*Cost_m2)</f>
        <v/>
      </c>
      <c r="X115" s="55" cm="1">
        <f t="array" ref="X115">IF(AND(B115:D115="",G115:P115=""),-9999,V115*Av_Cost_Coll/W115)</f>
        <v>-9999</v>
      </c>
      <c r="Y115" s="55" cm="1">
        <f t="array" ref="Y115">IF(AND(B115:D115="",G115:P115=""),-9999,VLOOKUP(CONCATENATE(M115,"-",N115),Likelihood,2,FALSE))</f>
        <v>-9999</v>
      </c>
      <c r="Z115" s="55" t="str" cm="1">
        <f t="array" ref="Z115">IF(AND(B115:D115="",G115:P115=""),"",IF(X115&gt;=2,IF(Y115&gt;50,"P1","P3"),IF(X115&gt;0,IF(Y115&gt;50,"P2","P5"),IF(Y115&gt;50,"P4","P6"))))</f>
        <v/>
      </c>
    </row>
    <row r="116" spans="1:26" x14ac:dyDescent="0.35">
      <c r="A116" s="48"/>
      <c r="B116" s="48"/>
      <c r="C116" s="48"/>
      <c r="D116" s="48"/>
      <c r="E116" s="47"/>
      <c r="F116" s="47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55" t="str" cm="1">
        <f t="array" ref="Q116">IF(AND(B116="",D116="",G116:H116="",J116:P116),"",IF(OR(B116="",D116="",AND(D116&lt;&gt;"A",D116&lt;&gt;"B",D116&lt;&gt;"C",D116&lt;&gt;"D",D116&lt;&gt;"U"),G116&lt;0,H116&lt;G116,AND(J116&lt;&gt;"BC",J116&lt;&gt;"SG",J116&lt;&gt;"KQ",J116&lt;&gt;"R"),J116="",K116="",L116="",L116&lt; 0,OR(M116="",M116&gt;15),OR(N116="",N116&gt;15),O116="",P116=""),"ERROR - Please check inputs",""))</f>
        <v/>
      </c>
      <c r="R116" s="55" t="str" cm="1">
        <f t="array" ref="R116">IF(AND(B116:D116="",G116:P116=""),"",H116-G116)</f>
        <v/>
      </c>
      <c r="S116" s="55" t="str" cm="1">
        <f t="array" ref="S116">IF(AND(B116:D116="",G116:P116=""),"",P116*R116/1000*365)</f>
        <v/>
      </c>
      <c r="T116" s="55" t="str" cm="1">
        <f t="array" ref="T116">IF(AND(B116:D116="",G116:P116=""),"",MAX(0,K116-L116))</f>
        <v/>
      </c>
      <c r="U116" s="55" t="str" cm="1">
        <f t="array" ref="U116">IF(AND(B116:D116="",G116:P116=""),"",VLOOKUP(J116,ABen_Rates,3,FALSE)*T116*S116)</f>
        <v/>
      </c>
      <c r="V116" s="55" t="str" cm="1">
        <f t="array" ref="V116">IF(AND(B116:D116="",G116:P116=""),"",VLOOKUP(D116,Treatment_Life,2,FALSE)*U116)</f>
        <v/>
      </c>
      <c r="W116" s="55" t="str" cm="1">
        <f t="array" ref="W116">IF(AND(B116:D116="",G116:P116=""),"",(H116-G116)*O116*Lane_Width*Cost_m2)</f>
        <v/>
      </c>
      <c r="X116" s="55" cm="1">
        <f t="array" ref="X116">IF(AND(B116:D116="",G116:P116=""),-9999,V116*Av_Cost_Coll/W116)</f>
        <v>-9999</v>
      </c>
      <c r="Y116" s="55" cm="1">
        <f t="array" ref="Y116">IF(AND(B116:D116="",G116:P116=""),-9999,VLOOKUP(CONCATENATE(M116,"-",N116),Likelihood,2,FALSE))</f>
        <v>-9999</v>
      </c>
      <c r="Z116" s="55" t="str" cm="1">
        <f t="array" ref="Z116">IF(AND(B116:D116="",G116:P116=""),"",IF(X116&gt;=2,IF(Y116&gt;50,"P1","P3"),IF(X116&gt;0,IF(Y116&gt;50,"P2","P5"),IF(Y116&gt;50,"P4","P6"))))</f>
        <v/>
      </c>
    </row>
    <row r="117" spans="1:26" x14ac:dyDescent="0.35">
      <c r="A117" s="48"/>
      <c r="B117" s="48"/>
      <c r="C117" s="48"/>
      <c r="D117" s="48"/>
      <c r="E117" s="47"/>
      <c r="F117" s="47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55" t="str" cm="1">
        <f t="array" ref="Q117">IF(AND(B117="",D117="",G117:H117="",J117:P117),"",IF(OR(B117="",D117="",AND(D117&lt;&gt;"A",D117&lt;&gt;"B",D117&lt;&gt;"C",D117&lt;&gt;"D",D117&lt;&gt;"U"),G117&lt;0,H117&lt;G117,AND(J117&lt;&gt;"BC",J117&lt;&gt;"SG",J117&lt;&gt;"KQ",J117&lt;&gt;"R"),J117="",K117="",L117="",L117&lt; 0,OR(M117="",M117&gt;15),OR(N117="",N117&gt;15),O117="",P117=""),"ERROR - Please check inputs",""))</f>
        <v/>
      </c>
      <c r="R117" s="55" t="str" cm="1">
        <f t="array" ref="R117">IF(AND(B117:D117="",G117:P117=""),"",H117-G117)</f>
        <v/>
      </c>
      <c r="S117" s="55" t="str" cm="1">
        <f t="array" ref="S117">IF(AND(B117:D117="",G117:P117=""),"",P117*R117/1000*365)</f>
        <v/>
      </c>
      <c r="T117" s="55" t="str" cm="1">
        <f t="array" ref="T117">IF(AND(B117:D117="",G117:P117=""),"",MAX(0,K117-L117))</f>
        <v/>
      </c>
      <c r="U117" s="55" t="str" cm="1">
        <f t="array" ref="U117">IF(AND(B117:D117="",G117:P117=""),"",VLOOKUP(J117,ABen_Rates,3,FALSE)*T117*S117)</f>
        <v/>
      </c>
      <c r="V117" s="55" t="str" cm="1">
        <f t="array" ref="V117">IF(AND(B117:D117="",G117:P117=""),"",VLOOKUP(D117,Treatment_Life,2,FALSE)*U117)</f>
        <v/>
      </c>
      <c r="W117" s="55" t="str" cm="1">
        <f t="array" ref="W117">IF(AND(B117:D117="",G117:P117=""),"",(H117-G117)*O117*Lane_Width*Cost_m2)</f>
        <v/>
      </c>
      <c r="X117" s="55" cm="1">
        <f t="array" ref="X117">IF(AND(B117:D117="",G117:P117=""),-9999,V117*Av_Cost_Coll/W117)</f>
        <v>-9999</v>
      </c>
      <c r="Y117" s="55" cm="1">
        <f t="array" ref="Y117">IF(AND(B117:D117="",G117:P117=""),-9999,VLOOKUP(CONCATENATE(M117,"-",N117),Likelihood,2,FALSE))</f>
        <v>-9999</v>
      </c>
      <c r="Z117" s="55" t="str" cm="1">
        <f t="array" ref="Z117">IF(AND(B117:D117="",G117:P117=""),"",IF(X117&gt;=2,IF(Y117&gt;50,"P1","P3"),IF(X117&gt;0,IF(Y117&gt;50,"P2","P5"),IF(Y117&gt;50,"P4","P6"))))</f>
        <v/>
      </c>
    </row>
    <row r="118" spans="1:26" x14ac:dyDescent="0.35">
      <c r="A118" s="48"/>
      <c r="B118" s="48"/>
      <c r="C118" s="48"/>
      <c r="D118" s="48"/>
      <c r="E118" s="47"/>
      <c r="F118" s="47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55" t="str" cm="1">
        <f t="array" ref="Q118">IF(AND(B118="",D118="",G118:H118="",J118:P118),"",IF(OR(B118="",D118="",AND(D118&lt;&gt;"A",D118&lt;&gt;"B",D118&lt;&gt;"C",D118&lt;&gt;"D",D118&lt;&gt;"U"),G118&lt;0,H118&lt;G118,AND(J118&lt;&gt;"BC",J118&lt;&gt;"SG",J118&lt;&gt;"KQ",J118&lt;&gt;"R"),J118="",K118="",L118="",L118&lt; 0,OR(M118="",M118&gt;15),OR(N118="",N118&gt;15),O118="",P118=""),"ERROR - Please check inputs",""))</f>
        <v/>
      </c>
      <c r="R118" s="55" t="str" cm="1">
        <f t="array" ref="R118">IF(AND(B118:D118="",G118:P118=""),"",H118-G118)</f>
        <v/>
      </c>
      <c r="S118" s="55" t="str" cm="1">
        <f t="array" ref="S118">IF(AND(B118:D118="",G118:P118=""),"",P118*R118/1000*365)</f>
        <v/>
      </c>
      <c r="T118" s="55" t="str" cm="1">
        <f t="array" ref="T118">IF(AND(B118:D118="",G118:P118=""),"",MAX(0,K118-L118))</f>
        <v/>
      </c>
      <c r="U118" s="55" t="str" cm="1">
        <f t="array" ref="U118">IF(AND(B118:D118="",G118:P118=""),"",VLOOKUP(J118,ABen_Rates,3,FALSE)*T118*S118)</f>
        <v/>
      </c>
      <c r="V118" s="55" t="str" cm="1">
        <f t="array" ref="V118">IF(AND(B118:D118="",G118:P118=""),"",VLOOKUP(D118,Treatment_Life,2,FALSE)*U118)</f>
        <v/>
      </c>
      <c r="W118" s="55" t="str" cm="1">
        <f t="array" ref="W118">IF(AND(B118:D118="",G118:P118=""),"",(H118-G118)*O118*Lane_Width*Cost_m2)</f>
        <v/>
      </c>
      <c r="X118" s="55" cm="1">
        <f t="array" ref="X118">IF(AND(B118:D118="",G118:P118=""),-9999,V118*Av_Cost_Coll/W118)</f>
        <v>-9999</v>
      </c>
      <c r="Y118" s="55" cm="1">
        <f t="array" ref="Y118">IF(AND(B118:D118="",G118:P118=""),-9999,VLOOKUP(CONCATENATE(M118,"-",N118),Likelihood,2,FALSE))</f>
        <v>-9999</v>
      </c>
      <c r="Z118" s="55" t="str" cm="1">
        <f t="array" ref="Z118">IF(AND(B118:D118="",G118:P118=""),"",IF(X118&gt;=2,IF(Y118&gt;50,"P1","P3"),IF(X118&gt;0,IF(Y118&gt;50,"P2","P5"),IF(Y118&gt;50,"P4","P6"))))</f>
        <v/>
      </c>
    </row>
    <row r="119" spans="1:26" x14ac:dyDescent="0.35">
      <c r="A119" s="48"/>
      <c r="B119" s="48"/>
      <c r="C119" s="48"/>
      <c r="D119" s="48"/>
      <c r="E119" s="47"/>
      <c r="F119" s="47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55" t="str" cm="1">
        <f t="array" ref="Q119">IF(AND(B119="",D119="",G119:H119="",J119:P119),"",IF(OR(B119="",D119="",AND(D119&lt;&gt;"A",D119&lt;&gt;"B",D119&lt;&gt;"C",D119&lt;&gt;"D",D119&lt;&gt;"U"),G119&lt;0,H119&lt;G119,AND(J119&lt;&gt;"BC",J119&lt;&gt;"SG",J119&lt;&gt;"KQ",J119&lt;&gt;"R"),J119="",K119="",L119="",L119&lt; 0,OR(M119="",M119&gt;15),OR(N119="",N119&gt;15),O119="",P119=""),"ERROR - Please check inputs",""))</f>
        <v/>
      </c>
      <c r="R119" s="55" t="str" cm="1">
        <f t="array" ref="R119">IF(AND(B119:D119="",G119:P119=""),"",H119-G119)</f>
        <v/>
      </c>
      <c r="S119" s="55" t="str" cm="1">
        <f t="array" ref="S119">IF(AND(B119:D119="",G119:P119=""),"",P119*R119/1000*365)</f>
        <v/>
      </c>
      <c r="T119" s="55" t="str" cm="1">
        <f t="array" ref="T119">IF(AND(B119:D119="",G119:P119=""),"",MAX(0,K119-L119))</f>
        <v/>
      </c>
      <c r="U119" s="55" t="str" cm="1">
        <f t="array" ref="U119">IF(AND(B119:D119="",G119:P119=""),"",VLOOKUP(J119,ABen_Rates,3,FALSE)*T119*S119)</f>
        <v/>
      </c>
      <c r="V119" s="55" t="str" cm="1">
        <f t="array" ref="V119">IF(AND(B119:D119="",G119:P119=""),"",VLOOKUP(D119,Treatment_Life,2,FALSE)*U119)</f>
        <v/>
      </c>
      <c r="W119" s="55" t="str" cm="1">
        <f t="array" ref="W119">IF(AND(B119:D119="",G119:P119=""),"",(H119-G119)*O119*Lane_Width*Cost_m2)</f>
        <v/>
      </c>
      <c r="X119" s="55" cm="1">
        <f t="array" ref="X119">IF(AND(B119:D119="",G119:P119=""),-9999,V119*Av_Cost_Coll/W119)</f>
        <v>-9999</v>
      </c>
      <c r="Y119" s="55" cm="1">
        <f t="array" ref="Y119">IF(AND(B119:D119="",G119:P119=""),-9999,VLOOKUP(CONCATENATE(M119,"-",N119),Likelihood,2,FALSE))</f>
        <v>-9999</v>
      </c>
      <c r="Z119" s="55" t="str" cm="1">
        <f t="array" ref="Z119">IF(AND(B119:D119="",G119:P119=""),"",IF(X119&gt;=2,IF(Y119&gt;50,"P1","P3"),IF(X119&gt;0,IF(Y119&gt;50,"P2","P5"),IF(Y119&gt;50,"P4","P6"))))</f>
        <v/>
      </c>
    </row>
    <row r="120" spans="1:26" x14ac:dyDescent="0.35">
      <c r="A120" s="48"/>
      <c r="B120" s="48"/>
      <c r="C120" s="48"/>
      <c r="D120" s="48"/>
      <c r="E120" s="47"/>
      <c r="F120" s="47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55" t="str" cm="1">
        <f t="array" ref="Q120">IF(AND(B120="",D120="",G120:H120="",J120:P120),"",IF(OR(B120="",D120="",AND(D120&lt;&gt;"A",D120&lt;&gt;"B",D120&lt;&gt;"C",D120&lt;&gt;"D",D120&lt;&gt;"U"),G120&lt;0,H120&lt;G120,AND(J120&lt;&gt;"BC",J120&lt;&gt;"SG",J120&lt;&gt;"KQ",J120&lt;&gt;"R"),J120="",K120="",L120="",L120&lt; 0,OR(M120="",M120&gt;15),OR(N120="",N120&gt;15),O120="",P120=""),"ERROR - Please check inputs",""))</f>
        <v/>
      </c>
      <c r="R120" s="55" t="str" cm="1">
        <f t="array" ref="R120">IF(AND(B120:D120="",G120:P120=""),"",H120-G120)</f>
        <v/>
      </c>
      <c r="S120" s="55" t="str" cm="1">
        <f t="array" ref="S120">IF(AND(B120:D120="",G120:P120=""),"",P120*R120/1000*365)</f>
        <v/>
      </c>
      <c r="T120" s="55" t="str" cm="1">
        <f t="array" ref="T120">IF(AND(B120:D120="",G120:P120=""),"",MAX(0,K120-L120))</f>
        <v/>
      </c>
      <c r="U120" s="55" t="str" cm="1">
        <f t="array" ref="U120">IF(AND(B120:D120="",G120:P120=""),"",VLOOKUP(J120,ABen_Rates,3,FALSE)*T120*S120)</f>
        <v/>
      </c>
      <c r="V120" s="55" t="str" cm="1">
        <f t="array" ref="V120">IF(AND(B120:D120="",G120:P120=""),"",VLOOKUP(D120,Treatment_Life,2,FALSE)*U120)</f>
        <v/>
      </c>
      <c r="W120" s="55" t="str" cm="1">
        <f t="array" ref="W120">IF(AND(B120:D120="",G120:P120=""),"",(H120-G120)*O120*Lane_Width*Cost_m2)</f>
        <v/>
      </c>
      <c r="X120" s="55" cm="1">
        <f t="array" ref="X120">IF(AND(B120:D120="",G120:P120=""),-9999,V120*Av_Cost_Coll/W120)</f>
        <v>-9999</v>
      </c>
      <c r="Y120" s="55" cm="1">
        <f t="array" ref="Y120">IF(AND(B120:D120="",G120:P120=""),-9999,VLOOKUP(CONCATENATE(M120,"-",N120),Likelihood,2,FALSE))</f>
        <v>-9999</v>
      </c>
      <c r="Z120" s="55" t="str" cm="1">
        <f t="array" ref="Z120">IF(AND(B120:D120="",G120:P120=""),"",IF(X120&gt;=2,IF(Y120&gt;50,"P1","P3"),IF(X120&gt;0,IF(Y120&gt;50,"P2","P5"),IF(Y120&gt;50,"P4","P6"))))</f>
        <v/>
      </c>
    </row>
    <row r="121" spans="1:26" x14ac:dyDescent="0.35">
      <c r="A121" s="48"/>
      <c r="B121" s="48"/>
      <c r="C121" s="48"/>
      <c r="D121" s="48"/>
      <c r="E121" s="47"/>
      <c r="F121" s="47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55" t="str" cm="1">
        <f t="array" ref="Q121">IF(AND(B121="",D121="",G121:H121="",J121:P121),"",IF(OR(B121="",D121="",AND(D121&lt;&gt;"A",D121&lt;&gt;"B",D121&lt;&gt;"C",D121&lt;&gt;"D",D121&lt;&gt;"U"),G121&lt;0,H121&lt;G121,AND(J121&lt;&gt;"BC",J121&lt;&gt;"SG",J121&lt;&gt;"KQ",J121&lt;&gt;"R"),J121="",K121="",L121="",L121&lt; 0,OR(M121="",M121&gt;15),OR(N121="",N121&gt;15),O121="",P121=""),"ERROR - Please check inputs",""))</f>
        <v/>
      </c>
      <c r="R121" s="55" t="str" cm="1">
        <f t="array" ref="R121">IF(AND(B121:D121="",G121:P121=""),"",H121-G121)</f>
        <v/>
      </c>
      <c r="S121" s="55" t="str" cm="1">
        <f t="array" ref="S121">IF(AND(B121:D121="",G121:P121=""),"",P121*R121/1000*365)</f>
        <v/>
      </c>
      <c r="T121" s="55" t="str" cm="1">
        <f t="array" ref="T121">IF(AND(B121:D121="",G121:P121=""),"",MAX(0,K121-L121))</f>
        <v/>
      </c>
      <c r="U121" s="55" t="str" cm="1">
        <f t="array" ref="U121">IF(AND(B121:D121="",G121:P121=""),"",VLOOKUP(J121,ABen_Rates,3,FALSE)*T121*S121)</f>
        <v/>
      </c>
      <c r="V121" s="55" t="str" cm="1">
        <f t="array" ref="V121">IF(AND(B121:D121="",G121:P121=""),"",VLOOKUP(D121,Treatment_Life,2,FALSE)*U121)</f>
        <v/>
      </c>
      <c r="W121" s="55" t="str" cm="1">
        <f t="array" ref="W121">IF(AND(B121:D121="",G121:P121=""),"",(H121-G121)*O121*Lane_Width*Cost_m2)</f>
        <v/>
      </c>
      <c r="X121" s="55" cm="1">
        <f t="array" ref="X121">IF(AND(B121:D121="",G121:P121=""),-9999,V121*Av_Cost_Coll/W121)</f>
        <v>-9999</v>
      </c>
      <c r="Y121" s="55" cm="1">
        <f t="array" ref="Y121">IF(AND(B121:D121="",G121:P121=""),-9999,VLOOKUP(CONCATENATE(M121,"-",N121),Likelihood,2,FALSE))</f>
        <v>-9999</v>
      </c>
      <c r="Z121" s="55" t="str" cm="1">
        <f t="array" ref="Z121">IF(AND(B121:D121="",G121:P121=""),"",IF(X121&gt;=2,IF(Y121&gt;50,"P1","P3"),IF(X121&gt;0,IF(Y121&gt;50,"P2","P5"),IF(Y121&gt;50,"P4","P6"))))</f>
        <v/>
      </c>
    </row>
    <row r="122" spans="1:26" x14ac:dyDescent="0.35">
      <c r="A122" s="48"/>
      <c r="B122" s="48"/>
      <c r="C122" s="48"/>
      <c r="D122" s="48"/>
      <c r="E122" s="47"/>
      <c r="F122" s="47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55" t="str" cm="1">
        <f t="array" ref="Q122">IF(AND(B122="",D122="",G122:H122="",J122:P122),"",IF(OR(B122="",D122="",AND(D122&lt;&gt;"A",D122&lt;&gt;"B",D122&lt;&gt;"C",D122&lt;&gt;"D",D122&lt;&gt;"U"),G122&lt;0,H122&lt;G122,AND(J122&lt;&gt;"BC",J122&lt;&gt;"SG",J122&lt;&gt;"KQ",J122&lt;&gt;"R"),J122="",K122="",L122="",L122&lt; 0,OR(M122="",M122&gt;15),OR(N122="",N122&gt;15),O122="",P122=""),"ERROR - Please check inputs",""))</f>
        <v/>
      </c>
      <c r="R122" s="55" t="str" cm="1">
        <f t="array" ref="R122">IF(AND(B122:D122="",G122:P122=""),"",H122-G122)</f>
        <v/>
      </c>
      <c r="S122" s="55" t="str" cm="1">
        <f t="array" ref="S122">IF(AND(B122:D122="",G122:P122=""),"",P122*R122/1000*365)</f>
        <v/>
      </c>
      <c r="T122" s="55" t="str" cm="1">
        <f t="array" ref="T122">IF(AND(B122:D122="",G122:P122=""),"",MAX(0,K122-L122))</f>
        <v/>
      </c>
      <c r="U122" s="55" t="str" cm="1">
        <f t="array" ref="U122">IF(AND(B122:D122="",G122:P122=""),"",VLOOKUP(J122,ABen_Rates,3,FALSE)*T122*S122)</f>
        <v/>
      </c>
      <c r="V122" s="55" t="str" cm="1">
        <f t="array" ref="V122">IF(AND(B122:D122="",G122:P122=""),"",VLOOKUP(D122,Treatment_Life,2,FALSE)*U122)</f>
        <v/>
      </c>
      <c r="W122" s="55" t="str" cm="1">
        <f t="array" ref="W122">IF(AND(B122:D122="",G122:P122=""),"",(H122-G122)*O122*Lane_Width*Cost_m2)</f>
        <v/>
      </c>
      <c r="X122" s="55" cm="1">
        <f t="array" ref="X122">IF(AND(B122:D122="",G122:P122=""),-9999,V122*Av_Cost_Coll/W122)</f>
        <v>-9999</v>
      </c>
      <c r="Y122" s="55" cm="1">
        <f t="array" ref="Y122">IF(AND(B122:D122="",G122:P122=""),-9999,VLOOKUP(CONCATENATE(M122,"-",N122),Likelihood,2,FALSE))</f>
        <v>-9999</v>
      </c>
      <c r="Z122" s="55" t="str" cm="1">
        <f t="array" ref="Z122">IF(AND(B122:D122="",G122:P122=""),"",IF(X122&gt;=2,IF(Y122&gt;50,"P1","P3"),IF(X122&gt;0,IF(Y122&gt;50,"P2","P5"),IF(Y122&gt;50,"P4","P6"))))</f>
        <v/>
      </c>
    </row>
    <row r="123" spans="1:26" x14ac:dyDescent="0.35">
      <c r="A123" s="48"/>
      <c r="B123" s="48"/>
      <c r="C123" s="48"/>
      <c r="D123" s="48"/>
      <c r="E123" s="47"/>
      <c r="F123" s="47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55" t="str" cm="1">
        <f t="array" ref="Q123">IF(AND(B123="",D123="",G123:H123="",J123:P123),"",IF(OR(B123="",D123="",AND(D123&lt;&gt;"A",D123&lt;&gt;"B",D123&lt;&gt;"C",D123&lt;&gt;"D",D123&lt;&gt;"U"),G123&lt;0,H123&lt;G123,AND(J123&lt;&gt;"BC",J123&lt;&gt;"SG",J123&lt;&gt;"KQ",J123&lt;&gt;"R"),J123="",K123="",L123="",L123&lt; 0,OR(M123="",M123&gt;15),OR(N123="",N123&gt;15),O123="",P123=""),"ERROR - Please check inputs",""))</f>
        <v/>
      </c>
      <c r="R123" s="55" t="str" cm="1">
        <f t="array" ref="R123">IF(AND(B123:D123="",G123:P123=""),"",H123-G123)</f>
        <v/>
      </c>
      <c r="S123" s="55" t="str" cm="1">
        <f t="array" ref="S123">IF(AND(B123:D123="",G123:P123=""),"",P123*R123/1000*365)</f>
        <v/>
      </c>
      <c r="T123" s="55" t="str" cm="1">
        <f t="array" ref="T123">IF(AND(B123:D123="",G123:P123=""),"",MAX(0,K123-L123))</f>
        <v/>
      </c>
      <c r="U123" s="55" t="str" cm="1">
        <f t="array" ref="U123">IF(AND(B123:D123="",G123:P123=""),"",VLOOKUP(J123,ABen_Rates,3,FALSE)*T123*S123)</f>
        <v/>
      </c>
      <c r="V123" s="55" t="str" cm="1">
        <f t="array" ref="V123">IF(AND(B123:D123="",G123:P123=""),"",VLOOKUP(D123,Treatment_Life,2,FALSE)*U123)</f>
        <v/>
      </c>
      <c r="W123" s="55" t="str" cm="1">
        <f t="array" ref="W123">IF(AND(B123:D123="",G123:P123=""),"",(H123-G123)*O123*Lane_Width*Cost_m2)</f>
        <v/>
      </c>
      <c r="X123" s="55" cm="1">
        <f t="array" ref="X123">IF(AND(B123:D123="",G123:P123=""),-9999,V123*Av_Cost_Coll/W123)</f>
        <v>-9999</v>
      </c>
      <c r="Y123" s="55" cm="1">
        <f t="array" ref="Y123">IF(AND(B123:D123="",G123:P123=""),-9999,VLOOKUP(CONCATENATE(M123,"-",N123),Likelihood,2,FALSE))</f>
        <v>-9999</v>
      </c>
      <c r="Z123" s="55" t="str" cm="1">
        <f t="array" ref="Z123">IF(AND(B123:D123="",G123:P123=""),"",IF(X123&gt;=2,IF(Y123&gt;50,"P1","P3"),IF(X123&gt;0,IF(Y123&gt;50,"P2","P5"),IF(Y123&gt;50,"P4","P6"))))</f>
        <v/>
      </c>
    </row>
    <row r="124" spans="1:26" x14ac:dyDescent="0.35">
      <c r="A124" s="48"/>
      <c r="B124" s="48"/>
      <c r="C124" s="48"/>
      <c r="D124" s="48"/>
      <c r="E124" s="47"/>
      <c r="F124" s="47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55" t="str" cm="1">
        <f t="array" ref="Q124">IF(AND(B124="",D124="",G124:H124="",J124:P124),"",IF(OR(B124="",D124="",AND(D124&lt;&gt;"A",D124&lt;&gt;"B",D124&lt;&gt;"C",D124&lt;&gt;"D",D124&lt;&gt;"U"),G124&lt;0,H124&lt;G124,AND(J124&lt;&gt;"BC",J124&lt;&gt;"SG",J124&lt;&gt;"KQ",J124&lt;&gt;"R"),J124="",K124="",L124="",L124&lt; 0,OR(M124="",M124&gt;15),OR(N124="",N124&gt;15),O124="",P124=""),"ERROR - Please check inputs",""))</f>
        <v/>
      </c>
      <c r="R124" s="55" t="str" cm="1">
        <f t="array" ref="R124">IF(AND(B124:D124="",G124:P124=""),"",H124-G124)</f>
        <v/>
      </c>
      <c r="S124" s="55" t="str" cm="1">
        <f t="array" ref="S124">IF(AND(B124:D124="",G124:P124=""),"",P124*R124/1000*365)</f>
        <v/>
      </c>
      <c r="T124" s="55" t="str" cm="1">
        <f t="array" ref="T124">IF(AND(B124:D124="",G124:P124=""),"",MAX(0,K124-L124))</f>
        <v/>
      </c>
      <c r="U124" s="55" t="str" cm="1">
        <f t="array" ref="U124">IF(AND(B124:D124="",G124:P124=""),"",VLOOKUP(J124,ABen_Rates,3,FALSE)*T124*S124)</f>
        <v/>
      </c>
      <c r="V124" s="55" t="str" cm="1">
        <f t="array" ref="V124">IF(AND(B124:D124="",G124:P124=""),"",VLOOKUP(D124,Treatment_Life,2,FALSE)*U124)</f>
        <v/>
      </c>
      <c r="W124" s="55" t="str" cm="1">
        <f t="array" ref="W124">IF(AND(B124:D124="",G124:P124=""),"",(H124-G124)*O124*Lane_Width*Cost_m2)</f>
        <v/>
      </c>
      <c r="X124" s="55" cm="1">
        <f t="array" ref="X124">IF(AND(B124:D124="",G124:P124=""),-9999,V124*Av_Cost_Coll/W124)</f>
        <v>-9999</v>
      </c>
      <c r="Y124" s="55" cm="1">
        <f t="array" ref="Y124">IF(AND(B124:D124="",G124:P124=""),-9999,VLOOKUP(CONCATENATE(M124,"-",N124),Likelihood,2,FALSE))</f>
        <v>-9999</v>
      </c>
      <c r="Z124" s="55" t="str" cm="1">
        <f t="array" ref="Z124">IF(AND(B124:D124="",G124:P124=""),"",IF(X124&gt;=2,IF(Y124&gt;50,"P1","P3"),IF(X124&gt;0,IF(Y124&gt;50,"P2","P5"),IF(Y124&gt;50,"P4","P6"))))</f>
        <v/>
      </c>
    </row>
    <row r="125" spans="1:26" x14ac:dyDescent="0.35">
      <c r="A125" s="48"/>
      <c r="B125" s="48"/>
      <c r="C125" s="48"/>
      <c r="D125" s="48"/>
      <c r="E125" s="47"/>
      <c r="F125" s="47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55" t="str" cm="1">
        <f t="array" ref="Q125">IF(AND(B125="",D125="",G125:H125="",J125:P125),"",IF(OR(B125="",D125="",AND(D125&lt;&gt;"A",D125&lt;&gt;"B",D125&lt;&gt;"C",D125&lt;&gt;"D",D125&lt;&gt;"U"),G125&lt;0,H125&lt;G125,AND(J125&lt;&gt;"BC",J125&lt;&gt;"SG",J125&lt;&gt;"KQ",J125&lt;&gt;"R"),J125="",K125="",L125="",L125&lt; 0,OR(M125="",M125&gt;15),OR(N125="",N125&gt;15),O125="",P125=""),"ERROR - Please check inputs",""))</f>
        <v/>
      </c>
      <c r="R125" s="55" t="str" cm="1">
        <f t="array" ref="R125">IF(AND(B125:D125="",G125:P125=""),"",H125-G125)</f>
        <v/>
      </c>
      <c r="S125" s="55" t="str" cm="1">
        <f t="array" ref="S125">IF(AND(B125:D125="",G125:P125=""),"",P125*R125/1000*365)</f>
        <v/>
      </c>
      <c r="T125" s="55" t="str" cm="1">
        <f t="array" ref="T125">IF(AND(B125:D125="",G125:P125=""),"",MAX(0,K125-L125))</f>
        <v/>
      </c>
      <c r="U125" s="55" t="str" cm="1">
        <f t="array" ref="U125">IF(AND(B125:D125="",G125:P125=""),"",VLOOKUP(J125,ABen_Rates,3,FALSE)*T125*S125)</f>
        <v/>
      </c>
      <c r="V125" s="55" t="str" cm="1">
        <f t="array" ref="V125">IF(AND(B125:D125="",G125:P125=""),"",VLOOKUP(D125,Treatment_Life,2,FALSE)*U125)</f>
        <v/>
      </c>
      <c r="W125" s="55" t="str" cm="1">
        <f t="array" ref="W125">IF(AND(B125:D125="",G125:P125=""),"",(H125-G125)*O125*Lane_Width*Cost_m2)</f>
        <v/>
      </c>
      <c r="X125" s="55" cm="1">
        <f t="array" ref="X125">IF(AND(B125:D125="",G125:P125=""),-9999,V125*Av_Cost_Coll/W125)</f>
        <v>-9999</v>
      </c>
      <c r="Y125" s="55" cm="1">
        <f t="array" ref="Y125">IF(AND(B125:D125="",G125:P125=""),-9999,VLOOKUP(CONCATENATE(M125,"-",N125),Likelihood,2,FALSE))</f>
        <v>-9999</v>
      </c>
      <c r="Z125" s="55" t="str" cm="1">
        <f t="array" ref="Z125">IF(AND(B125:D125="",G125:P125=""),"",IF(X125&gt;=2,IF(Y125&gt;50,"P1","P3"),IF(X125&gt;0,IF(Y125&gt;50,"P2","P5"),IF(Y125&gt;50,"P4","P6"))))</f>
        <v/>
      </c>
    </row>
    <row r="126" spans="1:26" x14ac:dyDescent="0.35">
      <c r="A126" s="48"/>
      <c r="B126" s="48"/>
      <c r="C126" s="48"/>
      <c r="D126" s="48"/>
      <c r="E126" s="47"/>
      <c r="F126" s="47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55" t="str" cm="1">
        <f t="array" ref="Q126">IF(AND(B126="",D126="",G126:H126="",J126:P126),"",IF(OR(B126="",D126="",AND(D126&lt;&gt;"A",D126&lt;&gt;"B",D126&lt;&gt;"C",D126&lt;&gt;"D",D126&lt;&gt;"U"),G126&lt;0,H126&lt;G126,AND(J126&lt;&gt;"BC",J126&lt;&gt;"SG",J126&lt;&gt;"KQ",J126&lt;&gt;"R"),J126="",K126="",L126="",L126&lt; 0,OR(M126="",M126&gt;15),OR(N126="",N126&gt;15),O126="",P126=""),"ERROR - Please check inputs",""))</f>
        <v/>
      </c>
      <c r="R126" s="55" t="str" cm="1">
        <f t="array" ref="R126">IF(AND(B126:D126="",G126:P126=""),"",H126-G126)</f>
        <v/>
      </c>
      <c r="S126" s="55" t="str" cm="1">
        <f t="array" ref="S126">IF(AND(B126:D126="",G126:P126=""),"",P126*R126/1000*365)</f>
        <v/>
      </c>
      <c r="T126" s="55" t="str" cm="1">
        <f t="array" ref="T126">IF(AND(B126:D126="",G126:P126=""),"",MAX(0,K126-L126))</f>
        <v/>
      </c>
      <c r="U126" s="55" t="str" cm="1">
        <f t="array" ref="U126">IF(AND(B126:D126="",G126:P126=""),"",VLOOKUP(J126,ABen_Rates,3,FALSE)*T126*S126)</f>
        <v/>
      </c>
      <c r="V126" s="55" t="str" cm="1">
        <f t="array" ref="V126">IF(AND(B126:D126="",G126:P126=""),"",VLOOKUP(D126,Treatment_Life,2,FALSE)*U126)</f>
        <v/>
      </c>
      <c r="W126" s="55" t="str" cm="1">
        <f t="array" ref="W126">IF(AND(B126:D126="",G126:P126=""),"",(H126-G126)*O126*Lane_Width*Cost_m2)</f>
        <v/>
      </c>
      <c r="X126" s="55" cm="1">
        <f t="array" ref="X126">IF(AND(B126:D126="",G126:P126=""),-9999,V126*Av_Cost_Coll/W126)</f>
        <v>-9999</v>
      </c>
      <c r="Y126" s="55" cm="1">
        <f t="array" ref="Y126">IF(AND(B126:D126="",G126:P126=""),-9999,VLOOKUP(CONCATENATE(M126,"-",N126),Likelihood,2,FALSE))</f>
        <v>-9999</v>
      </c>
      <c r="Z126" s="55" t="str" cm="1">
        <f t="array" ref="Z126">IF(AND(B126:D126="",G126:P126=""),"",IF(X126&gt;=2,IF(Y126&gt;50,"P1","P3"),IF(X126&gt;0,IF(Y126&gt;50,"P2","P5"),IF(Y126&gt;50,"P4","P6"))))</f>
        <v/>
      </c>
    </row>
    <row r="127" spans="1:26" x14ac:dyDescent="0.35">
      <c r="A127" s="48"/>
      <c r="B127" s="48"/>
      <c r="C127" s="48"/>
      <c r="D127" s="48"/>
      <c r="E127" s="47"/>
      <c r="F127" s="47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55" t="str" cm="1">
        <f t="array" ref="Q127">IF(AND(B127="",D127="",G127:H127="",J127:P127),"",IF(OR(B127="",D127="",AND(D127&lt;&gt;"A",D127&lt;&gt;"B",D127&lt;&gt;"C",D127&lt;&gt;"D",D127&lt;&gt;"U"),G127&lt;0,H127&lt;G127,AND(J127&lt;&gt;"BC",J127&lt;&gt;"SG",J127&lt;&gt;"KQ",J127&lt;&gt;"R"),J127="",K127="",L127="",L127&lt; 0,OR(M127="",M127&gt;15),OR(N127="",N127&gt;15),O127="",P127=""),"ERROR - Please check inputs",""))</f>
        <v/>
      </c>
      <c r="R127" s="55" t="str" cm="1">
        <f t="array" ref="R127">IF(AND(B127:D127="",G127:P127=""),"",H127-G127)</f>
        <v/>
      </c>
      <c r="S127" s="55" t="str" cm="1">
        <f t="array" ref="S127">IF(AND(B127:D127="",G127:P127=""),"",P127*R127/1000*365)</f>
        <v/>
      </c>
      <c r="T127" s="55" t="str" cm="1">
        <f t="array" ref="T127">IF(AND(B127:D127="",G127:P127=""),"",MAX(0,K127-L127))</f>
        <v/>
      </c>
      <c r="U127" s="55" t="str" cm="1">
        <f t="array" ref="U127">IF(AND(B127:D127="",G127:P127=""),"",VLOOKUP(J127,ABen_Rates,3,FALSE)*T127*S127)</f>
        <v/>
      </c>
      <c r="V127" s="55" t="str" cm="1">
        <f t="array" ref="V127">IF(AND(B127:D127="",G127:P127=""),"",VLOOKUP(D127,Treatment_Life,2,FALSE)*U127)</f>
        <v/>
      </c>
      <c r="W127" s="55" t="str" cm="1">
        <f t="array" ref="W127">IF(AND(B127:D127="",G127:P127=""),"",(H127-G127)*O127*Lane_Width*Cost_m2)</f>
        <v/>
      </c>
      <c r="X127" s="55" cm="1">
        <f t="array" ref="X127">IF(AND(B127:D127="",G127:P127=""),-9999,V127*Av_Cost_Coll/W127)</f>
        <v>-9999</v>
      </c>
      <c r="Y127" s="55" cm="1">
        <f t="array" ref="Y127">IF(AND(B127:D127="",G127:P127=""),-9999,VLOOKUP(CONCATENATE(M127,"-",N127),Likelihood,2,FALSE))</f>
        <v>-9999</v>
      </c>
      <c r="Z127" s="55" t="str" cm="1">
        <f t="array" ref="Z127">IF(AND(B127:D127="",G127:P127=""),"",IF(X127&gt;=2,IF(Y127&gt;50,"P1","P3"),IF(X127&gt;0,IF(Y127&gt;50,"P2","P5"),IF(Y127&gt;50,"P4","P6"))))</f>
        <v/>
      </c>
    </row>
    <row r="128" spans="1:26" x14ac:dyDescent="0.35">
      <c r="A128" s="48"/>
      <c r="B128" s="48"/>
      <c r="C128" s="48"/>
      <c r="D128" s="48"/>
      <c r="E128" s="47"/>
      <c r="F128" s="47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55" t="str" cm="1">
        <f t="array" ref="Q128">IF(AND(B128="",D128="",G128:H128="",J128:P128),"",IF(OR(B128="",D128="",AND(D128&lt;&gt;"A",D128&lt;&gt;"B",D128&lt;&gt;"C",D128&lt;&gt;"D",D128&lt;&gt;"U"),G128&lt;0,H128&lt;G128,AND(J128&lt;&gt;"BC",J128&lt;&gt;"SG",J128&lt;&gt;"KQ",J128&lt;&gt;"R"),J128="",K128="",L128="",L128&lt; 0,OR(M128="",M128&gt;15),OR(N128="",N128&gt;15),O128="",P128=""),"ERROR - Please check inputs",""))</f>
        <v/>
      </c>
      <c r="R128" s="55" t="str" cm="1">
        <f t="array" ref="R128">IF(AND(B128:D128="",G128:P128=""),"",H128-G128)</f>
        <v/>
      </c>
      <c r="S128" s="55" t="str" cm="1">
        <f t="array" ref="S128">IF(AND(B128:D128="",G128:P128=""),"",P128*R128/1000*365)</f>
        <v/>
      </c>
      <c r="T128" s="55" t="str" cm="1">
        <f t="array" ref="T128">IF(AND(B128:D128="",G128:P128=""),"",MAX(0,K128-L128))</f>
        <v/>
      </c>
      <c r="U128" s="55" t="str" cm="1">
        <f t="array" ref="U128">IF(AND(B128:D128="",G128:P128=""),"",VLOOKUP(J128,ABen_Rates,3,FALSE)*T128*S128)</f>
        <v/>
      </c>
      <c r="V128" s="55" t="str" cm="1">
        <f t="array" ref="V128">IF(AND(B128:D128="",G128:P128=""),"",VLOOKUP(D128,Treatment_Life,2,FALSE)*U128)</f>
        <v/>
      </c>
      <c r="W128" s="55" t="str" cm="1">
        <f t="array" ref="W128">IF(AND(B128:D128="",G128:P128=""),"",(H128-G128)*O128*Lane_Width*Cost_m2)</f>
        <v/>
      </c>
      <c r="X128" s="55" cm="1">
        <f t="array" ref="X128">IF(AND(B128:D128="",G128:P128=""),-9999,V128*Av_Cost_Coll/W128)</f>
        <v>-9999</v>
      </c>
      <c r="Y128" s="55" cm="1">
        <f t="array" ref="Y128">IF(AND(B128:D128="",G128:P128=""),-9999,VLOOKUP(CONCATENATE(M128,"-",N128),Likelihood,2,FALSE))</f>
        <v>-9999</v>
      </c>
      <c r="Z128" s="55" t="str" cm="1">
        <f t="array" ref="Z128">IF(AND(B128:D128="",G128:P128=""),"",IF(X128&gt;=2,IF(Y128&gt;50,"P1","P3"),IF(X128&gt;0,IF(Y128&gt;50,"P2","P5"),IF(Y128&gt;50,"P4","P6"))))</f>
        <v/>
      </c>
    </row>
    <row r="129" spans="1:26" x14ac:dyDescent="0.35">
      <c r="A129" s="48"/>
      <c r="B129" s="48"/>
      <c r="C129" s="48"/>
      <c r="D129" s="48"/>
      <c r="E129" s="47"/>
      <c r="F129" s="47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55" t="str" cm="1">
        <f t="array" ref="Q129">IF(AND(B129="",D129="",G129:H129="",J129:P129),"",IF(OR(B129="",D129="",AND(D129&lt;&gt;"A",D129&lt;&gt;"B",D129&lt;&gt;"C",D129&lt;&gt;"D",D129&lt;&gt;"U"),G129&lt;0,H129&lt;G129,AND(J129&lt;&gt;"BC",J129&lt;&gt;"SG",J129&lt;&gt;"KQ",J129&lt;&gt;"R"),J129="",K129="",L129="",L129&lt; 0,OR(M129="",M129&gt;15),OR(N129="",N129&gt;15),O129="",P129=""),"ERROR - Please check inputs",""))</f>
        <v/>
      </c>
      <c r="R129" s="55" t="str" cm="1">
        <f t="array" ref="R129">IF(AND(B129:D129="",G129:P129=""),"",H129-G129)</f>
        <v/>
      </c>
      <c r="S129" s="55" t="str" cm="1">
        <f t="array" ref="S129">IF(AND(B129:D129="",G129:P129=""),"",P129*R129/1000*365)</f>
        <v/>
      </c>
      <c r="T129" s="55" t="str" cm="1">
        <f t="array" ref="T129">IF(AND(B129:D129="",G129:P129=""),"",MAX(0,K129-L129))</f>
        <v/>
      </c>
      <c r="U129" s="55" t="str" cm="1">
        <f t="array" ref="U129">IF(AND(B129:D129="",G129:P129=""),"",VLOOKUP(J129,ABen_Rates,3,FALSE)*T129*S129)</f>
        <v/>
      </c>
      <c r="V129" s="55" t="str" cm="1">
        <f t="array" ref="V129">IF(AND(B129:D129="",G129:P129=""),"",VLOOKUP(D129,Treatment_Life,2,FALSE)*U129)</f>
        <v/>
      </c>
      <c r="W129" s="55" t="str" cm="1">
        <f t="array" ref="W129">IF(AND(B129:D129="",G129:P129=""),"",(H129-G129)*O129*Lane_Width*Cost_m2)</f>
        <v/>
      </c>
      <c r="X129" s="55" cm="1">
        <f t="array" ref="X129">IF(AND(B129:D129="",G129:P129=""),-9999,V129*Av_Cost_Coll/W129)</f>
        <v>-9999</v>
      </c>
      <c r="Y129" s="55" cm="1">
        <f t="array" ref="Y129">IF(AND(B129:D129="",G129:P129=""),-9999,VLOOKUP(CONCATENATE(M129,"-",N129),Likelihood,2,FALSE))</f>
        <v>-9999</v>
      </c>
      <c r="Z129" s="55" t="str" cm="1">
        <f t="array" ref="Z129">IF(AND(B129:D129="",G129:P129=""),"",IF(X129&gt;=2,IF(Y129&gt;50,"P1","P3"),IF(X129&gt;0,IF(Y129&gt;50,"P2","P5"),IF(Y129&gt;50,"P4","P6"))))</f>
        <v/>
      </c>
    </row>
    <row r="130" spans="1:26" x14ac:dyDescent="0.35">
      <c r="A130" s="48"/>
      <c r="B130" s="48"/>
      <c r="C130" s="48"/>
      <c r="D130" s="48"/>
      <c r="E130" s="47"/>
      <c r="F130" s="47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55" t="str" cm="1">
        <f t="array" ref="Q130">IF(AND(B130="",D130="",G130:H130="",J130:P130),"",IF(OR(B130="",D130="",AND(D130&lt;&gt;"A",D130&lt;&gt;"B",D130&lt;&gt;"C",D130&lt;&gt;"D",D130&lt;&gt;"U"),G130&lt;0,H130&lt;G130,AND(J130&lt;&gt;"BC",J130&lt;&gt;"SG",J130&lt;&gt;"KQ",J130&lt;&gt;"R"),J130="",K130="",L130="",L130&lt; 0,OR(M130="",M130&gt;15),OR(N130="",N130&gt;15),O130="",P130=""),"ERROR - Please check inputs",""))</f>
        <v/>
      </c>
      <c r="R130" s="55" t="str" cm="1">
        <f t="array" ref="R130">IF(AND(B130:D130="",G130:P130=""),"",H130-G130)</f>
        <v/>
      </c>
      <c r="S130" s="55" t="str" cm="1">
        <f t="array" ref="S130">IF(AND(B130:D130="",G130:P130=""),"",P130*R130/1000*365)</f>
        <v/>
      </c>
      <c r="T130" s="55" t="str" cm="1">
        <f t="array" ref="T130">IF(AND(B130:D130="",G130:P130=""),"",MAX(0,K130-L130))</f>
        <v/>
      </c>
      <c r="U130" s="55" t="str" cm="1">
        <f t="array" ref="U130">IF(AND(B130:D130="",G130:P130=""),"",VLOOKUP(J130,ABen_Rates,3,FALSE)*T130*S130)</f>
        <v/>
      </c>
      <c r="V130" s="55" t="str" cm="1">
        <f t="array" ref="V130">IF(AND(B130:D130="",G130:P130=""),"",VLOOKUP(D130,Treatment_Life,2,FALSE)*U130)</f>
        <v/>
      </c>
      <c r="W130" s="55" t="str" cm="1">
        <f t="array" ref="W130">IF(AND(B130:D130="",G130:P130=""),"",(H130-G130)*O130*Lane_Width*Cost_m2)</f>
        <v/>
      </c>
      <c r="X130" s="55" cm="1">
        <f t="array" ref="X130">IF(AND(B130:D130="",G130:P130=""),-9999,V130*Av_Cost_Coll/W130)</f>
        <v>-9999</v>
      </c>
      <c r="Y130" s="55" cm="1">
        <f t="array" ref="Y130">IF(AND(B130:D130="",G130:P130=""),-9999,VLOOKUP(CONCATENATE(M130,"-",N130),Likelihood,2,FALSE))</f>
        <v>-9999</v>
      </c>
      <c r="Z130" s="55" t="str" cm="1">
        <f t="array" ref="Z130">IF(AND(B130:D130="",G130:P130=""),"",IF(X130&gt;=2,IF(Y130&gt;50,"P1","P3"),IF(X130&gt;0,IF(Y130&gt;50,"P2","P5"),IF(Y130&gt;50,"P4","P6"))))</f>
        <v/>
      </c>
    </row>
    <row r="131" spans="1:26" x14ac:dyDescent="0.35">
      <c r="A131" s="48"/>
      <c r="B131" s="48"/>
      <c r="C131" s="48"/>
      <c r="D131" s="48"/>
      <c r="E131" s="47"/>
      <c r="F131" s="47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55" t="str" cm="1">
        <f t="array" ref="Q131">IF(AND(B131="",D131="",G131:H131="",J131:P131),"",IF(OR(B131="",D131="",AND(D131&lt;&gt;"A",D131&lt;&gt;"B",D131&lt;&gt;"C",D131&lt;&gt;"D",D131&lt;&gt;"U"),G131&lt;0,H131&lt;G131,AND(J131&lt;&gt;"BC",J131&lt;&gt;"SG",J131&lt;&gt;"KQ",J131&lt;&gt;"R"),J131="",K131="",L131="",L131&lt; 0,OR(M131="",M131&gt;15),OR(N131="",N131&gt;15),O131="",P131=""),"ERROR - Please check inputs",""))</f>
        <v/>
      </c>
      <c r="R131" s="55" t="str" cm="1">
        <f t="array" ref="R131">IF(AND(B131:D131="",G131:P131=""),"",H131-G131)</f>
        <v/>
      </c>
      <c r="S131" s="55" t="str" cm="1">
        <f t="array" ref="S131">IF(AND(B131:D131="",G131:P131=""),"",P131*R131/1000*365)</f>
        <v/>
      </c>
      <c r="T131" s="55" t="str" cm="1">
        <f t="array" ref="T131">IF(AND(B131:D131="",G131:P131=""),"",MAX(0,K131-L131))</f>
        <v/>
      </c>
      <c r="U131" s="55" t="str" cm="1">
        <f t="array" ref="U131">IF(AND(B131:D131="",G131:P131=""),"",VLOOKUP(J131,ABen_Rates,3,FALSE)*T131*S131)</f>
        <v/>
      </c>
      <c r="V131" s="55" t="str" cm="1">
        <f t="array" ref="V131">IF(AND(B131:D131="",G131:P131=""),"",VLOOKUP(D131,Treatment_Life,2,FALSE)*U131)</f>
        <v/>
      </c>
      <c r="W131" s="55" t="str" cm="1">
        <f t="array" ref="W131">IF(AND(B131:D131="",G131:P131=""),"",(H131-G131)*O131*Lane_Width*Cost_m2)</f>
        <v/>
      </c>
      <c r="X131" s="55" cm="1">
        <f t="array" ref="X131">IF(AND(B131:D131="",G131:P131=""),-9999,V131*Av_Cost_Coll/W131)</f>
        <v>-9999</v>
      </c>
      <c r="Y131" s="55" cm="1">
        <f t="array" ref="Y131">IF(AND(B131:D131="",G131:P131=""),-9999,VLOOKUP(CONCATENATE(M131,"-",N131),Likelihood,2,FALSE))</f>
        <v>-9999</v>
      </c>
      <c r="Z131" s="55" t="str" cm="1">
        <f t="array" ref="Z131">IF(AND(B131:D131="",G131:P131=""),"",IF(X131&gt;=2,IF(Y131&gt;50,"P1","P3"),IF(X131&gt;0,IF(Y131&gt;50,"P2","P5"),IF(Y131&gt;50,"P4","P6"))))</f>
        <v/>
      </c>
    </row>
    <row r="132" spans="1:26" x14ac:dyDescent="0.35">
      <c r="A132" s="48"/>
      <c r="B132" s="48"/>
      <c r="C132" s="48"/>
      <c r="D132" s="48"/>
      <c r="E132" s="47"/>
      <c r="F132" s="47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55" t="str" cm="1">
        <f t="array" ref="Q132">IF(AND(B132="",D132="",G132:H132="",J132:P132),"",IF(OR(B132="",D132="",AND(D132&lt;&gt;"A",D132&lt;&gt;"B",D132&lt;&gt;"C",D132&lt;&gt;"D",D132&lt;&gt;"U"),G132&lt;0,H132&lt;G132,AND(J132&lt;&gt;"BC",J132&lt;&gt;"SG",J132&lt;&gt;"KQ",J132&lt;&gt;"R"),J132="",K132="",L132="",L132&lt; 0,OR(M132="",M132&gt;15),OR(N132="",N132&gt;15),O132="",P132=""),"ERROR - Please check inputs",""))</f>
        <v/>
      </c>
      <c r="R132" s="55" t="str" cm="1">
        <f t="array" ref="R132">IF(AND(B132:D132="",G132:P132=""),"",H132-G132)</f>
        <v/>
      </c>
      <c r="S132" s="55" t="str" cm="1">
        <f t="array" ref="S132">IF(AND(B132:D132="",G132:P132=""),"",P132*R132/1000*365)</f>
        <v/>
      </c>
      <c r="T132" s="55" t="str" cm="1">
        <f t="array" ref="T132">IF(AND(B132:D132="",G132:P132=""),"",MAX(0,K132-L132))</f>
        <v/>
      </c>
      <c r="U132" s="55" t="str" cm="1">
        <f t="array" ref="U132">IF(AND(B132:D132="",G132:P132=""),"",VLOOKUP(J132,ABen_Rates,3,FALSE)*T132*S132)</f>
        <v/>
      </c>
      <c r="V132" s="55" t="str" cm="1">
        <f t="array" ref="V132">IF(AND(B132:D132="",G132:P132=""),"",VLOOKUP(D132,Treatment_Life,2,FALSE)*U132)</f>
        <v/>
      </c>
      <c r="W132" s="55" t="str" cm="1">
        <f t="array" ref="W132">IF(AND(B132:D132="",G132:P132=""),"",(H132-G132)*O132*Lane_Width*Cost_m2)</f>
        <v/>
      </c>
      <c r="X132" s="55" cm="1">
        <f t="array" ref="X132">IF(AND(B132:D132="",G132:P132=""),-9999,V132*Av_Cost_Coll/W132)</f>
        <v>-9999</v>
      </c>
      <c r="Y132" s="55" cm="1">
        <f t="array" ref="Y132">IF(AND(B132:D132="",G132:P132=""),-9999,VLOOKUP(CONCATENATE(M132,"-",N132),Likelihood,2,FALSE))</f>
        <v>-9999</v>
      </c>
      <c r="Z132" s="55" t="str" cm="1">
        <f t="array" ref="Z132">IF(AND(B132:D132="",G132:P132=""),"",IF(X132&gt;=2,IF(Y132&gt;50,"P1","P3"),IF(X132&gt;0,IF(Y132&gt;50,"P2","P5"),IF(Y132&gt;50,"P4","P6"))))</f>
        <v/>
      </c>
    </row>
    <row r="133" spans="1:26" x14ac:dyDescent="0.35">
      <c r="A133" s="48"/>
      <c r="B133" s="48"/>
      <c r="C133" s="48"/>
      <c r="D133" s="48"/>
      <c r="E133" s="47"/>
      <c r="F133" s="47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55" t="str" cm="1">
        <f t="array" ref="Q133">IF(AND(B133="",D133="",G133:H133="",J133:P133),"",IF(OR(B133="",D133="",AND(D133&lt;&gt;"A",D133&lt;&gt;"B",D133&lt;&gt;"C",D133&lt;&gt;"D",D133&lt;&gt;"U"),G133&lt;0,H133&lt;G133,AND(J133&lt;&gt;"BC",J133&lt;&gt;"SG",J133&lt;&gt;"KQ",J133&lt;&gt;"R"),J133="",K133="",L133="",L133&lt; 0,OR(M133="",M133&gt;15),OR(N133="",N133&gt;15),O133="",P133=""),"ERROR - Please check inputs",""))</f>
        <v/>
      </c>
      <c r="R133" s="55" t="str" cm="1">
        <f t="array" ref="R133">IF(AND(B133:D133="",G133:P133=""),"",H133-G133)</f>
        <v/>
      </c>
      <c r="S133" s="55" t="str" cm="1">
        <f t="array" ref="S133">IF(AND(B133:D133="",G133:P133=""),"",P133*R133/1000*365)</f>
        <v/>
      </c>
      <c r="T133" s="55" t="str" cm="1">
        <f t="array" ref="T133">IF(AND(B133:D133="",G133:P133=""),"",MAX(0,K133-L133))</f>
        <v/>
      </c>
      <c r="U133" s="55" t="str" cm="1">
        <f t="array" ref="U133">IF(AND(B133:D133="",G133:P133=""),"",VLOOKUP(J133,ABen_Rates,3,FALSE)*T133*S133)</f>
        <v/>
      </c>
      <c r="V133" s="55" t="str" cm="1">
        <f t="array" ref="V133">IF(AND(B133:D133="",G133:P133=""),"",VLOOKUP(D133,Treatment_Life,2,FALSE)*U133)</f>
        <v/>
      </c>
      <c r="W133" s="55" t="str" cm="1">
        <f t="array" ref="W133">IF(AND(B133:D133="",G133:P133=""),"",(H133-G133)*O133*Lane_Width*Cost_m2)</f>
        <v/>
      </c>
      <c r="X133" s="55" cm="1">
        <f t="array" ref="X133">IF(AND(B133:D133="",G133:P133=""),-9999,V133*Av_Cost_Coll/W133)</f>
        <v>-9999</v>
      </c>
      <c r="Y133" s="55" cm="1">
        <f t="array" ref="Y133">IF(AND(B133:D133="",G133:P133=""),-9999,VLOOKUP(CONCATENATE(M133,"-",N133),Likelihood,2,FALSE))</f>
        <v>-9999</v>
      </c>
      <c r="Z133" s="55" t="str" cm="1">
        <f t="array" ref="Z133">IF(AND(B133:D133="",G133:P133=""),"",IF(X133&gt;=2,IF(Y133&gt;50,"P1","P3"),IF(X133&gt;0,IF(Y133&gt;50,"P2","P5"),IF(Y133&gt;50,"P4","P6"))))</f>
        <v/>
      </c>
    </row>
    <row r="134" spans="1:26" x14ac:dyDescent="0.35">
      <c r="A134" s="48"/>
      <c r="B134" s="48"/>
      <c r="C134" s="48"/>
      <c r="D134" s="48"/>
      <c r="E134" s="47"/>
      <c r="F134" s="47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55" t="str" cm="1">
        <f t="array" ref="Q134">IF(AND(B134="",D134="",G134:H134="",J134:P134),"",IF(OR(B134="",D134="",AND(D134&lt;&gt;"A",D134&lt;&gt;"B",D134&lt;&gt;"C",D134&lt;&gt;"D",D134&lt;&gt;"U"),G134&lt;0,H134&lt;G134,AND(J134&lt;&gt;"BC",J134&lt;&gt;"SG",J134&lt;&gt;"KQ",J134&lt;&gt;"R"),J134="",K134="",L134="",L134&lt; 0,OR(M134="",M134&gt;15),OR(N134="",N134&gt;15),O134="",P134=""),"ERROR - Please check inputs",""))</f>
        <v/>
      </c>
      <c r="R134" s="55" t="str" cm="1">
        <f t="array" ref="R134">IF(AND(B134:D134="",G134:P134=""),"",H134-G134)</f>
        <v/>
      </c>
      <c r="S134" s="55" t="str" cm="1">
        <f t="array" ref="S134">IF(AND(B134:D134="",G134:P134=""),"",P134*R134/1000*365)</f>
        <v/>
      </c>
      <c r="T134" s="55" t="str" cm="1">
        <f t="array" ref="T134">IF(AND(B134:D134="",G134:P134=""),"",MAX(0,K134-L134))</f>
        <v/>
      </c>
      <c r="U134" s="55" t="str" cm="1">
        <f t="array" ref="U134">IF(AND(B134:D134="",G134:P134=""),"",VLOOKUP(J134,ABen_Rates,3,FALSE)*T134*S134)</f>
        <v/>
      </c>
      <c r="V134" s="55" t="str" cm="1">
        <f t="array" ref="V134">IF(AND(B134:D134="",G134:P134=""),"",VLOOKUP(D134,Treatment_Life,2,FALSE)*U134)</f>
        <v/>
      </c>
      <c r="W134" s="55" t="str" cm="1">
        <f t="array" ref="W134">IF(AND(B134:D134="",G134:P134=""),"",(H134-G134)*O134*Lane_Width*Cost_m2)</f>
        <v/>
      </c>
      <c r="X134" s="55" cm="1">
        <f t="array" ref="X134">IF(AND(B134:D134="",G134:P134=""),-9999,V134*Av_Cost_Coll/W134)</f>
        <v>-9999</v>
      </c>
      <c r="Y134" s="55" cm="1">
        <f t="array" ref="Y134">IF(AND(B134:D134="",G134:P134=""),-9999,VLOOKUP(CONCATENATE(M134,"-",N134),Likelihood,2,FALSE))</f>
        <v>-9999</v>
      </c>
      <c r="Z134" s="55" t="str" cm="1">
        <f t="array" ref="Z134">IF(AND(B134:D134="",G134:P134=""),"",IF(X134&gt;=2,IF(Y134&gt;50,"P1","P3"),IF(X134&gt;0,IF(Y134&gt;50,"P2","P5"),IF(Y134&gt;50,"P4","P6"))))</f>
        <v/>
      </c>
    </row>
    <row r="135" spans="1:26" x14ac:dyDescent="0.35">
      <c r="A135" s="48"/>
      <c r="B135" s="48"/>
      <c r="C135" s="48"/>
      <c r="D135" s="48"/>
      <c r="E135" s="47"/>
      <c r="F135" s="47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55" t="str" cm="1">
        <f t="array" ref="Q135">IF(AND(B135="",D135="",G135:H135="",J135:P135),"",IF(OR(B135="",D135="",AND(D135&lt;&gt;"A",D135&lt;&gt;"B",D135&lt;&gt;"C",D135&lt;&gt;"D",D135&lt;&gt;"U"),G135&lt;0,H135&lt;G135,AND(J135&lt;&gt;"BC",J135&lt;&gt;"SG",J135&lt;&gt;"KQ",J135&lt;&gt;"R"),J135="",K135="",L135="",L135&lt; 0,OR(M135="",M135&gt;15),OR(N135="",N135&gt;15),O135="",P135=""),"ERROR - Please check inputs",""))</f>
        <v/>
      </c>
      <c r="R135" s="55" t="str" cm="1">
        <f t="array" ref="R135">IF(AND(B135:D135="",G135:P135=""),"",H135-G135)</f>
        <v/>
      </c>
      <c r="S135" s="55" t="str" cm="1">
        <f t="array" ref="S135">IF(AND(B135:D135="",G135:P135=""),"",P135*R135/1000*365)</f>
        <v/>
      </c>
      <c r="T135" s="55" t="str" cm="1">
        <f t="array" ref="T135">IF(AND(B135:D135="",G135:P135=""),"",MAX(0,K135-L135))</f>
        <v/>
      </c>
      <c r="U135" s="55" t="str" cm="1">
        <f t="array" ref="U135">IF(AND(B135:D135="",G135:P135=""),"",VLOOKUP(J135,ABen_Rates,3,FALSE)*T135*S135)</f>
        <v/>
      </c>
      <c r="V135" s="55" t="str" cm="1">
        <f t="array" ref="V135">IF(AND(B135:D135="",G135:P135=""),"",VLOOKUP(D135,Treatment_Life,2,FALSE)*U135)</f>
        <v/>
      </c>
      <c r="W135" s="55" t="str" cm="1">
        <f t="array" ref="W135">IF(AND(B135:D135="",G135:P135=""),"",(H135-G135)*O135*Lane_Width*Cost_m2)</f>
        <v/>
      </c>
      <c r="X135" s="55" cm="1">
        <f t="array" ref="X135">IF(AND(B135:D135="",G135:P135=""),-9999,V135*Av_Cost_Coll/W135)</f>
        <v>-9999</v>
      </c>
      <c r="Y135" s="55" cm="1">
        <f t="array" ref="Y135">IF(AND(B135:D135="",G135:P135=""),-9999,VLOOKUP(CONCATENATE(M135,"-",N135),Likelihood,2,FALSE))</f>
        <v>-9999</v>
      </c>
      <c r="Z135" s="55" t="str" cm="1">
        <f t="array" ref="Z135">IF(AND(B135:D135="",G135:P135=""),"",IF(X135&gt;=2,IF(Y135&gt;50,"P1","P3"),IF(X135&gt;0,IF(Y135&gt;50,"P2","P5"),IF(Y135&gt;50,"P4","P6"))))</f>
        <v/>
      </c>
    </row>
    <row r="136" spans="1:26" x14ac:dyDescent="0.35">
      <c r="A136" s="48"/>
      <c r="B136" s="48"/>
      <c r="C136" s="48"/>
      <c r="D136" s="48"/>
      <c r="E136" s="47"/>
      <c r="F136" s="47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55" t="str" cm="1">
        <f t="array" ref="Q136">IF(AND(B136="",D136="",G136:H136="",J136:P136),"",IF(OR(B136="",D136="",AND(D136&lt;&gt;"A",D136&lt;&gt;"B",D136&lt;&gt;"C",D136&lt;&gt;"D",D136&lt;&gt;"U"),G136&lt;0,H136&lt;G136,AND(J136&lt;&gt;"BC",J136&lt;&gt;"SG",J136&lt;&gt;"KQ",J136&lt;&gt;"R"),J136="",K136="",L136="",L136&lt; 0,OR(M136="",M136&gt;15),OR(N136="",N136&gt;15),O136="",P136=""),"ERROR - Please check inputs",""))</f>
        <v/>
      </c>
      <c r="R136" s="55" t="str" cm="1">
        <f t="array" ref="R136">IF(AND(B136:D136="",G136:P136=""),"",H136-G136)</f>
        <v/>
      </c>
      <c r="S136" s="55" t="str" cm="1">
        <f t="array" ref="S136">IF(AND(B136:D136="",G136:P136=""),"",P136*R136/1000*365)</f>
        <v/>
      </c>
      <c r="T136" s="55" t="str" cm="1">
        <f t="array" ref="T136">IF(AND(B136:D136="",G136:P136=""),"",MAX(0,K136-L136))</f>
        <v/>
      </c>
      <c r="U136" s="55" t="str" cm="1">
        <f t="array" ref="U136">IF(AND(B136:D136="",G136:P136=""),"",VLOOKUP(J136,ABen_Rates,3,FALSE)*T136*S136)</f>
        <v/>
      </c>
      <c r="V136" s="55" t="str" cm="1">
        <f t="array" ref="V136">IF(AND(B136:D136="",G136:P136=""),"",VLOOKUP(D136,Treatment_Life,2,FALSE)*U136)</f>
        <v/>
      </c>
      <c r="W136" s="55" t="str" cm="1">
        <f t="array" ref="W136">IF(AND(B136:D136="",G136:P136=""),"",(H136-G136)*O136*Lane_Width*Cost_m2)</f>
        <v/>
      </c>
      <c r="X136" s="55" cm="1">
        <f t="array" ref="X136">IF(AND(B136:D136="",G136:P136=""),-9999,V136*Av_Cost_Coll/W136)</f>
        <v>-9999</v>
      </c>
      <c r="Y136" s="55" cm="1">
        <f t="array" ref="Y136">IF(AND(B136:D136="",G136:P136=""),-9999,VLOOKUP(CONCATENATE(M136,"-",N136),Likelihood,2,FALSE))</f>
        <v>-9999</v>
      </c>
      <c r="Z136" s="55" t="str" cm="1">
        <f t="array" ref="Z136">IF(AND(B136:D136="",G136:P136=""),"",IF(X136&gt;=2,IF(Y136&gt;50,"P1","P3"),IF(X136&gt;0,IF(Y136&gt;50,"P2","P5"),IF(Y136&gt;50,"P4","P6"))))</f>
        <v/>
      </c>
    </row>
    <row r="137" spans="1:26" x14ac:dyDescent="0.35">
      <c r="A137" s="48"/>
      <c r="B137" s="48"/>
      <c r="C137" s="48"/>
      <c r="D137" s="48"/>
      <c r="E137" s="47"/>
      <c r="F137" s="47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55" t="str" cm="1">
        <f t="array" ref="Q137">IF(AND(B137="",D137="",G137:H137="",J137:P137),"",IF(OR(B137="",D137="",AND(D137&lt;&gt;"A",D137&lt;&gt;"B",D137&lt;&gt;"C",D137&lt;&gt;"D",D137&lt;&gt;"U"),G137&lt;0,H137&lt;G137,AND(J137&lt;&gt;"BC",J137&lt;&gt;"SG",J137&lt;&gt;"KQ",J137&lt;&gt;"R"),J137="",K137="",L137="",L137&lt; 0,OR(M137="",M137&gt;15),OR(N137="",N137&gt;15),O137="",P137=""),"ERROR - Please check inputs",""))</f>
        <v/>
      </c>
      <c r="R137" s="55" t="str" cm="1">
        <f t="array" ref="R137">IF(AND(B137:D137="",G137:P137=""),"",H137-G137)</f>
        <v/>
      </c>
      <c r="S137" s="55" t="str" cm="1">
        <f t="array" ref="S137">IF(AND(B137:D137="",G137:P137=""),"",P137*R137/1000*365)</f>
        <v/>
      </c>
      <c r="T137" s="55" t="str" cm="1">
        <f t="array" ref="T137">IF(AND(B137:D137="",G137:P137=""),"",MAX(0,K137-L137))</f>
        <v/>
      </c>
      <c r="U137" s="55" t="str" cm="1">
        <f t="array" ref="U137">IF(AND(B137:D137="",G137:P137=""),"",VLOOKUP(J137,ABen_Rates,3,FALSE)*T137*S137)</f>
        <v/>
      </c>
      <c r="V137" s="55" t="str" cm="1">
        <f t="array" ref="V137">IF(AND(B137:D137="",G137:P137=""),"",VLOOKUP(D137,Treatment_Life,2,FALSE)*U137)</f>
        <v/>
      </c>
      <c r="W137" s="55" t="str" cm="1">
        <f t="array" ref="W137">IF(AND(B137:D137="",G137:P137=""),"",(H137-G137)*O137*Lane_Width*Cost_m2)</f>
        <v/>
      </c>
      <c r="X137" s="55" cm="1">
        <f t="array" ref="X137">IF(AND(B137:D137="",G137:P137=""),-9999,V137*Av_Cost_Coll/W137)</f>
        <v>-9999</v>
      </c>
      <c r="Y137" s="55" cm="1">
        <f t="array" ref="Y137">IF(AND(B137:D137="",G137:P137=""),-9999,VLOOKUP(CONCATENATE(M137,"-",N137),Likelihood,2,FALSE))</f>
        <v>-9999</v>
      </c>
      <c r="Z137" s="55" t="str" cm="1">
        <f t="array" ref="Z137">IF(AND(B137:D137="",G137:P137=""),"",IF(X137&gt;=2,IF(Y137&gt;50,"P1","P3"),IF(X137&gt;0,IF(Y137&gt;50,"P2","P5"),IF(Y137&gt;50,"P4","P6"))))</f>
        <v/>
      </c>
    </row>
    <row r="138" spans="1:26" x14ac:dyDescent="0.35">
      <c r="A138" s="48"/>
      <c r="B138" s="48"/>
      <c r="C138" s="48"/>
      <c r="D138" s="48"/>
      <c r="E138" s="47"/>
      <c r="F138" s="47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55" t="str" cm="1">
        <f t="array" ref="Q138">IF(AND(B138="",D138="",G138:H138="",J138:P138),"",IF(OR(B138="",D138="",AND(D138&lt;&gt;"A",D138&lt;&gt;"B",D138&lt;&gt;"C",D138&lt;&gt;"D",D138&lt;&gt;"U"),G138&lt;0,H138&lt;G138,AND(J138&lt;&gt;"BC",J138&lt;&gt;"SG",J138&lt;&gt;"KQ",J138&lt;&gt;"R"),J138="",K138="",L138="",L138&lt; 0,OR(M138="",M138&gt;15),OR(N138="",N138&gt;15),O138="",P138=""),"ERROR - Please check inputs",""))</f>
        <v/>
      </c>
      <c r="R138" s="55" t="str" cm="1">
        <f t="array" ref="R138">IF(AND(B138:D138="",G138:P138=""),"",H138-G138)</f>
        <v/>
      </c>
      <c r="S138" s="55" t="str" cm="1">
        <f t="array" ref="S138">IF(AND(B138:D138="",G138:P138=""),"",P138*R138/1000*365)</f>
        <v/>
      </c>
      <c r="T138" s="55" t="str" cm="1">
        <f t="array" ref="T138">IF(AND(B138:D138="",G138:P138=""),"",MAX(0,K138-L138))</f>
        <v/>
      </c>
      <c r="U138" s="55" t="str" cm="1">
        <f t="array" ref="U138">IF(AND(B138:D138="",G138:P138=""),"",VLOOKUP(J138,ABen_Rates,3,FALSE)*T138*S138)</f>
        <v/>
      </c>
      <c r="V138" s="55" t="str" cm="1">
        <f t="array" ref="V138">IF(AND(B138:D138="",G138:P138=""),"",VLOOKUP(D138,Treatment_Life,2,FALSE)*U138)</f>
        <v/>
      </c>
      <c r="W138" s="55" t="str" cm="1">
        <f t="array" ref="W138">IF(AND(B138:D138="",G138:P138=""),"",(H138-G138)*O138*Lane_Width*Cost_m2)</f>
        <v/>
      </c>
      <c r="X138" s="55" cm="1">
        <f t="array" ref="X138">IF(AND(B138:D138="",G138:P138=""),-9999,V138*Av_Cost_Coll/W138)</f>
        <v>-9999</v>
      </c>
      <c r="Y138" s="55" cm="1">
        <f t="array" ref="Y138">IF(AND(B138:D138="",G138:P138=""),-9999,VLOOKUP(CONCATENATE(M138,"-",N138),Likelihood,2,FALSE))</f>
        <v>-9999</v>
      </c>
      <c r="Z138" s="55" t="str" cm="1">
        <f t="array" ref="Z138">IF(AND(B138:D138="",G138:P138=""),"",IF(X138&gt;=2,IF(Y138&gt;50,"P1","P3"),IF(X138&gt;0,IF(Y138&gt;50,"P2","P5"),IF(Y138&gt;50,"P4","P6"))))</f>
        <v/>
      </c>
    </row>
    <row r="139" spans="1:26" x14ac:dyDescent="0.35">
      <c r="A139" s="48"/>
      <c r="B139" s="48"/>
      <c r="C139" s="48"/>
      <c r="D139" s="48"/>
      <c r="E139" s="47"/>
      <c r="F139" s="47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55" t="str" cm="1">
        <f t="array" ref="Q139">IF(AND(B139="",D139="",G139:H139="",J139:P139),"",IF(OR(B139="",D139="",AND(D139&lt;&gt;"A",D139&lt;&gt;"B",D139&lt;&gt;"C",D139&lt;&gt;"D",D139&lt;&gt;"U"),G139&lt;0,H139&lt;G139,AND(J139&lt;&gt;"BC",J139&lt;&gt;"SG",J139&lt;&gt;"KQ",J139&lt;&gt;"R"),J139="",K139="",L139="",L139&lt; 0,OR(M139="",M139&gt;15),OR(N139="",N139&gt;15),O139="",P139=""),"ERROR - Please check inputs",""))</f>
        <v/>
      </c>
      <c r="R139" s="55" t="str" cm="1">
        <f t="array" ref="R139">IF(AND(B139:D139="",G139:P139=""),"",H139-G139)</f>
        <v/>
      </c>
      <c r="S139" s="55" t="str" cm="1">
        <f t="array" ref="S139">IF(AND(B139:D139="",G139:P139=""),"",P139*R139/1000*365)</f>
        <v/>
      </c>
      <c r="T139" s="55" t="str" cm="1">
        <f t="array" ref="T139">IF(AND(B139:D139="",G139:P139=""),"",MAX(0,K139-L139))</f>
        <v/>
      </c>
      <c r="U139" s="55" t="str" cm="1">
        <f t="array" ref="U139">IF(AND(B139:D139="",G139:P139=""),"",VLOOKUP(J139,ABen_Rates,3,FALSE)*T139*S139)</f>
        <v/>
      </c>
      <c r="V139" s="55" t="str" cm="1">
        <f t="array" ref="V139">IF(AND(B139:D139="",G139:P139=""),"",VLOOKUP(D139,Treatment_Life,2,FALSE)*U139)</f>
        <v/>
      </c>
      <c r="W139" s="55" t="str" cm="1">
        <f t="array" ref="W139">IF(AND(B139:D139="",G139:P139=""),"",(H139-G139)*O139*Lane_Width*Cost_m2)</f>
        <v/>
      </c>
      <c r="X139" s="55" cm="1">
        <f t="array" ref="X139">IF(AND(B139:D139="",G139:P139=""),-9999,V139*Av_Cost_Coll/W139)</f>
        <v>-9999</v>
      </c>
      <c r="Y139" s="55" cm="1">
        <f t="array" ref="Y139">IF(AND(B139:D139="",G139:P139=""),-9999,VLOOKUP(CONCATENATE(M139,"-",N139),Likelihood,2,FALSE))</f>
        <v>-9999</v>
      </c>
      <c r="Z139" s="55" t="str" cm="1">
        <f t="array" ref="Z139">IF(AND(B139:D139="",G139:P139=""),"",IF(X139&gt;=2,IF(Y139&gt;50,"P1","P3"),IF(X139&gt;0,IF(Y139&gt;50,"P2","P5"),IF(Y139&gt;50,"P4","P6"))))</f>
        <v/>
      </c>
    </row>
    <row r="140" spans="1:26" x14ac:dyDescent="0.35">
      <c r="A140" s="48"/>
      <c r="B140" s="48"/>
      <c r="C140" s="48"/>
      <c r="D140" s="48"/>
      <c r="E140" s="47"/>
      <c r="F140" s="47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55" t="str" cm="1">
        <f t="array" ref="Q140">IF(AND(B140="",D140="",G140:H140="",J140:P140),"",IF(OR(B140="",D140="",AND(D140&lt;&gt;"A",D140&lt;&gt;"B",D140&lt;&gt;"C",D140&lt;&gt;"D",D140&lt;&gt;"U"),G140&lt;0,H140&lt;G140,AND(J140&lt;&gt;"BC",J140&lt;&gt;"SG",J140&lt;&gt;"KQ",J140&lt;&gt;"R"),J140="",K140="",L140="",L140&lt; 0,OR(M140="",M140&gt;15),OR(N140="",N140&gt;15),O140="",P140=""),"ERROR - Please check inputs",""))</f>
        <v/>
      </c>
      <c r="R140" s="55" t="str" cm="1">
        <f t="array" ref="R140">IF(AND(B140:D140="",G140:P140=""),"",H140-G140)</f>
        <v/>
      </c>
      <c r="S140" s="55" t="str" cm="1">
        <f t="array" ref="S140">IF(AND(B140:D140="",G140:P140=""),"",P140*R140/1000*365)</f>
        <v/>
      </c>
      <c r="T140" s="55" t="str" cm="1">
        <f t="array" ref="T140">IF(AND(B140:D140="",G140:P140=""),"",MAX(0,K140-L140))</f>
        <v/>
      </c>
      <c r="U140" s="55" t="str" cm="1">
        <f t="array" ref="U140">IF(AND(B140:D140="",G140:P140=""),"",VLOOKUP(J140,ABen_Rates,3,FALSE)*T140*S140)</f>
        <v/>
      </c>
      <c r="V140" s="55" t="str" cm="1">
        <f t="array" ref="V140">IF(AND(B140:D140="",G140:P140=""),"",VLOOKUP(D140,Treatment_Life,2,FALSE)*U140)</f>
        <v/>
      </c>
      <c r="W140" s="55" t="str" cm="1">
        <f t="array" ref="W140">IF(AND(B140:D140="",G140:P140=""),"",(H140-G140)*O140*Lane_Width*Cost_m2)</f>
        <v/>
      </c>
      <c r="X140" s="55" cm="1">
        <f t="array" ref="X140">IF(AND(B140:D140="",G140:P140=""),-9999,V140*Av_Cost_Coll/W140)</f>
        <v>-9999</v>
      </c>
      <c r="Y140" s="55" cm="1">
        <f t="array" ref="Y140">IF(AND(B140:D140="",G140:P140=""),-9999,VLOOKUP(CONCATENATE(M140,"-",N140),Likelihood,2,FALSE))</f>
        <v>-9999</v>
      </c>
      <c r="Z140" s="55" t="str" cm="1">
        <f t="array" ref="Z140">IF(AND(B140:D140="",G140:P140=""),"",IF(X140&gt;=2,IF(Y140&gt;50,"P1","P3"),IF(X140&gt;0,IF(Y140&gt;50,"P2","P5"),IF(Y140&gt;50,"P4","P6"))))</f>
        <v/>
      </c>
    </row>
    <row r="141" spans="1:26" x14ac:dyDescent="0.35">
      <c r="A141" s="48"/>
      <c r="B141" s="48"/>
      <c r="C141" s="48"/>
      <c r="D141" s="48"/>
      <c r="E141" s="47"/>
      <c r="F141" s="47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55" t="str" cm="1">
        <f t="array" ref="Q141">IF(AND(B141="",D141="",G141:H141="",J141:P141),"",IF(OR(B141="",D141="",AND(D141&lt;&gt;"A",D141&lt;&gt;"B",D141&lt;&gt;"C",D141&lt;&gt;"D",D141&lt;&gt;"U"),G141&lt;0,H141&lt;G141,AND(J141&lt;&gt;"BC",J141&lt;&gt;"SG",J141&lt;&gt;"KQ",J141&lt;&gt;"R"),J141="",K141="",L141="",L141&lt; 0,OR(M141="",M141&gt;15),OR(N141="",N141&gt;15),O141="",P141=""),"ERROR - Please check inputs",""))</f>
        <v/>
      </c>
      <c r="R141" s="55" t="str" cm="1">
        <f t="array" ref="R141">IF(AND(B141:D141="",G141:P141=""),"",H141-G141)</f>
        <v/>
      </c>
      <c r="S141" s="55" t="str" cm="1">
        <f t="array" ref="S141">IF(AND(B141:D141="",G141:P141=""),"",P141*R141/1000*365)</f>
        <v/>
      </c>
      <c r="T141" s="55" t="str" cm="1">
        <f t="array" ref="T141">IF(AND(B141:D141="",G141:P141=""),"",MAX(0,K141-L141))</f>
        <v/>
      </c>
      <c r="U141" s="55" t="str" cm="1">
        <f t="array" ref="U141">IF(AND(B141:D141="",G141:P141=""),"",VLOOKUP(J141,ABen_Rates,3,FALSE)*T141*S141)</f>
        <v/>
      </c>
      <c r="V141" s="55" t="str" cm="1">
        <f t="array" ref="V141">IF(AND(B141:D141="",G141:P141=""),"",VLOOKUP(D141,Treatment_Life,2,FALSE)*U141)</f>
        <v/>
      </c>
      <c r="W141" s="55" t="str" cm="1">
        <f t="array" ref="W141">IF(AND(B141:D141="",G141:P141=""),"",(H141-G141)*O141*Lane_Width*Cost_m2)</f>
        <v/>
      </c>
      <c r="X141" s="55" cm="1">
        <f t="array" ref="X141">IF(AND(B141:D141="",G141:P141=""),-9999,V141*Av_Cost_Coll/W141)</f>
        <v>-9999</v>
      </c>
      <c r="Y141" s="55" cm="1">
        <f t="array" ref="Y141">IF(AND(B141:D141="",G141:P141=""),-9999,VLOOKUP(CONCATENATE(M141,"-",N141),Likelihood,2,FALSE))</f>
        <v>-9999</v>
      </c>
      <c r="Z141" s="55" t="str" cm="1">
        <f t="array" ref="Z141">IF(AND(B141:D141="",G141:P141=""),"",IF(X141&gt;=2,IF(Y141&gt;50,"P1","P3"),IF(X141&gt;0,IF(Y141&gt;50,"P2","P5"),IF(Y141&gt;50,"P4","P6"))))</f>
        <v/>
      </c>
    </row>
    <row r="142" spans="1:26" x14ac:dyDescent="0.35">
      <c r="A142" s="48"/>
      <c r="B142" s="48"/>
      <c r="C142" s="48"/>
      <c r="D142" s="48"/>
      <c r="E142" s="47"/>
      <c r="F142" s="47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55" t="str" cm="1">
        <f t="array" ref="Q142">IF(AND(B142="",D142="",G142:H142="",J142:P142),"",IF(OR(B142="",D142="",AND(D142&lt;&gt;"A",D142&lt;&gt;"B",D142&lt;&gt;"C",D142&lt;&gt;"D",D142&lt;&gt;"U"),G142&lt;0,H142&lt;G142,AND(J142&lt;&gt;"BC",J142&lt;&gt;"SG",J142&lt;&gt;"KQ",J142&lt;&gt;"R"),J142="",K142="",L142="",L142&lt; 0,OR(M142="",M142&gt;15),OR(N142="",N142&gt;15),O142="",P142=""),"ERROR - Please check inputs",""))</f>
        <v/>
      </c>
      <c r="R142" s="55" t="str" cm="1">
        <f t="array" ref="R142">IF(AND(B142:D142="",G142:P142=""),"",H142-G142)</f>
        <v/>
      </c>
      <c r="S142" s="55" t="str" cm="1">
        <f t="array" ref="S142">IF(AND(B142:D142="",G142:P142=""),"",P142*R142/1000*365)</f>
        <v/>
      </c>
      <c r="T142" s="55" t="str" cm="1">
        <f t="array" ref="T142">IF(AND(B142:D142="",G142:P142=""),"",MAX(0,K142-L142))</f>
        <v/>
      </c>
      <c r="U142" s="55" t="str" cm="1">
        <f t="array" ref="U142">IF(AND(B142:D142="",G142:P142=""),"",VLOOKUP(J142,ABen_Rates,3,FALSE)*T142*S142)</f>
        <v/>
      </c>
      <c r="V142" s="55" t="str" cm="1">
        <f t="array" ref="V142">IF(AND(B142:D142="",G142:P142=""),"",VLOOKUP(D142,Treatment_Life,2,FALSE)*U142)</f>
        <v/>
      </c>
      <c r="W142" s="55" t="str" cm="1">
        <f t="array" ref="W142">IF(AND(B142:D142="",G142:P142=""),"",(H142-G142)*O142*Lane_Width*Cost_m2)</f>
        <v/>
      </c>
      <c r="X142" s="55" cm="1">
        <f t="array" ref="X142">IF(AND(B142:D142="",G142:P142=""),-9999,V142*Av_Cost_Coll/W142)</f>
        <v>-9999</v>
      </c>
      <c r="Y142" s="55" cm="1">
        <f t="array" ref="Y142">IF(AND(B142:D142="",G142:P142=""),-9999,VLOOKUP(CONCATENATE(M142,"-",N142),Likelihood,2,FALSE))</f>
        <v>-9999</v>
      </c>
      <c r="Z142" s="55" t="str" cm="1">
        <f t="array" ref="Z142">IF(AND(B142:D142="",G142:P142=""),"",IF(X142&gt;=2,IF(Y142&gt;50,"P1","P3"),IF(X142&gt;0,IF(Y142&gt;50,"P2","P5"),IF(Y142&gt;50,"P4","P6"))))</f>
        <v/>
      </c>
    </row>
    <row r="143" spans="1:26" x14ac:dyDescent="0.35">
      <c r="A143" s="48"/>
      <c r="B143" s="48"/>
      <c r="C143" s="48"/>
      <c r="D143" s="48"/>
      <c r="E143" s="47"/>
      <c r="F143" s="47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55" t="str" cm="1">
        <f t="array" ref="Q143">IF(AND(B143="",D143="",G143:H143="",J143:P143),"",IF(OR(B143="",D143="",AND(D143&lt;&gt;"A",D143&lt;&gt;"B",D143&lt;&gt;"C",D143&lt;&gt;"D",D143&lt;&gt;"U"),G143&lt;0,H143&lt;G143,AND(J143&lt;&gt;"BC",J143&lt;&gt;"SG",J143&lt;&gt;"KQ",J143&lt;&gt;"R"),J143="",K143="",L143="",L143&lt; 0,OR(M143="",M143&gt;15),OR(N143="",N143&gt;15),O143="",P143=""),"ERROR - Please check inputs",""))</f>
        <v/>
      </c>
      <c r="R143" s="55" t="str" cm="1">
        <f t="array" ref="R143">IF(AND(B143:D143="",G143:P143=""),"",H143-G143)</f>
        <v/>
      </c>
      <c r="S143" s="55" t="str" cm="1">
        <f t="array" ref="S143">IF(AND(B143:D143="",G143:P143=""),"",P143*R143/1000*365)</f>
        <v/>
      </c>
      <c r="T143" s="55" t="str" cm="1">
        <f t="array" ref="T143">IF(AND(B143:D143="",G143:P143=""),"",MAX(0,K143-L143))</f>
        <v/>
      </c>
      <c r="U143" s="55" t="str" cm="1">
        <f t="array" ref="U143">IF(AND(B143:D143="",G143:P143=""),"",VLOOKUP(J143,ABen_Rates,3,FALSE)*T143*S143)</f>
        <v/>
      </c>
      <c r="V143" s="55" t="str" cm="1">
        <f t="array" ref="V143">IF(AND(B143:D143="",G143:P143=""),"",VLOOKUP(D143,Treatment_Life,2,FALSE)*U143)</f>
        <v/>
      </c>
      <c r="W143" s="55" t="str" cm="1">
        <f t="array" ref="W143">IF(AND(B143:D143="",G143:P143=""),"",(H143-G143)*O143*Lane_Width*Cost_m2)</f>
        <v/>
      </c>
      <c r="X143" s="55" cm="1">
        <f t="array" ref="X143">IF(AND(B143:D143="",G143:P143=""),-9999,V143*Av_Cost_Coll/W143)</f>
        <v>-9999</v>
      </c>
      <c r="Y143" s="55" cm="1">
        <f t="array" ref="Y143">IF(AND(B143:D143="",G143:P143=""),-9999,VLOOKUP(CONCATENATE(M143,"-",N143),Likelihood,2,FALSE))</f>
        <v>-9999</v>
      </c>
      <c r="Z143" s="55" t="str" cm="1">
        <f t="array" ref="Z143">IF(AND(B143:D143="",G143:P143=""),"",IF(X143&gt;=2,IF(Y143&gt;50,"P1","P3"),IF(X143&gt;0,IF(Y143&gt;50,"P2","P5"),IF(Y143&gt;50,"P4","P6"))))</f>
        <v/>
      </c>
    </row>
    <row r="144" spans="1:26" x14ac:dyDescent="0.35">
      <c r="A144" s="48"/>
      <c r="B144" s="48"/>
      <c r="C144" s="48"/>
      <c r="D144" s="48"/>
      <c r="E144" s="47"/>
      <c r="F144" s="47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55" t="str" cm="1">
        <f t="array" ref="Q144">IF(AND(B144="",D144="",G144:H144="",J144:P144),"",IF(OR(B144="",D144="",AND(D144&lt;&gt;"A",D144&lt;&gt;"B",D144&lt;&gt;"C",D144&lt;&gt;"D",D144&lt;&gt;"U"),G144&lt;0,H144&lt;G144,AND(J144&lt;&gt;"BC",J144&lt;&gt;"SG",J144&lt;&gt;"KQ",J144&lt;&gt;"R"),J144="",K144="",L144="",L144&lt; 0,OR(M144="",M144&gt;15),OR(N144="",N144&gt;15),O144="",P144=""),"ERROR - Please check inputs",""))</f>
        <v/>
      </c>
      <c r="R144" s="55" t="str" cm="1">
        <f t="array" ref="R144">IF(AND(B144:D144="",G144:P144=""),"",H144-G144)</f>
        <v/>
      </c>
      <c r="S144" s="55" t="str" cm="1">
        <f t="array" ref="S144">IF(AND(B144:D144="",G144:P144=""),"",P144*R144/1000*365)</f>
        <v/>
      </c>
      <c r="T144" s="55" t="str" cm="1">
        <f t="array" ref="T144">IF(AND(B144:D144="",G144:P144=""),"",MAX(0,K144-L144))</f>
        <v/>
      </c>
      <c r="U144" s="55" t="str" cm="1">
        <f t="array" ref="U144">IF(AND(B144:D144="",G144:P144=""),"",VLOOKUP(J144,ABen_Rates,3,FALSE)*T144*S144)</f>
        <v/>
      </c>
      <c r="V144" s="55" t="str" cm="1">
        <f t="array" ref="V144">IF(AND(B144:D144="",G144:P144=""),"",VLOOKUP(D144,Treatment_Life,2,FALSE)*U144)</f>
        <v/>
      </c>
      <c r="W144" s="55" t="str" cm="1">
        <f t="array" ref="W144">IF(AND(B144:D144="",G144:P144=""),"",(H144-G144)*O144*Lane_Width*Cost_m2)</f>
        <v/>
      </c>
      <c r="X144" s="55" cm="1">
        <f t="array" ref="X144">IF(AND(B144:D144="",G144:P144=""),-9999,V144*Av_Cost_Coll/W144)</f>
        <v>-9999</v>
      </c>
      <c r="Y144" s="55" cm="1">
        <f t="array" ref="Y144">IF(AND(B144:D144="",G144:P144=""),-9999,VLOOKUP(CONCATENATE(M144,"-",N144),Likelihood,2,FALSE))</f>
        <v>-9999</v>
      </c>
      <c r="Z144" s="55" t="str" cm="1">
        <f t="array" ref="Z144">IF(AND(B144:D144="",G144:P144=""),"",IF(X144&gt;=2,IF(Y144&gt;50,"P1","P3"),IF(X144&gt;0,IF(Y144&gt;50,"P2","P5"),IF(Y144&gt;50,"P4","P6"))))</f>
        <v/>
      </c>
    </row>
    <row r="145" spans="1:26" x14ac:dyDescent="0.35">
      <c r="A145" s="48"/>
      <c r="B145" s="48"/>
      <c r="C145" s="48"/>
      <c r="D145" s="48"/>
      <c r="E145" s="47"/>
      <c r="F145" s="47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55" t="str" cm="1">
        <f t="array" ref="Q145">IF(AND(B145="",D145="",G145:H145="",J145:P145),"",IF(OR(B145="",D145="",AND(D145&lt;&gt;"A",D145&lt;&gt;"B",D145&lt;&gt;"C",D145&lt;&gt;"D",D145&lt;&gt;"U"),G145&lt;0,H145&lt;G145,AND(J145&lt;&gt;"BC",J145&lt;&gt;"SG",J145&lt;&gt;"KQ",J145&lt;&gt;"R"),J145="",K145="",L145="",L145&lt; 0,OR(M145="",M145&gt;15),OR(N145="",N145&gt;15),O145="",P145=""),"ERROR - Please check inputs",""))</f>
        <v/>
      </c>
      <c r="R145" s="55" t="str" cm="1">
        <f t="array" ref="R145">IF(AND(B145:D145="",G145:P145=""),"",H145-G145)</f>
        <v/>
      </c>
      <c r="S145" s="55" t="str" cm="1">
        <f t="array" ref="S145">IF(AND(B145:D145="",G145:P145=""),"",P145*R145/1000*365)</f>
        <v/>
      </c>
      <c r="T145" s="55" t="str" cm="1">
        <f t="array" ref="T145">IF(AND(B145:D145="",G145:P145=""),"",MAX(0,K145-L145))</f>
        <v/>
      </c>
      <c r="U145" s="55" t="str" cm="1">
        <f t="array" ref="U145">IF(AND(B145:D145="",G145:P145=""),"",VLOOKUP(J145,ABen_Rates,3,FALSE)*T145*S145)</f>
        <v/>
      </c>
      <c r="V145" s="55" t="str" cm="1">
        <f t="array" ref="V145">IF(AND(B145:D145="",G145:P145=""),"",VLOOKUP(D145,Treatment_Life,2,FALSE)*U145)</f>
        <v/>
      </c>
      <c r="W145" s="55" t="str" cm="1">
        <f t="array" ref="W145">IF(AND(B145:D145="",G145:P145=""),"",(H145-G145)*O145*Lane_Width*Cost_m2)</f>
        <v/>
      </c>
      <c r="X145" s="55" cm="1">
        <f t="array" ref="X145">IF(AND(B145:D145="",G145:P145=""),-9999,V145*Av_Cost_Coll/W145)</f>
        <v>-9999</v>
      </c>
      <c r="Y145" s="55" cm="1">
        <f t="array" ref="Y145">IF(AND(B145:D145="",G145:P145=""),-9999,VLOOKUP(CONCATENATE(M145,"-",N145),Likelihood,2,FALSE))</f>
        <v>-9999</v>
      </c>
      <c r="Z145" s="55" t="str" cm="1">
        <f t="array" ref="Z145">IF(AND(B145:D145="",G145:P145=""),"",IF(X145&gt;=2,IF(Y145&gt;50,"P1","P3"),IF(X145&gt;0,IF(Y145&gt;50,"P2","P5"),IF(Y145&gt;50,"P4","P6"))))</f>
        <v/>
      </c>
    </row>
    <row r="146" spans="1:26" x14ac:dyDescent="0.35">
      <c r="A146" s="48"/>
      <c r="B146" s="48"/>
      <c r="C146" s="48"/>
      <c r="D146" s="48"/>
      <c r="E146" s="47"/>
      <c r="F146" s="47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55" t="str" cm="1">
        <f t="array" ref="Q146">IF(AND(B146="",D146="",G146:H146="",J146:P146),"",IF(OR(B146="",D146="",AND(D146&lt;&gt;"A",D146&lt;&gt;"B",D146&lt;&gt;"C",D146&lt;&gt;"D",D146&lt;&gt;"U"),G146&lt;0,H146&lt;G146,AND(J146&lt;&gt;"BC",J146&lt;&gt;"SG",J146&lt;&gt;"KQ",J146&lt;&gt;"R"),J146="",K146="",L146="",L146&lt; 0,OR(M146="",M146&gt;15),OR(N146="",N146&gt;15),O146="",P146=""),"ERROR - Please check inputs",""))</f>
        <v/>
      </c>
      <c r="R146" s="55" t="str" cm="1">
        <f t="array" ref="R146">IF(AND(B146:D146="",G146:P146=""),"",H146-G146)</f>
        <v/>
      </c>
      <c r="S146" s="55" t="str" cm="1">
        <f t="array" ref="S146">IF(AND(B146:D146="",G146:P146=""),"",P146*R146/1000*365)</f>
        <v/>
      </c>
      <c r="T146" s="55" t="str" cm="1">
        <f t="array" ref="T146">IF(AND(B146:D146="",G146:P146=""),"",MAX(0,K146-L146))</f>
        <v/>
      </c>
      <c r="U146" s="55" t="str" cm="1">
        <f t="array" ref="U146">IF(AND(B146:D146="",G146:P146=""),"",VLOOKUP(J146,ABen_Rates,3,FALSE)*T146*S146)</f>
        <v/>
      </c>
      <c r="V146" s="55" t="str" cm="1">
        <f t="array" ref="V146">IF(AND(B146:D146="",G146:P146=""),"",VLOOKUP(D146,Treatment_Life,2,FALSE)*U146)</f>
        <v/>
      </c>
      <c r="W146" s="55" t="str" cm="1">
        <f t="array" ref="W146">IF(AND(B146:D146="",G146:P146=""),"",(H146-G146)*O146*Lane_Width*Cost_m2)</f>
        <v/>
      </c>
      <c r="X146" s="55" cm="1">
        <f t="array" ref="X146">IF(AND(B146:D146="",G146:P146=""),-9999,V146*Av_Cost_Coll/W146)</f>
        <v>-9999</v>
      </c>
      <c r="Y146" s="55" cm="1">
        <f t="array" ref="Y146">IF(AND(B146:D146="",G146:P146=""),-9999,VLOOKUP(CONCATENATE(M146,"-",N146),Likelihood,2,FALSE))</f>
        <v>-9999</v>
      </c>
      <c r="Z146" s="55" t="str" cm="1">
        <f t="array" ref="Z146">IF(AND(B146:D146="",G146:P146=""),"",IF(X146&gt;=2,IF(Y146&gt;50,"P1","P3"),IF(X146&gt;0,IF(Y146&gt;50,"P2","P5"),IF(Y146&gt;50,"P4","P6"))))</f>
        <v/>
      </c>
    </row>
    <row r="147" spans="1:26" x14ac:dyDescent="0.35">
      <c r="A147" s="48"/>
      <c r="B147" s="48"/>
      <c r="C147" s="48"/>
      <c r="D147" s="48"/>
      <c r="E147" s="47"/>
      <c r="F147" s="47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55" t="str" cm="1">
        <f t="array" ref="Q147">IF(AND(B147="",D147="",G147:H147="",J147:P147),"",IF(OR(B147="",D147="",AND(D147&lt;&gt;"A",D147&lt;&gt;"B",D147&lt;&gt;"C",D147&lt;&gt;"D",D147&lt;&gt;"U"),G147&lt;0,H147&lt;G147,AND(J147&lt;&gt;"BC",J147&lt;&gt;"SG",J147&lt;&gt;"KQ",J147&lt;&gt;"R"),J147="",K147="",L147="",L147&lt; 0,OR(M147="",M147&gt;15),OR(N147="",N147&gt;15),O147="",P147=""),"ERROR - Please check inputs",""))</f>
        <v/>
      </c>
      <c r="R147" s="55" t="str" cm="1">
        <f t="array" ref="R147">IF(AND(B147:D147="",G147:P147=""),"",H147-G147)</f>
        <v/>
      </c>
      <c r="S147" s="55" t="str" cm="1">
        <f t="array" ref="S147">IF(AND(B147:D147="",G147:P147=""),"",P147*R147/1000*365)</f>
        <v/>
      </c>
      <c r="T147" s="55" t="str" cm="1">
        <f t="array" ref="T147">IF(AND(B147:D147="",G147:P147=""),"",MAX(0,K147-L147))</f>
        <v/>
      </c>
      <c r="U147" s="55" t="str" cm="1">
        <f t="array" ref="U147">IF(AND(B147:D147="",G147:P147=""),"",VLOOKUP(J147,ABen_Rates,3,FALSE)*T147*S147)</f>
        <v/>
      </c>
      <c r="V147" s="55" t="str" cm="1">
        <f t="array" ref="V147">IF(AND(B147:D147="",G147:P147=""),"",VLOOKUP(D147,Treatment_Life,2,FALSE)*U147)</f>
        <v/>
      </c>
      <c r="W147" s="55" t="str" cm="1">
        <f t="array" ref="W147">IF(AND(B147:D147="",G147:P147=""),"",(H147-G147)*O147*Lane_Width*Cost_m2)</f>
        <v/>
      </c>
      <c r="X147" s="55" cm="1">
        <f t="array" ref="X147">IF(AND(B147:D147="",G147:P147=""),-9999,V147*Av_Cost_Coll/W147)</f>
        <v>-9999</v>
      </c>
      <c r="Y147" s="55" cm="1">
        <f t="array" ref="Y147">IF(AND(B147:D147="",G147:P147=""),-9999,VLOOKUP(CONCATENATE(M147,"-",N147),Likelihood,2,FALSE))</f>
        <v>-9999</v>
      </c>
      <c r="Z147" s="55" t="str" cm="1">
        <f t="array" ref="Z147">IF(AND(B147:D147="",G147:P147=""),"",IF(X147&gt;=2,IF(Y147&gt;50,"P1","P3"),IF(X147&gt;0,IF(Y147&gt;50,"P2","P5"),IF(Y147&gt;50,"P4","P6"))))</f>
        <v/>
      </c>
    </row>
    <row r="148" spans="1:26" x14ac:dyDescent="0.35">
      <c r="A148" s="48"/>
      <c r="B148" s="48"/>
      <c r="C148" s="48"/>
      <c r="D148" s="48"/>
      <c r="E148" s="47"/>
      <c r="F148" s="47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55" t="str" cm="1">
        <f t="array" ref="Q148">IF(AND(B148="",D148="",G148:H148="",J148:P148),"",IF(OR(B148="",D148="",AND(D148&lt;&gt;"A",D148&lt;&gt;"B",D148&lt;&gt;"C",D148&lt;&gt;"D",D148&lt;&gt;"U"),G148&lt;0,H148&lt;G148,AND(J148&lt;&gt;"BC",J148&lt;&gt;"SG",J148&lt;&gt;"KQ",J148&lt;&gt;"R"),J148="",K148="",L148="",L148&lt; 0,OR(M148="",M148&gt;15),OR(N148="",N148&gt;15),O148="",P148=""),"ERROR - Please check inputs",""))</f>
        <v/>
      </c>
      <c r="R148" s="55" t="str" cm="1">
        <f t="array" ref="R148">IF(AND(B148:D148="",G148:P148=""),"",H148-G148)</f>
        <v/>
      </c>
      <c r="S148" s="55" t="str" cm="1">
        <f t="array" ref="S148">IF(AND(B148:D148="",G148:P148=""),"",P148*R148/1000*365)</f>
        <v/>
      </c>
      <c r="T148" s="55" t="str" cm="1">
        <f t="array" ref="T148">IF(AND(B148:D148="",G148:P148=""),"",MAX(0,K148-L148))</f>
        <v/>
      </c>
      <c r="U148" s="55" t="str" cm="1">
        <f t="array" ref="U148">IF(AND(B148:D148="",G148:P148=""),"",VLOOKUP(J148,ABen_Rates,3,FALSE)*T148*S148)</f>
        <v/>
      </c>
      <c r="V148" s="55" t="str" cm="1">
        <f t="array" ref="V148">IF(AND(B148:D148="",G148:P148=""),"",VLOOKUP(D148,Treatment_Life,2,FALSE)*U148)</f>
        <v/>
      </c>
      <c r="W148" s="55" t="str" cm="1">
        <f t="array" ref="W148">IF(AND(B148:D148="",G148:P148=""),"",(H148-G148)*O148*Lane_Width*Cost_m2)</f>
        <v/>
      </c>
      <c r="X148" s="55" cm="1">
        <f t="array" ref="X148">IF(AND(B148:D148="",G148:P148=""),-9999,V148*Av_Cost_Coll/W148)</f>
        <v>-9999</v>
      </c>
      <c r="Y148" s="55" cm="1">
        <f t="array" ref="Y148">IF(AND(B148:D148="",G148:P148=""),-9999,VLOOKUP(CONCATENATE(M148,"-",N148),Likelihood,2,FALSE))</f>
        <v>-9999</v>
      </c>
      <c r="Z148" s="55" t="str" cm="1">
        <f t="array" ref="Z148">IF(AND(B148:D148="",G148:P148=""),"",IF(X148&gt;=2,IF(Y148&gt;50,"P1","P3"),IF(X148&gt;0,IF(Y148&gt;50,"P2","P5"),IF(Y148&gt;50,"P4","P6"))))</f>
        <v/>
      </c>
    </row>
    <row r="149" spans="1:26" x14ac:dyDescent="0.35">
      <c r="A149" s="48"/>
      <c r="B149" s="48"/>
      <c r="C149" s="48"/>
      <c r="D149" s="48"/>
      <c r="E149" s="47"/>
      <c r="F149" s="47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55" t="str" cm="1">
        <f t="array" ref="Q149">IF(AND(B149="",D149="",G149:H149="",J149:P149),"",IF(OR(B149="",D149="",AND(D149&lt;&gt;"A",D149&lt;&gt;"B",D149&lt;&gt;"C",D149&lt;&gt;"D",D149&lt;&gt;"U"),G149&lt;0,H149&lt;G149,AND(J149&lt;&gt;"BC",J149&lt;&gt;"SG",J149&lt;&gt;"KQ",J149&lt;&gt;"R"),J149="",K149="",L149="",L149&lt; 0,OR(M149="",M149&gt;15),OR(N149="",N149&gt;15),O149="",P149=""),"ERROR - Please check inputs",""))</f>
        <v/>
      </c>
      <c r="R149" s="55" t="str" cm="1">
        <f t="array" ref="R149">IF(AND(B149:D149="",G149:P149=""),"",H149-G149)</f>
        <v/>
      </c>
      <c r="S149" s="55" t="str" cm="1">
        <f t="array" ref="S149">IF(AND(B149:D149="",G149:P149=""),"",P149*R149/1000*365)</f>
        <v/>
      </c>
      <c r="T149" s="55" t="str" cm="1">
        <f t="array" ref="T149">IF(AND(B149:D149="",G149:P149=""),"",MAX(0,K149-L149))</f>
        <v/>
      </c>
      <c r="U149" s="55" t="str" cm="1">
        <f t="array" ref="U149">IF(AND(B149:D149="",G149:P149=""),"",VLOOKUP(J149,ABen_Rates,3,FALSE)*T149*S149)</f>
        <v/>
      </c>
      <c r="V149" s="55" t="str" cm="1">
        <f t="array" ref="V149">IF(AND(B149:D149="",G149:P149=""),"",VLOOKUP(D149,Treatment_Life,2,FALSE)*U149)</f>
        <v/>
      </c>
      <c r="W149" s="55" t="str" cm="1">
        <f t="array" ref="W149">IF(AND(B149:D149="",G149:P149=""),"",(H149-G149)*O149*Lane_Width*Cost_m2)</f>
        <v/>
      </c>
      <c r="X149" s="55" cm="1">
        <f t="array" ref="X149">IF(AND(B149:D149="",G149:P149=""),-9999,V149*Av_Cost_Coll/W149)</f>
        <v>-9999</v>
      </c>
      <c r="Y149" s="55" cm="1">
        <f t="array" ref="Y149">IF(AND(B149:D149="",G149:P149=""),-9999,VLOOKUP(CONCATENATE(M149,"-",N149),Likelihood,2,FALSE))</f>
        <v>-9999</v>
      </c>
      <c r="Z149" s="55" t="str" cm="1">
        <f t="array" ref="Z149">IF(AND(B149:D149="",G149:P149=""),"",IF(X149&gt;=2,IF(Y149&gt;50,"P1","P3"),IF(X149&gt;0,IF(Y149&gt;50,"P2","P5"),IF(Y149&gt;50,"P4","P6"))))</f>
        <v/>
      </c>
    </row>
    <row r="150" spans="1:26" x14ac:dyDescent="0.35">
      <c r="A150" s="48"/>
      <c r="B150" s="48"/>
      <c r="C150" s="48"/>
      <c r="D150" s="48"/>
      <c r="E150" s="47"/>
      <c r="F150" s="47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55" t="str" cm="1">
        <f t="array" ref="Q150">IF(AND(B150="",D150="",G150:H150="",J150:P150),"",IF(OR(B150="",D150="",AND(D150&lt;&gt;"A",D150&lt;&gt;"B",D150&lt;&gt;"C",D150&lt;&gt;"D",D150&lt;&gt;"U"),G150&lt;0,H150&lt;G150,AND(J150&lt;&gt;"BC",J150&lt;&gt;"SG",J150&lt;&gt;"KQ",J150&lt;&gt;"R"),J150="",K150="",L150="",L150&lt; 0,OR(M150="",M150&gt;15),OR(N150="",N150&gt;15),O150="",P150=""),"ERROR - Please check inputs",""))</f>
        <v/>
      </c>
      <c r="R150" s="55" t="str" cm="1">
        <f t="array" ref="R150">IF(AND(B150:D150="",G150:P150=""),"",H150-G150)</f>
        <v/>
      </c>
      <c r="S150" s="55" t="str" cm="1">
        <f t="array" ref="S150">IF(AND(B150:D150="",G150:P150=""),"",P150*R150/1000*365)</f>
        <v/>
      </c>
      <c r="T150" s="55" t="str" cm="1">
        <f t="array" ref="T150">IF(AND(B150:D150="",G150:P150=""),"",MAX(0,K150-L150))</f>
        <v/>
      </c>
      <c r="U150" s="55" t="str" cm="1">
        <f t="array" ref="U150">IF(AND(B150:D150="",G150:P150=""),"",VLOOKUP(J150,ABen_Rates,3,FALSE)*T150*S150)</f>
        <v/>
      </c>
      <c r="V150" s="55" t="str" cm="1">
        <f t="array" ref="V150">IF(AND(B150:D150="",G150:P150=""),"",VLOOKUP(D150,Treatment_Life,2,FALSE)*U150)</f>
        <v/>
      </c>
      <c r="W150" s="55" t="str" cm="1">
        <f t="array" ref="W150">IF(AND(B150:D150="",G150:P150=""),"",(H150-G150)*O150*Lane_Width*Cost_m2)</f>
        <v/>
      </c>
      <c r="X150" s="55" cm="1">
        <f t="array" ref="X150">IF(AND(B150:D150="",G150:P150=""),-9999,V150*Av_Cost_Coll/W150)</f>
        <v>-9999</v>
      </c>
      <c r="Y150" s="55" cm="1">
        <f t="array" ref="Y150">IF(AND(B150:D150="",G150:P150=""),-9999,VLOOKUP(CONCATENATE(M150,"-",N150),Likelihood,2,FALSE))</f>
        <v>-9999</v>
      </c>
      <c r="Z150" s="55" t="str" cm="1">
        <f t="array" ref="Z150">IF(AND(B150:D150="",G150:P150=""),"",IF(X150&gt;=2,IF(Y150&gt;50,"P1","P3"),IF(X150&gt;0,IF(Y150&gt;50,"P2","P5"),IF(Y150&gt;50,"P4","P6"))))</f>
        <v/>
      </c>
    </row>
    <row r="151" spans="1:26" x14ac:dyDescent="0.35">
      <c r="A151" s="48"/>
      <c r="B151" s="48"/>
      <c r="C151" s="48"/>
      <c r="D151" s="48"/>
      <c r="E151" s="47"/>
      <c r="F151" s="47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55" t="str" cm="1">
        <f t="array" ref="Q151">IF(AND(B151="",D151="",G151:H151="",J151:P151),"",IF(OR(B151="",D151="",AND(D151&lt;&gt;"A",D151&lt;&gt;"B",D151&lt;&gt;"C",D151&lt;&gt;"D",D151&lt;&gt;"U"),G151&lt;0,H151&lt;G151,AND(J151&lt;&gt;"BC",J151&lt;&gt;"SG",J151&lt;&gt;"KQ",J151&lt;&gt;"R"),J151="",K151="",L151="",L151&lt; 0,OR(M151="",M151&gt;15),OR(N151="",N151&gt;15),O151="",P151=""),"ERROR - Please check inputs",""))</f>
        <v/>
      </c>
      <c r="R151" s="55" t="str" cm="1">
        <f t="array" ref="R151">IF(AND(B151:D151="",G151:P151=""),"",H151-G151)</f>
        <v/>
      </c>
      <c r="S151" s="55" t="str" cm="1">
        <f t="array" ref="S151">IF(AND(B151:D151="",G151:P151=""),"",P151*R151/1000*365)</f>
        <v/>
      </c>
      <c r="T151" s="55" t="str" cm="1">
        <f t="array" ref="T151">IF(AND(B151:D151="",G151:P151=""),"",MAX(0,K151-L151))</f>
        <v/>
      </c>
      <c r="U151" s="55" t="str" cm="1">
        <f t="array" ref="U151">IF(AND(B151:D151="",G151:P151=""),"",VLOOKUP(J151,ABen_Rates,3,FALSE)*T151*S151)</f>
        <v/>
      </c>
      <c r="V151" s="55" t="str" cm="1">
        <f t="array" ref="V151">IF(AND(B151:D151="",G151:P151=""),"",VLOOKUP(D151,Treatment_Life,2,FALSE)*U151)</f>
        <v/>
      </c>
      <c r="W151" s="55" t="str" cm="1">
        <f t="array" ref="W151">IF(AND(B151:D151="",G151:P151=""),"",(H151-G151)*O151*Lane_Width*Cost_m2)</f>
        <v/>
      </c>
      <c r="X151" s="55" cm="1">
        <f t="array" ref="X151">IF(AND(B151:D151="",G151:P151=""),-9999,V151*Av_Cost_Coll/W151)</f>
        <v>-9999</v>
      </c>
      <c r="Y151" s="55" cm="1">
        <f t="array" ref="Y151">IF(AND(B151:D151="",G151:P151=""),-9999,VLOOKUP(CONCATENATE(M151,"-",N151),Likelihood,2,FALSE))</f>
        <v>-9999</v>
      </c>
      <c r="Z151" s="55" t="str" cm="1">
        <f t="array" ref="Z151">IF(AND(B151:D151="",G151:P151=""),"",IF(X151&gt;=2,IF(Y151&gt;50,"P1","P3"),IF(X151&gt;0,IF(Y151&gt;50,"P2","P5"),IF(Y151&gt;50,"P4","P6"))))</f>
        <v/>
      </c>
    </row>
    <row r="152" spans="1:26" x14ac:dyDescent="0.35">
      <c r="A152" s="48"/>
      <c r="B152" s="48"/>
      <c r="C152" s="48"/>
      <c r="D152" s="48"/>
      <c r="E152" s="47"/>
      <c r="F152" s="47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55" t="str" cm="1">
        <f t="array" ref="Q152">IF(AND(B152="",D152="",G152:H152="",J152:P152),"",IF(OR(B152="",D152="",AND(D152&lt;&gt;"A",D152&lt;&gt;"B",D152&lt;&gt;"C",D152&lt;&gt;"D",D152&lt;&gt;"U"),G152&lt;0,H152&lt;G152,AND(J152&lt;&gt;"BC",J152&lt;&gt;"SG",J152&lt;&gt;"KQ",J152&lt;&gt;"R"),J152="",K152="",L152="",L152&lt; 0,OR(M152="",M152&gt;15),OR(N152="",N152&gt;15),O152="",P152=""),"ERROR - Please check inputs",""))</f>
        <v/>
      </c>
      <c r="R152" s="55" t="str" cm="1">
        <f t="array" ref="R152">IF(AND(B152:D152="",G152:P152=""),"",H152-G152)</f>
        <v/>
      </c>
      <c r="S152" s="55" t="str" cm="1">
        <f t="array" ref="S152">IF(AND(B152:D152="",G152:P152=""),"",P152*R152/1000*365)</f>
        <v/>
      </c>
      <c r="T152" s="55" t="str" cm="1">
        <f t="array" ref="T152">IF(AND(B152:D152="",G152:P152=""),"",MAX(0,K152-L152))</f>
        <v/>
      </c>
      <c r="U152" s="55" t="str" cm="1">
        <f t="array" ref="U152">IF(AND(B152:D152="",G152:P152=""),"",VLOOKUP(J152,ABen_Rates,3,FALSE)*T152*S152)</f>
        <v/>
      </c>
      <c r="V152" s="55" t="str" cm="1">
        <f t="array" ref="V152">IF(AND(B152:D152="",G152:P152=""),"",VLOOKUP(D152,Treatment_Life,2,FALSE)*U152)</f>
        <v/>
      </c>
      <c r="W152" s="55" t="str" cm="1">
        <f t="array" ref="W152">IF(AND(B152:D152="",G152:P152=""),"",(H152-G152)*O152*Lane_Width*Cost_m2)</f>
        <v/>
      </c>
      <c r="X152" s="55" cm="1">
        <f t="array" ref="X152">IF(AND(B152:D152="",G152:P152=""),-9999,V152*Av_Cost_Coll/W152)</f>
        <v>-9999</v>
      </c>
      <c r="Y152" s="55" cm="1">
        <f t="array" ref="Y152">IF(AND(B152:D152="",G152:P152=""),-9999,VLOOKUP(CONCATENATE(M152,"-",N152),Likelihood,2,FALSE))</f>
        <v>-9999</v>
      </c>
      <c r="Z152" s="55" t="str" cm="1">
        <f t="array" ref="Z152">IF(AND(B152:D152="",G152:P152=""),"",IF(X152&gt;=2,IF(Y152&gt;50,"P1","P3"),IF(X152&gt;0,IF(Y152&gt;50,"P2","P5"),IF(Y152&gt;50,"P4","P6"))))</f>
        <v/>
      </c>
    </row>
    <row r="153" spans="1:26" x14ac:dyDescent="0.35">
      <c r="A153" s="48"/>
      <c r="B153" s="48"/>
      <c r="C153" s="48"/>
      <c r="D153" s="48"/>
      <c r="E153" s="47"/>
      <c r="F153" s="47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55" t="str" cm="1">
        <f t="array" ref="Q153">IF(AND(B153="",D153="",G153:H153="",J153:P153),"",IF(OR(B153="",D153="",AND(D153&lt;&gt;"A",D153&lt;&gt;"B",D153&lt;&gt;"C",D153&lt;&gt;"D",D153&lt;&gt;"U"),G153&lt;0,H153&lt;G153,AND(J153&lt;&gt;"BC",J153&lt;&gt;"SG",J153&lt;&gt;"KQ",J153&lt;&gt;"R"),J153="",K153="",L153="",L153&lt; 0,OR(M153="",M153&gt;15),OR(N153="",N153&gt;15),O153="",P153=""),"ERROR - Please check inputs",""))</f>
        <v/>
      </c>
      <c r="R153" s="55" t="str" cm="1">
        <f t="array" ref="R153">IF(AND(B153:D153="",G153:P153=""),"",H153-G153)</f>
        <v/>
      </c>
      <c r="S153" s="55" t="str" cm="1">
        <f t="array" ref="S153">IF(AND(B153:D153="",G153:P153=""),"",P153*R153/1000*365)</f>
        <v/>
      </c>
      <c r="T153" s="55" t="str" cm="1">
        <f t="array" ref="T153">IF(AND(B153:D153="",G153:P153=""),"",MAX(0,K153-L153))</f>
        <v/>
      </c>
      <c r="U153" s="55" t="str" cm="1">
        <f t="array" ref="U153">IF(AND(B153:D153="",G153:P153=""),"",VLOOKUP(J153,ABen_Rates,3,FALSE)*T153*S153)</f>
        <v/>
      </c>
      <c r="V153" s="55" t="str" cm="1">
        <f t="array" ref="V153">IF(AND(B153:D153="",G153:P153=""),"",VLOOKUP(D153,Treatment_Life,2,FALSE)*U153)</f>
        <v/>
      </c>
      <c r="W153" s="55" t="str" cm="1">
        <f t="array" ref="W153">IF(AND(B153:D153="",G153:P153=""),"",(H153-G153)*O153*Lane_Width*Cost_m2)</f>
        <v/>
      </c>
      <c r="X153" s="55" cm="1">
        <f t="array" ref="X153">IF(AND(B153:D153="",G153:P153=""),-9999,V153*Av_Cost_Coll/W153)</f>
        <v>-9999</v>
      </c>
      <c r="Y153" s="55" cm="1">
        <f t="array" ref="Y153">IF(AND(B153:D153="",G153:P153=""),-9999,VLOOKUP(CONCATENATE(M153,"-",N153),Likelihood,2,FALSE))</f>
        <v>-9999</v>
      </c>
      <c r="Z153" s="55" t="str" cm="1">
        <f t="array" ref="Z153">IF(AND(B153:D153="",G153:P153=""),"",IF(X153&gt;=2,IF(Y153&gt;50,"P1","P3"),IF(X153&gt;0,IF(Y153&gt;50,"P2","P5"),IF(Y153&gt;50,"P4","P6"))))</f>
        <v/>
      </c>
    </row>
    <row r="154" spans="1:26" x14ac:dyDescent="0.35">
      <c r="A154" s="48"/>
      <c r="B154" s="48"/>
      <c r="C154" s="48"/>
      <c r="D154" s="48"/>
      <c r="E154" s="47"/>
      <c r="F154" s="47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55" t="str" cm="1">
        <f t="array" ref="Q154">IF(AND(B154="",D154="",G154:H154="",J154:P154),"",IF(OR(B154="",D154="",AND(D154&lt;&gt;"A",D154&lt;&gt;"B",D154&lt;&gt;"C",D154&lt;&gt;"D",D154&lt;&gt;"U"),G154&lt;0,H154&lt;G154,AND(J154&lt;&gt;"BC",J154&lt;&gt;"SG",J154&lt;&gt;"KQ",J154&lt;&gt;"R"),J154="",K154="",L154="",L154&lt; 0,OR(M154="",M154&gt;15),OR(N154="",N154&gt;15),O154="",P154=""),"ERROR - Please check inputs",""))</f>
        <v/>
      </c>
      <c r="R154" s="55" t="str" cm="1">
        <f t="array" ref="R154">IF(AND(B154:D154="",G154:P154=""),"",H154-G154)</f>
        <v/>
      </c>
      <c r="S154" s="55" t="str" cm="1">
        <f t="array" ref="S154">IF(AND(B154:D154="",G154:P154=""),"",P154*R154/1000*365)</f>
        <v/>
      </c>
      <c r="T154" s="55" t="str" cm="1">
        <f t="array" ref="T154">IF(AND(B154:D154="",G154:P154=""),"",MAX(0,K154-L154))</f>
        <v/>
      </c>
      <c r="U154" s="55" t="str" cm="1">
        <f t="array" ref="U154">IF(AND(B154:D154="",G154:P154=""),"",VLOOKUP(J154,ABen_Rates,3,FALSE)*T154*S154)</f>
        <v/>
      </c>
      <c r="V154" s="55" t="str" cm="1">
        <f t="array" ref="V154">IF(AND(B154:D154="",G154:P154=""),"",VLOOKUP(D154,Treatment_Life,2,FALSE)*U154)</f>
        <v/>
      </c>
      <c r="W154" s="55" t="str" cm="1">
        <f t="array" ref="W154">IF(AND(B154:D154="",G154:P154=""),"",(H154-G154)*O154*Lane_Width*Cost_m2)</f>
        <v/>
      </c>
      <c r="X154" s="55" cm="1">
        <f t="array" ref="X154">IF(AND(B154:D154="",G154:P154=""),-9999,V154*Av_Cost_Coll/W154)</f>
        <v>-9999</v>
      </c>
      <c r="Y154" s="55" cm="1">
        <f t="array" ref="Y154">IF(AND(B154:D154="",G154:P154=""),-9999,VLOOKUP(CONCATENATE(M154,"-",N154),Likelihood,2,FALSE))</f>
        <v>-9999</v>
      </c>
      <c r="Z154" s="55" t="str" cm="1">
        <f t="array" ref="Z154">IF(AND(B154:D154="",G154:P154=""),"",IF(X154&gt;=2,IF(Y154&gt;50,"P1","P3"),IF(X154&gt;0,IF(Y154&gt;50,"P2","P5"),IF(Y154&gt;50,"P4","P6"))))</f>
        <v/>
      </c>
    </row>
    <row r="155" spans="1:26" x14ac:dyDescent="0.35">
      <c r="A155" s="48"/>
      <c r="B155" s="48"/>
      <c r="C155" s="48"/>
      <c r="D155" s="48"/>
      <c r="E155" s="47"/>
      <c r="F155" s="47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55" t="str" cm="1">
        <f t="array" ref="Q155">IF(AND(B155="",D155="",G155:H155="",J155:P155),"",IF(OR(B155="",D155="",AND(D155&lt;&gt;"A",D155&lt;&gt;"B",D155&lt;&gt;"C",D155&lt;&gt;"D",D155&lt;&gt;"U"),G155&lt;0,H155&lt;G155,AND(J155&lt;&gt;"BC",J155&lt;&gt;"SG",J155&lt;&gt;"KQ",J155&lt;&gt;"R"),J155="",K155="",L155="",L155&lt; 0,OR(M155="",M155&gt;15),OR(N155="",N155&gt;15),O155="",P155=""),"ERROR - Please check inputs",""))</f>
        <v/>
      </c>
      <c r="R155" s="55" t="str" cm="1">
        <f t="array" ref="R155">IF(AND(B155:D155="",G155:P155=""),"",H155-G155)</f>
        <v/>
      </c>
      <c r="S155" s="55" t="str" cm="1">
        <f t="array" ref="S155">IF(AND(B155:D155="",G155:P155=""),"",P155*R155/1000*365)</f>
        <v/>
      </c>
      <c r="T155" s="55" t="str" cm="1">
        <f t="array" ref="T155">IF(AND(B155:D155="",G155:P155=""),"",MAX(0,K155-L155))</f>
        <v/>
      </c>
      <c r="U155" s="55" t="str" cm="1">
        <f t="array" ref="U155">IF(AND(B155:D155="",G155:P155=""),"",VLOOKUP(J155,ABen_Rates,3,FALSE)*T155*S155)</f>
        <v/>
      </c>
      <c r="V155" s="55" t="str" cm="1">
        <f t="array" ref="V155">IF(AND(B155:D155="",G155:P155=""),"",VLOOKUP(D155,Treatment_Life,2,FALSE)*U155)</f>
        <v/>
      </c>
      <c r="W155" s="55" t="str" cm="1">
        <f t="array" ref="W155">IF(AND(B155:D155="",G155:P155=""),"",(H155-G155)*O155*Lane_Width*Cost_m2)</f>
        <v/>
      </c>
      <c r="X155" s="55" cm="1">
        <f t="array" ref="X155">IF(AND(B155:D155="",G155:P155=""),-9999,V155*Av_Cost_Coll/W155)</f>
        <v>-9999</v>
      </c>
      <c r="Y155" s="55" cm="1">
        <f t="array" ref="Y155">IF(AND(B155:D155="",G155:P155=""),-9999,VLOOKUP(CONCATENATE(M155,"-",N155),Likelihood,2,FALSE))</f>
        <v>-9999</v>
      </c>
      <c r="Z155" s="55" t="str" cm="1">
        <f t="array" ref="Z155">IF(AND(B155:D155="",G155:P155=""),"",IF(X155&gt;=2,IF(Y155&gt;50,"P1","P3"),IF(X155&gt;0,IF(Y155&gt;50,"P2","P5"),IF(Y155&gt;50,"P4","P6"))))</f>
        <v/>
      </c>
    </row>
    <row r="156" spans="1:26" x14ac:dyDescent="0.35">
      <c r="A156" s="48"/>
      <c r="B156" s="48"/>
      <c r="C156" s="48"/>
      <c r="D156" s="48"/>
      <c r="E156" s="47"/>
      <c r="F156" s="47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55" t="str" cm="1">
        <f t="array" ref="Q156">IF(AND(B156="",D156="",G156:H156="",J156:P156),"",IF(OR(B156="",D156="",AND(D156&lt;&gt;"A",D156&lt;&gt;"B",D156&lt;&gt;"C",D156&lt;&gt;"D",D156&lt;&gt;"U"),G156&lt;0,H156&lt;G156,AND(J156&lt;&gt;"BC",J156&lt;&gt;"SG",J156&lt;&gt;"KQ",J156&lt;&gt;"R"),J156="",K156="",L156="",L156&lt; 0,OR(M156="",M156&gt;15),OR(N156="",N156&gt;15),O156="",P156=""),"ERROR - Please check inputs",""))</f>
        <v/>
      </c>
      <c r="R156" s="55" t="str" cm="1">
        <f t="array" ref="R156">IF(AND(B156:D156="",G156:P156=""),"",H156-G156)</f>
        <v/>
      </c>
      <c r="S156" s="55" t="str" cm="1">
        <f t="array" ref="S156">IF(AND(B156:D156="",G156:P156=""),"",P156*R156/1000*365)</f>
        <v/>
      </c>
      <c r="T156" s="55" t="str" cm="1">
        <f t="array" ref="T156">IF(AND(B156:D156="",G156:P156=""),"",MAX(0,K156-L156))</f>
        <v/>
      </c>
      <c r="U156" s="55" t="str" cm="1">
        <f t="array" ref="U156">IF(AND(B156:D156="",G156:P156=""),"",VLOOKUP(J156,ABen_Rates,3,FALSE)*T156*S156)</f>
        <v/>
      </c>
      <c r="V156" s="55" t="str" cm="1">
        <f t="array" ref="V156">IF(AND(B156:D156="",G156:P156=""),"",VLOOKUP(D156,Treatment_Life,2,FALSE)*U156)</f>
        <v/>
      </c>
      <c r="W156" s="55" t="str" cm="1">
        <f t="array" ref="W156">IF(AND(B156:D156="",G156:P156=""),"",(H156-G156)*O156*Lane_Width*Cost_m2)</f>
        <v/>
      </c>
      <c r="X156" s="55" cm="1">
        <f t="array" ref="X156">IF(AND(B156:D156="",G156:P156=""),-9999,V156*Av_Cost_Coll/W156)</f>
        <v>-9999</v>
      </c>
      <c r="Y156" s="55" cm="1">
        <f t="array" ref="Y156">IF(AND(B156:D156="",G156:P156=""),-9999,VLOOKUP(CONCATENATE(M156,"-",N156),Likelihood,2,FALSE))</f>
        <v>-9999</v>
      </c>
      <c r="Z156" s="55" t="str" cm="1">
        <f t="array" ref="Z156">IF(AND(B156:D156="",G156:P156=""),"",IF(X156&gt;=2,IF(Y156&gt;50,"P1","P3"),IF(X156&gt;0,IF(Y156&gt;50,"P2","P5"),IF(Y156&gt;50,"P4","P6"))))</f>
        <v/>
      </c>
    </row>
    <row r="157" spans="1:26" x14ac:dyDescent="0.35">
      <c r="A157" s="48"/>
      <c r="B157" s="48"/>
      <c r="C157" s="48"/>
      <c r="D157" s="48"/>
      <c r="E157" s="47"/>
      <c r="F157" s="47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55" t="str" cm="1">
        <f t="array" ref="Q157">IF(AND(B157="",D157="",G157:H157="",J157:P157),"",IF(OR(B157="",D157="",AND(D157&lt;&gt;"A",D157&lt;&gt;"B",D157&lt;&gt;"C",D157&lt;&gt;"D",D157&lt;&gt;"U"),G157&lt;0,H157&lt;G157,AND(J157&lt;&gt;"BC",J157&lt;&gt;"SG",J157&lt;&gt;"KQ",J157&lt;&gt;"R"),J157="",K157="",L157="",L157&lt; 0,OR(M157="",M157&gt;15),OR(N157="",N157&gt;15),O157="",P157=""),"ERROR - Please check inputs",""))</f>
        <v/>
      </c>
      <c r="R157" s="55" t="str" cm="1">
        <f t="array" ref="R157">IF(AND(B157:D157="",G157:P157=""),"",H157-G157)</f>
        <v/>
      </c>
      <c r="S157" s="55" t="str" cm="1">
        <f t="array" ref="S157">IF(AND(B157:D157="",G157:P157=""),"",P157*R157/1000*365)</f>
        <v/>
      </c>
      <c r="T157" s="55" t="str" cm="1">
        <f t="array" ref="T157">IF(AND(B157:D157="",G157:P157=""),"",MAX(0,K157-L157))</f>
        <v/>
      </c>
      <c r="U157" s="55" t="str" cm="1">
        <f t="array" ref="U157">IF(AND(B157:D157="",G157:P157=""),"",VLOOKUP(J157,ABen_Rates,3,FALSE)*T157*S157)</f>
        <v/>
      </c>
      <c r="V157" s="55" t="str" cm="1">
        <f t="array" ref="V157">IF(AND(B157:D157="",G157:P157=""),"",VLOOKUP(D157,Treatment_Life,2,FALSE)*U157)</f>
        <v/>
      </c>
      <c r="W157" s="55" t="str" cm="1">
        <f t="array" ref="W157">IF(AND(B157:D157="",G157:P157=""),"",(H157-G157)*O157*Lane_Width*Cost_m2)</f>
        <v/>
      </c>
      <c r="X157" s="55" cm="1">
        <f t="array" ref="X157">IF(AND(B157:D157="",G157:P157=""),-9999,V157*Av_Cost_Coll/W157)</f>
        <v>-9999</v>
      </c>
      <c r="Y157" s="55" cm="1">
        <f t="array" ref="Y157">IF(AND(B157:D157="",G157:P157=""),-9999,VLOOKUP(CONCATENATE(M157,"-",N157),Likelihood,2,FALSE))</f>
        <v>-9999</v>
      </c>
      <c r="Z157" s="55" t="str" cm="1">
        <f t="array" ref="Z157">IF(AND(B157:D157="",G157:P157=""),"",IF(X157&gt;=2,IF(Y157&gt;50,"P1","P3"),IF(X157&gt;0,IF(Y157&gt;50,"P2","P5"),IF(Y157&gt;50,"P4","P6"))))</f>
        <v/>
      </c>
    </row>
    <row r="158" spans="1:26" x14ac:dyDescent="0.35">
      <c r="A158" s="48"/>
      <c r="B158" s="48"/>
      <c r="C158" s="48"/>
      <c r="D158" s="48"/>
      <c r="E158" s="47"/>
      <c r="F158" s="47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55" t="str" cm="1">
        <f t="array" ref="Q158">IF(AND(B158="",D158="",G158:H158="",J158:P158),"",IF(OR(B158="",D158="",AND(D158&lt;&gt;"A",D158&lt;&gt;"B",D158&lt;&gt;"C",D158&lt;&gt;"D",D158&lt;&gt;"U"),G158&lt;0,H158&lt;G158,AND(J158&lt;&gt;"BC",J158&lt;&gt;"SG",J158&lt;&gt;"KQ",J158&lt;&gt;"R"),J158="",K158="",L158="",L158&lt; 0,OR(M158="",M158&gt;15),OR(N158="",N158&gt;15),O158="",P158=""),"ERROR - Please check inputs",""))</f>
        <v/>
      </c>
      <c r="R158" s="55" t="str" cm="1">
        <f t="array" ref="R158">IF(AND(B158:D158="",G158:P158=""),"",H158-G158)</f>
        <v/>
      </c>
      <c r="S158" s="55" t="str" cm="1">
        <f t="array" ref="S158">IF(AND(B158:D158="",G158:P158=""),"",P158*R158/1000*365)</f>
        <v/>
      </c>
      <c r="T158" s="55" t="str" cm="1">
        <f t="array" ref="T158">IF(AND(B158:D158="",G158:P158=""),"",MAX(0,K158-L158))</f>
        <v/>
      </c>
      <c r="U158" s="55" t="str" cm="1">
        <f t="array" ref="U158">IF(AND(B158:D158="",G158:P158=""),"",VLOOKUP(J158,ABen_Rates,3,FALSE)*T158*S158)</f>
        <v/>
      </c>
      <c r="V158" s="55" t="str" cm="1">
        <f t="array" ref="V158">IF(AND(B158:D158="",G158:P158=""),"",VLOOKUP(D158,Treatment_Life,2,FALSE)*U158)</f>
        <v/>
      </c>
      <c r="W158" s="55" t="str" cm="1">
        <f t="array" ref="W158">IF(AND(B158:D158="",G158:P158=""),"",(H158-G158)*O158*Lane_Width*Cost_m2)</f>
        <v/>
      </c>
      <c r="X158" s="55" cm="1">
        <f t="array" ref="X158">IF(AND(B158:D158="",G158:P158=""),-9999,V158*Av_Cost_Coll/W158)</f>
        <v>-9999</v>
      </c>
      <c r="Y158" s="55" cm="1">
        <f t="array" ref="Y158">IF(AND(B158:D158="",G158:P158=""),-9999,VLOOKUP(CONCATENATE(M158,"-",N158),Likelihood,2,FALSE))</f>
        <v>-9999</v>
      </c>
      <c r="Z158" s="55" t="str" cm="1">
        <f t="array" ref="Z158">IF(AND(B158:D158="",G158:P158=""),"",IF(X158&gt;=2,IF(Y158&gt;50,"P1","P3"),IF(X158&gt;0,IF(Y158&gt;50,"P2","P5"),IF(Y158&gt;50,"P4","P6"))))</f>
        <v/>
      </c>
    </row>
    <row r="159" spans="1:26" x14ac:dyDescent="0.35">
      <c r="A159" s="48"/>
      <c r="B159" s="48"/>
      <c r="C159" s="48"/>
      <c r="D159" s="48"/>
      <c r="E159" s="47"/>
      <c r="F159" s="47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55" t="str" cm="1">
        <f t="array" ref="Q159">IF(AND(B159="",D159="",G159:H159="",J159:P159),"",IF(OR(B159="",D159="",AND(D159&lt;&gt;"A",D159&lt;&gt;"B",D159&lt;&gt;"C",D159&lt;&gt;"D",D159&lt;&gt;"U"),G159&lt;0,H159&lt;G159,AND(J159&lt;&gt;"BC",J159&lt;&gt;"SG",J159&lt;&gt;"KQ",J159&lt;&gt;"R"),J159="",K159="",L159="",L159&lt; 0,OR(M159="",M159&gt;15),OR(N159="",N159&gt;15),O159="",P159=""),"ERROR - Please check inputs",""))</f>
        <v/>
      </c>
      <c r="R159" s="55" t="str" cm="1">
        <f t="array" ref="R159">IF(AND(B159:D159="",G159:P159=""),"",H159-G159)</f>
        <v/>
      </c>
      <c r="S159" s="55" t="str" cm="1">
        <f t="array" ref="S159">IF(AND(B159:D159="",G159:P159=""),"",P159*R159/1000*365)</f>
        <v/>
      </c>
      <c r="T159" s="55" t="str" cm="1">
        <f t="array" ref="T159">IF(AND(B159:D159="",G159:P159=""),"",MAX(0,K159-L159))</f>
        <v/>
      </c>
      <c r="U159" s="55" t="str" cm="1">
        <f t="array" ref="U159">IF(AND(B159:D159="",G159:P159=""),"",VLOOKUP(J159,ABen_Rates,3,FALSE)*T159*S159)</f>
        <v/>
      </c>
      <c r="V159" s="55" t="str" cm="1">
        <f t="array" ref="V159">IF(AND(B159:D159="",G159:P159=""),"",VLOOKUP(D159,Treatment_Life,2,FALSE)*U159)</f>
        <v/>
      </c>
      <c r="W159" s="55" t="str" cm="1">
        <f t="array" ref="W159">IF(AND(B159:D159="",G159:P159=""),"",(H159-G159)*O159*Lane_Width*Cost_m2)</f>
        <v/>
      </c>
      <c r="X159" s="55" cm="1">
        <f t="array" ref="X159">IF(AND(B159:D159="",G159:P159=""),-9999,V159*Av_Cost_Coll/W159)</f>
        <v>-9999</v>
      </c>
      <c r="Y159" s="55" cm="1">
        <f t="array" ref="Y159">IF(AND(B159:D159="",G159:P159=""),-9999,VLOOKUP(CONCATENATE(M159,"-",N159),Likelihood,2,FALSE))</f>
        <v>-9999</v>
      </c>
      <c r="Z159" s="55" t="str" cm="1">
        <f t="array" ref="Z159">IF(AND(B159:D159="",G159:P159=""),"",IF(X159&gt;=2,IF(Y159&gt;50,"P1","P3"),IF(X159&gt;0,IF(Y159&gt;50,"P2","P5"),IF(Y159&gt;50,"P4","P6"))))</f>
        <v/>
      </c>
    </row>
    <row r="160" spans="1:26" x14ac:dyDescent="0.35">
      <c r="A160" s="48"/>
      <c r="B160" s="48"/>
      <c r="C160" s="48"/>
      <c r="D160" s="48"/>
      <c r="E160" s="47"/>
      <c r="F160" s="47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55" t="str" cm="1">
        <f t="array" ref="Q160">IF(AND(B160="",D160="",G160:H160="",J160:P160),"",IF(OR(B160="",D160="",AND(D160&lt;&gt;"A",D160&lt;&gt;"B",D160&lt;&gt;"C",D160&lt;&gt;"D",D160&lt;&gt;"U"),G160&lt;0,H160&lt;G160,AND(J160&lt;&gt;"BC",J160&lt;&gt;"SG",J160&lt;&gt;"KQ",J160&lt;&gt;"R"),J160="",K160="",L160="",L160&lt; 0,OR(M160="",M160&gt;15),OR(N160="",N160&gt;15),O160="",P160=""),"ERROR - Please check inputs",""))</f>
        <v/>
      </c>
      <c r="R160" s="55" t="str" cm="1">
        <f t="array" ref="R160">IF(AND(B160:D160="",G160:P160=""),"",H160-G160)</f>
        <v/>
      </c>
      <c r="S160" s="55" t="str" cm="1">
        <f t="array" ref="S160">IF(AND(B160:D160="",G160:P160=""),"",P160*R160/1000*365)</f>
        <v/>
      </c>
      <c r="T160" s="55" t="str" cm="1">
        <f t="array" ref="T160">IF(AND(B160:D160="",G160:P160=""),"",MAX(0,K160-L160))</f>
        <v/>
      </c>
      <c r="U160" s="55" t="str" cm="1">
        <f t="array" ref="U160">IF(AND(B160:D160="",G160:P160=""),"",VLOOKUP(J160,ABen_Rates,3,FALSE)*T160*S160)</f>
        <v/>
      </c>
      <c r="V160" s="55" t="str" cm="1">
        <f t="array" ref="V160">IF(AND(B160:D160="",G160:P160=""),"",VLOOKUP(D160,Treatment_Life,2,FALSE)*U160)</f>
        <v/>
      </c>
      <c r="W160" s="55" t="str" cm="1">
        <f t="array" ref="W160">IF(AND(B160:D160="",G160:P160=""),"",(H160-G160)*O160*Lane_Width*Cost_m2)</f>
        <v/>
      </c>
      <c r="X160" s="55" cm="1">
        <f t="array" ref="X160">IF(AND(B160:D160="",G160:P160=""),-9999,V160*Av_Cost_Coll/W160)</f>
        <v>-9999</v>
      </c>
      <c r="Y160" s="55" cm="1">
        <f t="array" ref="Y160">IF(AND(B160:D160="",G160:P160=""),-9999,VLOOKUP(CONCATENATE(M160,"-",N160),Likelihood,2,FALSE))</f>
        <v>-9999</v>
      </c>
      <c r="Z160" s="55" t="str" cm="1">
        <f t="array" ref="Z160">IF(AND(B160:D160="",G160:P160=""),"",IF(X160&gt;=2,IF(Y160&gt;50,"P1","P3"),IF(X160&gt;0,IF(Y160&gt;50,"P2","P5"),IF(Y160&gt;50,"P4","P6"))))</f>
        <v/>
      </c>
    </row>
    <row r="161" spans="1:26" x14ac:dyDescent="0.35">
      <c r="A161" s="48"/>
      <c r="B161" s="48"/>
      <c r="C161" s="48"/>
      <c r="D161" s="48"/>
      <c r="E161" s="47"/>
      <c r="F161" s="47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55" t="str" cm="1">
        <f t="array" ref="Q161">IF(AND(B161="",D161="",G161:H161="",J161:P161),"",IF(OR(B161="",D161="",AND(D161&lt;&gt;"A",D161&lt;&gt;"B",D161&lt;&gt;"C",D161&lt;&gt;"D",D161&lt;&gt;"U"),G161&lt;0,H161&lt;G161,AND(J161&lt;&gt;"BC",J161&lt;&gt;"SG",J161&lt;&gt;"KQ",J161&lt;&gt;"R"),J161="",K161="",L161="",L161&lt; 0,OR(M161="",M161&gt;15),OR(N161="",N161&gt;15),O161="",P161=""),"ERROR - Please check inputs",""))</f>
        <v/>
      </c>
      <c r="R161" s="55" t="str" cm="1">
        <f t="array" ref="R161">IF(AND(B161:D161="",G161:P161=""),"",H161-G161)</f>
        <v/>
      </c>
      <c r="S161" s="55" t="str" cm="1">
        <f t="array" ref="S161">IF(AND(B161:D161="",G161:P161=""),"",P161*R161/1000*365)</f>
        <v/>
      </c>
      <c r="T161" s="55" t="str" cm="1">
        <f t="array" ref="T161">IF(AND(B161:D161="",G161:P161=""),"",MAX(0,K161-L161))</f>
        <v/>
      </c>
      <c r="U161" s="55" t="str" cm="1">
        <f t="array" ref="U161">IF(AND(B161:D161="",G161:P161=""),"",VLOOKUP(J161,ABen_Rates,3,FALSE)*T161*S161)</f>
        <v/>
      </c>
      <c r="V161" s="55" t="str" cm="1">
        <f t="array" ref="V161">IF(AND(B161:D161="",G161:P161=""),"",VLOOKUP(D161,Treatment_Life,2,FALSE)*U161)</f>
        <v/>
      </c>
      <c r="W161" s="55" t="str" cm="1">
        <f t="array" ref="W161">IF(AND(B161:D161="",G161:P161=""),"",(H161-G161)*O161*Lane_Width*Cost_m2)</f>
        <v/>
      </c>
      <c r="X161" s="55" cm="1">
        <f t="array" ref="X161">IF(AND(B161:D161="",G161:P161=""),-9999,V161*Av_Cost_Coll/W161)</f>
        <v>-9999</v>
      </c>
      <c r="Y161" s="55" cm="1">
        <f t="array" ref="Y161">IF(AND(B161:D161="",G161:P161=""),-9999,VLOOKUP(CONCATENATE(M161,"-",N161),Likelihood,2,FALSE))</f>
        <v>-9999</v>
      </c>
      <c r="Z161" s="55" t="str" cm="1">
        <f t="array" ref="Z161">IF(AND(B161:D161="",G161:P161=""),"",IF(X161&gt;=2,IF(Y161&gt;50,"P1","P3"),IF(X161&gt;0,IF(Y161&gt;50,"P2","P5"),IF(Y161&gt;50,"P4","P6"))))</f>
        <v/>
      </c>
    </row>
    <row r="162" spans="1:26" x14ac:dyDescent="0.35">
      <c r="A162" s="48"/>
      <c r="B162" s="48"/>
      <c r="C162" s="48"/>
      <c r="D162" s="48"/>
      <c r="E162" s="47"/>
      <c r="F162" s="47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55" t="str" cm="1">
        <f t="array" ref="Q162">IF(AND(B162="",D162="",G162:H162="",J162:P162),"",IF(OR(B162="",D162="",AND(D162&lt;&gt;"A",D162&lt;&gt;"B",D162&lt;&gt;"C",D162&lt;&gt;"D",D162&lt;&gt;"U"),G162&lt;0,H162&lt;G162,AND(J162&lt;&gt;"BC",J162&lt;&gt;"SG",J162&lt;&gt;"KQ",J162&lt;&gt;"R"),J162="",K162="",L162="",L162&lt; 0,OR(M162="",M162&gt;15),OR(N162="",N162&gt;15),O162="",P162=""),"ERROR - Please check inputs",""))</f>
        <v/>
      </c>
      <c r="R162" s="55" t="str" cm="1">
        <f t="array" ref="R162">IF(AND(B162:D162="",G162:P162=""),"",H162-G162)</f>
        <v/>
      </c>
      <c r="S162" s="55" t="str" cm="1">
        <f t="array" ref="S162">IF(AND(B162:D162="",G162:P162=""),"",P162*R162/1000*365)</f>
        <v/>
      </c>
      <c r="T162" s="55" t="str" cm="1">
        <f t="array" ref="T162">IF(AND(B162:D162="",G162:P162=""),"",MAX(0,K162-L162))</f>
        <v/>
      </c>
      <c r="U162" s="55" t="str" cm="1">
        <f t="array" ref="U162">IF(AND(B162:D162="",G162:P162=""),"",VLOOKUP(J162,ABen_Rates,3,FALSE)*T162*S162)</f>
        <v/>
      </c>
      <c r="V162" s="55" t="str" cm="1">
        <f t="array" ref="V162">IF(AND(B162:D162="",G162:P162=""),"",VLOOKUP(D162,Treatment_Life,2,FALSE)*U162)</f>
        <v/>
      </c>
      <c r="W162" s="55" t="str" cm="1">
        <f t="array" ref="W162">IF(AND(B162:D162="",G162:P162=""),"",(H162-G162)*O162*Lane_Width*Cost_m2)</f>
        <v/>
      </c>
      <c r="X162" s="55" cm="1">
        <f t="array" ref="X162">IF(AND(B162:D162="",G162:P162=""),-9999,V162*Av_Cost_Coll/W162)</f>
        <v>-9999</v>
      </c>
      <c r="Y162" s="55" cm="1">
        <f t="array" ref="Y162">IF(AND(B162:D162="",G162:P162=""),-9999,VLOOKUP(CONCATENATE(M162,"-",N162),Likelihood,2,FALSE))</f>
        <v>-9999</v>
      </c>
      <c r="Z162" s="55" t="str" cm="1">
        <f t="array" ref="Z162">IF(AND(B162:D162="",G162:P162=""),"",IF(X162&gt;=2,IF(Y162&gt;50,"P1","P3"),IF(X162&gt;0,IF(Y162&gt;50,"P2","P5"),IF(Y162&gt;50,"P4","P6"))))</f>
        <v/>
      </c>
    </row>
    <row r="163" spans="1:26" x14ac:dyDescent="0.35">
      <c r="A163" s="48"/>
      <c r="B163" s="48"/>
      <c r="C163" s="48"/>
      <c r="D163" s="48"/>
      <c r="E163" s="47"/>
      <c r="F163" s="47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55" t="str" cm="1">
        <f t="array" ref="Q163">IF(AND(B163="",D163="",G163:H163="",J163:P163),"",IF(OR(B163="",D163="",AND(D163&lt;&gt;"A",D163&lt;&gt;"B",D163&lt;&gt;"C",D163&lt;&gt;"D",D163&lt;&gt;"U"),G163&lt;0,H163&lt;G163,AND(J163&lt;&gt;"BC",J163&lt;&gt;"SG",J163&lt;&gt;"KQ",J163&lt;&gt;"R"),J163="",K163="",L163="",L163&lt; 0,OR(M163="",M163&gt;15),OR(N163="",N163&gt;15),O163="",P163=""),"ERROR - Please check inputs",""))</f>
        <v/>
      </c>
      <c r="R163" s="55" t="str" cm="1">
        <f t="array" ref="R163">IF(AND(B163:D163="",G163:P163=""),"",H163-G163)</f>
        <v/>
      </c>
      <c r="S163" s="55" t="str" cm="1">
        <f t="array" ref="S163">IF(AND(B163:D163="",G163:P163=""),"",P163*R163/1000*365)</f>
        <v/>
      </c>
      <c r="T163" s="55" t="str" cm="1">
        <f t="array" ref="T163">IF(AND(B163:D163="",G163:P163=""),"",MAX(0,K163-L163))</f>
        <v/>
      </c>
      <c r="U163" s="55" t="str" cm="1">
        <f t="array" ref="U163">IF(AND(B163:D163="",G163:P163=""),"",VLOOKUP(J163,ABen_Rates,3,FALSE)*T163*S163)</f>
        <v/>
      </c>
      <c r="V163" s="55" t="str" cm="1">
        <f t="array" ref="V163">IF(AND(B163:D163="",G163:P163=""),"",VLOOKUP(D163,Treatment_Life,2,FALSE)*U163)</f>
        <v/>
      </c>
      <c r="W163" s="55" t="str" cm="1">
        <f t="array" ref="W163">IF(AND(B163:D163="",G163:P163=""),"",(H163-G163)*O163*Lane_Width*Cost_m2)</f>
        <v/>
      </c>
      <c r="X163" s="55" cm="1">
        <f t="array" ref="X163">IF(AND(B163:D163="",G163:P163=""),-9999,V163*Av_Cost_Coll/W163)</f>
        <v>-9999</v>
      </c>
      <c r="Y163" s="55" cm="1">
        <f t="array" ref="Y163">IF(AND(B163:D163="",G163:P163=""),-9999,VLOOKUP(CONCATENATE(M163,"-",N163),Likelihood,2,FALSE))</f>
        <v>-9999</v>
      </c>
      <c r="Z163" s="55" t="str" cm="1">
        <f t="array" ref="Z163">IF(AND(B163:D163="",G163:P163=""),"",IF(X163&gt;=2,IF(Y163&gt;50,"P1","P3"),IF(X163&gt;0,IF(Y163&gt;50,"P2","P5"),IF(Y163&gt;50,"P4","P6"))))</f>
        <v/>
      </c>
    </row>
    <row r="164" spans="1:26" x14ac:dyDescent="0.35">
      <c r="A164" s="48"/>
      <c r="B164" s="48"/>
      <c r="C164" s="48"/>
      <c r="D164" s="48"/>
      <c r="E164" s="47"/>
      <c r="F164" s="47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55" t="str" cm="1">
        <f t="array" ref="Q164">IF(AND(B164="",D164="",G164:H164="",J164:P164),"",IF(OR(B164="",D164="",AND(D164&lt;&gt;"A",D164&lt;&gt;"B",D164&lt;&gt;"C",D164&lt;&gt;"D",D164&lt;&gt;"U"),G164&lt;0,H164&lt;G164,AND(J164&lt;&gt;"BC",J164&lt;&gt;"SG",J164&lt;&gt;"KQ",J164&lt;&gt;"R"),J164="",K164="",L164="",L164&lt; 0,OR(M164="",M164&gt;15),OR(N164="",N164&gt;15),O164="",P164=""),"ERROR - Please check inputs",""))</f>
        <v/>
      </c>
      <c r="R164" s="55" t="str" cm="1">
        <f t="array" ref="R164">IF(AND(B164:D164="",G164:P164=""),"",H164-G164)</f>
        <v/>
      </c>
      <c r="S164" s="55" t="str" cm="1">
        <f t="array" ref="S164">IF(AND(B164:D164="",G164:P164=""),"",P164*R164/1000*365)</f>
        <v/>
      </c>
      <c r="T164" s="55" t="str" cm="1">
        <f t="array" ref="T164">IF(AND(B164:D164="",G164:P164=""),"",MAX(0,K164-L164))</f>
        <v/>
      </c>
      <c r="U164" s="55" t="str" cm="1">
        <f t="array" ref="U164">IF(AND(B164:D164="",G164:P164=""),"",VLOOKUP(J164,ABen_Rates,3,FALSE)*T164*S164)</f>
        <v/>
      </c>
      <c r="V164" s="55" t="str" cm="1">
        <f t="array" ref="V164">IF(AND(B164:D164="",G164:P164=""),"",VLOOKUP(D164,Treatment_Life,2,FALSE)*U164)</f>
        <v/>
      </c>
      <c r="W164" s="55" t="str" cm="1">
        <f t="array" ref="W164">IF(AND(B164:D164="",G164:P164=""),"",(H164-G164)*O164*Lane_Width*Cost_m2)</f>
        <v/>
      </c>
      <c r="X164" s="55" cm="1">
        <f t="array" ref="X164">IF(AND(B164:D164="",G164:P164=""),-9999,V164*Av_Cost_Coll/W164)</f>
        <v>-9999</v>
      </c>
      <c r="Y164" s="55" cm="1">
        <f t="array" ref="Y164">IF(AND(B164:D164="",G164:P164=""),-9999,VLOOKUP(CONCATENATE(M164,"-",N164),Likelihood,2,FALSE))</f>
        <v>-9999</v>
      </c>
      <c r="Z164" s="55" t="str" cm="1">
        <f t="array" ref="Z164">IF(AND(B164:D164="",G164:P164=""),"",IF(X164&gt;=2,IF(Y164&gt;50,"P1","P3"),IF(X164&gt;0,IF(Y164&gt;50,"P2","P5"),IF(Y164&gt;50,"P4","P6"))))</f>
        <v/>
      </c>
    </row>
    <row r="165" spans="1:26" x14ac:dyDescent="0.35">
      <c r="A165" s="48"/>
      <c r="B165" s="48"/>
      <c r="C165" s="48"/>
      <c r="D165" s="48"/>
      <c r="E165" s="47"/>
      <c r="F165" s="47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55" t="str" cm="1">
        <f t="array" ref="Q165">IF(AND(B165="",D165="",G165:H165="",J165:P165),"",IF(OR(B165="",D165="",AND(D165&lt;&gt;"A",D165&lt;&gt;"B",D165&lt;&gt;"C",D165&lt;&gt;"D",D165&lt;&gt;"U"),G165&lt;0,H165&lt;G165,AND(J165&lt;&gt;"BC",J165&lt;&gt;"SG",J165&lt;&gt;"KQ",J165&lt;&gt;"R"),J165="",K165="",L165="",L165&lt; 0,OR(M165="",M165&gt;15),OR(N165="",N165&gt;15),O165="",P165=""),"ERROR - Please check inputs",""))</f>
        <v/>
      </c>
      <c r="R165" s="55" t="str" cm="1">
        <f t="array" ref="R165">IF(AND(B165:D165="",G165:P165=""),"",H165-G165)</f>
        <v/>
      </c>
      <c r="S165" s="55" t="str" cm="1">
        <f t="array" ref="S165">IF(AND(B165:D165="",G165:P165=""),"",P165*R165/1000*365)</f>
        <v/>
      </c>
      <c r="T165" s="55" t="str" cm="1">
        <f t="array" ref="T165">IF(AND(B165:D165="",G165:P165=""),"",MAX(0,K165-L165))</f>
        <v/>
      </c>
      <c r="U165" s="55" t="str" cm="1">
        <f t="array" ref="U165">IF(AND(B165:D165="",G165:P165=""),"",VLOOKUP(J165,ABen_Rates,3,FALSE)*T165*S165)</f>
        <v/>
      </c>
      <c r="V165" s="55" t="str" cm="1">
        <f t="array" ref="V165">IF(AND(B165:D165="",G165:P165=""),"",VLOOKUP(D165,Treatment_Life,2,FALSE)*U165)</f>
        <v/>
      </c>
      <c r="W165" s="55" t="str" cm="1">
        <f t="array" ref="W165">IF(AND(B165:D165="",G165:P165=""),"",(H165-G165)*O165*Lane_Width*Cost_m2)</f>
        <v/>
      </c>
      <c r="X165" s="55" cm="1">
        <f t="array" ref="X165">IF(AND(B165:D165="",G165:P165=""),-9999,V165*Av_Cost_Coll/W165)</f>
        <v>-9999</v>
      </c>
      <c r="Y165" s="55" cm="1">
        <f t="array" ref="Y165">IF(AND(B165:D165="",G165:P165=""),-9999,VLOOKUP(CONCATENATE(M165,"-",N165),Likelihood,2,FALSE))</f>
        <v>-9999</v>
      </c>
      <c r="Z165" s="55" t="str" cm="1">
        <f t="array" ref="Z165">IF(AND(B165:D165="",G165:P165=""),"",IF(X165&gt;=2,IF(Y165&gt;50,"P1","P3"),IF(X165&gt;0,IF(Y165&gt;50,"P2","P5"),IF(Y165&gt;50,"P4","P6"))))</f>
        <v/>
      </c>
    </row>
    <row r="166" spans="1:26" x14ac:dyDescent="0.35">
      <c r="A166" s="48"/>
      <c r="B166" s="48"/>
      <c r="C166" s="48"/>
      <c r="D166" s="48"/>
      <c r="E166" s="47"/>
      <c r="F166" s="47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55" t="str" cm="1">
        <f t="array" ref="Q166">IF(AND(B166="",D166="",G166:H166="",J166:P166),"",IF(OR(B166="",D166="",AND(D166&lt;&gt;"A",D166&lt;&gt;"B",D166&lt;&gt;"C",D166&lt;&gt;"D",D166&lt;&gt;"U"),G166&lt;0,H166&lt;G166,AND(J166&lt;&gt;"BC",J166&lt;&gt;"SG",J166&lt;&gt;"KQ",J166&lt;&gt;"R"),J166="",K166="",L166="",L166&lt; 0,OR(M166="",M166&gt;15),OR(N166="",N166&gt;15),O166="",P166=""),"ERROR - Please check inputs",""))</f>
        <v/>
      </c>
      <c r="R166" s="55" t="str" cm="1">
        <f t="array" ref="R166">IF(AND(B166:D166="",G166:P166=""),"",H166-G166)</f>
        <v/>
      </c>
      <c r="S166" s="55" t="str" cm="1">
        <f t="array" ref="S166">IF(AND(B166:D166="",G166:P166=""),"",P166*R166/1000*365)</f>
        <v/>
      </c>
      <c r="T166" s="55" t="str" cm="1">
        <f t="array" ref="T166">IF(AND(B166:D166="",G166:P166=""),"",MAX(0,K166-L166))</f>
        <v/>
      </c>
      <c r="U166" s="55" t="str" cm="1">
        <f t="array" ref="U166">IF(AND(B166:D166="",G166:P166=""),"",VLOOKUP(J166,ABen_Rates,3,FALSE)*T166*S166)</f>
        <v/>
      </c>
      <c r="V166" s="55" t="str" cm="1">
        <f t="array" ref="V166">IF(AND(B166:D166="",G166:P166=""),"",VLOOKUP(D166,Treatment_Life,2,FALSE)*U166)</f>
        <v/>
      </c>
      <c r="W166" s="55" t="str" cm="1">
        <f t="array" ref="W166">IF(AND(B166:D166="",G166:P166=""),"",(H166-G166)*O166*Lane_Width*Cost_m2)</f>
        <v/>
      </c>
      <c r="X166" s="55" cm="1">
        <f t="array" ref="X166">IF(AND(B166:D166="",G166:P166=""),-9999,V166*Av_Cost_Coll/W166)</f>
        <v>-9999</v>
      </c>
      <c r="Y166" s="55" cm="1">
        <f t="array" ref="Y166">IF(AND(B166:D166="",G166:P166=""),-9999,VLOOKUP(CONCATENATE(M166,"-",N166),Likelihood,2,FALSE))</f>
        <v>-9999</v>
      </c>
      <c r="Z166" s="55" t="str" cm="1">
        <f t="array" ref="Z166">IF(AND(B166:D166="",G166:P166=""),"",IF(X166&gt;=2,IF(Y166&gt;50,"P1","P3"),IF(X166&gt;0,IF(Y166&gt;50,"P2","P5"),IF(Y166&gt;50,"P4","P6"))))</f>
        <v/>
      </c>
    </row>
    <row r="167" spans="1:26" x14ac:dyDescent="0.35">
      <c r="A167" s="48"/>
      <c r="B167" s="48"/>
      <c r="C167" s="48"/>
      <c r="D167" s="48"/>
      <c r="E167" s="47"/>
      <c r="F167" s="47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55" t="str" cm="1">
        <f t="array" ref="Q167">IF(AND(B167="",D167="",G167:H167="",J167:P167),"",IF(OR(B167="",D167="",AND(D167&lt;&gt;"A",D167&lt;&gt;"B",D167&lt;&gt;"C",D167&lt;&gt;"D",D167&lt;&gt;"U"),G167&lt;0,H167&lt;G167,AND(J167&lt;&gt;"BC",J167&lt;&gt;"SG",J167&lt;&gt;"KQ",J167&lt;&gt;"R"),J167="",K167="",L167="",L167&lt; 0,OR(M167="",M167&gt;15),OR(N167="",N167&gt;15),O167="",P167=""),"ERROR - Please check inputs",""))</f>
        <v/>
      </c>
      <c r="R167" s="55" t="str" cm="1">
        <f t="array" ref="R167">IF(AND(B167:D167="",G167:P167=""),"",H167-G167)</f>
        <v/>
      </c>
      <c r="S167" s="55" t="str" cm="1">
        <f t="array" ref="S167">IF(AND(B167:D167="",G167:P167=""),"",P167*R167/1000*365)</f>
        <v/>
      </c>
      <c r="T167" s="55" t="str" cm="1">
        <f t="array" ref="T167">IF(AND(B167:D167="",G167:P167=""),"",MAX(0,K167-L167))</f>
        <v/>
      </c>
      <c r="U167" s="55" t="str" cm="1">
        <f t="array" ref="U167">IF(AND(B167:D167="",G167:P167=""),"",VLOOKUP(J167,ABen_Rates,3,FALSE)*T167*S167)</f>
        <v/>
      </c>
      <c r="V167" s="55" t="str" cm="1">
        <f t="array" ref="V167">IF(AND(B167:D167="",G167:P167=""),"",VLOOKUP(D167,Treatment_Life,2,FALSE)*U167)</f>
        <v/>
      </c>
      <c r="W167" s="55" t="str" cm="1">
        <f t="array" ref="W167">IF(AND(B167:D167="",G167:P167=""),"",(H167-G167)*O167*Lane_Width*Cost_m2)</f>
        <v/>
      </c>
      <c r="X167" s="55" cm="1">
        <f t="array" ref="X167">IF(AND(B167:D167="",G167:P167=""),-9999,V167*Av_Cost_Coll/W167)</f>
        <v>-9999</v>
      </c>
      <c r="Y167" s="55" cm="1">
        <f t="array" ref="Y167">IF(AND(B167:D167="",G167:P167=""),-9999,VLOOKUP(CONCATENATE(M167,"-",N167),Likelihood,2,FALSE))</f>
        <v>-9999</v>
      </c>
      <c r="Z167" s="55" t="str" cm="1">
        <f t="array" ref="Z167">IF(AND(B167:D167="",G167:P167=""),"",IF(X167&gt;=2,IF(Y167&gt;50,"P1","P3"),IF(X167&gt;0,IF(Y167&gt;50,"P2","P5"),IF(Y167&gt;50,"P4","P6"))))</f>
        <v/>
      </c>
    </row>
    <row r="168" spans="1:26" x14ac:dyDescent="0.35">
      <c r="A168" s="48"/>
      <c r="B168" s="48"/>
      <c r="C168" s="48"/>
      <c r="D168" s="48"/>
      <c r="E168" s="47"/>
      <c r="F168" s="47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55" t="str" cm="1">
        <f t="array" ref="Q168">IF(AND(B168="",D168="",G168:H168="",J168:P168),"",IF(OR(B168="",D168="",AND(D168&lt;&gt;"A",D168&lt;&gt;"B",D168&lt;&gt;"C",D168&lt;&gt;"D",D168&lt;&gt;"U"),G168&lt;0,H168&lt;G168,AND(J168&lt;&gt;"BC",J168&lt;&gt;"SG",J168&lt;&gt;"KQ",J168&lt;&gt;"R"),J168="",K168="",L168="",L168&lt; 0,OR(M168="",M168&gt;15),OR(N168="",N168&gt;15),O168="",P168=""),"ERROR - Please check inputs",""))</f>
        <v/>
      </c>
      <c r="R168" s="55" t="str" cm="1">
        <f t="array" ref="R168">IF(AND(B168:D168="",G168:P168=""),"",H168-G168)</f>
        <v/>
      </c>
      <c r="S168" s="55" t="str" cm="1">
        <f t="array" ref="S168">IF(AND(B168:D168="",G168:P168=""),"",P168*R168/1000*365)</f>
        <v/>
      </c>
      <c r="T168" s="55" t="str" cm="1">
        <f t="array" ref="T168">IF(AND(B168:D168="",G168:P168=""),"",MAX(0,K168-L168))</f>
        <v/>
      </c>
      <c r="U168" s="55" t="str" cm="1">
        <f t="array" ref="U168">IF(AND(B168:D168="",G168:P168=""),"",VLOOKUP(J168,ABen_Rates,3,FALSE)*T168*S168)</f>
        <v/>
      </c>
      <c r="V168" s="55" t="str" cm="1">
        <f t="array" ref="V168">IF(AND(B168:D168="",G168:P168=""),"",VLOOKUP(D168,Treatment_Life,2,FALSE)*U168)</f>
        <v/>
      </c>
      <c r="W168" s="55" t="str" cm="1">
        <f t="array" ref="W168">IF(AND(B168:D168="",G168:P168=""),"",(H168-G168)*O168*Lane_Width*Cost_m2)</f>
        <v/>
      </c>
      <c r="X168" s="55" cm="1">
        <f t="array" ref="X168">IF(AND(B168:D168="",G168:P168=""),-9999,V168*Av_Cost_Coll/W168)</f>
        <v>-9999</v>
      </c>
      <c r="Y168" s="55" cm="1">
        <f t="array" ref="Y168">IF(AND(B168:D168="",G168:P168=""),-9999,VLOOKUP(CONCATENATE(M168,"-",N168),Likelihood,2,FALSE))</f>
        <v>-9999</v>
      </c>
      <c r="Z168" s="55" t="str" cm="1">
        <f t="array" ref="Z168">IF(AND(B168:D168="",G168:P168=""),"",IF(X168&gt;=2,IF(Y168&gt;50,"P1","P3"),IF(X168&gt;0,IF(Y168&gt;50,"P2","P5"),IF(Y168&gt;50,"P4","P6"))))</f>
        <v/>
      </c>
    </row>
    <row r="169" spans="1:26" x14ac:dyDescent="0.35">
      <c r="A169" s="48"/>
      <c r="B169" s="48"/>
      <c r="C169" s="48"/>
      <c r="D169" s="48"/>
      <c r="E169" s="47"/>
      <c r="F169" s="47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55" t="str" cm="1">
        <f t="array" ref="Q169">IF(AND(B169="",D169="",G169:H169="",J169:P169),"",IF(OR(B169="",D169="",AND(D169&lt;&gt;"A",D169&lt;&gt;"B",D169&lt;&gt;"C",D169&lt;&gt;"D",D169&lt;&gt;"U"),G169&lt;0,H169&lt;G169,AND(J169&lt;&gt;"BC",J169&lt;&gt;"SG",J169&lt;&gt;"KQ",J169&lt;&gt;"R"),J169="",K169="",L169="",L169&lt; 0,OR(M169="",M169&gt;15),OR(N169="",N169&gt;15),O169="",P169=""),"ERROR - Please check inputs",""))</f>
        <v/>
      </c>
      <c r="R169" s="55" t="str" cm="1">
        <f t="array" ref="R169">IF(AND(B169:D169="",G169:P169=""),"",H169-G169)</f>
        <v/>
      </c>
      <c r="S169" s="55" t="str" cm="1">
        <f t="array" ref="S169">IF(AND(B169:D169="",G169:P169=""),"",P169*R169/1000*365)</f>
        <v/>
      </c>
      <c r="T169" s="55" t="str" cm="1">
        <f t="array" ref="T169">IF(AND(B169:D169="",G169:P169=""),"",MAX(0,K169-L169))</f>
        <v/>
      </c>
      <c r="U169" s="55" t="str" cm="1">
        <f t="array" ref="U169">IF(AND(B169:D169="",G169:P169=""),"",VLOOKUP(J169,ABen_Rates,3,FALSE)*T169*S169)</f>
        <v/>
      </c>
      <c r="V169" s="55" t="str" cm="1">
        <f t="array" ref="V169">IF(AND(B169:D169="",G169:P169=""),"",VLOOKUP(D169,Treatment_Life,2,FALSE)*U169)</f>
        <v/>
      </c>
      <c r="W169" s="55" t="str" cm="1">
        <f t="array" ref="W169">IF(AND(B169:D169="",G169:P169=""),"",(H169-G169)*O169*Lane_Width*Cost_m2)</f>
        <v/>
      </c>
      <c r="X169" s="55" cm="1">
        <f t="array" ref="X169">IF(AND(B169:D169="",G169:P169=""),-9999,V169*Av_Cost_Coll/W169)</f>
        <v>-9999</v>
      </c>
      <c r="Y169" s="55" cm="1">
        <f t="array" ref="Y169">IF(AND(B169:D169="",G169:P169=""),-9999,VLOOKUP(CONCATENATE(M169,"-",N169),Likelihood,2,FALSE))</f>
        <v>-9999</v>
      </c>
      <c r="Z169" s="55" t="str" cm="1">
        <f t="array" ref="Z169">IF(AND(B169:D169="",G169:P169=""),"",IF(X169&gt;=2,IF(Y169&gt;50,"P1","P3"),IF(X169&gt;0,IF(Y169&gt;50,"P2","P5"),IF(Y169&gt;50,"P4","P6"))))</f>
        <v/>
      </c>
    </row>
    <row r="170" spans="1:26" x14ac:dyDescent="0.35">
      <c r="A170" s="48"/>
      <c r="B170" s="48"/>
      <c r="C170" s="48"/>
      <c r="D170" s="48"/>
      <c r="E170" s="47"/>
      <c r="F170" s="47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55" t="str" cm="1">
        <f t="array" ref="Q170">IF(AND(B170="",D170="",G170:H170="",J170:P170),"",IF(OR(B170="",D170="",AND(D170&lt;&gt;"A",D170&lt;&gt;"B",D170&lt;&gt;"C",D170&lt;&gt;"D",D170&lt;&gt;"U"),G170&lt;0,H170&lt;G170,AND(J170&lt;&gt;"BC",J170&lt;&gt;"SG",J170&lt;&gt;"KQ",J170&lt;&gt;"R"),J170="",K170="",L170="",L170&lt; 0,OR(M170="",M170&gt;15),OR(N170="",N170&gt;15),O170="",P170=""),"ERROR - Please check inputs",""))</f>
        <v/>
      </c>
      <c r="R170" s="55" t="str" cm="1">
        <f t="array" ref="R170">IF(AND(B170:D170="",G170:P170=""),"",H170-G170)</f>
        <v/>
      </c>
      <c r="S170" s="55" t="str" cm="1">
        <f t="array" ref="S170">IF(AND(B170:D170="",G170:P170=""),"",P170*R170/1000*365)</f>
        <v/>
      </c>
      <c r="T170" s="55" t="str" cm="1">
        <f t="array" ref="T170">IF(AND(B170:D170="",G170:P170=""),"",MAX(0,K170-L170))</f>
        <v/>
      </c>
      <c r="U170" s="55" t="str" cm="1">
        <f t="array" ref="U170">IF(AND(B170:D170="",G170:P170=""),"",VLOOKUP(J170,ABen_Rates,3,FALSE)*T170*S170)</f>
        <v/>
      </c>
      <c r="V170" s="55" t="str" cm="1">
        <f t="array" ref="V170">IF(AND(B170:D170="",G170:P170=""),"",VLOOKUP(D170,Treatment_Life,2,FALSE)*U170)</f>
        <v/>
      </c>
      <c r="W170" s="55" t="str" cm="1">
        <f t="array" ref="W170">IF(AND(B170:D170="",G170:P170=""),"",(H170-G170)*O170*Lane_Width*Cost_m2)</f>
        <v/>
      </c>
      <c r="X170" s="55" cm="1">
        <f t="array" ref="X170">IF(AND(B170:D170="",G170:P170=""),-9999,V170*Av_Cost_Coll/W170)</f>
        <v>-9999</v>
      </c>
      <c r="Y170" s="55" cm="1">
        <f t="array" ref="Y170">IF(AND(B170:D170="",G170:P170=""),-9999,VLOOKUP(CONCATENATE(M170,"-",N170),Likelihood,2,FALSE))</f>
        <v>-9999</v>
      </c>
      <c r="Z170" s="55" t="str" cm="1">
        <f t="array" ref="Z170">IF(AND(B170:D170="",G170:P170=""),"",IF(X170&gt;=2,IF(Y170&gt;50,"P1","P3"),IF(X170&gt;0,IF(Y170&gt;50,"P2","P5"),IF(Y170&gt;50,"P4","P6"))))</f>
        <v/>
      </c>
    </row>
    <row r="171" spans="1:26" x14ac:dyDescent="0.35">
      <c r="A171" s="48"/>
      <c r="B171" s="48"/>
      <c r="C171" s="48"/>
      <c r="D171" s="48"/>
      <c r="E171" s="47"/>
      <c r="F171" s="47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55" t="str" cm="1">
        <f t="array" ref="Q171">IF(AND(B171="",D171="",G171:H171="",J171:P171),"",IF(OR(B171="",D171="",AND(D171&lt;&gt;"A",D171&lt;&gt;"B",D171&lt;&gt;"C",D171&lt;&gt;"D",D171&lt;&gt;"U"),G171&lt;0,H171&lt;G171,AND(J171&lt;&gt;"BC",J171&lt;&gt;"SG",J171&lt;&gt;"KQ",J171&lt;&gt;"R"),J171="",K171="",L171="",L171&lt; 0,OR(M171="",M171&gt;15),OR(N171="",N171&gt;15),O171="",P171=""),"ERROR - Please check inputs",""))</f>
        <v/>
      </c>
      <c r="R171" s="55" t="str" cm="1">
        <f t="array" ref="R171">IF(AND(B171:D171="",G171:P171=""),"",H171-G171)</f>
        <v/>
      </c>
      <c r="S171" s="55" t="str" cm="1">
        <f t="array" ref="S171">IF(AND(B171:D171="",G171:P171=""),"",P171*R171/1000*365)</f>
        <v/>
      </c>
      <c r="T171" s="55" t="str" cm="1">
        <f t="array" ref="T171">IF(AND(B171:D171="",G171:P171=""),"",MAX(0,K171-L171))</f>
        <v/>
      </c>
      <c r="U171" s="55" t="str" cm="1">
        <f t="array" ref="U171">IF(AND(B171:D171="",G171:P171=""),"",VLOOKUP(J171,ABen_Rates,3,FALSE)*T171*S171)</f>
        <v/>
      </c>
      <c r="V171" s="55" t="str" cm="1">
        <f t="array" ref="V171">IF(AND(B171:D171="",G171:P171=""),"",VLOOKUP(D171,Treatment_Life,2,FALSE)*U171)</f>
        <v/>
      </c>
      <c r="W171" s="55" t="str" cm="1">
        <f t="array" ref="W171">IF(AND(B171:D171="",G171:P171=""),"",(H171-G171)*O171*Lane_Width*Cost_m2)</f>
        <v/>
      </c>
      <c r="X171" s="55" cm="1">
        <f t="array" ref="X171">IF(AND(B171:D171="",G171:P171=""),-9999,V171*Av_Cost_Coll/W171)</f>
        <v>-9999</v>
      </c>
      <c r="Y171" s="55" cm="1">
        <f t="array" ref="Y171">IF(AND(B171:D171="",G171:P171=""),-9999,VLOOKUP(CONCATENATE(M171,"-",N171),Likelihood,2,FALSE))</f>
        <v>-9999</v>
      </c>
      <c r="Z171" s="55" t="str" cm="1">
        <f t="array" ref="Z171">IF(AND(B171:D171="",G171:P171=""),"",IF(X171&gt;=2,IF(Y171&gt;50,"P1","P3"),IF(X171&gt;0,IF(Y171&gt;50,"P2","P5"),IF(Y171&gt;50,"P4","P6"))))</f>
        <v/>
      </c>
    </row>
    <row r="172" spans="1:26" x14ac:dyDescent="0.35">
      <c r="A172" s="48"/>
      <c r="B172" s="48"/>
      <c r="C172" s="48"/>
      <c r="D172" s="48"/>
      <c r="E172" s="47"/>
      <c r="F172" s="47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55" t="str" cm="1">
        <f t="array" ref="Q172">IF(AND(B172="",D172="",G172:H172="",J172:P172),"",IF(OR(B172="",D172="",AND(D172&lt;&gt;"A",D172&lt;&gt;"B",D172&lt;&gt;"C",D172&lt;&gt;"D",D172&lt;&gt;"U"),G172&lt;0,H172&lt;G172,AND(J172&lt;&gt;"BC",J172&lt;&gt;"SG",J172&lt;&gt;"KQ",J172&lt;&gt;"R"),J172="",K172="",L172="",L172&lt; 0,OR(M172="",M172&gt;15),OR(N172="",N172&gt;15),O172="",P172=""),"ERROR - Please check inputs",""))</f>
        <v/>
      </c>
      <c r="R172" s="55" t="str" cm="1">
        <f t="array" ref="R172">IF(AND(B172:D172="",G172:P172=""),"",H172-G172)</f>
        <v/>
      </c>
      <c r="S172" s="55" t="str" cm="1">
        <f t="array" ref="S172">IF(AND(B172:D172="",G172:P172=""),"",P172*R172/1000*365)</f>
        <v/>
      </c>
      <c r="T172" s="55" t="str" cm="1">
        <f t="array" ref="T172">IF(AND(B172:D172="",G172:P172=""),"",MAX(0,K172-L172))</f>
        <v/>
      </c>
      <c r="U172" s="55" t="str" cm="1">
        <f t="array" ref="U172">IF(AND(B172:D172="",G172:P172=""),"",VLOOKUP(J172,ABen_Rates,3,FALSE)*T172*S172)</f>
        <v/>
      </c>
      <c r="V172" s="55" t="str" cm="1">
        <f t="array" ref="V172">IF(AND(B172:D172="",G172:P172=""),"",VLOOKUP(D172,Treatment_Life,2,FALSE)*U172)</f>
        <v/>
      </c>
      <c r="W172" s="55" t="str" cm="1">
        <f t="array" ref="W172">IF(AND(B172:D172="",G172:P172=""),"",(H172-G172)*O172*Lane_Width*Cost_m2)</f>
        <v/>
      </c>
      <c r="X172" s="55" cm="1">
        <f t="array" ref="X172">IF(AND(B172:D172="",G172:P172=""),-9999,V172*Av_Cost_Coll/W172)</f>
        <v>-9999</v>
      </c>
      <c r="Y172" s="55" cm="1">
        <f t="array" ref="Y172">IF(AND(B172:D172="",G172:P172=""),-9999,VLOOKUP(CONCATENATE(M172,"-",N172),Likelihood,2,FALSE))</f>
        <v>-9999</v>
      </c>
      <c r="Z172" s="55" t="str" cm="1">
        <f t="array" ref="Z172">IF(AND(B172:D172="",G172:P172=""),"",IF(X172&gt;=2,IF(Y172&gt;50,"P1","P3"),IF(X172&gt;0,IF(Y172&gt;50,"P2","P5"),IF(Y172&gt;50,"P4","P6"))))</f>
        <v/>
      </c>
    </row>
    <row r="173" spans="1:26" x14ac:dyDescent="0.35">
      <c r="A173" s="48"/>
      <c r="B173" s="48"/>
      <c r="C173" s="48"/>
      <c r="D173" s="48"/>
      <c r="E173" s="47"/>
      <c r="F173" s="47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55" t="str" cm="1">
        <f t="array" ref="Q173">IF(AND(B173="",D173="",G173:H173="",J173:P173),"",IF(OR(B173="",D173="",AND(D173&lt;&gt;"A",D173&lt;&gt;"B",D173&lt;&gt;"C",D173&lt;&gt;"D",D173&lt;&gt;"U"),G173&lt;0,H173&lt;G173,AND(J173&lt;&gt;"BC",J173&lt;&gt;"SG",J173&lt;&gt;"KQ",J173&lt;&gt;"R"),J173="",K173="",L173="",L173&lt; 0,OR(M173="",M173&gt;15),OR(N173="",N173&gt;15),O173="",P173=""),"ERROR - Please check inputs",""))</f>
        <v/>
      </c>
      <c r="R173" s="55" t="str" cm="1">
        <f t="array" ref="R173">IF(AND(B173:D173="",G173:P173=""),"",H173-G173)</f>
        <v/>
      </c>
      <c r="S173" s="55" t="str" cm="1">
        <f t="array" ref="S173">IF(AND(B173:D173="",G173:P173=""),"",P173*R173/1000*365)</f>
        <v/>
      </c>
      <c r="T173" s="55" t="str" cm="1">
        <f t="array" ref="T173">IF(AND(B173:D173="",G173:P173=""),"",MAX(0,K173-L173))</f>
        <v/>
      </c>
      <c r="U173" s="55" t="str" cm="1">
        <f t="array" ref="U173">IF(AND(B173:D173="",G173:P173=""),"",VLOOKUP(J173,ABen_Rates,3,FALSE)*T173*S173)</f>
        <v/>
      </c>
      <c r="V173" s="55" t="str" cm="1">
        <f t="array" ref="V173">IF(AND(B173:D173="",G173:P173=""),"",VLOOKUP(D173,Treatment_Life,2,FALSE)*U173)</f>
        <v/>
      </c>
      <c r="W173" s="55" t="str" cm="1">
        <f t="array" ref="W173">IF(AND(B173:D173="",G173:P173=""),"",(H173-G173)*O173*Lane_Width*Cost_m2)</f>
        <v/>
      </c>
      <c r="X173" s="55" cm="1">
        <f t="array" ref="X173">IF(AND(B173:D173="",G173:P173=""),-9999,V173*Av_Cost_Coll/W173)</f>
        <v>-9999</v>
      </c>
      <c r="Y173" s="55" cm="1">
        <f t="array" ref="Y173">IF(AND(B173:D173="",G173:P173=""),-9999,VLOOKUP(CONCATENATE(M173,"-",N173),Likelihood,2,FALSE))</f>
        <v>-9999</v>
      </c>
      <c r="Z173" s="55" t="str" cm="1">
        <f t="array" ref="Z173">IF(AND(B173:D173="",G173:P173=""),"",IF(X173&gt;=2,IF(Y173&gt;50,"P1","P3"),IF(X173&gt;0,IF(Y173&gt;50,"P2","P5"),IF(Y173&gt;50,"P4","P6"))))</f>
        <v/>
      </c>
    </row>
    <row r="174" spans="1:26" x14ac:dyDescent="0.35">
      <c r="A174" s="48"/>
      <c r="B174" s="48"/>
      <c r="C174" s="48"/>
      <c r="D174" s="48"/>
      <c r="E174" s="47"/>
      <c r="F174" s="47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55" t="str" cm="1">
        <f t="array" ref="Q174">IF(AND(B174="",D174="",G174:H174="",J174:P174),"",IF(OR(B174="",D174="",AND(D174&lt;&gt;"A",D174&lt;&gt;"B",D174&lt;&gt;"C",D174&lt;&gt;"D",D174&lt;&gt;"U"),G174&lt;0,H174&lt;G174,AND(J174&lt;&gt;"BC",J174&lt;&gt;"SG",J174&lt;&gt;"KQ",J174&lt;&gt;"R"),J174="",K174="",L174="",L174&lt; 0,OR(M174="",M174&gt;15),OR(N174="",N174&gt;15),O174="",P174=""),"ERROR - Please check inputs",""))</f>
        <v/>
      </c>
      <c r="R174" s="55" t="str" cm="1">
        <f t="array" ref="R174">IF(AND(B174:D174="",G174:P174=""),"",H174-G174)</f>
        <v/>
      </c>
      <c r="S174" s="55" t="str" cm="1">
        <f t="array" ref="S174">IF(AND(B174:D174="",G174:P174=""),"",P174*R174/1000*365)</f>
        <v/>
      </c>
      <c r="T174" s="55" t="str" cm="1">
        <f t="array" ref="T174">IF(AND(B174:D174="",G174:P174=""),"",MAX(0,K174-L174))</f>
        <v/>
      </c>
      <c r="U174" s="55" t="str" cm="1">
        <f t="array" ref="U174">IF(AND(B174:D174="",G174:P174=""),"",VLOOKUP(J174,ABen_Rates,3,FALSE)*T174*S174)</f>
        <v/>
      </c>
      <c r="V174" s="55" t="str" cm="1">
        <f t="array" ref="V174">IF(AND(B174:D174="",G174:P174=""),"",VLOOKUP(D174,Treatment_Life,2,FALSE)*U174)</f>
        <v/>
      </c>
      <c r="W174" s="55" t="str" cm="1">
        <f t="array" ref="W174">IF(AND(B174:D174="",G174:P174=""),"",(H174-G174)*O174*Lane_Width*Cost_m2)</f>
        <v/>
      </c>
      <c r="X174" s="55" cm="1">
        <f t="array" ref="X174">IF(AND(B174:D174="",G174:P174=""),-9999,V174*Av_Cost_Coll/W174)</f>
        <v>-9999</v>
      </c>
      <c r="Y174" s="55" cm="1">
        <f t="array" ref="Y174">IF(AND(B174:D174="",G174:P174=""),-9999,VLOOKUP(CONCATENATE(M174,"-",N174),Likelihood,2,FALSE))</f>
        <v>-9999</v>
      </c>
      <c r="Z174" s="55" t="str" cm="1">
        <f t="array" ref="Z174">IF(AND(B174:D174="",G174:P174=""),"",IF(X174&gt;=2,IF(Y174&gt;50,"P1","P3"),IF(X174&gt;0,IF(Y174&gt;50,"P2","P5"),IF(Y174&gt;50,"P4","P6"))))</f>
        <v/>
      </c>
    </row>
    <row r="175" spans="1:26" x14ac:dyDescent="0.35">
      <c r="A175" s="48"/>
      <c r="B175" s="48"/>
      <c r="C175" s="48"/>
      <c r="D175" s="48"/>
      <c r="E175" s="47"/>
      <c r="F175" s="47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55" t="str" cm="1">
        <f t="array" ref="Q175">IF(AND(B175="",D175="",G175:H175="",J175:P175),"",IF(OR(B175="",D175="",AND(D175&lt;&gt;"A",D175&lt;&gt;"B",D175&lt;&gt;"C",D175&lt;&gt;"D",D175&lt;&gt;"U"),G175&lt;0,H175&lt;G175,AND(J175&lt;&gt;"BC",J175&lt;&gt;"SG",J175&lt;&gt;"KQ",J175&lt;&gt;"R"),J175="",K175="",L175="",L175&lt; 0,OR(M175="",M175&gt;15),OR(N175="",N175&gt;15),O175="",P175=""),"ERROR - Please check inputs",""))</f>
        <v/>
      </c>
      <c r="R175" s="55" t="str" cm="1">
        <f t="array" ref="R175">IF(AND(B175:D175="",G175:P175=""),"",H175-G175)</f>
        <v/>
      </c>
      <c r="S175" s="55" t="str" cm="1">
        <f t="array" ref="S175">IF(AND(B175:D175="",G175:P175=""),"",P175*R175/1000*365)</f>
        <v/>
      </c>
      <c r="T175" s="55" t="str" cm="1">
        <f t="array" ref="T175">IF(AND(B175:D175="",G175:P175=""),"",MAX(0,K175-L175))</f>
        <v/>
      </c>
      <c r="U175" s="55" t="str" cm="1">
        <f t="array" ref="U175">IF(AND(B175:D175="",G175:P175=""),"",VLOOKUP(J175,ABen_Rates,3,FALSE)*T175*S175)</f>
        <v/>
      </c>
      <c r="V175" s="55" t="str" cm="1">
        <f t="array" ref="V175">IF(AND(B175:D175="",G175:P175=""),"",VLOOKUP(D175,Treatment_Life,2,FALSE)*U175)</f>
        <v/>
      </c>
      <c r="W175" s="55" t="str" cm="1">
        <f t="array" ref="W175">IF(AND(B175:D175="",G175:P175=""),"",(H175-G175)*O175*Lane_Width*Cost_m2)</f>
        <v/>
      </c>
      <c r="X175" s="55" cm="1">
        <f t="array" ref="X175">IF(AND(B175:D175="",G175:P175=""),-9999,V175*Av_Cost_Coll/W175)</f>
        <v>-9999</v>
      </c>
      <c r="Y175" s="55" cm="1">
        <f t="array" ref="Y175">IF(AND(B175:D175="",G175:P175=""),-9999,VLOOKUP(CONCATENATE(M175,"-",N175),Likelihood,2,FALSE))</f>
        <v>-9999</v>
      </c>
      <c r="Z175" s="55" t="str" cm="1">
        <f t="array" ref="Z175">IF(AND(B175:D175="",G175:P175=""),"",IF(X175&gt;=2,IF(Y175&gt;50,"P1","P3"),IF(X175&gt;0,IF(Y175&gt;50,"P2","P5"),IF(Y175&gt;50,"P4","P6"))))</f>
        <v/>
      </c>
    </row>
    <row r="176" spans="1:26" x14ac:dyDescent="0.35">
      <c r="A176" s="48"/>
      <c r="B176" s="48"/>
      <c r="C176" s="48"/>
      <c r="D176" s="48"/>
      <c r="E176" s="47"/>
      <c r="F176" s="47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55" t="str" cm="1">
        <f t="array" ref="Q176">IF(AND(B176="",D176="",G176:H176="",J176:P176),"",IF(OR(B176="",D176="",AND(D176&lt;&gt;"A",D176&lt;&gt;"B",D176&lt;&gt;"C",D176&lt;&gt;"D",D176&lt;&gt;"U"),G176&lt;0,H176&lt;G176,AND(J176&lt;&gt;"BC",J176&lt;&gt;"SG",J176&lt;&gt;"KQ",J176&lt;&gt;"R"),J176="",K176="",L176="",L176&lt; 0,OR(M176="",M176&gt;15),OR(N176="",N176&gt;15),O176="",P176=""),"ERROR - Please check inputs",""))</f>
        <v/>
      </c>
      <c r="R176" s="55" t="str" cm="1">
        <f t="array" ref="R176">IF(AND(B176:D176="",G176:P176=""),"",H176-G176)</f>
        <v/>
      </c>
      <c r="S176" s="55" t="str" cm="1">
        <f t="array" ref="S176">IF(AND(B176:D176="",G176:P176=""),"",P176*R176/1000*365)</f>
        <v/>
      </c>
      <c r="T176" s="55" t="str" cm="1">
        <f t="array" ref="T176">IF(AND(B176:D176="",G176:P176=""),"",MAX(0,K176-L176))</f>
        <v/>
      </c>
      <c r="U176" s="55" t="str" cm="1">
        <f t="array" ref="U176">IF(AND(B176:D176="",G176:P176=""),"",VLOOKUP(J176,ABen_Rates,3,FALSE)*T176*S176)</f>
        <v/>
      </c>
      <c r="V176" s="55" t="str" cm="1">
        <f t="array" ref="V176">IF(AND(B176:D176="",G176:P176=""),"",VLOOKUP(D176,Treatment_Life,2,FALSE)*U176)</f>
        <v/>
      </c>
      <c r="W176" s="55" t="str" cm="1">
        <f t="array" ref="W176">IF(AND(B176:D176="",G176:P176=""),"",(H176-G176)*O176*Lane_Width*Cost_m2)</f>
        <v/>
      </c>
      <c r="X176" s="55" cm="1">
        <f t="array" ref="X176">IF(AND(B176:D176="",G176:P176=""),-9999,V176*Av_Cost_Coll/W176)</f>
        <v>-9999</v>
      </c>
      <c r="Y176" s="55" cm="1">
        <f t="array" ref="Y176">IF(AND(B176:D176="",G176:P176=""),-9999,VLOOKUP(CONCATENATE(M176,"-",N176),Likelihood,2,FALSE))</f>
        <v>-9999</v>
      </c>
      <c r="Z176" s="55" t="str" cm="1">
        <f t="array" ref="Z176">IF(AND(B176:D176="",G176:P176=""),"",IF(X176&gt;=2,IF(Y176&gt;50,"P1","P3"),IF(X176&gt;0,IF(Y176&gt;50,"P2","P5"),IF(Y176&gt;50,"P4","P6"))))</f>
        <v/>
      </c>
    </row>
    <row r="177" spans="1:26" x14ac:dyDescent="0.35">
      <c r="A177" s="48"/>
      <c r="B177" s="48"/>
      <c r="C177" s="48"/>
      <c r="D177" s="48"/>
      <c r="E177" s="47"/>
      <c r="F177" s="47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55" t="str" cm="1">
        <f t="array" ref="Q177">IF(AND(B177="",D177="",G177:H177="",J177:P177),"",IF(OR(B177="",D177="",AND(D177&lt;&gt;"A",D177&lt;&gt;"B",D177&lt;&gt;"C",D177&lt;&gt;"D",D177&lt;&gt;"U"),G177&lt;0,H177&lt;G177,AND(J177&lt;&gt;"BC",J177&lt;&gt;"SG",J177&lt;&gt;"KQ",J177&lt;&gt;"R"),J177="",K177="",L177="",L177&lt; 0,OR(M177="",M177&gt;15),OR(N177="",N177&gt;15),O177="",P177=""),"ERROR - Please check inputs",""))</f>
        <v/>
      </c>
      <c r="R177" s="55" t="str" cm="1">
        <f t="array" ref="R177">IF(AND(B177:D177="",G177:P177=""),"",H177-G177)</f>
        <v/>
      </c>
      <c r="S177" s="55" t="str" cm="1">
        <f t="array" ref="S177">IF(AND(B177:D177="",G177:P177=""),"",P177*R177/1000*365)</f>
        <v/>
      </c>
      <c r="T177" s="55" t="str" cm="1">
        <f t="array" ref="T177">IF(AND(B177:D177="",G177:P177=""),"",MAX(0,K177-L177))</f>
        <v/>
      </c>
      <c r="U177" s="55" t="str" cm="1">
        <f t="array" ref="U177">IF(AND(B177:D177="",G177:P177=""),"",VLOOKUP(J177,ABen_Rates,3,FALSE)*T177*S177)</f>
        <v/>
      </c>
      <c r="V177" s="55" t="str" cm="1">
        <f t="array" ref="V177">IF(AND(B177:D177="",G177:P177=""),"",VLOOKUP(D177,Treatment_Life,2,FALSE)*U177)</f>
        <v/>
      </c>
      <c r="W177" s="55" t="str" cm="1">
        <f t="array" ref="W177">IF(AND(B177:D177="",G177:P177=""),"",(H177-G177)*O177*Lane_Width*Cost_m2)</f>
        <v/>
      </c>
      <c r="X177" s="55" cm="1">
        <f t="array" ref="X177">IF(AND(B177:D177="",G177:P177=""),-9999,V177*Av_Cost_Coll/W177)</f>
        <v>-9999</v>
      </c>
      <c r="Y177" s="55" cm="1">
        <f t="array" ref="Y177">IF(AND(B177:D177="",G177:P177=""),-9999,VLOOKUP(CONCATENATE(M177,"-",N177),Likelihood,2,FALSE))</f>
        <v>-9999</v>
      </c>
      <c r="Z177" s="55" t="str" cm="1">
        <f t="array" ref="Z177">IF(AND(B177:D177="",G177:P177=""),"",IF(X177&gt;=2,IF(Y177&gt;50,"P1","P3"),IF(X177&gt;0,IF(Y177&gt;50,"P2","P5"),IF(Y177&gt;50,"P4","P6"))))</f>
        <v/>
      </c>
    </row>
    <row r="178" spans="1:26" x14ac:dyDescent="0.35">
      <c r="A178" s="48"/>
      <c r="B178" s="48"/>
      <c r="C178" s="48"/>
      <c r="D178" s="48"/>
      <c r="E178" s="47"/>
      <c r="F178" s="47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55" t="str" cm="1">
        <f t="array" ref="Q178">IF(AND(B178="",D178="",G178:H178="",J178:P178),"",IF(OR(B178="",D178="",AND(D178&lt;&gt;"A",D178&lt;&gt;"B",D178&lt;&gt;"C",D178&lt;&gt;"D",D178&lt;&gt;"U"),G178&lt;0,H178&lt;G178,AND(J178&lt;&gt;"BC",J178&lt;&gt;"SG",J178&lt;&gt;"KQ",J178&lt;&gt;"R"),J178="",K178="",L178="",L178&lt; 0,OR(M178="",M178&gt;15),OR(N178="",N178&gt;15),O178="",P178=""),"ERROR - Please check inputs",""))</f>
        <v/>
      </c>
      <c r="R178" s="55" t="str" cm="1">
        <f t="array" ref="R178">IF(AND(B178:D178="",G178:P178=""),"",H178-G178)</f>
        <v/>
      </c>
      <c r="S178" s="55" t="str" cm="1">
        <f t="array" ref="S178">IF(AND(B178:D178="",G178:P178=""),"",P178*R178/1000*365)</f>
        <v/>
      </c>
      <c r="T178" s="55" t="str" cm="1">
        <f t="array" ref="T178">IF(AND(B178:D178="",G178:P178=""),"",MAX(0,K178-L178))</f>
        <v/>
      </c>
      <c r="U178" s="55" t="str" cm="1">
        <f t="array" ref="U178">IF(AND(B178:D178="",G178:P178=""),"",VLOOKUP(J178,ABen_Rates,3,FALSE)*T178*S178)</f>
        <v/>
      </c>
      <c r="V178" s="55" t="str" cm="1">
        <f t="array" ref="V178">IF(AND(B178:D178="",G178:P178=""),"",VLOOKUP(D178,Treatment_Life,2,FALSE)*U178)</f>
        <v/>
      </c>
      <c r="W178" s="55" t="str" cm="1">
        <f t="array" ref="W178">IF(AND(B178:D178="",G178:P178=""),"",(H178-G178)*O178*Lane_Width*Cost_m2)</f>
        <v/>
      </c>
      <c r="X178" s="55" cm="1">
        <f t="array" ref="X178">IF(AND(B178:D178="",G178:P178=""),-9999,V178*Av_Cost_Coll/W178)</f>
        <v>-9999</v>
      </c>
      <c r="Y178" s="55" cm="1">
        <f t="array" ref="Y178">IF(AND(B178:D178="",G178:P178=""),-9999,VLOOKUP(CONCATENATE(M178,"-",N178),Likelihood,2,FALSE))</f>
        <v>-9999</v>
      </c>
      <c r="Z178" s="55" t="str" cm="1">
        <f t="array" ref="Z178">IF(AND(B178:D178="",G178:P178=""),"",IF(X178&gt;=2,IF(Y178&gt;50,"P1","P3"),IF(X178&gt;0,IF(Y178&gt;50,"P2","P5"),IF(Y178&gt;50,"P4","P6"))))</f>
        <v/>
      </c>
    </row>
    <row r="179" spans="1:26" x14ac:dyDescent="0.35">
      <c r="A179" s="48"/>
      <c r="B179" s="48"/>
      <c r="C179" s="48"/>
      <c r="D179" s="48"/>
      <c r="E179" s="47"/>
      <c r="F179" s="47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55" t="str" cm="1">
        <f t="array" ref="Q179">IF(AND(B179="",D179="",G179:H179="",J179:P179),"",IF(OR(B179="",D179="",AND(D179&lt;&gt;"A",D179&lt;&gt;"B",D179&lt;&gt;"C",D179&lt;&gt;"D",D179&lt;&gt;"U"),G179&lt;0,H179&lt;G179,AND(J179&lt;&gt;"BC",J179&lt;&gt;"SG",J179&lt;&gt;"KQ",J179&lt;&gt;"R"),J179="",K179="",L179="",L179&lt; 0,OR(M179="",M179&gt;15),OR(N179="",N179&gt;15),O179="",P179=""),"ERROR - Please check inputs",""))</f>
        <v/>
      </c>
      <c r="R179" s="55" t="str" cm="1">
        <f t="array" ref="R179">IF(AND(B179:D179="",G179:P179=""),"",H179-G179)</f>
        <v/>
      </c>
      <c r="S179" s="55" t="str" cm="1">
        <f t="array" ref="S179">IF(AND(B179:D179="",G179:P179=""),"",P179*R179/1000*365)</f>
        <v/>
      </c>
      <c r="T179" s="55" t="str" cm="1">
        <f t="array" ref="T179">IF(AND(B179:D179="",G179:P179=""),"",MAX(0,K179-L179))</f>
        <v/>
      </c>
      <c r="U179" s="55" t="str" cm="1">
        <f t="array" ref="U179">IF(AND(B179:D179="",G179:P179=""),"",VLOOKUP(J179,ABen_Rates,3,FALSE)*T179*S179)</f>
        <v/>
      </c>
      <c r="V179" s="55" t="str" cm="1">
        <f t="array" ref="V179">IF(AND(B179:D179="",G179:P179=""),"",VLOOKUP(D179,Treatment_Life,2,FALSE)*U179)</f>
        <v/>
      </c>
      <c r="W179" s="55" t="str" cm="1">
        <f t="array" ref="W179">IF(AND(B179:D179="",G179:P179=""),"",(H179-G179)*O179*Lane_Width*Cost_m2)</f>
        <v/>
      </c>
      <c r="X179" s="55" cm="1">
        <f t="array" ref="X179">IF(AND(B179:D179="",G179:P179=""),-9999,V179*Av_Cost_Coll/W179)</f>
        <v>-9999</v>
      </c>
      <c r="Y179" s="55" cm="1">
        <f t="array" ref="Y179">IF(AND(B179:D179="",G179:P179=""),-9999,VLOOKUP(CONCATENATE(M179,"-",N179),Likelihood,2,FALSE))</f>
        <v>-9999</v>
      </c>
      <c r="Z179" s="55" t="str" cm="1">
        <f t="array" ref="Z179">IF(AND(B179:D179="",G179:P179=""),"",IF(X179&gt;=2,IF(Y179&gt;50,"P1","P3"),IF(X179&gt;0,IF(Y179&gt;50,"P2","P5"),IF(Y179&gt;50,"P4","P6"))))</f>
        <v/>
      </c>
    </row>
    <row r="180" spans="1:26" x14ac:dyDescent="0.35">
      <c r="A180" s="48"/>
      <c r="B180" s="48"/>
      <c r="C180" s="48"/>
      <c r="D180" s="48"/>
      <c r="E180" s="47"/>
      <c r="F180" s="47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55" t="str" cm="1">
        <f t="array" ref="Q180">IF(AND(B180="",D180="",G180:H180="",J180:P180),"",IF(OR(B180="",D180="",AND(D180&lt;&gt;"A",D180&lt;&gt;"B",D180&lt;&gt;"C",D180&lt;&gt;"D",D180&lt;&gt;"U"),G180&lt;0,H180&lt;G180,AND(J180&lt;&gt;"BC",J180&lt;&gt;"SG",J180&lt;&gt;"KQ",J180&lt;&gt;"R"),J180="",K180="",L180="",L180&lt; 0,OR(M180="",M180&gt;15),OR(N180="",N180&gt;15),O180="",P180=""),"ERROR - Please check inputs",""))</f>
        <v/>
      </c>
      <c r="R180" s="55" t="str" cm="1">
        <f t="array" ref="R180">IF(AND(B180:D180="",G180:P180=""),"",H180-G180)</f>
        <v/>
      </c>
      <c r="S180" s="55" t="str" cm="1">
        <f t="array" ref="S180">IF(AND(B180:D180="",G180:P180=""),"",P180*R180/1000*365)</f>
        <v/>
      </c>
      <c r="T180" s="55" t="str" cm="1">
        <f t="array" ref="T180">IF(AND(B180:D180="",G180:P180=""),"",MAX(0,K180-L180))</f>
        <v/>
      </c>
      <c r="U180" s="55" t="str" cm="1">
        <f t="array" ref="U180">IF(AND(B180:D180="",G180:P180=""),"",VLOOKUP(J180,ABen_Rates,3,FALSE)*T180*S180)</f>
        <v/>
      </c>
      <c r="V180" s="55" t="str" cm="1">
        <f t="array" ref="V180">IF(AND(B180:D180="",G180:P180=""),"",VLOOKUP(D180,Treatment_Life,2,FALSE)*U180)</f>
        <v/>
      </c>
      <c r="W180" s="55" t="str" cm="1">
        <f t="array" ref="W180">IF(AND(B180:D180="",G180:P180=""),"",(H180-G180)*O180*Lane_Width*Cost_m2)</f>
        <v/>
      </c>
      <c r="X180" s="55" cm="1">
        <f t="array" ref="X180">IF(AND(B180:D180="",G180:P180=""),-9999,V180*Av_Cost_Coll/W180)</f>
        <v>-9999</v>
      </c>
      <c r="Y180" s="55" cm="1">
        <f t="array" ref="Y180">IF(AND(B180:D180="",G180:P180=""),-9999,VLOOKUP(CONCATENATE(M180,"-",N180),Likelihood,2,FALSE))</f>
        <v>-9999</v>
      </c>
      <c r="Z180" s="55" t="str" cm="1">
        <f t="array" ref="Z180">IF(AND(B180:D180="",G180:P180=""),"",IF(X180&gt;=2,IF(Y180&gt;50,"P1","P3"),IF(X180&gt;0,IF(Y180&gt;50,"P2","P5"),IF(Y180&gt;50,"P4","P6"))))</f>
        <v/>
      </c>
    </row>
    <row r="181" spans="1:26" x14ac:dyDescent="0.35">
      <c r="A181" s="48"/>
      <c r="B181" s="48"/>
      <c r="C181" s="48"/>
      <c r="D181" s="48"/>
      <c r="E181" s="47"/>
      <c r="F181" s="47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55" t="str" cm="1">
        <f t="array" ref="Q181">IF(AND(B181="",D181="",G181:H181="",J181:P181),"",IF(OR(B181="",D181="",AND(D181&lt;&gt;"A",D181&lt;&gt;"B",D181&lt;&gt;"C",D181&lt;&gt;"D",D181&lt;&gt;"U"),G181&lt;0,H181&lt;G181,AND(J181&lt;&gt;"BC",J181&lt;&gt;"SG",J181&lt;&gt;"KQ",J181&lt;&gt;"R"),J181="",K181="",L181="",L181&lt; 0,OR(M181="",M181&gt;15),OR(N181="",N181&gt;15),O181="",P181=""),"ERROR - Please check inputs",""))</f>
        <v/>
      </c>
      <c r="R181" s="55" t="str" cm="1">
        <f t="array" ref="R181">IF(AND(B181:D181="",G181:P181=""),"",H181-G181)</f>
        <v/>
      </c>
      <c r="S181" s="55" t="str" cm="1">
        <f t="array" ref="S181">IF(AND(B181:D181="",G181:P181=""),"",P181*R181/1000*365)</f>
        <v/>
      </c>
      <c r="T181" s="55" t="str" cm="1">
        <f t="array" ref="T181">IF(AND(B181:D181="",G181:P181=""),"",MAX(0,K181-L181))</f>
        <v/>
      </c>
      <c r="U181" s="55" t="str" cm="1">
        <f t="array" ref="U181">IF(AND(B181:D181="",G181:P181=""),"",VLOOKUP(J181,ABen_Rates,3,FALSE)*T181*S181)</f>
        <v/>
      </c>
      <c r="V181" s="55" t="str" cm="1">
        <f t="array" ref="V181">IF(AND(B181:D181="",G181:P181=""),"",VLOOKUP(D181,Treatment_Life,2,FALSE)*U181)</f>
        <v/>
      </c>
      <c r="W181" s="55" t="str" cm="1">
        <f t="array" ref="W181">IF(AND(B181:D181="",G181:P181=""),"",(H181-G181)*O181*Lane_Width*Cost_m2)</f>
        <v/>
      </c>
      <c r="X181" s="55" cm="1">
        <f t="array" ref="X181">IF(AND(B181:D181="",G181:P181=""),-9999,V181*Av_Cost_Coll/W181)</f>
        <v>-9999</v>
      </c>
      <c r="Y181" s="55" cm="1">
        <f t="array" ref="Y181">IF(AND(B181:D181="",G181:P181=""),-9999,VLOOKUP(CONCATENATE(M181,"-",N181),Likelihood,2,FALSE))</f>
        <v>-9999</v>
      </c>
      <c r="Z181" s="55" t="str" cm="1">
        <f t="array" ref="Z181">IF(AND(B181:D181="",G181:P181=""),"",IF(X181&gt;=2,IF(Y181&gt;50,"P1","P3"),IF(X181&gt;0,IF(Y181&gt;50,"P2","P5"),IF(Y181&gt;50,"P4","P6"))))</f>
        <v/>
      </c>
    </row>
    <row r="182" spans="1:26" x14ac:dyDescent="0.35">
      <c r="A182" s="48"/>
      <c r="B182" s="48"/>
      <c r="C182" s="48"/>
      <c r="D182" s="48"/>
      <c r="E182" s="47"/>
      <c r="F182" s="47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55" t="str" cm="1">
        <f t="array" ref="Q182">IF(AND(B182="",D182="",G182:H182="",J182:P182),"",IF(OR(B182="",D182="",AND(D182&lt;&gt;"A",D182&lt;&gt;"B",D182&lt;&gt;"C",D182&lt;&gt;"D",D182&lt;&gt;"U"),G182&lt;0,H182&lt;G182,AND(J182&lt;&gt;"BC",J182&lt;&gt;"SG",J182&lt;&gt;"KQ",J182&lt;&gt;"R"),J182="",K182="",L182="",L182&lt; 0,OR(M182="",M182&gt;15),OR(N182="",N182&gt;15),O182="",P182=""),"ERROR - Please check inputs",""))</f>
        <v/>
      </c>
      <c r="R182" s="55" t="str" cm="1">
        <f t="array" ref="R182">IF(AND(B182:D182="",G182:P182=""),"",H182-G182)</f>
        <v/>
      </c>
      <c r="S182" s="55" t="str" cm="1">
        <f t="array" ref="S182">IF(AND(B182:D182="",G182:P182=""),"",P182*R182/1000*365)</f>
        <v/>
      </c>
      <c r="T182" s="55" t="str" cm="1">
        <f t="array" ref="T182">IF(AND(B182:D182="",G182:P182=""),"",MAX(0,K182-L182))</f>
        <v/>
      </c>
      <c r="U182" s="55" t="str" cm="1">
        <f t="array" ref="U182">IF(AND(B182:D182="",G182:P182=""),"",VLOOKUP(J182,ABen_Rates,3,FALSE)*T182*S182)</f>
        <v/>
      </c>
      <c r="V182" s="55" t="str" cm="1">
        <f t="array" ref="V182">IF(AND(B182:D182="",G182:P182=""),"",VLOOKUP(D182,Treatment_Life,2,FALSE)*U182)</f>
        <v/>
      </c>
      <c r="W182" s="55" t="str" cm="1">
        <f t="array" ref="W182">IF(AND(B182:D182="",G182:P182=""),"",(H182-G182)*O182*Lane_Width*Cost_m2)</f>
        <v/>
      </c>
      <c r="X182" s="55" cm="1">
        <f t="array" ref="X182">IF(AND(B182:D182="",G182:P182=""),-9999,V182*Av_Cost_Coll/W182)</f>
        <v>-9999</v>
      </c>
      <c r="Y182" s="55" cm="1">
        <f t="array" ref="Y182">IF(AND(B182:D182="",G182:P182=""),-9999,VLOOKUP(CONCATENATE(M182,"-",N182),Likelihood,2,FALSE))</f>
        <v>-9999</v>
      </c>
      <c r="Z182" s="55" t="str" cm="1">
        <f t="array" ref="Z182">IF(AND(B182:D182="",G182:P182=""),"",IF(X182&gt;=2,IF(Y182&gt;50,"P1","P3"),IF(X182&gt;0,IF(Y182&gt;50,"P2","P5"),IF(Y182&gt;50,"P4","P6"))))</f>
        <v/>
      </c>
    </row>
    <row r="183" spans="1:26" x14ac:dyDescent="0.35">
      <c r="A183" s="48"/>
      <c r="B183" s="48"/>
      <c r="C183" s="48"/>
      <c r="D183" s="48"/>
      <c r="E183" s="47"/>
      <c r="F183" s="47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55" t="str" cm="1">
        <f t="array" ref="Q183">IF(AND(B183="",D183="",G183:H183="",J183:P183),"",IF(OR(B183="",D183="",AND(D183&lt;&gt;"A",D183&lt;&gt;"B",D183&lt;&gt;"C",D183&lt;&gt;"D",D183&lt;&gt;"U"),G183&lt;0,H183&lt;G183,AND(J183&lt;&gt;"BC",J183&lt;&gt;"SG",J183&lt;&gt;"KQ",J183&lt;&gt;"R"),J183="",K183="",L183="",L183&lt; 0,OR(M183="",M183&gt;15),OR(N183="",N183&gt;15),O183="",P183=""),"ERROR - Please check inputs",""))</f>
        <v/>
      </c>
      <c r="R183" s="55" t="str" cm="1">
        <f t="array" ref="R183">IF(AND(B183:D183="",G183:P183=""),"",H183-G183)</f>
        <v/>
      </c>
      <c r="S183" s="55" t="str" cm="1">
        <f t="array" ref="S183">IF(AND(B183:D183="",G183:P183=""),"",P183*R183/1000*365)</f>
        <v/>
      </c>
      <c r="T183" s="55" t="str" cm="1">
        <f t="array" ref="T183">IF(AND(B183:D183="",G183:P183=""),"",MAX(0,K183-L183))</f>
        <v/>
      </c>
      <c r="U183" s="55" t="str" cm="1">
        <f t="array" ref="U183">IF(AND(B183:D183="",G183:P183=""),"",VLOOKUP(J183,ABen_Rates,3,FALSE)*T183*S183)</f>
        <v/>
      </c>
      <c r="V183" s="55" t="str" cm="1">
        <f t="array" ref="V183">IF(AND(B183:D183="",G183:P183=""),"",VLOOKUP(D183,Treatment_Life,2,FALSE)*U183)</f>
        <v/>
      </c>
      <c r="W183" s="55" t="str" cm="1">
        <f t="array" ref="W183">IF(AND(B183:D183="",G183:P183=""),"",(H183-G183)*O183*Lane_Width*Cost_m2)</f>
        <v/>
      </c>
      <c r="X183" s="55" cm="1">
        <f t="array" ref="X183">IF(AND(B183:D183="",G183:P183=""),-9999,V183*Av_Cost_Coll/W183)</f>
        <v>-9999</v>
      </c>
      <c r="Y183" s="55" cm="1">
        <f t="array" ref="Y183">IF(AND(B183:D183="",G183:P183=""),-9999,VLOOKUP(CONCATENATE(M183,"-",N183),Likelihood,2,FALSE))</f>
        <v>-9999</v>
      </c>
      <c r="Z183" s="55" t="str" cm="1">
        <f t="array" ref="Z183">IF(AND(B183:D183="",G183:P183=""),"",IF(X183&gt;=2,IF(Y183&gt;50,"P1","P3"),IF(X183&gt;0,IF(Y183&gt;50,"P2","P5"),IF(Y183&gt;50,"P4","P6"))))</f>
        <v/>
      </c>
    </row>
    <row r="184" spans="1:26" x14ac:dyDescent="0.35">
      <c r="A184" s="48"/>
      <c r="B184" s="48"/>
      <c r="C184" s="48"/>
      <c r="D184" s="48"/>
      <c r="E184" s="47"/>
      <c r="F184" s="47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55" t="str" cm="1">
        <f t="array" ref="Q184">IF(AND(B184="",D184="",G184:H184="",J184:P184),"",IF(OR(B184="",D184="",AND(D184&lt;&gt;"A",D184&lt;&gt;"B",D184&lt;&gt;"C",D184&lt;&gt;"D",D184&lt;&gt;"U"),G184&lt;0,H184&lt;G184,AND(J184&lt;&gt;"BC",J184&lt;&gt;"SG",J184&lt;&gt;"KQ",J184&lt;&gt;"R"),J184="",K184="",L184="",L184&lt; 0,OR(M184="",M184&gt;15),OR(N184="",N184&gt;15),O184="",P184=""),"ERROR - Please check inputs",""))</f>
        <v/>
      </c>
      <c r="R184" s="55" t="str" cm="1">
        <f t="array" ref="R184">IF(AND(B184:D184="",G184:P184=""),"",H184-G184)</f>
        <v/>
      </c>
      <c r="S184" s="55" t="str" cm="1">
        <f t="array" ref="S184">IF(AND(B184:D184="",G184:P184=""),"",P184*R184/1000*365)</f>
        <v/>
      </c>
      <c r="T184" s="55" t="str" cm="1">
        <f t="array" ref="T184">IF(AND(B184:D184="",G184:P184=""),"",MAX(0,K184-L184))</f>
        <v/>
      </c>
      <c r="U184" s="55" t="str" cm="1">
        <f t="array" ref="U184">IF(AND(B184:D184="",G184:P184=""),"",VLOOKUP(J184,ABen_Rates,3,FALSE)*T184*S184)</f>
        <v/>
      </c>
      <c r="V184" s="55" t="str" cm="1">
        <f t="array" ref="V184">IF(AND(B184:D184="",G184:P184=""),"",VLOOKUP(D184,Treatment_Life,2,FALSE)*U184)</f>
        <v/>
      </c>
      <c r="W184" s="55" t="str" cm="1">
        <f t="array" ref="W184">IF(AND(B184:D184="",G184:P184=""),"",(H184-G184)*O184*Lane_Width*Cost_m2)</f>
        <v/>
      </c>
      <c r="X184" s="55" cm="1">
        <f t="array" ref="X184">IF(AND(B184:D184="",G184:P184=""),-9999,V184*Av_Cost_Coll/W184)</f>
        <v>-9999</v>
      </c>
      <c r="Y184" s="55" cm="1">
        <f t="array" ref="Y184">IF(AND(B184:D184="",G184:P184=""),-9999,VLOOKUP(CONCATENATE(M184,"-",N184),Likelihood,2,FALSE))</f>
        <v>-9999</v>
      </c>
      <c r="Z184" s="55" t="str" cm="1">
        <f t="array" ref="Z184">IF(AND(B184:D184="",G184:P184=""),"",IF(X184&gt;=2,IF(Y184&gt;50,"P1","P3"),IF(X184&gt;0,IF(Y184&gt;50,"P2","P5"),IF(Y184&gt;50,"P4","P6"))))</f>
        <v/>
      </c>
    </row>
    <row r="185" spans="1:26" x14ac:dyDescent="0.35">
      <c r="A185" s="48"/>
      <c r="B185" s="48"/>
      <c r="C185" s="48"/>
      <c r="D185" s="48"/>
      <c r="E185" s="47"/>
      <c r="F185" s="47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55" t="str" cm="1">
        <f t="array" ref="Q185">IF(AND(B185="",D185="",G185:H185="",J185:P185),"",IF(OR(B185="",D185="",AND(D185&lt;&gt;"A",D185&lt;&gt;"B",D185&lt;&gt;"C",D185&lt;&gt;"D",D185&lt;&gt;"U"),G185&lt;0,H185&lt;G185,AND(J185&lt;&gt;"BC",J185&lt;&gt;"SG",J185&lt;&gt;"KQ",J185&lt;&gt;"R"),J185="",K185="",L185="",L185&lt; 0,OR(M185="",M185&gt;15),OR(N185="",N185&gt;15),O185="",P185=""),"ERROR - Please check inputs",""))</f>
        <v/>
      </c>
      <c r="R185" s="55" t="str" cm="1">
        <f t="array" ref="R185">IF(AND(B185:D185="",G185:P185=""),"",H185-G185)</f>
        <v/>
      </c>
      <c r="S185" s="55" t="str" cm="1">
        <f t="array" ref="S185">IF(AND(B185:D185="",G185:P185=""),"",P185*R185/1000*365)</f>
        <v/>
      </c>
      <c r="T185" s="55" t="str" cm="1">
        <f t="array" ref="T185">IF(AND(B185:D185="",G185:P185=""),"",MAX(0,K185-L185))</f>
        <v/>
      </c>
      <c r="U185" s="55" t="str" cm="1">
        <f t="array" ref="U185">IF(AND(B185:D185="",G185:P185=""),"",VLOOKUP(J185,ABen_Rates,3,FALSE)*T185*S185)</f>
        <v/>
      </c>
      <c r="V185" s="55" t="str" cm="1">
        <f t="array" ref="V185">IF(AND(B185:D185="",G185:P185=""),"",VLOOKUP(D185,Treatment_Life,2,FALSE)*U185)</f>
        <v/>
      </c>
      <c r="W185" s="55" t="str" cm="1">
        <f t="array" ref="W185">IF(AND(B185:D185="",G185:P185=""),"",(H185-G185)*O185*Lane_Width*Cost_m2)</f>
        <v/>
      </c>
      <c r="X185" s="55" cm="1">
        <f t="array" ref="X185">IF(AND(B185:D185="",G185:P185=""),-9999,V185*Av_Cost_Coll/W185)</f>
        <v>-9999</v>
      </c>
      <c r="Y185" s="55" cm="1">
        <f t="array" ref="Y185">IF(AND(B185:D185="",G185:P185=""),-9999,VLOOKUP(CONCATENATE(M185,"-",N185),Likelihood,2,FALSE))</f>
        <v>-9999</v>
      </c>
      <c r="Z185" s="55" t="str" cm="1">
        <f t="array" ref="Z185">IF(AND(B185:D185="",G185:P185=""),"",IF(X185&gt;=2,IF(Y185&gt;50,"P1","P3"),IF(X185&gt;0,IF(Y185&gt;50,"P2","P5"),IF(Y185&gt;50,"P4","P6"))))</f>
        <v/>
      </c>
    </row>
    <row r="186" spans="1:26" x14ac:dyDescent="0.35">
      <c r="A186" s="48"/>
      <c r="B186" s="48"/>
      <c r="C186" s="48"/>
      <c r="D186" s="48"/>
      <c r="E186" s="47"/>
      <c r="F186" s="47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55" t="str" cm="1">
        <f t="array" ref="Q186">IF(AND(B186="",D186="",G186:H186="",J186:P186),"",IF(OR(B186="",D186="",AND(D186&lt;&gt;"A",D186&lt;&gt;"B",D186&lt;&gt;"C",D186&lt;&gt;"D",D186&lt;&gt;"U"),G186&lt;0,H186&lt;G186,AND(J186&lt;&gt;"BC",J186&lt;&gt;"SG",J186&lt;&gt;"KQ",J186&lt;&gt;"R"),J186="",K186="",L186="",L186&lt; 0,OR(M186="",M186&gt;15),OR(N186="",N186&gt;15),O186="",P186=""),"ERROR - Please check inputs",""))</f>
        <v/>
      </c>
      <c r="R186" s="55" t="str" cm="1">
        <f t="array" ref="R186">IF(AND(B186:D186="",G186:P186=""),"",H186-G186)</f>
        <v/>
      </c>
      <c r="S186" s="55" t="str" cm="1">
        <f t="array" ref="S186">IF(AND(B186:D186="",G186:P186=""),"",P186*R186/1000*365)</f>
        <v/>
      </c>
      <c r="T186" s="55" t="str" cm="1">
        <f t="array" ref="T186">IF(AND(B186:D186="",G186:P186=""),"",MAX(0,K186-L186))</f>
        <v/>
      </c>
      <c r="U186" s="55" t="str" cm="1">
        <f t="array" ref="U186">IF(AND(B186:D186="",G186:P186=""),"",VLOOKUP(J186,ABen_Rates,3,FALSE)*T186*S186)</f>
        <v/>
      </c>
      <c r="V186" s="55" t="str" cm="1">
        <f t="array" ref="V186">IF(AND(B186:D186="",G186:P186=""),"",VLOOKUP(D186,Treatment_Life,2,FALSE)*U186)</f>
        <v/>
      </c>
      <c r="W186" s="55" t="str" cm="1">
        <f t="array" ref="W186">IF(AND(B186:D186="",G186:P186=""),"",(H186-G186)*O186*Lane_Width*Cost_m2)</f>
        <v/>
      </c>
      <c r="X186" s="55" cm="1">
        <f t="array" ref="X186">IF(AND(B186:D186="",G186:P186=""),-9999,V186*Av_Cost_Coll/W186)</f>
        <v>-9999</v>
      </c>
      <c r="Y186" s="55" cm="1">
        <f t="array" ref="Y186">IF(AND(B186:D186="",G186:P186=""),-9999,VLOOKUP(CONCATENATE(M186,"-",N186),Likelihood,2,FALSE))</f>
        <v>-9999</v>
      </c>
      <c r="Z186" s="55" t="str" cm="1">
        <f t="array" ref="Z186">IF(AND(B186:D186="",G186:P186=""),"",IF(X186&gt;=2,IF(Y186&gt;50,"P1","P3"),IF(X186&gt;0,IF(Y186&gt;50,"P2","P5"),IF(Y186&gt;50,"P4","P6"))))</f>
        <v/>
      </c>
    </row>
    <row r="187" spans="1:26" x14ac:dyDescent="0.35">
      <c r="A187" s="48"/>
      <c r="B187" s="48"/>
      <c r="C187" s="48"/>
      <c r="D187" s="48"/>
      <c r="E187" s="47"/>
      <c r="F187" s="47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55" t="str" cm="1">
        <f t="array" ref="Q187">IF(AND(B187="",D187="",G187:H187="",J187:P187),"",IF(OR(B187="",D187="",AND(D187&lt;&gt;"A",D187&lt;&gt;"B",D187&lt;&gt;"C",D187&lt;&gt;"D",D187&lt;&gt;"U"),G187&lt;0,H187&lt;G187,AND(J187&lt;&gt;"BC",J187&lt;&gt;"SG",J187&lt;&gt;"KQ",J187&lt;&gt;"R"),J187="",K187="",L187="",L187&lt; 0,OR(M187="",M187&gt;15),OR(N187="",N187&gt;15),O187="",P187=""),"ERROR - Please check inputs",""))</f>
        <v/>
      </c>
      <c r="R187" s="55" t="str" cm="1">
        <f t="array" ref="R187">IF(AND(B187:D187="",G187:P187=""),"",H187-G187)</f>
        <v/>
      </c>
      <c r="S187" s="55" t="str" cm="1">
        <f t="array" ref="S187">IF(AND(B187:D187="",G187:P187=""),"",P187*R187/1000*365)</f>
        <v/>
      </c>
      <c r="T187" s="55" t="str" cm="1">
        <f t="array" ref="T187">IF(AND(B187:D187="",G187:P187=""),"",MAX(0,K187-L187))</f>
        <v/>
      </c>
      <c r="U187" s="55" t="str" cm="1">
        <f t="array" ref="U187">IF(AND(B187:D187="",G187:P187=""),"",VLOOKUP(J187,ABen_Rates,3,FALSE)*T187*S187)</f>
        <v/>
      </c>
      <c r="V187" s="55" t="str" cm="1">
        <f t="array" ref="V187">IF(AND(B187:D187="",G187:P187=""),"",VLOOKUP(D187,Treatment_Life,2,FALSE)*U187)</f>
        <v/>
      </c>
      <c r="W187" s="55" t="str" cm="1">
        <f t="array" ref="W187">IF(AND(B187:D187="",G187:P187=""),"",(H187-G187)*O187*Lane_Width*Cost_m2)</f>
        <v/>
      </c>
      <c r="X187" s="55" cm="1">
        <f t="array" ref="X187">IF(AND(B187:D187="",G187:P187=""),-9999,V187*Av_Cost_Coll/W187)</f>
        <v>-9999</v>
      </c>
      <c r="Y187" s="55" cm="1">
        <f t="array" ref="Y187">IF(AND(B187:D187="",G187:P187=""),-9999,VLOOKUP(CONCATENATE(M187,"-",N187),Likelihood,2,FALSE))</f>
        <v>-9999</v>
      </c>
      <c r="Z187" s="55" t="str" cm="1">
        <f t="array" ref="Z187">IF(AND(B187:D187="",G187:P187=""),"",IF(X187&gt;=2,IF(Y187&gt;50,"P1","P3"),IF(X187&gt;0,IF(Y187&gt;50,"P2","P5"),IF(Y187&gt;50,"P4","P6"))))</f>
        <v/>
      </c>
    </row>
    <row r="188" spans="1:26" x14ac:dyDescent="0.35">
      <c r="A188" s="48"/>
      <c r="B188" s="48"/>
      <c r="C188" s="48"/>
      <c r="D188" s="48"/>
      <c r="E188" s="47"/>
      <c r="F188" s="47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55" t="str" cm="1">
        <f t="array" ref="Q188">IF(AND(B188="",D188="",G188:H188="",J188:P188),"",IF(OR(B188="",D188="",AND(D188&lt;&gt;"A",D188&lt;&gt;"B",D188&lt;&gt;"C",D188&lt;&gt;"D",D188&lt;&gt;"U"),G188&lt;0,H188&lt;G188,AND(J188&lt;&gt;"BC",J188&lt;&gt;"SG",J188&lt;&gt;"KQ",J188&lt;&gt;"R"),J188="",K188="",L188="",L188&lt; 0,OR(M188="",M188&gt;15),OR(N188="",N188&gt;15),O188="",P188=""),"ERROR - Please check inputs",""))</f>
        <v/>
      </c>
      <c r="R188" s="55" t="str" cm="1">
        <f t="array" ref="R188">IF(AND(B188:D188="",G188:P188=""),"",H188-G188)</f>
        <v/>
      </c>
      <c r="S188" s="55" t="str" cm="1">
        <f t="array" ref="S188">IF(AND(B188:D188="",G188:P188=""),"",P188*R188/1000*365)</f>
        <v/>
      </c>
      <c r="T188" s="55" t="str" cm="1">
        <f t="array" ref="T188">IF(AND(B188:D188="",G188:P188=""),"",MAX(0,K188-L188))</f>
        <v/>
      </c>
      <c r="U188" s="55" t="str" cm="1">
        <f t="array" ref="U188">IF(AND(B188:D188="",G188:P188=""),"",VLOOKUP(J188,ABen_Rates,3,FALSE)*T188*S188)</f>
        <v/>
      </c>
      <c r="V188" s="55" t="str" cm="1">
        <f t="array" ref="V188">IF(AND(B188:D188="",G188:P188=""),"",VLOOKUP(D188,Treatment_Life,2,FALSE)*U188)</f>
        <v/>
      </c>
      <c r="W188" s="55" t="str" cm="1">
        <f t="array" ref="W188">IF(AND(B188:D188="",G188:P188=""),"",(H188-G188)*O188*Lane_Width*Cost_m2)</f>
        <v/>
      </c>
      <c r="X188" s="55" cm="1">
        <f t="array" ref="X188">IF(AND(B188:D188="",G188:P188=""),-9999,V188*Av_Cost_Coll/W188)</f>
        <v>-9999</v>
      </c>
      <c r="Y188" s="55" cm="1">
        <f t="array" ref="Y188">IF(AND(B188:D188="",G188:P188=""),-9999,VLOOKUP(CONCATENATE(M188,"-",N188),Likelihood,2,FALSE))</f>
        <v>-9999</v>
      </c>
      <c r="Z188" s="55" t="str" cm="1">
        <f t="array" ref="Z188">IF(AND(B188:D188="",G188:P188=""),"",IF(X188&gt;=2,IF(Y188&gt;50,"P1","P3"),IF(X188&gt;0,IF(Y188&gt;50,"P2","P5"),IF(Y188&gt;50,"P4","P6"))))</f>
        <v/>
      </c>
    </row>
    <row r="189" spans="1:26" x14ac:dyDescent="0.35">
      <c r="A189" s="48"/>
      <c r="B189" s="48"/>
      <c r="C189" s="48"/>
      <c r="D189" s="48"/>
      <c r="E189" s="47"/>
      <c r="F189" s="47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55" t="str" cm="1">
        <f t="array" ref="Q189">IF(AND(B189="",D189="",G189:H189="",J189:P189),"",IF(OR(B189="",D189="",AND(D189&lt;&gt;"A",D189&lt;&gt;"B",D189&lt;&gt;"C",D189&lt;&gt;"D",D189&lt;&gt;"U"),G189&lt;0,H189&lt;G189,AND(J189&lt;&gt;"BC",J189&lt;&gt;"SG",J189&lt;&gt;"KQ",J189&lt;&gt;"R"),J189="",K189="",L189="",L189&lt; 0,OR(M189="",M189&gt;15),OR(N189="",N189&gt;15),O189="",P189=""),"ERROR - Please check inputs",""))</f>
        <v/>
      </c>
      <c r="R189" s="55" t="str" cm="1">
        <f t="array" ref="R189">IF(AND(B189:D189="",G189:P189=""),"",H189-G189)</f>
        <v/>
      </c>
      <c r="S189" s="55" t="str" cm="1">
        <f t="array" ref="S189">IF(AND(B189:D189="",G189:P189=""),"",P189*R189/1000*365)</f>
        <v/>
      </c>
      <c r="T189" s="55" t="str" cm="1">
        <f t="array" ref="T189">IF(AND(B189:D189="",G189:P189=""),"",MAX(0,K189-L189))</f>
        <v/>
      </c>
      <c r="U189" s="55" t="str" cm="1">
        <f t="array" ref="U189">IF(AND(B189:D189="",G189:P189=""),"",VLOOKUP(J189,ABen_Rates,3,FALSE)*T189*S189)</f>
        <v/>
      </c>
      <c r="V189" s="55" t="str" cm="1">
        <f t="array" ref="V189">IF(AND(B189:D189="",G189:P189=""),"",VLOOKUP(D189,Treatment_Life,2,FALSE)*U189)</f>
        <v/>
      </c>
      <c r="W189" s="55" t="str" cm="1">
        <f t="array" ref="W189">IF(AND(B189:D189="",G189:P189=""),"",(H189-G189)*O189*Lane_Width*Cost_m2)</f>
        <v/>
      </c>
      <c r="X189" s="55" cm="1">
        <f t="array" ref="X189">IF(AND(B189:D189="",G189:P189=""),-9999,V189*Av_Cost_Coll/W189)</f>
        <v>-9999</v>
      </c>
      <c r="Y189" s="55" cm="1">
        <f t="array" ref="Y189">IF(AND(B189:D189="",G189:P189=""),-9999,VLOOKUP(CONCATENATE(M189,"-",N189),Likelihood,2,FALSE))</f>
        <v>-9999</v>
      </c>
      <c r="Z189" s="55" t="str" cm="1">
        <f t="array" ref="Z189">IF(AND(B189:D189="",G189:P189=""),"",IF(X189&gt;=2,IF(Y189&gt;50,"P1","P3"),IF(X189&gt;0,IF(Y189&gt;50,"P2","P5"),IF(Y189&gt;50,"P4","P6"))))</f>
        <v/>
      </c>
    </row>
    <row r="190" spans="1:26" x14ac:dyDescent="0.35">
      <c r="A190" s="48"/>
      <c r="B190" s="48"/>
      <c r="C190" s="48"/>
      <c r="D190" s="48"/>
      <c r="E190" s="47"/>
      <c r="F190" s="47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55" t="str" cm="1">
        <f t="array" ref="Q190">IF(AND(B190="",D190="",G190:H190="",J190:P190),"",IF(OR(B190="",D190="",AND(D190&lt;&gt;"A",D190&lt;&gt;"B",D190&lt;&gt;"C",D190&lt;&gt;"D",D190&lt;&gt;"U"),G190&lt;0,H190&lt;G190,AND(J190&lt;&gt;"BC",J190&lt;&gt;"SG",J190&lt;&gt;"KQ",J190&lt;&gt;"R"),J190="",K190="",L190="",L190&lt; 0,OR(M190="",M190&gt;15),OR(N190="",N190&gt;15),O190="",P190=""),"ERROR - Please check inputs",""))</f>
        <v/>
      </c>
      <c r="R190" s="55" t="str" cm="1">
        <f t="array" ref="R190">IF(AND(B190:D190="",G190:P190=""),"",H190-G190)</f>
        <v/>
      </c>
      <c r="S190" s="55" t="str" cm="1">
        <f t="array" ref="S190">IF(AND(B190:D190="",G190:P190=""),"",P190*R190/1000*365)</f>
        <v/>
      </c>
      <c r="T190" s="55" t="str" cm="1">
        <f t="array" ref="T190">IF(AND(B190:D190="",G190:P190=""),"",MAX(0,K190-L190))</f>
        <v/>
      </c>
      <c r="U190" s="55" t="str" cm="1">
        <f t="array" ref="U190">IF(AND(B190:D190="",G190:P190=""),"",VLOOKUP(J190,ABen_Rates,3,FALSE)*T190*S190)</f>
        <v/>
      </c>
      <c r="V190" s="55" t="str" cm="1">
        <f t="array" ref="V190">IF(AND(B190:D190="",G190:P190=""),"",VLOOKUP(D190,Treatment_Life,2,FALSE)*U190)</f>
        <v/>
      </c>
      <c r="W190" s="55" t="str" cm="1">
        <f t="array" ref="W190">IF(AND(B190:D190="",G190:P190=""),"",(H190-G190)*O190*Lane_Width*Cost_m2)</f>
        <v/>
      </c>
      <c r="X190" s="55" cm="1">
        <f t="array" ref="X190">IF(AND(B190:D190="",G190:P190=""),-9999,V190*Av_Cost_Coll/W190)</f>
        <v>-9999</v>
      </c>
      <c r="Y190" s="55" cm="1">
        <f t="array" ref="Y190">IF(AND(B190:D190="",G190:P190=""),-9999,VLOOKUP(CONCATENATE(M190,"-",N190),Likelihood,2,FALSE))</f>
        <v>-9999</v>
      </c>
      <c r="Z190" s="55" t="str" cm="1">
        <f t="array" ref="Z190">IF(AND(B190:D190="",G190:P190=""),"",IF(X190&gt;=2,IF(Y190&gt;50,"P1","P3"),IF(X190&gt;0,IF(Y190&gt;50,"P2","P5"),IF(Y190&gt;50,"P4","P6"))))</f>
        <v/>
      </c>
    </row>
    <row r="191" spans="1:26" x14ac:dyDescent="0.35">
      <c r="A191" s="48"/>
      <c r="B191" s="48"/>
      <c r="C191" s="48"/>
      <c r="D191" s="48"/>
      <c r="E191" s="47"/>
      <c r="F191" s="47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55" t="str" cm="1">
        <f t="array" ref="Q191">IF(AND(B191="",D191="",G191:H191="",J191:P191),"",IF(OR(B191="",D191="",AND(D191&lt;&gt;"A",D191&lt;&gt;"B",D191&lt;&gt;"C",D191&lt;&gt;"D",D191&lt;&gt;"U"),G191&lt;0,H191&lt;G191,AND(J191&lt;&gt;"BC",J191&lt;&gt;"SG",J191&lt;&gt;"KQ",J191&lt;&gt;"R"),J191="",K191="",L191="",L191&lt; 0,OR(M191="",M191&gt;15),OR(N191="",N191&gt;15),O191="",P191=""),"ERROR - Please check inputs",""))</f>
        <v/>
      </c>
      <c r="R191" s="55" t="str" cm="1">
        <f t="array" ref="R191">IF(AND(B191:D191="",G191:P191=""),"",H191-G191)</f>
        <v/>
      </c>
      <c r="S191" s="55" t="str" cm="1">
        <f t="array" ref="S191">IF(AND(B191:D191="",G191:P191=""),"",P191*R191/1000*365)</f>
        <v/>
      </c>
      <c r="T191" s="55" t="str" cm="1">
        <f t="array" ref="T191">IF(AND(B191:D191="",G191:P191=""),"",MAX(0,K191-L191))</f>
        <v/>
      </c>
      <c r="U191" s="55" t="str" cm="1">
        <f t="array" ref="U191">IF(AND(B191:D191="",G191:P191=""),"",VLOOKUP(J191,ABen_Rates,3,FALSE)*T191*S191)</f>
        <v/>
      </c>
      <c r="V191" s="55" t="str" cm="1">
        <f t="array" ref="V191">IF(AND(B191:D191="",G191:P191=""),"",VLOOKUP(D191,Treatment_Life,2,FALSE)*U191)</f>
        <v/>
      </c>
      <c r="W191" s="55" t="str" cm="1">
        <f t="array" ref="W191">IF(AND(B191:D191="",G191:P191=""),"",(H191-G191)*O191*Lane_Width*Cost_m2)</f>
        <v/>
      </c>
      <c r="X191" s="55" cm="1">
        <f t="array" ref="X191">IF(AND(B191:D191="",G191:P191=""),-9999,V191*Av_Cost_Coll/W191)</f>
        <v>-9999</v>
      </c>
      <c r="Y191" s="55" cm="1">
        <f t="array" ref="Y191">IF(AND(B191:D191="",G191:P191=""),-9999,VLOOKUP(CONCATENATE(M191,"-",N191),Likelihood,2,FALSE))</f>
        <v>-9999</v>
      </c>
      <c r="Z191" s="55" t="str" cm="1">
        <f t="array" ref="Z191">IF(AND(B191:D191="",G191:P191=""),"",IF(X191&gt;=2,IF(Y191&gt;50,"P1","P3"),IF(X191&gt;0,IF(Y191&gt;50,"P2","P5"),IF(Y191&gt;50,"P4","P6"))))</f>
        <v/>
      </c>
    </row>
    <row r="192" spans="1:26" x14ac:dyDescent="0.35">
      <c r="A192" s="48"/>
      <c r="B192" s="48"/>
      <c r="C192" s="48"/>
      <c r="D192" s="48"/>
      <c r="E192" s="47"/>
      <c r="F192" s="47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55" t="str" cm="1">
        <f t="array" ref="Q192">IF(AND(B192="",D192="",G192:H192="",J192:P192),"",IF(OR(B192="",D192="",AND(D192&lt;&gt;"A",D192&lt;&gt;"B",D192&lt;&gt;"C",D192&lt;&gt;"D",D192&lt;&gt;"U"),G192&lt;0,H192&lt;G192,AND(J192&lt;&gt;"BC",J192&lt;&gt;"SG",J192&lt;&gt;"KQ",J192&lt;&gt;"R"),J192="",K192="",L192="",L192&lt; 0,OR(M192="",M192&gt;15),OR(N192="",N192&gt;15),O192="",P192=""),"ERROR - Please check inputs",""))</f>
        <v/>
      </c>
      <c r="R192" s="55" t="str" cm="1">
        <f t="array" ref="R192">IF(AND(B192:D192="",G192:P192=""),"",H192-G192)</f>
        <v/>
      </c>
      <c r="S192" s="55" t="str" cm="1">
        <f t="array" ref="S192">IF(AND(B192:D192="",G192:P192=""),"",P192*R192/1000*365)</f>
        <v/>
      </c>
      <c r="T192" s="55" t="str" cm="1">
        <f t="array" ref="T192">IF(AND(B192:D192="",G192:P192=""),"",MAX(0,K192-L192))</f>
        <v/>
      </c>
      <c r="U192" s="55" t="str" cm="1">
        <f t="array" ref="U192">IF(AND(B192:D192="",G192:P192=""),"",VLOOKUP(J192,ABen_Rates,3,FALSE)*T192*S192)</f>
        <v/>
      </c>
      <c r="V192" s="55" t="str" cm="1">
        <f t="array" ref="V192">IF(AND(B192:D192="",G192:P192=""),"",VLOOKUP(D192,Treatment_Life,2,FALSE)*U192)</f>
        <v/>
      </c>
      <c r="W192" s="55" t="str" cm="1">
        <f t="array" ref="W192">IF(AND(B192:D192="",G192:P192=""),"",(H192-G192)*O192*Lane_Width*Cost_m2)</f>
        <v/>
      </c>
      <c r="X192" s="55" cm="1">
        <f t="array" ref="X192">IF(AND(B192:D192="",G192:P192=""),-9999,V192*Av_Cost_Coll/W192)</f>
        <v>-9999</v>
      </c>
      <c r="Y192" s="55" cm="1">
        <f t="array" ref="Y192">IF(AND(B192:D192="",G192:P192=""),-9999,VLOOKUP(CONCATENATE(M192,"-",N192),Likelihood,2,FALSE))</f>
        <v>-9999</v>
      </c>
      <c r="Z192" s="55" t="str" cm="1">
        <f t="array" ref="Z192">IF(AND(B192:D192="",G192:P192=""),"",IF(X192&gt;=2,IF(Y192&gt;50,"P1","P3"),IF(X192&gt;0,IF(Y192&gt;50,"P2","P5"),IF(Y192&gt;50,"P4","P6"))))</f>
        <v/>
      </c>
    </row>
    <row r="193" spans="1:26" x14ac:dyDescent="0.35">
      <c r="A193" s="48"/>
      <c r="B193" s="48"/>
      <c r="C193" s="48"/>
      <c r="D193" s="48"/>
      <c r="E193" s="47"/>
      <c r="F193" s="47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55" t="str" cm="1">
        <f t="array" ref="Q193">IF(AND(B193="",D193="",G193:H193="",J193:P193),"",IF(OR(B193="",D193="",AND(D193&lt;&gt;"A",D193&lt;&gt;"B",D193&lt;&gt;"C",D193&lt;&gt;"D",D193&lt;&gt;"U"),G193&lt;0,H193&lt;G193,AND(J193&lt;&gt;"BC",J193&lt;&gt;"SG",J193&lt;&gt;"KQ",J193&lt;&gt;"R"),J193="",K193="",L193="",L193&lt; 0,OR(M193="",M193&gt;15),OR(N193="",N193&gt;15),O193="",P193=""),"ERROR - Please check inputs",""))</f>
        <v/>
      </c>
      <c r="R193" s="55" t="str" cm="1">
        <f t="array" ref="R193">IF(AND(B193:D193="",G193:P193=""),"",H193-G193)</f>
        <v/>
      </c>
      <c r="S193" s="55" t="str" cm="1">
        <f t="array" ref="S193">IF(AND(B193:D193="",G193:P193=""),"",P193*R193/1000*365)</f>
        <v/>
      </c>
      <c r="T193" s="55" t="str" cm="1">
        <f t="array" ref="T193">IF(AND(B193:D193="",G193:P193=""),"",MAX(0,K193-L193))</f>
        <v/>
      </c>
      <c r="U193" s="55" t="str" cm="1">
        <f t="array" ref="U193">IF(AND(B193:D193="",G193:P193=""),"",VLOOKUP(J193,ABen_Rates,3,FALSE)*T193*S193)</f>
        <v/>
      </c>
      <c r="V193" s="55" t="str" cm="1">
        <f t="array" ref="V193">IF(AND(B193:D193="",G193:P193=""),"",VLOOKUP(D193,Treatment_Life,2,FALSE)*U193)</f>
        <v/>
      </c>
      <c r="W193" s="55" t="str" cm="1">
        <f t="array" ref="W193">IF(AND(B193:D193="",G193:P193=""),"",(H193-G193)*O193*Lane_Width*Cost_m2)</f>
        <v/>
      </c>
      <c r="X193" s="55" cm="1">
        <f t="array" ref="X193">IF(AND(B193:D193="",G193:P193=""),-9999,V193*Av_Cost_Coll/W193)</f>
        <v>-9999</v>
      </c>
      <c r="Y193" s="55" cm="1">
        <f t="array" ref="Y193">IF(AND(B193:D193="",G193:P193=""),-9999,VLOOKUP(CONCATENATE(M193,"-",N193),Likelihood,2,FALSE))</f>
        <v>-9999</v>
      </c>
      <c r="Z193" s="55" t="str" cm="1">
        <f t="array" ref="Z193">IF(AND(B193:D193="",G193:P193=""),"",IF(X193&gt;=2,IF(Y193&gt;50,"P1","P3"),IF(X193&gt;0,IF(Y193&gt;50,"P2","P5"),IF(Y193&gt;50,"P4","P6"))))</f>
        <v/>
      </c>
    </row>
    <row r="194" spans="1:26" x14ac:dyDescent="0.35">
      <c r="A194" s="48"/>
      <c r="B194" s="48"/>
      <c r="C194" s="48"/>
      <c r="D194" s="48"/>
      <c r="E194" s="47"/>
      <c r="F194" s="47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55" t="str" cm="1">
        <f t="array" ref="Q194">IF(AND(B194="",D194="",G194:H194="",J194:P194),"",IF(OR(B194="",D194="",AND(D194&lt;&gt;"A",D194&lt;&gt;"B",D194&lt;&gt;"C",D194&lt;&gt;"D",D194&lt;&gt;"U"),G194&lt;0,H194&lt;G194,AND(J194&lt;&gt;"BC",J194&lt;&gt;"SG",J194&lt;&gt;"KQ",J194&lt;&gt;"R"),J194="",K194="",L194="",L194&lt; 0,OR(M194="",M194&gt;15),OR(N194="",N194&gt;15),O194="",P194=""),"ERROR - Please check inputs",""))</f>
        <v/>
      </c>
      <c r="R194" s="55" t="str" cm="1">
        <f t="array" ref="R194">IF(AND(B194:D194="",G194:P194=""),"",H194-G194)</f>
        <v/>
      </c>
      <c r="S194" s="55" t="str" cm="1">
        <f t="array" ref="S194">IF(AND(B194:D194="",G194:P194=""),"",P194*R194/1000*365)</f>
        <v/>
      </c>
      <c r="T194" s="55" t="str" cm="1">
        <f t="array" ref="T194">IF(AND(B194:D194="",G194:P194=""),"",MAX(0,K194-L194))</f>
        <v/>
      </c>
      <c r="U194" s="55" t="str" cm="1">
        <f t="array" ref="U194">IF(AND(B194:D194="",G194:P194=""),"",VLOOKUP(J194,ABen_Rates,3,FALSE)*T194*S194)</f>
        <v/>
      </c>
      <c r="V194" s="55" t="str" cm="1">
        <f t="array" ref="V194">IF(AND(B194:D194="",G194:P194=""),"",VLOOKUP(D194,Treatment_Life,2,FALSE)*U194)</f>
        <v/>
      </c>
      <c r="W194" s="55" t="str" cm="1">
        <f t="array" ref="W194">IF(AND(B194:D194="",G194:P194=""),"",(H194-G194)*O194*Lane_Width*Cost_m2)</f>
        <v/>
      </c>
      <c r="X194" s="55" cm="1">
        <f t="array" ref="X194">IF(AND(B194:D194="",G194:P194=""),-9999,V194*Av_Cost_Coll/W194)</f>
        <v>-9999</v>
      </c>
      <c r="Y194" s="55" cm="1">
        <f t="array" ref="Y194">IF(AND(B194:D194="",G194:P194=""),-9999,VLOOKUP(CONCATENATE(M194,"-",N194),Likelihood,2,FALSE))</f>
        <v>-9999</v>
      </c>
      <c r="Z194" s="55" t="str" cm="1">
        <f t="array" ref="Z194">IF(AND(B194:D194="",G194:P194=""),"",IF(X194&gt;=2,IF(Y194&gt;50,"P1","P3"),IF(X194&gt;0,IF(Y194&gt;50,"P2","P5"),IF(Y194&gt;50,"P4","P6"))))</f>
        <v/>
      </c>
    </row>
    <row r="195" spans="1:26" x14ac:dyDescent="0.35">
      <c r="A195" s="48"/>
      <c r="B195" s="48"/>
      <c r="C195" s="48"/>
      <c r="D195" s="48"/>
      <c r="E195" s="47"/>
      <c r="F195" s="47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55" t="str" cm="1">
        <f t="array" ref="Q195">IF(AND(B195="",D195="",G195:H195="",J195:P195),"",IF(OR(B195="",D195="",AND(D195&lt;&gt;"A",D195&lt;&gt;"B",D195&lt;&gt;"C",D195&lt;&gt;"D",D195&lt;&gt;"U"),G195&lt;0,H195&lt;G195,AND(J195&lt;&gt;"BC",J195&lt;&gt;"SG",J195&lt;&gt;"KQ",J195&lt;&gt;"R"),J195="",K195="",L195="",L195&lt; 0,OR(M195="",M195&gt;15),OR(N195="",N195&gt;15),O195="",P195=""),"ERROR - Please check inputs",""))</f>
        <v/>
      </c>
      <c r="R195" s="55" t="str" cm="1">
        <f t="array" ref="R195">IF(AND(B195:D195="",G195:P195=""),"",H195-G195)</f>
        <v/>
      </c>
      <c r="S195" s="55" t="str" cm="1">
        <f t="array" ref="S195">IF(AND(B195:D195="",G195:P195=""),"",P195*R195/1000*365)</f>
        <v/>
      </c>
      <c r="T195" s="55" t="str" cm="1">
        <f t="array" ref="T195">IF(AND(B195:D195="",G195:P195=""),"",MAX(0,K195-L195))</f>
        <v/>
      </c>
      <c r="U195" s="55" t="str" cm="1">
        <f t="array" ref="U195">IF(AND(B195:D195="",G195:P195=""),"",VLOOKUP(J195,ABen_Rates,3,FALSE)*T195*S195)</f>
        <v/>
      </c>
      <c r="V195" s="55" t="str" cm="1">
        <f t="array" ref="V195">IF(AND(B195:D195="",G195:P195=""),"",VLOOKUP(D195,Treatment_Life,2,FALSE)*U195)</f>
        <v/>
      </c>
      <c r="W195" s="55" t="str" cm="1">
        <f t="array" ref="W195">IF(AND(B195:D195="",G195:P195=""),"",(H195-G195)*O195*Lane_Width*Cost_m2)</f>
        <v/>
      </c>
      <c r="X195" s="55" cm="1">
        <f t="array" ref="X195">IF(AND(B195:D195="",G195:P195=""),-9999,V195*Av_Cost_Coll/W195)</f>
        <v>-9999</v>
      </c>
      <c r="Y195" s="55" cm="1">
        <f t="array" ref="Y195">IF(AND(B195:D195="",G195:P195=""),-9999,VLOOKUP(CONCATENATE(M195,"-",N195),Likelihood,2,FALSE))</f>
        <v>-9999</v>
      </c>
      <c r="Z195" s="55" t="str" cm="1">
        <f t="array" ref="Z195">IF(AND(B195:D195="",G195:P195=""),"",IF(X195&gt;=2,IF(Y195&gt;50,"P1","P3"),IF(X195&gt;0,IF(Y195&gt;50,"P2","P5"),IF(Y195&gt;50,"P4","P6"))))</f>
        <v/>
      </c>
    </row>
    <row r="196" spans="1:26" x14ac:dyDescent="0.35">
      <c r="A196" s="48"/>
      <c r="B196" s="48"/>
      <c r="C196" s="48"/>
      <c r="D196" s="48"/>
      <c r="E196" s="47"/>
      <c r="F196" s="47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55" t="str" cm="1">
        <f t="array" ref="Q196">IF(AND(B196="",D196="",G196:H196="",J196:P196),"",IF(OR(B196="",D196="",AND(D196&lt;&gt;"A",D196&lt;&gt;"B",D196&lt;&gt;"C",D196&lt;&gt;"D",D196&lt;&gt;"U"),G196&lt;0,H196&lt;G196,AND(J196&lt;&gt;"BC",J196&lt;&gt;"SG",J196&lt;&gt;"KQ",J196&lt;&gt;"R"),J196="",K196="",L196="",L196&lt; 0,OR(M196="",M196&gt;15),OR(N196="",N196&gt;15),O196="",P196=""),"ERROR - Please check inputs",""))</f>
        <v/>
      </c>
      <c r="R196" s="55" t="str" cm="1">
        <f t="array" ref="R196">IF(AND(B196:D196="",G196:P196=""),"",H196-G196)</f>
        <v/>
      </c>
      <c r="S196" s="55" t="str" cm="1">
        <f t="array" ref="S196">IF(AND(B196:D196="",G196:P196=""),"",P196*R196/1000*365)</f>
        <v/>
      </c>
      <c r="T196" s="55" t="str" cm="1">
        <f t="array" ref="T196">IF(AND(B196:D196="",G196:P196=""),"",MAX(0,K196-L196))</f>
        <v/>
      </c>
      <c r="U196" s="55" t="str" cm="1">
        <f t="array" ref="U196">IF(AND(B196:D196="",G196:P196=""),"",VLOOKUP(J196,ABen_Rates,3,FALSE)*T196*S196)</f>
        <v/>
      </c>
      <c r="V196" s="55" t="str" cm="1">
        <f t="array" ref="V196">IF(AND(B196:D196="",G196:P196=""),"",VLOOKUP(D196,Treatment_Life,2,FALSE)*U196)</f>
        <v/>
      </c>
      <c r="W196" s="55" t="str" cm="1">
        <f t="array" ref="W196">IF(AND(B196:D196="",G196:P196=""),"",(H196-G196)*O196*Lane_Width*Cost_m2)</f>
        <v/>
      </c>
      <c r="X196" s="55" cm="1">
        <f t="array" ref="X196">IF(AND(B196:D196="",G196:P196=""),-9999,V196*Av_Cost_Coll/W196)</f>
        <v>-9999</v>
      </c>
      <c r="Y196" s="55" cm="1">
        <f t="array" ref="Y196">IF(AND(B196:D196="",G196:P196=""),-9999,VLOOKUP(CONCATENATE(M196,"-",N196),Likelihood,2,FALSE))</f>
        <v>-9999</v>
      </c>
      <c r="Z196" s="55" t="str" cm="1">
        <f t="array" ref="Z196">IF(AND(B196:D196="",G196:P196=""),"",IF(X196&gt;=2,IF(Y196&gt;50,"P1","P3"),IF(X196&gt;0,IF(Y196&gt;50,"P2","P5"),IF(Y196&gt;50,"P4","P6"))))</f>
        <v/>
      </c>
    </row>
    <row r="197" spans="1:26" x14ac:dyDescent="0.35">
      <c r="A197" s="48"/>
      <c r="B197" s="48"/>
      <c r="C197" s="48"/>
      <c r="D197" s="48"/>
      <c r="E197" s="47"/>
      <c r="F197" s="47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55" t="str" cm="1">
        <f t="array" ref="Q197">IF(AND(B197="",D197="",G197:H197="",J197:P197),"",IF(OR(B197="",D197="",AND(D197&lt;&gt;"A",D197&lt;&gt;"B",D197&lt;&gt;"C",D197&lt;&gt;"D",D197&lt;&gt;"U"),G197&lt;0,H197&lt;G197,AND(J197&lt;&gt;"BC",J197&lt;&gt;"SG",J197&lt;&gt;"KQ",J197&lt;&gt;"R"),J197="",K197="",L197="",L197&lt; 0,OR(M197="",M197&gt;15),OR(N197="",N197&gt;15),O197="",P197=""),"ERROR - Please check inputs",""))</f>
        <v/>
      </c>
      <c r="R197" s="55" t="str" cm="1">
        <f t="array" ref="R197">IF(AND(B197:D197="",G197:P197=""),"",H197-G197)</f>
        <v/>
      </c>
      <c r="S197" s="55" t="str" cm="1">
        <f t="array" ref="S197">IF(AND(B197:D197="",G197:P197=""),"",P197*R197/1000*365)</f>
        <v/>
      </c>
      <c r="T197" s="55" t="str" cm="1">
        <f t="array" ref="T197">IF(AND(B197:D197="",G197:P197=""),"",MAX(0,K197-L197))</f>
        <v/>
      </c>
      <c r="U197" s="55" t="str" cm="1">
        <f t="array" ref="U197">IF(AND(B197:D197="",G197:P197=""),"",VLOOKUP(J197,ABen_Rates,3,FALSE)*T197*S197)</f>
        <v/>
      </c>
      <c r="V197" s="55" t="str" cm="1">
        <f t="array" ref="V197">IF(AND(B197:D197="",G197:P197=""),"",VLOOKUP(D197,Treatment_Life,2,FALSE)*U197)</f>
        <v/>
      </c>
      <c r="W197" s="55" t="str" cm="1">
        <f t="array" ref="W197">IF(AND(B197:D197="",G197:P197=""),"",(H197-G197)*O197*Lane_Width*Cost_m2)</f>
        <v/>
      </c>
      <c r="X197" s="55" cm="1">
        <f t="array" ref="X197">IF(AND(B197:D197="",G197:P197=""),-9999,V197*Av_Cost_Coll/W197)</f>
        <v>-9999</v>
      </c>
      <c r="Y197" s="55" cm="1">
        <f t="array" ref="Y197">IF(AND(B197:D197="",G197:P197=""),-9999,VLOOKUP(CONCATENATE(M197,"-",N197),Likelihood,2,FALSE))</f>
        <v>-9999</v>
      </c>
      <c r="Z197" s="55" t="str" cm="1">
        <f t="array" ref="Z197">IF(AND(B197:D197="",G197:P197=""),"",IF(X197&gt;=2,IF(Y197&gt;50,"P1","P3"),IF(X197&gt;0,IF(Y197&gt;50,"P2","P5"),IF(Y197&gt;50,"P4","P6"))))</f>
        <v/>
      </c>
    </row>
    <row r="198" spans="1:26" x14ac:dyDescent="0.35">
      <c r="A198" s="48"/>
      <c r="B198" s="48"/>
      <c r="C198" s="48"/>
      <c r="D198" s="48"/>
      <c r="E198" s="47"/>
      <c r="F198" s="47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55" t="str" cm="1">
        <f t="array" ref="Q198">IF(AND(B198="",D198="",G198:H198="",J198:P198),"",IF(OR(B198="",D198="",AND(D198&lt;&gt;"A",D198&lt;&gt;"B",D198&lt;&gt;"C",D198&lt;&gt;"D",D198&lt;&gt;"U"),G198&lt;0,H198&lt;G198,AND(J198&lt;&gt;"BC",J198&lt;&gt;"SG",J198&lt;&gt;"KQ",J198&lt;&gt;"R"),J198="",K198="",L198="",L198&lt; 0,OR(M198="",M198&gt;15),OR(N198="",N198&gt;15),O198="",P198=""),"ERROR - Please check inputs",""))</f>
        <v/>
      </c>
      <c r="R198" s="55" t="str" cm="1">
        <f t="array" ref="R198">IF(AND(B198:D198="",G198:P198=""),"",H198-G198)</f>
        <v/>
      </c>
      <c r="S198" s="55" t="str" cm="1">
        <f t="array" ref="S198">IF(AND(B198:D198="",G198:P198=""),"",P198*R198/1000*365)</f>
        <v/>
      </c>
      <c r="T198" s="55" t="str" cm="1">
        <f t="array" ref="T198">IF(AND(B198:D198="",G198:P198=""),"",MAX(0,K198-L198))</f>
        <v/>
      </c>
      <c r="U198" s="55" t="str" cm="1">
        <f t="array" ref="U198">IF(AND(B198:D198="",G198:P198=""),"",VLOOKUP(J198,ABen_Rates,3,FALSE)*T198*S198)</f>
        <v/>
      </c>
      <c r="V198" s="55" t="str" cm="1">
        <f t="array" ref="V198">IF(AND(B198:D198="",G198:P198=""),"",VLOOKUP(D198,Treatment_Life,2,FALSE)*U198)</f>
        <v/>
      </c>
      <c r="W198" s="55" t="str" cm="1">
        <f t="array" ref="W198">IF(AND(B198:D198="",G198:P198=""),"",(H198-G198)*O198*Lane_Width*Cost_m2)</f>
        <v/>
      </c>
      <c r="X198" s="55" cm="1">
        <f t="array" ref="X198">IF(AND(B198:D198="",G198:P198=""),-9999,V198*Av_Cost_Coll/W198)</f>
        <v>-9999</v>
      </c>
      <c r="Y198" s="55" cm="1">
        <f t="array" ref="Y198">IF(AND(B198:D198="",G198:P198=""),-9999,VLOOKUP(CONCATENATE(M198,"-",N198),Likelihood,2,FALSE))</f>
        <v>-9999</v>
      </c>
      <c r="Z198" s="55" t="str" cm="1">
        <f t="array" ref="Z198">IF(AND(B198:D198="",G198:P198=""),"",IF(X198&gt;=2,IF(Y198&gt;50,"P1","P3"),IF(X198&gt;0,IF(Y198&gt;50,"P2","P5"),IF(Y198&gt;50,"P4","P6"))))</f>
        <v/>
      </c>
    </row>
    <row r="199" spans="1:26" x14ac:dyDescent="0.35">
      <c r="A199" s="48"/>
      <c r="B199" s="48"/>
      <c r="C199" s="48"/>
      <c r="D199" s="48"/>
      <c r="E199" s="47"/>
      <c r="F199" s="47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55" t="str" cm="1">
        <f t="array" ref="Q199">IF(AND(B199="",D199="",G199:H199="",J199:P199),"",IF(OR(B199="",D199="",AND(D199&lt;&gt;"A",D199&lt;&gt;"B",D199&lt;&gt;"C",D199&lt;&gt;"D",D199&lt;&gt;"U"),G199&lt;0,H199&lt;G199,AND(J199&lt;&gt;"BC",J199&lt;&gt;"SG",J199&lt;&gt;"KQ",J199&lt;&gt;"R"),J199="",K199="",L199="",L199&lt; 0,OR(M199="",M199&gt;15),OR(N199="",N199&gt;15),O199="",P199=""),"ERROR - Please check inputs",""))</f>
        <v/>
      </c>
      <c r="R199" s="55" t="str" cm="1">
        <f t="array" ref="R199">IF(AND(B199:D199="",G199:P199=""),"",H199-G199)</f>
        <v/>
      </c>
      <c r="S199" s="55" t="str" cm="1">
        <f t="array" ref="S199">IF(AND(B199:D199="",G199:P199=""),"",P199*R199/1000*365)</f>
        <v/>
      </c>
      <c r="T199" s="55" t="str" cm="1">
        <f t="array" ref="T199">IF(AND(B199:D199="",G199:P199=""),"",MAX(0,K199-L199))</f>
        <v/>
      </c>
      <c r="U199" s="55" t="str" cm="1">
        <f t="array" ref="U199">IF(AND(B199:D199="",G199:P199=""),"",VLOOKUP(J199,ABen_Rates,3,FALSE)*T199*S199)</f>
        <v/>
      </c>
      <c r="V199" s="55" t="str" cm="1">
        <f t="array" ref="V199">IF(AND(B199:D199="",G199:P199=""),"",VLOOKUP(D199,Treatment_Life,2,FALSE)*U199)</f>
        <v/>
      </c>
      <c r="W199" s="55" t="str" cm="1">
        <f t="array" ref="W199">IF(AND(B199:D199="",G199:P199=""),"",(H199-G199)*O199*Lane_Width*Cost_m2)</f>
        <v/>
      </c>
      <c r="X199" s="55" cm="1">
        <f t="array" ref="X199">IF(AND(B199:D199="",G199:P199=""),-9999,V199*Av_Cost_Coll/W199)</f>
        <v>-9999</v>
      </c>
      <c r="Y199" s="55" cm="1">
        <f t="array" ref="Y199">IF(AND(B199:D199="",G199:P199=""),-9999,VLOOKUP(CONCATENATE(M199,"-",N199),Likelihood,2,FALSE))</f>
        <v>-9999</v>
      </c>
      <c r="Z199" s="55" t="str" cm="1">
        <f t="array" ref="Z199">IF(AND(B199:D199="",G199:P199=""),"",IF(X199&gt;=2,IF(Y199&gt;50,"P1","P3"),IF(X199&gt;0,IF(Y199&gt;50,"P2","P5"),IF(Y199&gt;50,"P4","P6"))))</f>
        <v/>
      </c>
    </row>
    <row r="200" spans="1:26" x14ac:dyDescent="0.35">
      <c r="A200" s="48"/>
      <c r="B200" s="48"/>
      <c r="C200" s="48"/>
      <c r="D200" s="48"/>
      <c r="E200" s="47"/>
      <c r="F200" s="47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55" t="str" cm="1">
        <f t="array" ref="Q200">IF(AND(B200="",D200="",G200:H200="",J200:P200),"",IF(OR(B200="",D200="",AND(D200&lt;&gt;"A",D200&lt;&gt;"B",D200&lt;&gt;"C",D200&lt;&gt;"D",D200&lt;&gt;"U"),G200&lt;0,H200&lt;G200,AND(J200&lt;&gt;"BC",J200&lt;&gt;"SG",J200&lt;&gt;"KQ",J200&lt;&gt;"R"),J200="",K200="",L200="",L200&lt; 0,OR(M200="",M200&gt;15),OR(N200="",N200&gt;15),O200="",P200=""),"ERROR - Please check inputs",""))</f>
        <v/>
      </c>
      <c r="R200" s="55" t="str" cm="1">
        <f t="array" ref="R200">IF(AND(B200:D200="",G200:P200=""),"",H200-G200)</f>
        <v/>
      </c>
      <c r="S200" s="55" t="str" cm="1">
        <f t="array" ref="S200">IF(AND(B200:D200="",G200:P200=""),"",P200*R200/1000*365)</f>
        <v/>
      </c>
      <c r="T200" s="55" t="str" cm="1">
        <f t="array" ref="T200">IF(AND(B200:D200="",G200:P200=""),"",MAX(0,K200-L200))</f>
        <v/>
      </c>
      <c r="U200" s="55" t="str" cm="1">
        <f t="array" ref="U200">IF(AND(B200:D200="",G200:P200=""),"",VLOOKUP(J200,ABen_Rates,3,FALSE)*T200*S200)</f>
        <v/>
      </c>
      <c r="V200" s="55" t="str" cm="1">
        <f t="array" ref="V200">IF(AND(B200:D200="",G200:P200=""),"",VLOOKUP(D200,Treatment_Life,2,FALSE)*U200)</f>
        <v/>
      </c>
      <c r="W200" s="55" t="str" cm="1">
        <f t="array" ref="W200">IF(AND(B200:D200="",G200:P200=""),"",(H200-G200)*O200*Lane_Width*Cost_m2)</f>
        <v/>
      </c>
      <c r="X200" s="55" cm="1">
        <f t="array" ref="X200">IF(AND(B200:D200="",G200:P200=""),-9999,V200*Av_Cost_Coll/W200)</f>
        <v>-9999</v>
      </c>
      <c r="Y200" s="55" cm="1">
        <f t="array" ref="Y200">IF(AND(B200:D200="",G200:P200=""),-9999,VLOOKUP(CONCATENATE(M200,"-",N200),Likelihood,2,FALSE))</f>
        <v>-9999</v>
      </c>
      <c r="Z200" s="55" t="str" cm="1">
        <f t="array" ref="Z200">IF(AND(B200:D200="",G200:P200=""),"",IF(X200&gt;=2,IF(Y200&gt;50,"P1","P3"),IF(X200&gt;0,IF(Y200&gt;50,"P2","P5"),IF(Y200&gt;50,"P4","P6"))))</f>
        <v/>
      </c>
    </row>
    <row r="201" spans="1:26" x14ac:dyDescent="0.35">
      <c r="A201" s="48"/>
      <c r="B201" s="48"/>
      <c r="C201" s="48"/>
      <c r="D201" s="48"/>
      <c r="E201" s="47"/>
      <c r="F201" s="47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55" t="str" cm="1">
        <f t="array" ref="Q201">IF(AND(B201="",D201="",G201:H201="",J201:P201),"",IF(OR(B201="",D201="",AND(D201&lt;&gt;"A",D201&lt;&gt;"B",D201&lt;&gt;"C",D201&lt;&gt;"D",D201&lt;&gt;"U"),G201&lt;0,H201&lt;G201,AND(J201&lt;&gt;"BC",J201&lt;&gt;"SG",J201&lt;&gt;"KQ",J201&lt;&gt;"R"),J201="",K201="",L201="",L201&lt; 0,OR(M201="",M201&gt;15),OR(N201="",N201&gt;15),O201="",P201=""),"ERROR - Please check inputs",""))</f>
        <v/>
      </c>
      <c r="R201" s="55" t="str" cm="1">
        <f t="array" ref="R201">IF(AND(B201:D201="",G201:P201=""),"",H201-G201)</f>
        <v/>
      </c>
      <c r="S201" s="55" t="str" cm="1">
        <f t="array" ref="S201">IF(AND(B201:D201="",G201:P201=""),"",P201*R201/1000*365)</f>
        <v/>
      </c>
      <c r="T201" s="55" t="str" cm="1">
        <f t="array" ref="T201">IF(AND(B201:D201="",G201:P201=""),"",MAX(0,K201-L201))</f>
        <v/>
      </c>
      <c r="U201" s="55" t="str" cm="1">
        <f t="array" ref="U201">IF(AND(B201:D201="",G201:P201=""),"",VLOOKUP(J201,ABen_Rates,3,FALSE)*T201*S201)</f>
        <v/>
      </c>
      <c r="V201" s="55" t="str" cm="1">
        <f t="array" ref="V201">IF(AND(B201:D201="",G201:P201=""),"",VLOOKUP(D201,Treatment_Life,2,FALSE)*U201)</f>
        <v/>
      </c>
      <c r="W201" s="55" t="str" cm="1">
        <f t="array" ref="W201">IF(AND(B201:D201="",G201:P201=""),"",(H201-G201)*O201*Lane_Width*Cost_m2)</f>
        <v/>
      </c>
      <c r="X201" s="55" cm="1">
        <f t="array" ref="X201">IF(AND(B201:D201="",G201:P201=""),-9999,V201*Av_Cost_Coll/W201)</f>
        <v>-9999</v>
      </c>
      <c r="Y201" s="55" cm="1">
        <f t="array" ref="Y201">IF(AND(B201:D201="",G201:P201=""),-9999,VLOOKUP(CONCATENATE(M201,"-",N201),Likelihood,2,FALSE))</f>
        <v>-9999</v>
      </c>
      <c r="Z201" s="55" t="str" cm="1">
        <f t="array" ref="Z201">IF(AND(B201:D201="",G201:P201=""),"",IF(X201&gt;=2,IF(Y201&gt;50,"P1","P3"),IF(X201&gt;0,IF(Y201&gt;50,"P2","P5"),IF(Y201&gt;50,"P4","P6"))))</f>
        <v/>
      </c>
    </row>
    <row r="202" spans="1:26" x14ac:dyDescent="0.35">
      <c r="A202" s="48"/>
      <c r="B202" s="48"/>
      <c r="C202" s="48"/>
      <c r="D202" s="48"/>
      <c r="E202" s="47"/>
      <c r="F202" s="47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55" t="str" cm="1">
        <f t="array" ref="Q202">IF(AND(B202="",D202="",G202:H202="",J202:P202),"",IF(OR(B202="",D202="",AND(D202&lt;&gt;"A",D202&lt;&gt;"B",D202&lt;&gt;"C",D202&lt;&gt;"D",D202&lt;&gt;"U"),G202&lt;0,H202&lt;G202,AND(J202&lt;&gt;"BC",J202&lt;&gt;"SG",J202&lt;&gt;"KQ",J202&lt;&gt;"R"),J202="",K202="",L202="",L202&lt; 0,OR(M202="",M202&gt;15),OR(N202="",N202&gt;15),O202="",P202=""),"ERROR - Please check inputs",""))</f>
        <v/>
      </c>
      <c r="R202" s="55" t="str" cm="1">
        <f t="array" ref="R202">IF(AND(B202:D202="",G202:P202=""),"",H202-G202)</f>
        <v/>
      </c>
      <c r="S202" s="55" t="str" cm="1">
        <f t="array" ref="S202">IF(AND(B202:D202="",G202:P202=""),"",P202*R202/1000*365)</f>
        <v/>
      </c>
      <c r="T202" s="55" t="str" cm="1">
        <f t="array" ref="T202">IF(AND(B202:D202="",G202:P202=""),"",MAX(0,K202-L202))</f>
        <v/>
      </c>
      <c r="U202" s="55" t="str" cm="1">
        <f t="array" ref="U202">IF(AND(B202:D202="",G202:P202=""),"",VLOOKUP(J202,ABen_Rates,3,FALSE)*T202*S202)</f>
        <v/>
      </c>
      <c r="V202" s="55" t="str" cm="1">
        <f t="array" ref="V202">IF(AND(B202:D202="",G202:P202=""),"",VLOOKUP(D202,Treatment_Life,2,FALSE)*U202)</f>
        <v/>
      </c>
      <c r="W202" s="55" t="str" cm="1">
        <f t="array" ref="W202">IF(AND(B202:D202="",G202:P202=""),"",(H202-G202)*O202*Lane_Width*Cost_m2)</f>
        <v/>
      </c>
      <c r="X202" s="55" cm="1">
        <f t="array" ref="X202">IF(AND(B202:D202="",G202:P202=""),-9999,V202*Av_Cost_Coll/W202)</f>
        <v>-9999</v>
      </c>
      <c r="Y202" s="55" cm="1">
        <f t="array" ref="Y202">IF(AND(B202:D202="",G202:P202=""),-9999,VLOOKUP(CONCATENATE(M202,"-",N202),Likelihood,2,FALSE))</f>
        <v>-9999</v>
      </c>
      <c r="Z202" s="55" t="str" cm="1">
        <f t="array" ref="Z202">IF(AND(B202:D202="",G202:P202=""),"",IF(X202&gt;=2,IF(Y202&gt;50,"P1","P3"),IF(X202&gt;0,IF(Y202&gt;50,"P2","P5"),IF(Y202&gt;50,"P4","P6"))))</f>
        <v/>
      </c>
    </row>
    <row r="203" spans="1:26" x14ac:dyDescent="0.35">
      <c r="A203" s="48"/>
      <c r="B203" s="48"/>
      <c r="C203" s="48"/>
      <c r="D203" s="48"/>
      <c r="E203" s="47"/>
      <c r="F203" s="47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55" t="str" cm="1">
        <f t="array" ref="Q203">IF(AND(B203="",D203="",G203:H203="",J203:P203),"",IF(OR(B203="",D203="",AND(D203&lt;&gt;"A",D203&lt;&gt;"B",D203&lt;&gt;"C",D203&lt;&gt;"D",D203&lt;&gt;"U"),G203&lt;0,H203&lt;G203,AND(J203&lt;&gt;"BC",J203&lt;&gt;"SG",J203&lt;&gt;"KQ",J203&lt;&gt;"R"),J203="",K203="",L203="",L203&lt; 0,OR(M203="",M203&gt;15),OR(N203="",N203&gt;15),O203="",P203=""),"ERROR - Please check inputs",""))</f>
        <v/>
      </c>
      <c r="R203" s="55" t="str" cm="1">
        <f t="array" ref="R203">IF(AND(B203:D203="",G203:P203=""),"",H203-G203)</f>
        <v/>
      </c>
      <c r="S203" s="55" t="str" cm="1">
        <f t="array" ref="S203">IF(AND(B203:D203="",G203:P203=""),"",P203*R203/1000*365)</f>
        <v/>
      </c>
      <c r="T203" s="55" t="str" cm="1">
        <f t="array" ref="T203">IF(AND(B203:D203="",G203:P203=""),"",MAX(0,K203-L203))</f>
        <v/>
      </c>
      <c r="U203" s="55" t="str" cm="1">
        <f t="array" ref="U203">IF(AND(B203:D203="",G203:P203=""),"",VLOOKUP(J203,ABen_Rates,3,FALSE)*T203*S203)</f>
        <v/>
      </c>
      <c r="V203" s="55" t="str" cm="1">
        <f t="array" ref="V203">IF(AND(B203:D203="",G203:P203=""),"",VLOOKUP(D203,Treatment_Life,2,FALSE)*U203)</f>
        <v/>
      </c>
      <c r="W203" s="55" t="str" cm="1">
        <f t="array" ref="W203">IF(AND(B203:D203="",G203:P203=""),"",(H203-G203)*O203*Lane_Width*Cost_m2)</f>
        <v/>
      </c>
      <c r="X203" s="55" cm="1">
        <f t="array" ref="X203">IF(AND(B203:D203="",G203:P203=""),-9999,V203*Av_Cost_Coll/W203)</f>
        <v>-9999</v>
      </c>
      <c r="Y203" s="55" cm="1">
        <f t="array" ref="Y203">IF(AND(B203:D203="",G203:P203=""),-9999,VLOOKUP(CONCATENATE(M203,"-",N203),Likelihood,2,FALSE))</f>
        <v>-9999</v>
      </c>
      <c r="Z203" s="55" t="str" cm="1">
        <f t="array" ref="Z203">IF(AND(B203:D203="",G203:P203=""),"",IF(X203&gt;=2,IF(Y203&gt;50,"P1","P3"),IF(X203&gt;0,IF(Y203&gt;50,"P2","P5"),IF(Y203&gt;50,"P4","P6"))))</f>
        <v/>
      </c>
    </row>
    <row r="204" spans="1:26" x14ac:dyDescent="0.35">
      <c r="A204" s="48"/>
      <c r="B204" s="48"/>
      <c r="C204" s="48"/>
      <c r="D204" s="48"/>
      <c r="E204" s="47"/>
      <c r="F204" s="47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55" t="str" cm="1">
        <f t="array" ref="Q204">IF(AND(B204="",D204="",G204:H204="",J204:P204),"",IF(OR(B204="",D204="",AND(D204&lt;&gt;"A",D204&lt;&gt;"B",D204&lt;&gt;"C",D204&lt;&gt;"D",D204&lt;&gt;"U"),G204&lt;0,H204&lt;G204,AND(J204&lt;&gt;"BC",J204&lt;&gt;"SG",J204&lt;&gt;"KQ",J204&lt;&gt;"R"),J204="",K204="",L204="",L204&lt; 0,OR(M204="",M204&gt;15),OR(N204="",N204&gt;15),O204="",P204=""),"ERROR - Please check inputs",""))</f>
        <v/>
      </c>
      <c r="R204" s="55" t="str" cm="1">
        <f t="array" ref="R204">IF(AND(B204:D204="",G204:P204=""),"",H204-G204)</f>
        <v/>
      </c>
      <c r="S204" s="55" t="str" cm="1">
        <f t="array" ref="S204">IF(AND(B204:D204="",G204:P204=""),"",P204*R204/1000*365)</f>
        <v/>
      </c>
      <c r="T204" s="55" t="str" cm="1">
        <f t="array" ref="T204">IF(AND(B204:D204="",G204:P204=""),"",MAX(0,K204-L204))</f>
        <v/>
      </c>
      <c r="U204" s="55" t="str" cm="1">
        <f t="array" ref="U204">IF(AND(B204:D204="",G204:P204=""),"",VLOOKUP(J204,ABen_Rates,3,FALSE)*T204*S204)</f>
        <v/>
      </c>
      <c r="V204" s="55" t="str" cm="1">
        <f t="array" ref="V204">IF(AND(B204:D204="",G204:P204=""),"",VLOOKUP(D204,Treatment_Life,2,FALSE)*U204)</f>
        <v/>
      </c>
      <c r="W204" s="55" t="str" cm="1">
        <f t="array" ref="W204">IF(AND(B204:D204="",G204:P204=""),"",(H204-G204)*O204*Lane_Width*Cost_m2)</f>
        <v/>
      </c>
      <c r="X204" s="55" cm="1">
        <f t="array" ref="X204">IF(AND(B204:D204="",G204:P204=""),-9999,V204*Av_Cost_Coll/W204)</f>
        <v>-9999</v>
      </c>
      <c r="Y204" s="55" cm="1">
        <f t="array" ref="Y204">IF(AND(B204:D204="",G204:P204=""),-9999,VLOOKUP(CONCATENATE(M204,"-",N204),Likelihood,2,FALSE))</f>
        <v>-9999</v>
      </c>
      <c r="Z204" s="55" t="str" cm="1">
        <f t="array" ref="Z204">IF(AND(B204:D204="",G204:P204=""),"",IF(X204&gt;=2,IF(Y204&gt;50,"P1","P3"),IF(X204&gt;0,IF(Y204&gt;50,"P2","P5"),IF(Y204&gt;50,"P4","P6"))))</f>
        <v/>
      </c>
    </row>
    <row r="205" spans="1:26" x14ac:dyDescent="0.35">
      <c r="A205" s="48"/>
      <c r="B205" s="48"/>
      <c r="C205" s="48"/>
      <c r="D205" s="48"/>
      <c r="E205" s="47"/>
      <c r="F205" s="47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55" t="str" cm="1">
        <f t="array" ref="Q205">IF(AND(B205="",D205="",G205:H205="",J205:P205),"",IF(OR(B205="",D205="",AND(D205&lt;&gt;"A",D205&lt;&gt;"B",D205&lt;&gt;"C",D205&lt;&gt;"D",D205&lt;&gt;"U"),G205&lt;0,H205&lt;G205,AND(J205&lt;&gt;"BC",J205&lt;&gt;"SG",J205&lt;&gt;"KQ",J205&lt;&gt;"R"),J205="",K205="",L205="",L205&lt; 0,OR(M205="",M205&gt;15),OR(N205="",N205&gt;15),O205="",P205=""),"ERROR - Please check inputs",""))</f>
        <v/>
      </c>
      <c r="R205" s="55" t="str" cm="1">
        <f t="array" ref="R205">IF(AND(B205:D205="",G205:P205=""),"",H205-G205)</f>
        <v/>
      </c>
      <c r="S205" s="55" t="str" cm="1">
        <f t="array" ref="S205">IF(AND(B205:D205="",G205:P205=""),"",P205*R205/1000*365)</f>
        <v/>
      </c>
      <c r="T205" s="55" t="str" cm="1">
        <f t="array" ref="T205">IF(AND(B205:D205="",G205:P205=""),"",MAX(0,K205-L205))</f>
        <v/>
      </c>
      <c r="U205" s="55" t="str" cm="1">
        <f t="array" ref="U205">IF(AND(B205:D205="",G205:P205=""),"",VLOOKUP(J205,ABen_Rates,3,FALSE)*T205*S205)</f>
        <v/>
      </c>
      <c r="V205" s="55" t="str" cm="1">
        <f t="array" ref="V205">IF(AND(B205:D205="",G205:P205=""),"",VLOOKUP(D205,Treatment_Life,2,FALSE)*U205)</f>
        <v/>
      </c>
      <c r="W205" s="55" t="str" cm="1">
        <f t="array" ref="W205">IF(AND(B205:D205="",G205:P205=""),"",(H205-G205)*O205*Lane_Width*Cost_m2)</f>
        <v/>
      </c>
      <c r="X205" s="55" cm="1">
        <f t="array" ref="X205">IF(AND(B205:D205="",G205:P205=""),-9999,V205*Av_Cost_Coll/W205)</f>
        <v>-9999</v>
      </c>
      <c r="Y205" s="55" cm="1">
        <f t="array" ref="Y205">IF(AND(B205:D205="",G205:P205=""),-9999,VLOOKUP(CONCATENATE(M205,"-",N205),Likelihood,2,FALSE))</f>
        <v>-9999</v>
      </c>
      <c r="Z205" s="55" t="str" cm="1">
        <f t="array" ref="Z205">IF(AND(B205:D205="",G205:P205=""),"",IF(X205&gt;=2,IF(Y205&gt;50,"P1","P3"),IF(X205&gt;0,IF(Y205&gt;50,"P2","P5"),IF(Y205&gt;50,"P4","P6"))))</f>
        <v/>
      </c>
    </row>
    <row r="206" spans="1:26" x14ac:dyDescent="0.35">
      <c r="A206" s="48"/>
      <c r="B206" s="48"/>
      <c r="C206" s="48"/>
      <c r="D206" s="48"/>
      <c r="E206" s="47"/>
      <c r="F206" s="47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55" t="str" cm="1">
        <f t="array" ref="Q206">IF(AND(B206="",D206="",G206:H206="",J206:P206),"",IF(OR(B206="",D206="",AND(D206&lt;&gt;"A",D206&lt;&gt;"B",D206&lt;&gt;"C",D206&lt;&gt;"D",D206&lt;&gt;"U"),G206&lt;0,H206&lt;G206,AND(J206&lt;&gt;"BC",J206&lt;&gt;"SG",J206&lt;&gt;"KQ",J206&lt;&gt;"R"),J206="",K206="",L206="",L206&lt; 0,OR(M206="",M206&gt;15),OR(N206="",N206&gt;15),O206="",P206=""),"ERROR - Please check inputs",""))</f>
        <v/>
      </c>
      <c r="R206" s="55" t="str" cm="1">
        <f t="array" ref="R206">IF(AND(B206:D206="",G206:P206=""),"",H206-G206)</f>
        <v/>
      </c>
      <c r="S206" s="55" t="str" cm="1">
        <f t="array" ref="S206">IF(AND(B206:D206="",G206:P206=""),"",P206*R206/1000*365)</f>
        <v/>
      </c>
      <c r="T206" s="55" t="str" cm="1">
        <f t="array" ref="T206">IF(AND(B206:D206="",G206:P206=""),"",MAX(0,K206-L206))</f>
        <v/>
      </c>
      <c r="U206" s="55" t="str" cm="1">
        <f t="array" ref="U206">IF(AND(B206:D206="",G206:P206=""),"",VLOOKUP(J206,ABen_Rates,3,FALSE)*T206*S206)</f>
        <v/>
      </c>
      <c r="V206" s="55" t="str" cm="1">
        <f t="array" ref="V206">IF(AND(B206:D206="",G206:P206=""),"",VLOOKUP(D206,Treatment_Life,2,FALSE)*U206)</f>
        <v/>
      </c>
      <c r="W206" s="55" t="str" cm="1">
        <f t="array" ref="W206">IF(AND(B206:D206="",G206:P206=""),"",(H206-G206)*O206*Lane_Width*Cost_m2)</f>
        <v/>
      </c>
      <c r="X206" s="55" cm="1">
        <f t="array" ref="X206">IF(AND(B206:D206="",G206:P206=""),-9999,V206*Av_Cost_Coll/W206)</f>
        <v>-9999</v>
      </c>
      <c r="Y206" s="55" cm="1">
        <f t="array" ref="Y206">IF(AND(B206:D206="",G206:P206=""),-9999,VLOOKUP(CONCATENATE(M206,"-",N206),Likelihood,2,FALSE))</f>
        <v>-9999</v>
      </c>
      <c r="Z206" s="55" t="str" cm="1">
        <f t="array" ref="Z206">IF(AND(B206:D206="",G206:P206=""),"",IF(X206&gt;=2,IF(Y206&gt;50,"P1","P3"),IF(X206&gt;0,IF(Y206&gt;50,"P2","P5"),IF(Y206&gt;50,"P4","P6"))))</f>
        <v/>
      </c>
    </row>
    <row r="207" spans="1:26" x14ac:dyDescent="0.35">
      <c r="A207" s="48"/>
      <c r="B207" s="48"/>
      <c r="C207" s="48"/>
      <c r="D207" s="48"/>
      <c r="E207" s="47"/>
      <c r="F207" s="47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55" t="str" cm="1">
        <f t="array" ref="Q207">IF(AND(B207="",D207="",G207:H207="",J207:P207),"",IF(OR(B207="",D207="",AND(D207&lt;&gt;"A",D207&lt;&gt;"B",D207&lt;&gt;"C",D207&lt;&gt;"D",D207&lt;&gt;"U"),G207&lt;0,H207&lt;G207,AND(J207&lt;&gt;"BC",J207&lt;&gt;"SG",J207&lt;&gt;"KQ",J207&lt;&gt;"R"),J207="",K207="",L207="",L207&lt; 0,OR(M207="",M207&gt;15),OR(N207="",N207&gt;15),O207="",P207=""),"ERROR - Please check inputs",""))</f>
        <v/>
      </c>
      <c r="R207" s="55" t="str" cm="1">
        <f t="array" ref="R207">IF(AND(B207:D207="",G207:P207=""),"",H207-G207)</f>
        <v/>
      </c>
      <c r="S207" s="55" t="str" cm="1">
        <f t="array" ref="S207">IF(AND(B207:D207="",G207:P207=""),"",P207*R207/1000*365)</f>
        <v/>
      </c>
      <c r="T207" s="55" t="str" cm="1">
        <f t="array" ref="T207">IF(AND(B207:D207="",G207:P207=""),"",MAX(0,K207-L207))</f>
        <v/>
      </c>
      <c r="U207" s="55" t="str" cm="1">
        <f t="array" ref="U207">IF(AND(B207:D207="",G207:P207=""),"",VLOOKUP(J207,ABen_Rates,3,FALSE)*T207*S207)</f>
        <v/>
      </c>
      <c r="V207" s="55" t="str" cm="1">
        <f t="array" ref="V207">IF(AND(B207:D207="",G207:P207=""),"",VLOOKUP(D207,Treatment_Life,2,FALSE)*U207)</f>
        <v/>
      </c>
      <c r="W207" s="55" t="str" cm="1">
        <f t="array" ref="W207">IF(AND(B207:D207="",G207:P207=""),"",(H207-G207)*O207*Lane_Width*Cost_m2)</f>
        <v/>
      </c>
      <c r="X207" s="55" cm="1">
        <f t="array" ref="X207">IF(AND(B207:D207="",G207:P207=""),-9999,V207*Av_Cost_Coll/W207)</f>
        <v>-9999</v>
      </c>
      <c r="Y207" s="55" cm="1">
        <f t="array" ref="Y207">IF(AND(B207:D207="",G207:P207=""),-9999,VLOOKUP(CONCATENATE(M207,"-",N207),Likelihood,2,FALSE))</f>
        <v>-9999</v>
      </c>
      <c r="Z207" s="55" t="str" cm="1">
        <f t="array" ref="Z207">IF(AND(B207:D207="",G207:P207=""),"",IF(X207&gt;=2,IF(Y207&gt;50,"P1","P3"),IF(X207&gt;0,IF(Y207&gt;50,"P2","P5"),IF(Y207&gt;50,"P4","P6"))))</f>
        <v/>
      </c>
    </row>
    <row r="208" spans="1:26" x14ac:dyDescent="0.35">
      <c r="A208" s="48"/>
      <c r="B208" s="48"/>
      <c r="C208" s="48"/>
      <c r="D208" s="48"/>
      <c r="E208" s="47"/>
      <c r="F208" s="47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55" t="str" cm="1">
        <f t="array" ref="Q208">IF(AND(B208="",D208="",G208:H208="",J208:P208),"",IF(OR(B208="",D208="",AND(D208&lt;&gt;"A",D208&lt;&gt;"B",D208&lt;&gt;"C",D208&lt;&gt;"D",D208&lt;&gt;"U"),G208&lt;0,H208&lt;G208,AND(J208&lt;&gt;"BC",J208&lt;&gt;"SG",J208&lt;&gt;"KQ",J208&lt;&gt;"R"),J208="",K208="",L208="",L208&lt; 0,OR(M208="",M208&gt;15),OR(N208="",N208&gt;15),O208="",P208=""),"ERROR - Please check inputs",""))</f>
        <v/>
      </c>
      <c r="R208" s="55" t="str" cm="1">
        <f t="array" ref="R208">IF(AND(B208:D208="",G208:P208=""),"",H208-G208)</f>
        <v/>
      </c>
      <c r="S208" s="55" t="str" cm="1">
        <f t="array" ref="S208">IF(AND(B208:D208="",G208:P208=""),"",P208*R208/1000*365)</f>
        <v/>
      </c>
      <c r="T208" s="55" t="str" cm="1">
        <f t="array" ref="T208">IF(AND(B208:D208="",G208:P208=""),"",MAX(0,K208-L208))</f>
        <v/>
      </c>
      <c r="U208" s="55" t="str" cm="1">
        <f t="array" ref="U208">IF(AND(B208:D208="",G208:P208=""),"",VLOOKUP(J208,ABen_Rates,3,FALSE)*T208*S208)</f>
        <v/>
      </c>
      <c r="V208" s="55" t="str" cm="1">
        <f t="array" ref="V208">IF(AND(B208:D208="",G208:P208=""),"",VLOOKUP(D208,Treatment_Life,2,FALSE)*U208)</f>
        <v/>
      </c>
      <c r="W208" s="55" t="str" cm="1">
        <f t="array" ref="W208">IF(AND(B208:D208="",G208:P208=""),"",(H208-G208)*O208*Lane_Width*Cost_m2)</f>
        <v/>
      </c>
      <c r="X208" s="55" cm="1">
        <f t="array" ref="X208">IF(AND(B208:D208="",G208:P208=""),-9999,V208*Av_Cost_Coll/W208)</f>
        <v>-9999</v>
      </c>
      <c r="Y208" s="55" cm="1">
        <f t="array" ref="Y208">IF(AND(B208:D208="",G208:P208=""),-9999,VLOOKUP(CONCATENATE(M208,"-",N208),Likelihood,2,FALSE))</f>
        <v>-9999</v>
      </c>
      <c r="Z208" s="55" t="str" cm="1">
        <f t="array" ref="Z208">IF(AND(B208:D208="",G208:P208=""),"",IF(X208&gt;=2,IF(Y208&gt;50,"P1","P3"),IF(X208&gt;0,IF(Y208&gt;50,"P2","P5"),IF(Y208&gt;50,"P4","P6"))))</f>
        <v/>
      </c>
    </row>
    <row r="209" spans="1:26" x14ac:dyDescent="0.35">
      <c r="A209" s="48"/>
      <c r="B209" s="48"/>
      <c r="C209" s="48"/>
      <c r="D209" s="48"/>
      <c r="E209" s="47"/>
      <c r="F209" s="47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55" t="str" cm="1">
        <f t="array" ref="Q209">IF(AND(B209="",D209="",G209:H209="",J209:P209),"",IF(OR(B209="",D209="",AND(D209&lt;&gt;"A",D209&lt;&gt;"B",D209&lt;&gt;"C",D209&lt;&gt;"D",D209&lt;&gt;"U"),G209&lt;0,H209&lt;G209,AND(J209&lt;&gt;"BC",J209&lt;&gt;"SG",J209&lt;&gt;"KQ",J209&lt;&gt;"R"),J209="",K209="",L209="",L209&lt; 0,OR(M209="",M209&gt;15),OR(N209="",N209&gt;15),O209="",P209=""),"ERROR - Please check inputs",""))</f>
        <v/>
      </c>
      <c r="R209" s="55" t="str" cm="1">
        <f t="array" ref="R209">IF(AND(B209:D209="",G209:P209=""),"",H209-G209)</f>
        <v/>
      </c>
      <c r="S209" s="55" t="str" cm="1">
        <f t="array" ref="S209">IF(AND(B209:D209="",G209:P209=""),"",P209*R209/1000*365)</f>
        <v/>
      </c>
      <c r="T209" s="55" t="str" cm="1">
        <f t="array" ref="T209">IF(AND(B209:D209="",G209:P209=""),"",MAX(0,K209-L209))</f>
        <v/>
      </c>
      <c r="U209" s="55" t="str" cm="1">
        <f t="array" ref="U209">IF(AND(B209:D209="",G209:P209=""),"",VLOOKUP(J209,ABen_Rates,3,FALSE)*T209*S209)</f>
        <v/>
      </c>
      <c r="V209" s="55" t="str" cm="1">
        <f t="array" ref="V209">IF(AND(B209:D209="",G209:P209=""),"",VLOOKUP(D209,Treatment_Life,2,FALSE)*U209)</f>
        <v/>
      </c>
      <c r="W209" s="55" t="str" cm="1">
        <f t="array" ref="W209">IF(AND(B209:D209="",G209:P209=""),"",(H209-G209)*O209*Lane_Width*Cost_m2)</f>
        <v/>
      </c>
      <c r="X209" s="55" cm="1">
        <f t="array" ref="X209">IF(AND(B209:D209="",G209:P209=""),-9999,V209*Av_Cost_Coll/W209)</f>
        <v>-9999</v>
      </c>
      <c r="Y209" s="55" cm="1">
        <f t="array" ref="Y209">IF(AND(B209:D209="",G209:P209=""),-9999,VLOOKUP(CONCATENATE(M209,"-",N209),Likelihood,2,FALSE))</f>
        <v>-9999</v>
      </c>
      <c r="Z209" s="55" t="str" cm="1">
        <f t="array" ref="Z209">IF(AND(B209:D209="",G209:P209=""),"",IF(X209&gt;=2,IF(Y209&gt;50,"P1","P3"),IF(X209&gt;0,IF(Y209&gt;50,"P2","P5"),IF(Y209&gt;50,"P4","P6"))))</f>
        <v/>
      </c>
    </row>
    <row r="210" spans="1:26" x14ac:dyDescent="0.35">
      <c r="A210" s="48"/>
      <c r="B210" s="48"/>
      <c r="C210" s="48"/>
      <c r="D210" s="48"/>
      <c r="E210" s="47"/>
      <c r="F210" s="47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55" t="str" cm="1">
        <f t="array" ref="Q210">IF(AND(B210="",D210="",G210:H210="",J210:P210),"",IF(OR(B210="",D210="",AND(D210&lt;&gt;"A",D210&lt;&gt;"B",D210&lt;&gt;"C",D210&lt;&gt;"D",D210&lt;&gt;"U"),G210&lt;0,H210&lt;G210,AND(J210&lt;&gt;"BC",J210&lt;&gt;"SG",J210&lt;&gt;"KQ",J210&lt;&gt;"R"),J210="",K210="",L210="",L210&lt; 0,OR(M210="",M210&gt;15),OR(N210="",N210&gt;15),O210="",P210=""),"ERROR - Please check inputs",""))</f>
        <v/>
      </c>
      <c r="R210" s="55" t="str" cm="1">
        <f t="array" ref="R210">IF(AND(B210:D210="",G210:P210=""),"",H210-G210)</f>
        <v/>
      </c>
      <c r="S210" s="55" t="str" cm="1">
        <f t="array" ref="S210">IF(AND(B210:D210="",G210:P210=""),"",P210*R210/1000*365)</f>
        <v/>
      </c>
      <c r="T210" s="55" t="str" cm="1">
        <f t="array" ref="T210">IF(AND(B210:D210="",G210:P210=""),"",MAX(0,K210-L210))</f>
        <v/>
      </c>
      <c r="U210" s="55" t="str" cm="1">
        <f t="array" ref="U210">IF(AND(B210:D210="",G210:P210=""),"",VLOOKUP(J210,ABen_Rates,3,FALSE)*T210*S210)</f>
        <v/>
      </c>
      <c r="V210" s="55" t="str" cm="1">
        <f t="array" ref="V210">IF(AND(B210:D210="",G210:P210=""),"",VLOOKUP(D210,Treatment_Life,2,FALSE)*U210)</f>
        <v/>
      </c>
      <c r="W210" s="55" t="str" cm="1">
        <f t="array" ref="W210">IF(AND(B210:D210="",G210:P210=""),"",(H210-G210)*O210*Lane_Width*Cost_m2)</f>
        <v/>
      </c>
      <c r="X210" s="55" cm="1">
        <f t="array" ref="X210">IF(AND(B210:D210="",G210:P210=""),-9999,V210*Av_Cost_Coll/W210)</f>
        <v>-9999</v>
      </c>
      <c r="Y210" s="55" cm="1">
        <f t="array" ref="Y210">IF(AND(B210:D210="",G210:P210=""),-9999,VLOOKUP(CONCATENATE(M210,"-",N210),Likelihood,2,FALSE))</f>
        <v>-9999</v>
      </c>
      <c r="Z210" s="55" t="str" cm="1">
        <f t="array" ref="Z210">IF(AND(B210:D210="",G210:P210=""),"",IF(X210&gt;=2,IF(Y210&gt;50,"P1","P3"),IF(X210&gt;0,IF(Y210&gt;50,"P2","P5"),IF(Y210&gt;50,"P4","P6"))))</f>
        <v/>
      </c>
    </row>
    <row r="211" spans="1:26" x14ac:dyDescent="0.35">
      <c r="A211" s="48"/>
      <c r="B211" s="48"/>
      <c r="C211" s="48"/>
      <c r="D211" s="48"/>
      <c r="E211" s="47"/>
      <c r="F211" s="47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55" t="str" cm="1">
        <f t="array" ref="Q211">IF(AND(B211="",D211="",G211:H211="",J211:P211),"",IF(OR(B211="",D211="",AND(D211&lt;&gt;"A",D211&lt;&gt;"B",D211&lt;&gt;"C",D211&lt;&gt;"D",D211&lt;&gt;"U"),G211&lt;0,H211&lt;G211,AND(J211&lt;&gt;"BC",J211&lt;&gt;"SG",J211&lt;&gt;"KQ",J211&lt;&gt;"R"),J211="",K211="",L211="",L211&lt; 0,OR(M211="",M211&gt;15),OR(N211="",N211&gt;15),O211="",P211=""),"ERROR - Please check inputs",""))</f>
        <v/>
      </c>
      <c r="R211" s="55" t="str" cm="1">
        <f t="array" ref="R211">IF(AND(B211:D211="",G211:P211=""),"",H211-G211)</f>
        <v/>
      </c>
      <c r="S211" s="55" t="str" cm="1">
        <f t="array" ref="S211">IF(AND(B211:D211="",G211:P211=""),"",P211*R211/1000*365)</f>
        <v/>
      </c>
      <c r="T211" s="55" t="str" cm="1">
        <f t="array" ref="T211">IF(AND(B211:D211="",G211:P211=""),"",MAX(0,K211-L211))</f>
        <v/>
      </c>
      <c r="U211" s="55" t="str" cm="1">
        <f t="array" ref="U211">IF(AND(B211:D211="",G211:P211=""),"",VLOOKUP(J211,ABen_Rates,3,FALSE)*T211*S211)</f>
        <v/>
      </c>
      <c r="V211" s="55" t="str" cm="1">
        <f t="array" ref="V211">IF(AND(B211:D211="",G211:P211=""),"",VLOOKUP(D211,Treatment_Life,2,FALSE)*U211)</f>
        <v/>
      </c>
      <c r="W211" s="55" t="str" cm="1">
        <f t="array" ref="W211">IF(AND(B211:D211="",G211:P211=""),"",(H211-G211)*O211*Lane_Width*Cost_m2)</f>
        <v/>
      </c>
      <c r="X211" s="55" cm="1">
        <f t="array" ref="X211">IF(AND(B211:D211="",G211:P211=""),-9999,V211*Av_Cost_Coll/W211)</f>
        <v>-9999</v>
      </c>
      <c r="Y211" s="55" cm="1">
        <f t="array" ref="Y211">IF(AND(B211:D211="",G211:P211=""),-9999,VLOOKUP(CONCATENATE(M211,"-",N211),Likelihood,2,FALSE))</f>
        <v>-9999</v>
      </c>
      <c r="Z211" s="55" t="str" cm="1">
        <f t="array" ref="Z211">IF(AND(B211:D211="",G211:P211=""),"",IF(X211&gt;=2,IF(Y211&gt;50,"P1","P3"),IF(X211&gt;0,IF(Y211&gt;50,"P2","P5"),IF(Y211&gt;50,"P4","P6"))))</f>
        <v/>
      </c>
    </row>
    <row r="212" spans="1:26" x14ac:dyDescent="0.35">
      <c r="A212" s="48"/>
      <c r="B212" s="48"/>
      <c r="C212" s="48"/>
      <c r="D212" s="48"/>
      <c r="E212" s="47"/>
      <c r="F212" s="47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55" t="str" cm="1">
        <f t="array" ref="Q212">IF(AND(B212="",D212="",G212:H212="",J212:P212),"",IF(OR(B212="",D212="",AND(D212&lt;&gt;"A",D212&lt;&gt;"B",D212&lt;&gt;"C",D212&lt;&gt;"D",D212&lt;&gt;"U"),G212&lt;0,H212&lt;G212,AND(J212&lt;&gt;"BC",J212&lt;&gt;"SG",J212&lt;&gt;"KQ",J212&lt;&gt;"R"),J212="",K212="",L212="",L212&lt; 0,OR(M212="",M212&gt;15),OR(N212="",N212&gt;15),O212="",P212=""),"ERROR - Please check inputs",""))</f>
        <v/>
      </c>
      <c r="R212" s="55" t="str" cm="1">
        <f t="array" ref="R212">IF(AND(B212:D212="",G212:P212=""),"",H212-G212)</f>
        <v/>
      </c>
      <c r="S212" s="55" t="str" cm="1">
        <f t="array" ref="S212">IF(AND(B212:D212="",G212:P212=""),"",P212*R212/1000*365)</f>
        <v/>
      </c>
      <c r="T212" s="55" t="str" cm="1">
        <f t="array" ref="T212">IF(AND(B212:D212="",G212:P212=""),"",MAX(0,K212-L212))</f>
        <v/>
      </c>
      <c r="U212" s="55" t="str" cm="1">
        <f t="array" ref="U212">IF(AND(B212:D212="",G212:P212=""),"",VLOOKUP(J212,ABen_Rates,3,FALSE)*T212*S212)</f>
        <v/>
      </c>
      <c r="V212" s="55" t="str" cm="1">
        <f t="array" ref="V212">IF(AND(B212:D212="",G212:P212=""),"",VLOOKUP(D212,Treatment_Life,2,FALSE)*U212)</f>
        <v/>
      </c>
      <c r="W212" s="55" t="str" cm="1">
        <f t="array" ref="W212">IF(AND(B212:D212="",G212:P212=""),"",(H212-G212)*O212*Lane_Width*Cost_m2)</f>
        <v/>
      </c>
      <c r="X212" s="55" cm="1">
        <f t="array" ref="X212">IF(AND(B212:D212="",G212:P212=""),-9999,V212*Av_Cost_Coll/W212)</f>
        <v>-9999</v>
      </c>
      <c r="Y212" s="55" cm="1">
        <f t="array" ref="Y212">IF(AND(B212:D212="",G212:P212=""),-9999,VLOOKUP(CONCATENATE(M212,"-",N212),Likelihood,2,FALSE))</f>
        <v>-9999</v>
      </c>
      <c r="Z212" s="55" t="str" cm="1">
        <f t="array" ref="Z212">IF(AND(B212:D212="",G212:P212=""),"",IF(X212&gt;=2,IF(Y212&gt;50,"P1","P3"),IF(X212&gt;0,IF(Y212&gt;50,"P2","P5"),IF(Y212&gt;50,"P4","P6"))))</f>
        <v/>
      </c>
    </row>
    <row r="213" spans="1:26" x14ac:dyDescent="0.35">
      <c r="A213" s="48"/>
      <c r="B213" s="48"/>
      <c r="C213" s="48"/>
      <c r="D213" s="48"/>
      <c r="E213" s="47"/>
      <c r="F213" s="47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55" t="str" cm="1">
        <f t="array" ref="Q213">IF(AND(B213="",D213="",G213:H213="",J213:P213),"",IF(OR(B213="",D213="",AND(D213&lt;&gt;"A",D213&lt;&gt;"B",D213&lt;&gt;"C",D213&lt;&gt;"D",D213&lt;&gt;"U"),G213&lt;0,H213&lt;G213,AND(J213&lt;&gt;"BC",J213&lt;&gt;"SG",J213&lt;&gt;"KQ",J213&lt;&gt;"R"),J213="",K213="",L213="",L213&lt; 0,OR(M213="",M213&gt;15),OR(N213="",N213&gt;15),O213="",P213=""),"ERROR - Please check inputs",""))</f>
        <v/>
      </c>
      <c r="R213" s="55" t="str" cm="1">
        <f t="array" ref="R213">IF(AND(B213:D213="",G213:P213=""),"",H213-G213)</f>
        <v/>
      </c>
      <c r="S213" s="55" t="str" cm="1">
        <f t="array" ref="S213">IF(AND(B213:D213="",G213:P213=""),"",P213*R213/1000*365)</f>
        <v/>
      </c>
      <c r="T213" s="55" t="str" cm="1">
        <f t="array" ref="T213">IF(AND(B213:D213="",G213:P213=""),"",MAX(0,K213-L213))</f>
        <v/>
      </c>
      <c r="U213" s="55" t="str" cm="1">
        <f t="array" ref="U213">IF(AND(B213:D213="",G213:P213=""),"",VLOOKUP(J213,ABen_Rates,3,FALSE)*T213*S213)</f>
        <v/>
      </c>
      <c r="V213" s="55" t="str" cm="1">
        <f t="array" ref="V213">IF(AND(B213:D213="",G213:P213=""),"",VLOOKUP(D213,Treatment_Life,2,FALSE)*U213)</f>
        <v/>
      </c>
      <c r="W213" s="55" t="str" cm="1">
        <f t="array" ref="W213">IF(AND(B213:D213="",G213:P213=""),"",(H213-G213)*O213*Lane_Width*Cost_m2)</f>
        <v/>
      </c>
      <c r="X213" s="55" cm="1">
        <f t="array" ref="X213">IF(AND(B213:D213="",G213:P213=""),-9999,V213*Av_Cost_Coll/W213)</f>
        <v>-9999</v>
      </c>
      <c r="Y213" s="55" cm="1">
        <f t="array" ref="Y213">IF(AND(B213:D213="",G213:P213=""),-9999,VLOOKUP(CONCATENATE(M213,"-",N213),Likelihood,2,FALSE))</f>
        <v>-9999</v>
      </c>
      <c r="Z213" s="55" t="str" cm="1">
        <f t="array" ref="Z213">IF(AND(B213:D213="",G213:P213=""),"",IF(X213&gt;=2,IF(Y213&gt;50,"P1","P3"),IF(X213&gt;0,IF(Y213&gt;50,"P2","P5"),IF(Y213&gt;50,"P4","P6"))))</f>
        <v/>
      </c>
    </row>
    <row r="214" spans="1:26" x14ac:dyDescent="0.35">
      <c r="A214" s="48"/>
      <c r="B214" s="48"/>
      <c r="C214" s="48"/>
      <c r="D214" s="48"/>
      <c r="E214" s="47"/>
      <c r="F214" s="47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55" t="str" cm="1">
        <f t="array" ref="Q214">IF(AND(B214="",D214="",G214:H214="",J214:P214),"",IF(OR(B214="",D214="",AND(D214&lt;&gt;"A",D214&lt;&gt;"B",D214&lt;&gt;"C",D214&lt;&gt;"D",D214&lt;&gt;"U"),G214&lt;0,H214&lt;G214,AND(J214&lt;&gt;"BC",J214&lt;&gt;"SG",J214&lt;&gt;"KQ",J214&lt;&gt;"R"),J214="",K214="",L214="",L214&lt; 0,OR(M214="",M214&gt;15),OR(N214="",N214&gt;15),O214="",P214=""),"ERROR - Please check inputs",""))</f>
        <v/>
      </c>
      <c r="R214" s="55" t="str" cm="1">
        <f t="array" ref="R214">IF(AND(B214:D214="",G214:P214=""),"",H214-G214)</f>
        <v/>
      </c>
      <c r="S214" s="55" t="str" cm="1">
        <f t="array" ref="S214">IF(AND(B214:D214="",G214:P214=""),"",P214*R214/1000*365)</f>
        <v/>
      </c>
      <c r="T214" s="55" t="str" cm="1">
        <f t="array" ref="T214">IF(AND(B214:D214="",G214:P214=""),"",MAX(0,K214-L214))</f>
        <v/>
      </c>
      <c r="U214" s="55" t="str" cm="1">
        <f t="array" ref="U214">IF(AND(B214:D214="",G214:P214=""),"",VLOOKUP(J214,ABen_Rates,3,FALSE)*T214*S214)</f>
        <v/>
      </c>
      <c r="V214" s="55" t="str" cm="1">
        <f t="array" ref="V214">IF(AND(B214:D214="",G214:P214=""),"",VLOOKUP(D214,Treatment_Life,2,FALSE)*U214)</f>
        <v/>
      </c>
      <c r="W214" s="55" t="str" cm="1">
        <f t="array" ref="W214">IF(AND(B214:D214="",G214:P214=""),"",(H214-G214)*O214*Lane_Width*Cost_m2)</f>
        <v/>
      </c>
      <c r="X214" s="55" cm="1">
        <f t="array" ref="X214">IF(AND(B214:D214="",G214:P214=""),-9999,V214*Av_Cost_Coll/W214)</f>
        <v>-9999</v>
      </c>
      <c r="Y214" s="55" cm="1">
        <f t="array" ref="Y214">IF(AND(B214:D214="",G214:P214=""),-9999,VLOOKUP(CONCATENATE(M214,"-",N214),Likelihood,2,FALSE))</f>
        <v>-9999</v>
      </c>
      <c r="Z214" s="55" t="str" cm="1">
        <f t="array" ref="Z214">IF(AND(B214:D214="",G214:P214=""),"",IF(X214&gt;=2,IF(Y214&gt;50,"P1","P3"),IF(X214&gt;0,IF(Y214&gt;50,"P2","P5"),IF(Y214&gt;50,"P4","P6"))))</f>
        <v/>
      </c>
    </row>
    <row r="215" spans="1:26" x14ac:dyDescent="0.35">
      <c r="A215" s="48"/>
      <c r="B215" s="48"/>
      <c r="C215" s="48"/>
      <c r="D215" s="48"/>
      <c r="E215" s="47"/>
      <c r="F215" s="47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55" t="str" cm="1">
        <f t="array" ref="Q215">IF(AND(B215="",D215="",G215:H215="",J215:P215),"",IF(OR(B215="",D215="",AND(D215&lt;&gt;"A",D215&lt;&gt;"B",D215&lt;&gt;"C",D215&lt;&gt;"D",D215&lt;&gt;"U"),G215&lt;0,H215&lt;G215,AND(J215&lt;&gt;"BC",J215&lt;&gt;"SG",J215&lt;&gt;"KQ",J215&lt;&gt;"R"),J215="",K215="",L215="",L215&lt; 0,OR(M215="",M215&gt;15),OR(N215="",N215&gt;15),O215="",P215=""),"ERROR - Please check inputs",""))</f>
        <v/>
      </c>
      <c r="R215" s="55" t="str" cm="1">
        <f t="array" ref="R215">IF(AND(B215:D215="",G215:P215=""),"",H215-G215)</f>
        <v/>
      </c>
      <c r="S215" s="55" t="str" cm="1">
        <f t="array" ref="S215">IF(AND(B215:D215="",G215:P215=""),"",P215*R215/1000*365)</f>
        <v/>
      </c>
      <c r="T215" s="55" t="str" cm="1">
        <f t="array" ref="T215">IF(AND(B215:D215="",G215:P215=""),"",MAX(0,K215-L215))</f>
        <v/>
      </c>
      <c r="U215" s="55" t="str" cm="1">
        <f t="array" ref="U215">IF(AND(B215:D215="",G215:P215=""),"",VLOOKUP(J215,ABen_Rates,3,FALSE)*T215*S215)</f>
        <v/>
      </c>
      <c r="V215" s="55" t="str" cm="1">
        <f t="array" ref="V215">IF(AND(B215:D215="",G215:P215=""),"",VLOOKUP(D215,Treatment_Life,2,FALSE)*U215)</f>
        <v/>
      </c>
      <c r="W215" s="55" t="str" cm="1">
        <f t="array" ref="W215">IF(AND(B215:D215="",G215:P215=""),"",(H215-G215)*O215*Lane_Width*Cost_m2)</f>
        <v/>
      </c>
      <c r="X215" s="55" cm="1">
        <f t="array" ref="X215">IF(AND(B215:D215="",G215:P215=""),-9999,V215*Av_Cost_Coll/W215)</f>
        <v>-9999</v>
      </c>
      <c r="Y215" s="55" cm="1">
        <f t="array" ref="Y215">IF(AND(B215:D215="",G215:P215=""),-9999,VLOOKUP(CONCATENATE(M215,"-",N215),Likelihood,2,FALSE))</f>
        <v>-9999</v>
      </c>
      <c r="Z215" s="55" t="str" cm="1">
        <f t="array" ref="Z215">IF(AND(B215:D215="",G215:P215=""),"",IF(X215&gt;=2,IF(Y215&gt;50,"P1","P3"),IF(X215&gt;0,IF(Y215&gt;50,"P2","P5"),IF(Y215&gt;50,"P4","P6"))))</f>
        <v/>
      </c>
    </row>
    <row r="216" spans="1:26" x14ac:dyDescent="0.35">
      <c r="A216" s="48"/>
      <c r="B216" s="48"/>
      <c r="C216" s="48"/>
      <c r="D216" s="48"/>
      <c r="E216" s="47"/>
      <c r="F216" s="47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55" t="str" cm="1">
        <f t="array" ref="Q216">IF(AND(B216="",D216="",G216:H216="",J216:P216),"",IF(OR(B216="",D216="",AND(D216&lt;&gt;"A",D216&lt;&gt;"B",D216&lt;&gt;"C",D216&lt;&gt;"D",D216&lt;&gt;"U"),G216&lt;0,H216&lt;G216,AND(J216&lt;&gt;"BC",J216&lt;&gt;"SG",J216&lt;&gt;"KQ",J216&lt;&gt;"R"),J216="",K216="",L216="",L216&lt; 0,OR(M216="",M216&gt;15),OR(N216="",N216&gt;15),O216="",P216=""),"ERROR - Please check inputs",""))</f>
        <v/>
      </c>
      <c r="R216" s="55" t="str" cm="1">
        <f t="array" ref="R216">IF(AND(B216:D216="",G216:P216=""),"",H216-G216)</f>
        <v/>
      </c>
      <c r="S216" s="55" t="str" cm="1">
        <f t="array" ref="S216">IF(AND(B216:D216="",G216:P216=""),"",P216*R216/1000*365)</f>
        <v/>
      </c>
      <c r="T216" s="55" t="str" cm="1">
        <f t="array" ref="T216">IF(AND(B216:D216="",G216:P216=""),"",MAX(0,K216-L216))</f>
        <v/>
      </c>
      <c r="U216" s="55" t="str" cm="1">
        <f t="array" ref="U216">IF(AND(B216:D216="",G216:P216=""),"",VLOOKUP(J216,ABen_Rates,3,FALSE)*T216*S216)</f>
        <v/>
      </c>
      <c r="V216" s="55" t="str" cm="1">
        <f t="array" ref="V216">IF(AND(B216:D216="",G216:P216=""),"",VLOOKUP(D216,Treatment_Life,2,FALSE)*U216)</f>
        <v/>
      </c>
      <c r="W216" s="55" t="str" cm="1">
        <f t="array" ref="W216">IF(AND(B216:D216="",G216:P216=""),"",(H216-G216)*O216*Lane_Width*Cost_m2)</f>
        <v/>
      </c>
      <c r="X216" s="55" cm="1">
        <f t="array" ref="X216">IF(AND(B216:D216="",G216:P216=""),-9999,V216*Av_Cost_Coll/W216)</f>
        <v>-9999</v>
      </c>
      <c r="Y216" s="55" cm="1">
        <f t="array" ref="Y216">IF(AND(B216:D216="",G216:P216=""),-9999,VLOOKUP(CONCATENATE(M216,"-",N216),Likelihood,2,FALSE))</f>
        <v>-9999</v>
      </c>
      <c r="Z216" s="55" t="str" cm="1">
        <f t="array" ref="Z216">IF(AND(B216:D216="",G216:P216=""),"",IF(X216&gt;=2,IF(Y216&gt;50,"P1","P3"),IF(X216&gt;0,IF(Y216&gt;50,"P2","P5"),IF(Y216&gt;50,"P4","P6"))))</f>
        <v/>
      </c>
    </row>
    <row r="217" spans="1:26" x14ac:dyDescent="0.35">
      <c r="A217" s="48"/>
      <c r="B217" s="48"/>
      <c r="C217" s="48"/>
      <c r="D217" s="48"/>
      <c r="E217" s="47"/>
      <c r="F217" s="47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55" t="str" cm="1">
        <f t="array" ref="Q217">IF(AND(B217="",D217="",G217:H217="",J217:P217),"",IF(OR(B217="",D217="",AND(D217&lt;&gt;"A",D217&lt;&gt;"B",D217&lt;&gt;"C",D217&lt;&gt;"D",D217&lt;&gt;"U"),G217&lt;0,H217&lt;G217,AND(J217&lt;&gt;"BC",J217&lt;&gt;"SG",J217&lt;&gt;"KQ",J217&lt;&gt;"R"),J217="",K217="",L217="",L217&lt; 0,OR(M217="",M217&gt;15),OR(N217="",N217&gt;15),O217="",P217=""),"ERROR - Please check inputs",""))</f>
        <v/>
      </c>
      <c r="R217" s="55" t="str" cm="1">
        <f t="array" ref="R217">IF(AND(B217:D217="",G217:P217=""),"",H217-G217)</f>
        <v/>
      </c>
      <c r="S217" s="55" t="str" cm="1">
        <f t="array" ref="S217">IF(AND(B217:D217="",G217:P217=""),"",P217*R217/1000*365)</f>
        <v/>
      </c>
      <c r="T217" s="55" t="str" cm="1">
        <f t="array" ref="T217">IF(AND(B217:D217="",G217:P217=""),"",MAX(0,K217-L217))</f>
        <v/>
      </c>
      <c r="U217" s="55" t="str" cm="1">
        <f t="array" ref="U217">IF(AND(B217:D217="",G217:P217=""),"",VLOOKUP(J217,ABen_Rates,3,FALSE)*T217*S217)</f>
        <v/>
      </c>
      <c r="V217" s="55" t="str" cm="1">
        <f t="array" ref="V217">IF(AND(B217:D217="",G217:P217=""),"",VLOOKUP(D217,Treatment_Life,2,FALSE)*U217)</f>
        <v/>
      </c>
      <c r="W217" s="55" t="str" cm="1">
        <f t="array" ref="W217">IF(AND(B217:D217="",G217:P217=""),"",(H217-G217)*O217*Lane_Width*Cost_m2)</f>
        <v/>
      </c>
      <c r="X217" s="55" cm="1">
        <f t="array" ref="X217">IF(AND(B217:D217="",G217:P217=""),-9999,V217*Av_Cost_Coll/W217)</f>
        <v>-9999</v>
      </c>
      <c r="Y217" s="55" cm="1">
        <f t="array" ref="Y217">IF(AND(B217:D217="",G217:P217=""),-9999,VLOOKUP(CONCATENATE(M217,"-",N217),Likelihood,2,FALSE))</f>
        <v>-9999</v>
      </c>
      <c r="Z217" s="55" t="str" cm="1">
        <f t="array" ref="Z217">IF(AND(B217:D217="",G217:P217=""),"",IF(X217&gt;=2,IF(Y217&gt;50,"P1","P3"),IF(X217&gt;0,IF(Y217&gt;50,"P2","P5"),IF(Y217&gt;50,"P4","P6"))))</f>
        <v/>
      </c>
    </row>
    <row r="218" spans="1:26" x14ac:dyDescent="0.35">
      <c r="A218" s="48"/>
      <c r="B218" s="48"/>
      <c r="C218" s="48"/>
      <c r="D218" s="48"/>
      <c r="E218" s="47"/>
      <c r="F218" s="47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55" t="str" cm="1">
        <f t="array" ref="Q218">IF(AND(B218="",D218="",G218:H218="",J218:P218),"",IF(OR(B218="",D218="",AND(D218&lt;&gt;"A",D218&lt;&gt;"B",D218&lt;&gt;"C",D218&lt;&gt;"D",D218&lt;&gt;"U"),G218&lt;0,H218&lt;G218,AND(J218&lt;&gt;"BC",J218&lt;&gt;"SG",J218&lt;&gt;"KQ",J218&lt;&gt;"R"),J218="",K218="",L218="",L218&lt; 0,OR(M218="",M218&gt;15),OR(N218="",N218&gt;15),O218="",P218=""),"ERROR - Please check inputs",""))</f>
        <v/>
      </c>
      <c r="R218" s="55" t="str" cm="1">
        <f t="array" ref="R218">IF(AND(B218:D218="",G218:P218=""),"",H218-G218)</f>
        <v/>
      </c>
      <c r="S218" s="55" t="str" cm="1">
        <f t="array" ref="S218">IF(AND(B218:D218="",G218:P218=""),"",P218*R218/1000*365)</f>
        <v/>
      </c>
      <c r="T218" s="55" t="str" cm="1">
        <f t="array" ref="T218">IF(AND(B218:D218="",G218:P218=""),"",MAX(0,K218-L218))</f>
        <v/>
      </c>
      <c r="U218" s="55" t="str" cm="1">
        <f t="array" ref="U218">IF(AND(B218:D218="",G218:P218=""),"",VLOOKUP(J218,ABen_Rates,3,FALSE)*T218*S218)</f>
        <v/>
      </c>
      <c r="V218" s="55" t="str" cm="1">
        <f t="array" ref="V218">IF(AND(B218:D218="",G218:P218=""),"",VLOOKUP(D218,Treatment_Life,2,FALSE)*U218)</f>
        <v/>
      </c>
      <c r="W218" s="55" t="str" cm="1">
        <f t="array" ref="W218">IF(AND(B218:D218="",G218:P218=""),"",(H218-G218)*O218*Lane_Width*Cost_m2)</f>
        <v/>
      </c>
      <c r="X218" s="55" cm="1">
        <f t="array" ref="X218">IF(AND(B218:D218="",G218:P218=""),-9999,V218*Av_Cost_Coll/W218)</f>
        <v>-9999</v>
      </c>
      <c r="Y218" s="55" cm="1">
        <f t="array" ref="Y218">IF(AND(B218:D218="",G218:P218=""),-9999,VLOOKUP(CONCATENATE(M218,"-",N218),Likelihood,2,FALSE))</f>
        <v>-9999</v>
      </c>
      <c r="Z218" s="55" t="str" cm="1">
        <f t="array" ref="Z218">IF(AND(B218:D218="",G218:P218=""),"",IF(X218&gt;=2,IF(Y218&gt;50,"P1","P3"),IF(X218&gt;0,IF(Y218&gt;50,"P2","P5"),IF(Y218&gt;50,"P4","P6"))))</f>
        <v/>
      </c>
    </row>
    <row r="219" spans="1:26" x14ac:dyDescent="0.35">
      <c r="A219" s="48"/>
      <c r="B219" s="48"/>
      <c r="C219" s="48"/>
      <c r="D219" s="48"/>
      <c r="E219" s="47"/>
      <c r="F219" s="47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55" t="str" cm="1">
        <f t="array" ref="Q219">IF(AND(B219="",D219="",G219:H219="",J219:P219),"",IF(OR(B219="",D219="",AND(D219&lt;&gt;"A",D219&lt;&gt;"B",D219&lt;&gt;"C",D219&lt;&gt;"D",D219&lt;&gt;"U"),G219&lt;0,H219&lt;G219,AND(J219&lt;&gt;"BC",J219&lt;&gt;"SG",J219&lt;&gt;"KQ",J219&lt;&gt;"R"),J219="",K219="",L219="",L219&lt; 0,OR(M219="",M219&gt;15),OR(N219="",N219&gt;15),O219="",P219=""),"ERROR - Please check inputs",""))</f>
        <v/>
      </c>
      <c r="R219" s="55" t="str" cm="1">
        <f t="array" ref="R219">IF(AND(B219:D219="",G219:P219=""),"",H219-G219)</f>
        <v/>
      </c>
      <c r="S219" s="55" t="str" cm="1">
        <f t="array" ref="S219">IF(AND(B219:D219="",G219:P219=""),"",P219*R219/1000*365)</f>
        <v/>
      </c>
      <c r="T219" s="55" t="str" cm="1">
        <f t="array" ref="T219">IF(AND(B219:D219="",G219:P219=""),"",MAX(0,K219-L219))</f>
        <v/>
      </c>
      <c r="U219" s="55" t="str" cm="1">
        <f t="array" ref="U219">IF(AND(B219:D219="",G219:P219=""),"",VLOOKUP(J219,ABen_Rates,3,FALSE)*T219*S219)</f>
        <v/>
      </c>
      <c r="V219" s="55" t="str" cm="1">
        <f t="array" ref="V219">IF(AND(B219:D219="",G219:P219=""),"",VLOOKUP(D219,Treatment_Life,2,FALSE)*U219)</f>
        <v/>
      </c>
      <c r="W219" s="55" t="str" cm="1">
        <f t="array" ref="W219">IF(AND(B219:D219="",G219:P219=""),"",(H219-G219)*O219*Lane_Width*Cost_m2)</f>
        <v/>
      </c>
      <c r="X219" s="55" cm="1">
        <f t="array" ref="X219">IF(AND(B219:D219="",G219:P219=""),-9999,V219*Av_Cost_Coll/W219)</f>
        <v>-9999</v>
      </c>
      <c r="Y219" s="55" cm="1">
        <f t="array" ref="Y219">IF(AND(B219:D219="",G219:P219=""),-9999,VLOOKUP(CONCATENATE(M219,"-",N219),Likelihood,2,FALSE))</f>
        <v>-9999</v>
      </c>
      <c r="Z219" s="55" t="str" cm="1">
        <f t="array" ref="Z219">IF(AND(B219:D219="",G219:P219=""),"",IF(X219&gt;=2,IF(Y219&gt;50,"P1","P3"),IF(X219&gt;0,IF(Y219&gt;50,"P2","P5"),IF(Y219&gt;50,"P4","P6"))))</f>
        <v/>
      </c>
    </row>
    <row r="220" spans="1:26" x14ac:dyDescent="0.35">
      <c r="A220" s="48"/>
      <c r="B220" s="48"/>
      <c r="C220" s="48"/>
      <c r="D220" s="48"/>
      <c r="E220" s="47"/>
      <c r="F220" s="47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55" t="str" cm="1">
        <f t="array" ref="Q220">IF(AND(B220="",D220="",G220:H220="",J220:P220),"",IF(OR(B220="",D220="",AND(D220&lt;&gt;"A",D220&lt;&gt;"B",D220&lt;&gt;"C",D220&lt;&gt;"D",D220&lt;&gt;"U"),G220&lt;0,H220&lt;G220,AND(J220&lt;&gt;"BC",J220&lt;&gt;"SG",J220&lt;&gt;"KQ",J220&lt;&gt;"R"),J220="",K220="",L220="",L220&lt; 0,OR(M220="",M220&gt;15),OR(N220="",N220&gt;15),O220="",P220=""),"ERROR - Please check inputs",""))</f>
        <v/>
      </c>
      <c r="R220" s="55" t="str" cm="1">
        <f t="array" ref="R220">IF(AND(B220:D220="",G220:P220=""),"",H220-G220)</f>
        <v/>
      </c>
      <c r="S220" s="55" t="str" cm="1">
        <f t="array" ref="S220">IF(AND(B220:D220="",G220:P220=""),"",P220*R220/1000*365)</f>
        <v/>
      </c>
      <c r="T220" s="55" t="str" cm="1">
        <f t="array" ref="T220">IF(AND(B220:D220="",G220:P220=""),"",MAX(0,K220-L220))</f>
        <v/>
      </c>
      <c r="U220" s="55" t="str" cm="1">
        <f t="array" ref="U220">IF(AND(B220:D220="",G220:P220=""),"",VLOOKUP(J220,ABen_Rates,3,FALSE)*T220*S220)</f>
        <v/>
      </c>
      <c r="V220" s="55" t="str" cm="1">
        <f t="array" ref="V220">IF(AND(B220:D220="",G220:P220=""),"",VLOOKUP(D220,Treatment_Life,2,FALSE)*U220)</f>
        <v/>
      </c>
      <c r="W220" s="55" t="str" cm="1">
        <f t="array" ref="W220">IF(AND(B220:D220="",G220:P220=""),"",(H220-G220)*O220*Lane_Width*Cost_m2)</f>
        <v/>
      </c>
      <c r="X220" s="55" cm="1">
        <f t="array" ref="X220">IF(AND(B220:D220="",G220:P220=""),-9999,V220*Av_Cost_Coll/W220)</f>
        <v>-9999</v>
      </c>
      <c r="Y220" s="55" cm="1">
        <f t="array" ref="Y220">IF(AND(B220:D220="",G220:P220=""),-9999,VLOOKUP(CONCATENATE(M220,"-",N220),Likelihood,2,FALSE))</f>
        <v>-9999</v>
      </c>
      <c r="Z220" s="55" t="str" cm="1">
        <f t="array" ref="Z220">IF(AND(B220:D220="",G220:P220=""),"",IF(X220&gt;=2,IF(Y220&gt;50,"P1","P3"),IF(X220&gt;0,IF(Y220&gt;50,"P2","P5"),IF(Y220&gt;50,"P4","P6"))))</f>
        <v/>
      </c>
    </row>
    <row r="221" spans="1:26" x14ac:dyDescent="0.35">
      <c r="A221" s="48"/>
      <c r="B221" s="48"/>
      <c r="C221" s="48"/>
      <c r="D221" s="48"/>
      <c r="E221" s="47"/>
      <c r="F221" s="47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55" t="str" cm="1">
        <f t="array" ref="Q221">IF(AND(B221="",D221="",G221:H221="",J221:P221),"",IF(OR(B221="",D221="",AND(D221&lt;&gt;"A",D221&lt;&gt;"B",D221&lt;&gt;"C",D221&lt;&gt;"D",D221&lt;&gt;"U"),G221&lt;0,H221&lt;G221,AND(J221&lt;&gt;"BC",J221&lt;&gt;"SG",J221&lt;&gt;"KQ",J221&lt;&gt;"R"),J221="",K221="",L221="",L221&lt; 0,OR(M221="",M221&gt;15),OR(N221="",N221&gt;15),O221="",P221=""),"ERROR - Please check inputs",""))</f>
        <v/>
      </c>
      <c r="R221" s="55" t="str" cm="1">
        <f t="array" ref="R221">IF(AND(B221:D221="",G221:P221=""),"",H221-G221)</f>
        <v/>
      </c>
      <c r="S221" s="55" t="str" cm="1">
        <f t="array" ref="S221">IF(AND(B221:D221="",G221:P221=""),"",P221*R221/1000*365)</f>
        <v/>
      </c>
      <c r="T221" s="55" t="str" cm="1">
        <f t="array" ref="T221">IF(AND(B221:D221="",G221:P221=""),"",MAX(0,K221-L221))</f>
        <v/>
      </c>
      <c r="U221" s="55" t="str" cm="1">
        <f t="array" ref="U221">IF(AND(B221:D221="",G221:P221=""),"",VLOOKUP(J221,ABen_Rates,3,FALSE)*T221*S221)</f>
        <v/>
      </c>
      <c r="V221" s="55" t="str" cm="1">
        <f t="array" ref="V221">IF(AND(B221:D221="",G221:P221=""),"",VLOOKUP(D221,Treatment_Life,2,FALSE)*U221)</f>
        <v/>
      </c>
      <c r="W221" s="55" t="str" cm="1">
        <f t="array" ref="W221">IF(AND(B221:D221="",G221:P221=""),"",(H221-G221)*O221*Lane_Width*Cost_m2)</f>
        <v/>
      </c>
      <c r="X221" s="55" cm="1">
        <f t="array" ref="X221">IF(AND(B221:D221="",G221:P221=""),-9999,V221*Av_Cost_Coll/W221)</f>
        <v>-9999</v>
      </c>
      <c r="Y221" s="55" cm="1">
        <f t="array" ref="Y221">IF(AND(B221:D221="",G221:P221=""),-9999,VLOOKUP(CONCATENATE(M221,"-",N221),Likelihood,2,FALSE))</f>
        <v>-9999</v>
      </c>
      <c r="Z221" s="55" t="str" cm="1">
        <f t="array" ref="Z221">IF(AND(B221:D221="",G221:P221=""),"",IF(X221&gt;=2,IF(Y221&gt;50,"P1","P3"),IF(X221&gt;0,IF(Y221&gt;50,"P2","P5"),IF(Y221&gt;50,"P4","P6"))))</f>
        <v/>
      </c>
    </row>
    <row r="222" spans="1:26" x14ac:dyDescent="0.35">
      <c r="A222" s="48"/>
      <c r="B222" s="48"/>
      <c r="C222" s="48"/>
      <c r="D222" s="48"/>
      <c r="E222" s="47"/>
      <c r="F222" s="47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55" t="str" cm="1">
        <f t="array" ref="Q222">IF(AND(B222="",D222="",G222:H222="",J222:P222),"",IF(OR(B222="",D222="",AND(D222&lt;&gt;"A",D222&lt;&gt;"B",D222&lt;&gt;"C",D222&lt;&gt;"D",D222&lt;&gt;"U"),G222&lt;0,H222&lt;G222,AND(J222&lt;&gt;"BC",J222&lt;&gt;"SG",J222&lt;&gt;"KQ",J222&lt;&gt;"R"),J222="",K222="",L222="",L222&lt; 0,OR(M222="",M222&gt;15),OR(N222="",N222&gt;15),O222="",P222=""),"ERROR - Please check inputs",""))</f>
        <v/>
      </c>
      <c r="R222" s="55" t="str" cm="1">
        <f t="array" ref="R222">IF(AND(B222:D222="",G222:P222=""),"",H222-G222)</f>
        <v/>
      </c>
      <c r="S222" s="55" t="str" cm="1">
        <f t="array" ref="S222">IF(AND(B222:D222="",G222:P222=""),"",P222*R222/1000*365)</f>
        <v/>
      </c>
      <c r="T222" s="55" t="str" cm="1">
        <f t="array" ref="T222">IF(AND(B222:D222="",G222:P222=""),"",MAX(0,K222-L222))</f>
        <v/>
      </c>
      <c r="U222" s="55" t="str" cm="1">
        <f t="array" ref="U222">IF(AND(B222:D222="",G222:P222=""),"",VLOOKUP(J222,ABen_Rates,3,FALSE)*T222*S222)</f>
        <v/>
      </c>
      <c r="V222" s="55" t="str" cm="1">
        <f t="array" ref="V222">IF(AND(B222:D222="",G222:P222=""),"",VLOOKUP(D222,Treatment_Life,2,FALSE)*U222)</f>
        <v/>
      </c>
      <c r="W222" s="55" t="str" cm="1">
        <f t="array" ref="W222">IF(AND(B222:D222="",G222:P222=""),"",(H222-G222)*O222*Lane_Width*Cost_m2)</f>
        <v/>
      </c>
      <c r="X222" s="55" cm="1">
        <f t="array" ref="X222">IF(AND(B222:D222="",G222:P222=""),-9999,V222*Av_Cost_Coll/W222)</f>
        <v>-9999</v>
      </c>
      <c r="Y222" s="55" cm="1">
        <f t="array" ref="Y222">IF(AND(B222:D222="",G222:P222=""),-9999,VLOOKUP(CONCATENATE(M222,"-",N222),Likelihood,2,FALSE))</f>
        <v>-9999</v>
      </c>
      <c r="Z222" s="55" t="str" cm="1">
        <f t="array" ref="Z222">IF(AND(B222:D222="",G222:P222=""),"",IF(X222&gt;=2,IF(Y222&gt;50,"P1","P3"),IF(X222&gt;0,IF(Y222&gt;50,"P2","P5"),IF(Y222&gt;50,"P4","P6"))))</f>
        <v/>
      </c>
    </row>
    <row r="223" spans="1:26" x14ac:dyDescent="0.35">
      <c r="A223" s="48"/>
      <c r="B223" s="48"/>
      <c r="C223" s="48"/>
      <c r="D223" s="48"/>
      <c r="E223" s="47"/>
      <c r="F223" s="47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55" t="str" cm="1">
        <f t="array" ref="Q223">IF(AND(B223="",D223="",G223:H223="",J223:P223),"",IF(OR(B223="",D223="",AND(D223&lt;&gt;"A",D223&lt;&gt;"B",D223&lt;&gt;"C",D223&lt;&gt;"D",D223&lt;&gt;"U"),G223&lt;0,H223&lt;G223,AND(J223&lt;&gt;"BC",J223&lt;&gt;"SG",J223&lt;&gt;"KQ",J223&lt;&gt;"R"),J223="",K223="",L223="",L223&lt; 0,OR(M223="",M223&gt;15),OR(N223="",N223&gt;15),O223="",P223=""),"ERROR - Please check inputs",""))</f>
        <v/>
      </c>
      <c r="R223" s="55" t="str" cm="1">
        <f t="array" ref="R223">IF(AND(B223:D223="",G223:P223=""),"",H223-G223)</f>
        <v/>
      </c>
      <c r="S223" s="55" t="str" cm="1">
        <f t="array" ref="S223">IF(AND(B223:D223="",G223:P223=""),"",P223*R223/1000*365)</f>
        <v/>
      </c>
      <c r="T223" s="55" t="str" cm="1">
        <f t="array" ref="T223">IF(AND(B223:D223="",G223:P223=""),"",MAX(0,K223-L223))</f>
        <v/>
      </c>
      <c r="U223" s="55" t="str" cm="1">
        <f t="array" ref="U223">IF(AND(B223:D223="",G223:P223=""),"",VLOOKUP(J223,ABen_Rates,3,FALSE)*T223*S223)</f>
        <v/>
      </c>
      <c r="V223" s="55" t="str" cm="1">
        <f t="array" ref="V223">IF(AND(B223:D223="",G223:P223=""),"",VLOOKUP(D223,Treatment_Life,2,FALSE)*U223)</f>
        <v/>
      </c>
      <c r="W223" s="55" t="str" cm="1">
        <f t="array" ref="W223">IF(AND(B223:D223="",G223:P223=""),"",(H223-G223)*O223*Lane_Width*Cost_m2)</f>
        <v/>
      </c>
      <c r="X223" s="55" cm="1">
        <f t="array" ref="X223">IF(AND(B223:D223="",G223:P223=""),-9999,V223*Av_Cost_Coll/W223)</f>
        <v>-9999</v>
      </c>
      <c r="Y223" s="55" cm="1">
        <f t="array" ref="Y223">IF(AND(B223:D223="",G223:P223=""),-9999,VLOOKUP(CONCATENATE(M223,"-",N223),Likelihood,2,FALSE))</f>
        <v>-9999</v>
      </c>
      <c r="Z223" s="55" t="str" cm="1">
        <f t="array" ref="Z223">IF(AND(B223:D223="",G223:P223=""),"",IF(X223&gt;=2,IF(Y223&gt;50,"P1","P3"),IF(X223&gt;0,IF(Y223&gt;50,"P2","P5"),IF(Y223&gt;50,"P4","P6"))))</f>
        <v/>
      </c>
    </row>
    <row r="224" spans="1:26" x14ac:dyDescent="0.35">
      <c r="A224" s="48"/>
      <c r="B224" s="48"/>
      <c r="C224" s="48"/>
      <c r="D224" s="48"/>
      <c r="E224" s="47"/>
      <c r="F224" s="47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55" t="str" cm="1">
        <f t="array" ref="Q224">IF(AND(B224="",D224="",G224:H224="",J224:P224),"",IF(OR(B224="",D224="",AND(D224&lt;&gt;"A",D224&lt;&gt;"B",D224&lt;&gt;"C",D224&lt;&gt;"D",D224&lt;&gt;"U"),G224&lt;0,H224&lt;G224,AND(J224&lt;&gt;"BC",J224&lt;&gt;"SG",J224&lt;&gt;"KQ",J224&lt;&gt;"R"),J224="",K224="",L224="",L224&lt; 0,OR(M224="",M224&gt;15),OR(N224="",N224&gt;15),O224="",P224=""),"ERROR - Please check inputs",""))</f>
        <v/>
      </c>
      <c r="R224" s="55" t="str" cm="1">
        <f t="array" ref="R224">IF(AND(B224:D224="",G224:P224=""),"",H224-G224)</f>
        <v/>
      </c>
      <c r="S224" s="55" t="str" cm="1">
        <f t="array" ref="S224">IF(AND(B224:D224="",G224:P224=""),"",P224*R224/1000*365)</f>
        <v/>
      </c>
      <c r="T224" s="55" t="str" cm="1">
        <f t="array" ref="T224">IF(AND(B224:D224="",G224:P224=""),"",MAX(0,K224-L224))</f>
        <v/>
      </c>
      <c r="U224" s="55" t="str" cm="1">
        <f t="array" ref="U224">IF(AND(B224:D224="",G224:P224=""),"",VLOOKUP(J224,ABen_Rates,3,FALSE)*T224*S224)</f>
        <v/>
      </c>
      <c r="V224" s="55" t="str" cm="1">
        <f t="array" ref="V224">IF(AND(B224:D224="",G224:P224=""),"",VLOOKUP(D224,Treatment_Life,2,FALSE)*U224)</f>
        <v/>
      </c>
      <c r="W224" s="55" t="str" cm="1">
        <f t="array" ref="W224">IF(AND(B224:D224="",G224:P224=""),"",(H224-G224)*O224*Lane_Width*Cost_m2)</f>
        <v/>
      </c>
      <c r="X224" s="55" cm="1">
        <f t="array" ref="X224">IF(AND(B224:D224="",G224:P224=""),-9999,V224*Av_Cost_Coll/W224)</f>
        <v>-9999</v>
      </c>
      <c r="Y224" s="55" cm="1">
        <f t="array" ref="Y224">IF(AND(B224:D224="",G224:P224=""),-9999,VLOOKUP(CONCATENATE(M224,"-",N224),Likelihood,2,FALSE))</f>
        <v>-9999</v>
      </c>
      <c r="Z224" s="55" t="str" cm="1">
        <f t="array" ref="Z224">IF(AND(B224:D224="",G224:P224=""),"",IF(X224&gt;=2,IF(Y224&gt;50,"P1","P3"),IF(X224&gt;0,IF(Y224&gt;50,"P2","P5"),IF(Y224&gt;50,"P4","P6"))))</f>
        <v/>
      </c>
    </row>
    <row r="225" spans="1:26" x14ac:dyDescent="0.35">
      <c r="A225" s="48"/>
      <c r="B225" s="48"/>
      <c r="C225" s="48"/>
      <c r="D225" s="48"/>
      <c r="E225" s="47"/>
      <c r="F225" s="47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55" t="str" cm="1">
        <f t="array" ref="Q225">IF(AND(B225="",D225="",G225:H225="",J225:P225),"",IF(OR(B225="",D225="",AND(D225&lt;&gt;"A",D225&lt;&gt;"B",D225&lt;&gt;"C",D225&lt;&gt;"D",D225&lt;&gt;"U"),G225&lt;0,H225&lt;G225,AND(J225&lt;&gt;"BC",J225&lt;&gt;"SG",J225&lt;&gt;"KQ",J225&lt;&gt;"R"),J225="",K225="",L225="",L225&lt; 0,OR(M225="",M225&gt;15),OR(N225="",N225&gt;15),O225="",P225=""),"ERROR - Please check inputs",""))</f>
        <v/>
      </c>
      <c r="R225" s="55" t="str" cm="1">
        <f t="array" ref="R225">IF(AND(B225:D225="",G225:P225=""),"",H225-G225)</f>
        <v/>
      </c>
      <c r="S225" s="55" t="str" cm="1">
        <f t="array" ref="S225">IF(AND(B225:D225="",G225:P225=""),"",P225*R225/1000*365)</f>
        <v/>
      </c>
      <c r="T225" s="55" t="str" cm="1">
        <f t="array" ref="T225">IF(AND(B225:D225="",G225:P225=""),"",MAX(0,K225-L225))</f>
        <v/>
      </c>
      <c r="U225" s="55" t="str" cm="1">
        <f t="array" ref="U225">IF(AND(B225:D225="",G225:P225=""),"",VLOOKUP(J225,ABen_Rates,3,FALSE)*T225*S225)</f>
        <v/>
      </c>
      <c r="V225" s="55" t="str" cm="1">
        <f t="array" ref="V225">IF(AND(B225:D225="",G225:P225=""),"",VLOOKUP(D225,Treatment_Life,2,FALSE)*U225)</f>
        <v/>
      </c>
      <c r="W225" s="55" t="str" cm="1">
        <f t="array" ref="W225">IF(AND(B225:D225="",G225:P225=""),"",(H225-G225)*O225*Lane_Width*Cost_m2)</f>
        <v/>
      </c>
      <c r="X225" s="55" cm="1">
        <f t="array" ref="X225">IF(AND(B225:D225="",G225:P225=""),-9999,V225*Av_Cost_Coll/W225)</f>
        <v>-9999</v>
      </c>
      <c r="Y225" s="55" cm="1">
        <f t="array" ref="Y225">IF(AND(B225:D225="",G225:P225=""),-9999,VLOOKUP(CONCATENATE(M225,"-",N225),Likelihood,2,FALSE))</f>
        <v>-9999</v>
      </c>
      <c r="Z225" s="55" t="str" cm="1">
        <f t="array" ref="Z225">IF(AND(B225:D225="",G225:P225=""),"",IF(X225&gt;=2,IF(Y225&gt;50,"P1","P3"),IF(X225&gt;0,IF(Y225&gt;50,"P2","P5"),IF(Y225&gt;50,"P4","P6"))))</f>
        <v/>
      </c>
    </row>
    <row r="226" spans="1:26" x14ac:dyDescent="0.35">
      <c r="A226" s="48"/>
      <c r="B226" s="48"/>
      <c r="C226" s="48"/>
      <c r="D226" s="48"/>
      <c r="E226" s="47"/>
      <c r="F226" s="47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55" t="str" cm="1">
        <f t="array" ref="Q226">IF(AND(B226="",D226="",G226:H226="",J226:P226),"",IF(OR(B226="",D226="",AND(D226&lt;&gt;"A",D226&lt;&gt;"B",D226&lt;&gt;"C",D226&lt;&gt;"D",D226&lt;&gt;"U"),G226&lt;0,H226&lt;G226,AND(J226&lt;&gt;"BC",J226&lt;&gt;"SG",J226&lt;&gt;"KQ",J226&lt;&gt;"R"),J226="",K226="",L226="",L226&lt; 0,OR(M226="",M226&gt;15),OR(N226="",N226&gt;15),O226="",P226=""),"ERROR - Please check inputs",""))</f>
        <v/>
      </c>
      <c r="R226" s="55" t="str" cm="1">
        <f t="array" ref="R226">IF(AND(B226:D226="",G226:P226=""),"",H226-G226)</f>
        <v/>
      </c>
      <c r="S226" s="55" t="str" cm="1">
        <f t="array" ref="S226">IF(AND(B226:D226="",G226:P226=""),"",P226*R226/1000*365)</f>
        <v/>
      </c>
      <c r="T226" s="55" t="str" cm="1">
        <f t="array" ref="T226">IF(AND(B226:D226="",G226:P226=""),"",MAX(0,K226-L226))</f>
        <v/>
      </c>
      <c r="U226" s="55" t="str" cm="1">
        <f t="array" ref="U226">IF(AND(B226:D226="",G226:P226=""),"",VLOOKUP(J226,ABen_Rates,3,FALSE)*T226*S226)</f>
        <v/>
      </c>
      <c r="V226" s="55" t="str" cm="1">
        <f t="array" ref="V226">IF(AND(B226:D226="",G226:P226=""),"",VLOOKUP(D226,Treatment_Life,2,FALSE)*U226)</f>
        <v/>
      </c>
      <c r="W226" s="55" t="str" cm="1">
        <f t="array" ref="W226">IF(AND(B226:D226="",G226:P226=""),"",(H226-G226)*O226*Lane_Width*Cost_m2)</f>
        <v/>
      </c>
      <c r="X226" s="55" cm="1">
        <f t="array" ref="X226">IF(AND(B226:D226="",G226:P226=""),-9999,V226*Av_Cost_Coll/W226)</f>
        <v>-9999</v>
      </c>
      <c r="Y226" s="55" cm="1">
        <f t="array" ref="Y226">IF(AND(B226:D226="",G226:P226=""),-9999,VLOOKUP(CONCATENATE(M226,"-",N226),Likelihood,2,FALSE))</f>
        <v>-9999</v>
      </c>
      <c r="Z226" s="55" t="str" cm="1">
        <f t="array" ref="Z226">IF(AND(B226:D226="",G226:P226=""),"",IF(X226&gt;=2,IF(Y226&gt;50,"P1","P3"),IF(X226&gt;0,IF(Y226&gt;50,"P2","P5"),IF(Y226&gt;50,"P4","P6"))))</f>
        <v/>
      </c>
    </row>
    <row r="227" spans="1:26" x14ac:dyDescent="0.35">
      <c r="A227" s="48"/>
      <c r="B227" s="48"/>
      <c r="C227" s="48"/>
      <c r="D227" s="48"/>
      <c r="E227" s="47"/>
      <c r="F227" s="47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55" t="str" cm="1">
        <f t="array" ref="Q227">IF(AND(B227="",D227="",G227:H227="",J227:P227),"",IF(OR(B227="",D227="",AND(D227&lt;&gt;"A",D227&lt;&gt;"B",D227&lt;&gt;"C",D227&lt;&gt;"D",D227&lt;&gt;"U"),G227&lt;0,H227&lt;G227,AND(J227&lt;&gt;"BC",J227&lt;&gt;"SG",J227&lt;&gt;"KQ",J227&lt;&gt;"R"),J227="",K227="",L227="",L227&lt; 0,OR(M227="",M227&gt;15),OR(N227="",N227&gt;15),O227="",P227=""),"ERROR - Please check inputs",""))</f>
        <v/>
      </c>
      <c r="R227" s="55" t="str" cm="1">
        <f t="array" ref="R227">IF(AND(B227:D227="",G227:P227=""),"",H227-G227)</f>
        <v/>
      </c>
      <c r="S227" s="55" t="str" cm="1">
        <f t="array" ref="S227">IF(AND(B227:D227="",G227:P227=""),"",P227*R227/1000*365)</f>
        <v/>
      </c>
      <c r="T227" s="55" t="str" cm="1">
        <f t="array" ref="T227">IF(AND(B227:D227="",G227:P227=""),"",MAX(0,K227-L227))</f>
        <v/>
      </c>
      <c r="U227" s="55" t="str" cm="1">
        <f t="array" ref="U227">IF(AND(B227:D227="",G227:P227=""),"",VLOOKUP(J227,ABen_Rates,3,FALSE)*T227*S227)</f>
        <v/>
      </c>
      <c r="V227" s="55" t="str" cm="1">
        <f t="array" ref="V227">IF(AND(B227:D227="",G227:P227=""),"",VLOOKUP(D227,Treatment_Life,2,FALSE)*U227)</f>
        <v/>
      </c>
      <c r="W227" s="55" t="str" cm="1">
        <f t="array" ref="W227">IF(AND(B227:D227="",G227:P227=""),"",(H227-G227)*O227*Lane_Width*Cost_m2)</f>
        <v/>
      </c>
      <c r="X227" s="55" cm="1">
        <f t="array" ref="X227">IF(AND(B227:D227="",G227:P227=""),-9999,V227*Av_Cost_Coll/W227)</f>
        <v>-9999</v>
      </c>
      <c r="Y227" s="55" cm="1">
        <f t="array" ref="Y227">IF(AND(B227:D227="",G227:P227=""),-9999,VLOOKUP(CONCATENATE(M227,"-",N227),Likelihood,2,FALSE))</f>
        <v>-9999</v>
      </c>
      <c r="Z227" s="55" t="str" cm="1">
        <f t="array" ref="Z227">IF(AND(B227:D227="",G227:P227=""),"",IF(X227&gt;=2,IF(Y227&gt;50,"P1","P3"),IF(X227&gt;0,IF(Y227&gt;50,"P2","P5"),IF(Y227&gt;50,"P4","P6"))))</f>
        <v/>
      </c>
    </row>
    <row r="228" spans="1:26" x14ac:dyDescent="0.35">
      <c r="A228" s="48"/>
      <c r="B228" s="48"/>
      <c r="C228" s="48"/>
      <c r="D228" s="48"/>
      <c r="E228" s="47"/>
      <c r="F228" s="47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55" t="str" cm="1">
        <f t="array" ref="Q228">IF(AND(B228="",D228="",G228:H228="",J228:P228),"",IF(OR(B228="",D228="",AND(D228&lt;&gt;"A",D228&lt;&gt;"B",D228&lt;&gt;"C",D228&lt;&gt;"D",D228&lt;&gt;"U"),G228&lt;0,H228&lt;G228,AND(J228&lt;&gt;"BC",J228&lt;&gt;"SG",J228&lt;&gt;"KQ",J228&lt;&gt;"R"),J228="",K228="",L228="",L228&lt; 0,OR(M228="",M228&gt;15),OR(N228="",N228&gt;15),O228="",P228=""),"ERROR - Please check inputs",""))</f>
        <v/>
      </c>
      <c r="R228" s="55" t="str" cm="1">
        <f t="array" ref="R228">IF(AND(B228:D228="",G228:P228=""),"",H228-G228)</f>
        <v/>
      </c>
      <c r="S228" s="55" t="str" cm="1">
        <f t="array" ref="S228">IF(AND(B228:D228="",G228:P228=""),"",P228*R228/1000*365)</f>
        <v/>
      </c>
      <c r="T228" s="55" t="str" cm="1">
        <f t="array" ref="T228">IF(AND(B228:D228="",G228:P228=""),"",MAX(0,K228-L228))</f>
        <v/>
      </c>
      <c r="U228" s="55" t="str" cm="1">
        <f t="array" ref="U228">IF(AND(B228:D228="",G228:P228=""),"",VLOOKUP(J228,ABen_Rates,3,FALSE)*T228*S228)</f>
        <v/>
      </c>
      <c r="V228" s="55" t="str" cm="1">
        <f t="array" ref="V228">IF(AND(B228:D228="",G228:P228=""),"",VLOOKUP(D228,Treatment_Life,2,FALSE)*U228)</f>
        <v/>
      </c>
      <c r="W228" s="55" t="str" cm="1">
        <f t="array" ref="W228">IF(AND(B228:D228="",G228:P228=""),"",(H228-G228)*O228*Lane_Width*Cost_m2)</f>
        <v/>
      </c>
      <c r="X228" s="55" cm="1">
        <f t="array" ref="X228">IF(AND(B228:D228="",G228:P228=""),-9999,V228*Av_Cost_Coll/W228)</f>
        <v>-9999</v>
      </c>
      <c r="Y228" s="55" cm="1">
        <f t="array" ref="Y228">IF(AND(B228:D228="",G228:P228=""),-9999,VLOOKUP(CONCATENATE(M228,"-",N228),Likelihood,2,FALSE))</f>
        <v>-9999</v>
      </c>
      <c r="Z228" s="55" t="str" cm="1">
        <f t="array" ref="Z228">IF(AND(B228:D228="",G228:P228=""),"",IF(X228&gt;=2,IF(Y228&gt;50,"P1","P3"),IF(X228&gt;0,IF(Y228&gt;50,"P2","P5"),IF(Y228&gt;50,"P4","P6"))))</f>
        <v/>
      </c>
    </row>
    <row r="229" spans="1:26" x14ac:dyDescent="0.35">
      <c r="A229" s="48"/>
      <c r="B229" s="48"/>
      <c r="C229" s="48"/>
      <c r="D229" s="48"/>
      <c r="E229" s="47"/>
      <c r="F229" s="47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55" t="str" cm="1">
        <f t="array" ref="Q229">IF(AND(B229="",D229="",G229:H229="",J229:P229),"",IF(OR(B229="",D229="",AND(D229&lt;&gt;"A",D229&lt;&gt;"B",D229&lt;&gt;"C",D229&lt;&gt;"D",D229&lt;&gt;"U"),G229&lt;0,H229&lt;G229,AND(J229&lt;&gt;"BC",J229&lt;&gt;"SG",J229&lt;&gt;"KQ",J229&lt;&gt;"R"),J229="",K229="",L229="",L229&lt; 0,OR(M229="",M229&gt;15),OR(N229="",N229&gt;15),O229="",P229=""),"ERROR - Please check inputs",""))</f>
        <v/>
      </c>
      <c r="R229" s="55" t="str" cm="1">
        <f t="array" ref="R229">IF(AND(B229:D229="",G229:P229=""),"",H229-G229)</f>
        <v/>
      </c>
      <c r="S229" s="55" t="str" cm="1">
        <f t="array" ref="S229">IF(AND(B229:D229="",G229:P229=""),"",P229*R229/1000*365)</f>
        <v/>
      </c>
      <c r="T229" s="55" t="str" cm="1">
        <f t="array" ref="T229">IF(AND(B229:D229="",G229:P229=""),"",MAX(0,K229-L229))</f>
        <v/>
      </c>
      <c r="U229" s="55" t="str" cm="1">
        <f t="array" ref="U229">IF(AND(B229:D229="",G229:P229=""),"",VLOOKUP(J229,ABen_Rates,3,FALSE)*T229*S229)</f>
        <v/>
      </c>
      <c r="V229" s="55" t="str" cm="1">
        <f t="array" ref="V229">IF(AND(B229:D229="",G229:P229=""),"",VLOOKUP(D229,Treatment_Life,2,FALSE)*U229)</f>
        <v/>
      </c>
      <c r="W229" s="55" t="str" cm="1">
        <f t="array" ref="W229">IF(AND(B229:D229="",G229:P229=""),"",(H229-G229)*O229*Lane_Width*Cost_m2)</f>
        <v/>
      </c>
      <c r="X229" s="55" cm="1">
        <f t="array" ref="X229">IF(AND(B229:D229="",G229:P229=""),-9999,V229*Av_Cost_Coll/W229)</f>
        <v>-9999</v>
      </c>
      <c r="Y229" s="55" cm="1">
        <f t="array" ref="Y229">IF(AND(B229:D229="",G229:P229=""),-9999,VLOOKUP(CONCATENATE(M229,"-",N229),Likelihood,2,FALSE))</f>
        <v>-9999</v>
      </c>
      <c r="Z229" s="55" t="str" cm="1">
        <f t="array" ref="Z229">IF(AND(B229:D229="",G229:P229=""),"",IF(X229&gt;=2,IF(Y229&gt;50,"P1","P3"),IF(X229&gt;0,IF(Y229&gt;50,"P2","P5"),IF(Y229&gt;50,"P4","P6"))))</f>
        <v/>
      </c>
    </row>
    <row r="230" spans="1:26" x14ac:dyDescent="0.35">
      <c r="A230" s="48"/>
      <c r="B230" s="48"/>
      <c r="C230" s="48"/>
      <c r="D230" s="48"/>
      <c r="E230" s="47"/>
      <c r="F230" s="47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55" t="str" cm="1">
        <f t="array" ref="Q230">IF(AND(B230="",D230="",G230:H230="",J230:P230),"",IF(OR(B230="",D230="",AND(D230&lt;&gt;"A",D230&lt;&gt;"B",D230&lt;&gt;"C",D230&lt;&gt;"D",D230&lt;&gt;"U"),G230&lt;0,H230&lt;G230,AND(J230&lt;&gt;"BC",J230&lt;&gt;"SG",J230&lt;&gt;"KQ",J230&lt;&gt;"R"),J230="",K230="",L230="",L230&lt; 0,OR(M230="",M230&gt;15),OR(N230="",N230&gt;15),O230="",P230=""),"ERROR - Please check inputs",""))</f>
        <v/>
      </c>
      <c r="R230" s="55" t="str" cm="1">
        <f t="array" ref="R230">IF(AND(B230:D230="",G230:P230=""),"",H230-G230)</f>
        <v/>
      </c>
      <c r="S230" s="55" t="str" cm="1">
        <f t="array" ref="S230">IF(AND(B230:D230="",G230:P230=""),"",P230*R230/1000*365)</f>
        <v/>
      </c>
      <c r="T230" s="55" t="str" cm="1">
        <f t="array" ref="T230">IF(AND(B230:D230="",G230:P230=""),"",MAX(0,K230-L230))</f>
        <v/>
      </c>
      <c r="U230" s="55" t="str" cm="1">
        <f t="array" ref="U230">IF(AND(B230:D230="",G230:P230=""),"",VLOOKUP(J230,ABen_Rates,3,FALSE)*T230*S230)</f>
        <v/>
      </c>
      <c r="V230" s="55" t="str" cm="1">
        <f t="array" ref="V230">IF(AND(B230:D230="",G230:P230=""),"",VLOOKUP(D230,Treatment_Life,2,FALSE)*U230)</f>
        <v/>
      </c>
      <c r="W230" s="55" t="str" cm="1">
        <f t="array" ref="W230">IF(AND(B230:D230="",G230:P230=""),"",(H230-G230)*O230*Lane_Width*Cost_m2)</f>
        <v/>
      </c>
      <c r="X230" s="55" cm="1">
        <f t="array" ref="X230">IF(AND(B230:D230="",G230:P230=""),-9999,V230*Av_Cost_Coll/W230)</f>
        <v>-9999</v>
      </c>
      <c r="Y230" s="55" cm="1">
        <f t="array" ref="Y230">IF(AND(B230:D230="",G230:P230=""),-9999,VLOOKUP(CONCATENATE(M230,"-",N230),Likelihood,2,FALSE))</f>
        <v>-9999</v>
      </c>
      <c r="Z230" s="55" t="str" cm="1">
        <f t="array" ref="Z230">IF(AND(B230:D230="",G230:P230=""),"",IF(X230&gt;=2,IF(Y230&gt;50,"P1","P3"),IF(X230&gt;0,IF(Y230&gt;50,"P2","P5"),IF(Y230&gt;50,"P4","P6"))))</f>
        <v/>
      </c>
    </row>
    <row r="231" spans="1:26" x14ac:dyDescent="0.35">
      <c r="A231" s="48"/>
      <c r="B231" s="48"/>
      <c r="C231" s="48"/>
      <c r="D231" s="48"/>
      <c r="E231" s="47"/>
      <c r="F231" s="47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55" t="str" cm="1">
        <f t="array" ref="Q231">IF(AND(B231="",D231="",G231:H231="",J231:P231),"",IF(OR(B231="",D231="",AND(D231&lt;&gt;"A",D231&lt;&gt;"B",D231&lt;&gt;"C",D231&lt;&gt;"D",D231&lt;&gt;"U"),G231&lt;0,H231&lt;G231,AND(J231&lt;&gt;"BC",J231&lt;&gt;"SG",J231&lt;&gt;"KQ",J231&lt;&gt;"R"),J231="",K231="",L231="",L231&lt; 0,OR(M231="",M231&gt;15),OR(N231="",N231&gt;15),O231="",P231=""),"ERROR - Please check inputs",""))</f>
        <v/>
      </c>
      <c r="R231" s="55" t="str" cm="1">
        <f t="array" ref="R231">IF(AND(B231:D231="",G231:P231=""),"",H231-G231)</f>
        <v/>
      </c>
      <c r="S231" s="55" t="str" cm="1">
        <f t="array" ref="S231">IF(AND(B231:D231="",G231:P231=""),"",P231*R231/1000*365)</f>
        <v/>
      </c>
      <c r="T231" s="55" t="str" cm="1">
        <f t="array" ref="T231">IF(AND(B231:D231="",G231:P231=""),"",MAX(0,K231-L231))</f>
        <v/>
      </c>
      <c r="U231" s="55" t="str" cm="1">
        <f t="array" ref="U231">IF(AND(B231:D231="",G231:P231=""),"",VLOOKUP(J231,ABen_Rates,3,FALSE)*T231*S231)</f>
        <v/>
      </c>
      <c r="V231" s="55" t="str" cm="1">
        <f t="array" ref="V231">IF(AND(B231:D231="",G231:P231=""),"",VLOOKUP(D231,Treatment_Life,2,FALSE)*U231)</f>
        <v/>
      </c>
      <c r="W231" s="55" t="str" cm="1">
        <f t="array" ref="W231">IF(AND(B231:D231="",G231:P231=""),"",(H231-G231)*O231*Lane_Width*Cost_m2)</f>
        <v/>
      </c>
      <c r="X231" s="55" cm="1">
        <f t="array" ref="X231">IF(AND(B231:D231="",G231:P231=""),-9999,V231*Av_Cost_Coll/W231)</f>
        <v>-9999</v>
      </c>
      <c r="Y231" s="55" cm="1">
        <f t="array" ref="Y231">IF(AND(B231:D231="",G231:P231=""),-9999,VLOOKUP(CONCATENATE(M231,"-",N231),Likelihood,2,FALSE))</f>
        <v>-9999</v>
      </c>
      <c r="Z231" s="55" t="str" cm="1">
        <f t="array" ref="Z231">IF(AND(B231:D231="",G231:P231=""),"",IF(X231&gt;=2,IF(Y231&gt;50,"P1","P3"),IF(X231&gt;0,IF(Y231&gt;50,"P2","P5"),IF(Y231&gt;50,"P4","P6"))))</f>
        <v/>
      </c>
    </row>
    <row r="232" spans="1:26" x14ac:dyDescent="0.35">
      <c r="A232" s="48"/>
      <c r="B232" s="48"/>
      <c r="C232" s="48"/>
      <c r="D232" s="48"/>
      <c r="E232" s="47"/>
      <c r="F232" s="47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55" t="str" cm="1">
        <f t="array" ref="Q232">IF(AND(B232="",D232="",G232:H232="",J232:P232),"",IF(OR(B232="",D232="",AND(D232&lt;&gt;"A",D232&lt;&gt;"B",D232&lt;&gt;"C",D232&lt;&gt;"D",D232&lt;&gt;"U"),G232&lt;0,H232&lt;G232,AND(J232&lt;&gt;"BC",J232&lt;&gt;"SG",J232&lt;&gt;"KQ",J232&lt;&gt;"R"),J232="",K232="",L232="",L232&lt; 0,OR(M232="",M232&gt;15),OR(N232="",N232&gt;15),O232="",P232=""),"ERROR - Please check inputs",""))</f>
        <v/>
      </c>
      <c r="R232" s="55" t="str" cm="1">
        <f t="array" ref="R232">IF(AND(B232:D232="",G232:P232=""),"",H232-G232)</f>
        <v/>
      </c>
      <c r="S232" s="55" t="str" cm="1">
        <f t="array" ref="S232">IF(AND(B232:D232="",G232:P232=""),"",P232*R232/1000*365)</f>
        <v/>
      </c>
      <c r="T232" s="55" t="str" cm="1">
        <f t="array" ref="T232">IF(AND(B232:D232="",G232:P232=""),"",MAX(0,K232-L232))</f>
        <v/>
      </c>
      <c r="U232" s="55" t="str" cm="1">
        <f t="array" ref="U232">IF(AND(B232:D232="",G232:P232=""),"",VLOOKUP(J232,ABen_Rates,3,FALSE)*T232*S232)</f>
        <v/>
      </c>
      <c r="V232" s="55" t="str" cm="1">
        <f t="array" ref="V232">IF(AND(B232:D232="",G232:P232=""),"",VLOOKUP(D232,Treatment_Life,2,FALSE)*U232)</f>
        <v/>
      </c>
      <c r="W232" s="55" t="str" cm="1">
        <f t="array" ref="W232">IF(AND(B232:D232="",G232:P232=""),"",(H232-G232)*O232*Lane_Width*Cost_m2)</f>
        <v/>
      </c>
      <c r="X232" s="55" cm="1">
        <f t="array" ref="X232">IF(AND(B232:D232="",G232:P232=""),-9999,V232*Av_Cost_Coll/W232)</f>
        <v>-9999</v>
      </c>
      <c r="Y232" s="55" cm="1">
        <f t="array" ref="Y232">IF(AND(B232:D232="",G232:P232=""),-9999,VLOOKUP(CONCATENATE(M232,"-",N232),Likelihood,2,FALSE))</f>
        <v>-9999</v>
      </c>
      <c r="Z232" s="55" t="str" cm="1">
        <f t="array" ref="Z232">IF(AND(B232:D232="",G232:P232=""),"",IF(X232&gt;=2,IF(Y232&gt;50,"P1","P3"),IF(X232&gt;0,IF(Y232&gt;50,"P2","P5"),IF(Y232&gt;50,"P4","P6"))))</f>
        <v/>
      </c>
    </row>
    <row r="233" spans="1:26" x14ac:dyDescent="0.35">
      <c r="A233" s="48"/>
      <c r="B233" s="48"/>
      <c r="C233" s="48"/>
      <c r="D233" s="48"/>
      <c r="E233" s="47"/>
      <c r="F233" s="47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55" t="str" cm="1">
        <f t="array" ref="Q233">IF(AND(B233="",D233="",G233:H233="",J233:P233),"",IF(OR(B233="",D233="",AND(D233&lt;&gt;"A",D233&lt;&gt;"B",D233&lt;&gt;"C",D233&lt;&gt;"D",D233&lt;&gt;"U"),G233&lt;0,H233&lt;G233,AND(J233&lt;&gt;"BC",J233&lt;&gt;"SG",J233&lt;&gt;"KQ",J233&lt;&gt;"R"),J233="",K233="",L233="",L233&lt; 0,OR(M233="",M233&gt;15),OR(N233="",N233&gt;15),O233="",P233=""),"ERROR - Please check inputs",""))</f>
        <v/>
      </c>
      <c r="R233" s="55" t="str" cm="1">
        <f t="array" ref="R233">IF(AND(B233:D233="",G233:P233=""),"",H233-G233)</f>
        <v/>
      </c>
      <c r="S233" s="55" t="str" cm="1">
        <f t="array" ref="S233">IF(AND(B233:D233="",G233:P233=""),"",P233*R233/1000*365)</f>
        <v/>
      </c>
      <c r="T233" s="55" t="str" cm="1">
        <f t="array" ref="T233">IF(AND(B233:D233="",G233:P233=""),"",MAX(0,K233-L233))</f>
        <v/>
      </c>
      <c r="U233" s="55" t="str" cm="1">
        <f t="array" ref="U233">IF(AND(B233:D233="",G233:P233=""),"",VLOOKUP(J233,ABen_Rates,3,FALSE)*T233*S233)</f>
        <v/>
      </c>
      <c r="V233" s="55" t="str" cm="1">
        <f t="array" ref="V233">IF(AND(B233:D233="",G233:P233=""),"",VLOOKUP(D233,Treatment_Life,2,FALSE)*U233)</f>
        <v/>
      </c>
      <c r="W233" s="55" t="str" cm="1">
        <f t="array" ref="W233">IF(AND(B233:D233="",G233:P233=""),"",(H233-G233)*O233*Lane_Width*Cost_m2)</f>
        <v/>
      </c>
      <c r="X233" s="55" cm="1">
        <f t="array" ref="X233">IF(AND(B233:D233="",G233:P233=""),-9999,V233*Av_Cost_Coll/W233)</f>
        <v>-9999</v>
      </c>
      <c r="Y233" s="55" cm="1">
        <f t="array" ref="Y233">IF(AND(B233:D233="",G233:P233=""),-9999,VLOOKUP(CONCATENATE(M233,"-",N233),Likelihood,2,FALSE))</f>
        <v>-9999</v>
      </c>
      <c r="Z233" s="55" t="str" cm="1">
        <f t="array" ref="Z233">IF(AND(B233:D233="",G233:P233=""),"",IF(X233&gt;=2,IF(Y233&gt;50,"P1","P3"),IF(X233&gt;0,IF(Y233&gt;50,"P2","P5"),IF(Y233&gt;50,"P4","P6"))))</f>
        <v/>
      </c>
    </row>
    <row r="234" spans="1:26" x14ac:dyDescent="0.35">
      <c r="A234" s="48"/>
      <c r="B234" s="48"/>
      <c r="C234" s="48"/>
      <c r="D234" s="48"/>
      <c r="E234" s="47"/>
      <c r="F234" s="47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55" t="str" cm="1">
        <f t="array" ref="Q234">IF(AND(B234="",D234="",G234:H234="",J234:P234),"",IF(OR(B234="",D234="",AND(D234&lt;&gt;"A",D234&lt;&gt;"B",D234&lt;&gt;"C",D234&lt;&gt;"D",D234&lt;&gt;"U"),G234&lt;0,H234&lt;G234,AND(J234&lt;&gt;"BC",J234&lt;&gt;"SG",J234&lt;&gt;"KQ",J234&lt;&gt;"R"),J234="",K234="",L234="",L234&lt; 0,OR(M234="",M234&gt;15),OR(N234="",N234&gt;15),O234="",P234=""),"ERROR - Please check inputs",""))</f>
        <v/>
      </c>
      <c r="R234" s="55" t="str" cm="1">
        <f t="array" ref="R234">IF(AND(B234:D234="",G234:P234=""),"",H234-G234)</f>
        <v/>
      </c>
      <c r="S234" s="55" t="str" cm="1">
        <f t="array" ref="S234">IF(AND(B234:D234="",G234:P234=""),"",P234*R234/1000*365)</f>
        <v/>
      </c>
      <c r="T234" s="55" t="str" cm="1">
        <f t="array" ref="T234">IF(AND(B234:D234="",G234:P234=""),"",MAX(0,K234-L234))</f>
        <v/>
      </c>
      <c r="U234" s="55" t="str" cm="1">
        <f t="array" ref="U234">IF(AND(B234:D234="",G234:P234=""),"",VLOOKUP(J234,ABen_Rates,3,FALSE)*T234*S234)</f>
        <v/>
      </c>
      <c r="V234" s="55" t="str" cm="1">
        <f t="array" ref="V234">IF(AND(B234:D234="",G234:P234=""),"",VLOOKUP(D234,Treatment_Life,2,FALSE)*U234)</f>
        <v/>
      </c>
      <c r="W234" s="55" t="str" cm="1">
        <f t="array" ref="W234">IF(AND(B234:D234="",G234:P234=""),"",(H234-G234)*O234*Lane_Width*Cost_m2)</f>
        <v/>
      </c>
      <c r="X234" s="55" cm="1">
        <f t="array" ref="X234">IF(AND(B234:D234="",G234:P234=""),-9999,V234*Av_Cost_Coll/W234)</f>
        <v>-9999</v>
      </c>
      <c r="Y234" s="55" cm="1">
        <f t="array" ref="Y234">IF(AND(B234:D234="",G234:P234=""),-9999,VLOOKUP(CONCATENATE(M234,"-",N234),Likelihood,2,FALSE))</f>
        <v>-9999</v>
      </c>
      <c r="Z234" s="55" t="str" cm="1">
        <f t="array" ref="Z234">IF(AND(B234:D234="",G234:P234=""),"",IF(X234&gt;=2,IF(Y234&gt;50,"P1","P3"),IF(X234&gt;0,IF(Y234&gt;50,"P2","P5"),IF(Y234&gt;50,"P4","P6"))))</f>
        <v/>
      </c>
    </row>
    <row r="235" spans="1:26" x14ac:dyDescent="0.35">
      <c r="A235" s="48"/>
      <c r="B235" s="48"/>
      <c r="C235" s="48"/>
      <c r="D235" s="48"/>
      <c r="E235" s="47"/>
      <c r="F235" s="47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55" t="str" cm="1">
        <f t="array" ref="Q235">IF(AND(B235="",D235="",G235:H235="",J235:P235),"",IF(OR(B235="",D235="",AND(D235&lt;&gt;"A",D235&lt;&gt;"B",D235&lt;&gt;"C",D235&lt;&gt;"D",D235&lt;&gt;"U"),G235&lt;0,H235&lt;G235,AND(J235&lt;&gt;"BC",J235&lt;&gt;"SG",J235&lt;&gt;"KQ",J235&lt;&gt;"R"),J235="",K235="",L235="",L235&lt; 0,OR(M235="",M235&gt;15),OR(N235="",N235&gt;15),O235="",P235=""),"ERROR - Please check inputs",""))</f>
        <v/>
      </c>
      <c r="R235" s="55" t="str" cm="1">
        <f t="array" ref="R235">IF(AND(B235:D235="",G235:P235=""),"",H235-G235)</f>
        <v/>
      </c>
      <c r="S235" s="55" t="str" cm="1">
        <f t="array" ref="S235">IF(AND(B235:D235="",G235:P235=""),"",P235*R235/1000*365)</f>
        <v/>
      </c>
      <c r="T235" s="55" t="str" cm="1">
        <f t="array" ref="T235">IF(AND(B235:D235="",G235:P235=""),"",MAX(0,K235-L235))</f>
        <v/>
      </c>
      <c r="U235" s="55" t="str" cm="1">
        <f t="array" ref="U235">IF(AND(B235:D235="",G235:P235=""),"",VLOOKUP(J235,ABen_Rates,3,FALSE)*T235*S235)</f>
        <v/>
      </c>
      <c r="V235" s="55" t="str" cm="1">
        <f t="array" ref="V235">IF(AND(B235:D235="",G235:P235=""),"",VLOOKUP(D235,Treatment_Life,2,FALSE)*U235)</f>
        <v/>
      </c>
      <c r="W235" s="55" t="str" cm="1">
        <f t="array" ref="W235">IF(AND(B235:D235="",G235:P235=""),"",(H235-G235)*O235*Lane_Width*Cost_m2)</f>
        <v/>
      </c>
      <c r="X235" s="55" cm="1">
        <f t="array" ref="X235">IF(AND(B235:D235="",G235:P235=""),-9999,V235*Av_Cost_Coll/W235)</f>
        <v>-9999</v>
      </c>
      <c r="Y235" s="55" cm="1">
        <f t="array" ref="Y235">IF(AND(B235:D235="",G235:P235=""),-9999,VLOOKUP(CONCATENATE(M235,"-",N235),Likelihood,2,FALSE))</f>
        <v>-9999</v>
      </c>
      <c r="Z235" s="55" t="str" cm="1">
        <f t="array" ref="Z235">IF(AND(B235:D235="",G235:P235=""),"",IF(X235&gt;=2,IF(Y235&gt;50,"P1","P3"),IF(X235&gt;0,IF(Y235&gt;50,"P2","P5"),IF(Y235&gt;50,"P4","P6"))))</f>
        <v/>
      </c>
    </row>
    <row r="236" spans="1:26" x14ac:dyDescent="0.35">
      <c r="A236" s="48"/>
      <c r="B236" s="48"/>
      <c r="C236" s="48"/>
      <c r="D236" s="48"/>
      <c r="E236" s="47"/>
      <c r="F236" s="47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55" t="str" cm="1">
        <f t="array" ref="Q236">IF(AND(B236="",D236="",G236:H236="",J236:P236),"",IF(OR(B236="",D236="",AND(D236&lt;&gt;"A",D236&lt;&gt;"B",D236&lt;&gt;"C",D236&lt;&gt;"D",D236&lt;&gt;"U"),G236&lt;0,H236&lt;G236,AND(J236&lt;&gt;"BC",J236&lt;&gt;"SG",J236&lt;&gt;"KQ",J236&lt;&gt;"R"),J236="",K236="",L236="",L236&lt; 0,OR(M236="",M236&gt;15),OR(N236="",N236&gt;15),O236="",P236=""),"ERROR - Please check inputs",""))</f>
        <v/>
      </c>
      <c r="R236" s="55" t="str" cm="1">
        <f t="array" ref="R236">IF(AND(B236:D236="",G236:P236=""),"",H236-G236)</f>
        <v/>
      </c>
      <c r="S236" s="55" t="str" cm="1">
        <f t="array" ref="S236">IF(AND(B236:D236="",G236:P236=""),"",P236*R236/1000*365)</f>
        <v/>
      </c>
      <c r="T236" s="55" t="str" cm="1">
        <f t="array" ref="T236">IF(AND(B236:D236="",G236:P236=""),"",MAX(0,K236-L236))</f>
        <v/>
      </c>
      <c r="U236" s="55" t="str" cm="1">
        <f t="array" ref="U236">IF(AND(B236:D236="",G236:P236=""),"",VLOOKUP(J236,ABen_Rates,3,FALSE)*T236*S236)</f>
        <v/>
      </c>
      <c r="V236" s="55" t="str" cm="1">
        <f t="array" ref="V236">IF(AND(B236:D236="",G236:P236=""),"",VLOOKUP(D236,Treatment_Life,2,FALSE)*U236)</f>
        <v/>
      </c>
      <c r="W236" s="55" t="str" cm="1">
        <f t="array" ref="W236">IF(AND(B236:D236="",G236:P236=""),"",(H236-G236)*O236*Lane_Width*Cost_m2)</f>
        <v/>
      </c>
      <c r="X236" s="55" cm="1">
        <f t="array" ref="X236">IF(AND(B236:D236="",G236:P236=""),-9999,V236*Av_Cost_Coll/W236)</f>
        <v>-9999</v>
      </c>
      <c r="Y236" s="55" cm="1">
        <f t="array" ref="Y236">IF(AND(B236:D236="",G236:P236=""),-9999,VLOOKUP(CONCATENATE(M236,"-",N236),Likelihood,2,FALSE))</f>
        <v>-9999</v>
      </c>
      <c r="Z236" s="55" t="str" cm="1">
        <f t="array" ref="Z236">IF(AND(B236:D236="",G236:P236=""),"",IF(X236&gt;=2,IF(Y236&gt;50,"P1","P3"),IF(X236&gt;0,IF(Y236&gt;50,"P2","P5"),IF(Y236&gt;50,"P4","P6"))))</f>
        <v/>
      </c>
    </row>
    <row r="237" spans="1:26" x14ac:dyDescent="0.35">
      <c r="A237" s="48"/>
      <c r="B237" s="48"/>
      <c r="C237" s="48"/>
      <c r="D237" s="48"/>
      <c r="E237" s="47"/>
      <c r="F237" s="47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55" t="str" cm="1">
        <f t="array" ref="Q237">IF(AND(B237="",D237="",G237:H237="",J237:P237),"",IF(OR(B237="",D237="",AND(D237&lt;&gt;"A",D237&lt;&gt;"B",D237&lt;&gt;"C",D237&lt;&gt;"D",D237&lt;&gt;"U"),G237&lt;0,H237&lt;G237,AND(J237&lt;&gt;"BC",J237&lt;&gt;"SG",J237&lt;&gt;"KQ",J237&lt;&gt;"R"),J237="",K237="",L237="",L237&lt; 0,OR(M237="",M237&gt;15),OR(N237="",N237&gt;15),O237="",P237=""),"ERROR - Please check inputs",""))</f>
        <v/>
      </c>
      <c r="R237" s="55" t="str" cm="1">
        <f t="array" ref="R237">IF(AND(B237:D237="",G237:P237=""),"",H237-G237)</f>
        <v/>
      </c>
      <c r="S237" s="55" t="str" cm="1">
        <f t="array" ref="S237">IF(AND(B237:D237="",G237:P237=""),"",P237*R237/1000*365)</f>
        <v/>
      </c>
      <c r="T237" s="55" t="str" cm="1">
        <f t="array" ref="T237">IF(AND(B237:D237="",G237:P237=""),"",MAX(0,K237-L237))</f>
        <v/>
      </c>
      <c r="U237" s="55" t="str" cm="1">
        <f t="array" ref="U237">IF(AND(B237:D237="",G237:P237=""),"",VLOOKUP(J237,ABen_Rates,3,FALSE)*T237*S237)</f>
        <v/>
      </c>
      <c r="V237" s="55" t="str" cm="1">
        <f t="array" ref="V237">IF(AND(B237:D237="",G237:P237=""),"",VLOOKUP(D237,Treatment_Life,2,FALSE)*U237)</f>
        <v/>
      </c>
      <c r="W237" s="55" t="str" cm="1">
        <f t="array" ref="W237">IF(AND(B237:D237="",G237:P237=""),"",(H237-G237)*O237*Lane_Width*Cost_m2)</f>
        <v/>
      </c>
      <c r="X237" s="55" cm="1">
        <f t="array" ref="X237">IF(AND(B237:D237="",G237:P237=""),-9999,V237*Av_Cost_Coll/W237)</f>
        <v>-9999</v>
      </c>
      <c r="Y237" s="55" cm="1">
        <f t="array" ref="Y237">IF(AND(B237:D237="",G237:P237=""),-9999,VLOOKUP(CONCATENATE(M237,"-",N237),Likelihood,2,FALSE))</f>
        <v>-9999</v>
      </c>
      <c r="Z237" s="55" t="str" cm="1">
        <f t="array" ref="Z237">IF(AND(B237:D237="",G237:P237=""),"",IF(X237&gt;=2,IF(Y237&gt;50,"P1","P3"),IF(X237&gt;0,IF(Y237&gt;50,"P2","P5"),IF(Y237&gt;50,"P4","P6"))))</f>
        <v/>
      </c>
    </row>
    <row r="238" spans="1:26" x14ac:dyDescent="0.35">
      <c r="A238" s="48"/>
      <c r="B238" s="48"/>
      <c r="C238" s="48"/>
      <c r="D238" s="48"/>
      <c r="E238" s="47"/>
      <c r="F238" s="47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55" t="str" cm="1">
        <f t="array" ref="Q238">IF(AND(B238="",D238="",G238:H238="",J238:P238),"",IF(OR(B238="",D238="",AND(D238&lt;&gt;"A",D238&lt;&gt;"B",D238&lt;&gt;"C",D238&lt;&gt;"D",D238&lt;&gt;"U"),G238&lt;0,H238&lt;G238,AND(J238&lt;&gt;"BC",J238&lt;&gt;"SG",J238&lt;&gt;"KQ",J238&lt;&gt;"R"),J238="",K238="",L238="",L238&lt; 0,OR(M238="",M238&gt;15),OR(N238="",N238&gt;15),O238="",P238=""),"ERROR - Please check inputs",""))</f>
        <v/>
      </c>
      <c r="R238" s="55" t="str" cm="1">
        <f t="array" ref="R238">IF(AND(B238:D238="",G238:P238=""),"",H238-G238)</f>
        <v/>
      </c>
      <c r="S238" s="55" t="str" cm="1">
        <f t="array" ref="S238">IF(AND(B238:D238="",G238:P238=""),"",P238*R238/1000*365)</f>
        <v/>
      </c>
      <c r="T238" s="55" t="str" cm="1">
        <f t="array" ref="T238">IF(AND(B238:D238="",G238:P238=""),"",MAX(0,K238-L238))</f>
        <v/>
      </c>
      <c r="U238" s="55" t="str" cm="1">
        <f t="array" ref="U238">IF(AND(B238:D238="",G238:P238=""),"",VLOOKUP(J238,ABen_Rates,3,FALSE)*T238*S238)</f>
        <v/>
      </c>
      <c r="V238" s="55" t="str" cm="1">
        <f t="array" ref="V238">IF(AND(B238:D238="",G238:P238=""),"",VLOOKUP(D238,Treatment_Life,2,FALSE)*U238)</f>
        <v/>
      </c>
      <c r="W238" s="55" t="str" cm="1">
        <f t="array" ref="W238">IF(AND(B238:D238="",G238:P238=""),"",(H238-G238)*O238*Lane_Width*Cost_m2)</f>
        <v/>
      </c>
      <c r="X238" s="55" cm="1">
        <f t="array" ref="X238">IF(AND(B238:D238="",G238:P238=""),-9999,V238*Av_Cost_Coll/W238)</f>
        <v>-9999</v>
      </c>
      <c r="Y238" s="55" cm="1">
        <f t="array" ref="Y238">IF(AND(B238:D238="",G238:P238=""),-9999,VLOOKUP(CONCATENATE(M238,"-",N238),Likelihood,2,FALSE))</f>
        <v>-9999</v>
      </c>
      <c r="Z238" s="55" t="str" cm="1">
        <f t="array" ref="Z238">IF(AND(B238:D238="",G238:P238=""),"",IF(X238&gt;=2,IF(Y238&gt;50,"P1","P3"),IF(X238&gt;0,IF(Y238&gt;50,"P2","P5"),IF(Y238&gt;50,"P4","P6"))))</f>
        <v/>
      </c>
    </row>
    <row r="239" spans="1:26" x14ac:dyDescent="0.35">
      <c r="A239" s="48"/>
      <c r="B239" s="48"/>
      <c r="C239" s="48"/>
      <c r="D239" s="48"/>
      <c r="E239" s="47"/>
      <c r="F239" s="47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55" t="str" cm="1">
        <f t="array" ref="Q239">IF(AND(B239="",D239="",G239:H239="",J239:P239),"",IF(OR(B239="",D239="",AND(D239&lt;&gt;"A",D239&lt;&gt;"B",D239&lt;&gt;"C",D239&lt;&gt;"D",D239&lt;&gt;"U"),G239&lt;0,H239&lt;G239,AND(J239&lt;&gt;"BC",J239&lt;&gt;"SG",J239&lt;&gt;"KQ",J239&lt;&gt;"R"),J239="",K239="",L239="",L239&lt; 0,OR(M239="",M239&gt;15),OR(N239="",N239&gt;15),O239="",P239=""),"ERROR - Please check inputs",""))</f>
        <v/>
      </c>
      <c r="R239" s="55" t="str" cm="1">
        <f t="array" ref="R239">IF(AND(B239:D239="",G239:P239=""),"",H239-G239)</f>
        <v/>
      </c>
      <c r="S239" s="55" t="str" cm="1">
        <f t="array" ref="S239">IF(AND(B239:D239="",G239:P239=""),"",P239*R239/1000*365)</f>
        <v/>
      </c>
      <c r="T239" s="55" t="str" cm="1">
        <f t="array" ref="T239">IF(AND(B239:D239="",G239:P239=""),"",MAX(0,K239-L239))</f>
        <v/>
      </c>
      <c r="U239" s="55" t="str" cm="1">
        <f t="array" ref="U239">IF(AND(B239:D239="",G239:P239=""),"",VLOOKUP(J239,ABen_Rates,3,FALSE)*T239*S239)</f>
        <v/>
      </c>
      <c r="V239" s="55" t="str" cm="1">
        <f t="array" ref="V239">IF(AND(B239:D239="",G239:P239=""),"",VLOOKUP(D239,Treatment_Life,2,FALSE)*U239)</f>
        <v/>
      </c>
      <c r="W239" s="55" t="str" cm="1">
        <f t="array" ref="W239">IF(AND(B239:D239="",G239:P239=""),"",(H239-G239)*O239*Lane_Width*Cost_m2)</f>
        <v/>
      </c>
      <c r="X239" s="55" cm="1">
        <f t="array" ref="X239">IF(AND(B239:D239="",G239:P239=""),-9999,V239*Av_Cost_Coll/W239)</f>
        <v>-9999</v>
      </c>
      <c r="Y239" s="55" cm="1">
        <f t="array" ref="Y239">IF(AND(B239:D239="",G239:P239=""),-9999,VLOOKUP(CONCATENATE(M239,"-",N239),Likelihood,2,FALSE))</f>
        <v>-9999</v>
      </c>
      <c r="Z239" s="55" t="str" cm="1">
        <f t="array" ref="Z239">IF(AND(B239:D239="",G239:P239=""),"",IF(X239&gt;=2,IF(Y239&gt;50,"P1","P3"),IF(X239&gt;0,IF(Y239&gt;50,"P2","P5"),IF(Y239&gt;50,"P4","P6"))))</f>
        <v/>
      </c>
    </row>
    <row r="240" spans="1:26" x14ac:dyDescent="0.35">
      <c r="A240" s="48"/>
      <c r="B240" s="48"/>
      <c r="C240" s="48"/>
      <c r="D240" s="48"/>
      <c r="E240" s="47"/>
      <c r="F240" s="47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55" t="str" cm="1">
        <f t="array" ref="Q240">IF(AND(B240="",D240="",G240:H240="",J240:P240),"",IF(OR(B240="",D240="",AND(D240&lt;&gt;"A",D240&lt;&gt;"B",D240&lt;&gt;"C",D240&lt;&gt;"D",D240&lt;&gt;"U"),G240&lt;0,H240&lt;G240,AND(J240&lt;&gt;"BC",J240&lt;&gt;"SG",J240&lt;&gt;"KQ",J240&lt;&gt;"R"),J240="",K240="",L240="",L240&lt; 0,OR(M240="",M240&gt;15),OR(N240="",N240&gt;15),O240="",P240=""),"ERROR - Please check inputs",""))</f>
        <v/>
      </c>
      <c r="R240" s="55" t="str" cm="1">
        <f t="array" ref="R240">IF(AND(B240:D240="",G240:P240=""),"",H240-G240)</f>
        <v/>
      </c>
      <c r="S240" s="55" t="str" cm="1">
        <f t="array" ref="S240">IF(AND(B240:D240="",G240:P240=""),"",P240*R240/1000*365)</f>
        <v/>
      </c>
      <c r="T240" s="55" t="str" cm="1">
        <f t="array" ref="T240">IF(AND(B240:D240="",G240:P240=""),"",MAX(0,K240-L240))</f>
        <v/>
      </c>
      <c r="U240" s="55" t="str" cm="1">
        <f t="array" ref="U240">IF(AND(B240:D240="",G240:P240=""),"",VLOOKUP(J240,ABen_Rates,3,FALSE)*T240*S240)</f>
        <v/>
      </c>
      <c r="V240" s="55" t="str" cm="1">
        <f t="array" ref="V240">IF(AND(B240:D240="",G240:P240=""),"",VLOOKUP(D240,Treatment_Life,2,FALSE)*U240)</f>
        <v/>
      </c>
      <c r="W240" s="55" t="str" cm="1">
        <f t="array" ref="W240">IF(AND(B240:D240="",G240:P240=""),"",(H240-G240)*O240*Lane_Width*Cost_m2)</f>
        <v/>
      </c>
      <c r="X240" s="55" cm="1">
        <f t="array" ref="X240">IF(AND(B240:D240="",G240:P240=""),-9999,V240*Av_Cost_Coll/W240)</f>
        <v>-9999</v>
      </c>
      <c r="Y240" s="55" cm="1">
        <f t="array" ref="Y240">IF(AND(B240:D240="",G240:P240=""),-9999,VLOOKUP(CONCATENATE(M240,"-",N240),Likelihood,2,FALSE))</f>
        <v>-9999</v>
      </c>
      <c r="Z240" s="55" t="str" cm="1">
        <f t="array" ref="Z240">IF(AND(B240:D240="",G240:P240=""),"",IF(X240&gt;=2,IF(Y240&gt;50,"P1","P3"),IF(X240&gt;0,IF(Y240&gt;50,"P2","P5"),IF(Y240&gt;50,"P4","P6"))))</f>
        <v/>
      </c>
    </row>
    <row r="241" spans="1:26" x14ac:dyDescent="0.35">
      <c r="A241" s="48"/>
      <c r="B241" s="48"/>
      <c r="C241" s="48"/>
      <c r="D241" s="48"/>
      <c r="E241" s="47"/>
      <c r="F241" s="47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55" t="str" cm="1">
        <f t="array" ref="Q241">IF(AND(B241="",D241="",G241:H241="",J241:P241),"",IF(OR(B241="",D241="",AND(D241&lt;&gt;"A",D241&lt;&gt;"B",D241&lt;&gt;"C",D241&lt;&gt;"D",D241&lt;&gt;"U"),G241&lt;0,H241&lt;G241,AND(J241&lt;&gt;"BC",J241&lt;&gt;"SG",J241&lt;&gt;"KQ",J241&lt;&gt;"R"),J241="",K241="",L241="",L241&lt; 0,OR(M241="",M241&gt;15),OR(N241="",N241&gt;15),O241="",P241=""),"ERROR - Please check inputs",""))</f>
        <v/>
      </c>
      <c r="R241" s="55" t="str" cm="1">
        <f t="array" ref="R241">IF(AND(B241:D241="",G241:P241=""),"",H241-G241)</f>
        <v/>
      </c>
      <c r="S241" s="55" t="str" cm="1">
        <f t="array" ref="S241">IF(AND(B241:D241="",G241:P241=""),"",P241*R241/1000*365)</f>
        <v/>
      </c>
      <c r="T241" s="55" t="str" cm="1">
        <f t="array" ref="T241">IF(AND(B241:D241="",G241:P241=""),"",MAX(0,K241-L241))</f>
        <v/>
      </c>
      <c r="U241" s="55" t="str" cm="1">
        <f t="array" ref="U241">IF(AND(B241:D241="",G241:P241=""),"",VLOOKUP(J241,ABen_Rates,3,FALSE)*T241*S241)</f>
        <v/>
      </c>
      <c r="V241" s="55" t="str" cm="1">
        <f t="array" ref="V241">IF(AND(B241:D241="",G241:P241=""),"",VLOOKUP(D241,Treatment_Life,2,FALSE)*U241)</f>
        <v/>
      </c>
      <c r="W241" s="55" t="str" cm="1">
        <f t="array" ref="W241">IF(AND(B241:D241="",G241:P241=""),"",(H241-G241)*O241*Lane_Width*Cost_m2)</f>
        <v/>
      </c>
      <c r="X241" s="55" cm="1">
        <f t="array" ref="X241">IF(AND(B241:D241="",G241:P241=""),-9999,V241*Av_Cost_Coll/W241)</f>
        <v>-9999</v>
      </c>
      <c r="Y241" s="55" cm="1">
        <f t="array" ref="Y241">IF(AND(B241:D241="",G241:P241=""),-9999,VLOOKUP(CONCATENATE(M241,"-",N241),Likelihood,2,FALSE))</f>
        <v>-9999</v>
      </c>
      <c r="Z241" s="55" t="str" cm="1">
        <f t="array" ref="Z241">IF(AND(B241:D241="",G241:P241=""),"",IF(X241&gt;=2,IF(Y241&gt;50,"P1","P3"),IF(X241&gt;0,IF(Y241&gt;50,"P2","P5"),IF(Y241&gt;50,"P4","P6"))))</f>
        <v/>
      </c>
    </row>
    <row r="242" spans="1:26" x14ac:dyDescent="0.35">
      <c r="A242" s="48"/>
      <c r="B242" s="48"/>
      <c r="C242" s="48"/>
      <c r="D242" s="48"/>
      <c r="E242" s="47"/>
      <c r="F242" s="47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55" t="str" cm="1">
        <f t="array" ref="Q242">IF(AND(B242="",D242="",G242:H242="",J242:P242),"",IF(OR(B242="",D242="",AND(D242&lt;&gt;"A",D242&lt;&gt;"B",D242&lt;&gt;"C",D242&lt;&gt;"D",D242&lt;&gt;"U"),G242&lt;0,H242&lt;G242,AND(J242&lt;&gt;"BC",J242&lt;&gt;"SG",J242&lt;&gt;"KQ",J242&lt;&gt;"R"),J242="",K242="",L242="",L242&lt; 0,OR(M242="",M242&gt;15),OR(N242="",N242&gt;15),O242="",P242=""),"ERROR - Please check inputs",""))</f>
        <v/>
      </c>
      <c r="R242" s="55" t="str" cm="1">
        <f t="array" ref="R242">IF(AND(B242:D242="",G242:P242=""),"",H242-G242)</f>
        <v/>
      </c>
      <c r="S242" s="55" t="str" cm="1">
        <f t="array" ref="S242">IF(AND(B242:D242="",G242:P242=""),"",P242*R242/1000*365)</f>
        <v/>
      </c>
      <c r="T242" s="55" t="str" cm="1">
        <f t="array" ref="T242">IF(AND(B242:D242="",G242:P242=""),"",MAX(0,K242-L242))</f>
        <v/>
      </c>
      <c r="U242" s="55" t="str" cm="1">
        <f t="array" ref="U242">IF(AND(B242:D242="",G242:P242=""),"",VLOOKUP(J242,ABen_Rates,3,FALSE)*T242*S242)</f>
        <v/>
      </c>
      <c r="V242" s="55" t="str" cm="1">
        <f t="array" ref="V242">IF(AND(B242:D242="",G242:P242=""),"",VLOOKUP(D242,Treatment_Life,2,FALSE)*U242)</f>
        <v/>
      </c>
      <c r="W242" s="55" t="str" cm="1">
        <f t="array" ref="W242">IF(AND(B242:D242="",G242:P242=""),"",(H242-G242)*O242*Lane_Width*Cost_m2)</f>
        <v/>
      </c>
      <c r="X242" s="55" cm="1">
        <f t="array" ref="X242">IF(AND(B242:D242="",G242:P242=""),-9999,V242*Av_Cost_Coll/W242)</f>
        <v>-9999</v>
      </c>
      <c r="Y242" s="55" cm="1">
        <f t="array" ref="Y242">IF(AND(B242:D242="",G242:P242=""),-9999,VLOOKUP(CONCATENATE(M242,"-",N242),Likelihood,2,FALSE))</f>
        <v>-9999</v>
      </c>
      <c r="Z242" s="55" t="str" cm="1">
        <f t="array" ref="Z242">IF(AND(B242:D242="",G242:P242=""),"",IF(X242&gt;=2,IF(Y242&gt;50,"P1","P3"),IF(X242&gt;0,IF(Y242&gt;50,"P2","P5"),IF(Y242&gt;50,"P4","P6"))))</f>
        <v/>
      </c>
    </row>
    <row r="243" spans="1:26" x14ac:dyDescent="0.35">
      <c r="A243" s="48"/>
      <c r="B243" s="48"/>
      <c r="C243" s="48"/>
      <c r="D243" s="48"/>
      <c r="E243" s="47"/>
      <c r="F243" s="47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55" t="str" cm="1">
        <f t="array" ref="Q243">IF(AND(B243="",D243="",G243:H243="",J243:P243),"",IF(OR(B243="",D243="",AND(D243&lt;&gt;"A",D243&lt;&gt;"B",D243&lt;&gt;"C",D243&lt;&gt;"D",D243&lt;&gt;"U"),G243&lt;0,H243&lt;G243,AND(J243&lt;&gt;"BC",J243&lt;&gt;"SG",J243&lt;&gt;"KQ",J243&lt;&gt;"R"),J243="",K243="",L243="",L243&lt; 0,OR(M243="",M243&gt;15),OR(N243="",N243&gt;15),O243="",P243=""),"ERROR - Please check inputs",""))</f>
        <v/>
      </c>
      <c r="R243" s="55" t="str" cm="1">
        <f t="array" ref="R243">IF(AND(B243:D243="",G243:P243=""),"",H243-G243)</f>
        <v/>
      </c>
      <c r="S243" s="55" t="str" cm="1">
        <f t="array" ref="S243">IF(AND(B243:D243="",G243:P243=""),"",P243*R243/1000*365)</f>
        <v/>
      </c>
      <c r="T243" s="55" t="str" cm="1">
        <f t="array" ref="T243">IF(AND(B243:D243="",G243:P243=""),"",MAX(0,K243-L243))</f>
        <v/>
      </c>
      <c r="U243" s="55" t="str" cm="1">
        <f t="array" ref="U243">IF(AND(B243:D243="",G243:P243=""),"",VLOOKUP(J243,ABen_Rates,3,FALSE)*T243*S243)</f>
        <v/>
      </c>
      <c r="V243" s="55" t="str" cm="1">
        <f t="array" ref="V243">IF(AND(B243:D243="",G243:P243=""),"",VLOOKUP(D243,Treatment_Life,2,FALSE)*U243)</f>
        <v/>
      </c>
      <c r="W243" s="55" t="str" cm="1">
        <f t="array" ref="W243">IF(AND(B243:D243="",G243:P243=""),"",(H243-G243)*O243*Lane_Width*Cost_m2)</f>
        <v/>
      </c>
      <c r="X243" s="55" cm="1">
        <f t="array" ref="X243">IF(AND(B243:D243="",G243:P243=""),-9999,V243*Av_Cost_Coll/W243)</f>
        <v>-9999</v>
      </c>
      <c r="Y243" s="55" cm="1">
        <f t="array" ref="Y243">IF(AND(B243:D243="",G243:P243=""),-9999,VLOOKUP(CONCATENATE(M243,"-",N243),Likelihood,2,FALSE))</f>
        <v>-9999</v>
      </c>
      <c r="Z243" s="55" t="str" cm="1">
        <f t="array" ref="Z243">IF(AND(B243:D243="",G243:P243=""),"",IF(X243&gt;=2,IF(Y243&gt;50,"P1","P3"),IF(X243&gt;0,IF(Y243&gt;50,"P2","P5"),IF(Y243&gt;50,"P4","P6"))))</f>
        <v/>
      </c>
    </row>
    <row r="244" spans="1:26" x14ac:dyDescent="0.35">
      <c r="A244" s="48"/>
      <c r="B244" s="48"/>
      <c r="C244" s="48"/>
      <c r="D244" s="48"/>
      <c r="E244" s="47"/>
      <c r="F244" s="47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55" t="str" cm="1">
        <f t="array" ref="Q244">IF(AND(B244="",D244="",G244:H244="",J244:P244),"",IF(OR(B244="",D244="",AND(D244&lt;&gt;"A",D244&lt;&gt;"B",D244&lt;&gt;"C",D244&lt;&gt;"D",D244&lt;&gt;"U"),G244&lt;0,H244&lt;G244,AND(J244&lt;&gt;"BC",J244&lt;&gt;"SG",J244&lt;&gt;"KQ",J244&lt;&gt;"R"),J244="",K244="",L244="",L244&lt; 0,OR(M244="",M244&gt;15),OR(N244="",N244&gt;15),O244="",P244=""),"ERROR - Please check inputs",""))</f>
        <v/>
      </c>
      <c r="R244" s="55" t="str" cm="1">
        <f t="array" ref="R244">IF(AND(B244:D244="",G244:P244=""),"",H244-G244)</f>
        <v/>
      </c>
      <c r="S244" s="55" t="str" cm="1">
        <f t="array" ref="S244">IF(AND(B244:D244="",G244:P244=""),"",P244*R244/1000*365)</f>
        <v/>
      </c>
      <c r="T244" s="55" t="str" cm="1">
        <f t="array" ref="T244">IF(AND(B244:D244="",G244:P244=""),"",MAX(0,K244-L244))</f>
        <v/>
      </c>
      <c r="U244" s="55" t="str" cm="1">
        <f t="array" ref="U244">IF(AND(B244:D244="",G244:P244=""),"",VLOOKUP(J244,ABen_Rates,3,FALSE)*T244*S244)</f>
        <v/>
      </c>
      <c r="V244" s="55" t="str" cm="1">
        <f t="array" ref="V244">IF(AND(B244:D244="",G244:P244=""),"",VLOOKUP(D244,Treatment_Life,2,FALSE)*U244)</f>
        <v/>
      </c>
      <c r="W244" s="55" t="str" cm="1">
        <f t="array" ref="W244">IF(AND(B244:D244="",G244:P244=""),"",(H244-G244)*O244*Lane_Width*Cost_m2)</f>
        <v/>
      </c>
      <c r="X244" s="55" cm="1">
        <f t="array" ref="X244">IF(AND(B244:D244="",G244:P244=""),-9999,V244*Av_Cost_Coll/W244)</f>
        <v>-9999</v>
      </c>
      <c r="Y244" s="55" cm="1">
        <f t="array" ref="Y244">IF(AND(B244:D244="",G244:P244=""),-9999,VLOOKUP(CONCATENATE(M244,"-",N244),Likelihood,2,FALSE))</f>
        <v>-9999</v>
      </c>
      <c r="Z244" s="55" t="str" cm="1">
        <f t="array" ref="Z244">IF(AND(B244:D244="",G244:P244=""),"",IF(X244&gt;=2,IF(Y244&gt;50,"P1","P3"),IF(X244&gt;0,IF(Y244&gt;50,"P2","P5"),IF(Y244&gt;50,"P4","P6"))))</f>
        <v/>
      </c>
    </row>
    <row r="245" spans="1:26" x14ac:dyDescent="0.35">
      <c r="A245" s="48"/>
      <c r="B245" s="48"/>
      <c r="C245" s="48"/>
      <c r="D245" s="48"/>
      <c r="E245" s="47"/>
      <c r="F245" s="47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55" t="str" cm="1">
        <f t="array" ref="Q245">IF(AND(B245="",D245="",G245:H245="",J245:P245),"",IF(OR(B245="",D245="",AND(D245&lt;&gt;"A",D245&lt;&gt;"B",D245&lt;&gt;"C",D245&lt;&gt;"D",D245&lt;&gt;"U"),G245&lt;0,H245&lt;G245,AND(J245&lt;&gt;"BC",J245&lt;&gt;"SG",J245&lt;&gt;"KQ",J245&lt;&gt;"R"),J245="",K245="",L245="",L245&lt; 0,OR(M245="",M245&gt;15),OR(N245="",N245&gt;15),O245="",P245=""),"ERROR - Please check inputs",""))</f>
        <v/>
      </c>
      <c r="R245" s="55" t="str" cm="1">
        <f t="array" ref="R245">IF(AND(B245:D245="",G245:P245=""),"",H245-G245)</f>
        <v/>
      </c>
      <c r="S245" s="55" t="str" cm="1">
        <f t="array" ref="S245">IF(AND(B245:D245="",G245:P245=""),"",P245*R245/1000*365)</f>
        <v/>
      </c>
      <c r="T245" s="55" t="str" cm="1">
        <f t="array" ref="T245">IF(AND(B245:D245="",G245:P245=""),"",MAX(0,K245-L245))</f>
        <v/>
      </c>
      <c r="U245" s="55" t="str" cm="1">
        <f t="array" ref="U245">IF(AND(B245:D245="",G245:P245=""),"",VLOOKUP(J245,ABen_Rates,3,FALSE)*T245*S245)</f>
        <v/>
      </c>
      <c r="V245" s="55" t="str" cm="1">
        <f t="array" ref="V245">IF(AND(B245:D245="",G245:P245=""),"",VLOOKUP(D245,Treatment_Life,2,FALSE)*U245)</f>
        <v/>
      </c>
      <c r="W245" s="55" t="str" cm="1">
        <f t="array" ref="W245">IF(AND(B245:D245="",G245:P245=""),"",(H245-G245)*O245*Lane_Width*Cost_m2)</f>
        <v/>
      </c>
      <c r="X245" s="55" cm="1">
        <f t="array" ref="X245">IF(AND(B245:D245="",G245:P245=""),-9999,V245*Av_Cost_Coll/W245)</f>
        <v>-9999</v>
      </c>
      <c r="Y245" s="55" cm="1">
        <f t="array" ref="Y245">IF(AND(B245:D245="",G245:P245=""),-9999,VLOOKUP(CONCATENATE(M245,"-",N245),Likelihood,2,FALSE))</f>
        <v>-9999</v>
      </c>
      <c r="Z245" s="55" t="str" cm="1">
        <f t="array" ref="Z245">IF(AND(B245:D245="",G245:P245=""),"",IF(X245&gt;=2,IF(Y245&gt;50,"P1","P3"),IF(X245&gt;0,IF(Y245&gt;50,"P2","P5"),IF(Y245&gt;50,"P4","P6"))))</f>
        <v/>
      </c>
    </row>
    <row r="246" spans="1:26" x14ac:dyDescent="0.35">
      <c r="A246" s="48"/>
      <c r="B246" s="48"/>
      <c r="C246" s="48"/>
      <c r="D246" s="48"/>
      <c r="E246" s="47"/>
      <c r="F246" s="47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55" t="str" cm="1">
        <f t="array" ref="Q246">IF(AND(B246="",D246="",G246:H246="",J246:P246),"",IF(OR(B246="",D246="",AND(D246&lt;&gt;"A",D246&lt;&gt;"B",D246&lt;&gt;"C",D246&lt;&gt;"D",D246&lt;&gt;"U"),G246&lt;0,H246&lt;G246,AND(J246&lt;&gt;"BC",J246&lt;&gt;"SG",J246&lt;&gt;"KQ",J246&lt;&gt;"R"),J246="",K246="",L246="",L246&lt; 0,OR(M246="",M246&gt;15),OR(N246="",N246&gt;15),O246="",P246=""),"ERROR - Please check inputs",""))</f>
        <v/>
      </c>
      <c r="R246" s="55" t="str" cm="1">
        <f t="array" ref="R246">IF(AND(B246:D246="",G246:P246=""),"",H246-G246)</f>
        <v/>
      </c>
      <c r="S246" s="55" t="str" cm="1">
        <f t="array" ref="S246">IF(AND(B246:D246="",G246:P246=""),"",P246*R246/1000*365)</f>
        <v/>
      </c>
      <c r="T246" s="55" t="str" cm="1">
        <f t="array" ref="T246">IF(AND(B246:D246="",G246:P246=""),"",MAX(0,K246-L246))</f>
        <v/>
      </c>
      <c r="U246" s="55" t="str" cm="1">
        <f t="array" ref="U246">IF(AND(B246:D246="",G246:P246=""),"",VLOOKUP(J246,ABen_Rates,3,FALSE)*T246*S246)</f>
        <v/>
      </c>
      <c r="V246" s="55" t="str" cm="1">
        <f t="array" ref="V246">IF(AND(B246:D246="",G246:P246=""),"",VLOOKUP(D246,Treatment_Life,2,FALSE)*U246)</f>
        <v/>
      </c>
      <c r="W246" s="55" t="str" cm="1">
        <f t="array" ref="W246">IF(AND(B246:D246="",G246:P246=""),"",(H246-G246)*O246*Lane_Width*Cost_m2)</f>
        <v/>
      </c>
      <c r="X246" s="55" cm="1">
        <f t="array" ref="X246">IF(AND(B246:D246="",G246:P246=""),-9999,V246*Av_Cost_Coll/W246)</f>
        <v>-9999</v>
      </c>
      <c r="Y246" s="55" cm="1">
        <f t="array" ref="Y246">IF(AND(B246:D246="",G246:P246=""),-9999,VLOOKUP(CONCATENATE(M246,"-",N246),Likelihood,2,FALSE))</f>
        <v>-9999</v>
      </c>
      <c r="Z246" s="55" t="str" cm="1">
        <f t="array" ref="Z246">IF(AND(B246:D246="",G246:P246=""),"",IF(X246&gt;=2,IF(Y246&gt;50,"P1","P3"),IF(X246&gt;0,IF(Y246&gt;50,"P2","P5"),IF(Y246&gt;50,"P4","P6"))))</f>
        <v/>
      </c>
    </row>
    <row r="247" spans="1:26" x14ac:dyDescent="0.35">
      <c r="A247" s="48"/>
      <c r="B247" s="48"/>
      <c r="C247" s="48"/>
      <c r="D247" s="48"/>
      <c r="E247" s="47"/>
      <c r="F247" s="47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55" t="str" cm="1">
        <f t="array" ref="Q247">IF(AND(B247="",D247="",G247:H247="",J247:P247),"",IF(OR(B247="",D247="",AND(D247&lt;&gt;"A",D247&lt;&gt;"B",D247&lt;&gt;"C",D247&lt;&gt;"D",D247&lt;&gt;"U"),G247&lt;0,H247&lt;G247,AND(J247&lt;&gt;"BC",J247&lt;&gt;"SG",J247&lt;&gt;"KQ",J247&lt;&gt;"R"),J247="",K247="",L247="",L247&lt; 0,OR(M247="",M247&gt;15),OR(N247="",N247&gt;15),O247="",P247=""),"ERROR - Please check inputs",""))</f>
        <v/>
      </c>
      <c r="R247" s="55" t="str" cm="1">
        <f t="array" ref="R247">IF(AND(B247:D247="",G247:P247=""),"",H247-G247)</f>
        <v/>
      </c>
      <c r="S247" s="55" t="str" cm="1">
        <f t="array" ref="S247">IF(AND(B247:D247="",G247:P247=""),"",P247*R247/1000*365)</f>
        <v/>
      </c>
      <c r="T247" s="55" t="str" cm="1">
        <f t="array" ref="T247">IF(AND(B247:D247="",G247:P247=""),"",MAX(0,K247-L247))</f>
        <v/>
      </c>
      <c r="U247" s="55" t="str" cm="1">
        <f t="array" ref="U247">IF(AND(B247:D247="",G247:P247=""),"",VLOOKUP(J247,ABen_Rates,3,FALSE)*T247*S247)</f>
        <v/>
      </c>
      <c r="V247" s="55" t="str" cm="1">
        <f t="array" ref="V247">IF(AND(B247:D247="",G247:P247=""),"",VLOOKUP(D247,Treatment_Life,2,FALSE)*U247)</f>
        <v/>
      </c>
      <c r="W247" s="55" t="str" cm="1">
        <f t="array" ref="W247">IF(AND(B247:D247="",G247:P247=""),"",(H247-G247)*O247*Lane_Width*Cost_m2)</f>
        <v/>
      </c>
      <c r="X247" s="55" cm="1">
        <f t="array" ref="X247">IF(AND(B247:D247="",G247:P247=""),-9999,V247*Av_Cost_Coll/W247)</f>
        <v>-9999</v>
      </c>
      <c r="Y247" s="55" cm="1">
        <f t="array" ref="Y247">IF(AND(B247:D247="",G247:P247=""),-9999,VLOOKUP(CONCATENATE(M247,"-",N247),Likelihood,2,FALSE))</f>
        <v>-9999</v>
      </c>
      <c r="Z247" s="55" t="str" cm="1">
        <f t="array" ref="Z247">IF(AND(B247:D247="",G247:P247=""),"",IF(X247&gt;=2,IF(Y247&gt;50,"P1","P3"),IF(X247&gt;0,IF(Y247&gt;50,"P2","P5"),IF(Y247&gt;50,"P4","P6"))))</f>
        <v/>
      </c>
    </row>
    <row r="248" spans="1:26" x14ac:dyDescent="0.35">
      <c r="A248" s="48"/>
      <c r="B248" s="48"/>
      <c r="C248" s="48"/>
      <c r="D248" s="48"/>
      <c r="E248" s="47"/>
      <c r="F248" s="47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55" t="str" cm="1">
        <f t="array" ref="Q248">IF(AND(B248="",D248="",G248:H248="",J248:P248),"",IF(OR(B248="",D248="",AND(D248&lt;&gt;"A",D248&lt;&gt;"B",D248&lt;&gt;"C",D248&lt;&gt;"D",D248&lt;&gt;"U"),G248&lt;0,H248&lt;G248,AND(J248&lt;&gt;"BC",J248&lt;&gt;"SG",J248&lt;&gt;"KQ",J248&lt;&gt;"R"),J248="",K248="",L248="",L248&lt; 0,OR(M248="",M248&gt;15),OR(N248="",N248&gt;15),O248="",P248=""),"ERROR - Please check inputs",""))</f>
        <v/>
      </c>
      <c r="R248" s="55" t="str" cm="1">
        <f t="array" ref="R248">IF(AND(B248:D248="",G248:P248=""),"",H248-G248)</f>
        <v/>
      </c>
      <c r="S248" s="55" t="str" cm="1">
        <f t="array" ref="S248">IF(AND(B248:D248="",G248:P248=""),"",P248*R248/1000*365)</f>
        <v/>
      </c>
      <c r="T248" s="55" t="str" cm="1">
        <f t="array" ref="T248">IF(AND(B248:D248="",G248:P248=""),"",MAX(0,K248-L248))</f>
        <v/>
      </c>
      <c r="U248" s="55" t="str" cm="1">
        <f t="array" ref="U248">IF(AND(B248:D248="",G248:P248=""),"",VLOOKUP(J248,ABen_Rates,3,FALSE)*T248*S248)</f>
        <v/>
      </c>
      <c r="V248" s="55" t="str" cm="1">
        <f t="array" ref="V248">IF(AND(B248:D248="",G248:P248=""),"",VLOOKUP(D248,Treatment_Life,2,FALSE)*U248)</f>
        <v/>
      </c>
      <c r="W248" s="55" t="str" cm="1">
        <f t="array" ref="W248">IF(AND(B248:D248="",G248:P248=""),"",(H248-G248)*O248*Lane_Width*Cost_m2)</f>
        <v/>
      </c>
      <c r="X248" s="55" cm="1">
        <f t="array" ref="X248">IF(AND(B248:D248="",G248:P248=""),-9999,V248*Av_Cost_Coll/W248)</f>
        <v>-9999</v>
      </c>
      <c r="Y248" s="55" cm="1">
        <f t="array" ref="Y248">IF(AND(B248:D248="",G248:P248=""),-9999,VLOOKUP(CONCATENATE(M248,"-",N248),Likelihood,2,FALSE))</f>
        <v>-9999</v>
      </c>
      <c r="Z248" s="55" t="str" cm="1">
        <f t="array" ref="Z248">IF(AND(B248:D248="",G248:P248=""),"",IF(X248&gt;=2,IF(Y248&gt;50,"P1","P3"),IF(X248&gt;0,IF(Y248&gt;50,"P2","P5"),IF(Y248&gt;50,"P4","P6"))))</f>
        <v/>
      </c>
    </row>
    <row r="249" spans="1:26" x14ac:dyDescent="0.35">
      <c r="A249" s="48"/>
      <c r="B249" s="48"/>
      <c r="C249" s="48"/>
      <c r="D249" s="48"/>
      <c r="E249" s="47"/>
      <c r="F249" s="47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55" t="str" cm="1">
        <f t="array" ref="Q249">IF(AND(B249="",D249="",G249:H249="",J249:P249),"",IF(OR(B249="",D249="",AND(D249&lt;&gt;"A",D249&lt;&gt;"B",D249&lt;&gt;"C",D249&lt;&gt;"D",D249&lt;&gt;"U"),G249&lt;0,H249&lt;G249,AND(J249&lt;&gt;"BC",J249&lt;&gt;"SG",J249&lt;&gt;"KQ",J249&lt;&gt;"R"),J249="",K249="",L249="",L249&lt; 0,OR(M249="",M249&gt;15),OR(N249="",N249&gt;15),O249="",P249=""),"ERROR - Please check inputs",""))</f>
        <v/>
      </c>
      <c r="R249" s="55" t="str" cm="1">
        <f t="array" ref="R249">IF(AND(B249:D249="",G249:P249=""),"",H249-G249)</f>
        <v/>
      </c>
      <c r="S249" s="55" t="str" cm="1">
        <f t="array" ref="S249">IF(AND(B249:D249="",G249:P249=""),"",P249*R249/1000*365)</f>
        <v/>
      </c>
      <c r="T249" s="55" t="str" cm="1">
        <f t="array" ref="T249">IF(AND(B249:D249="",G249:P249=""),"",MAX(0,K249-L249))</f>
        <v/>
      </c>
      <c r="U249" s="55" t="str" cm="1">
        <f t="array" ref="U249">IF(AND(B249:D249="",G249:P249=""),"",VLOOKUP(J249,ABen_Rates,3,FALSE)*T249*S249)</f>
        <v/>
      </c>
      <c r="V249" s="55" t="str" cm="1">
        <f t="array" ref="V249">IF(AND(B249:D249="",G249:P249=""),"",VLOOKUP(D249,Treatment_Life,2,FALSE)*U249)</f>
        <v/>
      </c>
      <c r="W249" s="55" t="str" cm="1">
        <f t="array" ref="W249">IF(AND(B249:D249="",G249:P249=""),"",(H249-G249)*O249*Lane_Width*Cost_m2)</f>
        <v/>
      </c>
      <c r="X249" s="55" cm="1">
        <f t="array" ref="X249">IF(AND(B249:D249="",G249:P249=""),-9999,V249*Av_Cost_Coll/W249)</f>
        <v>-9999</v>
      </c>
      <c r="Y249" s="55" cm="1">
        <f t="array" ref="Y249">IF(AND(B249:D249="",G249:P249=""),-9999,VLOOKUP(CONCATENATE(M249,"-",N249),Likelihood,2,FALSE))</f>
        <v>-9999</v>
      </c>
      <c r="Z249" s="55" t="str" cm="1">
        <f t="array" ref="Z249">IF(AND(B249:D249="",G249:P249=""),"",IF(X249&gt;=2,IF(Y249&gt;50,"P1","P3"),IF(X249&gt;0,IF(Y249&gt;50,"P2","P5"),IF(Y249&gt;50,"P4","P6"))))</f>
        <v/>
      </c>
    </row>
    <row r="250" spans="1:26" x14ac:dyDescent="0.35">
      <c r="A250" s="48"/>
      <c r="B250" s="48"/>
      <c r="C250" s="48"/>
      <c r="D250" s="48"/>
      <c r="E250" s="47"/>
      <c r="F250" s="47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55" t="str" cm="1">
        <f t="array" ref="Q250">IF(AND(B250="",D250="",G250:H250="",J250:P250),"",IF(OR(B250="",D250="",AND(D250&lt;&gt;"A",D250&lt;&gt;"B",D250&lt;&gt;"C",D250&lt;&gt;"D",D250&lt;&gt;"U"),G250&lt;0,H250&lt;G250,AND(J250&lt;&gt;"BC",J250&lt;&gt;"SG",J250&lt;&gt;"KQ",J250&lt;&gt;"R"),J250="",K250="",L250="",L250&lt; 0,OR(M250="",M250&gt;15),OR(N250="",N250&gt;15),O250="",P250=""),"ERROR - Please check inputs",""))</f>
        <v/>
      </c>
      <c r="R250" s="55" t="str" cm="1">
        <f t="array" ref="R250">IF(AND(B250:D250="",G250:P250=""),"",H250-G250)</f>
        <v/>
      </c>
      <c r="S250" s="55" t="str" cm="1">
        <f t="array" ref="S250">IF(AND(B250:D250="",G250:P250=""),"",P250*R250/1000*365)</f>
        <v/>
      </c>
      <c r="T250" s="55" t="str" cm="1">
        <f t="array" ref="T250">IF(AND(B250:D250="",G250:P250=""),"",MAX(0,K250-L250))</f>
        <v/>
      </c>
      <c r="U250" s="55" t="str" cm="1">
        <f t="array" ref="U250">IF(AND(B250:D250="",G250:P250=""),"",VLOOKUP(J250,ABen_Rates,3,FALSE)*T250*S250)</f>
        <v/>
      </c>
      <c r="V250" s="55" t="str" cm="1">
        <f t="array" ref="V250">IF(AND(B250:D250="",G250:P250=""),"",VLOOKUP(D250,Treatment_Life,2,FALSE)*U250)</f>
        <v/>
      </c>
      <c r="W250" s="55" t="str" cm="1">
        <f t="array" ref="W250">IF(AND(B250:D250="",G250:P250=""),"",(H250-G250)*O250*Lane_Width*Cost_m2)</f>
        <v/>
      </c>
      <c r="X250" s="55" cm="1">
        <f t="array" ref="X250">IF(AND(B250:D250="",G250:P250=""),-9999,V250*Av_Cost_Coll/W250)</f>
        <v>-9999</v>
      </c>
      <c r="Y250" s="55" cm="1">
        <f t="array" ref="Y250">IF(AND(B250:D250="",G250:P250=""),-9999,VLOOKUP(CONCATENATE(M250,"-",N250),Likelihood,2,FALSE))</f>
        <v>-9999</v>
      </c>
      <c r="Z250" s="55" t="str" cm="1">
        <f t="array" ref="Z250">IF(AND(B250:D250="",G250:P250=""),"",IF(X250&gt;=2,IF(Y250&gt;50,"P1","P3"),IF(X250&gt;0,IF(Y250&gt;50,"P2","P5"),IF(Y250&gt;50,"P4","P6"))))</f>
        <v/>
      </c>
    </row>
    <row r="251" spans="1:26" x14ac:dyDescent="0.35">
      <c r="A251" s="48"/>
      <c r="B251" s="48"/>
      <c r="C251" s="48"/>
      <c r="D251" s="48"/>
      <c r="E251" s="47"/>
      <c r="F251" s="47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55" t="str" cm="1">
        <f t="array" ref="Q251">IF(AND(B251="",D251="",G251:H251="",J251:P251),"",IF(OR(B251="",D251="",AND(D251&lt;&gt;"A",D251&lt;&gt;"B",D251&lt;&gt;"C",D251&lt;&gt;"D",D251&lt;&gt;"U"),G251&lt;0,H251&lt;G251,AND(J251&lt;&gt;"BC",J251&lt;&gt;"SG",J251&lt;&gt;"KQ",J251&lt;&gt;"R"),J251="",K251="",L251="",L251&lt; 0,OR(M251="",M251&gt;15),OR(N251="",N251&gt;15),O251="",P251=""),"ERROR - Please check inputs",""))</f>
        <v/>
      </c>
      <c r="R251" s="55" t="str" cm="1">
        <f t="array" ref="R251">IF(AND(B251:D251="",G251:P251=""),"",H251-G251)</f>
        <v/>
      </c>
      <c r="S251" s="55" t="str" cm="1">
        <f t="array" ref="S251">IF(AND(B251:D251="",G251:P251=""),"",P251*R251/1000*365)</f>
        <v/>
      </c>
      <c r="T251" s="55" t="str" cm="1">
        <f t="array" ref="T251">IF(AND(B251:D251="",G251:P251=""),"",MAX(0,K251-L251))</f>
        <v/>
      </c>
      <c r="U251" s="55" t="str" cm="1">
        <f t="array" ref="U251">IF(AND(B251:D251="",G251:P251=""),"",VLOOKUP(J251,ABen_Rates,3,FALSE)*T251*S251)</f>
        <v/>
      </c>
      <c r="V251" s="55" t="str" cm="1">
        <f t="array" ref="V251">IF(AND(B251:D251="",G251:P251=""),"",VLOOKUP(D251,Treatment_Life,2,FALSE)*U251)</f>
        <v/>
      </c>
      <c r="W251" s="55" t="str" cm="1">
        <f t="array" ref="W251">IF(AND(B251:D251="",G251:P251=""),"",(H251-G251)*O251*Lane_Width*Cost_m2)</f>
        <v/>
      </c>
      <c r="X251" s="55" cm="1">
        <f t="array" ref="X251">IF(AND(B251:D251="",G251:P251=""),-9999,V251*Av_Cost_Coll/W251)</f>
        <v>-9999</v>
      </c>
      <c r="Y251" s="55" cm="1">
        <f t="array" ref="Y251">IF(AND(B251:D251="",G251:P251=""),-9999,VLOOKUP(CONCATENATE(M251,"-",N251),Likelihood,2,FALSE))</f>
        <v>-9999</v>
      </c>
      <c r="Z251" s="55" t="str" cm="1">
        <f t="array" ref="Z251">IF(AND(B251:D251="",G251:P251=""),"",IF(X251&gt;=2,IF(Y251&gt;50,"P1","P3"),IF(X251&gt;0,IF(Y251&gt;50,"P2","P5"),IF(Y251&gt;50,"P4","P6"))))</f>
        <v/>
      </c>
    </row>
    <row r="252" spans="1:26" x14ac:dyDescent="0.35">
      <c r="A252" s="48"/>
      <c r="B252" s="48"/>
      <c r="C252" s="48"/>
      <c r="D252" s="48"/>
      <c r="E252" s="47"/>
      <c r="F252" s="47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55" t="str" cm="1">
        <f t="array" ref="Q252">IF(AND(B252="",D252="",G252:H252="",J252:P252),"",IF(OR(B252="",D252="",AND(D252&lt;&gt;"A",D252&lt;&gt;"B",D252&lt;&gt;"C",D252&lt;&gt;"D",D252&lt;&gt;"U"),G252&lt;0,H252&lt;G252,AND(J252&lt;&gt;"BC",J252&lt;&gt;"SG",J252&lt;&gt;"KQ",J252&lt;&gt;"R"),J252="",K252="",L252="",L252&lt; 0,OR(M252="",M252&gt;15),OR(N252="",N252&gt;15),O252="",P252=""),"ERROR - Please check inputs",""))</f>
        <v/>
      </c>
      <c r="R252" s="55" t="str" cm="1">
        <f t="array" ref="R252">IF(AND(B252:D252="",G252:P252=""),"",H252-G252)</f>
        <v/>
      </c>
      <c r="S252" s="55" t="str" cm="1">
        <f t="array" ref="S252">IF(AND(B252:D252="",G252:P252=""),"",P252*R252/1000*365)</f>
        <v/>
      </c>
      <c r="T252" s="55" t="str" cm="1">
        <f t="array" ref="T252">IF(AND(B252:D252="",G252:P252=""),"",MAX(0,K252-L252))</f>
        <v/>
      </c>
      <c r="U252" s="55" t="str" cm="1">
        <f t="array" ref="U252">IF(AND(B252:D252="",G252:P252=""),"",VLOOKUP(J252,ABen_Rates,3,FALSE)*T252*S252)</f>
        <v/>
      </c>
      <c r="V252" s="55" t="str" cm="1">
        <f t="array" ref="V252">IF(AND(B252:D252="",G252:P252=""),"",VLOOKUP(D252,Treatment_Life,2,FALSE)*U252)</f>
        <v/>
      </c>
      <c r="W252" s="55" t="str" cm="1">
        <f t="array" ref="W252">IF(AND(B252:D252="",G252:P252=""),"",(H252-G252)*O252*Lane_Width*Cost_m2)</f>
        <v/>
      </c>
      <c r="X252" s="55" cm="1">
        <f t="array" ref="X252">IF(AND(B252:D252="",G252:P252=""),-9999,V252*Av_Cost_Coll/W252)</f>
        <v>-9999</v>
      </c>
      <c r="Y252" s="55" cm="1">
        <f t="array" ref="Y252">IF(AND(B252:D252="",G252:P252=""),-9999,VLOOKUP(CONCATENATE(M252,"-",N252),Likelihood,2,FALSE))</f>
        <v>-9999</v>
      </c>
      <c r="Z252" s="55" t="str" cm="1">
        <f t="array" ref="Z252">IF(AND(B252:D252="",G252:P252=""),"",IF(X252&gt;=2,IF(Y252&gt;50,"P1","P3"),IF(X252&gt;0,IF(Y252&gt;50,"P2","P5"),IF(Y252&gt;50,"P4","P6"))))</f>
        <v/>
      </c>
    </row>
    <row r="253" spans="1:26" x14ac:dyDescent="0.35">
      <c r="A253" s="48"/>
      <c r="B253" s="48"/>
      <c r="C253" s="48"/>
      <c r="D253" s="48"/>
      <c r="E253" s="47"/>
      <c r="F253" s="47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55" t="str" cm="1">
        <f t="array" ref="Q253">IF(AND(B253="",D253="",G253:H253="",J253:P253),"",IF(OR(B253="",D253="",AND(D253&lt;&gt;"A",D253&lt;&gt;"B",D253&lt;&gt;"C",D253&lt;&gt;"D",D253&lt;&gt;"U"),G253&lt;0,H253&lt;G253,AND(J253&lt;&gt;"BC",J253&lt;&gt;"SG",J253&lt;&gt;"KQ",J253&lt;&gt;"R"),J253="",K253="",L253="",L253&lt; 0,OR(M253="",M253&gt;15),OR(N253="",N253&gt;15),O253="",P253=""),"ERROR - Please check inputs",""))</f>
        <v/>
      </c>
      <c r="R253" s="55" t="str" cm="1">
        <f t="array" ref="R253">IF(AND(B253:D253="",G253:P253=""),"",H253-G253)</f>
        <v/>
      </c>
      <c r="S253" s="55" t="str" cm="1">
        <f t="array" ref="S253">IF(AND(B253:D253="",G253:P253=""),"",P253*R253/1000*365)</f>
        <v/>
      </c>
      <c r="T253" s="55" t="str" cm="1">
        <f t="array" ref="T253">IF(AND(B253:D253="",G253:P253=""),"",MAX(0,K253-L253))</f>
        <v/>
      </c>
      <c r="U253" s="55" t="str" cm="1">
        <f t="array" ref="U253">IF(AND(B253:D253="",G253:P253=""),"",VLOOKUP(J253,ABen_Rates,3,FALSE)*T253*S253)</f>
        <v/>
      </c>
      <c r="V253" s="55" t="str" cm="1">
        <f t="array" ref="V253">IF(AND(B253:D253="",G253:P253=""),"",VLOOKUP(D253,Treatment_Life,2,FALSE)*U253)</f>
        <v/>
      </c>
      <c r="W253" s="55" t="str" cm="1">
        <f t="array" ref="W253">IF(AND(B253:D253="",G253:P253=""),"",(H253-G253)*O253*Lane_Width*Cost_m2)</f>
        <v/>
      </c>
      <c r="X253" s="55" cm="1">
        <f t="array" ref="X253">IF(AND(B253:D253="",G253:P253=""),-9999,V253*Av_Cost_Coll/W253)</f>
        <v>-9999</v>
      </c>
      <c r="Y253" s="55" cm="1">
        <f t="array" ref="Y253">IF(AND(B253:D253="",G253:P253=""),-9999,VLOOKUP(CONCATENATE(M253,"-",N253),Likelihood,2,FALSE))</f>
        <v>-9999</v>
      </c>
      <c r="Z253" s="55" t="str" cm="1">
        <f t="array" ref="Z253">IF(AND(B253:D253="",G253:P253=""),"",IF(X253&gt;=2,IF(Y253&gt;50,"P1","P3"),IF(X253&gt;0,IF(Y253&gt;50,"P2","P5"),IF(Y253&gt;50,"P4","P6"))))</f>
        <v/>
      </c>
    </row>
    <row r="254" spans="1:26" x14ac:dyDescent="0.35">
      <c r="A254" s="48"/>
      <c r="B254" s="48"/>
      <c r="C254" s="48"/>
      <c r="D254" s="48"/>
      <c r="E254" s="47"/>
      <c r="F254" s="47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55" t="str" cm="1">
        <f t="array" ref="Q254">IF(AND(B254="",D254="",G254:H254="",J254:P254),"",IF(OR(B254="",D254="",AND(D254&lt;&gt;"A",D254&lt;&gt;"B",D254&lt;&gt;"C",D254&lt;&gt;"D",D254&lt;&gt;"U"),G254&lt;0,H254&lt;G254,AND(J254&lt;&gt;"BC",J254&lt;&gt;"SG",J254&lt;&gt;"KQ",J254&lt;&gt;"R"),J254="",K254="",L254="",L254&lt; 0,OR(M254="",M254&gt;15),OR(N254="",N254&gt;15),O254="",P254=""),"ERROR - Please check inputs",""))</f>
        <v/>
      </c>
      <c r="R254" s="55" t="str" cm="1">
        <f t="array" ref="R254">IF(AND(B254:D254="",G254:P254=""),"",H254-G254)</f>
        <v/>
      </c>
      <c r="S254" s="55" t="str" cm="1">
        <f t="array" ref="S254">IF(AND(B254:D254="",G254:P254=""),"",P254*R254/1000*365)</f>
        <v/>
      </c>
      <c r="T254" s="55" t="str" cm="1">
        <f t="array" ref="T254">IF(AND(B254:D254="",G254:P254=""),"",MAX(0,K254-L254))</f>
        <v/>
      </c>
      <c r="U254" s="55" t="str" cm="1">
        <f t="array" ref="U254">IF(AND(B254:D254="",G254:P254=""),"",VLOOKUP(J254,ABen_Rates,3,FALSE)*T254*S254)</f>
        <v/>
      </c>
      <c r="V254" s="55" t="str" cm="1">
        <f t="array" ref="V254">IF(AND(B254:D254="",G254:P254=""),"",VLOOKUP(D254,Treatment_Life,2,FALSE)*U254)</f>
        <v/>
      </c>
      <c r="W254" s="55" t="str" cm="1">
        <f t="array" ref="W254">IF(AND(B254:D254="",G254:P254=""),"",(H254-G254)*O254*Lane_Width*Cost_m2)</f>
        <v/>
      </c>
      <c r="X254" s="55" cm="1">
        <f t="array" ref="X254">IF(AND(B254:D254="",G254:P254=""),-9999,V254*Av_Cost_Coll/W254)</f>
        <v>-9999</v>
      </c>
      <c r="Y254" s="55" cm="1">
        <f t="array" ref="Y254">IF(AND(B254:D254="",G254:P254=""),-9999,VLOOKUP(CONCATENATE(M254,"-",N254),Likelihood,2,FALSE))</f>
        <v>-9999</v>
      </c>
      <c r="Z254" s="55" t="str" cm="1">
        <f t="array" ref="Z254">IF(AND(B254:D254="",G254:P254=""),"",IF(X254&gt;=2,IF(Y254&gt;50,"P1","P3"),IF(X254&gt;0,IF(Y254&gt;50,"P2","P5"),IF(Y254&gt;50,"P4","P6"))))</f>
        <v/>
      </c>
    </row>
    <row r="255" spans="1:26" x14ac:dyDescent="0.35">
      <c r="A255" s="48"/>
      <c r="B255" s="48"/>
      <c r="C255" s="48"/>
      <c r="D255" s="48"/>
      <c r="E255" s="47"/>
      <c r="F255" s="47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55" t="str" cm="1">
        <f t="array" ref="Q255">IF(AND(B255="",D255="",G255:H255="",J255:P255),"",IF(OR(B255="",D255="",AND(D255&lt;&gt;"A",D255&lt;&gt;"B",D255&lt;&gt;"C",D255&lt;&gt;"D",D255&lt;&gt;"U"),G255&lt;0,H255&lt;G255,AND(J255&lt;&gt;"BC",J255&lt;&gt;"SG",J255&lt;&gt;"KQ",J255&lt;&gt;"R"),J255="",K255="",L255="",L255&lt; 0,OR(M255="",M255&gt;15),OR(N255="",N255&gt;15),O255="",P255=""),"ERROR - Please check inputs",""))</f>
        <v/>
      </c>
      <c r="R255" s="55" t="str" cm="1">
        <f t="array" ref="R255">IF(AND(B255:D255="",G255:P255=""),"",H255-G255)</f>
        <v/>
      </c>
      <c r="S255" s="55" t="str" cm="1">
        <f t="array" ref="S255">IF(AND(B255:D255="",G255:P255=""),"",P255*R255/1000*365)</f>
        <v/>
      </c>
      <c r="T255" s="55" t="str" cm="1">
        <f t="array" ref="T255">IF(AND(B255:D255="",G255:P255=""),"",MAX(0,K255-L255))</f>
        <v/>
      </c>
      <c r="U255" s="55" t="str" cm="1">
        <f t="array" ref="U255">IF(AND(B255:D255="",G255:P255=""),"",VLOOKUP(J255,ABen_Rates,3,FALSE)*T255*S255)</f>
        <v/>
      </c>
      <c r="V255" s="55" t="str" cm="1">
        <f t="array" ref="V255">IF(AND(B255:D255="",G255:P255=""),"",VLOOKUP(D255,Treatment_Life,2,FALSE)*U255)</f>
        <v/>
      </c>
      <c r="W255" s="55" t="str" cm="1">
        <f t="array" ref="W255">IF(AND(B255:D255="",G255:P255=""),"",(H255-G255)*O255*Lane_Width*Cost_m2)</f>
        <v/>
      </c>
      <c r="X255" s="55" cm="1">
        <f t="array" ref="X255">IF(AND(B255:D255="",G255:P255=""),-9999,V255*Av_Cost_Coll/W255)</f>
        <v>-9999</v>
      </c>
      <c r="Y255" s="55" cm="1">
        <f t="array" ref="Y255">IF(AND(B255:D255="",G255:P255=""),-9999,VLOOKUP(CONCATENATE(M255,"-",N255),Likelihood,2,FALSE))</f>
        <v>-9999</v>
      </c>
      <c r="Z255" s="55" t="str" cm="1">
        <f t="array" ref="Z255">IF(AND(B255:D255="",G255:P255=""),"",IF(X255&gt;=2,IF(Y255&gt;50,"P1","P3"),IF(X255&gt;0,IF(Y255&gt;50,"P2","P5"),IF(Y255&gt;50,"P4","P6"))))</f>
        <v/>
      </c>
    </row>
    <row r="256" spans="1:26" x14ac:dyDescent="0.35">
      <c r="A256" s="48"/>
      <c r="B256" s="48"/>
      <c r="C256" s="48"/>
      <c r="D256" s="48"/>
      <c r="E256" s="47"/>
      <c r="F256" s="47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55" t="str" cm="1">
        <f t="array" ref="Q256">IF(AND(B256="",D256="",G256:H256="",J256:P256),"",IF(OR(B256="",D256="",AND(D256&lt;&gt;"A",D256&lt;&gt;"B",D256&lt;&gt;"C",D256&lt;&gt;"D",D256&lt;&gt;"U"),G256&lt;0,H256&lt;G256,AND(J256&lt;&gt;"BC",J256&lt;&gt;"SG",J256&lt;&gt;"KQ",J256&lt;&gt;"R"),J256="",K256="",L256="",L256&lt; 0,OR(M256="",M256&gt;15),OR(N256="",N256&gt;15),O256="",P256=""),"ERROR - Please check inputs",""))</f>
        <v/>
      </c>
      <c r="R256" s="55" t="str" cm="1">
        <f t="array" ref="R256">IF(AND(B256:D256="",G256:P256=""),"",H256-G256)</f>
        <v/>
      </c>
      <c r="S256" s="55" t="str" cm="1">
        <f t="array" ref="S256">IF(AND(B256:D256="",G256:P256=""),"",P256*R256/1000*365)</f>
        <v/>
      </c>
      <c r="T256" s="55" t="str" cm="1">
        <f t="array" ref="T256">IF(AND(B256:D256="",G256:P256=""),"",MAX(0,K256-L256))</f>
        <v/>
      </c>
      <c r="U256" s="55" t="str" cm="1">
        <f t="array" ref="U256">IF(AND(B256:D256="",G256:P256=""),"",VLOOKUP(J256,ABen_Rates,3,FALSE)*T256*S256)</f>
        <v/>
      </c>
      <c r="V256" s="55" t="str" cm="1">
        <f t="array" ref="V256">IF(AND(B256:D256="",G256:P256=""),"",VLOOKUP(D256,Treatment_Life,2,FALSE)*U256)</f>
        <v/>
      </c>
      <c r="W256" s="55" t="str" cm="1">
        <f t="array" ref="W256">IF(AND(B256:D256="",G256:P256=""),"",(H256-G256)*O256*Lane_Width*Cost_m2)</f>
        <v/>
      </c>
      <c r="X256" s="55" cm="1">
        <f t="array" ref="X256">IF(AND(B256:D256="",G256:P256=""),-9999,V256*Av_Cost_Coll/W256)</f>
        <v>-9999</v>
      </c>
      <c r="Y256" s="55" cm="1">
        <f t="array" ref="Y256">IF(AND(B256:D256="",G256:P256=""),-9999,VLOOKUP(CONCATENATE(M256,"-",N256),Likelihood,2,FALSE))</f>
        <v>-9999</v>
      </c>
      <c r="Z256" s="55" t="str" cm="1">
        <f t="array" ref="Z256">IF(AND(B256:D256="",G256:P256=""),"",IF(X256&gt;=2,IF(Y256&gt;50,"P1","P3"),IF(X256&gt;0,IF(Y256&gt;50,"P2","P5"),IF(Y256&gt;50,"P4","P6"))))</f>
        <v/>
      </c>
    </row>
    <row r="257" spans="1:26" x14ac:dyDescent="0.35">
      <c r="A257" s="48"/>
      <c r="B257" s="48"/>
      <c r="C257" s="48"/>
      <c r="D257" s="48"/>
      <c r="E257" s="47"/>
      <c r="F257" s="47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55" t="str" cm="1">
        <f t="array" ref="Q257">IF(AND(B257="",D257="",G257:H257="",J257:P257),"",IF(OR(B257="",D257="",AND(D257&lt;&gt;"A",D257&lt;&gt;"B",D257&lt;&gt;"C",D257&lt;&gt;"D",D257&lt;&gt;"U"),G257&lt;0,H257&lt;G257,AND(J257&lt;&gt;"BC",J257&lt;&gt;"SG",J257&lt;&gt;"KQ",J257&lt;&gt;"R"),J257="",K257="",L257="",L257&lt; 0,OR(M257="",M257&gt;15),OR(N257="",N257&gt;15),O257="",P257=""),"ERROR - Please check inputs",""))</f>
        <v/>
      </c>
      <c r="R257" s="55" t="str" cm="1">
        <f t="array" ref="R257">IF(AND(B257:D257="",G257:P257=""),"",H257-G257)</f>
        <v/>
      </c>
      <c r="S257" s="55" t="str" cm="1">
        <f t="array" ref="S257">IF(AND(B257:D257="",G257:P257=""),"",P257*R257/1000*365)</f>
        <v/>
      </c>
      <c r="T257" s="55" t="str" cm="1">
        <f t="array" ref="T257">IF(AND(B257:D257="",G257:P257=""),"",MAX(0,K257-L257))</f>
        <v/>
      </c>
      <c r="U257" s="55" t="str" cm="1">
        <f t="array" ref="U257">IF(AND(B257:D257="",G257:P257=""),"",VLOOKUP(J257,ABen_Rates,3,FALSE)*T257*S257)</f>
        <v/>
      </c>
      <c r="V257" s="55" t="str" cm="1">
        <f t="array" ref="V257">IF(AND(B257:D257="",G257:P257=""),"",VLOOKUP(D257,Treatment_Life,2,FALSE)*U257)</f>
        <v/>
      </c>
      <c r="W257" s="55" t="str" cm="1">
        <f t="array" ref="W257">IF(AND(B257:D257="",G257:P257=""),"",(H257-G257)*O257*Lane_Width*Cost_m2)</f>
        <v/>
      </c>
      <c r="X257" s="55" cm="1">
        <f t="array" ref="X257">IF(AND(B257:D257="",G257:P257=""),-9999,V257*Av_Cost_Coll/W257)</f>
        <v>-9999</v>
      </c>
      <c r="Y257" s="55" cm="1">
        <f t="array" ref="Y257">IF(AND(B257:D257="",G257:P257=""),-9999,VLOOKUP(CONCATENATE(M257,"-",N257),Likelihood,2,FALSE))</f>
        <v>-9999</v>
      </c>
      <c r="Z257" s="55" t="str" cm="1">
        <f t="array" ref="Z257">IF(AND(B257:D257="",G257:P257=""),"",IF(X257&gt;=2,IF(Y257&gt;50,"P1","P3"),IF(X257&gt;0,IF(Y257&gt;50,"P2","P5"),IF(Y257&gt;50,"P4","P6"))))</f>
        <v/>
      </c>
    </row>
    <row r="258" spans="1:26" x14ac:dyDescent="0.35">
      <c r="A258" s="48"/>
      <c r="B258" s="48"/>
      <c r="C258" s="48"/>
      <c r="D258" s="48"/>
      <c r="E258" s="47"/>
      <c r="F258" s="47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55" t="str" cm="1">
        <f t="array" ref="Q258">IF(AND(B258="",D258="",G258:H258="",J258:P258),"",IF(OR(B258="",D258="",AND(D258&lt;&gt;"A",D258&lt;&gt;"B",D258&lt;&gt;"C",D258&lt;&gt;"D",D258&lt;&gt;"U"),G258&lt;0,H258&lt;G258,AND(J258&lt;&gt;"BC",J258&lt;&gt;"SG",J258&lt;&gt;"KQ",J258&lt;&gt;"R"),J258="",K258="",L258="",L258&lt; 0,OR(M258="",M258&gt;15),OR(N258="",N258&gt;15),O258="",P258=""),"ERROR - Please check inputs",""))</f>
        <v/>
      </c>
      <c r="R258" s="55" t="str" cm="1">
        <f t="array" ref="R258">IF(AND(B258:D258="",G258:P258=""),"",H258-G258)</f>
        <v/>
      </c>
      <c r="S258" s="55" t="str" cm="1">
        <f t="array" ref="S258">IF(AND(B258:D258="",G258:P258=""),"",P258*R258/1000*365)</f>
        <v/>
      </c>
      <c r="T258" s="55" t="str" cm="1">
        <f t="array" ref="T258">IF(AND(B258:D258="",G258:P258=""),"",MAX(0,K258-L258))</f>
        <v/>
      </c>
      <c r="U258" s="55" t="str" cm="1">
        <f t="array" ref="U258">IF(AND(B258:D258="",G258:P258=""),"",VLOOKUP(J258,ABen_Rates,3,FALSE)*T258*S258)</f>
        <v/>
      </c>
      <c r="V258" s="55" t="str" cm="1">
        <f t="array" ref="V258">IF(AND(B258:D258="",G258:P258=""),"",VLOOKUP(D258,Treatment_Life,2,FALSE)*U258)</f>
        <v/>
      </c>
      <c r="W258" s="55" t="str" cm="1">
        <f t="array" ref="W258">IF(AND(B258:D258="",G258:P258=""),"",(H258-G258)*O258*Lane_Width*Cost_m2)</f>
        <v/>
      </c>
      <c r="X258" s="55" cm="1">
        <f t="array" ref="X258">IF(AND(B258:D258="",G258:P258=""),-9999,V258*Av_Cost_Coll/W258)</f>
        <v>-9999</v>
      </c>
      <c r="Y258" s="55" cm="1">
        <f t="array" ref="Y258">IF(AND(B258:D258="",G258:P258=""),-9999,VLOOKUP(CONCATENATE(M258,"-",N258),Likelihood,2,FALSE))</f>
        <v>-9999</v>
      </c>
      <c r="Z258" s="55" t="str" cm="1">
        <f t="array" ref="Z258">IF(AND(B258:D258="",G258:P258=""),"",IF(X258&gt;=2,IF(Y258&gt;50,"P1","P3"),IF(X258&gt;0,IF(Y258&gt;50,"P2","P5"),IF(Y258&gt;50,"P4","P6"))))</f>
        <v/>
      </c>
    </row>
    <row r="259" spans="1:26" x14ac:dyDescent="0.35">
      <c r="A259" s="48"/>
      <c r="B259" s="48"/>
      <c r="C259" s="48"/>
      <c r="D259" s="48"/>
      <c r="E259" s="47"/>
      <c r="F259" s="47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55" t="str" cm="1">
        <f t="array" ref="Q259">IF(AND(B259="",D259="",G259:H259="",J259:P259),"",IF(OR(B259="",D259="",AND(D259&lt;&gt;"A",D259&lt;&gt;"B",D259&lt;&gt;"C",D259&lt;&gt;"D",D259&lt;&gt;"U"),G259&lt;0,H259&lt;G259,AND(J259&lt;&gt;"BC",J259&lt;&gt;"SG",J259&lt;&gt;"KQ",J259&lt;&gt;"R"),J259="",K259="",L259="",L259&lt; 0,OR(M259="",M259&gt;15),OR(N259="",N259&gt;15),O259="",P259=""),"ERROR - Please check inputs",""))</f>
        <v/>
      </c>
      <c r="R259" s="55" t="str" cm="1">
        <f t="array" ref="R259">IF(AND(B259:D259="",G259:P259=""),"",H259-G259)</f>
        <v/>
      </c>
      <c r="S259" s="55" t="str" cm="1">
        <f t="array" ref="S259">IF(AND(B259:D259="",G259:P259=""),"",P259*R259/1000*365)</f>
        <v/>
      </c>
      <c r="T259" s="55" t="str" cm="1">
        <f t="array" ref="T259">IF(AND(B259:D259="",G259:P259=""),"",MAX(0,K259-L259))</f>
        <v/>
      </c>
      <c r="U259" s="55" t="str" cm="1">
        <f t="array" ref="U259">IF(AND(B259:D259="",G259:P259=""),"",VLOOKUP(J259,ABen_Rates,3,FALSE)*T259*S259)</f>
        <v/>
      </c>
      <c r="V259" s="55" t="str" cm="1">
        <f t="array" ref="V259">IF(AND(B259:D259="",G259:P259=""),"",VLOOKUP(D259,Treatment_Life,2,FALSE)*U259)</f>
        <v/>
      </c>
      <c r="W259" s="55" t="str" cm="1">
        <f t="array" ref="W259">IF(AND(B259:D259="",G259:P259=""),"",(H259-G259)*O259*Lane_Width*Cost_m2)</f>
        <v/>
      </c>
      <c r="X259" s="55" cm="1">
        <f t="array" ref="X259">IF(AND(B259:D259="",G259:P259=""),-9999,V259*Av_Cost_Coll/W259)</f>
        <v>-9999</v>
      </c>
      <c r="Y259" s="55" cm="1">
        <f t="array" ref="Y259">IF(AND(B259:D259="",G259:P259=""),-9999,VLOOKUP(CONCATENATE(M259,"-",N259),Likelihood,2,FALSE))</f>
        <v>-9999</v>
      </c>
      <c r="Z259" s="55" t="str" cm="1">
        <f t="array" ref="Z259">IF(AND(B259:D259="",G259:P259=""),"",IF(X259&gt;=2,IF(Y259&gt;50,"P1","P3"),IF(X259&gt;0,IF(Y259&gt;50,"P2","P5"),IF(Y259&gt;50,"P4","P6"))))</f>
        <v/>
      </c>
    </row>
    <row r="260" spans="1:26" x14ac:dyDescent="0.35">
      <c r="A260" s="48"/>
      <c r="B260" s="48"/>
      <c r="C260" s="48"/>
      <c r="D260" s="48"/>
      <c r="E260" s="47"/>
      <c r="F260" s="47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55" t="str" cm="1">
        <f t="array" ref="Q260">IF(AND(B260="",D260="",G260:H260="",J260:P260),"",IF(OR(B260="",D260="",AND(D260&lt;&gt;"A",D260&lt;&gt;"B",D260&lt;&gt;"C",D260&lt;&gt;"D",D260&lt;&gt;"U"),G260&lt;0,H260&lt;G260,AND(J260&lt;&gt;"BC",J260&lt;&gt;"SG",J260&lt;&gt;"KQ",J260&lt;&gt;"R"),J260="",K260="",L260="",L260&lt; 0,OR(M260="",M260&gt;15),OR(N260="",N260&gt;15),O260="",P260=""),"ERROR - Please check inputs",""))</f>
        <v/>
      </c>
      <c r="R260" s="55" t="str" cm="1">
        <f t="array" ref="R260">IF(AND(B260:D260="",G260:P260=""),"",H260-G260)</f>
        <v/>
      </c>
      <c r="S260" s="55" t="str" cm="1">
        <f t="array" ref="S260">IF(AND(B260:D260="",G260:P260=""),"",P260*R260/1000*365)</f>
        <v/>
      </c>
      <c r="T260" s="55" t="str" cm="1">
        <f t="array" ref="T260">IF(AND(B260:D260="",G260:P260=""),"",MAX(0,K260-L260))</f>
        <v/>
      </c>
      <c r="U260" s="55" t="str" cm="1">
        <f t="array" ref="U260">IF(AND(B260:D260="",G260:P260=""),"",VLOOKUP(J260,ABen_Rates,3,FALSE)*T260*S260)</f>
        <v/>
      </c>
      <c r="V260" s="55" t="str" cm="1">
        <f t="array" ref="V260">IF(AND(B260:D260="",G260:P260=""),"",VLOOKUP(D260,Treatment_Life,2,FALSE)*U260)</f>
        <v/>
      </c>
      <c r="W260" s="55" t="str" cm="1">
        <f t="array" ref="W260">IF(AND(B260:D260="",G260:P260=""),"",(H260-G260)*O260*Lane_Width*Cost_m2)</f>
        <v/>
      </c>
      <c r="X260" s="55" cm="1">
        <f t="array" ref="X260">IF(AND(B260:D260="",G260:P260=""),-9999,V260*Av_Cost_Coll/W260)</f>
        <v>-9999</v>
      </c>
      <c r="Y260" s="55" cm="1">
        <f t="array" ref="Y260">IF(AND(B260:D260="",G260:P260=""),-9999,VLOOKUP(CONCATENATE(M260,"-",N260),Likelihood,2,FALSE))</f>
        <v>-9999</v>
      </c>
      <c r="Z260" s="55" t="str" cm="1">
        <f t="array" ref="Z260">IF(AND(B260:D260="",G260:P260=""),"",IF(X260&gt;=2,IF(Y260&gt;50,"P1","P3"),IF(X260&gt;0,IF(Y260&gt;50,"P2","P5"),IF(Y260&gt;50,"P4","P6"))))</f>
        <v/>
      </c>
    </row>
    <row r="261" spans="1:26" x14ac:dyDescent="0.35">
      <c r="A261" s="48"/>
      <c r="B261" s="48"/>
      <c r="C261" s="48"/>
      <c r="D261" s="48"/>
      <c r="E261" s="47"/>
      <c r="F261" s="47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55" t="str" cm="1">
        <f t="array" ref="Q261">IF(AND(B261="",D261="",G261:H261="",J261:P261),"",IF(OR(B261="",D261="",AND(D261&lt;&gt;"A",D261&lt;&gt;"B",D261&lt;&gt;"C",D261&lt;&gt;"D",D261&lt;&gt;"U"),G261&lt;0,H261&lt;G261,AND(J261&lt;&gt;"BC",J261&lt;&gt;"SG",J261&lt;&gt;"KQ",J261&lt;&gt;"R"),J261="",K261="",L261="",L261&lt; 0,OR(M261="",M261&gt;15),OR(N261="",N261&gt;15),O261="",P261=""),"ERROR - Please check inputs",""))</f>
        <v/>
      </c>
      <c r="R261" s="55" t="str" cm="1">
        <f t="array" ref="R261">IF(AND(B261:D261="",G261:P261=""),"",H261-G261)</f>
        <v/>
      </c>
      <c r="S261" s="55" t="str" cm="1">
        <f t="array" ref="S261">IF(AND(B261:D261="",G261:P261=""),"",P261*R261/1000*365)</f>
        <v/>
      </c>
      <c r="T261" s="55" t="str" cm="1">
        <f t="array" ref="T261">IF(AND(B261:D261="",G261:P261=""),"",MAX(0,K261-L261))</f>
        <v/>
      </c>
      <c r="U261" s="55" t="str" cm="1">
        <f t="array" ref="U261">IF(AND(B261:D261="",G261:P261=""),"",VLOOKUP(J261,ABen_Rates,3,FALSE)*T261*S261)</f>
        <v/>
      </c>
      <c r="V261" s="55" t="str" cm="1">
        <f t="array" ref="V261">IF(AND(B261:D261="",G261:P261=""),"",VLOOKUP(D261,Treatment_Life,2,FALSE)*U261)</f>
        <v/>
      </c>
      <c r="W261" s="55" t="str" cm="1">
        <f t="array" ref="W261">IF(AND(B261:D261="",G261:P261=""),"",(H261-G261)*O261*Lane_Width*Cost_m2)</f>
        <v/>
      </c>
      <c r="X261" s="55" cm="1">
        <f t="array" ref="X261">IF(AND(B261:D261="",G261:P261=""),-9999,V261*Av_Cost_Coll/W261)</f>
        <v>-9999</v>
      </c>
      <c r="Y261" s="55" cm="1">
        <f t="array" ref="Y261">IF(AND(B261:D261="",G261:P261=""),-9999,VLOOKUP(CONCATENATE(M261,"-",N261),Likelihood,2,FALSE))</f>
        <v>-9999</v>
      </c>
      <c r="Z261" s="55" t="str" cm="1">
        <f t="array" ref="Z261">IF(AND(B261:D261="",G261:P261=""),"",IF(X261&gt;=2,IF(Y261&gt;50,"P1","P3"),IF(X261&gt;0,IF(Y261&gt;50,"P2","P5"),IF(Y261&gt;50,"P4","P6"))))</f>
        <v/>
      </c>
    </row>
    <row r="262" spans="1:26" x14ac:dyDescent="0.35">
      <c r="A262" s="48"/>
      <c r="B262" s="48"/>
      <c r="C262" s="48"/>
      <c r="D262" s="48"/>
      <c r="E262" s="47"/>
      <c r="F262" s="47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55" t="str" cm="1">
        <f t="array" ref="Q262">IF(AND(B262="",D262="",G262:H262="",J262:P262),"",IF(OR(B262="",D262="",AND(D262&lt;&gt;"A",D262&lt;&gt;"B",D262&lt;&gt;"C",D262&lt;&gt;"D",D262&lt;&gt;"U"),G262&lt;0,H262&lt;G262,AND(J262&lt;&gt;"BC",J262&lt;&gt;"SG",J262&lt;&gt;"KQ",J262&lt;&gt;"R"),J262="",K262="",L262="",L262&lt; 0,OR(M262="",M262&gt;15),OR(N262="",N262&gt;15),O262="",P262=""),"ERROR - Please check inputs",""))</f>
        <v/>
      </c>
      <c r="R262" s="55" t="str" cm="1">
        <f t="array" ref="R262">IF(AND(B262:D262="",G262:P262=""),"",H262-G262)</f>
        <v/>
      </c>
      <c r="S262" s="55" t="str" cm="1">
        <f t="array" ref="S262">IF(AND(B262:D262="",G262:P262=""),"",P262*R262/1000*365)</f>
        <v/>
      </c>
      <c r="T262" s="55" t="str" cm="1">
        <f t="array" ref="T262">IF(AND(B262:D262="",G262:P262=""),"",MAX(0,K262-L262))</f>
        <v/>
      </c>
      <c r="U262" s="55" t="str" cm="1">
        <f t="array" ref="U262">IF(AND(B262:D262="",G262:P262=""),"",VLOOKUP(J262,ABen_Rates,3,FALSE)*T262*S262)</f>
        <v/>
      </c>
      <c r="V262" s="55" t="str" cm="1">
        <f t="array" ref="V262">IF(AND(B262:D262="",G262:P262=""),"",VLOOKUP(D262,Treatment_Life,2,FALSE)*U262)</f>
        <v/>
      </c>
      <c r="W262" s="55" t="str" cm="1">
        <f t="array" ref="W262">IF(AND(B262:D262="",G262:P262=""),"",(H262-G262)*O262*Lane_Width*Cost_m2)</f>
        <v/>
      </c>
      <c r="X262" s="55" cm="1">
        <f t="array" ref="X262">IF(AND(B262:D262="",G262:P262=""),-9999,V262*Av_Cost_Coll/W262)</f>
        <v>-9999</v>
      </c>
      <c r="Y262" s="55" cm="1">
        <f t="array" ref="Y262">IF(AND(B262:D262="",G262:P262=""),-9999,VLOOKUP(CONCATENATE(M262,"-",N262),Likelihood,2,FALSE))</f>
        <v>-9999</v>
      </c>
      <c r="Z262" s="55" t="str" cm="1">
        <f t="array" ref="Z262">IF(AND(B262:D262="",G262:P262=""),"",IF(X262&gt;=2,IF(Y262&gt;50,"P1","P3"),IF(X262&gt;0,IF(Y262&gt;50,"P2","P5"),IF(Y262&gt;50,"P4","P6"))))</f>
        <v/>
      </c>
    </row>
    <row r="263" spans="1:26" x14ac:dyDescent="0.35">
      <c r="A263" s="48"/>
      <c r="B263" s="48"/>
      <c r="C263" s="48"/>
      <c r="D263" s="48"/>
      <c r="E263" s="47"/>
      <c r="F263" s="47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55" t="str" cm="1">
        <f t="array" ref="Q263">IF(AND(B263="",D263="",G263:H263="",J263:P263),"",IF(OR(B263="",D263="",AND(D263&lt;&gt;"A",D263&lt;&gt;"B",D263&lt;&gt;"C",D263&lt;&gt;"D",D263&lt;&gt;"U"),G263&lt;0,H263&lt;G263,AND(J263&lt;&gt;"BC",J263&lt;&gt;"SG",J263&lt;&gt;"KQ",J263&lt;&gt;"R"),J263="",K263="",L263="",L263&lt; 0,OR(M263="",M263&gt;15),OR(N263="",N263&gt;15),O263="",P263=""),"ERROR - Please check inputs",""))</f>
        <v/>
      </c>
      <c r="R263" s="55" t="str" cm="1">
        <f t="array" ref="R263">IF(AND(B263:D263="",G263:P263=""),"",H263-G263)</f>
        <v/>
      </c>
      <c r="S263" s="55" t="str" cm="1">
        <f t="array" ref="S263">IF(AND(B263:D263="",G263:P263=""),"",P263*R263/1000*365)</f>
        <v/>
      </c>
      <c r="T263" s="55" t="str" cm="1">
        <f t="array" ref="T263">IF(AND(B263:D263="",G263:P263=""),"",MAX(0,K263-L263))</f>
        <v/>
      </c>
      <c r="U263" s="55" t="str" cm="1">
        <f t="array" ref="U263">IF(AND(B263:D263="",G263:P263=""),"",VLOOKUP(J263,ABen_Rates,3,FALSE)*T263*S263)</f>
        <v/>
      </c>
      <c r="V263" s="55" t="str" cm="1">
        <f t="array" ref="V263">IF(AND(B263:D263="",G263:P263=""),"",VLOOKUP(D263,Treatment_Life,2,FALSE)*U263)</f>
        <v/>
      </c>
      <c r="W263" s="55" t="str" cm="1">
        <f t="array" ref="W263">IF(AND(B263:D263="",G263:P263=""),"",(H263-G263)*O263*Lane_Width*Cost_m2)</f>
        <v/>
      </c>
      <c r="X263" s="55" cm="1">
        <f t="array" ref="X263">IF(AND(B263:D263="",G263:P263=""),-9999,V263*Av_Cost_Coll/W263)</f>
        <v>-9999</v>
      </c>
      <c r="Y263" s="55" cm="1">
        <f t="array" ref="Y263">IF(AND(B263:D263="",G263:P263=""),-9999,VLOOKUP(CONCATENATE(M263,"-",N263),Likelihood,2,FALSE))</f>
        <v>-9999</v>
      </c>
      <c r="Z263" s="55" t="str" cm="1">
        <f t="array" ref="Z263">IF(AND(B263:D263="",G263:P263=""),"",IF(X263&gt;=2,IF(Y263&gt;50,"P1","P3"),IF(X263&gt;0,IF(Y263&gt;50,"P2","P5"),IF(Y263&gt;50,"P4","P6"))))</f>
        <v/>
      </c>
    </row>
    <row r="264" spans="1:26" x14ac:dyDescent="0.35">
      <c r="A264" s="48"/>
      <c r="B264" s="48"/>
      <c r="C264" s="48"/>
      <c r="D264" s="48"/>
      <c r="E264" s="47"/>
      <c r="F264" s="47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55" t="str" cm="1">
        <f t="array" ref="Q264">IF(AND(B264="",D264="",G264:H264="",J264:P264),"",IF(OR(B264="",D264="",AND(D264&lt;&gt;"A",D264&lt;&gt;"B",D264&lt;&gt;"C",D264&lt;&gt;"D",D264&lt;&gt;"U"),G264&lt;0,H264&lt;G264,AND(J264&lt;&gt;"BC",J264&lt;&gt;"SG",J264&lt;&gt;"KQ",J264&lt;&gt;"R"),J264="",K264="",L264="",L264&lt; 0,OR(M264="",M264&gt;15),OR(N264="",N264&gt;15),O264="",P264=""),"ERROR - Please check inputs",""))</f>
        <v/>
      </c>
      <c r="R264" s="55" t="str" cm="1">
        <f t="array" ref="R264">IF(AND(B264:D264="",G264:P264=""),"",H264-G264)</f>
        <v/>
      </c>
      <c r="S264" s="55" t="str" cm="1">
        <f t="array" ref="S264">IF(AND(B264:D264="",G264:P264=""),"",P264*R264/1000*365)</f>
        <v/>
      </c>
      <c r="T264" s="55" t="str" cm="1">
        <f t="array" ref="T264">IF(AND(B264:D264="",G264:P264=""),"",MAX(0,K264-L264))</f>
        <v/>
      </c>
      <c r="U264" s="55" t="str" cm="1">
        <f t="array" ref="U264">IF(AND(B264:D264="",G264:P264=""),"",VLOOKUP(J264,ABen_Rates,3,FALSE)*T264*S264)</f>
        <v/>
      </c>
      <c r="V264" s="55" t="str" cm="1">
        <f t="array" ref="V264">IF(AND(B264:D264="",G264:P264=""),"",VLOOKUP(D264,Treatment_Life,2,FALSE)*U264)</f>
        <v/>
      </c>
      <c r="W264" s="55" t="str" cm="1">
        <f t="array" ref="W264">IF(AND(B264:D264="",G264:P264=""),"",(H264-G264)*O264*Lane_Width*Cost_m2)</f>
        <v/>
      </c>
      <c r="X264" s="55" cm="1">
        <f t="array" ref="X264">IF(AND(B264:D264="",G264:P264=""),-9999,V264*Av_Cost_Coll/W264)</f>
        <v>-9999</v>
      </c>
      <c r="Y264" s="55" cm="1">
        <f t="array" ref="Y264">IF(AND(B264:D264="",G264:P264=""),-9999,VLOOKUP(CONCATENATE(M264,"-",N264),Likelihood,2,FALSE))</f>
        <v>-9999</v>
      </c>
      <c r="Z264" s="55" t="str" cm="1">
        <f t="array" ref="Z264">IF(AND(B264:D264="",G264:P264=""),"",IF(X264&gt;=2,IF(Y264&gt;50,"P1","P3"),IF(X264&gt;0,IF(Y264&gt;50,"P2","P5"),IF(Y264&gt;50,"P4","P6"))))</f>
        <v/>
      </c>
    </row>
    <row r="265" spans="1:26" x14ac:dyDescent="0.35">
      <c r="A265" s="48"/>
      <c r="B265" s="48"/>
      <c r="C265" s="48"/>
      <c r="D265" s="48"/>
      <c r="E265" s="47"/>
      <c r="F265" s="47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55" t="str" cm="1">
        <f t="array" ref="Q265">IF(AND(B265="",D265="",G265:H265="",J265:P265),"",IF(OR(B265="",D265="",AND(D265&lt;&gt;"A",D265&lt;&gt;"B",D265&lt;&gt;"C",D265&lt;&gt;"D",D265&lt;&gt;"U"),G265&lt;0,H265&lt;G265,AND(J265&lt;&gt;"BC",J265&lt;&gt;"SG",J265&lt;&gt;"KQ",J265&lt;&gt;"R"),J265="",K265="",L265="",L265&lt; 0,OR(M265="",M265&gt;15),OR(N265="",N265&gt;15),O265="",P265=""),"ERROR - Please check inputs",""))</f>
        <v/>
      </c>
      <c r="R265" s="55" t="str" cm="1">
        <f t="array" ref="R265">IF(AND(B265:D265="",G265:P265=""),"",H265-G265)</f>
        <v/>
      </c>
      <c r="S265" s="55" t="str" cm="1">
        <f t="array" ref="S265">IF(AND(B265:D265="",G265:P265=""),"",P265*R265/1000*365)</f>
        <v/>
      </c>
      <c r="T265" s="55" t="str" cm="1">
        <f t="array" ref="T265">IF(AND(B265:D265="",G265:P265=""),"",MAX(0,K265-L265))</f>
        <v/>
      </c>
      <c r="U265" s="55" t="str" cm="1">
        <f t="array" ref="U265">IF(AND(B265:D265="",G265:P265=""),"",VLOOKUP(J265,ABen_Rates,3,FALSE)*T265*S265)</f>
        <v/>
      </c>
      <c r="V265" s="55" t="str" cm="1">
        <f t="array" ref="V265">IF(AND(B265:D265="",G265:P265=""),"",VLOOKUP(D265,Treatment_Life,2,FALSE)*U265)</f>
        <v/>
      </c>
      <c r="W265" s="55" t="str" cm="1">
        <f t="array" ref="W265">IF(AND(B265:D265="",G265:P265=""),"",(H265-G265)*O265*Lane_Width*Cost_m2)</f>
        <v/>
      </c>
      <c r="X265" s="55" cm="1">
        <f t="array" ref="X265">IF(AND(B265:D265="",G265:P265=""),-9999,V265*Av_Cost_Coll/W265)</f>
        <v>-9999</v>
      </c>
      <c r="Y265" s="55" cm="1">
        <f t="array" ref="Y265">IF(AND(B265:D265="",G265:P265=""),-9999,VLOOKUP(CONCATENATE(M265,"-",N265),Likelihood,2,FALSE))</f>
        <v>-9999</v>
      </c>
      <c r="Z265" s="55" t="str" cm="1">
        <f t="array" ref="Z265">IF(AND(B265:D265="",G265:P265=""),"",IF(X265&gt;=2,IF(Y265&gt;50,"P1","P3"),IF(X265&gt;0,IF(Y265&gt;50,"P2","P5"),IF(Y265&gt;50,"P4","P6"))))</f>
        <v/>
      </c>
    </row>
    <row r="266" spans="1:26" x14ac:dyDescent="0.35">
      <c r="A266" s="48"/>
      <c r="B266" s="48"/>
      <c r="C266" s="48"/>
      <c r="D266" s="48"/>
      <c r="E266" s="47"/>
      <c r="F266" s="47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55" t="str" cm="1">
        <f t="array" ref="Q266">IF(AND(B266="",D266="",G266:H266="",J266:P266),"",IF(OR(B266="",D266="",AND(D266&lt;&gt;"A",D266&lt;&gt;"B",D266&lt;&gt;"C",D266&lt;&gt;"D",D266&lt;&gt;"U"),G266&lt;0,H266&lt;G266,AND(J266&lt;&gt;"BC",J266&lt;&gt;"SG",J266&lt;&gt;"KQ",J266&lt;&gt;"R"),J266="",K266="",L266="",L266&lt; 0,OR(M266="",M266&gt;15),OR(N266="",N266&gt;15),O266="",P266=""),"ERROR - Please check inputs",""))</f>
        <v/>
      </c>
      <c r="R266" s="55" t="str" cm="1">
        <f t="array" ref="R266">IF(AND(B266:D266="",G266:P266=""),"",H266-G266)</f>
        <v/>
      </c>
      <c r="S266" s="55" t="str" cm="1">
        <f t="array" ref="S266">IF(AND(B266:D266="",G266:P266=""),"",P266*R266/1000*365)</f>
        <v/>
      </c>
      <c r="T266" s="55" t="str" cm="1">
        <f t="array" ref="T266">IF(AND(B266:D266="",G266:P266=""),"",MAX(0,K266-L266))</f>
        <v/>
      </c>
      <c r="U266" s="55" t="str" cm="1">
        <f t="array" ref="U266">IF(AND(B266:D266="",G266:P266=""),"",VLOOKUP(J266,ABen_Rates,3,FALSE)*T266*S266)</f>
        <v/>
      </c>
      <c r="V266" s="55" t="str" cm="1">
        <f t="array" ref="V266">IF(AND(B266:D266="",G266:P266=""),"",VLOOKUP(D266,Treatment_Life,2,FALSE)*U266)</f>
        <v/>
      </c>
      <c r="W266" s="55" t="str" cm="1">
        <f t="array" ref="W266">IF(AND(B266:D266="",G266:P266=""),"",(H266-G266)*O266*Lane_Width*Cost_m2)</f>
        <v/>
      </c>
      <c r="X266" s="55" cm="1">
        <f t="array" ref="X266">IF(AND(B266:D266="",G266:P266=""),-9999,V266*Av_Cost_Coll/W266)</f>
        <v>-9999</v>
      </c>
      <c r="Y266" s="55" cm="1">
        <f t="array" ref="Y266">IF(AND(B266:D266="",G266:P266=""),-9999,VLOOKUP(CONCATENATE(M266,"-",N266),Likelihood,2,FALSE))</f>
        <v>-9999</v>
      </c>
      <c r="Z266" s="55" t="str" cm="1">
        <f t="array" ref="Z266">IF(AND(B266:D266="",G266:P266=""),"",IF(X266&gt;=2,IF(Y266&gt;50,"P1","P3"),IF(X266&gt;0,IF(Y266&gt;50,"P2","P5"),IF(Y266&gt;50,"P4","P6"))))</f>
        <v/>
      </c>
    </row>
    <row r="267" spans="1:26" x14ac:dyDescent="0.35">
      <c r="A267" s="48"/>
      <c r="B267" s="48"/>
      <c r="C267" s="48"/>
      <c r="D267" s="48"/>
      <c r="E267" s="47"/>
      <c r="F267" s="47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55" t="str" cm="1">
        <f t="array" ref="Q267">IF(AND(B267="",D267="",G267:H267="",J267:P267),"",IF(OR(B267="",D267="",AND(D267&lt;&gt;"A",D267&lt;&gt;"B",D267&lt;&gt;"C",D267&lt;&gt;"D",D267&lt;&gt;"U"),G267&lt;0,H267&lt;G267,AND(J267&lt;&gt;"BC",J267&lt;&gt;"SG",J267&lt;&gt;"KQ",J267&lt;&gt;"R"),J267="",K267="",L267="",L267&lt; 0,OR(M267="",M267&gt;15),OR(N267="",N267&gt;15),O267="",P267=""),"ERROR - Please check inputs",""))</f>
        <v/>
      </c>
      <c r="R267" s="55" t="str" cm="1">
        <f t="array" ref="R267">IF(AND(B267:D267="",G267:P267=""),"",H267-G267)</f>
        <v/>
      </c>
      <c r="S267" s="55" t="str" cm="1">
        <f t="array" ref="S267">IF(AND(B267:D267="",G267:P267=""),"",P267*R267/1000*365)</f>
        <v/>
      </c>
      <c r="T267" s="55" t="str" cm="1">
        <f t="array" ref="T267">IF(AND(B267:D267="",G267:P267=""),"",MAX(0,K267-L267))</f>
        <v/>
      </c>
      <c r="U267" s="55" t="str" cm="1">
        <f t="array" ref="U267">IF(AND(B267:D267="",G267:P267=""),"",VLOOKUP(J267,ABen_Rates,3,FALSE)*T267*S267)</f>
        <v/>
      </c>
      <c r="V267" s="55" t="str" cm="1">
        <f t="array" ref="V267">IF(AND(B267:D267="",G267:P267=""),"",VLOOKUP(D267,Treatment_Life,2,FALSE)*U267)</f>
        <v/>
      </c>
      <c r="W267" s="55" t="str" cm="1">
        <f t="array" ref="W267">IF(AND(B267:D267="",G267:P267=""),"",(H267-G267)*O267*Lane_Width*Cost_m2)</f>
        <v/>
      </c>
      <c r="X267" s="55" cm="1">
        <f t="array" ref="X267">IF(AND(B267:D267="",G267:P267=""),-9999,V267*Av_Cost_Coll/W267)</f>
        <v>-9999</v>
      </c>
      <c r="Y267" s="55" cm="1">
        <f t="array" ref="Y267">IF(AND(B267:D267="",G267:P267=""),-9999,VLOOKUP(CONCATENATE(M267,"-",N267),Likelihood,2,FALSE))</f>
        <v>-9999</v>
      </c>
      <c r="Z267" s="55" t="str" cm="1">
        <f t="array" ref="Z267">IF(AND(B267:D267="",G267:P267=""),"",IF(X267&gt;=2,IF(Y267&gt;50,"P1","P3"),IF(X267&gt;0,IF(Y267&gt;50,"P2","P5"),IF(Y267&gt;50,"P4","P6"))))</f>
        <v/>
      </c>
    </row>
    <row r="268" spans="1:26" x14ac:dyDescent="0.35">
      <c r="A268" s="48"/>
      <c r="B268" s="48"/>
      <c r="C268" s="48"/>
      <c r="D268" s="48"/>
      <c r="E268" s="47"/>
      <c r="F268" s="47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55" t="str" cm="1">
        <f t="array" ref="Q268">IF(AND(B268="",D268="",G268:H268="",J268:P268),"",IF(OR(B268="",D268="",AND(D268&lt;&gt;"A",D268&lt;&gt;"B",D268&lt;&gt;"C",D268&lt;&gt;"D",D268&lt;&gt;"U"),G268&lt;0,H268&lt;G268,AND(J268&lt;&gt;"BC",J268&lt;&gt;"SG",J268&lt;&gt;"KQ",J268&lt;&gt;"R"),J268="",K268="",L268="",L268&lt; 0,OR(M268="",M268&gt;15),OR(N268="",N268&gt;15),O268="",P268=""),"ERROR - Please check inputs",""))</f>
        <v/>
      </c>
      <c r="R268" s="55" t="str" cm="1">
        <f t="array" ref="R268">IF(AND(B268:D268="",G268:P268=""),"",H268-G268)</f>
        <v/>
      </c>
      <c r="S268" s="55" t="str" cm="1">
        <f t="array" ref="S268">IF(AND(B268:D268="",G268:P268=""),"",P268*R268/1000*365)</f>
        <v/>
      </c>
      <c r="T268" s="55" t="str" cm="1">
        <f t="array" ref="T268">IF(AND(B268:D268="",G268:P268=""),"",MAX(0,K268-L268))</f>
        <v/>
      </c>
      <c r="U268" s="55" t="str" cm="1">
        <f t="array" ref="U268">IF(AND(B268:D268="",G268:P268=""),"",VLOOKUP(J268,ABen_Rates,3,FALSE)*T268*S268)</f>
        <v/>
      </c>
      <c r="V268" s="55" t="str" cm="1">
        <f t="array" ref="V268">IF(AND(B268:D268="",G268:P268=""),"",VLOOKUP(D268,Treatment_Life,2,FALSE)*U268)</f>
        <v/>
      </c>
      <c r="W268" s="55" t="str" cm="1">
        <f t="array" ref="W268">IF(AND(B268:D268="",G268:P268=""),"",(H268-G268)*O268*Lane_Width*Cost_m2)</f>
        <v/>
      </c>
      <c r="X268" s="55" cm="1">
        <f t="array" ref="X268">IF(AND(B268:D268="",G268:P268=""),-9999,V268*Av_Cost_Coll/W268)</f>
        <v>-9999</v>
      </c>
      <c r="Y268" s="55" cm="1">
        <f t="array" ref="Y268">IF(AND(B268:D268="",G268:P268=""),-9999,VLOOKUP(CONCATENATE(M268,"-",N268),Likelihood,2,FALSE))</f>
        <v>-9999</v>
      </c>
      <c r="Z268" s="55" t="str" cm="1">
        <f t="array" ref="Z268">IF(AND(B268:D268="",G268:P268=""),"",IF(X268&gt;=2,IF(Y268&gt;50,"P1","P3"),IF(X268&gt;0,IF(Y268&gt;50,"P2","P5"),IF(Y268&gt;50,"P4","P6"))))</f>
        <v/>
      </c>
    </row>
    <row r="269" spans="1:26" x14ac:dyDescent="0.35">
      <c r="A269" s="48"/>
      <c r="B269" s="48"/>
      <c r="C269" s="48"/>
      <c r="D269" s="48"/>
      <c r="E269" s="47"/>
      <c r="F269" s="47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55" t="str" cm="1">
        <f t="array" ref="Q269">IF(AND(B269="",D269="",G269:H269="",J269:P269),"",IF(OR(B269="",D269="",AND(D269&lt;&gt;"A",D269&lt;&gt;"B",D269&lt;&gt;"C",D269&lt;&gt;"D",D269&lt;&gt;"U"),G269&lt;0,H269&lt;G269,AND(J269&lt;&gt;"BC",J269&lt;&gt;"SG",J269&lt;&gt;"KQ",J269&lt;&gt;"R"),J269="",K269="",L269="",L269&lt; 0,OR(M269="",M269&gt;15),OR(N269="",N269&gt;15),O269="",P269=""),"ERROR - Please check inputs",""))</f>
        <v/>
      </c>
      <c r="R269" s="55" t="str" cm="1">
        <f t="array" ref="R269">IF(AND(B269:D269="",G269:P269=""),"",H269-G269)</f>
        <v/>
      </c>
      <c r="S269" s="55" t="str" cm="1">
        <f t="array" ref="S269">IF(AND(B269:D269="",G269:P269=""),"",P269*R269/1000*365)</f>
        <v/>
      </c>
      <c r="T269" s="55" t="str" cm="1">
        <f t="array" ref="T269">IF(AND(B269:D269="",G269:P269=""),"",MAX(0,K269-L269))</f>
        <v/>
      </c>
      <c r="U269" s="55" t="str" cm="1">
        <f t="array" ref="U269">IF(AND(B269:D269="",G269:P269=""),"",VLOOKUP(J269,ABen_Rates,3,FALSE)*T269*S269)</f>
        <v/>
      </c>
      <c r="V269" s="55" t="str" cm="1">
        <f t="array" ref="V269">IF(AND(B269:D269="",G269:P269=""),"",VLOOKUP(D269,Treatment_Life,2,FALSE)*U269)</f>
        <v/>
      </c>
      <c r="W269" s="55" t="str" cm="1">
        <f t="array" ref="W269">IF(AND(B269:D269="",G269:P269=""),"",(H269-G269)*O269*Lane_Width*Cost_m2)</f>
        <v/>
      </c>
      <c r="X269" s="55" cm="1">
        <f t="array" ref="X269">IF(AND(B269:D269="",G269:P269=""),-9999,V269*Av_Cost_Coll/W269)</f>
        <v>-9999</v>
      </c>
      <c r="Y269" s="55" cm="1">
        <f t="array" ref="Y269">IF(AND(B269:D269="",G269:P269=""),-9999,VLOOKUP(CONCATENATE(M269,"-",N269),Likelihood,2,FALSE))</f>
        <v>-9999</v>
      </c>
      <c r="Z269" s="55" t="str" cm="1">
        <f t="array" ref="Z269">IF(AND(B269:D269="",G269:P269=""),"",IF(X269&gt;=2,IF(Y269&gt;50,"P1","P3"),IF(X269&gt;0,IF(Y269&gt;50,"P2","P5"),IF(Y269&gt;50,"P4","P6"))))</f>
        <v/>
      </c>
    </row>
    <row r="270" spans="1:26" x14ac:dyDescent="0.35">
      <c r="A270" s="48"/>
      <c r="B270" s="48"/>
      <c r="C270" s="48"/>
      <c r="D270" s="48"/>
      <c r="E270" s="47"/>
      <c r="F270" s="47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55" t="str" cm="1">
        <f t="array" ref="Q270">IF(AND(B270="",D270="",G270:H270="",J270:P270),"",IF(OR(B270="",D270="",AND(D270&lt;&gt;"A",D270&lt;&gt;"B",D270&lt;&gt;"C",D270&lt;&gt;"D",D270&lt;&gt;"U"),G270&lt;0,H270&lt;G270,AND(J270&lt;&gt;"BC",J270&lt;&gt;"SG",J270&lt;&gt;"KQ",J270&lt;&gt;"R"),J270="",K270="",L270="",L270&lt; 0,OR(M270="",M270&gt;15),OR(N270="",N270&gt;15),O270="",P270=""),"ERROR - Please check inputs",""))</f>
        <v/>
      </c>
      <c r="R270" s="55" t="str" cm="1">
        <f t="array" ref="R270">IF(AND(B270:D270="",G270:P270=""),"",H270-G270)</f>
        <v/>
      </c>
      <c r="S270" s="55" t="str" cm="1">
        <f t="array" ref="S270">IF(AND(B270:D270="",G270:P270=""),"",P270*R270/1000*365)</f>
        <v/>
      </c>
      <c r="T270" s="55" t="str" cm="1">
        <f t="array" ref="T270">IF(AND(B270:D270="",G270:P270=""),"",MAX(0,K270-L270))</f>
        <v/>
      </c>
      <c r="U270" s="55" t="str" cm="1">
        <f t="array" ref="U270">IF(AND(B270:D270="",G270:P270=""),"",VLOOKUP(J270,ABen_Rates,3,FALSE)*T270*S270)</f>
        <v/>
      </c>
      <c r="V270" s="55" t="str" cm="1">
        <f t="array" ref="V270">IF(AND(B270:D270="",G270:P270=""),"",VLOOKUP(D270,Treatment_Life,2,FALSE)*U270)</f>
        <v/>
      </c>
      <c r="W270" s="55" t="str" cm="1">
        <f t="array" ref="W270">IF(AND(B270:D270="",G270:P270=""),"",(H270-G270)*O270*Lane_Width*Cost_m2)</f>
        <v/>
      </c>
      <c r="X270" s="55" cm="1">
        <f t="array" ref="X270">IF(AND(B270:D270="",G270:P270=""),-9999,V270*Av_Cost_Coll/W270)</f>
        <v>-9999</v>
      </c>
      <c r="Y270" s="55" cm="1">
        <f t="array" ref="Y270">IF(AND(B270:D270="",G270:P270=""),-9999,VLOOKUP(CONCATENATE(M270,"-",N270),Likelihood,2,FALSE))</f>
        <v>-9999</v>
      </c>
      <c r="Z270" s="55" t="str" cm="1">
        <f t="array" ref="Z270">IF(AND(B270:D270="",G270:P270=""),"",IF(X270&gt;=2,IF(Y270&gt;50,"P1","P3"),IF(X270&gt;0,IF(Y270&gt;50,"P2","P5"),IF(Y270&gt;50,"P4","P6"))))</f>
        <v/>
      </c>
    </row>
    <row r="271" spans="1:26" x14ac:dyDescent="0.35">
      <c r="A271" s="48"/>
      <c r="B271" s="48"/>
      <c r="C271" s="48"/>
      <c r="D271" s="48"/>
      <c r="E271" s="47"/>
      <c r="F271" s="47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55" t="str" cm="1">
        <f t="array" ref="Q271">IF(AND(B271="",D271="",G271:H271="",J271:P271),"",IF(OR(B271="",D271="",AND(D271&lt;&gt;"A",D271&lt;&gt;"B",D271&lt;&gt;"C",D271&lt;&gt;"D",D271&lt;&gt;"U"),G271&lt;0,H271&lt;G271,AND(J271&lt;&gt;"BC",J271&lt;&gt;"SG",J271&lt;&gt;"KQ",J271&lt;&gt;"R"),J271="",K271="",L271="",L271&lt; 0,OR(M271="",M271&gt;15),OR(N271="",N271&gt;15),O271="",P271=""),"ERROR - Please check inputs",""))</f>
        <v/>
      </c>
      <c r="R271" s="55" t="str" cm="1">
        <f t="array" ref="R271">IF(AND(B271:D271="",G271:P271=""),"",H271-G271)</f>
        <v/>
      </c>
      <c r="S271" s="55" t="str" cm="1">
        <f t="array" ref="S271">IF(AND(B271:D271="",G271:P271=""),"",P271*R271/1000*365)</f>
        <v/>
      </c>
      <c r="T271" s="55" t="str" cm="1">
        <f t="array" ref="T271">IF(AND(B271:D271="",G271:P271=""),"",MAX(0,K271-L271))</f>
        <v/>
      </c>
      <c r="U271" s="55" t="str" cm="1">
        <f t="array" ref="U271">IF(AND(B271:D271="",G271:P271=""),"",VLOOKUP(J271,ABen_Rates,3,FALSE)*T271*S271)</f>
        <v/>
      </c>
      <c r="V271" s="55" t="str" cm="1">
        <f t="array" ref="V271">IF(AND(B271:D271="",G271:P271=""),"",VLOOKUP(D271,Treatment_Life,2,FALSE)*U271)</f>
        <v/>
      </c>
      <c r="W271" s="55" t="str" cm="1">
        <f t="array" ref="W271">IF(AND(B271:D271="",G271:P271=""),"",(H271-G271)*O271*Lane_Width*Cost_m2)</f>
        <v/>
      </c>
      <c r="X271" s="55" cm="1">
        <f t="array" ref="X271">IF(AND(B271:D271="",G271:P271=""),-9999,V271*Av_Cost_Coll/W271)</f>
        <v>-9999</v>
      </c>
      <c r="Y271" s="55" cm="1">
        <f t="array" ref="Y271">IF(AND(B271:D271="",G271:P271=""),-9999,VLOOKUP(CONCATENATE(M271,"-",N271),Likelihood,2,FALSE))</f>
        <v>-9999</v>
      </c>
      <c r="Z271" s="55" t="str" cm="1">
        <f t="array" ref="Z271">IF(AND(B271:D271="",G271:P271=""),"",IF(X271&gt;=2,IF(Y271&gt;50,"P1","P3"),IF(X271&gt;0,IF(Y271&gt;50,"P2","P5"),IF(Y271&gt;50,"P4","P6"))))</f>
        <v/>
      </c>
    </row>
    <row r="272" spans="1:26" x14ac:dyDescent="0.35">
      <c r="A272" s="48"/>
      <c r="B272" s="48"/>
      <c r="C272" s="48"/>
      <c r="D272" s="48"/>
      <c r="E272" s="47"/>
      <c r="F272" s="47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55" t="str" cm="1">
        <f t="array" ref="Q272">IF(AND(B272="",D272="",G272:H272="",J272:P272),"",IF(OR(B272="",D272="",AND(D272&lt;&gt;"A",D272&lt;&gt;"B",D272&lt;&gt;"C",D272&lt;&gt;"D",D272&lt;&gt;"U"),G272&lt;0,H272&lt;G272,AND(J272&lt;&gt;"BC",J272&lt;&gt;"SG",J272&lt;&gt;"KQ",J272&lt;&gt;"R"),J272="",K272="",L272="",L272&lt; 0,OR(M272="",M272&gt;15),OR(N272="",N272&gt;15),O272="",P272=""),"ERROR - Please check inputs",""))</f>
        <v/>
      </c>
      <c r="R272" s="55" t="str" cm="1">
        <f t="array" ref="R272">IF(AND(B272:D272="",G272:P272=""),"",H272-G272)</f>
        <v/>
      </c>
      <c r="S272" s="55" t="str" cm="1">
        <f t="array" ref="S272">IF(AND(B272:D272="",G272:P272=""),"",P272*R272/1000*365)</f>
        <v/>
      </c>
      <c r="T272" s="55" t="str" cm="1">
        <f t="array" ref="T272">IF(AND(B272:D272="",G272:P272=""),"",MAX(0,K272-L272))</f>
        <v/>
      </c>
      <c r="U272" s="55" t="str" cm="1">
        <f t="array" ref="U272">IF(AND(B272:D272="",G272:P272=""),"",VLOOKUP(J272,ABen_Rates,3,FALSE)*T272*S272)</f>
        <v/>
      </c>
      <c r="V272" s="55" t="str" cm="1">
        <f t="array" ref="V272">IF(AND(B272:D272="",G272:P272=""),"",VLOOKUP(D272,Treatment_Life,2,FALSE)*U272)</f>
        <v/>
      </c>
      <c r="W272" s="55" t="str" cm="1">
        <f t="array" ref="W272">IF(AND(B272:D272="",G272:P272=""),"",(H272-G272)*O272*Lane_Width*Cost_m2)</f>
        <v/>
      </c>
      <c r="X272" s="55" cm="1">
        <f t="array" ref="X272">IF(AND(B272:D272="",G272:P272=""),-9999,V272*Av_Cost_Coll/W272)</f>
        <v>-9999</v>
      </c>
      <c r="Y272" s="55" cm="1">
        <f t="array" ref="Y272">IF(AND(B272:D272="",G272:P272=""),-9999,VLOOKUP(CONCATENATE(M272,"-",N272),Likelihood,2,FALSE))</f>
        <v>-9999</v>
      </c>
      <c r="Z272" s="55" t="str" cm="1">
        <f t="array" ref="Z272">IF(AND(B272:D272="",G272:P272=""),"",IF(X272&gt;=2,IF(Y272&gt;50,"P1","P3"),IF(X272&gt;0,IF(Y272&gt;50,"P2","P5"),IF(Y272&gt;50,"P4","P6"))))</f>
        <v/>
      </c>
    </row>
    <row r="273" spans="1:26" x14ac:dyDescent="0.35">
      <c r="A273" s="48"/>
      <c r="B273" s="48"/>
      <c r="C273" s="48"/>
      <c r="D273" s="48"/>
      <c r="E273" s="47"/>
      <c r="F273" s="47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55" t="str" cm="1">
        <f t="array" ref="Q273">IF(AND(B273="",D273="",G273:H273="",J273:P273),"",IF(OR(B273="",D273="",AND(D273&lt;&gt;"A",D273&lt;&gt;"B",D273&lt;&gt;"C",D273&lt;&gt;"D",D273&lt;&gt;"U"),G273&lt;0,H273&lt;G273,AND(J273&lt;&gt;"BC",J273&lt;&gt;"SG",J273&lt;&gt;"KQ",J273&lt;&gt;"R"),J273="",K273="",L273="",L273&lt; 0,OR(M273="",M273&gt;15),OR(N273="",N273&gt;15),O273="",P273=""),"ERROR - Please check inputs",""))</f>
        <v/>
      </c>
      <c r="R273" s="55" t="str" cm="1">
        <f t="array" ref="R273">IF(AND(B273:D273="",G273:P273=""),"",H273-G273)</f>
        <v/>
      </c>
      <c r="S273" s="55" t="str" cm="1">
        <f t="array" ref="S273">IF(AND(B273:D273="",G273:P273=""),"",P273*R273/1000*365)</f>
        <v/>
      </c>
      <c r="T273" s="55" t="str" cm="1">
        <f t="array" ref="T273">IF(AND(B273:D273="",G273:P273=""),"",MAX(0,K273-L273))</f>
        <v/>
      </c>
      <c r="U273" s="55" t="str" cm="1">
        <f t="array" ref="U273">IF(AND(B273:D273="",G273:P273=""),"",VLOOKUP(J273,ABen_Rates,3,FALSE)*T273*S273)</f>
        <v/>
      </c>
      <c r="V273" s="55" t="str" cm="1">
        <f t="array" ref="V273">IF(AND(B273:D273="",G273:P273=""),"",VLOOKUP(D273,Treatment_Life,2,FALSE)*U273)</f>
        <v/>
      </c>
      <c r="W273" s="55" t="str" cm="1">
        <f t="array" ref="W273">IF(AND(B273:D273="",G273:P273=""),"",(H273-G273)*O273*Lane_Width*Cost_m2)</f>
        <v/>
      </c>
      <c r="X273" s="55" cm="1">
        <f t="array" ref="X273">IF(AND(B273:D273="",G273:P273=""),-9999,V273*Av_Cost_Coll/W273)</f>
        <v>-9999</v>
      </c>
      <c r="Y273" s="55" cm="1">
        <f t="array" ref="Y273">IF(AND(B273:D273="",G273:P273=""),-9999,VLOOKUP(CONCATENATE(M273,"-",N273),Likelihood,2,FALSE))</f>
        <v>-9999</v>
      </c>
      <c r="Z273" s="55" t="str" cm="1">
        <f t="array" ref="Z273">IF(AND(B273:D273="",G273:P273=""),"",IF(X273&gt;=2,IF(Y273&gt;50,"P1","P3"),IF(X273&gt;0,IF(Y273&gt;50,"P2","P5"),IF(Y273&gt;50,"P4","P6"))))</f>
        <v/>
      </c>
    </row>
    <row r="274" spans="1:26" x14ac:dyDescent="0.35">
      <c r="A274" s="48"/>
      <c r="B274" s="48"/>
      <c r="C274" s="48"/>
      <c r="D274" s="48"/>
      <c r="E274" s="47"/>
      <c r="F274" s="47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55" t="str" cm="1">
        <f t="array" ref="Q274">IF(AND(B274="",D274="",G274:H274="",J274:P274),"",IF(OR(B274="",D274="",AND(D274&lt;&gt;"A",D274&lt;&gt;"B",D274&lt;&gt;"C",D274&lt;&gt;"D",D274&lt;&gt;"U"),G274&lt;0,H274&lt;G274,AND(J274&lt;&gt;"BC",J274&lt;&gt;"SG",J274&lt;&gt;"KQ",J274&lt;&gt;"R"),J274="",K274="",L274="",L274&lt; 0,OR(M274="",M274&gt;15),OR(N274="",N274&gt;15),O274="",P274=""),"ERROR - Please check inputs",""))</f>
        <v/>
      </c>
      <c r="R274" s="55" t="str" cm="1">
        <f t="array" ref="R274">IF(AND(B274:D274="",G274:P274=""),"",H274-G274)</f>
        <v/>
      </c>
      <c r="S274" s="55" t="str" cm="1">
        <f t="array" ref="S274">IF(AND(B274:D274="",G274:P274=""),"",P274*R274/1000*365)</f>
        <v/>
      </c>
      <c r="T274" s="55" t="str" cm="1">
        <f t="array" ref="T274">IF(AND(B274:D274="",G274:P274=""),"",MAX(0,K274-L274))</f>
        <v/>
      </c>
      <c r="U274" s="55" t="str" cm="1">
        <f t="array" ref="U274">IF(AND(B274:D274="",G274:P274=""),"",VLOOKUP(J274,ABen_Rates,3,FALSE)*T274*S274)</f>
        <v/>
      </c>
      <c r="V274" s="55" t="str" cm="1">
        <f t="array" ref="V274">IF(AND(B274:D274="",G274:P274=""),"",VLOOKUP(D274,Treatment_Life,2,FALSE)*U274)</f>
        <v/>
      </c>
      <c r="W274" s="55" t="str" cm="1">
        <f t="array" ref="W274">IF(AND(B274:D274="",G274:P274=""),"",(H274-G274)*O274*Lane_Width*Cost_m2)</f>
        <v/>
      </c>
      <c r="X274" s="55" cm="1">
        <f t="array" ref="X274">IF(AND(B274:D274="",G274:P274=""),-9999,V274*Av_Cost_Coll/W274)</f>
        <v>-9999</v>
      </c>
      <c r="Y274" s="55" cm="1">
        <f t="array" ref="Y274">IF(AND(B274:D274="",G274:P274=""),-9999,VLOOKUP(CONCATENATE(M274,"-",N274),Likelihood,2,FALSE))</f>
        <v>-9999</v>
      </c>
      <c r="Z274" s="55" t="str" cm="1">
        <f t="array" ref="Z274">IF(AND(B274:D274="",G274:P274=""),"",IF(X274&gt;=2,IF(Y274&gt;50,"P1","P3"),IF(X274&gt;0,IF(Y274&gt;50,"P2","P5"),IF(Y274&gt;50,"P4","P6"))))</f>
        <v/>
      </c>
    </row>
    <row r="275" spans="1:26" x14ac:dyDescent="0.35">
      <c r="A275" s="48"/>
      <c r="B275" s="48"/>
      <c r="C275" s="48"/>
      <c r="D275" s="48"/>
      <c r="E275" s="47"/>
      <c r="F275" s="47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55" t="str" cm="1">
        <f t="array" ref="Q275">IF(AND(B275="",D275="",G275:H275="",J275:P275),"",IF(OR(B275="",D275="",AND(D275&lt;&gt;"A",D275&lt;&gt;"B",D275&lt;&gt;"C",D275&lt;&gt;"D",D275&lt;&gt;"U"),G275&lt;0,H275&lt;G275,AND(J275&lt;&gt;"BC",J275&lt;&gt;"SG",J275&lt;&gt;"KQ",J275&lt;&gt;"R"),J275="",K275="",L275="",L275&lt; 0,OR(M275="",M275&gt;15),OR(N275="",N275&gt;15),O275="",P275=""),"ERROR - Please check inputs",""))</f>
        <v/>
      </c>
      <c r="R275" s="55" t="str" cm="1">
        <f t="array" ref="R275">IF(AND(B275:D275="",G275:P275=""),"",H275-G275)</f>
        <v/>
      </c>
      <c r="S275" s="55" t="str" cm="1">
        <f t="array" ref="S275">IF(AND(B275:D275="",G275:P275=""),"",P275*R275/1000*365)</f>
        <v/>
      </c>
      <c r="T275" s="55" t="str" cm="1">
        <f t="array" ref="T275">IF(AND(B275:D275="",G275:P275=""),"",MAX(0,K275-L275))</f>
        <v/>
      </c>
      <c r="U275" s="55" t="str" cm="1">
        <f t="array" ref="U275">IF(AND(B275:D275="",G275:P275=""),"",VLOOKUP(J275,ABen_Rates,3,FALSE)*T275*S275)</f>
        <v/>
      </c>
      <c r="V275" s="55" t="str" cm="1">
        <f t="array" ref="V275">IF(AND(B275:D275="",G275:P275=""),"",VLOOKUP(D275,Treatment_Life,2,FALSE)*U275)</f>
        <v/>
      </c>
      <c r="W275" s="55" t="str" cm="1">
        <f t="array" ref="W275">IF(AND(B275:D275="",G275:P275=""),"",(H275-G275)*O275*Lane_Width*Cost_m2)</f>
        <v/>
      </c>
      <c r="X275" s="55" cm="1">
        <f t="array" ref="X275">IF(AND(B275:D275="",G275:P275=""),-9999,V275*Av_Cost_Coll/W275)</f>
        <v>-9999</v>
      </c>
      <c r="Y275" s="55" cm="1">
        <f t="array" ref="Y275">IF(AND(B275:D275="",G275:P275=""),-9999,VLOOKUP(CONCATENATE(M275,"-",N275),Likelihood,2,FALSE))</f>
        <v>-9999</v>
      </c>
      <c r="Z275" s="55" t="str" cm="1">
        <f t="array" ref="Z275">IF(AND(B275:D275="",G275:P275=""),"",IF(X275&gt;=2,IF(Y275&gt;50,"P1","P3"),IF(X275&gt;0,IF(Y275&gt;50,"P2","P5"),IF(Y275&gt;50,"P4","P6"))))</f>
        <v/>
      </c>
    </row>
    <row r="276" spans="1:26" x14ac:dyDescent="0.35">
      <c r="A276" s="48"/>
      <c r="B276" s="48"/>
      <c r="C276" s="48"/>
      <c r="D276" s="48"/>
      <c r="E276" s="47"/>
      <c r="F276" s="47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55" t="str" cm="1">
        <f t="array" ref="Q276">IF(AND(B276="",D276="",G276:H276="",J276:P276),"",IF(OR(B276="",D276="",AND(D276&lt;&gt;"A",D276&lt;&gt;"B",D276&lt;&gt;"C",D276&lt;&gt;"D",D276&lt;&gt;"U"),G276&lt;0,H276&lt;G276,AND(J276&lt;&gt;"BC",J276&lt;&gt;"SG",J276&lt;&gt;"KQ",J276&lt;&gt;"R"),J276="",K276="",L276="",L276&lt; 0,OR(M276="",M276&gt;15),OR(N276="",N276&gt;15),O276="",P276=""),"ERROR - Please check inputs",""))</f>
        <v/>
      </c>
      <c r="R276" s="55" t="str" cm="1">
        <f t="array" ref="R276">IF(AND(B276:D276="",G276:P276=""),"",H276-G276)</f>
        <v/>
      </c>
      <c r="S276" s="55" t="str" cm="1">
        <f t="array" ref="S276">IF(AND(B276:D276="",G276:P276=""),"",P276*R276/1000*365)</f>
        <v/>
      </c>
      <c r="T276" s="55" t="str" cm="1">
        <f t="array" ref="T276">IF(AND(B276:D276="",G276:P276=""),"",MAX(0,K276-L276))</f>
        <v/>
      </c>
      <c r="U276" s="55" t="str" cm="1">
        <f t="array" ref="U276">IF(AND(B276:D276="",G276:P276=""),"",VLOOKUP(J276,ABen_Rates,3,FALSE)*T276*S276)</f>
        <v/>
      </c>
      <c r="V276" s="55" t="str" cm="1">
        <f t="array" ref="V276">IF(AND(B276:D276="",G276:P276=""),"",VLOOKUP(D276,Treatment_Life,2,FALSE)*U276)</f>
        <v/>
      </c>
      <c r="W276" s="55" t="str" cm="1">
        <f t="array" ref="W276">IF(AND(B276:D276="",G276:P276=""),"",(H276-G276)*O276*Lane_Width*Cost_m2)</f>
        <v/>
      </c>
      <c r="X276" s="55" cm="1">
        <f t="array" ref="X276">IF(AND(B276:D276="",G276:P276=""),-9999,V276*Av_Cost_Coll/W276)</f>
        <v>-9999</v>
      </c>
      <c r="Y276" s="55" cm="1">
        <f t="array" ref="Y276">IF(AND(B276:D276="",G276:P276=""),-9999,VLOOKUP(CONCATENATE(M276,"-",N276),Likelihood,2,FALSE))</f>
        <v>-9999</v>
      </c>
      <c r="Z276" s="55" t="str" cm="1">
        <f t="array" ref="Z276">IF(AND(B276:D276="",G276:P276=""),"",IF(X276&gt;=2,IF(Y276&gt;50,"P1","P3"),IF(X276&gt;0,IF(Y276&gt;50,"P2","P5"),IF(Y276&gt;50,"P4","P6"))))</f>
        <v/>
      </c>
    </row>
    <row r="277" spans="1:26" x14ac:dyDescent="0.35">
      <c r="A277" s="48"/>
      <c r="B277" s="48"/>
      <c r="C277" s="48"/>
      <c r="D277" s="48"/>
      <c r="E277" s="47"/>
      <c r="F277" s="47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55" t="str" cm="1">
        <f t="array" ref="Q277">IF(AND(B277="",D277="",G277:H277="",J277:P277),"",IF(OR(B277="",D277="",AND(D277&lt;&gt;"A",D277&lt;&gt;"B",D277&lt;&gt;"C",D277&lt;&gt;"D",D277&lt;&gt;"U"),G277&lt;0,H277&lt;G277,AND(J277&lt;&gt;"BC",J277&lt;&gt;"SG",J277&lt;&gt;"KQ",J277&lt;&gt;"R"),J277="",K277="",L277="",L277&lt; 0,OR(M277="",M277&gt;15),OR(N277="",N277&gt;15),O277="",P277=""),"ERROR - Please check inputs",""))</f>
        <v/>
      </c>
      <c r="R277" s="55" t="str" cm="1">
        <f t="array" ref="R277">IF(AND(B277:D277="",G277:P277=""),"",H277-G277)</f>
        <v/>
      </c>
      <c r="S277" s="55" t="str" cm="1">
        <f t="array" ref="S277">IF(AND(B277:D277="",G277:P277=""),"",P277*R277/1000*365)</f>
        <v/>
      </c>
      <c r="T277" s="55" t="str" cm="1">
        <f t="array" ref="T277">IF(AND(B277:D277="",G277:P277=""),"",MAX(0,K277-L277))</f>
        <v/>
      </c>
      <c r="U277" s="55" t="str" cm="1">
        <f t="array" ref="U277">IF(AND(B277:D277="",G277:P277=""),"",VLOOKUP(J277,ABen_Rates,3,FALSE)*T277*S277)</f>
        <v/>
      </c>
      <c r="V277" s="55" t="str" cm="1">
        <f t="array" ref="V277">IF(AND(B277:D277="",G277:P277=""),"",VLOOKUP(D277,Treatment_Life,2,FALSE)*U277)</f>
        <v/>
      </c>
      <c r="W277" s="55" t="str" cm="1">
        <f t="array" ref="W277">IF(AND(B277:D277="",G277:P277=""),"",(H277-G277)*O277*Lane_Width*Cost_m2)</f>
        <v/>
      </c>
      <c r="X277" s="55" cm="1">
        <f t="array" ref="X277">IF(AND(B277:D277="",G277:P277=""),-9999,V277*Av_Cost_Coll/W277)</f>
        <v>-9999</v>
      </c>
      <c r="Y277" s="55" cm="1">
        <f t="array" ref="Y277">IF(AND(B277:D277="",G277:P277=""),-9999,VLOOKUP(CONCATENATE(M277,"-",N277),Likelihood,2,FALSE))</f>
        <v>-9999</v>
      </c>
      <c r="Z277" s="55" t="str" cm="1">
        <f t="array" ref="Z277">IF(AND(B277:D277="",G277:P277=""),"",IF(X277&gt;=2,IF(Y277&gt;50,"P1","P3"),IF(X277&gt;0,IF(Y277&gt;50,"P2","P5"),IF(Y277&gt;50,"P4","P6"))))</f>
        <v/>
      </c>
    </row>
    <row r="278" spans="1:26" x14ac:dyDescent="0.35">
      <c r="A278" s="48"/>
      <c r="B278" s="48"/>
      <c r="C278" s="48"/>
      <c r="D278" s="48"/>
      <c r="E278" s="47"/>
      <c r="F278" s="47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55" t="str" cm="1">
        <f t="array" ref="Q278">IF(AND(B278="",D278="",G278:H278="",J278:P278),"",IF(OR(B278="",D278="",AND(D278&lt;&gt;"A",D278&lt;&gt;"B",D278&lt;&gt;"C",D278&lt;&gt;"D",D278&lt;&gt;"U"),G278&lt;0,H278&lt;G278,AND(J278&lt;&gt;"BC",J278&lt;&gt;"SG",J278&lt;&gt;"KQ",J278&lt;&gt;"R"),J278="",K278="",L278="",L278&lt; 0,OR(M278="",M278&gt;15),OR(N278="",N278&gt;15),O278="",P278=""),"ERROR - Please check inputs",""))</f>
        <v/>
      </c>
      <c r="R278" s="55" t="str" cm="1">
        <f t="array" ref="R278">IF(AND(B278:D278="",G278:P278=""),"",H278-G278)</f>
        <v/>
      </c>
      <c r="S278" s="55" t="str" cm="1">
        <f t="array" ref="S278">IF(AND(B278:D278="",G278:P278=""),"",P278*R278/1000*365)</f>
        <v/>
      </c>
      <c r="T278" s="55" t="str" cm="1">
        <f t="array" ref="T278">IF(AND(B278:D278="",G278:P278=""),"",MAX(0,K278-L278))</f>
        <v/>
      </c>
      <c r="U278" s="55" t="str" cm="1">
        <f t="array" ref="U278">IF(AND(B278:D278="",G278:P278=""),"",VLOOKUP(J278,ABen_Rates,3,FALSE)*T278*S278)</f>
        <v/>
      </c>
      <c r="V278" s="55" t="str" cm="1">
        <f t="array" ref="V278">IF(AND(B278:D278="",G278:P278=""),"",VLOOKUP(D278,Treatment_Life,2,FALSE)*U278)</f>
        <v/>
      </c>
      <c r="W278" s="55" t="str" cm="1">
        <f t="array" ref="W278">IF(AND(B278:D278="",G278:P278=""),"",(H278-G278)*O278*Lane_Width*Cost_m2)</f>
        <v/>
      </c>
      <c r="X278" s="55" cm="1">
        <f t="array" ref="X278">IF(AND(B278:D278="",G278:P278=""),-9999,V278*Av_Cost_Coll/W278)</f>
        <v>-9999</v>
      </c>
      <c r="Y278" s="55" cm="1">
        <f t="array" ref="Y278">IF(AND(B278:D278="",G278:P278=""),-9999,VLOOKUP(CONCATENATE(M278,"-",N278),Likelihood,2,FALSE))</f>
        <v>-9999</v>
      </c>
      <c r="Z278" s="55" t="str" cm="1">
        <f t="array" ref="Z278">IF(AND(B278:D278="",G278:P278=""),"",IF(X278&gt;=2,IF(Y278&gt;50,"P1","P3"),IF(X278&gt;0,IF(Y278&gt;50,"P2","P5"),IF(Y278&gt;50,"P4","P6"))))</f>
        <v/>
      </c>
    </row>
    <row r="279" spans="1:26" x14ac:dyDescent="0.35">
      <c r="A279" s="48"/>
      <c r="B279" s="48"/>
      <c r="C279" s="48"/>
      <c r="D279" s="48"/>
      <c r="E279" s="47"/>
      <c r="F279" s="47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55" t="str" cm="1">
        <f t="array" ref="Q279">IF(AND(B279="",D279="",G279:H279="",J279:P279),"",IF(OR(B279="",D279="",AND(D279&lt;&gt;"A",D279&lt;&gt;"B",D279&lt;&gt;"C",D279&lt;&gt;"D",D279&lt;&gt;"U"),G279&lt;0,H279&lt;G279,AND(J279&lt;&gt;"BC",J279&lt;&gt;"SG",J279&lt;&gt;"KQ",J279&lt;&gt;"R"),J279="",K279="",L279="",L279&lt; 0,OR(M279="",M279&gt;15),OR(N279="",N279&gt;15),O279="",P279=""),"ERROR - Please check inputs",""))</f>
        <v/>
      </c>
      <c r="R279" s="55" t="str" cm="1">
        <f t="array" ref="R279">IF(AND(B279:D279="",G279:P279=""),"",H279-G279)</f>
        <v/>
      </c>
      <c r="S279" s="55" t="str" cm="1">
        <f t="array" ref="S279">IF(AND(B279:D279="",G279:P279=""),"",P279*R279/1000*365)</f>
        <v/>
      </c>
      <c r="T279" s="55" t="str" cm="1">
        <f t="array" ref="T279">IF(AND(B279:D279="",G279:P279=""),"",MAX(0,K279-L279))</f>
        <v/>
      </c>
      <c r="U279" s="55" t="str" cm="1">
        <f t="array" ref="U279">IF(AND(B279:D279="",G279:P279=""),"",VLOOKUP(J279,ABen_Rates,3,FALSE)*T279*S279)</f>
        <v/>
      </c>
      <c r="V279" s="55" t="str" cm="1">
        <f t="array" ref="V279">IF(AND(B279:D279="",G279:P279=""),"",VLOOKUP(D279,Treatment_Life,2,FALSE)*U279)</f>
        <v/>
      </c>
      <c r="W279" s="55" t="str" cm="1">
        <f t="array" ref="W279">IF(AND(B279:D279="",G279:P279=""),"",(H279-G279)*O279*Lane_Width*Cost_m2)</f>
        <v/>
      </c>
      <c r="X279" s="55" cm="1">
        <f t="array" ref="X279">IF(AND(B279:D279="",G279:P279=""),-9999,V279*Av_Cost_Coll/W279)</f>
        <v>-9999</v>
      </c>
      <c r="Y279" s="55" cm="1">
        <f t="array" ref="Y279">IF(AND(B279:D279="",G279:P279=""),-9999,VLOOKUP(CONCATENATE(M279,"-",N279),Likelihood,2,FALSE))</f>
        <v>-9999</v>
      </c>
      <c r="Z279" s="55" t="str" cm="1">
        <f t="array" ref="Z279">IF(AND(B279:D279="",G279:P279=""),"",IF(X279&gt;=2,IF(Y279&gt;50,"P1","P3"),IF(X279&gt;0,IF(Y279&gt;50,"P2","P5"),IF(Y279&gt;50,"P4","P6"))))</f>
        <v/>
      </c>
    </row>
    <row r="280" spans="1:26" x14ac:dyDescent="0.35">
      <c r="A280" s="48"/>
      <c r="B280" s="48"/>
      <c r="C280" s="48"/>
      <c r="D280" s="48"/>
      <c r="E280" s="47"/>
      <c r="F280" s="47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55" t="str" cm="1">
        <f t="array" ref="Q280">IF(AND(B280="",D280="",G280:H280="",J280:P280),"",IF(OR(B280="",D280="",AND(D280&lt;&gt;"A",D280&lt;&gt;"B",D280&lt;&gt;"C",D280&lt;&gt;"D",D280&lt;&gt;"U"),G280&lt;0,H280&lt;G280,AND(J280&lt;&gt;"BC",J280&lt;&gt;"SG",J280&lt;&gt;"KQ",J280&lt;&gt;"R"),J280="",K280="",L280="",L280&lt; 0,OR(M280="",M280&gt;15),OR(N280="",N280&gt;15),O280="",P280=""),"ERROR - Please check inputs",""))</f>
        <v/>
      </c>
      <c r="R280" s="55" t="str" cm="1">
        <f t="array" ref="R280">IF(AND(B280:D280="",G280:P280=""),"",H280-G280)</f>
        <v/>
      </c>
      <c r="S280" s="55" t="str" cm="1">
        <f t="array" ref="S280">IF(AND(B280:D280="",G280:P280=""),"",P280*R280/1000*365)</f>
        <v/>
      </c>
      <c r="T280" s="55" t="str" cm="1">
        <f t="array" ref="T280">IF(AND(B280:D280="",G280:P280=""),"",MAX(0,K280-L280))</f>
        <v/>
      </c>
      <c r="U280" s="55" t="str" cm="1">
        <f t="array" ref="U280">IF(AND(B280:D280="",G280:P280=""),"",VLOOKUP(J280,ABen_Rates,3,FALSE)*T280*S280)</f>
        <v/>
      </c>
      <c r="V280" s="55" t="str" cm="1">
        <f t="array" ref="V280">IF(AND(B280:D280="",G280:P280=""),"",VLOOKUP(D280,Treatment_Life,2,FALSE)*U280)</f>
        <v/>
      </c>
      <c r="W280" s="55" t="str" cm="1">
        <f t="array" ref="W280">IF(AND(B280:D280="",G280:P280=""),"",(H280-G280)*O280*Lane_Width*Cost_m2)</f>
        <v/>
      </c>
      <c r="X280" s="55" cm="1">
        <f t="array" ref="X280">IF(AND(B280:D280="",G280:P280=""),-9999,V280*Av_Cost_Coll/W280)</f>
        <v>-9999</v>
      </c>
      <c r="Y280" s="55" cm="1">
        <f t="array" ref="Y280">IF(AND(B280:D280="",G280:P280=""),-9999,VLOOKUP(CONCATENATE(M280,"-",N280),Likelihood,2,FALSE))</f>
        <v>-9999</v>
      </c>
      <c r="Z280" s="55" t="str" cm="1">
        <f t="array" ref="Z280">IF(AND(B280:D280="",G280:P280=""),"",IF(X280&gt;=2,IF(Y280&gt;50,"P1","P3"),IF(X280&gt;0,IF(Y280&gt;50,"P2","P5"),IF(Y280&gt;50,"P4","P6"))))</f>
        <v/>
      </c>
    </row>
    <row r="281" spans="1:26" x14ac:dyDescent="0.35">
      <c r="A281" s="48"/>
      <c r="B281" s="48"/>
      <c r="C281" s="48"/>
      <c r="D281" s="48"/>
      <c r="E281" s="47"/>
      <c r="F281" s="47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55" t="str" cm="1">
        <f t="array" ref="Q281">IF(AND(B281="",D281="",G281:H281="",J281:P281),"",IF(OR(B281="",D281="",AND(D281&lt;&gt;"A",D281&lt;&gt;"B",D281&lt;&gt;"C",D281&lt;&gt;"D",D281&lt;&gt;"U"),G281&lt;0,H281&lt;G281,AND(J281&lt;&gt;"BC",J281&lt;&gt;"SG",J281&lt;&gt;"KQ",J281&lt;&gt;"R"),J281="",K281="",L281="",L281&lt; 0,OR(M281="",M281&gt;15),OR(N281="",N281&gt;15),O281="",P281=""),"ERROR - Please check inputs",""))</f>
        <v/>
      </c>
      <c r="R281" s="55" t="str" cm="1">
        <f t="array" ref="R281">IF(AND(B281:D281="",G281:P281=""),"",H281-G281)</f>
        <v/>
      </c>
      <c r="S281" s="55" t="str" cm="1">
        <f t="array" ref="S281">IF(AND(B281:D281="",G281:P281=""),"",P281*R281/1000*365)</f>
        <v/>
      </c>
      <c r="T281" s="55" t="str" cm="1">
        <f t="array" ref="T281">IF(AND(B281:D281="",G281:P281=""),"",MAX(0,K281-L281))</f>
        <v/>
      </c>
      <c r="U281" s="55" t="str" cm="1">
        <f t="array" ref="U281">IF(AND(B281:D281="",G281:P281=""),"",VLOOKUP(J281,ABen_Rates,3,FALSE)*T281*S281)</f>
        <v/>
      </c>
      <c r="V281" s="55" t="str" cm="1">
        <f t="array" ref="V281">IF(AND(B281:D281="",G281:P281=""),"",VLOOKUP(D281,Treatment_Life,2,FALSE)*U281)</f>
        <v/>
      </c>
      <c r="W281" s="55" t="str" cm="1">
        <f t="array" ref="W281">IF(AND(B281:D281="",G281:P281=""),"",(H281-G281)*O281*Lane_Width*Cost_m2)</f>
        <v/>
      </c>
      <c r="X281" s="55" cm="1">
        <f t="array" ref="X281">IF(AND(B281:D281="",G281:P281=""),-9999,V281*Av_Cost_Coll/W281)</f>
        <v>-9999</v>
      </c>
      <c r="Y281" s="55" cm="1">
        <f t="array" ref="Y281">IF(AND(B281:D281="",G281:P281=""),-9999,VLOOKUP(CONCATENATE(M281,"-",N281),Likelihood,2,FALSE))</f>
        <v>-9999</v>
      </c>
      <c r="Z281" s="55" t="str" cm="1">
        <f t="array" ref="Z281">IF(AND(B281:D281="",G281:P281=""),"",IF(X281&gt;=2,IF(Y281&gt;50,"P1","P3"),IF(X281&gt;0,IF(Y281&gt;50,"P2","P5"),IF(Y281&gt;50,"P4","P6"))))</f>
        <v/>
      </c>
    </row>
    <row r="282" spans="1:26" x14ac:dyDescent="0.35">
      <c r="A282" s="48"/>
      <c r="B282" s="48"/>
      <c r="C282" s="48"/>
      <c r="D282" s="48"/>
      <c r="E282" s="47"/>
      <c r="F282" s="47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55" t="str" cm="1">
        <f t="array" ref="Q282">IF(AND(B282="",D282="",G282:H282="",J282:P282),"",IF(OR(B282="",D282="",AND(D282&lt;&gt;"A",D282&lt;&gt;"B",D282&lt;&gt;"C",D282&lt;&gt;"D",D282&lt;&gt;"U"),G282&lt;0,H282&lt;G282,AND(J282&lt;&gt;"BC",J282&lt;&gt;"SG",J282&lt;&gt;"KQ",J282&lt;&gt;"R"),J282="",K282="",L282="",L282&lt; 0,OR(M282="",M282&gt;15),OR(N282="",N282&gt;15),O282="",P282=""),"ERROR - Please check inputs",""))</f>
        <v/>
      </c>
      <c r="R282" s="55" t="str" cm="1">
        <f t="array" ref="R282">IF(AND(B282:D282="",G282:P282=""),"",H282-G282)</f>
        <v/>
      </c>
      <c r="S282" s="55" t="str" cm="1">
        <f t="array" ref="S282">IF(AND(B282:D282="",G282:P282=""),"",P282*R282/1000*365)</f>
        <v/>
      </c>
      <c r="T282" s="55" t="str" cm="1">
        <f t="array" ref="T282">IF(AND(B282:D282="",G282:P282=""),"",MAX(0,K282-L282))</f>
        <v/>
      </c>
      <c r="U282" s="55" t="str" cm="1">
        <f t="array" ref="U282">IF(AND(B282:D282="",G282:P282=""),"",VLOOKUP(J282,ABen_Rates,3,FALSE)*T282*S282)</f>
        <v/>
      </c>
      <c r="V282" s="55" t="str" cm="1">
        <f t="array" ref="V282">IF(AND(B282:D282="",G282:P282=""),"",VLOOKUP(D282,Treatment_Life,2,FALSE)*U282)</f>
        <v/>
      </c>
      <c r="W282" s="55" t="str" cm="1">
        <f t="array" ref="W282">IF(AND(B282:D282="",G282:P282=""),"",(H282-G282)*O282*Lane_Width*Cost_m2)</f>
        <v/>
      </c>
      <c r="X282" s="55" cm="1">
        <f t="array" ref="X282">IF(AND(B282:D282="",G282:P282=""),-9999,V282*Av_Cost_Coll/W282)</f>
        <v>-9999</v>
      </c>
      <c r="Y282" s="55" cm="1">
        <f t="array" ref="Y282">IF(AND(B282:D282="",G282:P282=""),-9999,VLOOKUP(CONCATENATE(M282,"-",N282),Likelihood,2,FALSE))</f>
        <v>-9999</v>
      </c>
      <c r="Z282" s="55" t="str" cm="1">
        <f t="array" ref="Z282">IF(AND(B282:D282="",G282:P282=""),"",IF(X282&gt;=2,IF(Y282&gt;50,"P1","P3"),IF(X282&gt;0,IF(Y282&gt;50,"P2","P5"),IF(Y282&gt;50,"P4","P6"))))</f>
        <v/>
      </c>
    </row>
    <row r="283" spans="1:26" x14ac:dyDescent="0.35">
      <c r="A283" s="48"/>
      <c r="B283" s="48"/>
      <c r="C283" s="48"/>
      <c r="D283" s="48"/>
      <c r="E283" s="47"/>
      <c r="F283" s="47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55" t="str" cm="1">
        <f t="array" ref="Q283">IF(AND(B283="",D283="",G283:H283="",J283:P283),"",IF(OR(B283="",D283="",AND(D283&lt;&gt;"A",D283&lt;&gt;"B",D283&lt;&gt;"C",D283&lt;&gt;"D",D283&lt;&gt;"U"),G283&lt;0,H283&lt;G283,AND(J283&lt;&gt;"BC",J283&lt;&gt;"SG",J283&lt;&gt;"KQ",J283&lt;&gt;"R"),J283="",K283="",L283="",L283&lt; 0,OR(M283="",M283&gt;15),OR(N283="",N283&gt;15),O283="",P283=""),"ERROR - Please check inputs",""))</f>
        <v/>
      </c>
      <c r="R283" s="55" t="str" cm="1">
        <f t="array" ref="R283">IF(AND(B283:D283="",G283:P283=""),"",H283-G283)</f>
        <v/>
      </c>
      <c r="S283" s="55" t="str" cm="1">
        <f t="array" ref="S283">IF(AND(B283:D283="",G283:P283=""),"",P283*R283/1000*365)</f>
        <v/>
      </c>
      <c r="T283" s="55" t="str" cm="1">
        <f t="array" ref="T283">IF(AND(B283:D283="",G283:P283=""),"",MAX(0,K283-L283))</f>
        <v/>
      </c>
      <c r="U283" s="55" t="str" cm="1">
        <f t="array" ref="U283">IF(AND(B283:D283="",G283:P283=""),"",VLOOKUP(J283,ABen_Rates,3,FALSE)*T283*S283)</f>
        <v/>
      </c>
      <c r="V283" s="55" t="str" cm="1">
        <f t="array" ref="V283">IF(AND(B283:D283="",G283:P283=""),"",VLOOKUP(D283,Treatment_Life,2,FALSE)*U283)</f>
        <v/>
      </c>
      <c r="W283" s="55" t="str" cm="1">
        <f t="array" ref="W283">IF(AND(B283:D283="",G283:P283=""),"",(H283-G283)*O283*Lane_Width*Cost_m2)</f>
        <v/>
      </c>
      <c r="X283" s="55" cm="1">
        <f t="array" ref="X283">IF(AND(B283:D283="",G283:P283=""),-9999,V283*Av_Cost_Coll/W283)</f>
        <v>-9999</v>
      </c>
      <c r="Y283" s="55" cm="1">
        <f t="array" ref="Y283">IF(AND(B283:D283="",G283:P283=""),-9999,VLOOKUP(CONCATENATE(M283,"-",N283),Likelihood,2,FALSE))</f>
        <v>-9999</v>
      </c>
      <c r="Z283" s="55" t="str" cm="1">
        <f t="array" ref="Z283">IF(AND(B283:D283="",G283:P283=""),"",IF(X283&gt;=2,IF(Y283&gt;50,"P1","P3"),IF(X283&gt;0,IF(Y283&gt;50,"P2","P5"),IF(Y283&gt;50,"P4","P6"))))</f>
        <v/>
      </c>
    </row>
    <row r="284" spans="1:26" x14ac:dyDescent="0.35">
      <c r="A284" s="48"/>
      <c r="B284" s="48"/>
      <c r="C284" s="48"/>
      <c r="D284" s="48"/>
      <c r="E284" s="47"/>
      <c r="F284" s="47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55" t="str" cm="1">
        <f t="array" ref="Q284">IF(AND(B284="",D284="",G284:H284="",J284:P284),"",IF(OR(B284="",D284="",AND(D284&lt;&gt;"A",D284&lt;&gt;"B",D284&lt;&gt;"C",D284&lt;&gt;"D",D284&lt;&gt;"U"),G284&lt;0,H284&lt;G284,AND(J284&lt;&gt;"BC",J284&lt;&gt;"SG",J284&lt;&gt;"KQ",J284&lt;&gt;"R"),J284="",K284="",L284="",L284&lt; 0,OR(M284="",M284&gt;15),OR(N284="",N284&gt;15),O284="",P284=""),"ERROR - Please check inputs",""))</f>
        <v/>
      </c>
      <c r="R284" s="55" t="str" cm="1">
        <f t="array" ref="R284">IF(AND(B284:D284="",G284:P284=""),"",H284-G284)</f>
        <v/>
      </c>
      <c r="S284" s="55" t="str" cm="1">
        <f t="array" ref="S284">IF(AND(B284:D284="",G284:P284=""),"",P284*R284/1000*365)</f>
        <v/>
      </c>
      <c r="T284" s="55" t="str" cm="1">
        <f t="array" ref="T284">IF(AND(B284:D284="",G284:P284=""),"",MAX(0,K284-L284))</f>
        <v/>
      </c>
      <c r="U284" s="55" t="str" cm="1">
        <f t="array" ref="U284">IF(AND(B284:D284="",G284:P284=""),"",VLOOKUP(J284,ABen_Rates,3,FALSE)*T284*S284)</f>
        <v/>
      </c>
      <c r="V284" s="55" t="str" cm="1">
        <f t="array" ref="V284">IF(AND(B284:D284="",G284:P284=""),"",VLOOKUP(D284,Treatment_Life,2,FALSE)*U284)</f>
        <v/>
      </c>
      <c r="W284" s="55" t="str" cm="1">
        <f t="array" ref="W284">IF(AND(B284:D284="",G284:P284=""),"",(H284-G284)*O284*Lane_Width*Cost_m2)</f>
        <v/>
      </c>
      <c r="X284" s="55" cm="1">
        <f t="array" ref="X284">IF(AND(B284:D284="",G284:P284=""),-9999,V284*Av_Cost_Coll/W284)</f>
        <v>-9999</v>
      </c>
      <c r="Y284" s="55" cm="1">
        <f t="array" ref="Y284">IF(AND(B284:D284="",G284:P284=""),-9999,VLOOKUP(CONCATENATE(M284,"-",N284),Likelihood,2,FALSE))</f>
        <v>-9999</v>
      </c>
      <c r="Z284" s="55" t="str" cm="1">
        <f t="array" ref="Z284">IF(AND(B284:D284="",G284:P284=""),"",IF(X284&gt;=2,IF(Y284&gt;50,"P1","P3"),IF(X284&gt;0,IF(Y284&gt;50,"P2","P5"),IF(Y284&gt;50,"P4","P6"))))</f>
        <v/>
      </c>
    </row>
    <row r="285" spans="1:26" x14ac:dyDescent="0.35">
      <c r="A285" s="48"/>
      <c r="B285" s="48"/>
      <c r="C285" s="48"/>
      <c r="D285" s="48"/>
      <c r="E285" s="47"/>
      <c r="F285" s="47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55" t="str" cm="1">
        <f t="array" ref="Q285">IF(AND(B285="",D285="",G285:H285="",J285:P285),"",IF(OR(B285="",D285="",AND(D285&lt;&gt;"A",D285&lt;&gt;"B",D285&lt;&gt;"C",D285&lt;&gt;"D",D285&lt;&gt;"U"),G285&lt;0,H285&lt;G285,AND(J285&lt;&gt;"BC",J285&lt;&gt;"SG",J285&lt;&gt;"KQ",J285&lt;&gt;"R"),J285="",K285="",L285="",L285&lt; 0,OR(M285="",M285&gt;15),OR(N285="",N285&gt;15),O285="",P285=""),"ERROR - Please check inputs",""))</f>
        <v/>
      </c>
      <c r="R285" s="55" t="str" cm="1">
        <f t="array" ref="R285">IF(AND(B285:D285="",G285:P285=""),"",H285-G285)</f>
        <v/>
      </c>
      <c r="S285" s="55" t="str" cm="1">
        <f t="array" ref="S285">IF(AND(B285:D285="",G285:P285=""),"",P285*R285/1000*365)</f>
        <v/>
      </c>
      <c r="T285" s="55" t="str" cm="1">
        <f t="array" ref="T285">IF(AND(B285:D285="",G285:P285=""),"",MAX(0,K285-L285))</f>
        <v/>
      </c>
      <c r="U285" s="55" t="str" cm="1">
        <f t="array" ref="U285">IF(AND(B285:D285="",G285:P285=""),"",VLOOKUP(J285,ABen_Rates,3,FALSE)*T285*S285)</f>
        <v/>
      </c>
      <c r="V285" s="55" t="str" cm="1">
        <f t="array" ref="V285">IF(AND(B285:D285="",G285:P285=""),"",VLOOKUP(D285,Treatment_Life,2,FALSE)*U285)</f>
        <v/>
      </c>
      <c r="W285" s="55" t="str" cm="1">
        <f t="array" ref="W285">IF(AND(B285:D285="",G285:P285=""),"",(H285-G285)*O285*Lane_Width*Cost_m2)</f>
        <v/>
      </c>
      <c r="X285" s="55" cm="1">
        <f t="array" ref="X285">IF(AND(B285:D285="",G285:P285=""),-9999,V285*Av_Cost_Coll/W285)</f>
        <v>-9999</v>
      </c>
      <c r="Y285" s="55" cm="1">
        <f t="array" ref="Y285">IF(AND(B285:D285="",G285:P285=""),-9999,VLOOKUP(CONCATENATE(M285,"-",N285),Likelihood,2,FALSE))</f>
        <v>-9999</v>
      </c>
      <c r="Z285" s="55" t="str" cm="1">
        <f t="array" ref="Z285">IF(AND(B285:D285="",G285:P285=""),"",IF(X285&gt;=2,IF(Y285&gt;50,"P1","P3"),IF(X285&gt;0,IF(Y285&gt;50,"P2","P5"),IF(Y285&gt;50,"P4","P6"))))</f>
        <v/>
      </c>
    </row>
    <row r="286" spans="1:26" x14ac:dyDescent="0.35">
      <c r="A286" s="48"/>
      <c r="B286" s="48"/>
      <c r="C286" s="48"/>
      <c r="D286" s="48"/>
      <c r="E286" s="47"/>
      <c r="F286" s="47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55" t="str" cm="1">
        <f t="array" ref="Q286">IF(AND(B286="",D286="",G286:H286="",J286:P286),"",IF(OR(B286="",D286="",AND(D286&lt;&gt;"A",D286&lt;&gt;"B",D286&lt;&gt;"C",D286&lt;&gt;"D",D286&lt;&gt;"U"),G286&lt;0,H286&lt;G286,AND(J286&lt;&gt;"BC",J286&lt;&gt;"SG",J286&lt;&gt;"KQ",J286&lt;&gt;"R"),J286="",K286="",L286="",L286&lt; 0,OR(M286="",M286&gt;15),OR(N286="",N286&gt;15),O286="",P286=""),"ERROR - Please check inputs",""))</f>
        <v/>
      </c>
      <c r="R286" s="55" t="str" cm="1">
        <f t="array" ref="R286">IF(AND(B286:D286="",G286:P286=""),"",H286-G286)</f>
        <v/>
      </c>
      <c r="S286" s="55" t="str" cm="1">
        <f t="array" ref="S286">IF(AND(B286:D286="",G286:P286=""),"",P286*R286/1000*365)</f>
        <v/>
      </c>
      <c r="T286" s="55" t="str" cm="1">
        <f t="array" ref="T286">IF(AND(B286:D286="",G286:P286=""),"",MAX(0,K286-L286))</f>
        <v/>
      </c>
      <c r="U286" s="55" t="str" cm="1">
        <f t="array" ref="U286">IF(AND(B286:D286="",G286:P286=""),"",VLOOKUP(J286,ABen_Rates,3,FALSE)*T286*S286)</f>
        <v/>
      </c>
      <c r="V286" s="55" t="str" cm="1">
        <f t="array" ref="V286">IF(AND(B286:D286="",G286:P286=""),"",VLOOKUP(D286,Treatment_Life,2,FALSE)*U286)</f>
        <v/>
      </c>
      <c r="W286" s="55" t="str" cm="1">
        <f t="array" ref="W286">IF(AND(B286:D286="",G286:P286=""),"",(H286-G286)*O286*Lane_Width*Cost_m2)</f>
        <v/>
      </c>
      <c r="X286" s="55" cm="1">
        <f t="array" ref="X286">IF(AND(B286:D286="",G286:P286=""),-9999,V286*Av_Cost_Coll/W286)</f>
        <v>-9999</v>
      </c>
      <c r="Y286" s="55" cm="1">
        <f t="array" ref="Y286">IF(AND(B286:D286="",G286:P286=""),-9999,VLOOKUP(CONCATENATE(M286,"-",N286),Likelihood,2,FALSE))</f>
        <v>-9999</v>
      </c>
      <c r="Z286" s="55" t="str" cm="1">
        <f t="array" ref="Z286">IF(AND(B286:D286="",G286:P286=""),"",IF(X286&gt;=2,IF(Y286&gt;50,"P1","P3"),IF(X286&gt;0,IF(Y286&gt;50,"P2","P5"),IF(Y286&gt;50,"P4","P6"))))</f>
        <v/>
      </c>
    </row>
    <row r="287" spans="1:26" x14ac:dyDescent="0.35">
      <c r="A287" s="48"/>
      <c r="B287" s="48"/>
      <c r="C287" s="48"/>
      <c r="D287" s="48"/>
      <c r="E287" s="47"/>
      <c r="F287" s="47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55" t="str" cm="1">
        <f t="array" ref="Q287">IF(AND(B287="",D287="",G287:H287="",J287:P287),"",IF(OR(B287="",D287="",AND(D287&lt;&gt;"A",D287&lt;&gt;"B",D287&lt;&gt;"C",D287&lt;&gt;"D",D287&lt;&gt;"U"),G287&lt;0,H287&lt;G287,AND(J287&lt;&gt;"BC",J287&lt;&gt;"SG",J287&lt;&gt;"KQ",J287&lt;&gt;"R"),J287="",K287="",L287="",L287&lt; 0,OR(M287="",M287&gt;15),OR(N287="",N287&gt;15),O287="",P287=""),"ERROR - Please check inputs",""))</f>
        <v/>
      </c>
      <c r="R287" s="55" t="str" cm="1">
        <f t="array" ref="R287">IF(AND(B287:D287="",G287:P287=""),"",H287-G287)</f>
        <v/>
      </c>
      <c r="S287" s="55" t="str" cm="1">
        <f t="array" ref="S287">IF(AND(B287:D287="",G287:P287=""),"",P287*R287/1000*365)</f>
        <v/>
      </c>
      <c r="T287" s="55" t="str" cm="1">
        <f t="array" ref="T287">IF(AND(B287:D287="",G287:P287=""),"",MAX(0,K287-L287))</f>
        <v/>
      </c>
      <c r="U287" s="55" t="str" cm="1">
        <f t="array" ref="U287">IF(AND(B287:D287="",G287:P287=""),"",VLOOKUP(J287,ABen_Rates,3,FALSE)*T287*S287)</f>
        <v/>
      </c>
      <c r="V287" s="55" t="str" cm="1">
        <f t="array" ref="V287">IF(AND(B287:D287="",G287:P287=""),"",VLOOKUP(D287,Treatment_Life,2,FALSE)*U287)</f>
        <v/>
      </c>
      <c r="W287" s="55" t="str" cm="1">
        <f t="array" ref="W287">IF(AND(B287:D287="",G287:P287=""),"",(H287-G287)*O287*Lane_Width*Cost_m2)</f>
        <v/>
      </c>
      <c r="X287" s="55" cm="1">
        <f t="array" ref="X287">IF(AND(B287:D287="",G287:P287=""),-9999,V287*Av_Cost_Coll/W287)</f>
        <v>-9999</v>
      </c>
      <c r="Y287" s="55" cm="1">
        <f t="array" ref="Y287">IF(AND(B287:D287="",G287:P287=""),-9999,VLOOKUP(CONCATENATE(M287,"-",N287),Likelihood,2,FALSE))</f>
        <v>-9999</v>
      </c>
      <c r="Z287" s="55" t="str" cm="1">
        <f t="array" ref="Z287">IF(AND(B287:D287="",G287:P287=""),"",IF(X287&gt;=2,IF(Y287&gt;50,"P1","P3"),IF(X287&gt;0,IF(Y287&gt;50,"P2","P5"),IF(Y287&gt;50,"P4","P6"))))</f>
        <v/>
      </c>
    </row>
    <row r="288" spans="1:26" x14ac:dyDescent="0.35">
      <c r="A288" s="48"/>
      <c r="B288" s="48"/>
      <c r="C288" s="48"/>
      <c r="D288" s="48"/>
      <c r="E288" s="47"/>
      <c r="F288" s="47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55" t="str" cm="1">
        <f t="array" ref="Q288">IF(AND(B288="",D288="",G288:H288="",J288:P288),"",IF(OR(B288="",D288="",AND(D288&lt;&gt;"A",D288&lt;&gt;"B",D288&lt;&gt;"C",D288&lt;&gt;"D",D288&lt;&gt;"U"),G288&lt;0,H288&lt;G288,AND(J288&lt;&gt;"BC",J288&lt;&gt;"SG",J288&lt;&gt;"KQ",J288&lt;&gt;"R"),J288="",K288="",L288="",L288&lt; 0,OR(M288="",M288&gt;15),OR(N288="",N288&gt;15),O288="",P288=""),"ERROR - Please check inputs",""))</f>
        <v/>
      </c>
      <c r="R288" s="55" t="str" cm="1">
        <f t="array" ref="R288">IF(AND(B288:D288="",G288:P288=""),"",H288-G288)</f>
        <v/>
      </c>
      <c r="S288" s="55" t="str" cm="1">
        <f t="array" ref="S288">IF(AND(B288:D288="",G288:P288=""),"",P288*R288/1000*365)</f>
        <v/>
      </c>
      <c r="T288" s="55" t="str" cm="1">
        <f t="array" ref="T288">IF(AND(B288:D288="",G288:P288=""),"",MAX(0,K288-L288))</f>
        <v/>
      </c>
      <c r="U288" s="55" t="str" cm="1">
        <f t="array" ref="U288">IF(AND(B288:D288="",G288:P288=""),"",VLOOKUP(J288,ABen_Rates,3,FALSE)*T288*S288)</f>
        <v/>
      </c>
      <c r="V288" s="55" t="str" cm="1">
        <f t="array" ref="V288">IF(AND(B288:D288="",G288:P288=""),"",VLOOKUP(D288,Treatment_Life,2,FALSE)*U288)</f>
        <v/>
      </c>
      <c r="W288" s="55" t="str" cm="1">
        <f t="array" ref="W288">IF(AND(B288:D288="",G288:P288=""),"",(H288-G288)*O288*Lane_Width*Cost_m2)</f>
        <v/>
      </c>
      <c r="X288" s="55" cm="1">
        <f t="array" ref="X288">IF(AND(B288:D288="",G288:P288=""),-9999,V288*Av_Cost_Coll/W288)</f>
        <v>-9999</v>
      </c>
      <c r="Y288" s="55" cm="1">
        <f t="array" ref="Y288">IF(AND(B288:D288="",G288:P288=""),-9999,VLOOKUP(CONCATENATE(M288,"-",N288),Likelihood,2,FALSE))</f>
        <v>-9999</v>
      </c>
      <c r="Z288" s="55" t="str" cm="1">
        <f t="array" ref="Z288">IF(AND(B288:D288="",G288:P288=""),"",IF(X288&gt;=2,IF(Y288&gt;50,"P1","P3"),IF(X288&gt;0,IF(Y288&gt;50,"P2","P5"),IF(Y288&gt;50,"P4","P6"))))</f>
        <v/>
      </c>
    </row>
    <row r="289" spans="1:26" x14ac:dyDescent="0.35">
      <c r="A289" s="48"/>
      <c r="B289" s="48"/>
      <c r="C289" s="48"/>
      <c r="D289" s="48"/>
      <c r="E289" s="47"/>
      <c r="F289" s="47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55" t="str" cm="1">
        <f t="array" ref="Q289">IF(AND(B289="",D289="",G289:H289="",J289:P289),"",IF(OR(B289="",D289="",AND(D289&lt;&gt;"A",D289&lt;&gt;"B",D289&lt;&gt;"C",D289&lt;&gt;"D",D289&lt;&gt;"U"),G289&lt;0,H289&lt;G289,AND(J289&lt;&gt;"BC",J289&lt;&gt;"SG",J289&lt;&gt;"KQ",J289&lt;&gt;"R"),J289="",K289="",L289="",L289&lt; 0,OR(M289="",M289&gt;15),OR(N289="",N289&gt;15),O289="",P289=""),"ERROR - Please check inputs",""))</f>
        <v/>
      </c>
      <c r="R289" s="55" t="str" cm="1">
        <f t="array" ref="R289">IF(AND(B289:D289="",G289:P289=""),"",H289-G289)</f>
        <v/>
      </c>
      <c r="S289" s="55" t="str" cm="1">
        <f t="array" ref="S289">IF(AND(B289:D289="",G289:P289=""),"",P289*R289/1000*365)</f>
        <v/>
      </c>
      <c r="T289" s="55" t="str" cm="1">
        <f t="array" ref="T289">IF(AND(B289:D289="",G289:P289=""),"",MAX(0,K289-L289))</f>
        <v/>
      </c>
      <c r="U289" s="55" t="str" cm="1">
        <f t="array" ref="U289">IF(AND(B289:D289="",G289:P289=""),"",VLOOKUP(J289,ABen_Rates,3,FALSE)*T289*S289)</f>
        <v/>
      </c>
      <c r="V289" s="55" t="str" cm="1">
        <f t="array" ref="V289">IF(AND(B289:D289="",G289:P289=""),"",VLOOKUP(D289,Treatment_Life,2,FALSE)*U289)</f>
        <v/>
      </c>
      <c r="W289" s="55" t="str" cm="1">
        <f t="array" ref="W289">IF(AND(B289:D289="",G289:P289=""),"",(H289-G289)*O289*Lane_Width*Cost_m2)</f>
        <v/>
      </c>
      <c r="X289" s="55" cm="1">
        <f t="array" ref="X289">IF(AND(B289:D289="",G289:P289=""),-9999,V289*Av_Cost_Coll/W289)</f>
        <v>-9999</v>
      </c>
      <c r="Y289" s="55" cm="1">
        <f t="array" ref="Y289">IF(AND(B289:D289="",G289:P289=""),-9999,VLOOKUP(CONCATENATE(M289,"-",N289),Likelihood,2,FALSE))</f>
        <v>-9999</v>
      </c>
      <c r="Z289" s="55" t="str" cm="1">
        <f t="array" ref="Z289">IF(AND(B289:D289="",G289:P289=""),"",IF(X289&gt;=2,IF(Y289&gt;50,"P1","P3"),IF(X289&gt;0,IF(Y289&gt;50,"P2","P5"),IF(Y289&gt;50,"P4","P6"))))</f>
        <v/>
      </c>
    </row>
    <row r="290" spans="1:26" x14ac:dyDescent="0.35">
      <c r="A290" s="48"/>
      <c r="B290" s="48"/>
      <c r="C290" s="48"/>
      <c r="D290" s="48"/>
      <c r="E290" s="47"/>
      <c r="F290" s="47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55" t="str" cm="1">
        <f t="array" ref="Q290">IF(AND(B290="",D290="",G290:H290="",J290:P290),"",IF(OR(B290="",D290="",AND(D290&lt;&gt;"A",D290&lt;&gt;"B",D290&lt;&gt;"C",D290&lt;&gt;"D",D290&lt;&gt;"U"),G290&lt;0,H290&lt;G290,AND(J290&lt;&gt;"BC",J290&lt;&gt;"SG",J290&lt;&gt;"KQ",J290&lt;&gt;"R"),J290="",K290="",L290="",L290&lt; 0,OR(M290="",M290&gt;15),OR(N290="",N290&gt;15),O290="",P290=""),"ERROR - Please check inputs",""))</f>
        <v/>
      </c>
      <c r="R290" s="55" t="str" cm="1">
        <f t="array" ref="R290">IF(AND(B290:D290="",G290:P290=""),"",H290-G290)</f>
        <v/>
      </c>
      <c r="S290" s="55" t="str" cm="1">
        <f t="array" ref="S290">IF(AND(B290:D290="",G290:P290=""),"",P290*R290/1000*365)</f>
        <v/>
      </c>
      <c r="T290" s="55" t="str" cm="1">
        <f t="array" ref="T290">IF(AND(B290:D290="",G290:P290=""),"",MAX(0,K290-L290))</f>
        <v/>
      </c>
      <c r="U290" s="55" t="str" cm="1">
        <f t="array" ref="U290">IF(AND(B290:D290="",G290:P290=""),"",VLOOKUP(J290,ABen_Rates,3,FALSE)*T290*S290)</f>
        <v/>
      </c>
      <c r="V290" s="55" t="str" cm="1">
        <f t="array" ref="V290">IF(AND(B290:D290="",G290:P290=""),"",VLOOKUP(D290,Treatment_Life,2,FALSE)*U290)</f>
        <v/>
      </c>
      <c r="W290" s="55" t="str" cm="1">
        <f t="array" ref="W290">IF(AND(B290:D290="",G290:P290=""),"",(H290-G290)*O290*Lane_Width*Cost_m2)</f>
        <v/>
      </c>
      <c r="X290" s="55" cm="1">
        <f t="array" ref="X290">IF(AND(B290:D290="",G290:P290=""),-9999,V290*Av_Cost_Coll/W290)</f>
        <v>-9999</v>
      </c>
      <c r="Y290" s="55" cm="1">
        <f t="array" ref="Y290">IF(AND(B290:D290="",G290:P290=""),-9999,VLOOKUP(CONCATENATE(M290,"-",N290),Likelihood,2,FALSE))</f>
        <v>-9999</v>
      </c>
      <c r="Z290" s="55" t="str" cm="1">
        <f t="array" ref="Z290">IF(AND(B290:D290="",G290:P290=""),"",IF(X290&gt;=2,IF(Y290&gt;50,"P1","P3"),IF(X290&gt;0,IF(Y290&gt;50,"P2","P5"),IF(Y290&gt;50,"P4","P6"))))</f>
        <v/>
      </c>
    </row>
    <row r="291" spans="1:26" x14ac:dyDescent="0.35">
      <c r="A291" s="48"/>
      <c r="B291" s="48"/>
      <c r="C291" s="48"/>
      <c r="D291" s="48"/>
      <c r="E291" s="47"/>
      <c r="F291" s="47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55" t="str" cm="1">
        <f t="array" ref="Q291">IF(AND(B291="",D291="",G291:H291="",J291:P291),"",IF(OR(B291="",D291="",AND(D291&lt;&gt;"A",D291&lt;&gt;"B",D291&lt;&gt;"C",D291&lt;&gt;"D",D291&lt;&gt;"U"),G291&lt;0,H291&lt;G291,AND(J291&lt;&gt;"BC",J291&lt;&gt;"SG",J291&lt;&gt;"KQ",J291&lt;&gt;"R"),J291="",K291="",L291="",L291&lt; 0,OR(M291="",M291&gt;15),OR(N291="",N291&gt;15),O291="",P291=""),"ERROR - Please check inputs",""))</f>
        <v/>
      </c>
      <c r="R291" s="55" t="str" cm="1">
        <f t="array" ref="R291">IF(AND(B291:D291="",G291:P291=""),"",H291-G291)</f>
        <v/>
      </c>
      <c r="S291" s="55" t="str" cm="1">
        <f t="array" ref="S291">IF(AND(B291:D291="",G291:P291=""),"",P291*R291/1000*365)</f>
        <v/>
      </c>
      <c r="T291" s="55" t="str" cm="1">
        <f t="array" ref="T291">IF(AND(B291:D291="",G291:P291=""),"",MAX(0,K291-L291))</f>
        <v/>
      </c>
      <c r="U291" s="55" t="str" cm="1">
        <f t="array" ref="U291">IF(AND(B291:D291="",G291:P291=""),"",VLOOKUP(J291,ABen_Rates,3,FALSE)*T291*S291)</f>
        <v/>
      </c>
      <c r="V291" s="55" t="str" cm="1">
        <f t="array" ref="V291">IF(AND(B291:D291="",G291:P291=""),"",VLOOKUP(D291,Treatment_Life,2,FALSE)*U291)</f>
        <v/>
      </c>
      <c r="W291" s="55" t="str" cm="1">
        <f t="array" ref="W291">IF(AND(B291:D291="",G291:P291=""),"",(H291-G291)*O291*Lane_Width*Cost_m2)</f>
        <v/>
      </c>
      <c r="X291" s="55" cm="1">
        <f t="array" ref="X291">IF(AND(B291:D291="",G291:P291=""),-9999,V291*Av_Cost_Coll/W291)</f>
        <v>-9999</v>
      </c>
      <c r="Y291" s="55" cm="1">
        <f t="array" ref="Y291">IF(AND(B291:D291="",G291:P291=""),-9999,VLOOKUP(CONCATENATE(M291,"-",N291),Likelihood,2,FALSE))</f>
        <v>-9999</v>
      </c>
      <c r="Z291" s="55" t="str" cm="1">
        <f t="array" ref="Z291">IF(AND(B291:D291="",G291:P291=""),"",IF(X291&gt;=2,IF(Y291&gt;50,"P1","P3"),IF(X291&gt;0,IF(Y291&gt;50,"P2","P5"),IF(Y291&gt;50,"P4","P6"))))</f>
        <v/>
      </c>
    </row>
    <row r="292" spans="1:26" x14ac:dyDescent="0.35">
      <c r="A292" s="48"/>
      <c r="B292" s="48"/>
      <c r="C292" s="48"/>
      <c r="D292" s="48"/>
      <c r="E292" s="47"/>
      <c r="F292" s="47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55" t="str" cm="1">
        <f t="array" ref="Q292">IF(AND(B292="",D292="",G292:H292="",J292:P292),"",IF(OR(B292="",D292="",AND(D292&lt;&gt;"A",D292&lt;&gt;"B",D292&lt;&gt;"C",D292&lt;&gt;"D",D292&lt;&gt;"U"),G292&lt;0,H292&lt;G292,AND(J292&lt;&gt;"BC",J292&lt;&gt;"SG",J292&lt;&gt;"KQ",J292&lt;&gt;"R"),J292="",K292="",L292="",L292&lt; 0,OR(M292="",M292&gt;15),OR(N292="",N292&gt;15),O292="",P292=""),"ERROR - Please check inputs",""))</f>
        <v/>
      </c>
      <c r="R292" s="55" t="str" cm="1">
        <f t="array" ref="R292">IF(AND(B292:D292="",G292:P292=""),"",H292-G292)</f>
        <v/>
      </c>
      <c r="S292" s="55" t="str" cm="1">
        <f t="array" ref="S292">IF(AND(B292:D292="",G292:P292=""),"",P292*R292/1000*365)</f>
        <v/>
      </c>
      <c r="T292" s="55" t="str" cm="1">
        <f t="array" ref="T292">IF(AND(B292:D292="",G292:P292=""),"",MAX(0,K292-L292))</f>
        <v/>
      </c>
      <c r="U292" s="55" t="str" cm="1">
        <f t="array" ref="U292">IF(AND(B292:D292="",G292:P292=""),"",VLOOKUP(J292,ABen_Rates,3,FALSE)*T292*S292)</f>
        <v/>
      </c>
      <c r="V292" s="55" t="str" cm="1">
        <f t="array" ref="V292">IF(AND(B292:D292="",G292:P292=""),"",VLOOKUP(D292,Treatment_Life,2,FALSE)*U292)</f>
        <v/>
      </c>
      <c r="W292" s="55" t="str" cm="1">
        <f t="array" ref="W292">IF(AND(B292:D292="",G292:P292=""),"",(H292-G292)*O292*Lane_Width*Cost_m2)</f>
        <v/>
      </c>
      <c r="X292" s="55" cm="1">
        <f t="array" ref="X292">IF(AND(B292:D292="",G292:P292=""),-9999,V292*Av_Cost_Coll/W292)</f>
        <v>-9999</v>
      </c>
      <c r="Y292" s="55" cm="1">
        <f t="array" ref="Y292">IF(AND(B292:D292="",G292:P292=""),-9999,VLOOKUP(CONCATENATE(M292,"-",N292),Likelihood,2,FALSE))</f>
        <v>-9999</v>
      </c>
      <c r="Z292" s="55" t="str" cm="1">
        <f t="array" ref="Z292">IF(AND(B292:D292="",G292:P292=""),"",IF(X292&gt;=2,IF(Y292&gt;50,"P1","P3"),IF(X292&gt;0,IF(Y292&gt;50,"P2","P5"),IF(Y292&gt;50,"P4","P6"))))</f>
        <v/>
      </c>
    </row>
    <row r="293" spans="1:26" x14ac:dyDescent="0.35">
      <c r="A293" s="48"/>
      <c r="B293" s="48"/>
      <c r="C293" s="48"/>
      <c r="D293" s="48"/>
      <c r="E293" s="47"/>
      <c r="F293" s="47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55" t="str" cm="1">
        <f t="array" ref="Q293">IF(AND(B293="",D293="",G293:H293="",J293:P293),"",IF(OR(B293="",D293="",AND(D293&lt;&gt;"A",D293&lt;&gt;"B",D293&lt;&gt;"C",D293&lt;&gt;"D",D293&lt;&gt;"U"),G293&lt;0,H293&lt;G293,AND(J293&lt;&gt;"BC",J293&lt;&gt;"SG",J293&lt;&gt;"KQ",J293&lt;&gt;"R"),J293="",K293="",L293="",L293&lt; 0,OR(M293="",M293&gt;15),OR(N293="",N293&gt;15),O293="",P293=""),"ERROR - Please check inputs",""))</f>
        <v/>
      </c>
      <c r="R293" s="55" t="str" cm="1">
        <f t="array" ref="R293">IF(AND(B293:D293="",G293:P293=""),"",H293-G293)</f>
        <v/>
      </c>
      <c r="S293" s="55" t="str" cm="1">
        <f t="array" ref="S293">IF(AND(B293:D293="",G293:P293=""),"",P293*R293/1000*365)</f>
        <v/>
      </c>
      <c r="T293" s="55" t="str" cm="1">
        <f t="array" ref="T293">IF(AND(B293:D293="",G293:P293=""),"",MAX(0,K293-L293))</f>
        <v/>
      </c>
      <c r="U293" s="55" t="str" cm="1">
        <f t="array" ref="U293">IF(AND(B293:D293="",G293:P293=""),"",VLOOKUP(J293,ABen_Rates,3,FALSE)*T293*S293)</f>
        <v/>
      </c>
      <c r="V293" s="55" t="str" cm="1">
        <f t="array" ref="V293">IF(AND(B293:D293="",G293:P293=""),"",VLOOKUP(D293,Treatment_Life,2,FALSE)*U293)</f>
        <v/>
      </c>
      <c r="W293" s="55" t="str" cm="1">
        <f t="array" ref="W293">IF(AND(B293:D293="",G293:P293=""),"",(H293-G293)*O293*Lane_Width*Cost_m2)</f>
        <v/>
      </c>
      <c r="X293" s="55" cm="1">
        <f t="array" ref="X293">IF(AND(B293:D293="",G293:P293=""),-9999,V293*Av_Cost_Coll/W293)</f>
        <v>-9999</v>
      </c>
      <c r="Y293" s="55" cm="1">
        <f t="array" ref="Y293">IF(AND(B293:D293="",G293:P293=""),-9999,VLOOKUP(CONCATENATE(M293,"-",N293),Likelihood,2,FALSE))</f>
        <v>-9999</v>
      </c>
      <c r="Z293" s="55" t="str" cm="1">
        <f t="array" ref="Z293">IF(AND(B293:D293="",G293:P293=""),"",IF(X293&gt;=2,IF(Y293&gt;50,"P1","P3"),IF(X293&gt;0,IF(Y293&gt;50,"P2","P5"),IF(Y293&gt;50,"P4","P6"))))</f>
        <v/>
      </c>
    </row>
    <row r="294" spans="1:26" x14ac:dyDescent="0.35">
      <c r="A294" s="48"/>
      <c r="B294" s="48"/>
      <c r="C294" s="48"/>
      <c r="D294" s="48"/>
      <c r="E294" s="47"/>
      <c r="F294" s="47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55" t="str" cm="1">
        <f t="array" ref="Q294">IF(AND(B294="",D294="",G294:H294="",J294:P294),"",IF(OR(B294="",D294="",AND(D294&lt;&gt;"A",D294&lt;&gt;"B",D294&lt;&gt;"C",D294&lt;&gt;"D",D294&lt;&gt;"U"),G294&lt;0,H294&lt;G294,AND(J294&lt;&gt;"BC",J294&lt;&gt;"SG",J294&lt;&gt;"KQ",J294&lt;&gt;"R"),J294="",K294="",L294="",L294&lt; 0,OR(M294="",M294&gt;15),OR(N294="",N294&gt;15),O294="",P294=""),"ERROR - Please check inputs",""))</f>
        <v/>
      </c>
      <c r="R294" s="55" t="str" cm="1">
        <f t="array" ref="R294">IF(AND(B294:D294="",G294:P294=""),"",H294-G294)</f>
        <v/>
      </c>
      <c r="S294" s="55" t="str" cm="1">
        <f t="array" ref="S294">IF(AND(B294:D294="",G294:P294=""),"",P294*R294/1000*365)</f>
        <v/>
      </c>
      <c r="T294" s="55" t="str" cm="1">
        <f t="array" ref="T294">IF(AND(B294:D294="",G294:P294=""),"",MAX(0,K294-L294))</f>
        <v/>
      </c>
      <c r="U294" s="55" t="str" cm="1">
        <f t="array" ref="U294">IF(AND(B294:D294="",G294:P294=""),"",VLOOKUP(J294,ABen_Rates,3,FALSE)*T294*S294)</f>
        <v/>
      </c>
      <c r="V294" s="55" t="str" cm="1">
        <f t="array" ref="V294">IF(AND(B294:D294="",G294:P294=""),"",VLOOKUP(D294,Treatment_Life,2,FALSE)*U294)</f>
        <v/>
      </c>
      <c r="W294" s="55" t="str" cm="1">
        <f t="array" ref="W294">IF(AND(B294:D294="",G294:P294=""),"",(H294-G294)*O294*Lane_Width*Cost_m2)</f>
        <v/>
      </c>
      <c r="X294" s="55" cm="1">
        <f t="array" ref="X294">IF(AND(B294:D294="",G294:P294=""),-9999,V294*Av_Cost_Coll/W294)</f>
        <v>-9999</v>
      </c>
      <c r="Y294" s="55" cm="1">
        <f t="array" ref="Y294">IF(AND(B294:D294="",G294:P294=""),-9999,VLOOKUP(CONCATENATE(M294,"-",N294),Likelihood,2,FALSE))</f>
        <v>-9999</v>
      </c>
      <c r="Z294" s="55" t="str" cm="1">
        <f t="array" ref="Z294">IF(AND(B294:D294="",G294:P294=""),"",IF(X294&gt;=2,IF(Y294&gt;50,"P1","P3"),IF(X294&gt;0,IF(Y294&gt;50,"P2","P5"),IF(Y294&gt;50,"P4","P6"))))</f>
        <v/>
      </c>
    </row>
    <row r="295" spans="1:26" x14ac:dyDescent="0.35">
      <c r="A295" s="48"/>
      <c r="B295" s="48"/>
      <c r="C295" s="48"/>
      <c r="D295" s="48"/>
      <c r="E295" s="47"/>
      <c r="F295" s="47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55" t="str" cm="1">
        <f t="array" ref="Q295">IF(AND(B295="",D295="",G295:H295="",J295:P295),"",IF(OR(B295="",D295="",AND(D295&lt;&gt;"A",D295&lt;&gt;"B",D295&lt;&gt;"C",D295&lt;&gt;"D",D295&lt;&gt;"U"),G295&lt;0,H295&lt;G295,AND(J295&lt;&gt;"BC",J295&lt;&gt;"SG",J295&lt;&gt;"KQ",J295&lt;&gt;"R"),J295="",K295="",L295="",L295&lt; 0,OR(M295="",M295&gt;15),OR(N295="",N295&gt;15),O295="",P295=""),"ERROR - Please check inputs",""))</f>
        <v/>
      </c>
      <c r="R295" s="55" t="str" cm="1">
        <f t="array" ref="R295">IF(AND(B295:D295="",G295:P295=""),"",H295-G295)</f>
        <v/>
      </c>
      <c r="S295" s="55" t="str" cm="1">
        <f t="array" ref="S295">IF(AND(B295:D295="",G295:P295=""),"",P295*R295/1000*365)</f>
        <v/>
      </c>
      <c r="T295" s="55" t="str" cm="1">
        <f t="array" ref="T295">IF(AND(B295:D295="",G295:P295=""),"",MAX(0,K295-L295))</f>
        <v/>
      </c>
      <c r="U295" s="55" t="str" cm="1">
        <f t="array" ref="U295">IF(AND(B295:D295="",G295:P295=""),"",VLOOKUP(J295,ABen_Rates,3,FALSE)*T295*S295)</f>
        <v/>
      </c>
      <c r="V295" s="55" t="str" cm="1">
        <f t="array" ref="V295">IF(AND(B295:D295="",G295:P295=""),"",VLOOKUP(D295,Treatment_Life,2,FALSE)*U295)</f>
        <v/>
      </c>
      <c r="W295" s="55" t="str" cm="1">
        <f t="array" ref="W295">IF(AND(B295:D295="",G295:P295=""),"",(H295-G295)*O295*Lane_Width*Cost_m2)</f>
        <v/>
      </c>
      <c r="X295" s="55" cm="1">
        <f t="array" ref="X295">IF(AND(B295:D295="",G295:P295=""),-9999,V295*Av_Cost_Coll/W295)</f>
        <v>-9999</v>
      </c>
      <c r="Y295" s="55" cm="1">
        <f t="array" ref="Y295">IF(AND(B295:D295="",G295:P295=""),-9999,VLOOKUP(CONCATENATE(M295,"-",N295),Likelihood,2,FALSE))</f>
        <v>-9999</v>
      </c>
      <c r="Z295" s="55" t="str" cm="1">
        <f t="array" ref="Z295">IF(AND(B295:D295="",G295:P295=""),"",IF(X295&gt;=2,IF(Y295&gt;50,"P1","P3"),IF(X295&gt;0,IF(Y295&gt;50,"P2","P5"),IF(Y295&gt;50,"P4","P6"))))</f>
        <v/>
      </c>
    </row>
    <row r="296" spans="1:26" x14ac:dyDescent="0.35">
      <c r="A296" s="48"/>
      <c r="B296" s="48"/>
      <c r="C296" s="48"/>
      <c r="D296" s="48"/>
      <c r="E296" s="47"/>
      <c r="F296" s="47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55" t="str" cm="1">
        <f t="array" ref="Q296">IF(AND(B296="",D296="",G296:H296="",J296:P296),"",IF(OR(B296="",D296="",AND(D296&lt;&gt;"A",D296&lt;&gt;"B",D296&lt;&gt;"C",D296&lt;&gt;"D",D296&lt;&gt;"U"),G296&lt;0,H296&lt;G296,AND(J296&lt;&gt;"BC",J296&lt;&gt;"SG",J296&lt;&gt;"KQ",J296&lt;&gt;"R"),J296="",K296="",L296="",L296&lt; 0,OR(M296="",M296&gt;15),OR(N296="",N296&gt;15),O296="",P296=""),"ERROR - Please check inputs",""))</f>
        <v/>
      </c>
      <c r="R296" s="55" t="str" cm="1">
        <f t="array" ref="R296">IF(AND(B296:D296="",G296:P296=""),"",H296-G296)</f>
        <v/>
      </c>
      <c r="S296" s="55" t="str" cm="1">
        <f t="array" ref="S296">IF(AND(B296:D296="",G296:P296=""),"",P296*R296/1000*365)</f>
        <v/>
      </c>
      <c r="T296" s="55" t="str" cm="1">
        <f t="array" ref="T296">IF(AND(B296:D296="",G296:P296=""),"",MAX(0,K296-L296))</f>
        <v/>
      </c>
      <c r="U296" s="55" t="str" cm="1">
        <f t="array" ref="U296">IF(AND(B296:D296="",G296:P296=""),"",VLOOKUP(J296,ABen_Rates,3,FALSE)*T296*S296)</f>
        <v/>
      </c>
      <c r="V296" s="55" t="str" cm="1">
        <f t="array" ref="V296">IF(AND(B296:D296="",G296:P296=""),"",VLOOKUP(D296,Treatment_Life,2,FALSE)*U296)</f>
        <v/>
      </c>
      <c r="W296" s="55" t="str" cm="1">
        <f t="array" ref="W296">IF(AND(B296:D296="",G296:P296=""),"",(H296-G296)*O296*Lane_Width*Cost_m2)</f>
        <v/>
      </c>
      <c r="X296" s="55" cm="1">
        <f t="array" ref="X296">IF(AND(B296:D296="",G296:P296=""),-9999,V296*Av_Cost_Coll/W296)</f>
        <v>-9999</v>
      </c>
      <c r="Y296" s="55" cm="1">
        <f t="array" ref="Y296">IF(AND(B296:D296="",G296:P296=""),-9999,VLOOKUP(CONCATENATE(M296,"-",N296),Likelihood,2,FALSE))</f>
        <v>-9999</v>
      </c>
      <c r="Z296" s="55" t="str" cm="1">
        <f t="array" ref="Z296">IF(AND(B296:D296="",G296:P296=""),"",IF(X296&gt;=2,IF(Y296&gt;50,"P1","P3"),IF(X296&gt;0,IF(Y296&gt;50,"P2","P5"),IF(Y296&gt;50,"P4","P6"))))</f>
        <v/>
      </c>
    </row>
    <row r="297" spans="1:26" x14ac:dyDescent="0.35">
      <c r="A297" s="48"/>
      <c r="B297" s="48"/>
      <c r="C297" s="48"/>
      <c r="D297" s="48"/>
      <c r="E297" s="47"/>
      <c r="F297" s="47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55" t="str" cm="1">
        <f t="array" ref="Q297">IF(AND(B297="",D297="",G297:H297="",J297:P297),"",IF(OR(B297="",D297="",AND(D297&lt;&gt;"A",D297&lt;&gt;"B",D297&lt;&gt;"C",D297&lt;&gt;"D",D297&lt;&gt;"U"),G297&lt;0,H297&lt;G297,AND(J297&lt;&gt;"BC",J297&lt;&gt;"SG",J297&lt;&gt;"KQ",J297&lt;&gt;"R"),J297="",K297="",L297="",L297&lt; 0,OR(M297="",M297&gt;15),OR(N297="",N297&gt;15),O297="",P297=""),"ERROR - Please check inputs",""))</f>
        <v/>
      </c>
      <c r="R297" s="55" t="str" cm="1">
        <f t="array" ref="R297">IF(AND(B297:D297="",G297:P297=""),"",H297-G297)</f>
        <v/>
      </c>
      <c r="S297" s="55" t="str" cm="1">
        <f t="array" ref="S297">IF(AND(B297:D297="",G297:P297=""),"",P297*R297/1000*365)</f>
        <v/>
      </c>
      <c r="T297" s="55" t="str" cm="1">
        <f t="array" ref="T297">IF(AND(B297:D297="",G297:P297=""),"",MAX(0,K297-L297))</f>
        <v/>
      </c>
      <c r="U297" s="55" t="str" cm="1">
        <f t="array" ref="U297">IF(AND(B297:D297="",G297:P297=""),"",VLOOKUP(J297,ABen_Rates,3,FALSE)*T297*S297)</f>
        <v/>
      </c>
      <c r="V297" s="55" t="str" cm="1">
        <f t="array" ref="V297">IF(AND(B297:D297="",G297:P297=""),"",VLOOKUP(D297,Treatment_Life,2,FALSE)*U297)</f>
        <v/>
      </c>
      <c r="W297" s="55" t="str" cm="1">
        <f t="array" ref="W297">IF(AND(B297:D297="",G297:P297=""),"",(H297-G297)*O297*Lane_Width*Cost_m2)</f>
        <v/>
      </c>
      <c r="X297" s="55" cm="1">
        <f t="array" ref="X297">IF(AND(B297:D297="",G297:P297=""),-9999,V297*Av_Cost_Coll/W297)</f>
        <v>-9999</v>
      </c>
      <c r="Y297" s="55" cm="1">
        <f t="array" ref="Y297">IF(AND(B297:D297="",G297:P297=""),-9999,VLOOKUP(CONCATENATE(M297,"-",N297),Likelihood,2,FALSE))</f>
        <v>-9999</v>
      </c>
      <c r="Z297" s="55" t="str" cm="1">
        <f t="array" ref="Z297">IF(AND(B297:D297="",G297:P297=""),"",IF(X297&gt;=2,IF(Y297&gt;50,"P1","P3"),IF(X297&gt;0,IF(Y297&gt;50,"P2","P5"),IF(Y297&gt;50,"P4","P6"))))</f>
        <v/>
      </c>
    </row>
    <row r="298" spans="1:26" x14ac:dyDescent="0.35">
      <c r="A298" s="48"/>
      <c r="B298" s="48"/>
      <c r="C298" s="48"/>
      <c r="D298" s="48"/>
      <c r="E298" s="47"/>
      <c r="F298" s="47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55" t="str" cm="1">
        <f t="array" ref="Q298">IF(AND(B298="",D298="",G298:H298="",J298:P298),"",IF(OR(B298="",D298="",AND(D298&lt;&gt;"A",D298&lt;&gt;"B",D298&lt;&gt;"C",D298&lt;&gt;"D",D298&lt;&gt;"U"),G298&lt;0,H298&lt;G298,AND(J298&lt;&gt;"BC",J298&lt;&gt;"SG",J298&lt;&gt;"KQ",J298&lt;&gt;"R"),J298="",K298="",L298="",L298&lt; 0,OR(M298="",M298&gt;15),OR(N298="",N298&gt;15),O298="",P298=""),"ERROR - Please check inputs",""))</f>
        <v/>
      </c>
      <c r="R298" s="55" t="str" cm="1">
        <f t="array" ref="R298">IF(AND(B298:D298="",G298:P298=""),"",H298-G298)</f>
        <v/>
      </c>
      <c r="S298" s="55" t="str" cm="1">
        <f t="array" ref="S298">IF(AND(B298:D298="",G298:P298=""),"",P298*R298/1000*365)</f>
        <v/>
      </c>
      <c r="T298" s="55" t="str" cm="1">
        <f t="array" ref="T298">IF(AND(B298:D298="",G298:P298=""),"",MAX(0,K298-L298))</f>
        <v/>
      </c>
      <c r="U298" s="55" t="str" cm="1">
        <f t="array" ref="U298">IF(AND(B298:D298="",G298:P298=""),"",VLOOKUP(J298,ABen_Rates,3,FALSE)*T298*S298)</f>
        <v/>
      </c>
      <c r="V298" s="55" t="str" cm="1">
        <f t="array" ref="V298">IF(AND(B298:D298="",G298:P298=""),"",VLOOKUP(D298,Treatment_Life,2,FALSE)*U298)</f>
        <v/>
      </c>
      <c r="W298" s="55" t="str" cm="1">
        <f t="array" ref="W298">IF(AND(B298:D298="",G298:P298=""),"",(H298-G298)*O298*Lane_Width*Cost_m2)</f>
        <v/>
      </c>
      <c r="X298" s="55" cm="1">
        <f t="array" ref="X298">IF(AND(B298:D298="",G298:P298=""),-9999,V298*Av_Cost_Coll/W298)</f>
        <v>-9999</v>
      </c>
      <c r="Y298" s="55" cm="1">
        <f t="array" ref="Y298">IF(AND(B298:D298="",G298:P298=""),-9999,VLOOKUP(CONCATENATE(M298,"-",N298),Likelihood,2,FALSE))</f>
        <v>-9999</v>
      </c>
      <c r="Z298" s="55" t="str" cm="1">
        <f t="array" ref="Z298">IF(AND(B298:D298="",G298:P298=""),"",IF(X298&gt;=2,IF(Y298&gt;50,"P1","P3"),IF(X298&gt;0,IF(Y298&gt;50,"P2","P5"),IF(Y298&gt;50,"P4","P6"))))</f>
        <v/>
      </c>
    </row>
    <row r="299" spans="1:26" x14ac:dyDescent="0.35">
      <c r="A299" s="48"/>
      <c r="B299" s="48"/>
      <c r="C299" s="48"/>
      <c r="D299" s="48"/>
      <c r="E299" s="47"/>
      <c r="F299" s="47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55" t="str" cm="1">
        <f t="array" ref="Q299">IF(AND(B299="",D299="",G299:H299="",J299:P299),"",IF(OR(B299="",D299="",AND(D299&lt;&gt;"A",D299&lt;&gt;"B",D299&lt;&gt;"C",D299&lt;&gt;"D",D299&lt;&gt;"U"),G299&lt;0,H299&lt;G299,AND(J299&lt;&gt;"BC",J299&lt;&gt;"SG",J299&lt;&gt;"KQ",J299&lt;&gt;"R"),J299="",K299="",L299="",L299&lt; 0,OR(M299="",M299&gt;15),OR(N299="",N299&gt;15),O299="",P299=""),"ERROR - Please check inputs",""))</f>
        <v/>
      </c>
      <c r="R299" s="55" t="str" cm="1">
        <f t="array" ref="R299">IF(AND(B299:D299="",G299:P299=""),"",H299-G299)</f>
        <v/>
      </c>
      <c r="S299" s="55" t="str" cm="1">
        <f t="array" ref="S299">IF(AND(B299:D299="",G299:P299=""),"",P299*R299/1000*365)</f>
        <v/>
      </c>
      <c r="T299" s="55" t="str" cm="1">
        <f t="array" ref="T299">IF(AND(B299:D299="",G299:P299=""),"",MAX(0,K299-L299))</f>
        <v/>
      </c>
      <c r="U299" s="55" t="str" cm="1">
        <f t="array" ref="U299">IF(AND(B299:D299="",G299:P299=""),"",VLOOKUP(J299,ABen_Rates,3,FALSE)*T299*S299)</f>
        <v/>
      </c>
      <c r="V299" s="55" t="str" cm="1">
        <f t="array" ref="V299">IF(AND(B299:D299="",G299:P299=""),"",VLOOKUP(D299,Treatment_Life,2,FALSE)*U299)</f>
        <v/>
      </c>
      <c r="W299" s="55" t="str" cm="1">
        <f t="array" ref="W299">IF(AND(B299:D299="",G299:P299=""),"",(H299-G299)*O299*Lane_Width*Cost_m2)</f>
        <v/>
      </c>
      <c r="X299" s="55" cm="1">
        <f t="array" ref="X299">IF(AND(B299:D299="",G299:P299=""),-9999,V299*Av_Cost_Coll/W299)</f>
        <v>-9999</v>
      </c>
      <c r="Y299" s="55" cm="1">
        <f t="array" ref="Y299">IF(AND(B299:D299="",G299:P299=""),-9999,VLOOKUP(CONCATENATE(M299,"-",N299),Likelihood,2,FALSE))</f>
        <v>-9999</v>
      </c>
      <c r="Z299" s="55" t="str" cm="1">
        <f t="array" ref="Z299">IF(AND(B299:D299="",G299:P299=""),"",IF(X299&gt;=2,IF(Y299&gt;50,"P1","P3"),IF(X299&gt;0,IF(Y299&gt;50,"P2","P5"),IF(Y299&gt;50,"P4","P6"))))</f>
        <v/>
      </c>
    </row>
    <row r="300" spans="1:26" x14ac:dyDescent="0.35">
      <c r="A300" s="48"/>
      <c r="B300" s="48"/>
      <c r="C300" s="48"/>
      <c r="D300" s="48"/>
      <c r="E300" s="47"/>
      <c r="F300" s="47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55" t="str" cm="1">
        <f t="array" ref="Q300">IF(AND(B300="",D300="",G300:H300="",J300:P300),"",IF(OR(B300="",D300="",AND(D300&lt;&gt;"A",D300&lt;&gt;"B",D300&lt;&gt;"C",D300&lt;&gt;"D",D300&lt;&gt;"U"),G300&lt;0,H300&lt;G300,AND(J300&lt;&gt;"BC",J300&lt;&gt;"SG",J300&lt;&gt;"KQ",J300&lt;&gt;"R"),J300="",K300="",L300="",L300&lt; 0,OR(M300="",M300&gt;15),OR(N300="",N300&gt;15),O300="",P300=""),"ERROR - Please check inputs",""))</f>
        <v/>
      </c>
      <c r="R300" s="55" t="str" cm="1">
        <f t="array" ref="R300">IF(AND(B300:D300="",G300:P300=""),"",H300-G300)</f>
        <v/>
      </c>
      <c r="S300" s="55" t="str" cm="1">
        <f t="array" ref="S300">IF(AND(B300:D300="",G300:P300=""),"",P300*R300/1000*365)</f>
        <v/>
      </c>
      <c r="T300" s="55" t="str" cm="1">
        <f t="array" ref="T300">IF(AND(B300:D300="",G300:P300=""),"",MAX(0,K300-L300))</f>
        <v/>
      </c>
      <c r="U300" s="55" t="str" cm="1">
        <f t="array" ref="U300">IF(AND(B300:D300="",G300:P300=""),"",VLOOKUP(J300,ABen_Rates,3,FALSE)*T300*S300)</f>
        <v/>
      </c>
      <c r="V300" s="55" t="str" cm="1">
        <f t="array" ref="V300">IF(AND(B300:D300="",G300:P300=""),"",VLOOKUP(D300,Treatment_Life,2,FALSE)*U300)</f>
        <v/>
      </c>
      <c r="W300" s="55" t="str" cm="1">
        <f t="array" ref="W300">IF(AND(B300:D300="",G300:P300=""),"",(H300-G300)*O300*Lane_Width*Cost_m2)</f>
        <v/>
      </c>
      <c r="X300" s="55" cm="1">
        <f t="array" ref="X300">IF(AND(B300:D300="",G300:P300=""),-9999,V300*Av_Cost_Coll/W300)</f>
        <v>-9999</v>
      </c>
      <c r="Y300" s="55" cm="1">
        <f t="array" ref="Y300">IF(AND(B300:D300="",G300:P300=""),-9999,VLOOKUP(CONCATENATE(M300,"-",N300),Likelihood,2,FALSE))</f>
        <v>-9999</v>
      </c>
      <c r="Z300" s="55" t="str" cm="1">
        <f t="array" ref="Z300">IF(AND(B300:D300="",G300:P300=""),"",IF(X300&gt;=2,IF(Y300&gt;50,"P1","P3"),IF(X300&gt;0,IF(Y300&gt;50,"P2","P5"),IF(Y300&gt;50,"P4","P6"))))</f>
        <v/>
      </c>
    </row>
    <row r="301" spans="1:26" x14ac:dyDescent="0.35">
      <c r="A301" s="48"/>
      <c r="B301" s="48"/>
      <c r="C301" s="48"/>
      <c r="D301" s="48"/>
      <c r="E301" s="47"/>
      <c r="F301" s="47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55" t="str" cm="1">
        <f t="array" ref="Q301">IF(AND(B301="",D301="",G301:H301="",J301:P301),"",IF(OR(B301="",D301="",AND(D301&lt;&gt;"A",D301&lt;&gt;"B",D301&lt;&gt;"C",D301&lt;&gt;"D",D301&lt;&gt;"U"),G301&lt;0,H301&lt;G301,AND(J301&lt;&gt;"BC",J301&lt;&gt;"SG",J301&lt;&gt;"KQ",J301&lt;&gt;"R"),J301="",K301="",L301="",L301&lt; 0,OR(M301="",M301&gt;15),OR(N301="",N301&gt;15),O301="",P301=""),"ERROR - Please check inputs",""))</f>
        <v/>
      </c>
      <c r="R301" s="55" t="str" cm="1">
        <f t="array" ref="R301">IF(AND(B301:D301="",G301:P301=""),"",H301-G301)</f>
        <v/>
      </c>
      <c r="S301" s="55" t="str" cm="1">
        <f t="array" ref="S301">IF(AND(B301:D301="",G301:P301=""),"",P301*R301/1000*365)</f>
        <v/>
      </c>
      <c r="T301" s="55" t="str" cm="1">
        <f t="array" ref="T301">IF(AND(B301:D301="",G301:P301=""),"",MAX(0,K301-L301))</f>
        <v/>
      </c>
      <c r="U301" s="55" t="str" cm="1">
        <f t="array" ref="U301">IF(AND(B301:D301="",G301:P301=""),"",VLOOKUP(J301,ABen_Rates,3,FALSE)*T301*S301)</f>
        <v/>
      </c>
      <c r="V301" s="55" t="str" cm="1">
        <f t="array" ref="V301">IF(AND(B301:D301="",G301:P301=""),"",VLOOKUP(D301,Treatment_Life,2,FALSE)*U301)</f>
        <v/>
      </c>
      <c r="W301" s="55" t="str" cm="1">
        <f t="array" ref="W301">IF(AND(B301:D301="",G301:P301=""),"",(H301-G301)*O301*Lane_Width*Cost_m2)</f>
        <v/>
      </c>
      <c r="X301" s="55" cm="1">
        <f t="array" ref="X301">IF(AND(B301:D301="",G301:P301=""),-9999,V301*Av_Cost_Coll/W301)</f>
        <v>-9999</v>
      </c>
      <c r="Y301" s="55" cm="1">
        <f t="array" ref="Y301">IF(AND(B301:D301="",G301:P301=""),-9999,VLOOKUP(CONCATENATE(M301,"-",N301),Likelihood,2,FALSE))</f>
        <v>-9999</v>
      </c>
      <c r="Z301" s="55" t="str" cm="1">
        <f t="array" ref="Z301">IF(AND(B301:D301="",G301:P301=""),"",IF(X301&gt;=2,IF(Y301&gt;50,"P1","P3"),IF(X301&gt;0,IF(Y301&gt;50,"P2","P5"),IF(Y301&gt;50,"P4","P6"))))</f>
        <v/>
      </c>
    </row>
    <row r="302" spans="1:26" x14ac:dyDescent="0.35">
      <c r="A302" s="48"/>
      <c r="B302" s="48"/>
      <c r="C302" s="48"/>
      <c r="D302" s="48"/>
      <c r="E302" s="47"/>
      <c r="F302" s="47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55" t="str" cm="1">
        <f t="array" ref="Q302">IF(AND(B302="",D302="",G302:H302="",J302:P302),"",IF(OR(B302="",D302="",AND(D302&lt;&gt;"A",D302&lt;&gt;"B",D302&lt;&gt;"C",D302&lt;&gt;"D",D302&lt;&gt;"U"),G302&lt;0,H302&lt;G302,AND(J302&lt;&gt;"BC",J302&lt;&gt;"SG",J302&lt;&gt;"KQ",J302&lt;&gt;"R"),J302="",K302="",L302="",L302&lt; 0,OR(M302="",M302&gt;15),OR(N302="",N302&gt;15),O302="",P302=""),"ERROR - Please check inputs",""))</f>
        <v/>
      </c>
      <c r="R302" s="55" t="str" cm="1">
        <f t="array" ref="R302">IF(AND(B302:D302="",G302:P302=""),"",H302-G302)</f>
        <v/>
      </c>
      <c r="S302" s="55" t="str" cm="1">
        <f t="array" ref="S302">IF(AND(B302:D302="",G302:P302=""),"",P302*R302/1000*365)</f>
        <v/>
      </c>
      <c r="T302" s="55" t="str" cm="1">
        <f t="array" ref="T302">IF(AND(B302:D302="",G302:P302=""),"",MAX(0,K302-L302))</f>
        <v/>
      </c>
      <c r="U302" s="55" t="str" cm="1">
        <f t="array" ref="U302">IF(AND(B302:D302="",G302:P302=""),"",VLOOKUP(J302,ABen_Rates,3,FALSE)*T302*S302)</f>
        <v/>
      </c>
      <c r="V302" s="55" t="str" cm="1">
        <f t="array" ref="V302">IF(AND(B302:D302="",G302:P302=""),"",VLOOKUP(D302,Treatment_Life,2,FALSE)*U302)</f>
        <v/>
      </c>
      <c r="W302" s="55" t="str" cm="1">
        <f t="array" ref="W302">IF(AND(B302:D302="",G302:P302=""),"",(H302-G302)*O302*Lane_Width*Cost_m2)</f>
        <v/>
      </c>
      <c r="X302" s="55" cm="1">
        <f t="array" ref="X302">IF(AND(B302:D302="",G302:P302=""),-9999,V302*Av_Cost_Coll/W302)</f>
        <v>-9999</v>
      </c>
      <c r="Y302" s="55" cm="1">
        <f t="array" ref="Y302">IF(AND(B302:D302="",G302:P302=""),-9999,VLOOKUP(CONCATENATE(M302,"-",N302),Likelihood,2,FALSE))</f>
        <v>-9999</v>
      </c>
      <c r="Z302" s="55" t="str" cm="1">
        <f t="array" ref="Z302">IF(AND(B302:D302="",G302:P302=""),"",IF(X302&gt;=2,IF(Y302&gt;50,"P1","P3"),IF(X302&gt;0,IF(Y302&gt;50,"P2","P5"),IF(Y302&gt;50,"P4","P6"))))</f>
        <v/>
      </c>
    </row>
    <row r="303" spans="1:26" x14ac:dyDescent="0.35">
      <c r="A303" s="48"/>
      <c r="B303" s="48"/>
      <c r="C303" s="48"/>
      <c r="D303" s="48"/>
      <c r="E303" s="47"/>
      <c r="F303" s="47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55" t="str" cm="1">
        <f t="array" ref="Q303">IF(AND(B303="",D303="",G303:H303="",J303:P303),"",IF(OR(B303="",D303="",AND(D303&lt;&gt;"A",D303&lt;&gt;"B",D303&lt;&gt;"C",D303&lt;&gt;"D",D303&lt;&gt;"U"),G303&lt;0,H303&lt;G303,AND(J303&lt;&gt;"BC",J303&lt;&gt;"SG",J303&lt;&gt;"KQ",J303&lt;&gt;"R"),J303="",K303="",L303="",L303&lt; 0,OR(M303="",M303&gt;15),OR(N303="",N303&gt;15),O303="",P303=""),"ERROR - Please check inputs",""))</f>
        <v/>
      </c>
      <c r="R303" s="55" t="str" cm="1">
        <f t="array" ref="R303">IF(AND(B303:D303="",G303:P303=""),"",H303-G303)</f>
        <v/>
      </c>
      <c r="S303" s="55" t="str" cm="1">
        <f t="array" ref="S303">IF(AND(B303:D303="",G303:P303=""),"",P303*R303/1000*365)</f>
        <v/>
      </c>
      <c r="T303" s="55" t="str" cm="1">
        <f t="array" ref="T303">IF(AND(B303:D303="",G303:P303=""),"",MAX(0,K303-L303))</f>
        <v/>
      </c>
      <c r="U303" s="55" t="str" cm="1">
        <f t="array" ref="U303">IF(AND(B303:D303="",G303:P303=""),"",VLOOKUP(J303,ABen_Rates,3,FALSE)*T303*S303)</f>
        <v/>
      </c>
      <c r="V303" s="55" t="str" cm="1">
        <f t="array" ref="V303">IF(AND(B303:D303="",G303:P303=""),"",VLOOKUP(D303,Treatment_Life,2,FALSE)*U303)</f>
        <v/>
      </c>
      <c r="W303" s="55" t="str" cm="1">
        <f t="array" ref="W303">IF(AND(B303:D303="",G303:P303=""),"",(H303-G303)*O303*Lane_Width*Cost_m2)</f>
        <v/>
      </c>
      <c r="X303" s="55" cm="1">
        <f t="array" ref="X303">IF(AND(B303:D303="",G303:P303=""),-9999,V303*Av_Cost_Coll/W303)</f>
        <v>-9999</v>
      </c>
      <c r="Y303" s="55" cm="1">
        <f t="array" ref="Y303">IF(AND(B303:D303="",G303:P303=""),-9999,VLOOKUP(CONCATENATE(M303,"-",N303),Likelihood,2,FALSE))</f>
        <v>-9999</v>
      </c>
      <c r="Z303" s="55" t="str" cm="1">
        <f t="array" ref="Z303">IF(AND(B303:D303="",G303:P303=""),"",IF(X303&gt;=2,IF(Y303&gt;50,"P1","P3"),IF(X303&gt;0,IF(Y303&gt;50,"P2","P5"),IF(Y303&gt;50,"P4","P6"))))</f>
        <v/>
      </c>
    </row>
    <row r="304" spans="1:26" x14ac:dyDescent="0.35">
      <c r="A304" s="48"/>
      <c r="B304" s="48"/>
      <c r="C304" s="48"/>
      <c r="D304" s="48"/>
      <c r="E304" s="47"/>
      <c r="F304" s="47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55" t="str" cm="1">
        <f t="array" ref="Q304">IF(AND(B304="",D304="",G304:H304="",J304:P304),"",IF(OR(B304="",D304="",AND(D304&lt;&gt;"A",D304&lt;&gt;"B",D304&lt;&gt;"C",D304&lt;&gt;"D",D304&lt;&gt;"U"),G304&lt;0,H304&lt;G304,AND(J304&lt;&gt;"BC",J304&lt;&gt;"SG",J304&lt;&gt;"KQ",J304&lt;&gt;"R"),J304="",K304="",L304="",L304&lt; 0,OR(M304="",M304&gt;15),OR(N304="",N304&gt;15),O304="",P304=""),"ERROR - Please check inputs",""))</f>
        <v/>
      </c>
      <c r="R304" s="55" t="str" cm="1">
        <f t="array" ref="R304">IF(AND(B304:D304="",G304:P304=""),"",H304-G304)</f>
        <v/>
      </c>
      <c r="S304" s="55" t="str" cm="1">
        <f t="array" ref="S304">IF(AND(B304:D304="",G304:P304=""),"",P304*R304/1000*365)</f>
        <v/>
      </c>
      <c r="T304" s="55" t="str" cm="1">
        <f t="array" ref="T304">IF(AND(B304:D304="",G304:P304=""),"",MAX(0,K304-L304))</f>
        <v/>
      </c>
      <c r="U304" s="55" t="str" cm="1">
        <f t="array" ref="U304">IF(AND(B304:D304="",G304:P304=""),"",VLOOKUP(J304,ABen_Rates,3,FALSE)*T304*S304)</f>
        <v/>
      </c>
      <c r="V304" s="55" t="str" cm="1">
        <f t="array" ref="V304">IF(AND(B304:D304="",G304:P304=""),"",VLOOKUP(D304,Treatment_Life,2,FALSE)*U304)</f>
        <v/>
      </c>
      <c r="W304" s="55" t="str" cm="1">
        <f t="array" ref="W304">IF(AND(B304:D304="",G304:P304=""),"",(H304-G304)*O304*Lane_Width*Cost_m2)</f>
        <v/>
      </c>
      <c r="X304" s="55" cm="1">
        <f t="array" ref="X304">IF(AND(B304:D304="",G304:P304=""),-9999,V304*Av_Cost_Coll/W304)</f>
        <v>-9999</v>
      </c>
      <c r="Y304" s="55" cm="1">
        <f t="array" ref="Y304">IF(AND(B304:D304="",G304:P304=""),-9999,VLOOKUP(CONCATENATE(M304,"-",N304),Likelihood,2,FALSE))</f>
        <v>-9999</v>
      </c>
      <c r="Z304" s="55" t="str" cm="1">
        <f t="array" ref="Z304">IF(AND(B304:D304="",G304:P304=""),"",IF(X304&gt;=2,IF(Y304&gt;50,"P1","P3"),IF(X304&gt;0,IF(Y304&gt;50,"P2","P5"),IF(Y304&gt;50,"P4","P6"))))</f>
        <v/>
      </c>
    </row>
    <row r="305" spans="1:26" x14ac:dyDescent="0.35">
      <c r="A305" s="48"/>
      <c r="B305" s="48"/>
      <c r="C305" s="48"/>
      <c r="D305" s="48"/>
      <c r="E305" s="47"/>
      <c r="F305" s="47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55" t="str" cm="1">
        <f t="array" ref="Q305">IF(AND(B305="",D305="",G305:H305="",J305:P305),"",IF(OR(B305="",D305="",AND(D305&lt;&gt;"A",D305&lt;&gt;"B",D305&lt;&gt;"C",D305&lt;&gt;"D",D305&lt;&gt;"U"),G305&lt;0,H305&lt;G305,AND(J305&lt;&gt;"BC",J305&lt;&gt;"SG",J305&lt;&gt;"KQ",J305&lt;&gt;"R"),J305="",K305="",L305="",L305&lt; 0,OR(M305="",M305&gt;15),OR(N305="",N305&gt;15),O305="",P305=""),"ERROR - Please check inputs",""))</f>
        <v/>
      </c>
      <c r="R305" s="55" t="str" cm="1">
        <f t="array" ref="R305">IF(AND(B305:D305="",G305:P305=""),"",H305-G305)</f>
        <v/>
      </c>
      <c r="S305" s="55" t="str" cm="1">
        <f t="array" ref="S305">IF(AND(B305:D305="",G305:P305=""),"",P305*R305/1000*365)</f>
        <v/>
      </c>
      <c r="T305" s="55" t="str" cm="1">
        <f t="array" ref="T305">IF(AND(B305:D305="",G305:P305=""),"",MAX(0,K305-L305))</f>
        <v/>
      </c>
      <c r="U305" s="55" t="str" cm="1">
        <f t="array" ref="U305">IF(AND(B305:D305="",G305:P305=""),"",VLOOKUP(J305,ABen_Rates,3,FALSE)*T305*S305)</f>
        <v/>
      </c>
      <c r="V305" s="55" t="str" cm="1">
        <f t="array" ref="V305">IF(AND(B305:D305="",G305:P305=""),"",VLOOKUP(D305,Treatment_Life,2,FALSE)*U305)</f>
        <v/>
      </c>
      <c r="W305" s="55" t="str" cm="1">
        <f t="array" ref="W305">IF(AND(B305:D305="",G305:P305=""),"",(H305-G305)*O305*Lane_Width*Cost_m2)</f>
        <v/>
      </c>
      <c r="X305" s="55" cm="1">
        <f t="array" ref="X305">IF(AND(B305:D305="",G305:P305=""),-9999,V305*Av_Cost_Coll/W305)</f>
        <v>-9999</v>
      </c>
      <c r="Y305" s="55" cm="1">
        <f t="array" ref="Y305">IF(AND(B305:D305="",G305:P305=""),-9999,VLOOKUP(CONCATENATE(M305,"-",N305),Likelihood,2,FALSE))</f>
        <v>-9999</v>
      </c>
      <c r="Z305" s="55" t="str" cm="1">
        <f t="array" ref="Z305">IF(AND(B305:D305="",G305:P305=""),"",IF(X305&gt;=2,IF(Y305&gt;50,"P1","P3"),IF(X305&gt;0,IF(Y305&gt;50,"P2","P5"),IF(Y305&gt;50,"P4","P6"))))</f>
        <v/>
      </c>
    </row>
    <row r="306" spans="1:26" x14ac:dyDescent="0.35">
      <c r="A306" s="48"/>
      <c r="B306" s="48"/>
      <c r="C306" s="48"/>
      <c r="D306" s="48"/>
      <c r="E306" s="47"/>
      <c r="F306" s="47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55" t="str" cm="1">
        <f t="array" ref="Q306">IF(AND(B306="",D306="",G306:H306="",J306:P306),"",IF(OR(B306="",D306="",AND(D306&lt;&gt;"A",D306&lt;&gt;"B",D306&lt;&gt;"C",D306&lt;&gt;"D",D306&lt;&gt;"U"),G306&lt;0,H306&lt;G306,AND(J306&lt;&gt;"BC",J306&lt;&gt;"SG",J306&lt;&gt;"KQ",J306&lt;&gt;"R"),J306="",K306="",L306="",L306&lt; 0,OR(M306="",M306&gt;15),OR(N306="",N306&gt;15),O306="",P306=""),"ERROR - Please check inputs",""))</f>
        <v/>
      </c>
      <c r="R306" s="55" t="str" cm="1">
        <f t="array" ref="R306">IF(AND(B306:D306="",G306:P306=""),"",H306-G306)</f>
        <v/>
      </c>
      <c r="S306" s="55" t="str" cm="1">
        <f t="array" ref="S306">IF(AND(B306:D306="",G306:P306=""),"",P306*R306/1000*365)</f>
        <v/>
      </c>
      <c r="T306" s="55" t="str" cm="1">
        <f t="array" ref="T306">IF(AND(B306:D306="",G306:P306=""),"",MAX(0,K306-L306))</f>
        <v/>
      </c>
      <c r="U306" s="55" t="str" cm="1">
        <f t="array" ref="U306">IF(AND(B306:D306="",G306:P306=""),"",VLOOKUP(J306,ABen_Rates,3,FALSE)*T306*S306)</f>
        <v/>
      </c>
      <c r="V306" s="55" t="str" cm="1">
        <f t="array" ref="V306">IF(AND(B306:D306="",G306:P306=""),"",VLOOKUP(D306,Treatment_Life,2,FALSE)*U306)</f>
        <v/>
      </c>
      <c r="W306" s="55" t="str" cm="1">
        <f t="array" ref="W306">IF(AND(B306:D306="",G306:P306=""),"",(H306-G306)*O306*Lane_Width*Cost_m2)</f>
        <v/>
      </c>
      <c r="X306" s="55" cm="1">
        <f t="array" ref="X306">IF(AND(B306:D306="",G306:P306=""),-9999,V306*Av_Cost_Coll/W306)</f>
        <v>-9999</v>
      </c>
      <c r="Y306" s="55" cm="1">
        <f t="array" ref="Y306">IF(AND(B306:D306="",G306:P306=""),-9999,VLOOKUP(CONCATENATE(M306,"-",N306),Likelihood,2,FALSE))</f>
        <v>-9999</v>
      </c>
      <c r="Z306" s="55" t="str" cm="1">
        <f t="array" ref="Z306">IF(AND(B306:D306="",G306:P306=""),"",IF(X306&gt;=2,IF(Y306&gt;50,"P1","P3"),IF(X306&gt;0,IF(Y306&gt;50,"P2","P5"),IF(Y306&gt;50,"P4","P6"))))</f>
        <v/>
      </c>
    </row>
    <row r="307" spans="1:26" x14ac:dyDescent="0.35">
      <c r="A307" s="48"/>
      <c r="B307" s="48"/>
      <c r="C307" s="48"/>
      <c r="D307" s="48"/>
      <c r="E307" s="47"/>
      <c r="F307" s="47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55" t="str" cm="1">
        <f t="array" ref="Q307">IF(AND(B307="",D307="",G307:H307="",J307:P307),"",IF(OR(B307="",D307="",AND(D307&lt;&gt;"A",D307&lt;&gt;"B",D307&lt;&gt;"C",D307&lt;&gt;"D",D307&lt;&gt;"U"),G307&lt;0,H307&lt;G307,AND(J307&lt;&gt;"BC",J307&lt;&gt;"SG",J307&lt;&gt;"KQ",J307&lt;&gt;"R"),J307="",K307="",L307="",L307&lt; 0,OR(M307="",M307&gt;15),OR(N307="",N307&gt;15),O307="",P307=""),"ERROR - Please check inputs",""))</f>
        <v/>
      </c>
      <c r="R307" s="55" t="str" cm="1">
        <f t="array" ref="R307">IF(AND(B307:D307="",G307:P307=""),"",H307-G307)</f>
        <v/>
      </c>
      <c r="S307" s="55" t="str" cm="1">
        <f t="array" ref="S307">IF(AND(B307:D307="",G307:P307=""),"",P307*R307/1000*365)</f>
        <v/>
      </c>
      <c r="T307" s="55" t="str" cm="1">
        <f t="array" ref="T307">IF(AND(B307:D307="",G307:P307=""),"",MAX(0,K307-L307))</f>
        <v/>
      </c>
      <c r="U307" s="55" t="str" cm="1">
        <f t="array" ref="U307">IF(AND(B307:D307="",G307:P307=""),"",VLOOKUP(J307,ABen_Rates,3,FALSE)*T307*S307)</f>
        <v/>
      </c>
      <c r="V307" s="55" t="str" cm="1">
        <f t="array" ref="V307">IF(AND(B307:D307="",G307:P307=""),"",VLOOKUP(D307,Treatment_Life,2,FALSE)*U307)</f>
        <v/>
      </c>
      <c r="W307" s="55" t="str" cm="1">
        <f t="array" ref="W307">IF(AND(B307:D307="",G307:P307=""),"",(H307-G307)*O307*Lane_Width*Cost_m2)</f>
        <v/>
      </c>
      <c r="X307" s="55" cm="1">
        <f t="array" ref="X307">IF(AND(B307:D307="",G307:P307=""),-9999,V307*Av_Cost_Coll/W307)</f>
        <v>-9999</v>
      </c>
      <c r="Y307" s="55" cm="1">
        <f t="array" ref="Y307">IF(AND(B307:D307="",G307:P307=""),-9999,VLOOKUP(CONCATENATE(M307,"-",N307),Likelihood,2,FALSE))</f>
        <v>-9999</v>
      </c>
      <c r="Z307" s="55" t="str" cm="1">
        <f t="array" ref="Z307">IF(AND(B307:D307="",G307:P307=""),"",IF(X307&gt;=2,IF(Y307&gt;50,"P1","P3"),IF(X307&gt;0,IF(Y307&gt;50,"P2","P5"),IF(Y307&gt;50,"P4","P6"))))</f>
        <v/>
      </c>
    </row>
    <row r="308" spans="1:26" x14ac:dyDescent="0.35">
      <c r="A308" s="48"/>
      <c r="B308" s="48"/>
      <c r="C308" s="48"/>
      <c r="D308" s="48"/>
      <c r="E308" s="47"/>
      <c r="F308" s="47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55" t="str" cm="1">
        <f t="array" ref="Q308">IF(AND(B308="",D308="",G308:H308="",J308:P308),"",IF(OR(B308="",D308="",AND(D308&lt;&gt;"A",D308&lt;&gt;"B",D308&lt;&gt;"C",D308&lt;&gt;"D",D308&lt;&gt;"U"),G308&lt;0,H308&lt;G308,AND(J308&lt;&gt;"BC",J308&lt;&gt;"SG",J308&lt;&gt;"KQ",J308&lt;&gt;"R"),J308="",K308="",L308="",L308&lt; 0,OR(M308="",M308&gt;15),OR(N308="",N308&gt;15),O308="",P308=""),"ERROR - Please check inputs",""))</f>
        <v/>
      </c>
      <c r="R308" s="55" t="str" cm="1">
        <f t="array" ref="R308">IF(AND(B308:D308="",G308:P308=""),"",H308-G308)</f>
        <v/>
      </c>
      <c r="S308" s="55" t="str" cm="1">
        <f t="array" ref="S308">IF(AND(B308:D308="",G308:P308=""),"",P308*R308/1000*365)</f>
        <v/>
      </c>
      <c r="T308" s="55" t="str" cm="1">
        <f t="array" ref="T308">IF(AND(B308:D308="",G308:P308=""),"",MAX(0,K308-L308))</f>
        <v/>
      </c>
      <c r="U308" s="55" t="str" cm="1">
        <f t="array" ref="U308">IF(AND(B308:D308="",G308:P308=""),"",VLOOKUP(J308,ABen_Rates,3,FALSE)*T308*S308)</f>
        <v/>
      </c>
      <c r="V308" s="55" t="str" cm="1">
        <f t="array" ref="V308">IF(AND(B308:D308="",G308:P308=""),"",VLOOKUP(D308,Treatment_Life,2,FALSE)*U308)</f>
        <v/>
      </c>
      <c r="W308" s="55" t="str" cm="1">
        <f t="array" ref="W308">IF(AND(B308:D308="",G308:P308=""),"",(H308-G308)*O308*Lane_Width*Cost_m2)</f>
        <v/>
      </c>
      <c r="X308" s="55" cm="1">
        <f t="array" ref="X308">IF(AND(B308:D308="",G308:P308=""),-9999,V308*Av_Cost_Coll/W308)</f>
        <v>-9999</v>
      </c>
      <c r="Y308" s="55" cm="1">
        <f t="array" ref="Y308">IF(AND(B308:D308="",G308:P308=""),-9999,VLOOKUP(CONCATENATE(M308,"-",N308),Likelihood,2,FALSE))</f>
        <v>-9999</v>
      </c>
      <c r="Z308" s="55" t="str" cm="1">
        <f t="array" ref="Z308">IF(AND(B308:D308="",G308:P308=""),"",IF(X308&gt;=2,IF(Y308&gt;50,"P1","P3"),IF(X308&gt;0,IF(Y308&gt;50,"P2","P5"),IF(Y308&gt;50,"P4","P6"))))</f>
        <v/>
      </c>
    </row>
    <row r="309" spans="1:26" x14ac:dyDescent="0.35">
      <c r="A309" s="48"/>
      <c r="B309" s="48"/>
      <c r="C309" s="48"/>
      <c r="D309" s="48"/>
      <c r="E309" s="47"/>
      <c r="F309" s="47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55" t="str" cm="1">
        <f t="array" ref="Q309">IF(AND(B309="",D309="",G309:H309="",J309:P309),"",IF(OR(B309="",D309="",AND(D309&lt;&gt;"A",D309&lt;&gt;"B",D309&lt;&gt;"C",D309&lt;&gt;"D",D309&lt;&gt;"U"),G309&lt;0,H309&lt;G309,AND(J309&lt;&gt;"BC",J309&lt;&gt;"SG",J309&lt;&gt;"KQ",J309&lt;&gt;"R"),J309="",K309="",L309="",L309&lt; 0,OR(M309="",M309&gt;15),OR(N309="",N309&gt;15),O309="",P309=""),"ERROR - Please check inputs",""))</f>
        <v/>
      </c>
      <c r="R309" s="55" t="str" cm="1">
        <f t="array" ref="R309">IF(AND(B309:D309="",G309:P309=""),"",H309-G309)</f>
        <v/>
      </c>
      <c r="S309" s="55" t="str" cm="1">
        <f t="array" ref="S309">IF(AND(B309:D309="",G309:P309=""),"",P309*R309/1000*365)</f>
        <v/>
      </c>
      <c r="T309" s="55" t="str" cm="1">
        <f t="array" ref="T309">IF(AND(B309:D309="",G309:P309=""),"",MAX(0,K309-L309))</f>
        <v/>
      </c>
      <c r="U309" s="55" t="str" cm="1">
        <f t="array" ref="U309">IF(AND(B309:D309="",G309:P309=""),"",VLOOKUP(J309,ABen_Rates,3,FALSE)*T309*S309)</f>
        <v/>
      </c>
      <c r="V309" s="55" t="str" cm="1">
        <f t="array" ref="V309">IF(AND(B309:D309="",G309:P309=""),"",VLOOKUP(D309,Treatment_Life,2,FALSE)*U309)</f>
        <v/>
      </c>
      <c r="W309" s="55" t="str" cm="1">
        <f t="array" ref="W309">IF(AND(B309:D309="",G309:P309=""),"",(H309-G309)*O309*Lane_Width*Cost_m2)</f>
        <v/>
      </c>
      <c r="X309" s="55" cm="1">
        <f t="array" ref="X309">IF(AND(B309:D309="",G309:P309=""),-9999,V309*Av_Cost_Coll/W309)</f>
        <v>-9999</v>
      </c>
      <c r="Y309" s="55" cm="1">
        <f t="array" ref="Y309">IF(AND(B309:D309="",G309:P309=""),-9999,VLOOKUP(CONCATENATE(M309,"-",N309),Likelihood,2,FALSE))</f>
        <v>-9999</v>
      </c>
      <c r="Z309" s="55" t="str" cm="1">
        <f t="array" ref="Z309">IF(AND(B309:D309="",G309:P309=""),"",IF(X309&gt;=2,IF(Y309&gt;50,"P1","P3"),IF(X309&gt;0,IF(Y309&gt;50,"P2","P5"),IF(Y309&gt;50,"P4","P6"))))</f>
        <v/>
      </c>
    </row>
    <row r="310" spans="1:26" x14ac:dyDescent="0.35">
      <c r="A310" s="48"/>
      <c r="B310" s="48"/>
      <c r="C310" s="48"/>
      <c r="D310" s="48"/>
      <c r="E310" s="47"/>
      <c r="F310" s="47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55" t="str" cm="1">
        <f t="array" ref="Q310">IF(AND(B310="",D310="",G310:H310="",J310:P310),"",IF(OR(B310="",D310="",AND(D310&lt;&gt;"A",D310&lt;&gt;"B",D310&lt;&gt;"C",D310&lt;&gt;"D",D310&lt;&gt;"U"),G310&lt;0,H310&lt;G310,AND(J310&lt;&gt;"BC",J310&lt;&gt;"SG",J310&lt;&gt;"KQ",J310&lt;&gt;"R"),J310="",K310="",L310="",L310&lt; 0,OR(M310="",M310&gt;15),OR(N310="",N310&gt;15),O310="",P310=""),"ERROR - Please check inputs",""))</f>
        <v/>
      </c>
      <c r="R310" s="55" t="str" cm="1">
        <f t="array" ref="R310">IF(AND(B310:D310="",G310:P310=""),"",H310-G310)</f>
        <v/>
      </c>
      <c r="S310" s="55" t="str" cm="1">
        <f t="array" ref="S310">IF(AND(B310:D310="",G310:P310=""),"",P310*R310/1000*365)</f>
        <v/>
      </c>
      <c r="T310" s="55" t="str" cm="1">
        <f t="array" ref="T310">IF(AND(B310:D310="",G310:P310=""),"",MAX(0,K310-L310))</f>
        <v/>
      </c>
      <c r="U310" s="55" t="str" cm="1">
        <f t="array" ref="U310">IF(AND(B310:D310="",G310:P310=""),"",VLOOKUP(J310,ABen_Rates,3,FALSE)*T310*S310)</f>
        <v/>
      </c>
      <c r="V310" s="55" t="str" cm="1">
        <f t="array" ref="V310">IF(AND(B310:D310="",G310:P310=""),"",VLOOKUP(D310,Treatment_Life,2,FALSE)*U310)</f>
        <v/>
      </c>
      <c r="W310" s="55" t="str" cm="1">
        <f t="array" ref="W310">IF(AND(B310:D310="",G310:P310=""),"",(H310-G310)*O310*Lane_Width*Cost_m2)</f>
        <v/>
      </c>
      <c r="X310" s="55" cm="1">
        <f t="array" ref="X310">IF(AND(B310:D310="",G310:P310=""),-9999,V310*Av_Cost_Coll/W310)</f>
        <v>-9999</v>
      </c>
      <c r="Y310" s="55" cm="1">
        <f t="array" ref="Y310">IF(AND(B310:D310="",G310:P310=""),-9999,VLOOKUP(CONCATENATE(M310,"-",N310),Likelihood,2,FALSE))</f>
        <v>-9999</v>
      </c>
      <c r="Z310" s="55" t="str" cm="1">
        <f t="array" ref="Z310">IF(AND(B310:D310="",G310:P310=""),"",IF(X310&gt;=2,IF(Y310&gt;50,"P1","P3"),IF(X310&gt;0,IF(Y310&gt;50,"P2","P5"),IF(Y310&gt;50,"P4","P6"))))</f>
        <v/>
      </c>
    </row>
    <row r="311" spans="1:26" x14ac:dyDescent="0.35">
      <c r="A311" s="48"/>
      <c r="B311" s="48"/>
      <c r="C311" s="48"/>
      <c r="D311" s="48"/>
      <c r="E311" s="47"/>
      <c r="F311" s="47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55" t="str" cm="1">
        <f t="array" ref="Q311">IF(AND(B311="",D311="",G311:H311="",J311:P311),"",IF(OR(B311="",D311="",AND(D311&lt;&gt;"A",D311&lt;&gt;"B",D311&lt;&gt;"C",D311&lt;&gt;"D",D311&lt;&gt;"U"),G311&lt;0,H311&lt;G311,AND(J311&lt;&gt;"BC",J311&lt;&gt;"SG",J311&lt;&gt;"KQ",J311&lt;&gt;"R"),J311="",K311="",L311="",L311&lt; 0,OR(M311="",M311&gt;15),OR(N311="",N311&gt;15),O311="",P311=""),"ERROR - Please check inputs",""))</f>
        <v/>
      </c>
      <c r="R311" s="55" t="str" cm="1">
        <f t="array" ref="R311">IF(AND(B311:D311="",G311:P311=""),"",H311-G311)</f>
        <v/>
      </c>
      <c r="S311" s="55" t="str" cm="1">
        <f t="array" ref="S311">IF(AND(B311:D311="",G311:P311=""),"",P311*R311/1000*365)</f>
        <v/>
      </c>
      <c r="T311" s="55" t="str" cm="1">
        <f t="array" ref="T311">IF(AND(B311:D311="",G311:P311=""),"",MAX(0,K311-L311))</f>
        <v/>
      </c>
      <c r="U311" s="55" t="str" cm="1">
        <f t="array" ref="U311">IF(AND(B311:D311="",G311:P311=""),"",VLOOKUP(J311,ABen_Rates,3,FALSE)*T311*S311)</f>
        <v/>
      </c>
      <c r="V311" s="55" t="str" cm="1">
        <f t="array" ref="V311">IF(AND(B311:D311="",G311:P311=""),"",VLOOKUP(D311,Treatment_Life,2,FALSE)*U311)</f>
        <v/>
      </c>
      <c r="W311" s="55" t="str" cm="1">
        <f t="array" ref="W311">IF(AND(B311:D311="",G311:P311=""),"",(H311-G311)*O311*Lane_Width*Cost_m2)</f>
        <v/>
      </c>
      <c r="X311" s="55" cm="1">
        <f t="array" ref="X311">IF(AND(B311:D311="",G311:P311=""),-9999,V311*Av_Cost_Coll/W311)</f>
        <v>-9999</v>
      </c>
      <c r="Y311" s="55" cm="1">
        <f t="array" ref="Y311">IF(AND(B311:D311="",G311:P311=""),-9999,VLOOKUP(CONCATENATE(M311,"-",N311),Likelihood,2,FALSE))</f>
        <v>-9999</v>
      </c>
      <c r="Z311" s="55" t="str" cm="1">
        <f t="array" ref="Z311">IF(AND(B311:D311="",G311:P311=""),"",IF(X311&gt;=2,IF(Y311&gt;50,"P1","P3"),IF(X311&gt;0,IF(Y311&gt;50,"P2","P5"),IF(Y311&gt;50,"P4","P6"))))</f>
        <v/>
      </c>
    </row>
    <row r="312" spans="1:26" x14ac:dyDescent="0.35">
      <c r="A312" s="48"/>
      <c r="B312" s="48"/>
      <c r="C312" s="48"/>
      <c r="D312" s="48"/>
      <c r="E312" s="47"/>
      <c r="F312" s="47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55" t="str" cm="1">
        <f t="array" ref="Q312">IF(AND(B312="",D312="",G312:H312="",J312:P312),"",IF(OR(B312="",D312="",AND(D312&lt;&gt;"A",D312&lt;&gt;"B",D312&lt;&gt;"C",D312&lt;&gt;"D",D312&lt;&gt;"U"),G312&lt;0,H312&lt;G312,AND(J312&lt;&gt;"BC",J312&lt;&gt;"SG",J312&lt;&gt;"KQ",J312&lt;&gt;"R"),J312="",K312="",L312="",L312&lt; 0,OR(M312="",M312&gt;15),OR(N312="",N312&gt;15),O312="",P312=""),"ERROR - Please check inputs",""))</f>
        <v/>
      </c>
      <c r="R312" s="55" t="str" cm="1">
        <f t="array" ref="R312">IF(AND(B312:D312="",G312:P312=""),"",H312-G312)</f>
        <v/>
      </c>
      <c r="S312" s="55" t="str" cm="1">
        <f t="array" ref="S312">IF(AND(B312:D312="",G312:P312=""),"",P312*R312/1000*365)</f>
        <v/>
      </c>
      <c r="T312" s="55" t="str" cm="1">
        <f t="array" ref="T312">IF(AND(B312:D312="",G312:P312=""),"",MAX(0,K312-L312))</f>
        <v/>
      </c>
      <c r="U312" s="55" t="str" cm="1">
        <f t="array" ref="U312">IF(AND(B312:D312="",G312:P312=""),"",VLOOKUP(J312,ABen_Rates,3,FALSE)*T312*S312)</f>
        <v/>
      </c>
      <c r="V312" s="55" t="str" cm="1">
        <f t="array" ref="V312">IF(AND(B312:D312="",G312:P312=""),"",VLOOKUP(D312,Treatment_Life,2,FALSE)*U312)</f>
        <v/>
      </c>
      <c r="W312" s="55" t="str" cm="1">
        <f t="array" ref="W312">IF(AND(B312:D312="",G312:P312=""),"",(H312-G312)*O312*Lane_Width*Cost_m2)</f>
        <v/>
      </c>
      <c r="X312" s="55" cm="1">
        <f t="array" ref="X312">IF(AND(B312:D312="",G312:P312=""),-9999,V312*Av_Cost_Coll/W312)</f>
        <v>-9999</v>
      </c>
      <c r="Y312" s="55" cm="1">
        <f t="array" ref="Y312">IF(AND(B312:D312="",G312:P312=""),-9999,VLOOKUP(CONCATENATE(M312,"-",N312),Likelihood,2,FALSE))</f>
        <v>-9999</v>
      </c>
      <c r="Z312" s="55" t="str" cm="1">
        <f t="array" ref="Z312">IF(AND(B312:D312="",G312:P312=""),"",IF(X312&gt;=2,IF(Y312&gt;50,"P1","P3"),IF(X312&gt;0,IF(Y312&gt;50,"P2","P5"),IF(Y312&gt;50,"P4","P6"))))</f>
        <v/>
      </c>
    </row>
    <row r="313" spans="1:26" x14ac:dyDescent="0.35">
      <c r="A313" s="48"/>
      <c r="B313" s="48"/>
      <c r="C313" s="48"/>
      <c r="D313" s="48"/>
      <c r="E313" s="47"/>
      <c r="F313" s="47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55" t="str" cm="1">
        <f t="array" ref="Q313">IF(AND(B313="",D313="",G313:H313="",J313:P313),"",IF(OR(B313="",D313="",AND(D313&lt;&gt;"A",D313&lt;&gt;"B",D313&lt;&gt;"C",D313&lt;&gt;"D",D313&lt;&gt;"U"),G313&lt;0,H313&lt;G313,AND(J313&lt;&gt;"BC",J313&lt;&gt;"SG",J313&lt;&gt;"KQ",J313&lt;&gt;"R"),J313="",K313="",L313="",L313&lt; 0,OR(M313="",M313&gt;15),OR(N313="",N313&gt;15),O313="",P313=""),"ERROR - Please check inputs",""))</f>
        <v/>
      </c>
      <c r="R313" s="55" t="str" cm="1">
        <f t="array" ref="R313">IF(AND(B313:D313="",G313:P313=""),"",H313-G313)</f>
        <v/>
      </c>
      <c r="S313" s="55" t="str" cm="1">
        <f t="array" ref="S313">IF(AND(B313:D313="",G313:P313=""),"",P313*R313/1000*365)</f>
        <v/>
      </c>
      <c r="T313" s="55" t="str" cm="1">
        <f t="array" ref="T313">IF(AND(B313:D313="",G313:P313=""),"",MAX(0,K313-L313))</f>
        <v/>
      </c>
      <c r="U313" s="55" t="str" cm="1">
        <f t="array" ref="U313">IF(AND(B313:D313="",G313:P313=""),"",VLOOKUP(J313,ABen_Rates,3,FALSE)*T313*S313)</f>
        <v/>
      </c>
      <c r="V313" s="55" t="str" cm="1">
        <f t="array" ref="V313">IF(AND(B313:D313="",G313:P313=""),"",VLOOKUP(D313,Treatment_Life,2,FALSE)*U313)</f>
        <v/>
      </c>
      <c r="W313" s="55" t="str" cm="1">
        <f t="array" ref="W313">IF(AND(B313:D313="",G313:P313=""),"",(H313-G313)*O313*Lane_Width*Cost_m2)</f>
        <v/>
      </c>
      <c r="X313" s="55" cm="1">
        <f t="array" ref="X313">IF(AND(B313:D313="",G313:P313=""),-9999,V313*Av_Cost_Coll/W313)</f>
        <v>-9999</v>
      </c>
      <c r="Y313" s="55" cm="1">
        <f t="array" ref="Y313">IF(AND(B313:D313="",G313:P313=""),-9999,VLOOKUP(CONCATENATE(M313,"-",N313),Likelihood,2,FALSE))</f>
        <v>-9999</v>
      </c>
      <c r="Z313" s="55" t="str" cm="1">
        <f t="array" ref="Z313">IF(AND(B313:D313="",G313:P313=""),"",IF(X313&gt;=2,IF(Y313&gt;50,"P1","P3"),IF(X313&gt;0,IF(Y313&gt;50,"P2","P5"),IF(Y313&gt;50,"P4","P6"))))</f>
        <v/>
      </c>
    </row>
    <row r="314" spans="1:26" x14ac:dyDescent="0.35">
      <c r="A314" s="48"/>
      <c r="B314" s="48"/>
      <c r="C314" s="48"/>
      <c r="D314" s="48"/>
      <c r="E314" s="47"/>
      <c r="F314" s="47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55" t="str" cm="1">
        <f t="array" ref="Q314">IF(AND(B314="",D314="",G314:H314="",J314:P314),"",IF(OR(B314="",D314="",AND(D314&lt;&gt;"A",D314&lt;&gt;"B",D314&lt;&gt;"C",D314&lt;&gt;"D",D314&lt;&gt;"U"),G314&lt;0,H314&lt;G314,AND(J314&lt;&gt;"BC",J314&lt;&gt;"SG",J314&lt;&gt;"KQ",J314&lt;&gt;"R"),J314="",K314="",L314="",L314&lt; 0,OR(M314="",M314&gt;15),OR(N314="",N314&gt;15),O314="",P314=""),"ERROR - Please check inputs",""))</f>
        <v/>
      </c>
      <c r="R314" s="55" t="str" cm="1">
        <f t="array" ref="R314">IF(AND(B314:D314="",G314:P314=""),"",H314-G314)</f>
        <v/>
      </c>
      <c r="S314" s="55" t="str" cm="1">
        <f t="array" ref="S314">IF(AND(B314:D314="",G314:P314=""),"",P314*R314/1000*365)</f>
        <v/>
      </c>
      <c r="T314" s="55" t="str" cm="1">
        <f t="array" ref="T314">IF(AND(B314:D314="",G314:P314=""),"",MAX(0,K314-L314))</f>
        <v/>
      </c>
      <c r="U314" s="55" t="str" cm="1">
        <f t="array" ref="U314">IF(AND(B314:D314="",G314:P314=""),"",VLOOKUP(J314,ABen_Rates,3,FALSE)*T314*S314)</f>
        <v/>
      </c>
      <c r="V314" s="55" t="str" cm="1">
        <f t="array" ref="V314">IF(AND(B314:D314="",G314:P314=""),"",VLOOKUP(D314,Treatment_Life,2,FALSE)*U314)</f>
        <v/>
      </c>
      <c r="W314" s="55" t="str" cm="1">
        <f t="array" ref="W314">IF(AND(B314:D314="",G314:P314=""),"",(H314-G314)*O314*Lane_Width*Cost_m2)</f>
        <v/>
      </c>
      <c r="X314" s="55" cm="1">
        <f t="array" ref="X314">IF(AND(B314:D314="",G314:P314=""),-9999,V314*Av_Cost_Coll/W314)</f>
        <v>-9999</v>
      </c>
      <c r="Y314" s="55" cm="1">
        <f t="array" ref="Y314">IF(AND(B314:D314="",G314:P314=""),-9999,VLOOKUP(CONCATENATE(M314,"-",N314),Likelihood,2,FALSE))</f>
        <v>-9999</v>
      </c>
      <c r="Z314" s="55" t="str" cm="1">
        <f t="array" ref="Z314">IF(AND(B314:D314="",G314:P314=""),"",IF(X314&gt;=2,IF(Y314&gt;50,"P1","P3"),IF(X314&gt;0,IF(Y314&gt;50,"P2","P5"),IF(Y314&gt;50,"P4","P6"))))</f>
        <v/>
      </c>
    </row>
    <row r="315" spans="1:26" x14ac:dyDescent="0.35">
      <c r="A315" s="48"/>
      <c r="B315" s="48"/>
      <c r="C315" s="48"/>
      <c r="D315" s="48"/>
      <c r="E315" s="47"/>
      <c r="F315" s="47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55" t="str" cm="1">
        <f t="array" ref="Q315">IF(AND(B315="",D315="",G315:H315="",J315:P315),"",IF(OR(B315="",D315="",AND(D315&lt;&gt;"A",D315&lt;&gt;"B",D315&lt;&gt;"C",D315&lt;&gt;"D",D315&lt;&gt;"U"),G315&lt;0,H315&lt;G315,AND(J315&lt;&gt;"BC",J315&lt;&gt;"SG",J315&lt;&gt;"KQ",J315&lt;&gt;"R"),J315="",K315="",L315="",L315&lt; 0,OR(M315="",M315&gt;15),OR(N315="",N315&gt;15),O315="",P315=""),"ERROR - Please check inputs",""))</f>
        <v/>
      </c>
      <c r="R315" s="55" t="str" cm="1">
        <f t="array" ref="R315">IF(AND(B315:D315="",G315:P315=""),"",H315-G315)</f>
        <v/>
      </c>
      <c r="S315" s="55" t="str" cm="1">
        <f t="array" ref="S315">IF(AND(B315:D315="",G315:P315=""),"",P315*R315/1000*365)</f>
        <v/>
      </c>
      <c r="T315" s="55" t="str" cm="1">
        <f t="array" ref="T315">IF(AND(B315:D315="",G315:P315=""),"",MAX(0,K315-L315))</f>
        <v/>
      </c>
      <c r="U315" s="55" t="str" cm="1">
        <f t="array" ref="U315">IF(AND(B315:D315="",G315:P315=""),"",VLOOKUP(J315,ABen_Rates,3,FALSE)*T315*S315)</f>
        <v/>
      </c>
      <c r="V315" s="55" t="str" cm="1">
        <f t="array" ref="V315">IF(AND(B315:D315="",G315:P315=""),"",VLOOKUP(D315,Treatment_Life,2,FALSE)*U315)</f>
        <v/>
      </c>
      <c r="W315" s="55" t="str" cm="1">
        <f t="array" ref="W315">IF(AND(B315:D315="",G315:P315=""),"",(H315-G315)*O315*Lane_Width*Cost_m2)</f>
        <v/>
      </c>
      <c r="X315" s="55" cm="1">
        <f t="array" ref="X315">IF(AND(B315:D315="",G315:P315=""),-9999,V315*Av_Cost_Coll/W315)</f>
        <v>-9999</v>
      </c>
      <c r="Y315" s="55" cm="1">
        <f t="array" ref="Y315">IF(AND(B315:D315="",G315:P315=""),-9999,VLOOKUP(CONCATENATE(M315,"-",N315),Likelihood,2,FALSE))</f>
        <v>-9999</v>
      </c>
      <c r="Z315" s="55" t="str" cm="1">
        <f t="array" ref="Z315">IF(AND(B315:D315="",G315:P315=""),"",IF(X315&gt;=2,IF(Y315&gt;50,"P1","P3"),IF(X315&gt;0,IF(Y315&gt;50,"P2","P5"),IF(Y315&gt;50,"P4","P6"))))</f>
        <v/>
      </c>
    </row>
    <row r="316" spans="1:26" x14ac:dyDescent="0.35">
      <c r="A316" s="48"/>
      <c r="B316" s="48"/>
      <c r="C316" s="48"/>
      <c r="D316" s="48"/>
      <c r="E316" s="47"/>
      <c r="F316" s="47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55" t="str" cm="1">
        <f t="array" ref="Q316">IF(AND(B316="",D316="",G316:H316="",J316:P316),"",IF(OR(B316="",D316="",AND(D316&lt;&gt;"A",D316&lt;&gt;"B",D316&lt;&gt;"C",D316&lt;&gt;"D",D316&lt;&gt;"U"),G316&lt;0,H316&lt;G316,AND(J316&lt;&gt;"BC",J316&lt;&gt;"SG",J316&lt;&gt;"KQ",J316&lt;&gt;"R"),J316="",K316="",L316="",L316&lt; 0,OR(M316="",M316&gt;15),OR(N316="",N316&gt;15),O316="",P316=""),"ERROR - Please check inputs",""))</f>
        <v/>
      </c>
      <c r="R316" s="55" t="str" cm="1">
        <f t="array" ref="R316">IF(AND(B316:D316="",G316:P316=""),"",H316-G316)</f>
        <v/>
      </c>
      <c r="S316" s="55" t="str" cm="1">
        <f t="array" ref="S316">IF(AND(B316:D316="",G316:P316=""),"",P316*R316/1000*365)</f>
        <v/>
      </c>
      <c r="T316" s="55" t="str" cm="1">
        <f t="array" ref="T316">IF(AND(B316:D316="",G316:P316=""),"",MAX(0,K316-L316))</f>
        <v/>
      </c>
      <c r="U316" s="55" t="str" cm="1">
        <f t="array" ref="U316">IF(AND(B316:D316="",G316:P316=""),"",VLOOKUP(J316,ABen_Rates,3,FALSE)*T316*S316)</f>
        <v/>
      </c>
      <c r="V316" s="55" t="str" cm="1">
        <f t="array" ref="V316">IF(AND(B316:D316="",G316:P316=""),"",VLOOKUP(D316,Treatment_Life,2,FALSE)*U316)</f>
        <v/>
      </c>
      <c r="W316" s="55" t="str" cm="1">
        <f t="array" ref="W316">IF(AND(B316:D316="",G316:P316=""),"",(H316-G316)*O316*Lane_Width*Cost_m2)</f>
        <v/>
      </c>
      <c r="X316" s="55" cm="1">
        <f t="array" ref="X316">IF(AND(B316:D316="",G316:P316=""),-9999,V316*Av_Cost_Coll/W316)</f>
        <v>-9999</v>
      </c>
      <c r="Y316" s="55" cm="1">
        <f t="array" ref="Y316">IF(AND(B316:D316="",G316:P316=""),-9999,VLOOKUP(CONCATENATE(M316,"-",N316),Likelihood,2,FALSE))</f>
        <v>-9999</v>
      </c>
      <c r="Z316" s="55" t="str" cm="1">
        <f t="array" ref="Z316">IF(AND(B316:D316="",G316:P316=""),"",IF(X316&gt;=2,IF(Y316&gt;50,"P1","P3"),IF(X316&gt;0,IF(Y316&gt;50,"P2","P5"),IF(Y316&gt;50,"P4","P6"))))</f>
        <v/>
      </c>
    </row>
    <row r="317" spans="1:26" x14ac:dyDescent="0.35">
      <c r="A317" s="48"/>
      <c r="B317" s="48"/>
      <c r="C317" s="48"/>
      <c r="D317" s="48"/>
      <c r="E317" s="47"/>
      <c r="F317" s="47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55" t="str" cm="1">
        <f t="array" ref="Q317">IF(AND(B317="",D317="",G317:H317="",J317:P317),"",IF(OR(B317="",D317="",AND(D317&lt;&gt;"A",D317&lt;&gt;"B",D317&lt;&gt;"C",D317&lt;&gt;"D",D317&lt;&gt;"U"),G317&lt;0,H317&lt;G317,AND(J317&lt;&gt;"BC",J317&lt;&gt;"SG",J317&lt;&gt;"KQ",J317&lt;&gt;"R"),J317="",K317="",L317="",L317&lt; 0,OR(M317="",M317&gt;15),OR(N317="",N317&gt;15),O317="",P317=""),"ERROR - Please check inputs",""))</f>
        <v/>
      </c>
      <c r="R317" s="55" t="str" cm="1">
        <f t="array" ref="R317">IF(AND(B317:D317="",G317:P317=""),"",H317-G317)</f>
        <v/>
      </c>
      <c r="S317" s="55" t="str" cm="1">
        <f t="array" ref="S317">IF(AND(B317:D317="",G317:P317=""),"",P317*R317/1000*365)</f>
        <v/>
      </c>
      <c r="T317" s="55" t="str" cm="1">
        <f t="array" ref="T317">IF(AND(B317:D317="",G317:P317=""),"",MAX(0,K317-L317))</f>
        <v/>
      </c>
      <c r="U317" s="55" t="str" cm="1">
        <f t="array" ref="U317">IF(AND(B317:D317="",G317:P317=""),"",VLOOKUP(J317,ABen_Rates,3,FALSE)*T317*S317)</f>
        <v/>
      </c>
      <c r="V317" s="55" t="str" cm="1">
        <f t="array" ref="V317">IF(AND(B317:D317="",G317:P317=""),"",VLOOKUP(D317,Treatment_Life,2,FALSE)*U317)</f>
        <v/>
      </c>
      <c r="W317" s="55" t="str" cm="1">
        <f t="array" ref="W317">IF(AND(B317:D317="",G317:P317=""),"",(H317-G317)*O317*Lane_Width*Cost_m2)</f>
        <v/>
      </c>
      <c r="X317" s="55" cm="1">
        <f t="array" ref="X317">IF(AND(B317:D317="",G317:P317=""),-9999,V317*Av_Cost_Coll/W317)</f>
        <v>-9999</v>
      </c>
      <c r="Y317" s="55" cm="1">
        <f t="array" ref="Y317">IF(AND(B317:D317="",G317:P317=""),-9999,VLOOKUP(CONCATENATE(M317,"-",N317),Likelihood,2,FALSE))</f>
        <v>-9999</v>
      </c>
      <c r="Z317" s="55" t="str" cm="1">
        <f t="array" ref="Z317">IF(AND(B317:D317="",G317:P317=""),"",IF(X317&gt;=2,IF(Y317&gt;50,"P1","P3"),IF(X317&gt;0,IF(Y317&gt;50,"P2","P5"),IF(Y317&gt;50,"P4","P6"))))</f>
        <v/>
      </c>
    </row>
    <row r="318" spans="1:26" x14ac:dyDescent="0.35">
      <c r="A318" s="48"/>
      <c r="B318" s="48"/>
      <c r="C318" s="48"/>
      <c r="D318" s="48"/>
      <c r="E318" s="47"/>
      <c r="F318" s="47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55" t="str" cm="1">
        <f t="array" ref="Q318">IF(AND(B318="",D318="",G318:H318="",J318:P318),"",IF(OR(B318="",D318="",AND(D318&lt;&gt;"A",D318&lt;&gt;"B",D318&lt;&gt;"C",D318&lt;&gt;"D",D318&lt;&gt;"U"),G318&lt;0,H318&lt;G318,AND(J318&lt;&gt;"BC",J318&lt;&gt;"SG",J318&lt;&gt;"KQ",J318&lt;&gt;"R"),J318="",K318="",L318="",L318&lt; 0,OR(M318="",M318&gt;15),OR(N318="",N318&gt;15),O318="",P318=""),"ERROR - Please check inputs",""))</f>
        <v/>
      </c>
      <c r="R318" s="55" t="str" cm="1">
        <f t="array" ref="R318">IF(AND(B318:D318="",G318:P318=""),"",H318-G318)</f>
        <v/>
      </c>
      <c r="S318" s="55" t="str" cm="1">
        <f t="array" ref="S318">IF(AND(B318:D318="",G318:P318=""),"",P318*R318/1000*365)</f>
        <v/>
      </c>
      <c r="T318" s="55" t="str" cm="1">
        <f t="array" ref="T318">IF(AND(B318:D318="",G318:P318=""),"",MAX(0,K318-L318))</f>
        <v/>
      </c>
      <c r="U318" s="55" t="str" cm="1">
        <f t="array" ref="U318">IF(AND(B318:D318="",G318:P318=""),"",VLOOKUP(J318,ABen_Rates,3,FALSE)*T318*S318)</f>
        <v/>
      </c>
      <c r="V318" s="55" t="str" cm="1">
        <f t="array" ref="V318">IF(AND(B318:D318="",G318:P318=""),"",VLOOKUP(D318,Treatment_Life,2,FALSE)*U318)</f>
        <v/>
      </c>
      <c r="W318" s="55" t="str" cm="1">
        <f t="array" ref="W318">IF(AND(B318:D318="",G318:P318=""),"",(H318-G318)*O318*Lane_Width*Cost_m2)</f>
        <v/>
      </c>
      <c r="X318" s="55" cm="1">
        <f t="array" ref="X318">IF(AND(B318:D318="",G318:P318=""),-9999,V318*Av_Cost_Coll/W318)</f>
        <v>-9999</v>
      </c>
      <c r="Y318" s="55" cm="1">
        <f t="array" ref="Y318">IF(AND(B318:D318="",G318:P318=""),-9999,VLOOKUP(CONCATENATE(M318,"-",N318),Likelihood,2,FALSE))</f>
        <v>-9999</v>
      </c>
      <c r="Z318" s="55" t="str" cm="1">
        <f t="array" ref="Z318">IF(AND(B318:D318="",G318:P318=""),"",IF(X318&gt;=2,IF(Y318&gt;50,"P1","P3"),IF(X318&gt;0,IF(Y318&gt;50,"P2","P5"),IF(Y318&gt;50,"P4","P6"))))</f>
        <v/>
      </c>
    </row>
    <row r="319" spans="1:26" x14ac:dyDescent="0.35">
      <c r="A319" s="48"/>
      <c r="B319" s="48"/>
      <c r="C319" s="48"/>
      <c r="D319" s="48"/>
      <c r="E319" s="47"/>
      <c r="F319" s="47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55" t="str" cm="1">
        <f t="array" ref="Q319">IF(AND(B319="",D319="",G319:H319="",J319:P319),"",IF(OR(B319="",D319="",AND(D319&lt;&gt;"A",D319&lt;&gt;"B",D319&lt;&gt;"C",D319&lt;&gt;"D",D319&lt;&gt;"U"),G319&lt;0,H319&lt;G319,AND(J319&lt;&gt;"BC",J319&lt;&gt;"SG",J319&lt;&gt;"KQ",J319&lt;&gt;"R"),J319="",K319="",L319="",L319&lt; 0,OR(M319="",M319&gt;15),OR(N319="",N319&gt;15),O319="",P319=""),"ERROR - Please check inputs",""))</f>
        <v/>
      </c>
      <c r="R319" s="55" t="str" cm="1">
        <f t="array" ref="R319">IF(AND(B319:D319="",G319:P319=""),"",H319-G319)</f>
        <v/>
      </c>
      <c r="S319" s="55" t="str" cm="1">
        <f t="array" ref="S319">IF(AND(B319:D319="",G319:P319=""),"",P319*R319/1000*365)</f>
        <v/>
      </c>
      <c r="T319" s="55" t="str" cm="1">
        <f t="array" ref="T319">IF(AND(B319:D319="",G319:P319=""),"",MAX(0,K319-L319))</f>
        <v/>
      </c>
      <c r="U319" s="55" t="str" cm="1">
        <f t="array" ref="U319">IF(AND(B319:D319="",G319:P319=""),"",VLOOKUP(J319,ABen_Rates,3,FALSE)*T319*S319)</f>
        <v/>
      </c>
      <c r="V319" s="55" t="str" cm="1">
        <f t="array" ref="V319">IF(AND(B319:D319="",G319:P319=""),"",VLOOKUP(D319,Treatment_Life,2,FALSE)*U319)</f>
        <v/>
      </c>
      <c r="W319" s="55" t="str" cm="1">
        <f t="array" ref="W319">IF(AND(B319:D319="",G319:P319=""),"",(H319-G319)*O319*Lane_Width*Cost_m2)</f>
        <v/>
      </c>
      <c r="X319" s="55" cm="1">
        <f t="array" ref="X319">IF(AND(B319:D319="",G319:P319=""),-9999,V319*Av_Cost_Coll/W319)</f>
        <v>-9999</v>
      </c>
      <c r="Y319" s="55" cm="1">
        <f t="array" ref="Y319">IF(AND(B319:D319="",G319:P319=""),-9999,VLOOKUP(CONCATENATE(M319,"-",N319),Likelihood,2,FALSE))</f>
        <v>-9999</v>
      </c>
      <c r="Z319" s="55" t="str" cm="1">
        <f t="array" ref="Z319">IF(AND(B319:D319="",G319:P319=""),"",IF(X319&gt;=2,IF(Y319&gt;50,"P1","P3"),IF(X319&gt;0,IF(Y319&gt;50,"P2","P5"),IF(Y319&gt;50,"P4","P6"))))</f>
        <v/>
      </c>
    </row>
    <row r="320" spans="1:26" x14ac:dyDescent="0.35">
      <c r="A320" s="48"/>
      <c r="B320" s="48"/>
      <c r="C320" s="48"/>
      <c r="D320" s="48"/>
      <c r="E320" s="47"/>
      <c r="F320" s="47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55" t="str" cm="1">
        <f t="array" ref="Q320">IF(AND(B320="",D320="",G320:H320="",J320:P320),"",IF(OR(B320="",D320="",AND(D320&lt;&gt;"A",D320&lt;&gt;"B",D320&lt;&gt;"C",D320&lt;&gt;"D",D320&lt;&gt;"U"),G320&lt;0,H320&lt;G320,AND(J320&lt;&gt;"BC",J320&lt;&gt;"SG",J320&lt;&gt;"KQ",J320&lt;&gt;"R"),J320="",K320="",L320="",L320&lt; 0,OR(M320="",M320&gt;15),OR(N320="",N320&gt;15),O320="",P320=""),"ERROR - Please check inputs",""))</f>
        <v/>
      </c>
      <c r="R320" s="55" t="str" cm="1">
        <f t="array" ref="R320">IF(AND(B320:D320="",G320:P320=""),"",H320-G320)</f>
        <v/>
      </c>
      <c r="S320" s="55" t="str" cm="1">
        <f t="array" ref="S320">IF(AND(B320:D320="",G320:P320=""),"",P320*R320/1000*365)</f>
        <v/>
      </c>
      <c r="T320" s="55" t="str" cm="1">
        <f t="array" ref="T320">IF(AND(B320:D320="",G320:P320=""),"",MAX(0,K320-L320))</f>
        <v/>
      </c>
      <c r="U320" s="55" t="str" cm="1">
        <f t="array" ref="U320">IF(AND(B320:D320="",G320:P320=""),"",VLOOKUP(J320,ABen_Rates,3,FALSE)*T320*S320)</f>
        <v/>
      </c>
      <c r="V320" s="55" t="str" cm="1">
        <f t="array" ref="V320">IF(AND(B320:D320="",G320:P320=""),"",VLOOKUP(D320,Treatment_Life,2,FALSE)*U320)</f>
        <v/>
      </c>
      <c r="W320" s="55" t="str" cm="1">
        <f t="array" ref="W320">IF(AND(B320:D320="",G320:P320=""),"",(H320-G320)*O320*Lane_Width*Cost_m2)</f>
        <v/>
      </c>
      <c r="X320" s="55" cm="1">
        <f t="array" ref="X320">IF(AND(B320:D320="",G320:P320=""),-9999,V320*Av_Cost_Coll/W320)</f>
        <v>-9999</v>
      </c>
      <c r="Y320" s="55" cm="1">
        <f t="array" ref="Y320">IF(AND(B320:D320="",G320:P320=""),-9999,VLOOKUP(CONCATENATE(M320,"-",N320),Likelihood,2,FALSE))</f>
        <v>-9999</v>
      </c>
      <c r="Z320" s="55" t="str" cm="1">
        <f t="array" ref="Z320">IF(AND(B320:D320="",G320:P320=""),"",IF(X320&gt;=2,IF(Y320&gt;50,"P1","P3"),IF(X320&gt;0,IF(Y320&gt;50,"P2","P5"),IF(Y320&gt;50,"P4","P6"))))</f>
        <v/>
      </c>
    </row>
    <row r="321" spans="1:26" x14ac:dyDescent="0.35">
      <c r="A321" s="48"/>
      <c r="B321" s="48"/>
      <c r="C321" s="48"/>
      <c r="D321" s="48"/>
      <c r="E321" s="47"/>
      <c r="F321" s="47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55" t="str" cm="1">
        <f t="array" ref="Q321">IF(AND(B321="",D321="",G321:H321="",J321:P321),"",IF(OR(B321="",D321="",AND(D321&lt;&gt;"A",D321&lt;&gt;"B",D321&lt;&gt;"C",D321&lt;&gt;"D",D321&lt;&gt;"U"),G321&lt;0,H321&lt;G321,AND(J321&lt;&gt;"BC",J321&lt;&gt;"SG",J321&lt;&gt;"KQ",J321&lt;&gt;"R"),J321="",K321="",L321="",L321&lt; 0,OR(M321="",M321&gt;15),OR(N321="",N321&gt;15),O321="",P321=""),"ERROR - Please check inputs",""))</f>
        <v/>
      </c>
      <c r="R321" s="55" t="str" cm="1">
        <f t="array" ref="R321">IF(AND(B321:D321="",G321:P321=""),"",H321-G321)</f>
        <v/>
      </c>
      <c r="S321" s="55" t="str" cm="1">
        <f t="array" ref="S321">IF(AND(B321:D321="",G321:P321=""),"",P321*R321/1000*365)</f>
        <v/>
      </c>
      <c r="T321" s="55" t="str" cm="1">
        <f t="array" ref="T321">IF(AND(B321:D321="",G321:P321=""),"",MAX(0,K321-L321))</f>
        <v/>
      </c>
      <c r="U321" s="55" t="str" cm="1">
        <f t="array" ref="U321">IF(AND(B321:D321="",G321:P321=""),"",VLOOKUP(J321,ABen_Rates,3,FALSE)*T321*S321)</f>
        <v/>
      </c>
      <c r="V321" s="55" t="str" cm="1">
        <f t="array" ref="V321">IF(AND(B321:D321="",G321:P321=""),"",VLOOKUP(D321,Treatment_Life,2,FALSE)*U321)</f>
        <v/>
      </c>
      <c r="W321" s="55" t="str" cm="1">
        <f t="array" ref="W321">IF(AND(B321:D321="",G321:P321=""),"",(H321-G321)*O321*Lane_Width*Cost_m2)</f>
        <v/>
      </c>
      <c r="X321" s="55" cm="1">
        <f t="array" ref="X321">IF(AND(B321:D321="",G321:P321=""),-9999,V321*Av_Cost_Coll/W321)</f>
        <v>-9999</v>
      </c>
      <c r="Y321" s="55" cm="1">
        <f t="array" ref="Y321">IF(AND(B321:D321="",G321:P321=""),-9999,VLOOKUP(CONCATENATE(M321,"-",N321),Likelihood,2,FALSE))</f>
        <v>-9999</v>
      </c>
      <c r="Z321" s="55" t="str" cm="1">
        <f t="array" ref="Z321">IF(AND(B321:D321="",G321:P321=""),"",IF(X321&gt;=2,IF(Y321&gt;50,"P1","P3"),IF(X321&gt;0,IF(Y321&gt;50,"P2","P5"),IF(Y321&gt;50,"P4","P6"))))</f>
        <v/>
      </c>
    </row>
    <row r="322" spans="1:26" x14ac:dyDescent="0.35">
      <c r="A322" s="48"/>
      <c r="B322" s="48"/>
      <c r="C322" s="48"/>
      <c r="D322" s="48"/>
      <c r="E322" s="47"/>
      <c r="F322" s="47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55" t="str" cm="1">
        <f t="array" ref="Q322">IF(AND(B322="",D322="",G322:H322="",J322:P322),"",IF(OR(B322="",D322="",AND(D322&lt;&gt;"A",D322&lt;&gt;"B",D322&lt;&gt;"C",D322&lt;&gt;"D",D322&lt;&gt;"U"),G322&lt;0,H322&lt;G322,AND(J322&lt;&gt;"BC",J322&lt;&gt;"SG",J322&lt;&gt;"KQ",J322&lt;&gt;"R"),J322="",K322="",L322="",L322&lt; 0,OR(M322="",M322&gt;15),OR(N322="",N322&gt;15),O322="",P322=""),"ERROR - Please check inputs",""))</f>
        <v/>
      </c>
      <c r="R322" s="55" t="str" cm="1">
        <f t="array" ref="R322">IF(AND(B322:D322="",G322:P322=""),"",H322-G322)</f>
        <v/>
      </c>
      <c r="S322" s="55" t="str" cm="1">
        <f t="array" ref="S322">IF(AND(B322:D322="",G322:P322=""),"",P322*R322/1000*365)</f>
        <v/>
      </c>
      <c r="T322" s="55" t="str" cm="1">
        <f t="array" ref="T322">IF(AND(B322:D322="",G322:P322=""),"",MAX(0,K322-L322))</f>
        <v/>
      </c>
      <c r="U322" s="55" t="str" cm="1">
        <f t="array" ref="U322">IF(AND(B322:D322="",G322:P322=""),"",VLOOKUP(J322,ABen_Rates,3,FALSE)*T322*S322)</f>
        <v/>
      </c>
      <c r="V322" s="55" t="str" cm="1">
        <f t="array" ref="V322">IF(AND(B322:D322="",G322:P322=""),"",VLOOKUP(D322,Treatment_Life,2,FALSE)*U322)</f>
        <v/>
      </c>
      <c r="W322" s="55" t="str" cm="1">
        <f t="array" ref="W322">IF(AND(B322:D322="",G322:P322=""),"",(H322-G322)*O322*Lane_Width*Cost_m2)</f>
        <v/>
      </c>
      <c r="X322" s="55" cm="1">
        <f t="array" ref="X322">IF(AND(B322:D322="",G322:P322=""),-9999,V322*Av_Cost_Coll/W322)</f>
        <v>-9999</v>
      </c>
      <c r="Y322" s="55" cm="1">
        <f t="array" ref="Y322">IF(AND(B322:D322="",G322:P322=""),-9999,VLOOKUP(CONCATENATE(M322,"-",N322),Likelihood,2,FALSE))</f>
        <v>-9999</v>
      </c>
      <c r="Z322" s="55" t="str" cm="1">
        <f t="array" ref="Z322">IF(AND(B322:D322="",G322:P322=""),"",IF(X322&gt;=2,IF(Y322&gt;50,"P1","P3"),IF(X322&gt;0,IF(Y322&gt;50,"P2","P5"),IF(Y322&gt;50,"P4","P6"))))</f>
        <v/>
      </c>
    </row>
    <row r="323" spans="1:26" x14ac:dyDescent="0.35">
      <c r="A323" s="48"/>
      <c r="B323" s="48"/>
      <c r="C323" s="48"/>
      <c r="D323" s="48"/>
      <c r="E323" s="47"/>
      <c r="F323" s="47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55" t="str" cm="1">
        <f t="array" ref="Q323">IF(AND(B323="",D323="",G323:H323="",J323:P323),"",IF(OR(B323="",D323="",AND(D323&lt;&gt;"A",D323&lt;&gt;"B",D323&lt;&gt;"C",D323&lt;&gt;"D",D323&lt;&gt;"U"),G323&lt;0,H323&lt;G323,AND(J323&lt;&gt;"BC",J323&lt;&gt;"SG",J323&lt;&gt;"KQ",J323&lt;&gt;"R"),J323="",K323="",L323="",L323&lt; 0,OR(M323="",M323&gt;15),OR(N323="",N323&gt;15),O323="",P323=""),"ERROR - Please check inputs",""))</f>
        <v/>
      </c>
      <c r="R323" s="55" t="str" cm="1">
        <f t="array" ref="R323">IF(AND(B323:D323="",G323:P323=""),"",H323-G323)</f>
        <v/>
      </c>
      <c r="S323" s="55" t="str" cm="1">
        <f t="array" ref="S323">IF(AND(B323:D323="",G323:P323=""),"",P323*R323/1000*365)</f>
        <v/>
      </c>
      <c r="T323" s="55" t="str" cm="1">
        <f t="array" ref="T323">IF(AND(B323:D323="",G323:P323=""),"",MAX(0,K323-L323))</f>
        <v/>
      </c>
      <c r="U323" s="55" t="str" cm="1">
        <f t="array" ref="U323">IF(AND(B323:D323="",G323:P323=""),"",VLOOKUP(J323,ABen_Rates,3,FALSE)*T323*S323)</f>
        <v/>
      </c>
      <c r="V323" s="55" t="str" cm="1">
        <f t="array" ref="V323">IF(AND(B323:D323="",G323:P323=""),"",VLOOKUP(D323,Treatment_Life,2,FALSE)*U323)</f>
        <v/>
      </c>
      <c r="W323" s="55" t="str" cm="1">
        <f t="array" ref="W323">IF(AND(B323:D323="",G323:P323=""),"",(H323-G323)*O323*Lane_Width*Cost_m2)</f>
        <v/>
      </c>
      <c r="X323" s="55" cm="1">
        <f t="array" ref="X323">IF(AND(B323:D323="",G323:P323=""),-9999,V323*Av_Cost_Coll/W323)</f>
        <v>-9999</v>
      </c>
      <c r="Y323" s="55" cm="1">
        <f t="array" ref="Y323">IF(AND(B323:D323="",G323:P323=""),-9999,VLOOKUP(CONCATENATE(M323,"-",N323),Likelihood,2,FALSE))</f>
        <v>-9999</v>
      </c>
      <c r="Z323" s="55" t="str" cm="1">
        <f t="array" ref="Z323">IF(AND(B323:D323="",G323:P323=""),"",IF(X323&gt;=2,IF(Y323&gt;50,"P1","P3"),IF(X323&gt;0,IF(Y323&gt;50,"P2","P5"),IF(Y323&gt;50,"P4","P6"))))</f>
        <v/>
      </c>
    </row>
    <row r="324" spans="1:26" x14ac:dyDescent="0.35">
      <c r="A324" s="48"/>
      <c r="B324" s="48"/>
      <c r="C324" s="48"/>
      <c r="D324" s="48"/>
      <c r="E324" s="47"/>
      <c r="F324" s="47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55" t="str" cm="1">
        <f t="array" ref="Q324">IF(AND(B324="",D324="",G324:H324="",J324:P324),"",IF(OR(B324="",D324="",AND(D324&lt;&gt;"A",D324&lt;&gt;"B",D324&lt;&gt;"C",D324&lt;&gt;"D",D324&lt;&gt;"U"),G324&lt;0,H324&lt;G324,AND(J324&lt;&gt;"BC",J324&lt;&gt;"SG",J324&lt;&gt;"KQ",J324&lt;&gt;"R"),J324="",K324="",L324="",L324&lt; 0,OR(M324="",M324&gt;15),OR(N324="",N324&gt;15),O324="",P324=""),"ERROR - Please check inputs",""))</f>
        <v/>
      </c>
      <c r="R324" s="55" t="str" cm="1">
        <f t="array" ref="R324">IF(AND(B324:D324="",G324:P324=""),"",H324-G324)</f>
        <v/>
      </c>
      <c r="S324" s="55" t="str" cm="1">
        <f t="array" ref="S324">IF(AND(B324:D324="",G324:P324=""),"",P324*R324/1000*365)</f>
        <v/>
      </c>
      <c r="T324" s="55" t="str" cm="1">
        <f t="array" ref="T324">IF(AND(B324:D324="",G324:P324=""),"",MAX(0,K324-L324))</f>
        <v/>
      </c>
      <c r="U324" s="55" t="str" cm="1">
        <f t="array" ref="U324">IF(AND(B324:D324="",G324:P324=""),"",VLOOKUP(J324,ABen_Rates,3,FALSE)*T324*S324)</f>
        <v/>
      </c>
      <c r="V324" s="55" t="str" cm="1">
        <f t="array" ref="V324">IF(AND(B324:D324="",G324:P324=""),"",VLOOKUP(D324,Treatment_Life,2,FALSE)*U324)</f>
        <v/>
      </c>
      <c r="W324" s="55" t="str" cm="1">
        <f t="array" ref="W324">IF(AND(B324:D324="",G324:P324=""),"",(H324-G324)*O324*Lane_Width*Cost_m2)</f>
        <v/>
      </c>
      <c r="X324" s="55" cm="1">
        <f t="array" ref="X324">IF(AND(B324:D324="",G324:P324=""),-9999,V324*Av_Cost_Coll/W324)</f>
        <v>-9999</v>
      </c>
      <c r="Y324" s="55" cm="1">
        <f t="array" ref="Y324">IF(AND(B324:D324="",G324:P324=""),-9999,VLOOKUP(CONCATENATE(M324,"-",N324),Likelihood,2,FALSE))</f>
        <v>-9999</v>
      </c>
      <c r="Z324" s="55" t="str" cm="1">
        <f t="array" ref="Z324">IF(AND(B324:D324="",G324:P324=""),"",IF(X324&gt;=2,IF(Y324&gt;50,"P1","P3"),IF(X324&gt;0,IF(Y324&gt;50,"P2","P5"),IF(Y324&gt;50,"P4","P6"))))</f>
        <v/>
      </c>
    </row>
    <row r="325" spans="1:26" x14ac:dyDescent="0.35">
      <c r="A325" s="48"/>
      <c r="B325" s="48"/>
      <c r="C325" s="48"/>
      <c r="D325" s="48"/>
      <c r="E325" s="47"/>
      <c r="F325" s="47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55" t="str" cm="1">
        <f t="array" ref="Q325">IF(AND(B325="",D325="",G325:H325="",J325:P325),"",IF(OR(B325="",D325="",AND(D325&lt;&gt;"A",D325&lt;&gt;"B",D325&lt;&gt;"C",D325&lt;&gt;"D",D325&lt;&gt;"U"),G325&lt;0,H325&lt;G325,AND(J325&lt;&gt;"BC",J325&lt;&gt;"SG",J325&lt;&gt;"KQ",J325&lt;&gt;"R"),J325="",K325="",L325="",L325&lt; 0,OR(M325="",M325&gt;15),OR(N325="",N325&gt;15),O325="",P325=""),"ERROR - Please check inputs",""))</f>
        <v/>
      </c>
      <c r="R325" s="55" t="str" cm="1">
        <f t="array" ref="R325">IF(AND(B325:D325="",G325:P325=""),"",H325-G325)</f>
        <v/>
      </c>
      <c r="S325" s="55" t="str" cm="1">
        <f t="array" ref="S325">IF(AND(B325:D325="",G325:P325=""),"",P325*R325/1000*365)</f>
        <v/>
      </c>
      <c r="T325" s="55" t="str" cm="1">
        <f t="array" ref="T325">IF(AND(B325:D325="",G325:P325=""),"",MAX(0,K325-L325))</f>
        <v/>
      </c>
      <c r="U325" s="55" t="str" cm="1">
        <f t="array" ref="U325">IF(AND(B325:D325="",G325:P325=""),"",VLOOKUP(J325,ABen_Rates,3,FALSE)*T325*S325)</f>
        <v/>
      </c>
      <c r="V325" s="55" t="str" cm="1">
        <f t="array" ref="V325">IF(AND(B325:D325="",G325:P325=""),"",VLOOKUP(D325,Treatment_Life,2,FALSE)*U325)</f>
        <v/>
      </c>
      <c r="W325" s="55" t="str" cm="1">
        <f t="array" ref="W325">IF(AND(B325:D325="",G325:P325=""),"",(H325-G325)*O325*Lane_Width*Cost_m2)</f>
        <v/>
      </c>
      <c r="X325" s="55" cm="1">
        <f t="array" ref="X325">IF(AND(B325:D325="",G325:P325=""),-9999,V325*Av_Cost_Coll/W325)</f>
        <v>-9999</v>
      </c>
      <c r="Y325" s="55" cm="1">
        <f t="array" ref="Y325">IF(AND(B325:D325="",G325:P325=""),-9999,VLOOKUP(CONCATENATE(M325,"-",N325),Likelihood,2,FALSE))</f>
        <v>-9999</v>
      </c>
      <c r="Z325" s="55" t="str" cm="1">
        <f t="array" ref="Z325">IF(AND(B325:D325="",G325:P325=""),"",IF(X325&gt;=2,IF(Y325&gt;50,"P1","P3"),IF(X325&gt;0,IF(Y325&gt;50,"P2","P5"),IF(Y325&gt;50,"P4","P6"))))</f>
        <v/>
      </c>
    </row>
    <row r="326" spans="1:26" x14ac:dyDescent="0.35">
      <c r="A326" s="48"/>
      <c r="B326" s="48"/>
      <c r="C326" s="48"/>
      <c r="D326" s="48"/>
      <c r="E326" s="47"/>
      <c r="F326" s="47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55" t="str" cm="1">
        <f t="array" ref="Q326">IF(AND(B326="",D326="",G326:H326="",J326:P326),"",IF(OR(B326="",D326="",AND(D326&lt;&gt;"A",D326&lt;&gt;"B",D326&lt;&gt;"C",D326&lt;&gt;"D",D326&lt;&gt;"U"),G326&lt;0,H326&lt;G326,AND(J326&lt;&gt;"BC",J326&lt;&gt;"SG",J326&lt;&gt;"KQ",J326&lt;&gt;"R"),J326="",K326="",L326="",L326&lt; 0,OR(M326="",M326&gt;15),OR(N326="",N326&gt;15),O326="",P326=""),"ERROR - Please check inputs",""))</f>
        <v/>
      </c>
      <c r="R326" s="55" t="str" cm="1">
        <f t="array" ref="R326">IF(AND(B326:D326="",G326:P326=""),"",H326-G326)</f>
        <v/>
      </c>
      <c r="S326" s="55" t="str" cm="1">
        <f t="array" ref="S326">IF(AND(B326:D326="",G326:P326=""),"",P326*R326/1000*365)</f>
        <v/>
      </c>
      <c r="T326" s="55" t="str" cm="1">
        <f t="array" ref="T326">IF(AND(B326:D326="",G326:P326=""),"",MAX(0,K326-L326))</f>
        <v/>
      </c>
      <c r="U326" s="55" t="str" cm="1">
        <f t="array" ref="U326">IF(AND(B326:D326="",G326:P326=""),"",VLOOKUP(J326,ABen_Rates,3,FALSE)*T326*S326)</f>
        <v/>
      </c>
      <c r="V326" s="55" t="str" cm="1">
        <f t="array" ref="V326">IF(AND(B326:D326="",G326:P326=""),"",VLOOKUP(D326,Treatment_Life,2,FALSE)*U326)</f>
        <v/>
      </c>
      <c r="W326" s="55" t="str" cm="1">
        <f t="array" ref="W326">IF(AND(B326:D326="",G326:P326=""),"",(H326-G326)*O326*Lane_Width*Cost_m2)</f>
        <v/>
      </c>
      <c r="X326" s="55" cm="1">
        <f t="array" ref="X326">IF(AND(B326:D326="",G326:P326=""),-9999,V326*Av_Cost_Coll/W326)</f>
        <v>-9999</v>
      </c>
      <c r="Y326" s="55" cm="1">
        <f t="array" ref="Y326">IF(AND(B326:D326="",G326:P326=""),-9999,VLOOKUP(CONCATENATE(M326,"-",N326),Likelihood,2,FALSE))</f>
        <v>-9999</v>
      </c>
      <c r="Z326" s="55" t="str" cm="1">
        <f t="array" ref="Z326">IF(AND(B326:D326="",G326:P326=""),"",IF(X326&gt;=2,IF(Y326&gt;50,"P1","P3"),IF(X326&gt;0,IF(Y326&gt;50,"P2","P5"),IF(Y326&gt;50,"P4","P6"))))</f>
        <v/>
      </c>
    </row>
    <row r="327" spans="1:26" x14ac:dyDescent="0.35">
      <c r="A327" s="48"/>
      <c r="B327" s="48"/>
      <c r="C327" s="48"/>
      <c r="D327" s="48"/>
      <c r="E327" s="47"/>
      <c r="F327" s="47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55" t="str" cm="1">
        <f t="array" ref="Q327">IF(AND(B327="",D327="",G327:H327="",J327:P327),"",IF(OR(B327="",D327="",AND(D327&lt;&gt;"A",D327&lt;&gt;"B",D327&lt;&gt;"C",D327&lt;&gt;"D",D327&lt;&gt;"U"),G327&lt;0,H327&lt;G327,AND(J327&lt;&gt;"BC",J327&lt;&gt;"SG",J327&lt;&gt;"KQ",J327&lt;&gt;"R"),J327="",K327="",L327="",L327&lt; 0,OR(M327="",M327&gt;15),OR(N327="",N327&gt;15),O327="",P327=""),"ERROR - Please check inputs",""))</f>
        <v/>
      </c>
      <c r="R327" s="55" t="str" cm="1">
        <f t="array" ref="R327">IF(AND(B327:D327="",G327:P327=""),"",H327-G327)</f>
        <v/>
      </c>
      <c r="S327" s="55" t="str" cm="1">
        <f t="array" ref="S327">IF(AND(B327:D327="",G327:P327=""),"",P327*R327/1000*365)</f>
        <v/>
      </c>
      <c r="T327" s="55" t="str" cm="1">
        <f t="array" ref="T327">IF(AND(B327:D327="",G327:P327=""),"",MAX(0,K327-L327))</f>
        <v/>
      </c>
      <c r="U327" s="55" t="str" cm="1">
        <f t="array" ref="U327">IF(AND(B327:D327="",G327:P327=""),"",VLOOKUP(J327,ABen_Rates,3,FALSE)*T327*S327)</f>
        <v/>
      </c>
      <c r="V327" s="55" t="str" cm="1">
        <f t="array" ref="V327">IF(AND(B327:D327="",G327:P327=""),"",VLOOKUP(D327,Treatment_Life,2,FALSE)*U327)</f>
        <v/>
      </c>
      <c r="W327" s="55" t="str" cm="1">
        <f t="array" ref="W327">IF(AND(B327:D327="",G327:P327=""),"",(H327-G327)*O327*Lane_Width*Cost_m2)</f>
        <v/>
      </c>
      <c r="X327" s="55" cm="1">
        <f t="array" ref="X327">IF(AND(B327:D327="",G327:P327=""),-9999,V327*Av_Cost_Coll/W327)</f>
        <v>-9999</v>
      </c>
      <c r="Y327" s="55" cm="1">
        <f t="array" ref="Y327">IF(AND(B327:D327="",G327:P327=""),-9999,VLOOKUP(CONCATENATE(M327,"-",N327),Likelihood,2,FALSE))</f>
        <v>-9999</v>
      </c>
      <c r="Z327" s="55" t="str" cm="1">
        <f t="array" ref="Z327">IF(AND(B327:D327="",G327:P327=""),"",IF(X327&gt;=2,IF(Y327&gt;50,"P1","P3"),IF(X327&gt;0,IF(Y327&gt;50,"P2","P5"),IF(Y327&gt;50,"P4","P6"))))</f>
        <v/>
      </c>
    </row>
    <row r="328" spans="1:26" x14ac:dyDescent="0.35">
      <c r="A328" s="48"/>
      <c r="B328" s="48"/>
      <c r="C328" s="48"/>
      <c r="D328" s="48"/>
      <c r="E328" s="47"/>
      <c r="F328" s="47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55" t="str" cm="1">
        <f t="array" ref="Q328">IF(AND(B328="",D328="",G328:H328="",J328:P328),"",IF(OR(B328="",D328="",AND(D328&lt;&gt;"A",D328&lt;&gt;"B",D328&lt;&gt;"C",D328&lt;&gt;"D",D328&lt;&gt;"U"),G328&lt;0,H328&lt;G328,AND(J328&lt;&gt;"BC",J328&lt;&gt;"SG",J328&lt;&gt;"KQ",J328&lt;&gt;"R"),J328="",K328="",L328="",L328&lt; 0,OR(M328="",M328&gt;15),OR(N328="",N328&gt;15),O328="",P328=""),"ERROR - Please check inputs",""))</f>
        <v/>
      </c>
      <c r="R328" s="55" t="str" cm="1">
        <f t="array" ref="R328">IF(AND(B328:D328="",G328:P328=""),"",H328-G328)</f>
        <v/>
      </c>
      <c r="S328" s="55" t="str" cm="1">
        <f t="array" ref="S328">IF(AND(B328:D328="",G328:P328=""),"",P328*R328/1000*365)</f>
        <v/>
      </c>
      <c r="T328" s="55" t="str" cm="1">
        <f t="array" ref="T328">IF(AND(B328:D328="",G328:P328=""),"",MAX(0,K328-L328))</f>
        <v/>
      </c>
      <c r="U328" s="55" t="str" cm="1">
        <f t="array" ref="U328">IF(AND(B328:D328="",G328:P328=""),"",VLOOKUP(J328,ABen_Rates,3,FALSE)*T328*S328)</f>
        <v/>
      </c>
      <c r="V328" s="55" t="str" cm="1">
        <f t="array" ref="V328">IF(AND(B328:D328="",G328:P328=""),"",VLOOKUP(D328,Treatment_Life,2,FALSE)*U328)</f>
        <v/>
      </c>
      <c r="W328" s="55" t="str" cm="1">
        <f t="array" ref="W328">IF(AND(B328:D328="",G328:P328=""),"",(H328-G328)*O328*Lane_Width*Cost_m2)</f>
        <v/>
      </c>
      <c r="X328" s="55" cm="1">
        <f t="array" ref="X328">IF(AND(B328:D328="",G328:P328=""),-9999,V328*Av_Cost_Coll/W328)</f>
        <v>-9999</v>
      </c>
      <c r="Y328" s="55" cm="1">
        <f t="array" ref="Y328">IF(AND(B328:D328="",G328:P328=""),-9999,VLOOKUP(CONCATENATE(M328,"-",N328),Likelihood,2,FALSE))</f>
        <v>-9999</v>
      </c>
      <c r="Z328" s="55" t="str" cm="1">
        <f t="array" ref="Z328">IF(AND(B328:D328="",G328:P328=""),"",IF(X328&gt;=2,IF(Y328&gt;50,"P1","P3"),IF(X328&gt;0,IF(Y328&gt;50,"P2","P5"),IF(Y328&gt;50,"P4","P6"))))</f>
        <v/>
      </c>
    </row>
    <row r="329" spans="1:26" x14ac:dyDescent="0.35">
      <c r="A329" s="48"/>
      <c r="B329" s="48"/>
      <c r="C329" s="48"/>
      <c r="D329" s="48"/>
      <c r="E329" s="47"/>
      <c r="F329" s="47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55" t="str" cm="1">
        <f t="array" ref="Q329">IF(AND(B329="",D329="",G329:H329="",J329:P329),"",IF(OR(B329="",D329="",AND(D329&lt;&gt;"A",D329&lt;&gt;"B",D329&lt;&gt;"C",D329&lt;&gt;"D",D329&lt;&gt;"U"),G329&lt;0,H329&lt;G329,AND(J329&lt;&gt;"BC",J329&lt;&gt;"SG",J329&lt;&gt;"KQ",J329&lt;&gt;"R"),J329="",K329="",L329="",L329&lt; 0,OR(M329="",M329&gt;15),OR(N329="",N329&gt;15),O329="",P329=""),"ERROR - Please check inputs",""))</f>
        <v/>
      </c>
      <c r="R329" s="55" t="str" cm="1">
        <f t="array" ref="R329">IF(AND(B329:D329="",G329:P329=""),"",H329-G329)</f>
        <v/>
      </c>
      <c r="S329" s="55" t="str" cm="1">
        <f t="array" ref="S329">IF(AND(B329:D329="",G329:P329=""),"",P329*R329/1000*365)</f>
        <v/>
      </c>
      <c r="T329" s="55" t="str" cm="1">
        <f t="array" ref="T329">IF(AND(B329:D329="",G329:P329=""),"",MAX(0,K329-L329))</f>
        <v/>
      </c>
      <c r="U329" s="55" t="str" cm="1">
        <f t="array" ref="U329">IF(AND(B329:D329="",G329:P329=""),"",VLOOKUP(J329,ABen_Rates,3,FALSE)*T329*S329)</f>
        <v/>
      </c>
      <c r="V329" s="55" t="str" cm="1">
        <f t="array" ref="V329">IF(AND(B329:D329="",G329:P329=""),"",VLOOKUP(D329,Treatment_Life,2,FALSE)*U329)</f>
        <v/>
      </c>
      <c r="W329" s="55" t="str" cm="1">
        <f t="array" ref="W329">IF(AND(B329:D329="",G329:P329=""),"",(H329-G329)*O329*Lane_Width*Cost_m2)</f>
        <v/>
      </c>
      <c r="X329" s="55" cm="1">
        <f t="array" ref="X329">IF(AND(B329:D329="",G329:P329=""),-9999,V329*Av_Cost_Coll/W329)</f>
        <v>-9999</v>
      </c>
      <c r="Y329" s="55" cm="1">
        <f t="array" ref="Y329">IF(AND(B329:D329="",G329:P329=""),-9999,VLOOKUP(CONCATENATE(M329,"-",N329),Likelihood,2,FALSE))</f>
        <v>-9999</v>
      </c>
      <c r="Z329" s="55" t="str" cm="1">
        <f t="array" ref="Z329">IF(AND(B329:D329="",G329:P329=""),"",IF(X329&gt;=2,IF(Y329&gt;50,"P1","P3"),IF(X329&gt;0,IF(Y329&gt;50,"P2","P5"),IF(Y329&gt;50,"P4","P6"))))</f>
        <v/>
      </c>
    </row>
    <row r="330" spans="1:26" x14ac:dyDescent="0.35">
      <c r="A330" s="48"/>
      <c r="B330" s="48"/>
      <c r="C330" s="48"/>
      <c r="D330" s="48"/>
      <c r="E330" s="47"/>
      <c r="F330" s="47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55" t="str" cm="1">
        <f t="array" ref="Q330">IF(AND(B330="",D330="",G330:H330="",J330:P330),"",IF(OR(B330="",D330="",AND(D330&lt;&gt;"A",D330&lt;&gt;"B",D330&lt;&gt;"C",D330&lt;&gt;"D",D330&lt;&gt;"U"),G330&lt;0,H330&lt;G330,AND(J330&lt;&gt;"BC",J330&lt;&gt;"SG",J330&lt;&gt;"KQ",J330&lt;&gt;"R"),J330="",K330="",L330="",L330&lt; 0,OR(M330="",M330&gt;15),OR(N330="",N330&gt;15),O330="",P330=""),"ERROR - Please check inputs",""))</f>
        <v/>
      </c>
      <c r="R330" s="55" t="str" cm="1">
        <f t="array" ref="R330">IF(AND(B330:D330="",G330:P330=""),"",H330-G330)</f>
        <v/>
      </c>
      <c r="S330" s="55" t="str" cm="1">
        <f t="array" ref="S330">IF(AND(B330:D330="",G330:P330=""),"",P330*R330/1000*365)</f>
        <v/>
      </c>
      <c r="T330" s="55" t="str" cm="1">
        <f t="array" ref="T330">IF(AND(B330:D330="",G330:P330=""),"",MAX(0,K330-L330))</f>
        <v/>
      </c>
      <c r="U330" s="55" t="str" cm="1">
        <f t="array" ref="U330">IF(AND(B330:D330="",G330:P330=""),"",VLOOKUP(J330,ABen_Rates,3,FALSE)*T330*S330)</f>
        <v/>
      </c>
      <c r="V330" s="55" t="str" cm="1">
        <f t="array" ref="V330">IF(AND(B330:D330="",G330:P330=""),"",VLOOKUP(D330,Treatment_Life,2,FALSE)*U330)</f>
        <v/>
      </c>
      <c r="W330" s="55" t="str" cm="1">
        <f t="array" ref="W330">IF(AND(B330:D330="",G330:P330=""),"",(H330-G330)*O330*Lane_Width*Cost_m2)</f>
        <v/>
      </c>
      <c r="X330" s="55" cm="1">
        <f t="array" ref="X330">IF(AND(B330:D330="",G330:P330=""),-9999,V330*Av_Cost_Coll/W330)</f>
        <v>-9999</v>
      </c>
      <c r="Y330" s="55" cm="1">
        <f t="array" ref="Y330">IF(AND(B330:D330="",G330:P330=""),-9999,VLOOKUP(CONCATENATE(M330,"-",N330),Likelihood,2,FALSE))</f>
        <v>-9999</v>
      </c>
      <c r="Z330" s="55" t="str" cm="1">
        <f t="array" ref="Z330">IF(AND(B330:D330="",G330:P330=""),"",IF(X330&gt;=2,IF(Y330&gt;50,"P1","P3"),IF(X330&gt;0,IF(Y330&gt;50,"P2","P5"),IF(Y330&gt;50,"P4","P6"))))</f>
        <v/>
      </c>
    </row>
    <row r="331" spans="1:26" x14ac:dyDescent="0.35">
      <c r="A331" s="48"/>
      <c r="B331" s="48"/>
      <c r="C331" s="48"/>
      <c r="D331" s="48"/>
      <c r="E331" s="47"/>
      <c r="F331" s="47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55" t="str" cm="1">
        <f t="array" ref="Q331">IF(AND(B331="",D331="",G331:H331="",J331:P331),"",IF(OR(B331="",D331="",AND(D331&lt;&gt;"A",D331&lt;&gt;"B",D331&lt;&gt;"C",D331&lt;&gt;"D",D331&lt;&gt;"U"),G331&lt;0,H331&lt;G331,AND(J331&lt;&gt;"BC",J331&lt;&gt;"SG",J331&lt;&gt;"KQ",J331&lt;&gt;"R"),J331="",K331="",L331="",L331&lt; 0,OR(M331="",M331&gt;15),OR(N331="",N331&gt;15),O331="",P331=""),"ERROR - Please check inputs",""))</f>
        <v/>
      </c>
      <c r="R331" s="55" t="str" cm="1">
        <f t="array" ref="R331">IF(AND(B331:D331="",G331:P331=""),"",H331-G331)</f>
        <v/>
      </c>
      <c r="S331" s="55" t="str" cm="1">
        <f t="array" ref="S331">IF(AND(B331:D331="",G331:P331=""),"",P331*R331/1000*365)</f>
        <v/>
      </c>
      <c r="T331" s="55" t="str" cm="1">
        <f t="array" ref="T331">IF(AND(B331:D331="",G331:P331=""),"",MAX(0,K331-L331))</f>
        <v/>
      </c>
      <c r="U331" s="55" t="str" cm="1">
        <f t="array" ref="U331">IF(AND(B331:D331="",G331:P331=""),"",VLOOKUP(J331,ABen_Rates,3,FALSE)*T331*S331)</f>
        <v/>
      </c>
      <c r="V331" s="55" t="str" cm="1">
        <f t="array" ref="V331">IF(AND(B331:D331="",G331:P331=""),"",VLOOKUP(D331,Treatment_Life,2,FALSE)*U331)</f>
        <v/>
      </c>
      <c r="W331" s="55" t="str" cm="1">
        <f t="array" ref="W331">IF(AND(B331:D331="",G331:P331=""),"",(H331-G331)*O331*Lane_Width*Cost_m2)</f>
        <v/>
      </c>
      <c r="X331" s="55" cm="1">
        <f t="array" ref="X331">IF(AND(B331:D331="",G331:P331=""),-9999,V331*Av_Cost_Coll/W331)</f>
        <v>-9999</v>
      </c>
      <c r="Y331" s="55" cm="1">
        <f t="array" ref="Y331">IF(AND(B331:D331="",G331:P331=""),-9999,VLOOKUP(CONCATENATE(M331,"-",N331),Likelihood,2,FALSE))</f>
        <v>-9999</v>
      </c>
      <c r="Z331" s="55" t="str" cm="1">
        <f t="array" ref="Z331">IF(AND(B331:D331="",G331:P331=""),"",IF(X331&gt;=2,IF(Y331&gt;50,"P1","P3"),IF(X331&gt;0,IF(Y331&gt;50,"P2","P5"),IF(Y331&gt;50,"P4","P6"))))</f>
        <v/>
      </c>
    </row>
    <row r="332" spans="1:26" x14ac:dyDescent="0.35">
      <c r="A332" s="48"/>
      <c r="B332" s="48"/>
      <c r="C332" s="48"/>
      <c r="D332" s="48"/>
      <c r="E332" s="47"/>
      <c r="F332" s="47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55" t="str" cm="1">
        <f t="array" ref="Q332">IF(AND(B332="",D332="",G332:H332="",J332:P332),"",IF(OR(B332="",D332="",AND(D332&lt;&gt;"A",D332&lt;&gt;"B",D332&lt;&gt;"C",D332&lt;&gt;"D",D332&lt;&gt;"U"),G332&lt;0,H332&lt;G332,AND(J332&lt;&gt;"BC",J332&lt;&gt;"SG",J332&lt;&gt;"KQ",J332&lt;&gt;"R"),J332="",K332="",L332="",L332&lt; 0,OR(M332="",M332&gt;15),OR(N332="",N332&gt;15),O332="",P332=""),"ERROR - Please check inputs",""))</f>
        <v/>
      </c>
      <c r="R332" s="55" t="str" cm="1">
        <f t="array" ref="R332">IF(AND(B332:D332="",G332:P332=""),"",H332-G332)</f>
        <v/>
      </c>
      <c r="S332" s="55" t="str" cm="1">
        <f t="array" ref="S332">IF(AND(B332:D332="",G332:P332=""),"",P332*R332/1000*365)</f>
        <v/>
      </c>
      <c r="T332" s="55" t="str" cm="1">
        <f t="array" ref="T332">IF(AND(B332:D332="",G332:P332=""),"",MAX(0,K332-L332))</f>
        <v/>
      </c>
      <c r="U332" s="55" t="str" cm="1">
        <f t="array" ref="U332">IF(AND(B332:D332="",G332:P332=""),"",VLOOKUP(J332,ABen_Rates,3,FALSE)*T332*S332)</f>
        <v/>
      </c>
      <c r="V332" s="55" t="str" cm="1">
        <f t="array" ref="V332">IF(AND(B332:D332="",G332:P332=""),"",VLOOKUP(D332,Treatment_Life,2,FALSE)*U332)</f>
        <v/>
      </c>
      <c r="W332" s="55" t="str" cm="1">
        <f t="array" ref="W332">IF(AND(B332:D332="",G332:P332=""),"",(H332-G332)*O332*Lane_Width*Cost_m2)</f>
        <v/>
      </c>
      <c r="X332" s="55" cm="1">
        <f t="array" ref="X332">IF(AND(B332:D332="",G332:P332=""),-9999,V332*Av_Cost_Coll/W332)</f>
        <v>-9999</v>
      </c>
      <c r="Y332" s="55" cm="1">
        <f t="array" ref="Y332">IF(AND(B332:D332="",G332:P332=""),-9999,VLOOKUP(CONCATENATE(M332,"-",N332),Likelihood,2,FALSE))</f>
        <v>-9999</v>
      </c>
      <c r="Z332" s="55" t="str" cm="1">
        <f t="array" ref="Z332">IF(AND(B332:D332="",G332:P332=""),"",IF(X332&gt;=2,IF(Y332&gt;50,"P1","P3"),IF(X332&gt;0,IF(Y332&gt;50,"P2","P5"),IF(Y332&gt;50,"P4","P6"))))</f>
        <v/>
      </c>
    </row>
    <row r="333" spans="1:26" x14ac:dyDescent="0.35">
      <c r="A333" s="48"/>
      <c r="B333" s="48"/>
      <c r="C333" s="48"/>
      <c r="D333" s="48"/>
      <c r="E333" s="47"/>
      <c r="F333" s="47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55" t="str" cm="1">
        <f t="array" ref="Q333">IF(AND(B333="",D333="",G333:H333="",J333:P333),"",IF(OR(B333="",D333="",AND(D333&lt;&gt;"A",D333&lt;&gt;"B",D333&lt;&gt;"C",D333&lt;&gt;"D",D333&lt;&gt;"U"),G333&lt;0,H333&lt;G333,AND(J333&lt;&gt;"BC",J333&lt;&gt;"SG",J333&lt;&gt;"KQ",J333&lt;&gt;"R"),J333="",K333="",L333="",L333&lt; 0,OR(M333="",M333&gt;15),OR(N333="",N333&gt;15),O333="",P333=""),"ERROR - Please check inputs",""))</f>
        <v/>
      </c>
      <c r="R333" s="55" t="str" cm="1">
        <f t="array" ref="R333">IF(AND(B333:D333="",G333:P333=""),"",H333-G333)</f>
        <v/>
      </c>
      <c r="S333" s="55" t="str" cm="1">
        <f t="array" ref="S333">IF(AND(B333:D333="",G333:P333=""),"",P333*R333/1000*365)</f>
        <v/>
      </c>
      <c r="T333" s="55" t="str" cm="1">
        <f t="array" ref="T333">IF(AND(B333:D333="",G333:P333=""),"",MAX(0,K333-L333))</f>
        <v/>
      </c>
      <c r="U333" s="55" t="str" cm="1">
        <f t="array" ref="U333">IF(AND(B333:D333="",G333:P333=""),"",VLOOKUP(J333,ABen_Rates,3,FALSE)*T333*S333)</f>
        <v/>
      </c>
      <c r="V333" s="55" t="str" cm="1">
        <f t="array" ref="V333">IF(AND(B333:D333="",G333:P333=""),"",VLOOKUP(D333,Treatment_Life,2,FALSE)*U333)</f>
        <v/>
      </c>
      <c r="W333" s="55" t="str" cm="1">
        <f t="array" ref="W333">IF(AND(B333:D333="",G333:P333=""),"",(H333-G333)*O333*Lane_Width*Cost_m2)</f>
        <v/>
      </c>
      <c r="X333" s="55" cm="1">
        <f t="array" ref="X333">IF(AND(B333:D333="",G333:P333=""),-9999,V333*Av_Cost_Coll/W333)</f>
        <v>-9999</v>
      </c>
      <c r="Y333" s="55" cm="1">
        <f t="array" ref="Y333">IF(AND(B333:D333="",G333:P333=""),-9999,VLOOKUP(CONCATENATE(M333,"-",N333),Likelihood,2,FALSE))</f>
        <v>-9999</v>
      </c>
      <c r="Z333" s="55" t="str" cm="1">
        <f t="array" ref="Z333">IF(AND(B333:D333="",G333:P333=""),"",IF(X333&gt;=2,IF(Y333&gt;50,"P1","P3"),IF(X333&gt;0,IF(Y333&gt;50,"P2","P5"),IF(Y333&gt;50,"P4","P6"))))</f>
        <v/>
      </c>
    </row>
    <row r="334" spans="1:26" x14ac:dyDescent="0.35">
      <c r="A334" s="48"/>
      <c r="B334" s="48"/>
      <c r="C334" s="48"/>
      <c r="D334" s="48"/>
      <c r="E334" s="47"/>
      <c r="F334" s="47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55" t="str" cm="1">
        <f t="array" ref="Q334">IF(AND(B334="",D334="",G334:H334="",J334:P334),"",IF(OR(B334="",D334="",AND(D334&lt;&gt;"A",D334&lt;&gt;"B",D334&lt;&gt;"C",D334&lt;&gt;"D",D334&lt;&gt;"U"),G334&lt;0,H334&lt;G334,AND(J334&lt;&gt;"BC",J334&lt;&gt;"SG",J334&lt;&gt;"KQ",J334&lt;&gt;"R"),J334="",K334="",L334="",L334&lt; 0,OR(M334="",M334&gt;15),OR(N334="",N334&gt;15),O334="",P334=""),"ERROR - Please check inputs",""))</f>
        <v/>
      </c>
      <c r="R334" s="55" t="str" cm="1">
        <f t="array" ref="R334">IF(AND(B334:D334="",G334:P334=""),"",H334-G334)</f>
        <v/>
      </c>
      <c r="S334" s="55" t="str" cm="1">
        <f t="array" ref="S334">IF(AND(B334:D334="",G334:P334=""),"",P334*R334/1000*365)</f>
        <v/>
      </c>
      <c r="T334" s="55" t="str" cm="1">
        <f t="array" ref="T334">IF(AND(B334:D334="",G334:P334=""),"",MAX(0,K334-L334))</f>
        <v/>
      </c>
      <c r="U334" s="55" t="str" cm="1">
        <f t="array" ref="U334">IF(AND(B334:D334="",G334:P334=""),"",VLOOKUP(J334,ABen_Rates,3,FALSE)*T334*S334)</f>
        <v/>
      </c>
      <c r="V334" s="55" t="str" cm="1">
        <f t="array" ref="V334">IF(AND(B334:D334="",G334:P334=""),"",VLOOKUP(D334,Treatment_Life,2,FALSE)*U334)</f>
        <v/>
      </c>
      <c r="W334" s="55" t="str" cm="1">
        <f t="array" ref="W334">IF(AND(B334:D334="",G334:P334=""),"",(H334-G334)*O334*Lane_Width*Cost_m2)</f>
        <v/>
      </c>
      <c r="X334" s="55" cm="1">
        <f t="array" ref="X334">IF(AND(B334:D334="",G334:P334=""),-9999,V334*Av_Cost_Coll/W334)</f>
        <v>-9999</v>
      </c>
      <c r="Y334" s="55" cm="1">
        <f t="array" ref="Y334">IF(AND(B334:D334="",G334:P334=""),-9999,VLOOKUP(CONCATENATE(M334,"-",N334),Likelihood,2,FALSE))</f>
        <v>-9999</v>
      </c>
      <c r="Z334" s="55" t="str" cm="1">
        <f t="array" ref="Z334">IF(AND(B334:D334="",G334:P334=""),"",IF(X334&gt;=2,IF(Y334&gt;50,"P1","P3"),IF(X334&gt;0,IF(Y334&gt;50,"P2","P5"),IF(Y334&gt;50,"P4","P6"))))</f>
        <v/>
      </c>
    </row>
    <row r="335" spans="1:26" x14ac:dyDescent="0.35">
      <c r="A335" s="48"/>
      <c r="B335" s="48"/>
      <c r="C335" s="48"/>
      <c r="D335" s="48"/>
      <c r="E335" s="47"/>
      <c r="F335" s="47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55" t="str" cm="1">
        <f t="array" ref="Q335">IF(AND(B335="",D335="",G335:H335="",J335:P335),"",IF(OR(B335="",D335="",AND(D335&lt;&gt;"A",D335&lt;&gt;"B",D335&lt;&gt;"C",D335&lt;&gt;"D",D335&lt;&gt;"U"),G335&lt;0,H335&lt;G335,AND(J335&lt;&gt;"BC",J335&lt;&gt;"SG",J335&lt;&gt;"KQ",J335&lt;&gt;"R"),J335="",K335="",L335="",L335&lt; 0,OR(M335="",M335&gt;15),OR(N335="",N335&gt;15),O335="",P335=""),"ERROR - Please check inputs",""))</f>
        <v/>
      </c>
      <c r="R335" s="55" t="str" cm="1">
        <f t="array" ref="R335">IF(AND(B335:D335="",G335:P335=""),"",H335-G335)</f>
        <v/>
      </c>
      <c r="S335" s="55" t="str" cm="1">
        <f t="array" ref="S335">IF(AND(B335:D335="",G335:P335=""),"",P335*R335/1000*365)</f>
        <v/>
      </c>
      <c r="T335" s="55" t="str" cm="1">
        <f t="array" ref="T335">IF(AND(B335:D335="",G335:P335=""),"",MAX(0,K335-L335))</f>
        <v/>
      </c>
      <c r="U335" s="55" t="str" cm="1">
        <f t="array" ref="U335">IF(AND(B335:D335="",G335:P335=""),"",VLOOKUP(J335,ABen_Rates,3,FALSE)*T335*S335)</f>
        <v/>
      </c>
      <c r="V335" s="55" t="str" cm="1">
        <f t="array" ref="V335">IF(AND(B335:D335="",G335:P335=""),"",VLOOKUP(D335,Treatment_Life,2,FALSE)*U335)</f>
        <v/>
      </c>
      <c r="W335" s="55" t="str" cm="1">
        <f t="array" ref="W335">IF(AND(B335:D335="",G335:P335=""),"",(H335-G335)*O335*Lane_Width*Cost_m2)</f>
        <v/>
      </c>
      <c r="X335" s="55" cm="1">
        <f t="array" ref="X335">IF(AND(B335:D335="",G335:P335=""),-9999,V335*Av_Cost_Coll/W335)</f>
        <v>-9999</v>
      </c>
      <c r="Y335" s="55" cm="1">
        <f t="array" ref="Y335">IF(AND(B335:D335="",G335:P335=""),-9999,VLOOKUP(CONCATENATE(M335,"-",N335),Likelihood,2,FALSE))</f>
        <v>-9999</v>
      </c>
      <c r="Z335" s="55" t="str" cm="1">
        <f t="array" ref="Z335">IF(AND(B335:D335="",G335:P335=""),"",IF(X335&gt;=2,IF(Y335&gt;50,"P1","P3"),IF(X335&gt;0,IF(Y335&gt;50,"P2","P5"),IF(Y335&gt;50,"P4","P6"))))</f>
        <v/>
      </c>
    </row>
    <row r="336" spans="1:26" x14ac:dyDescent="0.35">
      <c r="A336" s="48"/>
      <c r="B336" s="48"/>
      <c r="C336" s="48"/>
      <c r="D336" s="48"/>
      <c r="E336" s="47"/>
      <c r="F336" s="47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55" t="str" cm="1">
        <f t="array" ref="Q336">IF(AND(B336="",D336="",G336:H336="",J336:P336),"",IF(OR(B336="",D336="",AND(D336&lt;&gt;"A",D336&lt;&gt;"B",D336&lt;&gt;"C",D336&lt;&gt;"D",D336&lt;&gt;"U"),G336&lt;0,H336&lt;G336,AND(J336&lt;&gt;"BC",J336&lt;&gt;"SG",J336&lt;&gt;"KQ",J336&lt;&gt;"R"),J336="",K336="",L336="",L336&lt; 0,OR(M336="",M336&gt;15),OR(N336="",N336&gt;15),O336="",P336=""),"ERROR - Please check inputs",""))</f>
        <v/>
      </c>
      <c r="R336" s="55" t="str" cm="1">
        <f t="array" ref="R336">IF(AND(B336:D336="",G336:P336=""),"",H336-G336)</f>
        <v/>
      </c>
      <c r="S336" s="55" t="str" cm="1">
        <f t="array" ref="S336">IF(AND(B336:D336="",G336:P336=""),"",P336*R336/1000*365)</f>
        <v/>
      </c>
      <c r="T336" s="55" t="str" cm="1">
        <f t="array" ref="T336">IF(AND(B336:D336="",G336:P336=""),"",MAX(0,K336-L336))</f>
        <v/>
      </c>
      <c r="U336" s="55" t="str" cm="1">
        <f t="array" ref="U336">IF(AND(B336:D336="",G336:P336=""),"",VLOOKUP(J336,ABen_Rates,3,FALSE)*T336*S336)</f>
        <v/>
      </c>
      <c r="V336" s="55" t="str" cm="1">
        <f t="array" ref="V336">IF(AND(B336:D336="",G336:P336=""),"",VLOOKUP(D336,Treatment_Life,2,FALSE)*U336)</f>
        <v/>
      </c>
      <c r="W336" s="55" t="str" cm="1">
        <f t="array" ref="W336">IF(AND(B336:D336="",G336:P336=""),"",(H336-G336)*O336*Lane_Width*Cost_m2)</f>
        <v/>
      </c>
      <c r="X336" s="55" cm="1">
        <f t="array" ref="X336">IF(AND(B336:D336="",G336:P336=""),-9999,V336*Av_Cost_Coll/W336)</f>
        <v>-9999</v>
      </c>
      <c r="Y336" s="55" cm="1">
        <f t="array" ref="Y336">IF(AND(B336:D336="",G336:P336=""),-9999,VLOOKUP(CONCATENATE(M336,"-",N336),Likelihood,2,FALSE))</f>
        <v>-9999</v>
      </c>
      <c r="Z336" s="55" t="str" cm="1">
        <f t="array" ref="Z336">IF(AND(B336:D336="",G336:P336=""),"",IF(X336&gt;=2,IF(Y336&gt;50,"P1","P3"),IF(X336&gt;0,IF(Y336&gt;50,"P2","P5"),IF(Y336&gt;50,"P4","P6"))))</f>
        <v/>
      </c>
    </row>
    <row r="337" spans="1:26" x14ac:dyDescent="0.35">
      <c r="A337" s="48"/>
      <c r="B337" s="48"/>
      <c r="C337" s="48"/>
      <c r="D337" s="48"/>
      <c r="E337" s="47"/>
      <c r="F337" s="47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55" t="str" cm="1">
        <f t="array" ref="Q337">IF(AND(B337="",D337="",G337:H337="",J337:P337),"",IF(OR(B337="",D337="",AND(D337&lt;&gt;"A",D337&lt;&gt;"B",D337&lt;&gt;"C",D337&lt;&gt;"D",D337&lt;&gt;"U"),G337&lt;0,H337&lt;G337,AND(J337&lt;&gt;"BC",J337&lt;&gt;"SG",J337&lt;&gt;"KQ",J337&lt;&gt;"R"),J337="",K337="",L337="",L337&lt; 0,OR(M337="",M337&gt;15),OR(N337="",N337&gt;15),O337="",P337=""),"ERROR - Please check inputs",""))</f>
        <v/>
      </c>
      <c r="R337" s="55" t="str" cm="1">
        <f t="array" ref="R337">IF(AND(B337:D337="",G337:P337=""),"",H337-G337)</f>
        <v/>
      </c>
      <c r="S337" s="55" t="str" cm="1">
        <f t="array" ref="S337">IF(AND(B337:D337="",G337:P337=""),"",P337*R337/1000*365)</f>
        <v/>
      </c>
      <c r="T337" s="55" t="str" cm="1">
        <f t="array" ref="T337">IF(AND(B337:D337="",G337:P337=""),"",MAX(0,K337-L337))</f>
        <v/>
      </c>
      <c r="U337" s="55" t="str" cm="1">
        <f t="array" ref="U337">IF(AND(B337:D337="",G337:P337=""),"",VLOOKUP(J337,ABen_Rates,3,FALSE)*T337*S337)</f>
        <v/>
      </c>
      <c r="V337" s="55" t="str" cm="1">
        <f t="array" ref="V337">IF(AND(B337:D337="",G337:P337=""),"",VLOOKUP(D337,Treatment_Life,2,FALSE)*U337)</f>
        <v/>
      </c>
      <c r="W337" s="55" t="str" cm="1">
        <f t="array" ref="W337">IF(AND(B337:D337="",G337:P337=""),"",(H337-G337)*O337*Lane_Width*Cost_m2)</f>
        <v/>
      </c>
      <c r="X337" s="55" cm="1">
        <f t="array" ref="X337">IF(AND(B337:D337="",G337:P337=""),-9999,V337*Av_Cost_Coll/W337)</f>
        <v>-9999</v>
      </c>
      <c r="Y337" s="55" cm="1">
        <f t="array" ref="Y337">IF(AND(B337:D337="",G337:P337=""),-9999,VLOOKUP(CONCATENATE(M337,"-",N337),Likelihood,2,FALSE))</f>
        <v>-9999</v>
      </c>
      <c r="Z337" s="55" t="str" cm="1">
        <f t="array" ref="Z337">IF(AND(B337:D337="",G337:P337=""),"",IF(X337&gt;=2,IF(Y337&gt;50,"P1","P3"),IF(X337&gt;0,IF(Y337&gt;50,"P2","P5"),IF(Y337&gt;50,"P4","P6"))))</f>
        <v/>
      </c>
    </row>
    <row r="338" spans="1:26" x14ac:dyDescent="0.35">
      <c r="A338" s="48"/>
      <c r="B338" s="48"/>
      <c r="C338" s="48"/>
      <c r="D338" s="48"/>
      <c r="E338" s="47"/>
      <c r="F338" s="47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55" t="str" cm="1">
        <f t="array" ref="Q338">IF(AND(B338="",D338="",G338:H338="",J338:P338),"",IF(OR(B338="",D338="",AND(D338&lt;&gt;"A",D338&lt;&gt;"B",D338&lt;&gt;"C",D338&lt;&gt;"D",D338&lt;&gt;"U"),G338&lt;0,H338&lt;G338,AND(J338&lt;&gt;"BC",J338&lt;&gt;"SG",J338&lt;&gt;"KQ",J338&lt;&gt;"R"),J338="",K338="",L338="",L338&lt; 0,OR(M338="",M338&gt;15),OR(N338="",N338&gt;15),O338="",P338=""),"ERROR - Please check inputs",""))</f>
        <v/>
      </c>
      <c r="R338" s="55" t="str" cm="1">
        <f t="array" ref="R338">IF(AND(B338:D338="",G338:P338=""),"",H338-G338)</f>
        <v/>
      </c>
      <c r="S338" s="55" t="str" cm="1">
        <f t="array" ref="S338">IF(AND(B338:D338="",G338:P338=""),"",P338*R338/1000*365)</f>
        <v/>
      </c>
      <c r="T338" s="55" t="str" cm="1">
        <f t="array" ref="T338">IF(AND(B338:D338="",G338:P338=""),"",MAX(0,K338-L338))</f>
        <v/>
      </c>
      <c r="U338" s="55" t="str" cm="1">
        <f t="array" ref="U338">IF(AND(B338:D338="",G338:P338=""),"",VLOOKUP(J338,ABen_Rates,3,FALSE)*T338*S338)</f>
        <v/>
      </c>
      <c r="V338" s="55" t="str" cm="1">
        <f t="array" ref="V338">IF(AND(B338:D338="",G338:P338=""),"",VLOOKUP(D338,Treatment_Life,2,FALSE)*U338)</f>
        <v/>
      </c>
      <c r="W338" s="55" t="str" cm="1">
        <f t="array" ref="W338">IF(AND(B338:D338="",G338:P338=""),"",(H338-G338)*O338*Lane_Width*Cost_m2)</f>
        <v/>
      </c>
      <c r="X338" s="55" cm="1">
        <f t="array" ref="X338">IF(AND(B338:D338="",G338:P338=""),-9999,V338*Av_Cost_Coll/W338)</f>
        <v>-9999</v>
      </c>
      <c r="Y338" s="55" cm="1">
        <f t="array" ref="Y338">IF(AND(B338:D338="",G338:P338=""),-9999,VLOOKUP(CONCATENATE(M338,"-",N338),Likelihood,2,FALSE))</f>
        <v>-9999</v>
      </c>
      <c r="Z338" s="55" t="str" cm="1">
        <f t="array" ref="Z338">IF(AND(B338:D338="",G338:P338=""),"",IF(X338&gt;=2,IF(Y338&gt;50,"P1","P3"),IF(X338&gt;0,IF(Y338&gt;50,"P2","P5"),IF(Y338&gt;50,"P4","P6"))))</f>
        <v/>
      </c>
    </row>
    <row r="339" spans="1:26" x14ac:dyDescent="0.35">
      <c r="A339" s="48"/>
      <c r="B339" s="48"/>
      <c r="C339" s="48"/>
      <c r="D339" s="48"/>
      <c r="E339" s="47"/>
      <c r="F339" s="47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55" t="str" cm="1">
        <f t="array" ref="Q339">IF(AND(B339="",D339="",G339:H339="",J339:P339),"",IF(OR(B339="",D339="",AND(D339&lt;&gt;"A",D339&lt;&gt;"B",D339&lt;&gt;"C",D339&lt;&gt;"D",D339&lt;&gt;"U"),G339&lt;0,H339&lt;G339,AND(J339&lt;&gt;"BC",J339&lt;&gt;"SG",J339&lt;&gt;"KQ",J339&lt;&gt;"R"),J339="",K339="",L339="",L339&lt; 0,OR(M339="",M339&gt;15),OR(N339="",N339&gt;15),O339="",P339=""),"ERROR - Please check inputs",""))</f>
        <v/>
      </c>
      <c r="R339" s="55" t="str" cm="1">
        <f t="array" ref="R339">IF(AND(B339:D339="",G339:P339=""),"",H339-G339)</f>
        <v/>
      </c>
      <c r="S339" s="55" t="str" cm="1">
        <f t="array" ref="S339">IF(AND(B339:D339="",G339:P339=""),"",P339*R339/1000*365)</f>
        <v/>
      </c>
      <c r="T339" s="55" t="str" cm="1">
        <f t="array" ref="T339">IF(AND(B339:D339="",G339:P339=""),"",MAX(0,K339-L339))</f>
        <v/>
      </c>
      <c r="U339" s="55" t="str" cm="1">
        <f t="array" ref="U339">IF(AND(B339:D339="",G339:P339=""),"",VLOOKUP(J339,ABen_Rates,3,FALSE)*T339*S339)</f>
        <v/>
      </c>
      <c r="V339" s="55" t="str" cm="1">
        <f t="array" ref="V339">IF(AND(B339:D339="",G339:P339=""),"",VLOOKUP(D339,Treatment_Life,2,FALSE)*U339)</f>
        <v/>
      </c>
      <c r="W339" s="55" t="str" cm="1">
        <f t="array" ref="W339">IF(AND(B339:D339="",G339:P339=""),"",(H339-G339)*O339*Lane_Width*Cost_m2)</f>
        <v/>
      </c>
      <c r="X339" s="55" cm="1">
        <f t="array" ref="X339">IF(AND(B339:D339="",G339:P339=""),-9999,V339*Av_Cost_Coll/W339)</f>
        <v>-9999</v>
      </c>
      <c r="Y339" s="55" cm="1">
        <f t="array" ref="Y339">IF(AND(B339:D339="",G339:P339=""),-9999,VLOOKUP(CONCATENATE(M339,"-",N339),Likelihood,2,FALSE))</f>
        <v>-9999</v>
      </c>
      <c r="Z339" s="55" t="str" cm="1">
        <f t="array" ref="Z339">IF(AND(B339:D339="",G339:P339=""),"",IF(X339&gt;=2,IF(Y339&gt;50,"P1","P3"),IF(X339&gt;0,IF(Y339&gt;50,"P2","P5"),IF(Y339&gt;50,"P4","P6"))))</f>
        <v/>
      </c>
    </row>
    <row r="340" spans="1:26" x14ac:dyDescent="0.35">
      <c r="A340" s="48"/>
      <c r="B340" s="48"/>
      <c r="C340" s="48"/>
      <c r="D340" s="48"/>
      <c r="E340" s="47"/>
      <c r="F340" s="47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55" t="str" cm="1">
        <f t="array" ref="Q340">IF(AND(B340="",D340="",G340:H340="",J340:P340),"",IF(OR(B340="",D340="",AND(D340&lt;&gt;"A",D340&lt;&gt;"B",D340&lt;&gt;"C",D340&lt;&gt;"D",D340&lt;&gt;"U"),G340&lt;0,H340&lt;G340,AND(J340&lt;&gt;"BC",J340&lt;&gt;"SG",J340&lt;&gt;"KQ",J340&lt;&gt;"R"),J340="",K340="",L340="",L340&lt; 0,OR(M340="",M340&gt;15),OR(N340="",N340&gt;15),O340="",P340=""),"ERROR - Please check inputs",""))</f>
        <v/>
      </c>
      <c r="R340" s="55" t="str" cm="1">
        <f t="array" ref="R340">IF(AND(B340:D340="",G340:P340=""),"",H340-G340)</f>
        <v/>
      </c>
      <c r="S340" s="55" t="str" cm="1">
        <f t="array" ref="S340">IF(AND(B340:D340="",G340:P340=""),"",P340*R340/1000*365)</f>
        <v/>
      </c>
      <c r="T340" s="55" t="str" cm="1">
        <f t="array" ref="T340">IF(AND(B340:D340="",G340:P340=""),"",MAX(0,K340-L340))</f>
        <v/>
      </c>
      <c r="U340" s="55" t="str" cm="1">
        <f t="array" ref="U340">IF(AND(B340:D340="",G340:P340=""),"",VLOOKUP(J340,ABen_Rates,3,FALSE)*T340*S340)</f>
        <v/>
      </c>
      <c r="V340" s="55" t="str" cm="1">
        <f t="array" ref="V340">IF(AND(B340:D340="",G340:P340=""),"",VLOOKUP(D340,Treatment_Life,2,FALSE)*U340)</f>
        <v/>
      </c>
      <c r="W340" s="55" t="str" cm="1">
        <f t="array" ref="W340">IF(AND(B340:D340="",G340:P340=""),"",(H340-G340)*O340*Lane_Width*Cost_m2)</f>
        <v/>
      </c>
      <c r="X340" s="55" cm="1">
        <f t="array" ref="X340">IF(AND(B340:D340="",G340:P340=""),-9999,V340*Av_Cost_Coll/W340)</f>
        <v>-9999</v>
      </c>
      <c r="Y340" s="55" cm="1">
        <f t="array" ref="Y340">IF(AND(B340:D340="",G340:P340=""),-9999,VLOOKUP(CONCATENATE(M340,"-",N340),Likelihood,2,FALSE))</f>
        <v>-9999</v>
      </c>
      <c r="Z340" s="55" t="str" cm="1">
        <f t="array" ref="Z340">IF(AND(B340:D340="",G340:P340=""),"",IF(X340&gt;=2,IF(Y340&gt;50,"P1","P3"),IF(X340&gt;0,IF(Y340&gt;50,"P2","P5"),IF(Y340&gt;50,"P4","P6"))))</f>
        <v/>
      </c>
    </row>
    <row r="341" spans="1:26" x14ac:dyDescent="0.35">
      <c r="A341" s="48"/>
      <c r="B341" s="48"/>
      <c r="C341" s="48"/>
      <c r="D341" s="48"/>
      <c r="E341" s="47"/>
      <c r="F341" s="47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55" t="str" cm="1">
        <f t="array" ref="Q341">IF(AND(B341="",D341="",G341:H341="",J341:P341),"",IF(OR(B341="",D341="",AND(D341&lt;&gt;"A",D341&lt;&gt;"B",D341&lt;&gt;"C",D341&lt;&gt;"D",D341&lt;&gt;"U"),G341&lt;0,H341&lt;G341,AND(J341&lt;&gt;"BC",J341&lt;&gt;"SG",J341&lt;&gt;"KQ",J341&lt;&gt;"R"),J341="",K341="",L341="",L341&lt; 0,OR(M341="",M341&gt;15),OR(N341="",N341&gt;15),O341="",P341=""),"ERROR - Please check inputs",""))</f>
        <v/>
      </c>
      <c r="R341" s="55" t="str" cm="1">
        <f t="array" ref="R341">IF(AND(B341:D341="",G341:P341=""),"",H341-G341)</f>
        <v/>
      </c>
      <c r="S341" s="55" t="str" cm="1">
        <f t="array" ref="S341">IF(AND(B341:D341="",G341:P341=""),"",P341*R341/1000*365)</f>
        <v/>
      </c>
      <c r="T341" s="55" t="str" cm="1">
        <f t="array" ref="T341">IF(AND(B341:D341="",G341:P341=""),"",MAX(0,K341-L341))</f>
        <v/>
      </c>
      <c r="U341" s="55" t="str" cm="1">
        <f t="array" ref="U341">IF(AND(B341:D341="",G341:P341=""),"",VLOOKUP(J341,ABen_Rates,3,FALSE)*T341*S341)</f>
        <v/>
      </c>
      <c r="V341" s="55" t="str" cm="1">
        <f t="array" ref="V341">IF(AND(B341:D341="",G341:P341=""),"",VLOOKUP(D341,Treatment_Life,2,FALSE)*U341)</f>
        <v/>
      </c>
      <c r="W341" s="55" t="str" cm="1">
        <f t="array" ref="W341">IF(AND(B341:D341="",G341:P341=""),"",(H341-G341)*O341*Lane_Width*Cost_m2)</f>
        <v/>
      </c>
      <c r="X341" s="55" cm="1">
        <f t="array" ref="X341">IF(AND(B341:D341="",G341:P341=""),-9999,V341*Av_Cost_Coll/W341)</f>
        <v>-9999</v>
      </c>
      <c r="Y341" s="55" cm="1">
        <f t="array" ref="Y341">IF(AND(B341:D341="",G341:P341=""),-9999,VLOOKUP(CONCATENATE(M341,"-",N341),Likelihood,2,FALSE))</f>
        <v>-9999</v>
      </c>
      <c r="Z341" s="55" t="str" cm="1">
        <f t="array" ref="Z341">IF(AND(B341:D341="",G341:P341=""),"",IF(X341&gt;=2,IF(Y341&gt;50,"P1","P3"),IF(X341&gt;0,IF(Y341&gt;50,"P2","P5"),IF(Y341&gt;50,"P4","P6"))))</f>
        <v/>
      </c>
    </row>
    <row r="342" spans="1:26" x14ac:dyDescent="0.35">
      <c r="A342" s="48"/>
      <c r="B342" s="48"/>
      <c r="C342" s="48"/>
      <c r="D342" s="48"/>
      <c r="E342" s="47"/>
      <c r="F342" s="47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55" t="str" cm="1">
        <f t="array" ref="Q342">IF(AND(B342="",D342="",G342:H342="",J342:P342),"",IF(OR(B342="",D342="",AND(D342&lt;&gt;"A",D342&lt;&gt;"B",D342&lt;&gt;"C",D342&lt;&gt;"D",D342&lt;&gt;"U"),G342&lt;0,H342&lt;G342,AND(J342&lt;&gt;"BC",J342&lt;&gt;"SG",J342&lt;&gt;"KQ",J342&lt;&gt;"R"),J342="",K342="",L342="",L342&lt; 0,OR(M342="",M342&gt;15),OR(N342="",N342&gt;15),O342="",P342=""),"ERROR - Please check inputs",""))</f>
        <v/>
      </c>
      <c r="R342" s="55" t="str" cm="1">
        <f t="array" ref="R342">IF(AND(B342:D342="",G342:P342=""),"",H342-G342)</f>
        <v/>
      </c>
      <c r="S342" s="55" t="str" cm="1">
        <f t="array" ref="S342">IF(AND(B342:D342="",G342:P342=""),"",P342*R342/1000*365)</f>
        <v/>
      </c>
      <c r="T342" s="55" t="str" cm="1">
        <f t="array" ref="T342">IF(AND(B342:D342="",G342:P342=""),"",MAX(0,K342-L342))</f>
        <v/>
      </c>
      <c r="U342" s="55" t="str" cm="1">
        <f t="array" ref="U342">IF(AND(B342:D342="",G342:P342=""),"",VLOOKUP(J342,ABen_Rates,3,FALSE)*T342*S342)</f>
        <v/>
      </c>
      <c r="V342" s="55" t="str" cm="1">
        <f t="array" ref="V342">IF(AND(B342:D342="",G342:P342=""),"",VLOOKUP(D342,Treatment_Life,2,FALSE)*U342)</f>
        <v/>
      </c>
      <c r="W342" s="55" t="str" cm="1">
        <f t="array" ref="W342">IF(AND(B342:D342="",G342:P342=""),"",(H342-G342)*O342*Lane_Width*Cost_m2)</f>
        <v/>
      </c>
      <c r="X342" s="55" cm="1">
        <f t="array" ref="X342">IF(AND(B342:D342="",G342:P342=""),-9999,V342*Av_Cost_Coll/W342)</f>
        <v>-9999</v>
      </c>
      <c r="Y342" s="55" cm="1">
        <f t="array" ref="Y342">IF(AND(B342:D342="",G342:P342=""),-9999,VLOOKUP(CONCATENATE(M342,"-",N342),Likelihood,2,FALSE))</f>
        <v>-9999</v>
      </c>
      <c r="Z342" s="55" t="str" cm="1">
        <f t="array" ref="Z342">IF(AND(B342:D342="",G342:P342=""),"",IF(X342&gt;=2,IF(Y342&gt;50,"P1","P3"),IF(X342&gt;0,IF(Y342&gt;50,"P2","P5"),IF(Y342&gt;50,"P4","P6"))))</f>
        <v/>
      </c>
    </row>
    <row r="343" spans="1:26" x14ac:dyDescent="0.35">
      <c r="A343" s="48"/>
      <c r="B343" s="48"/>
      <c r="C343" s="48"/>
      <c r="D343" s="48"/>
      <c r="E343" s="47"/>
      <c r="F343" s="47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55" t="str" cm="1">
        <f t="array" ref="Q343">IF(AND(B343="",D343="",G343:H343="",J343:P343),"",IF(OR(B343="",D343="",AND(D343&lt;&gt;"A",D343&lt;&gt;"B",D343&lt;&gt;"C",D343&lt;&gt;"D",D343&lt;&gt;"U"),G343&lt;0,H343&lt;G343,AND(J343&lt;&gt;"BC",J343&lt;&gt;"SG",J343&lt;&gt;"KQ",J343&lt;&gt;"R"),J343="",K343="",L343="",L343&lt; 0,OR(M343="",M343&gt;15),OR(N343="",N343&gt;15),O343="",P343=""),"ERROR - Please check inputs",""))</f>
        <v/>
      </c>
      <c r="R343" s="55" t="str" cm="1">
        <f t="array" ref="R343">IF(AND(B343:D343="",G343:P343=""),"",H343-G343)</f>
        <v/>
      </c>
      <c r="S343" s="55" t="str" cm="1">
        <f t="array" ref="S343">IF(AND(B343:D343="",G343:P343=""),"",P343*R343/1000*365)</f>
        <v/>
      </c>
      <c r="T343" s="55" t="str" cm="1">
        <f t="array" ref="T343">IF(AND(B343:D343="",G343:P343=""),"",MAX(0,K343-L343))</f>
        <v/>
      </c>
      <c r="U343" s="55" t="str" cm="1">
        <f t="array" ref="U343">IF(AND(B343:D343="",G343:P343=""),"",VLOOKUP(J343,ABen_Rates,3,FALSE)*T343*S343)</f>
        <v/>
      </c>
      <c r="V343" s="55" t="str" cm="1">
        <f t="array" ref="V343">IF(AND(B343:D343="",G343:P343=""),"",VLOOKUP(D343,Treatment_Life,2,FALSE)*U343)</f>
        <v/>
      </c>
      <c r="W343" s="55" t="str" cm="1">
        <f t="array" ref="W343">IF(AND(B343:D343="",G343:P343=""),"",(H343-G343)*O343*Lane_Width*Cost_m2)</f>
        <v/>
      </c>
      <c r="X343" s="55" cm="1">
        <f t="array" ref="X343">IF(AND(B343:D343="",G343:P343=""),-9999,V343*Av_Cost_Coll/W343)</f>
        <v>-9999</v>
      </c>
      <c r="Y343" s="55" cm="1">
        <f t="array" ref="Y343">IF(AND(B343:D343="",G343:P343=""),-9999,VLOOKUP(CONCATENATE(M343,"-",N343),Likelihood,2,FALSE))</f>
        <v>-9999</v>
      </c>
      <c r="Z343" s="55" t="str" cm="1">
        <f t="array" ref="Z343">IF(AND(B343:D343="",G343:P343=""),"",IF(X343&gt;=2,IF(Y343&gt;50,"P1","P3"),IF(X343&gt;0,IF(Y343&gt;50,"P2","P5"),IF(Y343&gt;50,"P4","P6"))))</f>
        <v/>
      </c>
    </row>
    <row r="344" spans="1:26" x14ac:dyDescent="0.35">
      <c r="A344" s="48"/>
      <c r="B344" s="48"/>
      <c r="C344" s="48"/>
      <c r="D344" s="48"/>
      <c r="E344" s="47"/>
      <c r="F344" s="47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55" t="str" cm="1">
        <f t="array" ref="Q344">IF(AND(B344="",D344="",G344:H344="",J344:P344),"",IF(OR(B344="",D344="",AND(D344&lt;&gt;"A",D344&lt;&gt;"B",D344&lt;&gt;"C",D344&lt;&gt;"D",D344&lt;&gt;"U"),G344&lt;0,H344&lt;G344,AND(J344&lt;&gt;"BC",J344&lt;&gt;"SG",J344&lt;&gt;"KQ",J344&lt;&gt;"R"),J344="",K344="",L344="",L344&lt; 0,OR(M344="",M344&gt;15),OR(N344="",N344&gt;15),O344="",P344=""),"ERROR - Please check inputs",""))</f>
        <v/>
      </c>
      <c r="R344" s="55" t="str" cm="1">
        <f t="array" ref="R344">IF(AND(B344:D344="",G344:P344=""),"",H344-G344)</f>
        <v/>
      </c>
      <c r="S344" s="55" t="str" cm="1">
        <f t="array" ref="S344">IF(AND(B344:D344="",G344:P344=""),"",P344*R344/1000*365)</f>
        <v/>
      </c>
      <c r="T344" s="55" t="str" cm="1">
        <f t="array" ref="T344">IF(AND(B344:D344="",G344:P344=""),"",MAX(0,K344-L344))</f>
        <v/>
      </c>
      <c r="U344" s="55" t="str" cm="1">
        <f t="array" ref="U344">IF(AND(B344:D344="",G344:P344=""),"",VLOOKUP(J344,ABen_Rates,3,FALSE)*T344*S344)</f>
        <v/>
      </c>
      <c r="V344" s="55" t="str" cm="1">
        <f t="array" ref="V344">IF(AND(B344:D344="",G344:P344=""),"",VLOOKUP(D344,Treatment_Life,2,FALSE)*U344)</f>
        <v/>
      </c>
      <c r="W344" s="55" t="str" cm="1">
        <f t="array" ref="W344">IF(AND(B344:D344="",G344:P344=""),"",(H344-G344)*O344*Lane_Width*Cost_m2)</f>
        <v/>
      </c>
      <c r="X344" s="55" cm="1">
        <f t="array" ref="X344">IF(AND(B344:D344="",G344:P344=""),-9999,V344*Av_Cost_Coll/W344)</f>
        <v>-9999</v>
      </c>
      <c r="Y344" s="55" cm="1">
        <f t="array" ref="Y344">IF(AND(B344:D344="",G344:P344=""),-9999,VLOOKUP(CONCATENATE(M344,"-",N344),Likelihood,2,FALSE))</f>
        <v>-9999</v>
      </c>
      <c r="Z344" s="55" t="str" cm="1">
        <f t="array" ref="Z344">IF(AND(B344:D344="",G344:P344=""),"",IF(X344&gt;=2,IF(Y344&gt;50,"P1","P3"),IF(X344&gt;0,IF(Y344&gt;50,"P2","P5"),IF(Y344&gt;50,"P4","P6"))))</f>
        <v/>
      </c>
    </row>
    <row r="345" spans="1:26" x14ac:dyDescent="0.35">
      <c r="A345" s="48"/>
      <c r="B345" s="48"/>
      <c r="C345" s="48"/>
      <c r="D345" s="48"/>
      <c r="E345" s="47"/>
      <c r="F345" s="47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55" t="str" cm="1">
        <f t="array" ref="Q345">IF(AND(B345="",D345="",G345:H345="",J345:P345),"",IF(OR(B345="",D345="",AND(D345&lt;&gt;"A",D345&lt;&gt;"B",D345&lt;&gt;"C",D345&lt;&gt;"D",D345&lt;&gt;"U"),G345&lt;0,H345&lt;G345,AND(J345&lt;&gt;"BC",J345&lt;&gt;"SG",J345&lt;&gt;"KQ",J345&lt;&gt;"R"),J345="",K345="",L345="",L345&lt; 0,OR(M345="",M345&gt;15),OR(N345="",N345&gt;15),O345="",P345=""),"ERROR - Please check inputs",""))</f>
        <v/>
      </c>
      <c r="R345" s="55" t="str" cm="1">
        <f t="array" ref="R345">IF(AND(B345:D345="",G345:P345=""),"",H345-G345)</f>
        <v/>
      </c>
      <c r="S345" s="55" t="str" cm="1">
        <f t="array" ref="S345">IF(AND(B345:D345="",G345:P345=""),"",P345*R345/1000*365)</f>
        <v/>
      </c>
      <c r="T345" s="55" t="str" cm="1">
        <f t="array" ref="T345">IF(AND(B345:D345="",G345:P345=""),"",MAX(0,K345-L345))</f>
        <v/>
      </c>
      <c r="U345" s="55" t="str" cm="1">
        <f t="array" ref="U345">IF(AND(B345:D345="",G345:P345=""),"",VLOOKUP(J345,ABen_Rates,3,FALSE)*T345*S345)</f>
        <v/>
      </c>
      <c r="V345" s="55" t="str" cm="1">
        <f t="array" ref="V345">IF(AND(B345:D345="",G345:P345=""),"",VLOOKUP(D345,Treatment_Life,2,FALSE)*U345)</f>
        <v/>
      </c>
      <c r="W345" s="55" t="str" cm="1">
        <f t="array" ref="W345">IF(AND(B345:D345="",G345:P345=""),"",(H345-G345)*O345*Lane_Width*Cost_m2)</f>
        <v/>
      </c>
      <c r="X345" s="55" cm="1">
        <f t="array" ref="X345">IF(AND(B345:D345="",G345:P345=""),-9999,V345*Av_Cost_Coll/W345)</f>
        <v>-9999</v>
      </c>
      <c r="Y345" s="55" cm="1">
        <f t="array" ref="Y345">IF(AND(B345:D345="",G345:P345=""),-9999,VLOOKUP(CONCATENATE(M345,"-",N345),Likelihood,2,FALSE))</f>
        <v>-9999</v>
      </c>
      <c r="Z345" s="55" t="str" cm="1">
        <f t="array" ref="Z345">IF(AND(B345:D345="",G345:P345=""),"",IF(X345&gt;=2,IF(Y345&gt;50,"P1","P3"),IF(X345&gt;0,IF(Y345&gt;50,"P2","P5"),IF(Y345&gt;50,"P4","P6"))))</f>
        <v/>
      </c>
    </row>
    <row r="346" spans="1:26" x14ac:dyDescent="0.35">
      <c r="A346" s="48"/>
      <c r="B346" s="48"/>
      <c r="C346" s="48"/>
      <c r="D346" s="48"/>
      <c r="E346" s="47"/>
      <c r="F346" s="47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55" t="str" cm="1">
        <f t="array" ref="Q346">IF(AND(B346="",D346="",G346:H346="",J346:P346),"",IF(OR(B346="",D346="",AND(D346&lt;&gt;"A",D346&lt;&gt;"B",D346&lt;&gt;"C",D346&lt;&gt;"D",D346&lt;&gt;"U"),G346&lt;0,H346&lt;G346,AND(J346&lt;&gt;"BC",J346&lt;&gt;"SG",J346&lt;&gt;"KQ",J346&lt;&gt;"R"),J346="",K346="",L346="",L346&lt; 0,OR(M346="",M346&gt;15),OR(N346="",N346&gt;15),O346="",P346=""),"ERROR - Please check inputs",""))</f>
        <v/>
      </c>
      <c r="R346" s="55" t="str" cm="1">
        <f t="array" ref="R346">IF(AND(B346:D346="",G346:P346=""),"",H346-G346)</f>
        <v/>
      </c>
      <c r="S346" s="55" t="str" cm="1">
        <f t="array" ref="S346">IF(AND(B346:D346="",G346:P346=""),"",P346*R346/1000*365)</f>
        <v/>
      </c>
      <c r="T346" s="55" t="str" cm="1">
        <f t="array" ref="T346">IF(AND(B346:D346="",G346:P346=""),"",MAX(0,K346-L346))</f>
        <v/>
      </c>
      <c r="U346" s="55" t="str" cm="1">
        <f t="array" ref="U346">IF(AND(B346:D346="",G346:P346=""),"",VLOOKUP(J346,ABen_Rates,3,FALSE)*T346*S346)</f>
        <v/>
      </c>
      <c r="V346" s="55" t="str" cm="1">
        <f t="array" ref="V346">IF(AND(B346:D346="",G346:P346=""),"",VLOOKUP(D346,Treatment_Life,2,FALSE)*U346)</f>
        <v/>
      </c>
      <c r="W346" s="55" t="str" cm="1">
        <f t="array" ref="W346">IF(AND(B346:D346="",G346:P346=""),"",(H346-G346)*O346*Lane_Width*Cost_m2)</f>
        <v/>
      </c>
      <c r="X346" s="55" cm="1">
        <f t="array" ref="X346">IF(AND(B346:D346="",G346:P346=""),-9999,V346*Av_Cost_Coll/W346)</f>
        <v>-9999</v>
      </c>
      <c r="Y346" s="55" cm="1">
        <f t="array" ref="Y346">IF(AND(B346:D346="",G346:P346=""),-9999,VLOOKUP(CONCATENATE(M346,"-",N346),Likelihood,2,FALSE))</f>
        <v>-9999</v>
      </c>
      <c r="Z346" s="55" t="str" cm="1">
        <f t="array" ref="Z346">IF(AND(B346:D346="",G346:P346=""),"",IF(X346&gt;=2,IF(Y346&gt;50,"P1","P3"),IF(X346&gt;0,IF(Y346&gt;50,"P2","P5"),IF(Y346&gt;50,"P4","P6"))))</f>
        <v/>
      </c>
    </row>
    <row r="347" spans="1:26" x14ac:dyDescent="0.35">
      <c r="A347" s="48"/>
      <c r="B347" s="48"/>
      <c r="C347" s="48"/>
      <c r="D347" s="48"/>
      <c r="E347" s="47"/>
      <c r="F347" s="47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55" t="str" cm="1">
        <f t="array" ref="Q347">IF(AND(B347="",D347="",G347:H347="",J347:P347),"",IF(OR(B347="",D347="",AND(D347&lt;&gt;"A",D347&lt;&gt;"B",D347&lt;&gt;"C",D347&lt;&gt;"D",D347&lt;&gt;"U"),G347&lt;0,H347&lt;G347,AND(J347&lt;&gt;"BC",J347&lt;&gt;"SG",J347&lt;&gt;"KQ",J347&lt;&gt;"R"),J347="",K347="",L347="",L347&lt; 0,OR(M347="",M347&gt;15),OR(N347="",N347&gt;15),O347="",P347=""),"ERROR - Please check inputs",""))</f>
        <v/>
      </c>
      <c r="R347" s="55" t="str" cm="1">
        <f t="array" ref="R347">IF(AND(B347:D347="",G347:P347=""),"",H347-G347)</f>
        <v/>
      </c>
      <c r="S347" s="55" t="str" cm="1">
        <f t="array" ref="S347">IF(AND(B347:D347="",G347:P347=""),"",P347*R347/1000*365)</f>
        <v/>
      </c>
      <c r="T347" s="55" t="str" cm="1">
        <f t="array" ref="T347">IF(AND(B347:D347="",G347:P347=""),"",MAX(0,K347-L347))</f>
        <v/>
      </c>
      <c r="U347" s="55" t="str" cm="1">
        <f t="array" ref="U347">IF(AND(B347:D347="",G347:P347=""),"",VLOOKUP(J347,ABen_Rates,3,FALSE)*T347*S347)</f>
        <v/>
      </c>
      <c r="V347" s="55" t="str" cm="1">
        <f t="array" ref="V347">IF(AND(B347:D347="",G347:P347=""),"",VLOOKUP(D347,Treatment_Life,2,FALSE)*U347)</f>
        <v/>
      </c>
      <c r="W347" s="55" t="str" cm="1">
        <f t="array" ref="W347">IF(AND(B347:D347="",G347:P347=""),"",(H347-G347)*O347*Lane_Width*Cost_m2)</f>
        <v/>
      </c>
      <c r="X347" s="55" cm="1">
        <f t="array" ref="X347">IF(AND(B347:D347="",G347:P347=""),-9999,V347*Av_Cost_Coll/W347)</f>
        <v>-9999</v>
      </c>
      <c r="Y347" s="55" cm="1">
        <f t="array" ref="Y347">IF(AND(B347:D347="",G347:P347=""),-9999,VLOOKUP(CONCATENATE(M347,"-",N347),Likelihood,2,FALSE))</f>
        <v>-9999</v>
      </c>
      <c r="Z347" s="55" t="str" cm="1">
        <f t="array" ref="Z347">IF(AND(B347:D347="",G347:P347=""),"",IF(X347&gt;=2,IF(Y347&gt;50,"P1","P3"),IF(X347&gt;0,IF(Y347&gt;50,"P2","P5"),IF(Y347&gt;50,"P4","P6"))))</f>
        <v/>
      </c>
    </row>
    <row r="348" spans="1:26" x14ac:dyDescent="0.35">
      <c r="A348" s="48"/>
      <c r="B348" s="48"/>
      <c r="C348" s="48"/>
      <c r="D348" s="48"/>
      <c r="E348" s="47"/>
      <c r="F348" s="47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55" t="str" cm="1">
        <f t="array" ref="Q348">IF(AND(B348="",D348="",G348:H348="",J348:P348),"",IF(OR(B348="",D348="",AND(D348&lt;&gt;"A",D348&lt;&gt;"B",D348&lt;&gt;"C",D348&lt;&gt;"D",D348&lt;&gt;"U"),G348&lt;0,H348&lt;G348,AND(J348&lt;&gt;"BC",J348&lt;&gt;"SG",J348&lt;&gt;"KQ",J348&lt;&gt;"R"),J348="",K348="",L348="",L348&lt; 0,OR(M348="",M348&gt;15),OR(N348="",N348&gt;15),O348="",P348=""),"ERROR - Please check inputs",""))</f>
        <v/>
      </c>
      <c r="R348" s="55" t="str" cm="1">
        <f t="array" ref="R348">IF(AND(B348:D348="",G348:P348=""),"",H348-G348)</f>
        <v/>
      </c>
      <c r="S348" s="55" t="str" cm="1">
        <f t="array" ref="S348">IF(AND(B348:D348="",G348:P348=""),"",P348*R348/1000*365)</f>
        <v/>
      </c>
      <c r="T348" s="55" t="str" cm="1">
        <f t="array" ref="T348">IF(AND(B348:D348="",G348:P348=""),"",MAX(0,K348-L348))</f>
        <v/>
      </c>
      <c r="U348" s="55" t="str" cm="1">
        <f t="array" ref="U348">IF(AND(B348:D348="",G348:P348=""),"",VLOOKUP(J348,ABen_Rates,3,FALSE)*T348*S348)</f>
        <v/>
      </c>
      <c r="V348" s="55" t="str" cm="1">
        <f t="array" ref="V348">IF(AND(B348:D348="",G348:P348=""),"",VLOOKUP(D348,Treatment_Life,2,FALSE)*U348)</f>
        <v/>
      </c>
      <c r="W348" s="55" t="str" cm="1">
        <f t="array" ref="W348">IF(AND(B348:D348="",G348:P348=""),"",(H348-G348)*O348*Lane_Width*Cost_m2)</f>
        <v/>
      </c>
      <c r="X348" s="55" cm="1">
        <f t="array" ref="X348">IF(AND(B348:D348="",G348:P348=""),-9999,V348*Av_Cost_Coll/W348)</f>
        <v>-9999</v>
      </c>
      <c r="Y348" s="55" cm="1">
        <f t="array" ref="Y348">IF(AND(B348:D348="",G348:P348=""),-9999,VLOOKUP(CONCATENATE(M348,"-",N348),Likelihood,2,FALSE))</f>
        <v>-9999</v>
      </c>
      <c r="Z348" s="55" t="str" cm="1">
        <f t="array" ref="Z348">IF(AND(B348:D348="",G348:P348=""),"",IF(X348&gt;=2,IF(Y348&gt;50,"P1","P3"),IF(X348&gt;0,IF(Y348&gt;50,"P2","P5"),IF(Y348&gt;50,"P4","P6"))))</f>
        <v/>
      </c>
    </row>
    <row r="349" spans="1:26" x14ac:dyDescent="0.35">
      <c r="A349" s="48"/>
      <c r="B349" s="48"/>
      <c r="C349" s="48"/>
      <c r="D349" s="48"/>
      <c r="E349" s="47"/>
      <c r="F349" s="47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55" t="str" cm="1">
        <f t="array" ref="Q349">IF(AND(B349="",D349="",G349:H349="",J349:P349),"",IF(OR(B349="",D349="",AND(D349&lt;&gt;"A",D349&lt;&gt;"B",D349&lt;&gt;"C",D349&lt;&gt;"D",D349&lt;&gt;"U"),G349&lt;0,H349&lt;G349,AND(J349&lt;&gt;"BC",J349&lt;&gt;"SG",J349&lt;&gt;"KQ",J349&lt;&gt;"R"),J349="",K349="",L349="",L349&lt; 0,OR(M349="",M349&gt;15),OR(N349="",N349&gt;15),O349="",P349=""),"ERROR - Please check inputs",""))</f>
        <v/>
      </c>
      <c r="R349" s="55" t="str" cm="1">
        <f t="array" ref="R349">IF(AND(B349:D349="",G349:P349=""),"",H349-G349)</f>
        <v/>
      </c>
      <c r="S349" s="55" t="str" cm="1">
        <f t="array" ref="S349">IF(AND(B349:D349="",G349:P349=""),"",P349*R349/1000*365)</f>
        <v/>
      </c>
      <c r="T349" s="55" t="str" cm="1">
        <f t="array" ref="T349">IF(AND(B349:D349="",G349:P349=""),"",MAX(0,K349-L349))</f>
        <v/>
      </c>
      <c r="U349" s="55" t="str" cm="1">
        <f t="array" ref="U349">IF(AND(B349:D349="",G349:P349=""),"",VLOOKUP(J349,ABen_Rates,3,FALSE)*T349*S349)</f>
        <v/>
      </c>
      <c r="V349" s="55" t="str" cm="1">
        <f t="array" ref="V349">IF(AND(B349:D349="",G349:P349=""),"",VLOOKUP(D349,Treatment_Life,2,FALSE)*U349)</f>
        <v/>
      </c>
      <c r="W349" s="55" t="str" cm="1">
        <f t="array" ref="W349">IF(AND(B349:D349="",G349:P349=""),"",(H349-G349)*O349*Lane_Width*Cost_m2)</f>
        <v/>
      </c>
      <c r="X349" s="55" cm="1">
        <f t="array" ref="X349">IF(AND(B349:D349="",G349:P349=""),-9999,V349*Av_Cost_Coll/W349)</f>
        <v>-9999</v>
      </c>
      <c r="Y349" s="55" cm="1">
        <f t="array" ref="Y349">IF(AND(B349:D349="",G349:P349=""),-9999,VLOOKUP(CONCATENATE(M349,"-",N349),Likelihood,2,FALSE))</f>
        <v>-9999</v>
      </c>
      <c r="Z349" s="55" t="str" cm="1">
        <f t="array" ref="Z349">IF(AND(B349:D349="",G349:P349=""),"",IF(X349&gt;=2,IF(Y349&gt;50,"P1","P3"),IF(X349&gt;0,IF(Y349&gt;50,"P2","P5"),IF(Y349&gt;50,"P4","P6"))))</f>
        <v/>
      </c>
    </row>
    <row r="350" spans="1:26" x14ac:dyDescent="0.35">
      <c r="A350" s="48"/>
      <c r="B350" s="48"/>
      <c r="C350" s="48"/>
      <c r="D350" s="48"/>
      <c r="E350" s="47"/>
      <c r="F350" s="47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55" t="str" cm="1">
        <f t="array" ref="Q350">IF(AND(B350="",D350="",G350:H350="",J350:P350),"",IF(OR(B350="",D350="",AND(D350&lt;&gt;"A",D350&lt;&gt;"B",D350&lt;&gt;"C",D350&lt;&gt;"D",D350&lt;&gt;"U"),G350&lt;0,H350&lt;G350,AND(J350&lt;&gt;"BC",J350&lt;&gt;"SG",J350&lt;&gt;"KQ",J350&lt;&gt;"R"),J350="",K350="",L350="",L350&lt; 0,OR(M350="",M350&gt;15),OR(N350="",N350&gt;15),O350="",P350=""),"ERROR - Please check inputs",""))</f>
        <v/>
      </c>
      <c r="R350" s="55" t="str" cm="1">
        <f t="array" ref="R350">IF(AND(B350:D350="",G350:P350=""),"",H350-G350)</f>
        <v/>
      </c>
      <c r="S350" s="55" t="str" cm="1">
        <f t="array" ref="S350">IF(AND(B350:D350="",G350:P350=""),"",P350*R350/1000*365)</f>
        <v/>
      </c>
      <c r="T350" s="55" t="str" cm="1">
        <f t="array" ref="T350">IF(AND(B350:D350="",G350:P350=""),"",MAX(0,K350-L350))</f>
        <v/>
      </c>
      <c r="U350" s="55" t="str" cm="1">
        <f t="array" ref="U350">IF(AND(B350:D350="",G350:P350=""),"",VLOOKUP(J350,ABen_Rates,3,FALSE)*T350*S350)</f>
        <v/>
      </c>
      <c r="V350" s="55" t="str" cm="1">
        <f t="array" ref="V350">IF(AND(B350:D350="",G350:P350=""),"",VLOOKUP(D350,Treatment_Life,2,FALSE)*U350)</f>
        <v/>
      </c>
      <c r="W350" s="55" t="str" cm="1">
        <f t="array" ref="W350">IF(AND(B350:D350="",G350:P350=""),"",(H350-G350)*O350*Lane_Width*Cost_m2)</f>
        <v/>
      </c>
      <c r="X350" s="55" cm="1">
        <f t="array" ref="X350">IF(AND(B350:D350="",G350:P350=""),-9999,V350*Av_Cost_Coll/W350)</f>
        <v>-9999</v>
      </c>
      <c r="Y350" s="55" cm="1">
        <f t="array" ref="Y350">IF(AND(B350:D350="",G350:P350=""),-9999,VLOOKUP(CONCATENATE(M350,"-",N350),Likelihood,2,FALSE))</f>
        <v>-9999</v>
      </c>
      <c r="Z350" s="55" t="str" cm="1">
        <f t="array" ref="Z350">IF(AND(B350:D350="",G350:P350=""),"",IF(X350&gt;=2,IF(Y350&gt;50,"P1","P3"),IF(X350&gt;0,IF(Y350&gt;50,"P2","P5"),IF(Y350&gt;50,"P4","P6"))))</f>
        <v/>
      </c>
    </row>
    <row r="351" spans="1:26" x14ac:dyDescent="0.35">
      <c r="A351" s="48"/>
      <c r="B351" s="48"/>
      <c r="C351" s="48"/>
      <c r="D351" s="48"/>
      <c r="E351" s="47"/>
      <c r="F351" s="47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55" t="str" cm="1">
        <f t="array" ref="Q351">IF(AND(B351="",D351="",G351:H351="",J351:P351),"",IF(OR(B351="",D351="",AND(D351&lt;&gt;"A",D351&lt;&gt;"B",D351&lt;&gt;"C",D351&lt;&gt;"D",D351&lt;&gt;"U"),G351&lt;0,H351&lt;G351,AND(J351&lt;&gt;"BC",J351&lt;&gt;"SG",J351&lt;&gt;"KQ",J351&lt;&gt;"R"),J351="",K351="",L351="",L351&lt; 0,OR(M351="",M351&gt;15),OR(N351="",N351&gt;15),O351="",P351=""),"ERROR - Please check inputs",""))</f>
        <v/>
      </c>
      <c r="R351" s="55" t="str" cm="1">
        <f t="array" ref="R351">IF(AND(B351:D351="",G351:P351=""),"",H351-G351)</f>
        <v/>
      </c>
      <c r="S351" s="55" t="str" cm="1">
        <f t="array" ref="S351">IF(AND(B351:D351="",G351:P351=""),"",P351*R351/1000*365)</f>
        <v/>
      </c>
      <c r="T351" s="55" t="str" cm="1">
        <f t="array" ref="T351">IF(AND(B351:D351="",G351:P351=""),"",MAX(0,K351-L351))</f>
        <v/>
      </c>
      <c r="U351" s="55" t="str" cm="1">
        <f t="array" ref="U351">IF(AND(B351:D351="",G351:P351=""),"",VLOOKUP(J351,ABen_Rates,3,FALSE)*T351*S351)</f>
        <v/>
      </c>
      <c r="V351" s="55" t="str" cm="1">
        <f t="array" ref="V351">IF(AND(B351:D351="",G351:P351=""),"",VLOOKUP(D351,Treatment_Life,2,FALSE)*U351)</f>
        <v/>
      </c>
      <c r="W351" s="55" t="str" cm="1">
        <f t="array" ref="W351">IF(AND(B351:D351="",G351:P351=""),"",(H351-G351)*O351*Lane_Width*Cost_m2)</f>
        <v/>
      </c>
      <c r="X351" s="55" cm="1">
        <f t="array" ref="X351">IF(AND(B351:D351="",G351:P351=""),-9999,V351*Av_Cost_Coll/W351)</f>
        <v>-9999</v>
      </c>
      <c r="Y351" s="55" cm="1">
        <f t="array" ref="Y351">IF(AND(B351:D351="",G351:P351=""),-9999,VLOOKUP(CONCATENATE(M351,"-",N351),Likelihood,2,FALSE))</f>
        <v>-9999</v>
      </c>
      <c r="Z351" s="55" t="str" cm="1">
        <f t="array" ref="Z351">IF(AND(B351:D351="",G351:P351=""),"",IF(X351&gt;=2,IF(Y351&gt;50,"P1","P3"),IF(X351&gt;0,IF(Y351&gt;50,"P2","P5"),IF(Y351&gt;50,"P4","P6"))))</f>
        <v/>
      </c>
    </row>
    <row r="352" spans="1:26" x14ac:dyDescent="0.35">
      <c r="A352" s="48"/>
      <c r="B352" s="48"/>
      <c r="C352" s="48"/>
      <c r="D352" s="48"/>
      <c r="E352" s="47"/>
      <c r="F352" s="47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55" t="str" cm="1">
        <f t="array" ref="Q352">IF(AND(B352="",D352="",G352:H352="",J352:P352),"",IF(OR(B352="",D352="",AND(D352&lt;&gt;"A",D352&lt;&gt;"B",D352&lt;&gt;"C",D352&lt;&gt;"D",D352&lt;&gt;"U"),G352&lt;0,H352&lt;G352,AND(J352&lt;&gt;"BC",J352&lt;&gt;"SG",J352&lt;&gt;"KQ",J352&lt;&gt;"R"),J352="",K352="",L352="",L352&lt; 0,OR(M352="",M352&gt;15),OR(N352="",N352&gt;15),O352="",P352=""),"ERROR - Please check inputs",""))</f>
        <v/>
      </c>
      <c r="R352" s="55" t="str" cm="1">
        <f t="array" ref="R352">IF(AND(B352:D352="",G352:P352=""),"",H352-G352)</f>
        <v/>
      </c>
      <c r="S352" s="55" t="str" cm="1">
        <f t="array" ref="S352">IF(AND(B352:D352="",G352:P352=""),"",P352*R352/1000*365)</f>
        <v/>
      </c>
      <c r="T352" s="55" t="str" cm="1">
        <f t="array" ref="T352">IF(AND(B352:D352="",G352:P352=""),"",MAX(0,K352-L352))</f>
        <v/>
      </c>
      <c r="U352" s="55" t="str" cm="1">
        <f t="array" ref="U352">IF(AND(B352:D352="",G352:P352=""),"",VLOOKUP(J352,ABen_Rates,3,FALSE)*T352*S352)</f>
        <v/>
      </c>
      <c r="V352" s="55" t="str" cm="1">
        <f t="array" ref="V352">IF(AND(B352:D352="",G352:P352=""),"",VLOOKUP(D352,Treatment_Life,2,FALSE)*U352)</f>
        <v/>
      </c>
      <c r="W352" s="55" t="str" cm="1">
        <f t="array" ref="W352">IF(AND(B352:D352="",G352:P352=""),"",(H352-G352)*O352*Lane_Width*Cost_m2)</f>
        <v/>
      </c>
      <c r="X352" s="55" cm="1">
        <f t="array" ref="X352">IF(AND(B352:D352="",G352:P352=""),-9999,V352*Av_Cost_Coll/W352)</f>
        <v>-9999</v>
      </c>
      <c r="Y352" s="55" cm="1">
        <f t="array" ref="Y352">IF(AND(B352:D352="",G352:P352=""),-9999,VLOOKUP(CONCATENATE(M352,"-",N352),Likelihood,2,FALSE))</f>
        <v>-9999</v>
      </c>
      <c r="Z352" s="55" t="str" cm="1">
        <f t="array" ref="Z352">IF(AND(B352:D352="",G352:P352=""),"",IF(X352&gt;=2,IF(Y352&gt;50,"P1","P3"),IF(X352&gt;0,IF(Y352&gt;50,"P2","P5"),IF(Y352&gt;50,"P4","P6"))))</f>
        <v/>
      </c>
    </row>
    <row r="353" spans="1:26" x14ac:dyDescent="0.35">
      <c r="A353" s="48"/>
      <c r="B353" s="48"/>
      <c r="C353" s="48"/>
      <c r="D353" s="48"/>
      <c r="E353" s="47"/>
      <c r="F353" s="47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55" t="str" cm="1">
        <f t="array" ref="Q353">IF(AND(B353="",D353="",G353:H353="",J353:P353),"",IF(OR(B353="",D353="",AND(D353&lt;&gt;"A",D353&lt;&gt;"B",D353&lt;&gt;"C",D353&lt;&gt;"D",D353&lt;&gt;"U"),G353&lt;0,H353&lt;G353,AND(J353&lt;&gt;"BC",J353&lt;&gt;"SG",J353&lt;&gt;"KQ",J353&lt;&gt;"R"),J353="",K353="",L353="",L353&lt; 0,OR(M353="",M353&gt;15),OR(N353="",N353&gt;15),O353="",P353=""),"ERROR - Please check inputs",""))</f>
        <v/>
      </c>
      <c r="R353" s="55" t="str" cm="1">
        <f t="array" ref="R353">IF(AND(B353:D353="",G353:P353=""),"",H353-G353)</f>
        <v/>
      </c>
      <c r="S353" s="55" t="str" cm="1">
        <f t="array" ref="S353">IF(AND(B353:D353="",G353:P353=""),"",P353*R353/1000*365)</f>
        <v/>
      </c>
      <c r="T353" s="55" t="str" cm="1">
        <f t="array" ref="T353">IF(AND(B353:D353="",G353:P353=""),"",MAX(0,K353-L353))</f>
        <v/>
      </c>
      <c r="U353" s="55" t="str" cm="1">
        <f t="array" ref="U353">IF(AND(B353:D353="",G353:P353=""),"",VLOOKUP(J353,ABen_Rates,3,FALSE)*T353*S353)</f>
        <v/>
      </c>
      <c r="V353" s="55" t="str" cm="1">
        <f t="array" ref="V353">IF(AND(B353:D353="",G353:P353=""),"",VLOOKUP(D353,Treatment_Life,2,FALSE)*U353)</f>
        <v/>
      </c>
      <c r="W353" s="55" t="str" cm="1">
        <f t="array" ref="W353">IF(AND(B353:D353="",G353:P353=""),"",(H353-G353)*O353*Lane_Width*Cost_m2)</f>
        <v/>
      </c>
      <c r="X353" s="55" cm="1">
        <f t="array" ref="X353">IF(AND(B353:D353="",G353:P353=""),-9999,V353*Av_Cost_Coll/W353)</f>
        <v>-9999</v>
      </c>
      <c r="Y353" s="55" cm="1">
        <f t="array" ref="Y353">IF(AND(B353:D353="",G353:P353=""),-9999,VLOOKUP(CONCATENATE(M353,"-",N353),Likelihood,2,FALSE))</f>
        <v>-9999</v>
      </c>
      <c r="Z353" s="55" t="str" cm="1">
        <f t="array" ref="Z353">IF(AND(B353:D353="",G353:P353=""),"",IF(X353&gt;=2,IF(Y353&gt;50,"P1","P3"),IF(X353&gt;0,IF(Y353&gt;50,"P2","P5"),IF(Y353&gt;50,"P4","P6"))))</f>
        <v/>
      </c>
    </row>
    <row r="354" spans="1:26" x14ac:dyDescent="0.35">
      <c r="A354" s="48"/>
      <c r="B354" s="48"/>
      <c r="C354" s="48"/>
      <c r="D354" s="48"/>
      <c r="E354" s="47"/>
      <c r="F354" s="47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55" t="str" cm="1">
        <f t="array" ref="Q354">IF(AND(B354="",D354="",G354:H354="",J354:P354),"",IF(OR(B354="",D354="",AND(D354&lt;&gt;"A",D354&lt;&gt;"B",D354&lt;&gt;"C",D354&lt;&gt;"D",D354&lt;&gt;"U"),G354&lt;0,H354&lt;G354,AND(J354&lt;&gt;"BC",J354&lt;&gt;"SG",J354&lt;&gt;"KQ",J354&lt;&gt;"R"),J354="",K354="",L354="",L354&lt; 0,OR(M354="",M354&gt;15),OR(N354="",N354&gt;15),O354="",P354=""),"ERROR - Please check inputs",""))</f>
        <v/>
      </c>
      <c r="R354" s="55" t="str" cm="1">
        <f t="array" ref="R354">IF(AND(B354:D354="",G354:P354=""),"",H354-G354)</f>
        <v/>
      </c>
      <c r="S354" s="55" t="str" cm="1">
        <f t="array" ref="S354">IF(AND(B354:D354="",G354:P354=""),"",P354*R354/1000*365)</f>
        <v/>
      </c>
      <c r="T354" s="55" t="str" cm="1">
        <f t="array" ref="T354">IF(AND(B354:D354="",G354:P354=""),"",MAX(0,K354-L354))</f>
        <v/>
      </c>
      <c r="U354" s="55" t="str" cm="1">
        <f t="array" ref="U354">IF(AND(B354:D354="",G354:P354=""),"",VLOOKUP(J354,ABen_Rates,3,FALSE)*T354*S354)</f>
        <v/>
      </c>
      <c r="V354" s="55" t="str" cm="1">
        <f t="array" ref="V354">IF(AND(B354:D354="",G354:P354=""),"",VLOOKUP(D354,Treatment_Life,2,FALSE)*U354)</f>
        <v/>
      </c>
      <c r="W354" s="55" t="str" cm="1">
        <f t="array" ref="W354">IF(AND(B354:D354="",G354:P354=""),"",(H354-G354)*O354*Lane_Width*Cost_m2)</f>
        <v/>
      </c>
      <c r="X354" s="55" cm="1">
        <f t="array" ref="X354">IF(AND(B354:D354="",G354:P354=""),-9999,V354*Av_Cost_Coll/W354)</f>
        <v>-9999</v>
      </c>
      <c r="Y354" s="55" cm="1">
        <f t="array" ref="Y354">IF(AND(B354:D354="",G354:P354=""),-9999,VLOOKUP(CONCATENATE(M354,"-",N354),Likelihood,2,FALSE))</f>
        <v>-9999</v>
      </c>
      <c r="Z354" s="55" t="str" cm="1">
        <f t="array" ref="Z354">IF(AND(B354:D354="",G354:P354=""),"",IF(X354&gt;=2,IF(Y354&gt;50,"P1","P3"),IF(X354&gt;0,IF(Y354&gt;50,"P2","P5"),IF(Y354&gt;50,"P4","P6"))))</f>
        <v/>
      </c>
    </row>
    <row r="355" spans="1:26" x14ac:dyDescent="0.35">
      <c r="A355" s="48"/>
      <c r="B355" s="48"/>
      <c r="C355" s="48"/>
      <c r="D355" s="48"/>
      <c r="E355" s="47"/>
      <c r="F355" s="47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55" t="str" cm="1">
        <f t="array" ref="Q355">IF(AND(B355="",D355="",G355:H355="",J355:P355),"",IF(OR(B355="",D355="",AND(D355&lt;&gt;"A",D355&lt;&gt;"B",D355&lt;&gt;"C",D355&lt;&gt;"D",D355&lt;&gt;"U"),G355&lt;0,H355&lt;G355,AND(J355&lt;&gt;"BC",J355&lt;&gt;"SG",J355&lt;&gt;"KQ",J355&lt;&gt;"R"),J355="",K355="",L355="",L355&lt; 0,OR(M355="",M355&gt;15),OR(N355="",N355&gt;15),O355="",P355=""),"ERROR - Please check inputs",""))</f>
        <v/>
      </c>
      <c r="R355" s="55" t="str" cm="1">
        <f t="array" ref="R355">IF(AND(B355:D355="",G355:P355=""),"",H355-G355)</f>
        <v/>
      </c>
      <c r="S355" s="55" t="str" cm="1">
        <f t="array" ref="S355">IF(AND(B355:D355="",G355:P355=""),"",P355*R355/1000*365)</f>
        <v/>
      </c>
      <c r="T355" s="55" t="str" cm="1">
        <f t="array" ref="T355">IF(AND(B355:D355="",G355:P355=""),"",MAX(0,K355-L355))</f>
        <v/>
      </c>
      <c r="U355" s="55" t="str" cm="1">
        <f t="array" ref="U355">IF(AND(B355:D355="",G355:P355=""),"",VLOOKUP(J355,ABen_Rates,3,FALSE)*T355*S355)</f>
        <v/>
      </c>
      <c r="V355" s="55" t="str" cm="1">
        <f t="array" ref="V355">IF(AND(B355:D355="",G355:P355=""),"",VLOOKUP(D355,Treatment_Life,2,FALSE)*U355)</f>
        <v/>
      </c>
      <c r="W355" s="55" t="str" cm="1">
        <f t="array" ref="W355">IF(AND(B355:D355="",G355:P355=""),"",(H355-G355)*O355*Lane_Width*Cost_m2)</f>
        <v/>
      </c>
      <c r="X355" s="55" cm="1">
        <f t="array" ref="X355">IF(AND(B355:D355="",G355:P355=""),-9999,V355*Av_Cost_Coll/W355)</f>
        <v>-9999</v>
      </c>
      <c r="Y355" s="55" cm="1">
        <f t="array" ref="Y355">IF(AND(B355:D355="",G355:P355=""),-9999,VLOOKUP(CONCATENATE(M355,"-",N355),Likelihood,2,FALSE))</f>
        <v>-9999</v>
      </c>
      <c r="Z355" s="55" t="str" cm="1">
        <f t="array" ref="Z355">IF(AND(B355:D355="",G355:P355=""),"",IF(X355&gt;=2,IF(Y355&gt;50,"P1","P3"),IF(X355&gt;0,IF(Y355&gt;50,"P2","P5"),IF(Y355&gt;50,"P4","P6"))))</f>
        <v/>
      </c>
    </row>
    <row r="356" spans="1:26" x14ac:dyDescent="0.35">
      <c r="A356" s="48"/>
      <c r="B356" s="48"/>
      <c r="C356" s="48"/>
      <c r="D356" s="48"/>
      <c r="E356" s="47"/>
      <c r="F356" s="47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55" t="str" cm="1">
        <f t="array" ref="Q356">IF(AND(B356="",D356="",G356:H356="",J356:P356),"",IF(OR(B356="",D356="",AND(D356&lt;&gt;"A",D356&lt;&gt;"B",D356&lt;&gt;"C",D356&lt;&gt;"D",D356&lt;&gt;"U"),G356&lt;0,H356&lt;G356,AND(J356&lt;&gt;"BC",J356&lt;&gt;"SG",J356&lt;&gt;"KQ",J356&lt;&gt;"R"),J356="",K356="",L356="",L356&lt; 0,OR(M356="",M356&gt;15),OR(N356="",N356&gt;15),O356="",P356=""),"ERROR - Please check inputs",""))</f>
        <v/>
      </c>
      <c r="R356" s="55" t="str" cm="1">
        <f t="array" ref="R356">IF(AND(B356:D356="",G356:P356=""),"",H356-G356)</f>
        <v/>
      </c>
      <c r="S356" s="55" t="str" cm="1">
        <f t="array" ref="S356">IF(AND(B356:D356="",G356:P356=""),"",P356*R356/1000*365)</f>
        <v/>
      </c>
      <c r="T356" s="55" t="str" cm="1">
        <f t="array" ref="T356">IF(AND(B356:D356="",G356:P356=""),"",MAX(0,K356-L356))</f>
        <v/>
      </c>
      <c r="U356" s="55" t="str" cm="1">
        <f t="array" ref="U356">IF(AND(B356:D356="",G356:P356=""),"",VLOOKUP(J356,ABen_Rates,3,FALSE)*T356*S356)</f>
        <v/>
      </c>
      <c r="V356" s="55" t="str" cm="1">
        <f t="array" ref="V356">IF(AND(B356:D356="",G356:P356=""),"",VLOOKUP(D356,Treatment_Life,2,FALSE)*U356)</f>
        <v/>
      </c>
      <c r="W356" s="55" t="str" cm="1">
        <f t="array" ref="W356">IF(AND(B356:D356="",G356:P356=""),"",(H356-G356)*O356*Lane_Width*Cost_m2)</f>
        <v/>
      </c>
      <c r="X356" s="55" cm="1">
        <f t="array" ref="X356">IF(AND(B356:D356="",G356:P356=""),-9999,V356*Av_Cost_Coll/W356)</f>
        <v>-9999</v>
      </c>
      <c r="Y356" s="55" cm="1">
        <f t="array" ref="Y356">IF(AND(B356:D356="",G356:P356=""),-9999,VLOOKUP(CONCATENATE(M356,"-",N356),Likelihood,2,FALSE))</f>
        <v>-9999</v>
      </c>
      <c r="Z356" s="55" t="str" cm="1">
        <f t="array" ref="Z356">IF(AND(B356:D356="",G356:P356=""),"",IF(X356&gt;=2,IF(Y356&gt;50,"P1","P3"),IF(X356&gt;0,IF(Y356&gt;50,"P2","P5"),IF(Y356&gt;50,"P4","P6"))))</f>
        <v/>
      </c>
    </row>
    <row r="357" spans="1:26" x14ac:dyDescent="0.35">
      <c r="A357" s="48"/>
      <c r="B357" s="48"/>
      <c r="C357" s="48"/>
      <c r="D357" s="48"/>
      <c r="E357" s="47"/>
      <c r="F357" s="47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55" t="str" cm="1">
        <f t="array" ref="Q357">IF(AND(B357="",D357="",G357:H357="",J357:P357),"",IF(OR(B357="",D357="",AND(D357&lt;&gt;"A",D357&lt;&gt;"B",D357&lt;&gt;"C",D357&lt;&gt;"D",D357&lt;&gt;"U"),G357&lt;0,H357&lt;G357,AND(J357&lt;&gt;"BC",J357&lt;&gt;"SG",J357&lt;&gt;"KQ",J357&lt;&gt;"R"),J357="",K357="",L357="",L357&lt; 0,OR(M357="",M357&gt;15),OR(N357="",N357&gt;15),O357="",P357=""),"ERROR - Please check inputs",""))</f>
        <v/>
      </c>
      <c r="R357" s="55" t="str" cm="1">
        <f t="array" ref="R357">IF(AND(B357:D357="",G357:P357=""),"",H357-G357)</f>
        <v/>
      </c>
      <c r="S357" s="55" t="str" cm="1">
        <f t="array" ref="S357">IF(AND(B357:D357="",G357:P357=""),"",P357*R357/1000*365)</f>
        <v/>
      </c>
      <c r="T357" s="55" t="str" cm="1">
        <f t="array" ref="T357">IF(AND(B357:D357="",G357:P357=""),"",MAX(0,K357-L357))</f>
        <v/>
      </c>
      <c r="U357" s="55" t="str" cm="1">
        <f t="array" ref="U357">IF(AND(B357:D357="",G357:P357=""),"",VLOOKUP(J357,ABen_Rates,3,FALSE)*T357*S357)</f>
        <v/>
      </c>
      <c r="V357" s="55" t="str" cm="1">
        <f t="array" ref="V357">IF(AND(B357:D357="",G357:P357=""),"",VLOOKUP(D357,Treatment_Life,2,FALSE)*U357)</f>
        <v/>
      </c>
      <c r="W357" s="55" t="str" cm="1">
        <f t="array" ref="W357">IF(AND(B357:D357="",G357:P357=""),"",(H357-G357)*O357*Lane_Width*Cost_m2)</f>
        <v/>
      </c>
      <c r="X357" s="55" cm="1">
        <f t="array" ref="X357">IF(AND(B357:D357="",G357:P357=""),-9999,V357*Av_Cost_Coll/W357)</f>
        <v>-9999</v>
      </c>
      <c r="Y357" s="55" cm="1">
        <f t="array" ref="Y357">IF(AND(B357:D357="",G357:P357=""),-9999,VLOOKUP(CONCATENATE(M357,"-",N357),Likelihood,2,FALSE))</f>
        <v>-9999</v>
      </c>
      <c r="Z357" s="55" t="str" cm="1">
        <f t="array" ref="Z357">IF(AND(B357:D357="",G357:P357=""),"",IF(X357&gt;=2,IF(Y357&gt;50,"P1","P3"),IF(X357&gt;0,IF(Y357&gt;50,"P2","P5"),IF(Y357&gt;50,"P4","P6"))))</f>
        <v/>
      </c>
    </row>
    <row r="358" spans="1:26" x14ac:dyDescent="0.35">
      <c r="A358" s="48"/>
      <c r="B358" s="48"/>
      <c r="C358" s="48"/>
      <c r="D358" s="48"/>
      <c r="E358" s="47"/>
      <c r="F358" s="47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55" t="str" cm="1">
        <f t="array" ref="Q358">IF(AND(B358="",D358="",G358:H358="",J358:P358),"",IF(OR(B358="",D358="",AND(D358&lt;&gt;"A",D358&lt;&gt;"B",D358&lt;&gt;"C",D358&lt;&gt;"D",D358&lt;&gt;"U"),G358&lt;0,H358&lt;G358,AND(J358&lt;&gt;"BC",J358&lt;&gt;"SG",J358&lt;&gt;"KQ",J358&lt;&gt;"R"),J358="",K358="",L358="",L358&lt; 0,OR(M358="",M358&gt;15),OR(N358="",N358&gt;15),O358="",P358=""),"ERROR - Please check inputs",""))</f>
        <v/>
      </c>
      <c r="R358" s="55" t="str" cm="1">
        <f t="array" ref="R358">IF(AND(B358:D358="",G358:P358=""),"",H358-G358)</f>
        <v/>
      </c>
      <c r="S358" s="55" t="str" cm="1">
        <f t="array" ref="S358">IF(AND(B358:D358="",G358:P358=""),"",P358*R358/1000*365)</f>
        <v/>
      </c>
      <c r="T358" s="55" t="str" cm="1">
        <f t="array" ref="T358">IF(AND(B358:D358="",G358:P358=""),"",MAX(0,K358-L358))</f>
        <v/>
      </c>
      <c r="U358" s="55" t="str" cm="1">
        <f t="array" ref="U358">IF(AND(B358:D358="",G358:P358=""),"",VLOOKUP(J358,ABen_Rates,3,FALSE)*T358*S358)</f>
        <v/>
      </c>
      <c r="V358" s="55" t="str" cm="1">
        <f t="array" ref="V358">IF(AND(B358:D358="",G358:P358=""),"",VLOOKUP(D358,Treatment_Life,2,FALSE)*U358)</f>
        <v/>
      </c>
      <c r="W358" s="55" t="str" cm="1">
        <f t="array" ref="W358">IF(AND(B358:D358="",G358:P358=""),"",(H358-G358)*O358*Lane_Width*Cost_m2)</f>
        <v/>
      </c>
      <c r="X358" s="55" cm="1">
        <f t="array" ref="X358">IF(AND(B358:D358="",G358:P358=""),-9999,V358*Av_Cost_Coll/W358)</f>
        <v>-9999</v>
      </c>
      <c r="Y358" s="55" cm="1">
        <f t="array" ref="Y358">IF(AND(B358:D358="",G358:P358=""),-9999,VLOOKUP(CONCATENATE(M358,"-",N358),Likelihood,2,FALSE))</f>
        <v>-9999</v>
      </c>
      <c r="Z358" s="55" t="str" cm="1">
        <f t="array" ref="Z358">IF(AND(B358:D358="",G358:P358=""),"",IF(X358&gt;=2,IF(Y358&gt;50,"P1","P3"),IF(X358&gt;0,IF(Y358&gt;50,"P2","P5"),IF(Y358&gt;50,"P4","P6"))))</f>
        <v/>
      </c>
    </row>
    <row r="359" spans="1:26" x14ac:dyDescent="0.35">
      <c r="A359" s="48"/>
      <c r="B359" s="48"/>
      <c r="C359" s="48"/>
      <c r="D359" s="48"/>
      <c r="E359" s="47"/>
      <c r="F359" s="47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55" t="str" cm="1">
        <f t="array" ref="Q359">IF(AND(B359="",D359="",G359:H359="",J359:P359),"",IF(OR(B359="",D359="",AND(D359&lt;&gt;"A",D359&lt;&gt;"B",D359&lt;&gt;"C",D359&lt;&gt;"D",D359&lt;&gt;"U"),G359&lt;0,H359&lt;G359,AND(J359&lt;&gt;"BC",J359&lt;&gt;"SG",J359&lt;&gt;"KQ",J359&lt;&gt;"R"),J359="",K359="",L359="",L359&lt; 0,OR(M359="",M359&gt;15),OR(N359="",N359&gt;15),O359="",P359=""),"ERROR - Please check inputs",""))</f>
        <v/>
      </c>
      <c r="R359" s="55" t="str" cm="1">
        <f t="array" ref="R359">IF(AND(B359:D359="",G359:P359=""),"",H359-G359)</f>
        <v/>
      </c>
      <c r="S359" s="55" t="str" cm="1">
        <f t="array" ref="S359">IF(AND(B359:D359="",G359:P359=""),"",P359*R359/1000*365)</f>
        <v/>
      </c>
      <c r="T359" s="55" t="str" cm="1">
        <f t="array" ref="T359">IF(AND(B359:D359="",G359:P359=""),"",MAX(0,K359-L359))</f>
        <v/>
      </c>
      <c r="U359" s="55" t="str" cm="1">
        <f t="array" ref="U359">IF(AND(B359:D359="",G359:P359=""),"",VLOOKUP(J359,ABen_Rates,3,FALSE)*T359*S359)</f>
        <v/>
      </c>
      <c r="V359" s="55" t="str" cm="1">
        <f t="array" ref="V359">IF(AND(B359:D359="",G359:P359=""),"",VLOOKUP(D359,Treatment_Life,2,FALSE)*U359)</f>
        <v/>
      </c>
      <c r="W359" s="55" t="str" cm="1">
        <f t="array" ref="W359">IF(AND(B359:D359="",G359:P359=""),"",(H359-G359)*O359*Lane_Width*Cost_m2)</f>
        <v/>
      </c>
      <c r="X359" s="55" cm="1">
        <f t="array" ref="X359">IF(AND(B359:D359="",G359:P359=""),-9999,V359*Av_Cost_Coll/W359)</f>
        <v>-9999</v>
      </c>
      <c r="Y359" s="55" cm="1">
        <f t="array" ref="Y359">IF(AND(B359:D359="",G359:P359=""),-9999,VLOOKUP(CONCATENATE(M359,"-",N359),Likelihood,2,FALSE))</f>
        <v>-9999</v>
      </c>
      <c r="Z359" s="55" t="str" cm="1">
        <f t="array" ref="Z359">IF(AND(B359:D359="",G359:P359=""),"",IF(X359&gt;=2,IF(Y359&gt;50,"P1","P3"),IF(X359&gt;0,IF(Y359&gt;50,"P2","P5"),IF(Y359&gt;50,"P4","P6"))))</f>
        <v/>
      </c>
    </row>
    <row r="360" spans="1:26" x14ac:dyDescent="0.35">
      <c r="A360" s="48"/>
      <c r="B360" s="48"/>
      <c r="C360" s="48"/>
      <c r="D360" s="48"/>
      <c r="E360" s="47"/>
      <c r="F360" s="47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55" t="str" cm="1">
        <f t="array" ref="Q360">IF(AND(B360="",D360="",G360:H360="",J360:P360),"",IF(OR(B360="",D360="",AND(D360&lt;&gt;"A",D360&lt;&gt;"B",D360&lt;&gt;"C",D360&lt;&gt;"D",D360&lt;&gt;"U"),G360&lt;0,H360&lt;G360,AND(J360&lt;&gt;"BC",J360&lt;&gt;"SG",J360&lt;&gt;"KQ",J360&lt;&gt;"R"),J360="",K360="",L360="",L360&lt; 0,OR(M360="",M360&gt;15),OR(N360="",N360&gt;15),O360="",P360=""),"ERROR - Please check inputs",""))</f>
        <v/>
      </c>
      <c r="R360" s="55" t="str" cm="1">
        <f t="array" ref="R360">IF(AND(B360:D360="",G360:P360=""),"",H360-G360)</f>
        <v/>
      </c>
      <c r="S360" s="55" t="str" cm="1">
        <f t="array" ref="S360">IF(AND(B360:D360="",G360:P360=""),"",P360*R360/1000*365)</f>
        <v/>
      </c>
      <c r="T360" s="55" t="str" cm="1">
        <f t="array" ref="T360">IF(AND(B360:D360="",G360:P360=""),"",MAX(0,K360-L360))</f>
        <v/>
      </c>
      <c r="U360" s="55" t="str" cm="1">
        <f t="array" ref="U360">IF(AND(B360:D360="",G360:P360=""),"",VLOOKUP(J360,ABen_Rates,3,FALSE)*T360*S360)</f>
        <v/>
      </c>
      <c r="V360" s="55" t="str" cm="1">
        <f t="array" ref="V360">IF(AND(B360:D360="",G360:P360=""),"",VLOOKUP(D360,Treatment_Life,2,FALSE)*U360)</f>
        <v/>
      </c>
      <c r="W360" s="55" t="str" cm="1">
        <f t="array" ref="W360">IF(AND(B360:D360="",G360:P360=""),"",(H360-G360)*O360*Lane_Width*Cost_m2)</f>
        <v/>
      </c>
      <c r="X360" s="55" cm="1">
        <f t="array" ref="X360">IF(AND(B360:D360="",G360:P360=""),-9999,V360*Av_Cost_Coll/W360)</f>
        <v>-9999</v>
      </c>
      <c r="Y360" s="55" cm="1">
        <f t="array" ref="Y360">IF(AND(B360:D360="",G360:P360=""),-9999,VLOOKUP(CONCATENATE(M360,"-",N360),Likelihood,2,FALSE))</f>
        <v>-9999</v>
      </c>
      <c r="Z360" s="55" t="str" cm="1">
        <f t="array" ref="Z360">IF(AND(B360:D360="",G360:P360=""),"",IF(X360&gt;=2,IF(Y360&gt;50,"P1","P3"),IF(X360&gt;0,IF(Y360&gt;50,"P2","P5"),IF(Y360&gt;50,"P4","P6"))))</f>
        <v/>
      </c>
    </row>
    <row r="361" spans="1:26" x14ac:dyDescent="0.35">
      <c r="A361" s="48"/>
      <c r="B361" s="48"/>
      <c r="C361" s="48"/>
      <c r="D361" s="48"/>
      <c r="E361" s="47"/>
      <c r="F361" s="47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55" t="str" cm="1">
        <f t="array" ref="Q361">IF(AND(B361="",D361="",G361:H361="",J361:P361),"",IF(OR(B361="",D361="",AND(D361&lt;&gt;"A",D361&lt;&gt;"B",D361&lt;&gt;"C",D361&lt;&gt;"D",D361&lt;&gt;"U"),G361&lt;0,H361&lt;G361,AND(J361&lt;&gt;"BC",J361&lt;&gt;"SG",J361&lt;&gt;"KQ",J361&lt;&gt;"R"),J361="",K361="",L361="",L361&lt; 0,OR(M361="",M361&gt;15),OR(N361="",N361&gt;15),O361="",P361=""),"ERROR - Please check inputs",""))</f>
        <v/>
      </c>
      <c r="R361" s="55" t="str" cm="1">
        <f t="array" ref="R361">IF(AND(B361:D361="",G361:P361=""),"",H361-G361)</f>
        <v/>
      </c>
      <c r="S361" s="55" t="str" cm="1">
        <f t="array" ref="S361">IF(AND(B361:D361="",G361:P361=""),"",P361*R361/1000*365)</f>
        <v/>
      </c>
      <c r="T361" s="55" t="str" cm="1">
        <f t="array" ref="T361">IF(AND(B361:D361="",G361:P361=""),"",MAX(0,K361-L361))</f>
        <v/>
      </c>
      <c r="U361" s="55" t="str" cm="1">
        <f t="array" ref="U361">IF(AND(B361:D361="",G361:P361=""),"",VLOOKUP(J361,ABen_Rates,3,FALSE)*T361*S361)</f>
        <v/>
      </c>
      <c r="V361" s="55" t="str" cm="1">
        <f t="array" ref="V361">IF(AND(B361:D361="",G361:P361=""),"",VLOOKUP(D361,Treatment_Life,2,FALSE)*U361)</f>
        <v/>
      </c>
      <c r="W361" s="55" t="str" cm="1">
        <f t="array" ref="W361">IF(AND(B361:D361="",G361:P361=""),"",(H361-G361)*O361*Lane_Width*Cost_m2)</f>
        <v/>
      </c>
      <c r="X361" s="55" cm="1">
        <f t="array" ref="X361">IF(AND(B361:D361="",G361:P361=""),-9999,V361*Av_Cost_Coll/W361)</f>
        <v>-9999</v>
      </c>
      <c r="Y361" s="55" cm="1">
        <f t="array" ref="Y361">IF(AND(B361:D361="",G361:P361=""),-9999,VLOOKUP(CONCATENATE(M361,"-",N361),Likelihood,2,FALSE))</f>
        <v>-9999</v>
      </c>
      <c r="Z361" s="55" t="str" cm="1">
        <f t="array" ref="Z361">IF(AND(B361:D361="",G361:P361=""),"",IF(X361&gt;=2,IF(Y361&gt;50,"P1","P3"),IF(X361&gt;0,IF(Y361&gt;50,"P2","P5"),IF(Y361&gt;50,"P4","P6"))))</f>
        <v/>
      </c>
    </row>
    <row r="362" spans="1:26" x14ac:dyDescent="0.35">
      <c r="A362" s="48"/>
      <c r="B362" s="48"/>
      <c r="C362" s="48"/>
      <c r="D362" s="48"/>
      <c r="E362" s="47"/>
      <c r="F362" s="47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55" t="str" cm="1">
        <f t="array" ref="Q362">IF(AND(B362="",D362="",G362:H362="",J362:P362),"",IF(OR(B362="",D362="",AND(D362&lt;&gt;"A",D362&lt;&gt;"B",D362&lt;&gt;"C",D362&lt;&gt;"D",D362&lt;&gt;"U"),G362&lt;0,H362&lt;G362,AND(J362&lt;&gt;"BC",J362&lt;&gt;"SG",J362&lt;&gt;"KQ",J362&lt;&gt;"R"),J362="",K362="",L362="",L362&lt; 0,OR(M362="",M362&gt;15),OR(N362="",N362&gt;15),O362="",P362=""),"ERROR - Please check inputs",""))</f>
        <v/>
      </c>
      <c r="R362" s="55" t="str" cm="1">
        <f t="array" ref="R362">IF(AND(B362:D362="",G362:P362=""),"",H362-G362)</f>
        <v/>
      </c>
      <c r="S362" s="55" t="str" cm="1">
        <f t="array" ref="S362">IF(AND(B362:D362="",G362:P362=""),"",P362*R362/1000*365)</f>
        <v/>
      </c>
      <c r="T362" s="55" t="str" cm="1">
        <f t="array" ref="T362">IF(AND(B362:D362="",G362:P362=""),"",MAX(0,K362-L362))</f>
        <v/>
      </c>
      <c r="U362" s="55" t="str" cm="1">
        <f t="array" ref="U362">IF(AND(B362:D362="",G362:P362=""),"",VLOOKUP(J362,ABen_Rates,3,FALSE)*T362*S362)</f>
        <v/>
      </c>
      <c r="V362" s="55" t="str" cm="1">
        <f t="array" ref="V362">IF(AND(B362:D362="",G362:P362=""),"",VLOOKUP(D362,Treatment_Life,2,FALSE)*U362)</f>
        <v/>
      </c>
      <c r="W362" s="55" t="str" cm="1">
        <f t="array" ref="W362">IF(AND(B362:D362="",G362:P362=""),"",(H362-G362)*O362*Lane_Width*Cost_m2)</f>
        <v/>
      </c>
      <c r="X362" s="55" cm="1">
        <f t="array" ref="X362">IF(AND(B362:D362="",G362:P362=""),-9999,V362*Av_Cost_Coll/W362)</f>
        <v>-9999</v>
      </c>
      <c r="Y362" s="55" cm="1">
        <f t="array" ref="Y362">IF(AND(B362:D362="",G362:P362=""),-9999,VLOOKUP(CONCATENATE(M362,"-",N362),Likelihood,2,FALSE))</f>
        <v>-9999</v>
      </c>
      <c r="Z362" s="55" t="str" cm="1">
        <f t="array" ref="Z362">IF(AND(B362:D362="",G362:P362=""),"",IF(X362&gt;=2,IF(Y362&gt;50,"P1","P3"),IF(X362&gt;0,IF(Y362&gt;50,"P2","P5"),IF(Y362&gt;50,"P4","P6"))))</f>
        <v/>
      </c>
    </row>
    <row r="363" spans="1:26" x14ac:dyDescent="0.35">
      <c r="A363" s="48"/>
      <c r="B363" s="48"/>
      <c r="C363" s="48"/>
      <c r="D363" s="48"/>
      <c r="E363" s="47"/>
      <c r="F363" s="47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55" t="str" cm="1">
        <f t="array" ref="Q363">IF(AND(B363="",D363="",G363:H363="",J363:P363),"",IF(OR(B363="",D363="",AND(D363&lt;&gt;"A",D363&lt;&gt;"B",D363&lt;&gt;"C",D363&lt;&gt;"D",D363&lt;&gt;"U"),G363&lt;0,H363&lt;G363,AND(J363&lt;&gt;"BC",J363&lt;&gt;"SG",J363&lt;&gt;"KQ",J363&lt;&gt;"R"),J363="",K363="",L363="",L363&lt; 0,OR(M363="",M363&gt;15),OR(N363="",N363&gt;15),O363="",P363=""),"ERROR - Please check inputs",""))</f>
        <v/>
      </c>
      <c r="R363" s="55" t="str" cm="1">
        <f t="array" ref="R363">IF(AND(B363:D363="",G363:P363=""),"",H363-G363)</f>
        <v/>
      </c>
      <c r="S363" s="55" t="str" cm="1">
        <f t="array" ref="S363">IF(AND(B363:D363="",G363:P363=""),"",P363*R363/1000*365)</f>
        <v/>
      </c>
      <c r="T363" s="55" t="str" cm="1">
        <f t="array" ref="T363">IF(AND(B363:D363="",G363:P363=""),"",MAX(0,K363-L363))</f>
        <v/>
      </c>
      <c r="U363" s="55" t="str" cm="1">
        <f t="array" ref="U363">IF(AND(B363:D363="",G363:P363=""),"",VLOOKUP(J363,ABen_Rates,3,FALSE)*T363*S363)</f>
        <v/>
      </c>
      <c r="V363" s="55" t="str" cm="1">
        <f t="array" ref="V363">IF(AND(B363:D363="",G363:P363=""),"",VLOOKUP(D363,Treatment_Life,2,FALSE)*U363)</f>
        <v/>
      </c>
      <c r="W363" s="55" t="str" cm="1">
        <f t="array" ref="W363">IF(AND(B363:D363="",G363:P363=""),"",(H363-G363)*O363*Lane_Width*Cost_m2)</f>
        <v/>
      </c>
      <c r="X363" s="55" cm="1">
        <f t="array" ref="X363">IF(AND(B363:D363="",G363:P363=""),-9999,V363*Av_Cost_Coll/W363)</f>
        <v>-9999</v>
      </c>
      <c r="Y363" s="55" cm="1">
        <f t="array" ref="Y363">IF(AND(B363:D363="",G363:P363=""),-9999,VLOOKUP(CONCATENATE(M363,"-",N363),Likelihood,2,FALSE))</f>
        <v>-9999</v>
      </c>
      <c r="Z363" s="55" t="str" cm="1">
        <f t="array" ref="Z363">IF(AND(B363:D363="",G363:P363=""),"",IF(X363&gt;=2,IF(Y363&gt;50,"P1","P3"),IF(X363&gt;0,IF(Y363&gt;50,"P2","P5"),IF(Y363&gt;50,"P4","P6"))))</f>
        <v/>
      </c>
    </row>
    <row r="364" spans="1:26" x14ac:dyDescent="0.35">
      <c r="A364" s="48"/>
      <c r="B364" s="48"/>
      <c r="C364" s="48"/>
      <c r="D364" s="48"/>
      <c r="E364" s="47"/>
      <c r="F364" s="47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55" t="str" cm="1">
        <f t="array" ref="Q364">IF(AND(B364="",D364="",G364:H364="",J364:P364),"",IF(OR(B364="",D364="",AND(D364&lt;&gt;"A",D364&lt;&gt;"B",D364&lt;&gt;"C",D364&lt;&gt;"D",D364&lt;&gt;"U"),G364&lt;0,H364&lt;G364,AND(J364&lt;&gt;"BC",J364&lt;&gt;"SG",J364&lt;&gt;"KQ",J364&lt;&gt;"R"),J364="",K364="",L364="",L364&lt; 0,OR(M364="",M364&gt;15),OR(N364="",N364&gt;15),O364="",P364=""),"ERROR - Please check inputs",""))</f>
        <v/>
      </c>
      <c r="R364" s="55" t="str" cm="1">
        <f t="array" ref="R364">IF(AND(B364:D364="",G364:P364=""),"",H364-G364)</f>
        <v/>
      </c>
      <c r="S364" s="55" t="str" cm="1">
        <f t="array" ref="S364">IF(AND(B364:D364="",G364:P364=""),"",P364*R364/1000*365)</f>
        <v/>
      </c>
      <c r="T364" s="55" t="str" cm="1">
        <f t="array" ref="T364">IF(AND(B364:D364="",G364:P364=""),"",MAX(0,K364-L364))</f>
        <v/>
      </c>
      <c r="U364" s="55" t="str" cm="1">
        <f t="array" ref="U364">IF(AND(B364:D364="",G364:P364=""),"",VLOOKUP(J364,ABen_Rates,3,FALSE)*T364*S364)</f>
        <v/>
      </c>
      <c r="V364" s="55" t="str" cm="1">
        <f t="array" ref="V364">IF(AND(B364:D364="",G364:P364=""),"",VLOOKUP(D364,Treatment_Life,2,FALSE)*U364)</f>
        <v/>
      </c>
      <c r="W364" s="55" t="str" cm="1">
        <f t="array" ref="W364">IF(AND(B364:D364="",G364:P364=""),"",(H364-G364)*O364*Lane_Width*Cost_m2)</f>
        <v/>
      </c>
      <c r="X364" s="55" cm="1">
        <f t="array" ref="X364">IF(AND(B364:D364="",G364:P364=""),-9999,V364*Av_Cost_Coll/W364)</f>
        <v>-9999</v>
      </c>
      <c r="Y364" s="55" cm="1">
        <f t="array" ref="Y364">IF(AND(B364:D364="",G364:P364=""),-9999,VLOOKUP(CONCATENATE(M364,"-",N364),Likelihood,2,FALSE))</f>
        <v>-9999</v>
      </c>
      <c r="Z364" s="55" t="str" cm="1">
        <f t="array" ref="Z364">IF(AND(B364:D364="",G364:P364=""),"",IF(X364&gt;=2,IF(Y364&gt;50,"P1","P3"),IF(X364&gt;0,IF(Y364&gt;50,"P2","P5"),IF(Y364&gt;50,"P4","P6"))))</f>
        <v/>
      </c>
    </row>
    <row r="365" spans="1:26" x14ac:dyDescent="0.35">
      <c r="A365" s="48"/>
      <c r="B365" s="48"/>
      <c r="C365" s="48"/>
      <c r="D365" s="48"/>
      <c r="E365" s="47"/>
      <c r="F365" s="47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55" t="str" cm="1">
        <f t="array" ref="Q365">IF(AND(B365="",D365="",G365:H365="",J365:P365),"",IF(OR(B365="",D365="",AND(D365&lt;&gt;"A",D365&lt;&gt;"B",D365&lt;&gt;"C",D365&lt;&gt;"D",D365&lt;&gt;"U"),G365&lt;0,H365&lt;G365,AND(J365&lt;&gt;"BC",J365&lt;&gt;"SG",J365&lt;&gt;"KQ",J365&lt;&gt;"R"),J365="",K365="",L365="",L365&lt; 0,OR(M365="",M365&gt;15),OR(N365="",N365&gt;15),O365="",P365=""),"ERROR - Please check inputs",""))</f>
        <v/>
      </c>
      <c r="R365" s="55" t="str" cm="1">
        <f t="array" ref="R365">IF(AND(B365:D365="",G365:P365=""),"",H365-G365)</f>
        <v/>
      </c>
      <c r="S365" s="55" t="str" cm="1">
        <f t="array" ref="S365">IF(AND(B365:D365="",G365:P365=""),"",P365*R365/1000*365)</f>
        <v/>
      </c>
      <c r="T365" s="55" t="str" cm="1">
        <f t="array" ref="T365">IF(AND(B365:D365="",G365:P365=""),"",MAX(0,K365-L365))</f>
        <v/>
      </c>
      <c r="U365" s="55" t="str" cm="1">
        <f t="array" ref="U365">IF(AND(B365:D365="",G365:P365=""),"",VLOOKUP(J365,ABen_Rates,3,FALSE)*T365*S365)</f>
        <v/>
      </c>
      <c r="V365" s="55" t="str" cm="1">
        <f t="array" ref="V365">IF(AND(B365:D365="",G365:P365=""),"",VLOOKUP(D365,Treatment_Life,2,FALSE)*U365)</f>
        <v/>
      </c>
      <c r="W365" s="55" t="str" cm="1">
        <f t="array" ref="W365">IF(AND(B365:D365="",G365:P365=""),"",(H365-G365)*O365*Lane_Width*Cost_m2)</f>
        <v/>
      </c>
      <c r="X365" s="55" cm="1">
        <f t="array" ref="X365">IF(AND(B365:D365="",G365:P365=""),-9999,V365*Av_Cost_Coll/W365)</f>
        <v>-9999</v>
      </c>
      <c r="Y365" s="55" cm="1">
        <f t="array" ref="Y365">IF(AND(B365:D365="",G365:P365=""),-9999,VLOOKUP(CONCATENATE(M365,"-",N365),Likelihood,2,FALSE))</f>
        <v>-9999</v>
      </c>
      <c r="Z365" s="55" t="str" cm="1">
        <f t="array" ref="Z365">IF(AND(B365:D365="",G365:P365=""),"",IF(X365&gt;=2,IF(Y365&gt;50,"P1","P3"),IF(X365&gt;0,IF(Y365&gt;50,"P2","P5"),IF(Y365&gt;50,"P4","P6"))))</f>
        <v/>
      </c>
    </row>
    <row r="366" spans="1:26" x14ac:dyDescent="0.35">
      <c r="A366" s="48"/>
      <c r="B366" s="48"/>
      <c r="C366" s="48"/>
      <c r="D366" s="48"/>
      <c r="E366" s="47"/>
      <c r="F366" s="47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55" t="str" cm="1">
        <f t="array" ref="Q366">IF(AND(B366="",D366="",G366:H366="",J366:P366),"",IF(OR(B366="",D366="",AND(D366&lt;&gt;"A",D366&lt;&gt;"B",D366&lt;&gt;"C",D366&lt;&gt;"D",D366&lt;&gt;"U"),G366&lt;0,H366&lt;G366,AND(J366&lt;&gt;"BC",J366&lt;&gt;"SG",J366&lt;&gt;"KQ",J366&lt;&gt;"R"),J366="",K366="",L366="",L366&lt; 0,OR(M366="",M366&gt;15),OR(N366="",N366&gt;15),O366="",P366=""),"ERROR - Please check inputs",""))</f>
        <v/>
      </c>
      <c r="R366" s="55" t="str" cm="1">
        <f t="array" ref="R366">IF(AND(B366:D366="",G366:P366=""),"",H366-G366)</f>
        <v/>
      </c>
      <c r="S366" s="55" t="str" cm="1">
        <f t="array" ref="S366">IF(AND(B366:D366="",G366:P366=""),"",P366*R366/1000*365)</f>
        <v/>
      </c>
      <c r="T366" s="55" t="str" cm="1">
        <f t="array" ref="T366">IF(AND(B366:D366="",G366:P366=""),"",MAX(0,K366-L366))</f>
        <v/>
      </c>
      <c r="U366" s="55" t="str" cm="1">
        <f t="array" ref="U366">IF(AND(B366:D366="",G366:P366=""),"",VLOOKUP(J366,ABen_Rates,3,FALSE)*T366*S366)</f>
        <v/>
      </c>
      <c r="V366" s="55" t="str" cm="1">
        <f t="array" ref="V366">IF(AND(B366:D366="",G366:P366=""),"",VLOOKUP(D366,Treatment_Life,2,FALSE)*U366)</f>
        <v/>
      </c>
      <c r="W366" s="55" t="str" cm="1">
        <f t="array" ref="W366">IF(AND(B366:D366="",G366:P366=""),"",(H366-G366)*O366*Lane_Width*Cost_m2)</f>
        <v/>
      </c>
      <c r="X366" s="55" cm="1">
        <f t="array" ref="X366">IF(AND(B366:D366="",G366:P366=""),-9999,V366*Av_Cost_Coll/W366)</f>
        <v>-9999</v>
      </c>
      <c r="Y366" s="55" cm="1">
        <f t="array" ref="Y366">IF(AND(B366:D366="",G366:P366=""),-9999,VLOOKUP(CONCATENATE(M366,"-",N366),Likelihood,2,FALSE))</f>
        <v>-9999</v>
      </c>
      <c r="Z366" s="55" t="str" cm="1">
        <f t="array" ref="Z366">IF(AND(B366:D366="",G366:P366=""),"",IF(X366&gt;=2,IF(Y366&gt;50,"P1","P3"),IF(X366&gt;0,IF(Y366&gt;50,"P2","P5"),IF(Y366&gt;50,"P4","P6"))))</f>
        <v/>
      </c>
    </row>
    <row r="367" spans="1:26" x14ac:dyDescent="0.35">
      <c r="A367" s="48"/>
      <c r="B367" s="48"/>
      <c r="C367" s="48"/>
      <c r="D367" s="48"/>
      <c r="E367" s="47"/>
      <c r="F367" s="47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55" t="str" cm="1">
        <f t="array" ref="Q367">IF(AND(B367="",D367="",G367:H367="",J367:P367),"",IF(OR(B367="",D367="",AND(D367&lt;&gt;"A",D367&lt;&gt;"B",D367&lt;&gt;"C",D367&lt;&gt;"D",D367&lt;&gt;"U"),G367&lt;0,H367&lt;G367,AND(J367&lt;&gt;"BC",J367&lt;&gt;"SG",J367&lt;&gt;"KQ",J367&lt;&gt;"R"),J367="",K367="",L367="",L367&lt; 0,OR(M367="",M367&gt;15),OR(N367="",N367&gt;15),O367="",P367=""),"ERROR - Please check inputs",""))</f>
        <v/>
      </c>
      <c r="R367" s="55" t="str" cm="1">
        <f t="array" ref="R367">IF(AND(B367:D367="",G367:P367=""),"",H367-G367)</f>
        <v/>
      </c>
      <c r="S367" s="55" t="str" cm="1">
        <f t="array" ref="S367">IF(AND(B367:D367="",G367:P367=""),"",P367*R367/1000*365)</f>
        <v/>
      </c>
      <c r="T367" s="55" t="str" cm="1">
        <f t="array" ref="T367">IF(AND(B367:D367="",G367:P367=""),"",MAX(0,K367-L367))</f>
        <v/>
      </c>
      <c r="U367" s="55" t="str" cm="1">
        <f t="array" ref="U367">IF(AND(B367:D367="",G367:P367=""),"",VLOOKUP(J367,ABen_Rates,3,FALSE)*T367*S367)</f>
        <v/>
      </c>
      <c r="V367" s="55" t="str" cm="1">
        <f t="array" ref="V367">IF(AND(B367:D367="",G367:P367=""),"",VLOOKUP(D367,Treatment_Life,2,FALSE)*U367)</f>
        <v/>
      </c>
      <c r="W367" s="55" t="str" cm="1">
        <f t="array" ref="W367">IF(AND(B367:D367="",G367:P367=""),"",(H367-G367)*O367*Lane_Width*Cost_m2)</f>
        <v/>
      </c>
      <c r="X367" s="55" cm="1">
        <f t="array" ref="X367">IF(AND(B367:D367="",G367:P367=""),-9999,V367*Av_Cost_Coll/W367)</f>
        <v>-9999</v>
      </c>
      <c r="Y367" s="55" cm="1">
        <f t="array" ref="Y367">IF(AND(B367:D367="",G367:P367=""),-9999,VLOOKUP(CONCATENATE(M367,"-",N367),Likelihood,2,FALSE))</f>
        <v>-9999</v>
      </c>
      <c r="Z367" s="55" t="str" cm="1">
        <f t="array" ref="Z367">IF(AND(B367:D367="",G367:P367=""),"",IF(X367&gt;=2,IF(Y367&gt;50,"P1","P3"),IF(X367&gt;0,IF(Y367&gt;50,"P2","P5"),IF(Y367&gt;50,"P4","P6"))))</f>
        <v/>
      </c>
    </row>
    <row r="368" spans="1:26" x14ac:dyDescent="0.35">
      <c r="A368" s="48"/>
      <c r="B368" s="48"/>
      <c r="C368" s="48"/>
      <c r="D368" s="48"/>
      <c r="E368" s="47"/>
      <c r="F368" s="47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55" t="str" cm="1">
        <f t="array" ref="Q368">IF(AND(B368="",D368="",G368:H368="",J368:P368),"",IF(OR(B368="",D368="",AND(D368&lt;&gt;"A",D368&lt;&gt;"B",D368&lt;&gt;"C",D368&lt;&gt;"D",D368&lt;&gt;"U"),G368&lt;0,H368&lt;G368,AND(J368&lt;&gt;"BC",J368&lt;&gt;"SG",J368&lt;&gt;"KQ",J368&lt;&gt;"R"),J368="",K368="",L368="",L368&lt; 0,OR(M368="",M368&gt;15),OR(N368="",N368&gt;15),O368="",P368=""),"ERROR - Please check inputs",""))</f>
        <v/>
      </c>
      <c r="R368" s="55" t="str" cm="1">
        <f t="array" ref="R368">IF(AND(B368:D368="",G368:P368=""),"",H368-G368)</f>
        <v/>
      </c>
      <c r="S368" s="55" t="str" cm="1">
        <f t="array" ref="S368">IF(AND(B368:D368="",G368:P368=""),"",P368*R368/1000*365)</f>
        <v/>
      </c>
      <c r="T368" s="55" t="str" cm="1">
        <f t="array" ref="T368">IF(AND(B368:D368="",G368:P368=""),"",MAX(0,K368-L368))</f>
        <v/>
      </c>
      <c r="U368" s="55" t="str" cm="1">
        <f t="array" ref="U368">IF(AND(B368:D368="",G368:P368=""),"",VLOOKUP(J368,ABen_Rates,3,FALSE)*T368*S368)</f>
        <v/>
      </c>
      <c r="V368" s="55" t="str" cm="1">
        <f t="array" ref="V368">IF(AND(B368:D368="",G368:P368=""),"",VLOOKUP(D368,Treatment_Life,2,FALSE)*U368)</f>
        <v/>
      </c>
      <c r="W368" s="55" t="str" cm="1">
        <f t="array" ref="W368">IF(AND(B368:D368="",G368:P368=""),"",(H368-G368)*O368*Lane_Width*Cost_m2)</f>
        <v/>
      </c>
      <c r="X368" s="55" cm="1">
        <f t="array" ref="X368">IF(AND(B368:D368="",G368:P368=""),-9999,V368*Av_Cost_Coll/W368)</f>
        <v>-9999</v>
      </c>
      <c r="Y368" s="55" cm="1">
        <f t="array" ref="Y368">IF(AND(B368:D368="",G368:P368=""),-9999,VLOOKUP(CONCATENATE(M368,"-",N368),Likelihood,2,FALSE))</f>
        <v>-9999</v>
      </c>
      <c r="Z368" s="55" t="str" cm="1">
        <f t="array" ref="Z368">IF(AND(B368:D368="",G368:P368=""),"",IF(X368&gt;=2,IF(Y368&gt;50,"P1","P3"),IF(X368&gt;0,IF(Y368&gt;50,"P2","P5"),IF(Y368&gt;50,"P4","P6"))))</f>
        <v/>
      </c>
    </row>
    <row r="369" spans="1:26" x14ac:dyDescent="0.35">
      <c r="A369" s="48"/>
      <c r="B369" s="48"/>
      <c r="C369" s="48"/>
      <c r="D369" s="48"/>
      <c r="E369" s="47"/>
      <c r="F369" s="47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55" t="str" cm="1">
        <f t="array" ref="Q369">IF(AND(B369="",D369="",G369:H369="",J369:P369),"",IF(OR(B369="",D369="",AND(D369&lt;&gt;"A",D369&lt;&gt;"B",D369&lt;&gt;"C",D369&lt;&gt;"D",D369&lt;&gt;"U"),G369&lt;0,H369&lt;G369,AND(J369&lt;&gt;"BC",J369&lt;&gt;"SG",J369&lt;&gt;"KQ",J369&lt;&gt;"R"),J369="",K369="",L369="",L369&lt; 0,OR(M369="",M369&gt;15),OR(N369="",N369&gt;15),O369="",P369=""),"ERROR - Please check inputs",""))</f>
        <v/>
      </c>
      <c r="R369" s="55" t="str" cm="1">
        <f t="array" ref="R369">IF(AND(B369:D369="",G369:P369=""),"",H369-G369)</f>
        <v/>
      </c>
      <c r="S369" s="55" t="str" cm="1">
        <f t="array" ref="S369">IF(AND(B369:D369="",G369:P369=""),"",P369*R369/1000*365)</f>
        <v/>
      </c>
      <c r="T369" s="55" t="str" cm="1">
        <f t="array" ref="T369">IF(AND(B369:D369="",G369:P369=""),"",MAX(0,K369-L369))</f>
        <v/>
      </c>
      <c r="U369" s="55" t="str" cm="1">
        <f t="array" ref="U369">IF(AND(B369:D369="",G369:P369=""),"",VLOOKUP(J369,ABen_Rates,3,FALSE)*T369*S369)</f>
        <v/>
      </c>
      <c r="V369" s="55" t="str" cm="1">
        <f t="array" ref="V369">IF(AND(B369:D369="",G369:P369=""),"",VLOOKUP(D369,Treatment_Life,2,FALSE)*U369)</f>
        <v/>
      </c>
      <c r="W369" s="55" t="str" cm="1">
        <f t="array" ref="W369">IF(AND(B369:D369="",G369:P369=""),"",(H369-G369)*O369*Lane_Width*Cost_m2)</f>
        <v/>
      </c>
      <c r="X369" s="55" cm="1">
        <f t="array" ref="X369">IF(AND(B369:D369="",G369:P369=""),-9999,V369*Av_Cost_Coll/W369)</f>
        <v>-9999</v>
      </c>
      <c r="Y369" s="55" cm="1">
        <f t="array" ref="Y369">IF(AND(B369:D369="",G369:P369=""),-9999,VLOOKUP(CONCATENATE(M369,"-",N369),Likelihood,2,FALSE))</f>
        <v>-9999</v>
      </c>
      <c r="Z369" s="55" t="str" cm="1">
        <f t="array" ref="Z369">IF(AND(B369:D369="",G369:P369=""),"",IF(X369&gt;=2,IF(Y369&gt;50,"P1","P3"),IF(X369&gt;0,IF(Y369&gt;50,"P2","P5"),IF(Y369&gt;50,"P4","P6"))))</f>
        <v/>
      </c>
    </row>
    <row r="370" spans="1:26" x14ac:dyDescent="0.35">
      <c r="A370" s="48"/>
      <c r="B370" s="48"/>
      <c r="C370" s="48"/>
      <c r="D370" s="48"/>
      <c r="E370" s="47"/>
      <c r="F370" s="47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55" t="str" cm="1">
        <f t="array" ref="Q370">IF(AND(B370="",D370="",G370:H370="",J370:P370),"",IF(OR(B370="",D370="",AND(D370&lt;&gt;"A",D370&lt;&gt;"B",D370&lt;&gt;"C",D370&lt;&gt;"D",D370&lt;&gt;"U"),G370&lt;0,H370&lt;G370,AND(J370&lt;&gt;"BC",J370&lt;&gt;"SG",J370&lt;&gt;"KQ",J370&lt;&gt;"R"),J370="",K370="",L370="",L370&lt; 0,OR(M370="",M370&gt;15),OR(N370="",N370&gt;15),O370="",P370=""),"ERROR - Please check inputs",""))</f>
        <v/>
      </c>
      <c r="R370" s="55" t="str" cm="1">
        <f t="array" ref="R370">IF(AND(B370:D370="",G370:P370=""),"",H370-G370)</f>
        <v/>
      </c>
      <c r="S370" s="55" t="str" cm="1">
        <f t="array" ref="S370">IF(AND(B370:D370="",G370:P370=""),"",P370*R370/1000*365)</f>
        <v/>
      </c>
      <c r="T370" s="55" t="str" cm="1">
        <f t="array" ref="T370">IF(AND(B370:D370="",G370:P370=""),"",MAX(0,K370-L370))</f>
        <v/>
      </c>
      <c r="U370" s="55" t="str" cm="1">
        <f t="array" ref="U370">IF(AND(B370:D370="",G370:P370=""),"",VLOOKUP(J370,ABen_Rates,3,FALSE)*T370*S370)</f>
        <v/>
      </c>
      <c r="V370" s="55" t="str" cm="1">
        <f t="array" ref="V370">IF(AND(B370:D370="",G370:P370=""),"",VLOOKUP(D370,Treatment_Life,2,FALSE)*U370)</f>
        <v/>
      </c>
      <c r="W370" s="55" t="str" cm="1">
        <f t="array" ref="W370">IF(AND(B370:D370="",G370:P370=""),"",(H370-G370)*O370*Lane_Width*Cost_m2)</f>
        <v/>
      </c>
      <c r="X370" s="55" cm="1">
        <f t="array" ref="X370">IF(AND(B370:D370="",G370:P370=""),-9999,V370*Av_Cost_Coll/W370)</f>
        <v>-9999</v>
      </c>
      <c r="Y370" s="55" cm="1">
        <f t="array" ref="Y370">IF(AND(B370:D370="",G370:P370=""),-9999,VLOOKUP(CONCATENATE(M370,"-",N370),Likelihood,2,FALSE))</f>
        <v>-9999</v>
      </c>
      <c r="Z370" s="55" t="str" cm="1">
        <f t="array" ref="Z370">IF(AND(B370:D370="",G370:P370=""),"",IF(X370&gt;=2,IF(Y370&gt;50,"P1","P3"),IF(X370&gt;0,IF(Y370&gt;50,"P2","P5"),IF(Y370&gt;50,"P4","P6"))))</f>
        <v/>
      </c>
    </row>
    <row r="371" spans="1:26" x14ac:dyDescent="0.35">
      <c r="A371" s="48"/>
      <c r="B371" s="48"/>
      <c r="C371" s="48"/>
      <c r="D371" s="48"/>
      <c r="E371" s="47"/>
      <c r="F371" s="47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55" t="str" cm="1">
        <f t="array" ref="Q371">IF(AND(B371="",D371="",G371:H371="",J371:P371),"",IF(OR(B371="",D371="",AND(D371&lt;&gt;"A",D371&lt;&gt;"B",D371&lt;&gt;"C",D371&lt;&gt;"D",D371&lt;&gt;"U"),G371&lt;0,H371&lt;G371,AND(J371&lt;&gt;"BC",J371&lt;&gt;"SG",J371&lt;&gt;"KQ",J371&lt;&gt;"R"),J371="",K371="",L371="",L371&lt; 0,OR(M371="",M371&gt;15),OR(N371="",N371&gt;15),O371="",P371=""),"ERROR - Please check inputs",""))</f>
        <v/>
      </c>
      <c r="R371" s="55" t="str" cm="1">
        <f t="array" ref="R371">IF(AND(B371:D371="",G371:P371=""),"",H371-G371)</f>
        <v/>
      </c>
      <c r="S371" s="55" t="str" cm="1">
        <f t="array" ref="S371">IF(AND(B371:D371="",G371:P371=""),"",P371*R371/1000*365)</f>
        <v/>
      </c>
      <c r="T371" s="55" t="str" cm="1">
        <f t="array" ref="T371">IF(AND(B371:D371="",G371:P371=""),"",MAX(0,K371-L371))</f>
        <v/>
      </c>
      <c r="U371" s="55" t="str" cm="1">
        <f t="array" ref="U371">IF(AND(B371:D371="",G371:P371=""),"",VLOOKUP(J371,ABen_Rates,3,FALSE)*T371*S371)</f>
        <v/>
      </c>
      <c r="V371" s="55" t="str" cm="1">
        <f t="array" ref="V371">IF(AND(B371:D371="",G371:P371=""),"",VLOOKUP(D371,Treatment_Life,2,FALSE)*U371)</f>
        <v/>
      </c>
      <c r="W371" s="55" t="str" cm="1">
        <f t="array" ref="W371">IF(AND(B371:D371="",G371:P371=""),"",(H371-G371)*O371*Lane_Width*Cost_m2)</f>
        <v/>
      </c>
      <c r="X371" s="55" cm="1">
        <f t="array" ref="X371">IF(AND(B371:D371="",G371:P371=""),-9999,V371*Av_Cost_Coll/W371)</f>
        <v>-9999</v>
      </c>
      <c r="Y371" s="55" cm="1">
        <f t="array" ref="Y371">IF(AND(B371:D371="",G371:P371=""),-9999,VLOOKUP(CONCATENATE(M371,"-",N371),Likelihood,2,FALSE))</f>
        <v>-9999</v>
      </c>
      <c r="Z371" s="55" t="str" cm="1">
        <f t="array" ref="Z371">IF(AND(B371:D371="",G371:P371=""),"",IF(X371&gt;=2,IF(Y371&gt;50,"P1","P3"),IF(X371&gt;0,IF(Y371&gt;50,"P2","P5"),IF(Y371&gt;50,"P4","P6"))))</f>
        <v/>
      </c>
    </row>
    <row r="372" spans="1:26" x14ac:dyDescent="0.35">
      <c r="A372" s="48"/>
      <c r="B372" s="48"/>
      <c r="C372" s="48"/>
      <c r="D372" s="48"/>
      <c r="E372" s="47"/>
      <c r="F372" s="47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55" t="str" cm="1">
        <f t="array" ref="Q372">IF(AND(B372="",D372="",G372:H372="",J372:P372),"",IF(OR(B372="",D372="",AND(D372&lt;&gt;"A",D372&lt;&gt;"B",D372&lt;&gt;"C",D372&lt;&gt;"D",D372&lt;&gt;"U"),G372&lt;0,H372&lt;G372,AND(J372&lt;&gt;"BC",J372&lt;&gt;"SG",J372&lt;&gt;"KQ",J372&lt;&gt;"R"),J372="",K372="",L372="",L372&lt; 0,OR(M372="",M372&gt;15),OR(N372="",N372&gt;15),O372="",P372=""),"ERROR - Please check inputs",""))</f>
        <v/>
      </c>
      <c r="R372" s="55" t="str" cm="1">
        <f t="array" ref="R372">IF(AND(B372:D372="",G372:P372=""),"",H372-G372)</f>
        <v/>
      </c>
      <c r="S372" s="55" t="str" cm="1">
        <f t="array" ref="S372">IF(AND(B372:D372="",G372:P372=""),"",P372*R372/1000*365)</f>
        <v/>
      </c>
      <c r="T372" s="55" t="str" cm="1">
        <f t="array" ref="T372">IF(AND(B372:D372="",G372:P372=""),"",MAX(0,K372-L372))</f>
        <v/>
      </c>
      <c r="U372" s="55" t="str" cm="1">
        <f t="array" ref="U372">IF(AND(B372:D372="",G372:P372=""),"",VLOOKUP(J372,ABen_Rates,3,FALSE)*T372*S372)</f>
        <v/>
      </c>
      <c r="V372" s="55" t="str" cm="1">
        <f t="array" ref="V372">IF(AND(B372:D372="",G372:P372=""),"",VLOOKUP(D372,Treatment_Life,2,FALSE)*U372)</f>
        <v/>
      </c>
      <c r="W372" s="55" t="str" cm="1">
        <f t="array" ref="W372">IF(AND(B372:D372="",G372:P372=""),"",(H372-G372)*O372*Lane_Width*Cost_m2)</f>
        <v/>
      </c>
      <c r="X372" s="55" cm="1">
        <f t="array" ref="X372">IF(AND(B372:D372="",G372:P372=""),-9999,V372*Av_Cost_Coll/W372)</f>
        <v>-9999</v>
      </c>
      <c r="Y372" s="55" cm="1">
        <f t="array" ref="Y372">IF(AND(B372:D372="",G372:P372=""),-9999,VLOOKUP(CONCATENATE(M372,"-",N372),Likelihood,2,FALSE))</f>
        <v>-9999</v>
      </c>
      <c r="Z372" s="55" t="str" cm="1">
        <f t="array" ref="Z372">IF(AND(B372:D372="",G372:P372=""),"",IF(X372&gt;=2,IF(Y372&gt;50,"P1","P3"),IF(X372&gt;0,IF(Y372&gt;50,"P2","P5"),IF(Y372&gt;50,"P4","P6"))))</f>
        <v/>
      </c>
    </row>
    <row r="373" spans="1:26" x14ac:dyDescent="0.35">
      <c r="A373" s="48"/>
      <c r="B373" s="48"/>
      <c r="C373" s="48"/>
      <c r="D373" s="48"/>
      <c r="E373" s="47"/>
      <c r="F373" s="47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55" t="str" cm="1">
        <f t="array" ref="Q373">IF(AND(B373="",D373="",G373:H373="",J373:P373),"",IF(OR(B373="",D373="",AND(D373&lt;&gt;"A",D373&lt;&gt;"B",D373&lt;&gt;"C",D373&lt;&gt;"D",D373&lt;&gt;"U"),G373&lt;0,H373&lt;G373,AND(J373&lt;&gt;"BC",J373&lt;&gt;"SG",J373&lt;&gt;"KQ",J373&lt;&gt;"R"),J373="",K373="",L373="",L373&lt; 0,OR(M373="",M373&gt;15),OR(N373="",N373&gt;15),O373="",P373=""),"ERROR - Please check inputs",""))</f>
        <v/>
      </c>
      <c r="R373" s="55" t="str" cm="1">
        <f t="array" ref="R373">IF(AND(B373:D373="",G373:P373=""),"",H373-G373)</f>
        <v/>
      </c>
      <c r="S373" s="55" t="str" cm="1">
        <f t="array" ref="S373">IF(AND(B373:D373="",G373:P373=""),"",P373*R373/1000*365)</f>
        <v/>
      </c>
      <c r="T373" s="55" t="str" cm="1">
        <f t="array" ref="T373">IF(AND(B373:D373="",G373:P373=""),"",MAX(0,K373-L373))</f>
        <v/>
      </c>
      <c r="U373" s="55" t="str" cm="1">
        <f t="array" ref="U373">IF(AND(B373:D373="",G373:P373=""),"",VLOOKUP(J373,ABen_Rates,3,FALSE)*T373*S373)</f>
        <v/>
      </c>
      <c r="V373" s="55" t="str" cm="1">
        <f t="array" ref="V373">IF(AND(B373:D373="",G373:P373=""),"",VLOOKUP(D373,Treatment_Life,2,FALSE)*U373)</f>
        <v/>
      </c>
      <c r="W373" s="55" t="str" cm="1">
        <f t="array" ref="W373">IF(AND(B373:D373="",G373:P373=""),"",(H373-G373)*O373*Lane_Width*Cost_m2)</f>
        <v/>
      </c>
      <c r="X373" s="55" cm="1">
        <f t="array" ref="X373">IF(AND(B373:D373="",G373:P373=""),-9999,V373*Av_Cost_Coll/W373)</f>
        <v>-9999</v>
      </c>
      <c r="Y373" s="55" cm="1">
        <f t="array" ref="Y373">IF(AND(B373:D373="",G373:P373=""),-9999,VLOOKUP(CONCATENATE(M373,"-",N373),Likelihood,2,FALSE))</f>
        <v>-9999</v>
      </c>
      <c r="Z373" s="55" t="str" cm="1">
        <f t="array" ref="Z373">IF(AND(B373:D373="",G373:P373=""),"",IF(X373&gt;=2,IF(Y373&gt;50,"P1","P3"),IF(X373&gt;0,IF(Y373&gt;50,"P2","P5"),IF(Y373&gt;50,"P4","P6"))))</f>
        <v/>
      </c>
    </row>
    <row r="374" spans="1:26" x14ac:dyDescent="0.35">
      <c r="A374" s="48"/>
      <c r="B374" s="48"/>
      <c r="C374" s="48"/>
      <c r="D374" s="48"/>
      <c r="E374" s="47"/>
      <c r="F374" s="47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55" t="str" cm="1">
        <f t="array" ref="Q374">IF(AND(B374="",D374="",G374:H374="",J374:P374),"",IF(OR(B374="",D374="",AND(D374&lt;&gt;"A",D374&lt;&gt;"B",D374&lt;&gt;"C",D374&lt;&gt;"D",D374&lt;&gt;"U"),G374&lt;0,H374&lt;G374,AND(J374&lt;&gt;"BC",J374&lt;&gt;"SG",J374&lt;&gt;"KQ",J374&lt;&gt;"R"),J374="",K374="",L374="",L374&lt; 0,OR(M374="",M374&gt;15),OR(N374="",N374&gt;15),O374="",P374=""),"ERROR - Please check inputs",""))</f>
        <v/>
      </c>
      <c r="R374" s="55" t="str" cm="1">
        <f t="array" ref="R374">IF(AND(B374:D374="",G374:P374=""),"",H374-G374)</f>
        <v/>
      </c>
      <c r="S374" s="55" t="str" cm="1">
        <f t="array" ref="S374">IF(AND(B374:D374="",G374:P374=""),"",P374*R374/1000*365)</f>
        <v/>
      </c>
      <c r="T374" s="55" t="str" cm="1">
        <f t="array" ref="T374">IF(AND(B374:D374="",G374:P374=""),"",MAX(0,K374-L374))</f>
        <v/>
      </c>
      <c r="U374" s="55" t="str" cm="1">
        <f t="array" ref="U374">IF(AND(B374:D374="",G374:P374=""),"",VLOOKUP(J374,ABen_Rates,3,FALSE)*T374*S374)</f>
        <v/>
      </c>
      <c r="V374" s="55" t="str" cm="1">
        <f t="array" ref="V374">IF(AND(B374:D374="",G374:P374=""),"",VLOOKUP(D374,Treatment_Life,2,FALSE)*U374)</f>
        <v/>
      </c>
      <c r="W374" s="55" t="str" cm="1">
        <f t="array" ref="W374">IF(AND(B374:D374="",G374:P374=""),"",(H374-G374)*O374*Lane_Width*Cost_m2)</f>
        <v/>
      </c>
      <c r="X374" s="55" cm="1">
        <f t="array" ref="X374">IF(AND(B374:D374="",G374:P374=""),-9999,V374*Av_Cost_Coll/W374)</f>
        <v>-9999</v>
      </c>
      <c r="Y374" s="55" cm="1">
        <f t="array" ref="Y374">IF(AND(B374:D374="",G374:P374=""),-9999,VLOOKUP(CONCATENATE(M374,"-",N374),Likelihood,2,FALSE))</f>
        <v>-9999</v>
      </c>
      <c r="Z374" s="55" t="str" cm="1">
        <f t="array" ref="Z374">IF(AND(B374:D374="",G374:P374=""),"",IF(X374&gt;=2,IF(Y374&gt;50,"P1","P3"),IF(X374&gt;0,IF(Y374&gt;50,"P2","P5"),IF(Y374&gt;50,"P4","P6"))))</f>
        <v/>
      </c>
    </row>
    <row r="375" spans="1:26" x14ac:dyDescent="0.35">
      <c r="A375" s="48"/>
      <c r="B375" s="48"/>
      <c r="C375" s="48"/>
      <c r="D375" s="48"/>
      <c r="E375" s="47"/>
      <c r="F375" s="47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55" t="str" cm="1">
        <f t="array" ref="Q375">IF(AND(B375="",D375="",G375:H375="",J375:P375),"",IF(OR(B375="",D375="",AND(D375&lt;&gt;"A",D375&lt;&gt;"B",D375&lt;&gt;"C",D375&lt;&gt;"D",D375&lt;&gt;"U"),G375&lt;0,H375&lt;G375,AND(J375&lt;&gt;"BC",J375&lt;&gt;"SG",J375&lt;&gt;"KQ",J375&lt;&gt;"R"),J375="",K375="",L375="",L375&lt; 0,OR(M375="",M375&gt;15),OR(N375="",N375&gt;15),O375="",P375=""),"ERROR - Please check inputs",""))</f>
        <v/>
      </c>
      <c r="R375" s="55" t="str" cm="1">
        <f t="array" ref="R375">IF(AND(B375:D375="",G375:P375=""),"",H375-G375)</f>
        <v/>
      </c>
      <c r="S375" s="55" t="str" cm="1">
        <f t="array" ref="S375">IF(AND(B375:D375="",G375:P375=""),"",P375*R375/1000*365)</f>
        <v/>
      </c>
      <c r="T375" s="55" t="str" cm="1">
        <f t="array" ref="T375">IF(AND(B375:D375="",G375:P375=""),"",MAX(0,K375-L375))</f>
        <v/>
      </c>
      <c r="U375" s="55" t="str" cm="1">
        <f t="array" ref="U375">IF(AND(B375:D375="",G375:P375=""),"",VLOOKUP(J375,ABen_Rates,3,FALSE)*T375*S375)</f>
        <v/>
      </c>
      <c r="V375" s="55" t="str" cm="1">
        <f t="array" ref="V375">IF(AND(B375:D375="",G375:P375=""),"",VLOOKUP(D375,Treatment_Life,2,FALSE)*U375)</f>
        <v/>
      </c>
      <c r="W375" s="55" t="str" cm="1">
        <f t="array" ref="W375">IF(AND(B375:D375="",G375:P375=""),"",(H375-G375)*O375*Lane_Width*Cost_m2)</f>
        <v/>
      </c>
      <c r="X375" s="55" cm="1">
        <f t="array" ref="X375">IF(AND(B375:D375="",G375:P375=""),-9999,V375*Av_Cost_Coll/W375)</f>
        <v>-9999</v>
      </c>
      <c r="Y375" s="55" cm="1">
        <f t="array" ref="Y375">IF(AND(B375:D375="",G375:P375=""),-9999,VLOOKUP(CONCATENATE(M375,"-",N375),Likelihood,2,FALSE))</f>
        <v>-9999</v>
      </c>
      <c r="Z375" s="55" t="str" cm="1">
        <f t="array" ref="Z375">IF(AND(B375:D375="",G375:P375=""),"",IF(X375&gt;=2,IF(Y375&gt;50,"P1","P3"),IF(X375&gt;0,IF(Y375&gt;50,"P2","P5"),IF(Y375&gt;50,"P4","P6"))))</f>
        <v/>
      </c>
    </row>
    <row r="376" spans="1:26" x14ac:dyDescent="0.35">
      <c r="A376" s="48"/>
      <c r="B376" s="48"/>
      <c r="C376" s="48"/>
      <c r="D376" s="48"/>
      <c r="E376" s="47"/>
      <c r="F376" s="47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55" t="str" cm="1">
        <f t="array" ref="Q376">IF(AND(B376="",D376="",G376:H376="",J376:P376),"",IF(OR(B376="",D376="",AND(D376&lt;&gt;"A",D376&lt;&gt;"B",D376&lt;&gt;"C",D376&lt;&gt;"D",D376&lt;&gt;"U"),G376&lt;0,H376&lt;G376,AND(J376&lt;&gt;"BC",J376&lt;&gt;"SG",J376&lt;&gt;"KQ",J376&lt;&gt;"R"),J376="",K376="",L376="",L376&lt; 0,OR(M376="",M376&gt;15),OR(N376="",N376&gt;15),O376="",P376=""),"ERROR - Please check inputs",""))</f>
        <v/>
      </c>
      <c r="R376" s="55" t="str" cm="1">
        <f t="array" ref="R376">IF(AND(B376:D376="",G376:P376=""),"",H376-G376)</f>
        <v/>
      </c>
      <c r="S376" s="55" t="str" cm="1">
        <f t="array" ref="S376">IF(AND(B376:D376="",G376:P376=""),"",P376*R376/1000*365)</f>
        <v/>
      </c>
      <c r="T376" s="55" t="str" cm="1">
        <f t="array" ref="T376">IF(AND(B376:D376="",G376:P376=""),"",MAX(0,K376-L376))</f>
        <v/>
      </c>
      <c r="U376" s="55" t="str" cm="1">
        <f t="array" ref="U376">IF(AND(B376:D376="",G376:P376=""),"",VLOOKUP(J376,ABen_Rates,3,FALSE)*T376*S376)</f>
        <v/>
      </c>
      <c r="V376" s="55" t="str" cm="1">
        <f t="array" ref="V376">IF(AND(B376:D376="",G376:P376=""),"",VLOOKUP(D376,Treatment_Life,2,FALSE)*U376)</f>
        <v/>
      </c>
      <c r="W376" s="55" t="str" cm="1">
        <f t="array" ref="W376">IF(AND(B376:D376="",G376:P376=""),"",(H376-G376)*O376*Lane_Width*Cost_m2)</f>
        <v/>
      </c>
      <c r="X376" s="55" cm="1">
        <f t="array" ref="X376">IF(AND(B376:D376="",G376:P376=""),-9999,V376*Av_Cost_Coll/W376)</f>
        <v>-9999</v>
      </c>
      <c r="Y376" s="55" cm="1">
        <f t="array" ref="Y376">IF(AND(B376:D376="",G376:P376=""),-9999,VLOOKUP(CONCATENATE(M376,"-",N376),Likelihood,2,FALSE))</f>
        <v>-9999</v>
      </c>
      <c r="Z376" s="55" t="str" cm="1">
        <f t="array" ref="Z376">IF(AND(B376:D376="",G376:P376=""),"",IF(X376&gt;=2,IF(Y376&gt;50,"P1","P3"),IF(X376&gt;0,IF(Y376&gt;50,"P2","P5"),IF(Y376&gt;50,"P4","P6"))))</f>
        <v/>
      </c>
    </row>
    <row r="377" spans="1:26" x14ac:dyDescent="0.35">
      <c r="A377" s="48"/>
      <c r="B377" s="48"/>
      <c r="C377" s="48"/>
      <c r="D377" s="48"/>
      <c r="E377" s="47"/>
      <c r="F377" s="47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55" t="str" cm="1">
        <f t="array" ref="Q377">IF(AND(B377="",D377="",G377:H377="",J377:P377),"",IF(OR(B377="",D377="",AND(D377&lt;&gt;"A",D377&lt;&gt;"B",D377&lt;&gt;"C",D377&lt;&gt;"D",D377&lt;&gt;"U"),G377&lt;0,H377&lt;G377,AND(J377&lt;&gt;"BC",J377&lt;&gt;"SG",J377&lt;&gt;"KQ",J377&lt;&gt;"R"),J377="",K377="",L377="",L377&lt; 0,OR(M377="",M377&gt;15),OR(N377="",N377&gt;15),O377="",P377=""),"ERROR - Please check inputs",""))</f>
        <v/>
      </c>
      <c r="R377" s="55" t="str" cm="1">
        <f t="array" ref="R377">IF(AND(B377:D377="",G377:P377=""),"",H377-G377)</f>
        <v/>
      </c>
      <c r="S377" s="55" t="str" cm="1">
        <f t="array" ref="S377">IF(AND(B377:D377="",G377:P377=""),"",P377*R377/1000*365)</f>
        <v/>
      </c>
      <c r="T377" s="55" t="str" cm="1">
        <f t="array" ref="T377">IF(AND(B377:D377="",G377:P377=""),"",MAX(0,K377-L377))</f>
        <v/>
      </c>
      <c r="U377" s="55" t="str" cm="1">
        <f t="array" ref="U377">IF(AND(B377:D377="",G377:P377=""),"",VLOOKUP(J377,ABen_Rates,3,FALSE)*T377*S377)</f>
        <v/>
      </c>
      <c r="V377" s="55" t="str" cm="1">
        <f t="array" ref="V377">IF(AND(B377:D377="",G377:P377=""),"",VLOOKUP(D377,Treatment_Life,2,FALSE)*U377)</f>
        <v/>
      </c>
      <c r="W377" s="55" t="str" cm="1">
        <f t="array" ref="W377">IF(AND(B377:D377="",G377:P377=""),"",(H377-G377)*O377*Lane_Width*Cost_m2)</f>
        <v/>
      </c>
      <c r="X377" s="55" cm="1">
        <f t="array" ref="X377">IF(AND(B377:D377="",G377:P377=""),-9999,V377*Av_Cost_Coll/W377)</f>
        <v>-9999</v>
      </c>
      <c r="Y377" s="55" cm="1">
        <f t="array" ref="Y377">IF(AND(B377:D377="",G377:P377=""),-9999,VLOOKUP(CONCATENATE(M377,"-",N377),Likelihood,2,FALSE))</f>
        <v>-9999</v>
      </c>
      <c r="Z377" s="55" t="str" cm="1">
        <f t="array" ref="Z377">IF(AND(B377:D377="",G377:P377=""),"",IF(X377&gt;=2,IF(Y377&gt;50,"P1","P3"),IF(X377&gt;0,IF(Y377&gt;50,"P2","P5"),IF(Y377&gt;50,"P4","P6"))))</f>
        <v/>
      </c>
    </row>
    <row r="378" spans="1:26" x14ac:dyDescent="0.35">
      <c r="A378" s="48"/>
      <c r="B378" s="48"/>
      <c r="C378" s="48"/>
      <c r="D378" s="48"/>
      <c r="E378" s="47"/>
      <c r="F378" s="47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55" t="str" cm="1">
        <f t="array" ref="Q378">IF(AND(B378="",D378="",G378:H378="",J378:P378),"",IF(OR(B378="",D378="",AND(D378&lt;&gt;"A",D378&lt;&gt;"B",D378&lt;&gt;"C",D378&lt;&gt;"D",D378&lt;&gt;"U"),G378&lt;0,H378&lt;G378,AND(J378&lt;&gt;"BC",J378&lt;&gt;"SG",J378&lt;&gt;"KQ",J378&lt;&gt;"R"),J378="",K378="",L378="",L378&lt; 0,OR(M378="",M378&gt;15),OR(N378="",N378&gt;15),O378="",P378=""),"ERROR - Please check inputs",""))</f>
        <v/>
      </c>
      <c r="R378" s="55" t="str" cm="1">
        <f t="array" ref="R378">IF(AND(B378:D378="",G378:P378=""),"",H378-G378)</f>
        <v/>
      </c>
      <c r="S378" s="55" t="str" cm="1">
        <f t="array" ref="S378">IF(AND(B378:D378="",G378:P378=""),"",P378*R378/1000*365)</f>
        <v/>
      </c>
      <c r="T378" s="55" t="str" cm="1">
        <f t="array" ref="T378">IF(AND(B378:D378="",G378:P378=""),"",MAX(0,K378-L378))</f>
        <v/>
      </c>
      <c r="U378" s="55" t="str" cm="1">
        <f t="array" ref="U378">IF(AND(B378:D378="",G378:P378=""),"",VLOOKUP(J378,ABen_Rates,3,FALSE)*T378*S378)</f>
        <v/>
      </c>
      <c r="V378" s="55" t="str" cm="1">
        <f t="array" ref="V378">IF(AND(B378:D378="",G378:P378=""),"",VLOOKUP(D378,Treatment_Life,2,FALSE)*U378)</f>
        <v/>
      </c>
      <c r="W378" s="55" t="str" cm="1">
        <f t="array" ref="W378">IF(AND(B378:D378="",G378:P378=""),"",(H378-G378)*O378*Lane_Width*Cost_m2)</f>
        <v/>
      </c>
      <c r="X378" s="55" cm="1">
        <f t="array" ref="X378">IF(AND(B378:D378="",G378:P378=""),-9999,V378*Av_Cost_Coll/W378)</f>
        <v>-9999</v>
      </c>
      <c r="Y378" s="55" cm="1">
        <f t="array" ref="Y378">IF(AND(B378:D378="",G378:P378=""),-9999,VLOOKUP(CONCATENATE(M378,"-",N378),Likelihood,2,FALSE))</f>
        <v>-9999</v>
      </c>
      <c r="Z378" s="55" t="str" cm="1">
        <f t="array" ref="Z378">IF(AND(B378:D378="",G378:P378=""),"",IF(X378&gt;=2,IF(Y378&gt;50,"P1","P3"),IF(X378&gt;0,IF(Y378&gt;50,"P2","P5"),IF(Y378&gt;50,"P4","P6"))))</f>
        <v/>
      </c>
    </row>
    <row r="379" spans="1:26" x14ac:dyDescent="0.35">
      <c r="A379" s="48"/>
      <c r="B379" s="48"/>
      <c r="C379" s="48"/>
      <c r="D379" s="48"/>
      <c r="E379" s="47"/>
      <c r="F379" s="47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55" t="str" cm="1">
        <f t="array" ref="Q379">IF(AND(B379="",D379="",G379:H379="",J379:P379),"",IF(OR(B379="",D379="",AND(D379&lt;&gt;"A",D379&lt;&gt;"B",D379&lt;&gt;"C",D379&lt;&gt;"D",D379&lt;&gt;"U"),G379&lt;0,H379&lt;G379,AND(J379&lt;&gt;"BC",J379&lt;&gt;"SG",J379&lt;&gt;"KQ",J379&lt;&gt;"R"),J379="",K379="",L379="",L379&lt; 0,OR(M379="",M379&gt;15),OR(N379="",N379&gt;15),O379="",P379=""),"ERROR - Please check inputs",""))</f>
        <v/>
      </c>
      <c r="R379" s="55" t="str" cm="1">
        <f t="array" ref="R379">IF(AND(B379:D379="",G379:P379=""),"",H379-G379)</f>
        <v/>
      </c>
      <c r="S379" s="55" t="str" cm="1">
        <f t="array" ref="S379">IF(AND(B379:D379="",G379:P379=""),"",P379*R379/1000*365)</f>
        <v/>
      </c>
      <c r="T379" s="55" t="str" cm="1">
        <f t="array" ref="T379">IF(AND(B379:D379="",G379:P379=""),"",MAX(0,K379-L379))</f>
        <v/>
      </c>
      <c r="U379" s="55" t="str" cm="1">
        <f t="array" ref="U379">IF(AND(B379:D379="",G379:P379=""),"",VLOOKUP(J379,ABen_Rates,3,FALSE)*T379*S379)</f>
        <v/>
      </c>
      <c r="V379" s="55" t="str" cm="1">
        <f t="array" ref="V379">IF(AND(B379:D379="",G379:P379=""),"",VLOOKUP(D379,Treatment_Life,2,FALSE)*U379)</f>
        <v/>
      </c>
      <c r="W379" s="55" t="str" cm="1">
        <f t="array" ref="W379">IF(AND(B379:D379="",G379:P379=""),"",(H379-G379)*O379*Lane_Width*Cost_m2)</f>
        <v/>
      </c>
      <c r="X379" s="55" cm="1">
        <f t="array" ref="X379">IF(AND(B379:D379="",G379:P379=""),-9999,V379*Av_Cost_Coll/W379)</f>
        <v>-9999</v>
      </c>
      <c r="Y379" s="55" cm="1">
        <f t="array" ref="Y379">IF(AND(B379:D379="",G379:P379=""),-9999,VLOOKUP(CONCATENATE(M379,"-",N379),Likelihood,2,FALSE))</f>
        <v>-9999</v>
      </c>
      <c r="Z379" s="55" t="str" cm="1">
        <f t="array" ref="Z379">IF(AND(B379:D379="",G379:P379=""),"",IF(X379&gt;=2,IF(Y379&gt;50,"P1","P3"),IF(X379&gt;0,IF(Y379&gt;50,"P2","P5"),IF(Y379&gt;50,"P4","P6"))))</f>
        <v/>
      </c>
    </row>
    <row r="380" spans="1:26" x14ac:dyDescent="0.35">
      <c r="A380" s="48"/>
      <c r="B380" s="48"/>
      <c r="C380" s="48"/>
      <c r="D380" s="48"/>
      <c r="E380" s="47"/>
      <c r="F380" s="47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55" t="str" cm="1">
        <f t="array" ref="Q380">IF(AND(B380="",D380="",G380:H380="",J380:P380),"",IF(OR(B380="",D380="",AND(D380&lt;&gt;"A",D380&lt;&gt;"B",D380&lt;&gt;"C",D380&lt;&gt;"D",D380&lt;&gt;"U"),G380&lt;0,H380&lt;G380,AND(J380&lt;&gt;"BC",J380&lt;&gt;"SG",J380&lt;&gt;"KQ",J380&lt;&gt;"R"),J380="",K380="",L380="",L380&lt; 0,OR(M380="",M380&gt;15),OR(N380="",N380&gt;15),O380="",P380=""),"ERROR - Please check inputs",""))</f>
        <v/>
      </c>
      <c r="R380" s="55" t="str" cm="1">
        <f t="array" ref="R380">IF(AND(B380:D380="",G380:P380=""),"",H380-G380)</f>
        <v/>
      </c>
      <c r="S380" s="55" t="str" cm="1">
        <f t="array" ref="S380">IF(AND(B380:D380="",G380:P380=""),"",P380*R380/1000*365)</f>
        <v/>
      </c>
      <c r="T380" s="55" t="str" cm="1">
        <f t="array" ref="T380">IF(AND(B380:D380="",G380:P380=""),"",MAX(0,K380-L380))</f>
        <v/>
      </c>
      <c r="U380" s="55" t="str" cm="1">
        <f t="array" ref="U380">IF(AND(B380:D380="",G380:P380=""),"",VLOOKUP(J380,ABen_Rates,3,FALSE)*T380*S380)</f>
        <v/>
      </c>
      <c r="V380" s="55" t="str" cm="1">
        <f t="array" ref="V380">IF(AND(B380:D380="",G380:P380=""),"",VLOOKUP(D380,Treatment_Life,2,FALSE)*U380)</f>
        <v/>
      </c>
      <c r="W380" s="55" t="str" cm="1">
        <f t="array" ref="W380">IF(AND(B380:D380="",G380:P380=""),"",(H380-G380)*O380*Lane_Width*Cost_m2)</f>
        <v/>
      </c>
      <c r="X380" s="55" cm="1">
        <f t="array" ref="X380">IF(AND(B380:D380="",G380:P380=""),-9999,V380*Av_Cost_Coll/W380)</f>
        <v>-9999</v>
      </c>
      <c r="Y380" s="55" cm="1">
        <f t="array" ref="Y380">IF(AND(B380:D380="",G380:P380=""),-9999,VLOOKUP(CONCATENATE(M380,"-",N380),Likelihood,2,FALSE))</f>
        <v>-9999</v>
      </c>
      <c r="Z380" s="55" t="str" cm="1">
        <f t="array" ref="Z380">IF(AND(B380:D380="",G380:P380=""),"",IF(X380&gt;=2,IF(Y380&gt;50,"P1","P3"),IF(X380&gt;0,IF(Y380&gt;50,"P2","P5"),IF(Y380&gt;50,"P4","P6"))))</f>
        <v/>
      </c>
    </row>
    <row r="381" spans="1:26" x14ac:dyDescent="0.35">
      <c r="A381" s="48"/>
      <c r="B381" s="48"/>
      <c r="C381" s="48"/>
      <c r="D381" s="48"/>
      <c r="E381" s="47"/>
      <c r="F381" s="47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55" t="str" cm="1">
        <f t="array" ref="Q381">IF(AND(B381="",D381="",G381:H381="",J381:P381),"",IF(OR(B381="",D381="",AND(D381&lt;&gt;"A",D381&lt;&gt;"B",D381&lt;&gt;"C",D381&lt;&gt;"D",D381&lt;&gt;"U"),G381&lt;0,H381&lt;G381,AND(J381&lt;&gt;"BC",J381&lt;&gt;"SG",J381&lt;&gt;"KQ",J381&lt;&gt;"R"),J381="",K381="",L381="",L381&lt; 0,OR(M381="",M381&gt;15),OR(N381="",N381&gt;15),O381="",P381=""),"ERROR - Please check inputs",""))</f>
        <v/>
      </c>
      <c r="R381" s="55" t="str" cm="1">
        <f t="array" ref="R381">IF(AND(B381:D381="",G381:P381=""),"",H381-G381)</f>
        <v/>
      </c>
      <c r="S381" s="55" t="str" cm="1">
        <f t="array" ref="S381">IF(AND(B381:D381="",G381:P381=""),"",P381*R381/1000*365)</f>
        <v/>
      </c>
      <c r="T381" s="55" t="str" cm="1">
        <f t="array" ref="T381">IF(AND(B381:D381="",G381:P381=""),"",MAX(0,K381-L381))</f>
        <v/>
      </c>
      <c r="U381" s="55" t="str" cm="1">
        <f t="array" ref="U381">IF(AND(B381:D381="",G381:P381=""),"",VLOOKUP(J381,ABen_Rates,3,FALSE)*T381*S381)</f>
        <v/>
      </c>
      <c r="V381" s="55" t="str" cm="1">
        <f t="array" ref="V381">IF(AND(B381:D381="",G381:P381=""),"",VLOOKUP(D381,Treatment_Life,2,FALSE)*U381)</f>
        <v/>
      </c>
      <c r="W381" s="55" t="str" cm="1">
        <f t="array" ref="W381">IF(AND(B381:D381="",G381:P381=""),"",(H381-G381)*O381*Lane_Width*Cost_m2)</f>
        <v/>
      </c>
      <c r="X381" s="55" cm="1">
        <f t="array" ref="X381">IF(AND(B381:D381="",G381:P381=""),-9999,V381*Av_Cost_Coll/W381)</f>
        <v>-9999</v>
      </c>
      <c r="Y381" s="55" cm="1">
        <f t="array" ref="Y381">IF(AND(B381:D381="",G381:P381=""),-9999,VLOOKUP(CONCATENATE(M381,"-",N381),Likelihood,2,FALSE))</f>
        <v>-9999</v>
      </c>
      <c r="Z381" s="55" t="str" cm="1">
        <f t="array" ref="Z381">IF(AND(B381:D381="",G381:P381=""),"",IF(X381&gt;=2,IF(Y381&gt;50,"P1","P3"),IF(X381&gt;0,IF(Y381&gt;50,"P2","P5"),IF(Y381&gt;50,"P4","P6"))))</f>
        <v/>
      </c>
    </row>
    <row r="382" spans="1:26" x14ac:dyDescent="0.35">
      <c r="A382" s="48"/>
      <c r="B382" s="48"/>
      <c r="C382" s="48"/>
      <c r="D382" s="48"/>
      <c r="E382" s="47"/>
      <c r="F382" s="47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55" t="str" cm="1">
        <f t="array" ref="Q382">IF(AND(B382="",D382="",G382:H382="",J382:P382),"",IF(OR(B382="",D382="",AND(D382&lt;&gt;"A",D382&lt;&gt;"B",D382&lt;&gt;"C",D382&lt;&gt;"D",D382&lt;&gt;"U"),G382&lt;0,H382&lt;G382,AND(J382&lt;&gt;"BC",J382&lt;&gt;"SG",J382&lt;&gt;"KQ",J382&lt;&gt;"R"),J382="",K382="",L382="",L382&lt; 0,OR(M382="",M382&gt;15),OR(N382="",N382&gt;15),O382="",P382=""),"ERROR - Please check inputs",""))</f>
        <v/>
      </c>
      <c r="R382" s="55" t="str" cm="1">
        <f t="array" ref="R382">IF(AND(B382:D382="",G382:P382=""),"",H382-G382)</f>
        <v/>
      </c>
      <c r="S382" s="55" t="str" cm="1">
        <f t="array" ref="S382">IF(AND(B382:D382="",G382:P382=""),"",P382*R382/1000*365)</f>
        <v/>
      </c>
      <c r="T382" s="55" t="str" cm="1">
        <f t="array" ref="T382">IF(AND(B382:D382="",G382:P382=""),"",MAX(0,K382-L382))</f>
        <v/>
      </c>
      <c r="U382" s="55" t="str" cm="1">
        <f t="array" ref="U382">IF(AND(B382:D382="",G382:P382=""),"",VLOOKUP(J382,ABen_Rates,3,FALSE)*T382*S382)</f>
        <v/>
      </c>
      <c r="V382" s="55" t="str" cm="1">
        <f t="array" ref="V382">IF(AND(B382:D382="",G382:P382=""),"",VLOOKUP(D382,Treatment_Life,2,FALSE)*U382)</f>
        <v/>
      </c>
      <c r="W382" s="55" t="str" cm="1">
        <f t="array" ref="W382">IF(AND(B382:D382="",G382:P382=""),"",(H382-G382)*O382*Lane_Width*Cost_m2)</f>
        <v/>
      </c>
      <c r="X382" s="55" cm="1">
        <f t="array" ref="X382">IF(AND(B382:D382="",G382:P382=""),-9999,V382*Av_Cost_Coll/W382)</f>
        <v>-9999</v>
      </c>
      <c r="Y382" s="55" cm="1">
        <f t="array" ref="Y382">IF(AND(B382:D382="",G382:P382=""),-9999,VLOOKUP(CONCATENATE(M382,"-",N382),Likelihood,2,FALSE))</f>
        <v>-9999</v>
      </c>
      <c r="Z382" s="55" t="str" cm="1">
        <f t="array" ref="Z382">IF(AND(B382:D382="",G382:P382=""),"",IF(X382&gt;=2,IF(Y382&gt;50,"P1","P3"),IF(X382&gt;0,IF(Y382&gt;50,"P2","P5"),IF(Y382&gt;50,"P4","P6"))))</f>
        <v/>
      </c>
    </row>
    <row r="383" spans="1:26" x14ac:dyDescent="0.35">
      <c r="A383" s="48"/>
      <c r="B383" s="48"/>
      <c r="C383" s="48"/>
      <c r="D383" s="48"/>
      <c r="E383" s="47"/>
      <c r="F383" s="47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55" t="str" cm="1">
        <f t="array" ref="Q383">IF(AND(B383="",D383="",G383:H383="",J383:P383),"",IF(OR(B383="",D383="",AND(D383&lt;&gt;"A",D383&lt;&gt;"B",D383&lt;&gt;"C",D383&lt;&gt;"D",D383&lt;&gt;"U"),G383&lt;0,H383&lt;G383,AND(J383&lt;&gt;"BC",J383&lt;&gt;"SG",J383&lt;&gt;"KQ",J383&lt;&gt;"R"),J383="",K383="",L383="",L383&lt; 0,OR(M383="",M383&gt;15),OR(N383="",N383&gt;15),O383="",P383=""),"ERROR - Please check inputs",""))</f>
        <v/>
      </c>
      <c r="R383" s="55" t="str" cm="1">
        <f t="array" ref="R383">IF(AND(B383:D383="",G383:P383=""),"",H383-G383)</f>
        <v/>
      </c>
      <c r="S383" s="55" t="str" cm="1">
        <f t="array" ref="S383">IF(AND(B383:D383="",G383:P383=""),"",P383*R383/1000*365)</f>
        <v/>
      </c>
      <c r="T383" s="55" t="str" cm="1">
        <f t="array" ref="T383">IF(AND(B383:D383="",G383:P383=""),"",MAX(0,K383-L383))</f>
        <v/>
      </c>
      <c r="U383" s="55" t="str" cm="1">
        <f t="array" ref="U383">IF(AND(B383:D383="",G383:P383=""),"",VLOOKUP(J383,ABen_Rates,3,FALSE)*T383*S383)</f>
        <v/>
      </c>
      <c r="V383" s="55" t="str" cm="1">
        <f t="array" ref="V383">IF(AND(B383:D383="",G383:P383=""),"",VLOOKUP(D383,Treatment_Life,2,FALSE)*U383)</f>
        <v/>
      </c>
      <c r="W383" s="55" t="str" cm="1">
        <f t="array" ref="W383">IF(AND(B383:D383="",G383:P383=""),"",(H383-G383)*O383*Lane_Width*Cost_m2)</f>
        <v/>
      </c>
      <c r="X383" s="55" cm="1">
        <f t="array" ref="X383">IF(AND(B383:D383="",G383:P383=""),-9999,V383*Av_Cost_Coll/W383)</f>
        <v>-9999</v>
      </c>
      <c r="Y383" s="55" cm="1">
        <f t="array" ref="Y383">IF(AND(B383:D383="",G383:P383=""),-9999,VLOOKUP(CONCATENATE(M383,"-",N383),Likelihood,2,FALSE))</f>
        <v>-9999</v>
      </c>
      <c r="Z383" s="55" t="str" cm="1">
        <f t="array" ref="Z383">IF(AND(B383:D383="",G383:P383=""),"",IF(X383&gt;=2,IF(Y383&gt;50,"P1","P3"),IF(X383&gt;0,IF(Y383&gt;50,"P2","P5"),IF(Y383&gt;50,"P4","P6"))))</f>
        <v/>
      </c>
    </row>
    <row r="384" spans="1:26" x14ac:dyDescent="0.35">
      <c r="A384" s="48"/>
      <c r="B384" s="48"/>
      <c r="C384" s="48"/>
      <c r="D384" s="48"/>
      <c r="E384" s="47"/>
      <c r="F384" s="47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55" t="str" cm="1">
        <f t="array" ref="Q384">IF(AND(B384="",D384="",G384:H384="",J384:P384),"",IF(OR(B384="",D384="",AND(D384&lt;&gt;"A",D384&lt;&gt;"B",D384&lt;&gt;"C",D384&lt;&gt;"D",D384&lt;&gt;"U"),G384&lt;0,H384&lt;G384,AND(J384&lt;&gt;"BC",J384&lt;&gt;"SG",J384&lt;&gt;"KQ",J384&lt;&gt;"R"),J384="",K384="",L384="",L384&lt; 0,OR(M384="",M384&gt;15),OR(N384="",N384&gt;15),O384="",P384=""),"ERROR - Please check inputs",""))</f>
        <v/>
      </c>
      <c r="R384" s="55" t="str" cm="1">
        <f t="array" ref="R384">IF(AND(B384:D384="",G384:P384=""),"",H384-G384)</f>
        <v/>
      </c>
      <c r="S384" s="55" t="str" cm="1">
        <f t="array" ref="S384">IF(AND(B384:D384="",G384:P384=""),"",P384*R384/1000*365)</f>
        <v/>
      </c>
      <c r="T384" s="55" t="str" cm="1">
        <f t="array" ref="T384">IF(AND(B384:D384="",G384:P384=""),"",MAX(0,K384-L384))</f>
        <v/>
      </c>
      <c r="U384" s="55" t="str" cm="1">
        <f t="array" ref="U384">IF(AND(B384:D384="",G384:P384=""),"",VLOOKUP(J384,ABen_Rates,3,FALSE)*T384*S384)</f>
        <v/>
      </c>
      <c r="V384" s="55" t="str" cm="1">
        <f t="array" ref="V384">IF(AND(B384:D384="",G384:P384=""),"",VLOOKUP(D384,Treatment_Life,2,FALSE)*U384)</f>
        <v/>
      </c>
      <c r="W384" s="55" t="str" cm="1">
        <f t="array" ref="W384">IF(AND(B384:D384="",G384:P384=""),"",(H384-G384)*O384*Lane_Width*Cost_m2)</f>
        <v/>
      </c>
      <c r="X384" s="55" cm="1">
        <f t="array" ref="X384">IF(AND(B384:D384="",G384:P384=""),-9999,V384*Av_Cost_Coll/W384)</f>
        <v>-9999</v>
      </c>
      <c r="Y384" s="55" cm="1">
        <f t="array" ref="Y384">IF(AND(B384:D384="",G384:P384=""),-9999,VLOOKUP(CONCATENATE(M384,"-",N384),Likelihood,2,FALSE))</f>
        <v>-9999</v>
      </c>
      <c r="Z384" s="55" t="str" cm="1">
        <f t="array" ref="Z384">IF(AND(B384:D384="",G384:P384=""),"",IF(X384&gt;=2,IF(Y384&gt;50,"P1","P3"),IF(X384&gt;0,IF(Y384&gt;50,"P2","P5"),IF(Y384&gt;50,"P4","P6"))))</f>
        <v/>
      </c>
    </row>
    <row r="385" spans="1:26" x14ac:dyDescent="0.35">
      <c r="A385" s="48"/>
      <c r="B385" s="48"/>
      <c r="C385" s="48"/>
      <c r="D385" s="48"/>
      <c r="E385" s="47"/>
      <c r="F385" s="47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55" t="str" cm="1">
        <f t="array" ref="Q385">IF(AND(B385="",D385="",G385:H385="",J385:P385),"",IF(OR(B385="",D385="",AND(D385&lt;&gt;"A",D385&lt;&gt;"B",D385&lt;&gt;"C",D385&lt;&gt;"D",D385&lt;&gt;"U"),G385&lt;0,H385&lt;G385,AND(J385&lt;&gt;"BC",J385&lt;&gt;"SG",J385&lt;&gt;"KQ",J385&lt;&gt;"R"),J385="",K385="",L385="",L385&lt; 0,OR(M385="",M385&gt;15),OR(N385="",N385&gt;15),O385="",P385=""),"ERROR - Please check inputs",""))</f>
        <v/>
      </c>
      <c r="R385" s="55" t="str" cm="1">
        <f t="array" ref="R385">IF(AND(B385:D385="",G385:P385=""),"",H385-G385)</f>
        <v/>
      </c>
      <c r="S385" s="55" t="str" cm="1">
        <f t="array" ref="S385">IF(AND(B385:D385="",G385:P385=""),"",P385*R385/1000*365)</f>
        <v/>
      </c>
      <c r="T385" s="55" t="str" cm="1">
        <f t="array" ref="T385">IF(AND(B385:D385="",G385:P385=""),"",MAX(0,K385-L385))</f>
        <v/>
      </c>
      <c r="U385" s="55" t="str" cm="1">
        <f t="array" ref="U385">IF(AND(B385:D385="",G385:P385=""),"",VLOOKUP(J385,ABen_Rates,3,FALSE)*T385*S385)</f>
        <v/>
      </c>
      <c r="V385" s="55" t="str" cm="1">
        <f t="array" ref="V385">IF(AND(B385:D385="",G385:P385=""),"",VLOOKUP(D385,Treatment_Life,2,FALSE)*U385)</f>
        <v/>
      </c>
      <c r="W385" s="55" t="str" cm="1">
        <f t="array" ref="W385">IF(AND(B385:D385="",G385:P385=""),"",(H385-G385)*O385*Lane_Width*Cost_m2)</f>
        <v/>
      </c>
      <c r="X385" s="55" cm="1">
        <f t="array" ref="X385">IF(AND(B385:D385="",G385:P385=""),-9999,V385*Av_Cost_Coll/W385)</f>
        <v>-9999</v>
      </c>
      <c r="Y385" s="55" cm="1">
        <f t="array" ref="Y385">IF(AND(B385:D385="",G385:P385=""),-9999,VLOOKUP(CONCATENATE(M385,"-",N385),Likelihood,2,FALSE))</f>
        <v>-9999</v>
      </c>
      <c r="Z385" s="55" t="str" cm="1">
        <f t="array" ref="Z385">IF(AND(B385:D385="",G385:P385=""),"",IF(X385&gt;=2,IF(Y385&gt;50,"P1","P3"),IF(X385&gt;0,IF(Y385&gt;50,"P2","P5"),IF(Y385&gt;50,"P4","P6"))))</f>
        <v/>
      </c>
    </row>
    <row r="386" spans="1:26" x14ac:dyDescent="0.35">
      <c r="A386" s="48"/>
      <c r="B386" s="48"/>
      <c r="C386" s="48"/>
      <c r="D386" s="48"/>
      <c r="E386" s="47"/>
      <c r="F386" s="47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55" t="str" cm="1">
        <f t="array" ref="Q386">IF(AND(B386="",D386="",G386:H386="",J386:P386),"",IF(OR(B386="",D386="",AND(D386&lt;&gt;"A",D386&lt;&gt;"B",D386&lt;&gt;"C",D386&lt;&gt;"D",D386&lt;&gt;"U"),G386&lt;0,H386&lt;G386,AND(J386&lt;&gt;"BC",J386&lt;&gt;"SG",J386&lt;&gt;"KQ",J386&lt;&gt;"R"),J386="",K386="",L386="",L386&lt; 0,OR(M386="",M386&gt;15),OR(N386="",N386&gt;15),O386="",P386=""),"ERROR - Please check inputs",""))</f>
        <v/>
      </c>
      <c r="R386" s="55" t="str" cm="1">
        <f t="array" ref="R386">IF(AND(B386:D386="",G386:P386=""),"",H386-G386)</f>
        <v/>
      </c>
      <c r="S386" s="55" t="str" cm="1">
        <f t="array" ref="S386">IF(AND(B386:D386="",G386:P386=""),"",P386*R386/1000*365)</f>
        <v/>
      </c>
      <c r="T386" s="55" t="str" cm="1">
        <f t="array" ref="T386">IF(AND(B386:D386="",G386:P386=""),"",MAX(0,K386-L386))</f>
        <v/>
      </c>
      <c r="U386" s="55" t="str" cm="1">
        <f t="array" ref="U386">IF(AND(B386:D386="",G386:P386=""),"",VLOOKUP(J386,ABen_Rates,3,FALSE)*T386*S386)</f>
        <v/>
      </c>
      <c r="V386" s="55" t="str" cm="1">
        <f t="array" ref="V386">IF(AND(B386:D386="",G386:P386=""),"",VLOOKUP(D386,Treatment_Life,2,FALSE)*U386)</f>
        <v/>
      </c>
      <c r="W386" s="55" t="str" cm="1">
        <f t="array" ref="W386">IF(AND(B386:D386="",G386:P386=""),"",(H386-G386)*O386*Lane_Width*Cost_m2)</f>
        <v/>
      </c>
      <c r="X386" s="55" cm="1">
        <f t="array" ref="X386">IF(AND(B386:D386="",G386:P386=""),-9999,V386*Av_Cost_Coll/W386)</f>
        <v>-9999</v>
      </c>
      <c r="Y386" s="55" cm="1">
        <f t="array" ref="Y386">IF(AND(B386:D386="",G386:P386=""),-9999,VLOOKUP(CONCATENATE(M386,"-",N386),Likelihood,2,FALSE))</f>
        <v>-9999</v>
      </c>
      <c r="Z386" s="55" t="str" cm="1">
        <f t="array" ref="Z386">IF(AND(B386:D386="",G386:P386=""),"",IF(X386&gt;=2,IF(Y386&gt;50,"P1","P3"),IF(X386&gt;0,IF(Y386&gt;50,"P2","P5"),IF(Y386&gt;50,"P4","P6"))))</f>
        <v/>
      </c>
    </row>
    <row r="387" spans="1:26" x14ac:dyDescent="0.35">
      <c r="A387" s="48"/>
      <c r="B387" s="48"/>
      <c r="C387" s="48"/>
      <c r="D387" s="48"/>
      <c r="E387" s="47"/>
      <c r="F387" s="47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55" t="str" cm="1">
        <f t="array" ref="Q387">IF(AND(B387="",D387="",G387:H387="",J387:P387),"",IF(OR(B387="",D387="",AND(D387&lt;&gt;"A",D387&lt;&gt;"B",D387&lt;&gt;"C",D387&lt;&gt;"D",D387&lt;&gt;"U"),G387&lt;0,H387&lt;G387,AND(J387&lt;&gt;"BC",J387&lt;&gt;"SG",J387&lt;&gt;"KQ",J387&lt;&gt;"R"),J387="",K387="",L387="",L387&lt; 0,OR(M387="",M387&gt;15),OR(N387="",N387&gt;15),O387="",P387=""),"ERROR - Please check inputs",""))</f>
        <v/>
      </c>
      <c r="R387" s="55" t="str" cm="1">
        <f t="array" ref="R387">IF(AND(B387:D387="",G387:P387=""),"",H387-G387)</f>
        <v/>
      </c>
      <c r="S387" s="55" t="str" cm="1">
        <f t="array" ref="S387">IF(AND(B387:D387="",G387:P387=""),"",P387*R387/1000*365)</f>
        <v/>
      </c>
      <c r="T387" s="55" t="str" cm="1">
        <f t="array" ref="T387">IF(AND(B387:D387="",G387:P387=""),"",MAX(0,K387-L387))</f>
        <v/>
      </c>
      <c r="U387" s="55" t="str" cm="1">
        <f t="array" ref="U387">IF(AND(B387:D387="",G387:P387=""),"",VLOOKUP(J387,ABen_Rates,3,FALSE)*T387*S387)</f>
        <v/>
      </c>
      <c r="V387" s="55" t="str" cm="1">
        <f t="array" ref="V387">IF(AND(B387:D387="",G387:P387=""),"",VLOOKUP(D387,Treatment_Life,2,FALSE)*U387)</f>
        <v/>
      </c>
      <c r="W387" s="55" t="str" cm="1">
        <f t="array" ref="W387">IF(AND(B387:D387="",G387:P387=""),"",(H387-G387)*O387*Lane_Width*Cost_m2)</f>
        <v/>
      </c>
      <c r="X387" s="55" cm="1">
        <f t="array" ref="X387">IF(AND(B387:D387="",G387:P387=""),-9999,V387*Av_Cost_Coll/W387)</f>
        <v>-9999</v>
      </c>
      <c r="Y387" s="55" cm="1">
        <f t="array" ref="Y387">IF(AND(B387:D387="",G387:P387=""),-9999,VLOOKUP(CONCATENATE(M387,"-",N387),Likelihood,2,FALSE))</f>
        <v>-9999</v>
      </c>
      <c r="Z387" s="55" t="str" cm="1">
        <f t="array" ref="Z387">IF(AND(B387:D387="",G387:P387=""),"",IF(X387&gt;=2,IF(Y387&gt;50,"P1","P3"),IF(X387&gt;0,IF(Y387&gt;50,"P2","P5"),IF(Y387&gt;50,"P4","P6"))))</f>
        <v/>
      </c>
    </row>
    <row r="388" spans="1:26" x14ac:dyDescent="0.35">
      <c r="A388" s="48"/>
      <c r="B388" s="48"/>
      <c r="C388" s="48"/>
      <c r="D388" s="48"/>
      <c r="E388" s="47"/>
      <c r="F388" s="47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55" t="str" cm="1">
        <f t="array" ref="Q388">IF(AND(B388="",D388="",G388:H388="",J388:P388),"",IF(OR(B388="",D388="",AND(D388&lt;&gt;"A",D388&lt;&gt;"B",D388&lt;&gt;"C",D388&lt;&gt;"D",D388&lt;&gt;"U"),G388&lt;0,H388&lt;G388,AND(J388&lt;&gt;"BC",J388&lt;&gt;"SG",J388&lt;&gt;"KQ",J388&lt;&gt;"R"),J388="",K388="",L388="",L388&lt; 0,OR(M388="",M388&gt;15),OR(N388="",N388&gt;15),O388="",P388=""),"ERROR - Please check inputs",""))</f>
        <v/>
      </c>
      <c r="R388" s="55" t="str" cm="1">
        <f t="array" ref="R388">IF(AND(B388:D388="",G388:P388=""),"",H388-G388)</f>
        <v/>
      </c>
      <c r="S388" s="55" t="str" cm="1">
        <f t="array" ref="S388">IF(AND(B388:D388="",G388:P388=""),"",P388*R388/1000*365)</f>
        <v/>
      </c>
      <c r="T388" s="55" t="str" cm="1">
        <f t="array" ref="T388">IF(AND(B388:D388="",G388:P388=""),"",MAX(0,K388-L388))</f>
        <v/>
      </c>
      <c r="U388" s="55" t="str" cm="1">
        <f t="array" ref="U388">IF(AND(B388:D388="",G388:P388=""),"",VLOOKUP(J388,ABen_Rates,3,FALSE)*T388*S388)</f>
        <v/>
      </c>
      <c r="V388" s="55" t="str" cm="1">
        <f t="array" ref="V388">IF(AND(B388:D388="",G388:P388=""),"",VLOOKUP(D388,Treatment_Life,2,FALSE)*U388)</f>
        <v/>
      </c>
      <c r="W388" s="55" t="str" cm="1">
        <f t="array" ref="W388">IF(AND(B388:D388="",G388:P388=""),"",(H388-G388)*O388*Lane_Width*Cost_m2)</f>
        <v/>
      </c>
      <c r="X388" s="55" cm="1">
        <f t="array" ref="X388">IF(AND(B388:D388="",G388:P388=""),-9999,V388*Av_Cost_Coll/W388)</f>
        <v>-9999</v>
      </c>
      <c r="Y388" s="55" cm="1">
        <f t="array" ref="Y388">IF(AND(B388:D388="",G388:P388=""),-9999,VLOOKUP(CONCATENATE(M388,"-",N388),Likelihood,2,FALSE))</f>
        <v>-9999</v>
      </c>
      <c r="Z388" s="55" t="str" cm="1">
        <f t="array" ref="Z388">IF(AND(B388:D388="",G388:P388=""),"",IF(X388&gt;=2,IF(Y388&gt;50,"P1","P3"),IF(X388&gt;0,IF(Y388&gt;50,"P2","P5"),IF(Y388&gt;50,"P4","P6"))))</f>
        <v/>
      </c>
    </row>
    <row r="389" spans="1:26" x14ac:dyDescent="0.35">
      <c r="A389" s="48"/>
      <c r="B389" s="48"/>
      <c r="C389" s="48"/>
      <c r="D389" s="48"/>
      <c r="E389" s="47"/>
      <c r="F389" s="47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55" t="str" cm="1">
        <f t="array" ref="Q389">IF(AND(B389="",D389="",G389:H389="",J389:P389),"",IF(OR(B389="",D389="",AND(D389&lt;&gt;"A",D389&lt;&gt;"B",D389&lt;&gt;"C",D389&lt;&gt;"D",D389&lt;&gt;"U"),G389&lt;0,H389&lt;G389,AND(J389&lt;&gt;"BC",J389&lt;&gt;"SG",J389&lt;&gt;"KQ",J389&lt;&gt;"R"),J389="",K389="",L389="",L389&lt; 0,OR(M389="",M389&gt;15),OR(N389="",N389&gt;15),O389="",P389=""),"ERROR - Please check inputs",""))</f>
        <v/>
      </c>
      <c r="R389" s="55" t="str" cm="1">
        <f t="array" ref="R389">IF(AND(B389:D389="",G389:P389=""),"",H389-G389)</f>
        <v/>
      </c>
      <c r="S389" s="55" t="str" cm="1">
        <f t="array" ref="S389">IF(AND(B389:D389="",G389:P389=""),"",P389*R389/1000*365)</f>
        <v/>
      </c>
      <c r="T389" s="55" t="str" cm="1">
        <f t="array" ref="T389">IF(AND(B389:D389="",G389:P389=""),"",MAX(0,K389-L389))</f>
        <v/>
      </c>
      <c r="U389" s="55" t="str" cm="1">
        <f t="array" ref="U389">IF(AND(B389:D389="",G389:P389=""),"",VLOOKUP(J389,ABen_Rates,3,FALSE)*T389*S389)</f>
        <v/>
      </c>
      <c r="V389" s="55" t="str" cm="1">
        <f t="array" ref="V389">IF(AND(B389:D389="",G389:P389=""),"",VLOOKUP(D389,Treatment_Life,2,FALSE)*U389)</f>
        <v/>
      </c>
      <c r="W389" s="55" t="str" cm="1">
        <f t="array" ref="W389">IF(AND(B389:D389="",G389:P389=""),"",(H389-G389)*O389*Lane_Width*Cost_m2)</f>
        <v/>
      </c>
      <c r="X389" s="55" cm="1">
        <f t="array" ref="X389">IF(AND(B389:D389="",G389:P389=""),-9999,V389*Av_Cost_Coll/W389)</f>
        <v>-9999</v>
      </c>
      <c r="Y389" s="55" cm="1">
        <f t="array" ref="Y389">IF(AND(B389:D389="",G389:P389=""),-9999,VLOOKUP(CONCATENATE(M389,"-",N389),Likelihood,2,FALSE))</f>
        <v>-9999</v>
      </c>
      <c r="Z389" s="55" t="str" cm="1">
        <f t="array" ref="Z389">IF(AND(B389:D389="",G389:P389=""),"",IF(X389&gt;=2,IF(Y389&gt;50,"P1","P3"),IF(X389&gt;0,IF(Y389&gt;50,"P2","P5"),IF(Y389&gt;50,"P4","P6"))))</f>
        <v/>
      </c>
    </row>
    <row r="390" spans="1:26" x14ac:dyDescent="0.35">
      <c r="A390" s="48"/>
      <c r="B390" s="48"/>
      <c r="C390" s="48"/>
      <c r="D390" s="48"/>
      <c r="E390" s="47"/>
      <c r="F390" s="47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55" t="str" cm="1">
        <f t="array" ref="Q390">IF(AND(B390="",D390="",G390:H390="",J390:P390),"",IF(OR(B390="",D390="",AND(D390&lt;&gt;"A",D390&lt;&gt;"B",D390&lt;&gt;"C",D390&lt;&gt;"D",D390&lt;&gt;"U"),G390&lt;0,H390&lt;G390,AND(J390&lt;&gt;"BC",J390&lt;&gt;"SG",J390&lt;&gt;"KQ",J390&lt;&gt;"R"),J390="",K390="",L390="",L390&lt; 0,OR(M390="",M390&gt;15),OR(N390="",N390&gt;15),O390="",P390=""),"ERROR - Please check inputs",""))</f>
        <v/>
      </c>
      <c r="R390" s="55" t="str" cm="1">
        <f t="array" ref="R390">IF(AND(B390:D390="",G390:P390=""),"",H390-G390)</f>
        <v/>
      </c>
      <c r="S390" s="55" t="str" cm="1">
        <f t="array" ref="S390">IF(AND(B390:D390="",G390:P390=""),"",P390*R390/1000*365)</f>
        <v/>
      </c>
      <c r="T390" s="55" t="str" cm="1">
        <f t="array" ref="T390">IF(AND(B390:D390="",G390:P390=""),"",MAX(0,K390-L390))</f>
        <v/>
      </c>
      <c r="U390" s="55" t="str" cm="1">
        <f t="array" ref="U390">IF(AND(B390:D390="",G390:P390=""),"",VLOOKUP(J390,ABen_Rates,3,FALSE)*T390*S390)</f>
        <v/>
      </c>
      <c r="V390" s="55" t="str" cm="1">
        <f t="array" ref="V390">IF(AND(B390:D390="",G390:P390=""),"",VLOOKUP(D390,Treatment_Life,2,FALSE)*U390)</f>
        <v/>
      </c>
      <c r="W390" s="55" t="str" cm="1">
        <f t="array" ref="W390">IF(AND(B390:D390="",G390:P390=""),"",(H390-G390)*O390*Lane_Width*Cost_m2)</f>
        <v/>
      </c>
      <c r="X390" s="55" cm="1">
        <f t="array" ref="X390">IF(AND(B390:D390="",G390:P390=""),-9999,V390*Av_Cost_Coll/W390)</f>
        <v>-9999</v>
      </c>
      <c r="Y390" s="55" cm="1">
        <f t="array" ref="Y390">IF(AND(B390:D390="",G390:P390=""),-9999,VLOOKUP(CONCATENATE(M390,"-",N390),Likelihood,2,FALSE))</f>
        <v>-9999</v>
      </c>
      <c r="Z390" s="55" t="str" cm="1">
        <f t="array" ref="Z390">IF(AND(B390:D390="",G390:P390=""),"",IF(X390&gt;=2,IF(Y390&gt;50,"P1","P3"),IF(X390&gt;0,IF(Y390&gt;50,"P2","P5"),IF(Y390&gt;50,"P4","P6"))))</f>
        <v/>
      </c>
    </row>
    <row r="391" spans="1:26" x14ac:dyDescent="0.35">
      <c r="A391" s="48"/>
      <c r="B391" s="48"/>
      <c r="C391" s="48"/>
      <c r="D391" s="48"/>
      <c r="E391" s="47"/>
      <c r="F391" s="47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55" t="str" cm="1">
        <f t="array" ref="Q391">IF(AND(B391="",D391="",G391:H391="",J391:P391),"",IF(OR(B391="",D391="",AND(D391&lt;&gt;"A",D391&lt;&gt;"B",D391&lt;&gt;"C",D391&lt;&gt;"D",D391&lt;&gt;"U"),G391&lt;0,H391&lt;G391,AND(J391&lt;&gt;"BC",J391&lt;&gt;"SG",J391&lt;&gt;"KQ",J391&lt;&gt;"R"),J391="",K391="",L391="",L391&lt; 0,OR(M391="",M391&gt;15),OR(N391="",N391&gt;15),O391="",P391=""),"ERROR - Please check inputs",""))</f>
        <v/>
      </c>
      <c r="R391" s="55" t="str" cm="1">
        <f t="array" ref="R391">IF(AND(B391:D391="",G391:P391=""),"",H391-G391)</f>
        <v/>
      </c>
      <c r="S391" s="55" t="str" cm="1">
        <f t="array" ref="S391">IF(AND(B391:D391="",G391:P391=""),"",P391*R391/1000*365)</f>
        <v/>
      </c>
      <c r="T391" s="55" t="str" cm="1">
        <f t="array" ref="T391">IF(AND(B391:D391="",G391:P391=""),"",MAX(0,K391-L391))</f>
        <v/>
      </c>
      <c r="U391" s="55" t="str" cm="1">
        <f t="array" ref="U391">IF(AND(B391:D391="",G391:P391=""),"",VLOOKUP(J391,ABen_Rates,3,FALSE)*T391*S391)</f>
        <v/>
      </c>
      <c r="V391" s="55" t="str" cm="1">
        <f t="array" ref="V391">IF(AND(B391:D391="",G391:P391=""),"",VLOOKUP(D391,Treatment_Life,2,FALSE)*U391)</f>
        <v/>
      </c>
      <c r="W391" s="55" t="str" cm="1">
        <f t="array" ref="W391">IF(AND(B391:D391="",G391:P391=""),"",(H391-G391)*O391*Lane_Width*Cost_m2)</f>
        <v/>
      </c>
      <c r="X391" s="55" cm="1">
        <f t="array" ref="X391">IF(AND(B391:D391="",G391:P391=""),-9999,V391*Av_Cost_Coll/W391)</f>
        <v>-9999</v>
      </c>
      <c r="Y391" s="55" cm="1">
        <f t="array" ref="Y391">IF(AND(B391:D391="",G391:P391=""),-9999,VLOOKUP(CONCATENATE(M391,"-",N391),Likelihood,2,FALSE))</f>
        <v>-9999</v>
      </c>
      <c r="Z391" s="55" t="str" cm="1">
        <f t="array" ref="Z391">IF(AND(B391:D391="",G391:P391=""),"",IF(X391&gt;=2,IF(Y391&gt;50,"P1","P3"),IF(X391&gt;0,IF(Y391&gt;50,"P2","P5"),IF(Y391&gt;50,"P4","P6"))))</f>
        <v/>
      </c>
    </row>
    <row r="392" spans="1:26" x14ac:dyDescent="0.35">
      <c r="A392" s="48"/>
      <c r="B392" s="48"/>
      <c r="C392" s="48"/>
      <c r="D392" s="48"/>
      <c r="E392" s="47"/>
      <c r="F392" s="47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55" t="str" cm="1">
        <f t="array" ref="Q392">IF(AND(B392="",D392="",G392:H392="",J392:P392),"",IF(OR(B392="",D392="",AND(D392&lt;&gt;"A",D392&lt;&gt;"B",D392&lt;&gt;"C",D392&lt;&gt;"D",D392&lt;&gt;"U"),G392&lt;0,H392&lt;G392,AND(J392&lt;&gt;"BC",J392&lt;&gt;"SG",J392&lt;&gt;"KQ",J392&lt;&gt;"R"),J392="",K392="",L392="",L392&lt; 0,OR(M392="",M392&gt;15),OR(N392="",N392&gt;15),O392="",P392=""),"ERROR - Please check inputs",""))</f>
        <v/>
      </c>
      <c r="R392" s="55" t="str" cm="1">
        <f t="array" ref="R392">IF(AND(B392:D392="",G392:P392=""),"",H392-G392)</f>
        <v/>
      </c>
      <c r="S392" s="55" t="str" cm="1">
        <f t="array" ref="S392">IF(AND(B392:D392="",G392:P392=""),"",P392*R392/1000*365)</f>
        <v/>
      </c>
      <c r="T392" s="55" t="str" cm="1">
        <f t="array" ref="T392">IF(AND(B392:D392="",G392:P392=""),"",MAX(0,K392-L392))</f>
        <v/>
      </c>
      <c r="U392" s="55" t="str" cm="1">
        <f t="array" ref="U392">IF(AND(B392:D392="",G392:P392=""),"",VLOOKUP(J392,ABen_Rates,3,FALSE)*T392*S392)</f>
        <v/>
      </c>
      <c r="V392" s="55" t="str" cm="1">
        <f t="array" ref="V392">IF(AND(B392:D392="",G392:P392=""),"",VLOOKUP(D392,Treatment_Life,2,FALSE)*U392)</f>
        <v/>
      </c>
      <c r="W392" s="55" t="str" cm="1">
        <f t="array" ref="W392">IF(AND(B392:D392="",G392:P392=""),"",(H392-G392)*O392*Lane_Width*Cost_m2)</f>
        <v/>
      </c>
      <c r="X392" s="55" cm="1">
        <f t="array" ref="X392">IF(AND(B392:D392="",G392:P392=""),-9999,V392*Av_Cost_Coll/W392)</f>
        <v>-9999</v>
      </c>
      <c r="Y392" s="55" cm="1">
        <f t="array" ref="Y392">IF(AND(B392:D392="",G392:P392=""),-9999,VLOOKUP(CONCATENATE(M392,"-",N392),Likelihood,2,FALSE))</f>
        <v>-9999</v>
      </c>
      <c r="Z392" s="55" t="str" cm="1">
        <f t="array" ref="Z392">IF(AND(B392:D392="",G392:P392=""),"",IF(X392&gt;=2,IF(Y392&gt;50,"P1","P3"),IF(X392&gt;0,IF(Y392&gt;50,"P2","P5"),IF(Y392&gt;50,"P4","P6"))))</f>
        <v/>
      </c>
    </row>
    <row r="393" spans="1:26" x14ac:dyDescent="0.35">
      <c r="A393" s="48"/>
      <c r="B393" s="48"/>
      <c r="C393" s="48"/>
      <c r="D393" s="48"/>
      <c r="E393" s="47"/>
      <c r="F393" s="47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55" t="str" cm="1">
        <f t="array" ref="Q393">IF(AND(B393="",D393="",G393:H393="",J393:P393),"",IF(OR(B393="",D393="",AND(D393&lt;&gt;"A",D393&lt;&gt;"B",D393&lt;&gt;"C",D393&lt;&gt;"D",D393&lt;&gt;"U"),G393&lt;0,H393&lt;G393,AND(J393&lt;&gt;"BC",J393&lt;&gt;"SG",J393&lt;&gt;"KQ",J393&lt;&gt;"R"),J393="",K393="",L393="",L393&lt; 0,OR(M393="",M393&gt;15),OR(N393="",N393&gt;15),O393="",P393=""),"ERROR - Please check inputs",""))</f>
        <v/>
      </c>
      <c r="R393" s="55" t="str" cm="1">
        <f t="array" ref="R393">IF(AND(B393:D393="",G393:P393=""),"",H393-G393)</f>
        <v/>
      </c>
      <c r="S393" s="55" t="str" cm="1">
        <f t="array" ref="S393">IF(AND(B393:D393="",G393:P393=""),"",P393*R393/1000*365)</f>
        <v/>
      </c>
      <c r="T393" s="55" t="str" cm="1">
        <f t="array" ref="T393">IF(AND(B393:D393="",G393:P393=""),"",MAX(0,K393-L393))</f>
        <v/>
      </c>
      <c r="U393" s="55" t="str" cm="1">
        <f t="array" ref="U393">IF(AND(B393:D393="",G393:P393=""),"",VLOOKUP(J393,ABen_Rates,3,FALSE)*T393*S393)</f>
        <v/>
      </c>
      <c r="V393" s="55" t="str" cm="1">
        <f t="array" ref="V393">IF(AND(B393:D393="",G393:P393=""),"",VLOOKUP(D393,Treatment_Life,2,FALSE)*U393)</f>
        <v/>
      </c>
      <c r="W393" s="55" t="str" cm="1">
        <f t="array" ref="W393">IF(AND(B393:D393="",G393:P393=""),"",(H393-G393)*O393*Lane_Width*Cost_m2)</f>
        <v/>
      </c>
      <c r="X393" s="55" cm="1">
        <f t="array" ref="X393">IF(AND(B393:D393="",G393:P393=""),-9999,V393*Av_Cost_Coll/W393)</f>
        <v>-9999</v>
      </c>
      <c r="Y393" s="55" cm="1">
        <f t="array" ref="Y393">IF(AND(B393:D393="",G393:P393=""),-9999,VLOOKUP(CONCATENATE(M393,"-",N393),Likelihood,2,FALSE))</f>
        <v>-9999</v>
      </c>
      <c r="Z393" s="55" t="str" cm="1">
        <f t="array" ref="Z393">IF(AND(B393:D393="",G393:P393=""),"",IF(X393&gt;=2,IF(Y393&gt;50,"P1","P3"),IF(X393&gt;0,IF(Y393&gt;50,"P2","P5"),IF(Y393&gt;50,"P4","P6"))))</f>
        <v/>
      </c>
    </row>
    <row r="394" spans="1:26" x14ac:dyDescent="0.35">
      <c r="A394" s="48"/>
      <c r="B394" s="48"/>
      <c r="C394" s="48"/>
      <c r="D394" s="48"/>
      <c r="E394" s="47"/>
      <c r="F394" s="47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55" t="str" cm="1">
        <f t="array" ref="Q394">IF(AND(B394="",D394="",G394:H394="",J394:P394),"",IF(OR(B394="",D394="",AND(D394&lt;&gt;"A",D394&lt;&gt;"B",D394&lt;&gt;"C",D394&lt;&gt;"D",D394&lt;&gt;"U"),G394&lt;0,H394&lt;G394,AND(J394&lt;&gt;"BC",J394&lt;&gt;"SG",J394&lt;&gt;"KQ",J394&lt;&gt;"R"),J394="",K394="",L394="",L394&lt; 0,OR(M394="",M394&gt;15),OR(N394="",N394&gt;15),O394="",P394=""),"ERROR - Please check inputs",""))</f>
        <v/>
      </c>
      <c r="R394" s="55" t="str" cm="1">
        <f t="array" ref="R394">IF(AND(B394:D394="",G394:P394=""),"",H394-G394)</f>
        <v/>
      </c>
      <c r="S394" s="55" t="str" cm="1">
        <f t="array" ref="S394">IF(AND(B394:D394="",G394:P394=""),"",P394*R394/1000*365)</f>
        <v/>
      </c>
      <c r="T394" s="55" t="str" cm="1">
        <f t="array" ref="T394">IF(AND(B394:D394="",G394:P394=""),"",MAX(0,K394-L394))</f>
        <v/>
      </c>
      <c r="U394" s="55" t="str" cm="1">
        <f t="array" ref="U394">IF(AND(B394:D394="",G394:P394=""),"",VLOOKUP(J394,ABen_Rates,3,FALSE)*T394*S394)</f>
        <v/>
      </c>
      <c r="V394" s="55" t="str" cm="1">
        <f t="array" ref="V394">IF(AND(B394:D394="",G394:P394=""),"",VLOOKUP(D394,Treatment_Life,2,FALSE)*U394)</f>
        <v/>
      </c>
      <c r="W394" s="55" t="str" cm="1">
        <f t="array" ref="W394">IF(AND(B394:D394="",G394:P394=""),"",(H394-G394)*O394*Lane_Width*Cost_m2)</f>
        <v/>
      </c>
      <c r="X394" s="55" cm="1">
        <f t="array" ref="X394">IF(AND(B394:D394="",G394:P394=""),-9999,V394*Av_Cost_Coll/W394)</f>
        <v>-9999</v>
      </c>
      <c r="Y394" s="55" cm="1">
        <f t="array" ref="Y394">IF(AND(B394:D394="",G394:P394=""),-9999,VLOOKUP(CONCATENATE(M394,"-",N394),Likelihood,2,FALSE))</f>
        <v>-9999</v>
      </c>
      <c r="Z394" s="55" t="str" cm="1">
        <f t="array" ref="Z394">IF(AND(B394:D394="",G394:P394=""),"",IF(X394&gt;=2,IF(Y394&gt;50,"P1","P3"),IF(X394&gt;0,IF(Y394&gt;50,"P2","P5"),IF(Y394&gt;50,"P4","P6"))))</f>
        <v/>
      </c>
    </row>
    <row r="395" spans="1:26" x14ac:dyDescent="0.35">
      <c r="A395" s="48"/>
      <c r="B395" s="48"/>
      <c r="C395" s="48"/>
      <c r="D395" s="48"/>
      <c r="E395" s="47"/>
      <c r="F395" s="47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55" t="str" cm="1">
        <f t="array" ref="Q395">IF(AND(B395="",D395="",G395:H395="",J395:P395),"",IF(OR(B395="",D395="",AND(D395&lt;&gt;"A",D395&lt;&gt;"B",D395&lt;&gt;"C",D395&lt;&gt;"D",D395&lt;&gt;"U"),G395&lt;0,H395&lt;G395,AND(J395&lt;&gt;"BC",J395&lt;&gt;"SG",J395&lt;&gt;"KQ",J395&lt;&gt;"R"),J395="",K395="",L395="",L395&lt; 0,OR(M395="",M395&gt;15),OR(N395="",N395&gt;15),O395="",P395=""),"ERROR - Please check inputs",""))</f>
        <v/>
      </c>
      <c r="R395" s="55" t="str" cm="1">
        <f t="array" ref="R395">IF(AND(B395:D395="",G395:P395=""),"",H395-G395)</f>
        <v/>
      </c>
      <c r="S395" s="55" t="str" cm="1">
        <f t="array" ref="S395">IF(AND(B395:D395="",G395:P395=""),"",P395*R395/1000*365)</f>
        <v/>
      </c>
      <c r="T395" s="55" t="str" cm="1">
        <f t="array" ref="T395">IF(AND(B395:D395="",G395:P395=""),"",MAX(0,K395-L395))</f>
        <v/>
      </c>
      <c r="U395" s="55" t="str" cm="1">
        <f t="array" ref="U395">IF(AND(B395:D395="",G395:P395=""),"",VLOOKUP(J395,ABen_Rates,3,FALSE)*T395*S395)</f>
        <v/>
      </c>
      <c r="V395" s="55" t="str" cm="1">
        <f t="array" ref="V395">IF(AND(B395:D395="",G395:P395=""),"",VLOOKUP(D395,Treatment_Life,2,FALSE)*U395)</f>
        <v/>
      </c>
      <c r="W395" s="55" t="str" cm="1">
        <f t="array" ref="W395">IF(AND(B395:D395="",G395:P395=""),"",(H395-G395)*O395*Lane_Width*Cost_m2)</f>
        <v/>
      </c>
      <c r="X395" s="55" cm="1">
        <f t="array" ref="X395">IF(AND(B395:D395="",G395:P395=""),-9999,V395*Av_Cost_Coll/W395)</f>
        <v>-9999</v>
      </c>
      <c r="Y395" s="55" cm="1">
        <f t="array" ref="Y395">IF(AND(B395:D395="",G395:P395=""),-9999,VLOOKUP(CONCATENATE(M395,"-",N395),Likelihood,2,FALSE))</f>
        <v>-9999</v>
      </c>
      <c r="Z395" s="55" t="str" cm="1">
        <f t="array" ref="Z395">IF(AND(B395:D395="",G395:P395=""),"",IF(X395&gt;=2,IF(Y395&gt;50,"P1","P3"),IF(X395&gt;0,IF(Y395&gt;50,"P2","P5"),IF(Y395&gt;50,"P4","P6"))))</f>
        <v/>
      </c>
    </row>
    <row r="396" spans="1:26" x14ac:dyDescent="0.35">
      <c r="A396" s="48"/>
      <c r="B396" s="48"/>
      <c r="C396" s="48"/>
      <c r="D396" s="48"/>
      <c r="E396" s="47"/>
      <c r="F396" s="47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55" t="str" cm="1">
        <f t="array" ref="Q396">IF(AND(B396="",D396="",G396:H396="",J396:P396),"",IF(OR(B396="",D396="",AND(D396&lt;&gt;"A",D396&lt;&gt;"B",D396&lt;&gt;"C",D396&lt;&gt;"D",D396&lt;&gt;"U"),G396&lt;0,H396&lt;G396,AND(J396&lt;&gt;"BC",J396&lt;&gt;"SG",J396&lt;&gt;"KQ",J396&lt;&gt;"R"),J396="",K396="",L396="",L396&lt; 0,OR(M396="",M396&gt;15),OR(N396="",N396&gt;15),O396="",P396=""),"ERROR - Please check inputs",""))</f>
        <v/>
      </c>
      <c r="R396" s="55" t="str" cm="1">
        <f t="array" ref="R396">IF(AND(B396:D396="",G396:P396=""),"",H396-G396)</f>
        <v/>
      </c>
      <c r="S396" s="55" t="str" cm="1">
        <f t="array" ref="S396">IF(AND(B396:D396="",G396:P396=""),"",P396*R396/1000*365)</f>
        <v/>
      </c>
      <c r="T396" s="55" t="str" cm="1">
        <f t="array" ref="T396">IF(AND(B396:D396="",G396:P396=""),"",MAX(0,K396-L396))</f>
        <v/>
      </c>
      <c r="U396" s="55" t="str" cm="1">
        <f t="array" ref="U396">IF(AND(B396:D396="",G396:P396=""),"",VLOOKUP(J396,ABen_Rates,3,FALSE)*T396*S396)</f>
        <v/>
      </c>
      <c r="V396" s="55" t="str" cm="1">
        <f t="array" ref="V396">IF(AND(B396:D396="",G396:P396=""),"",VLOOKUP(D396,Treatment_Life,2,FALSE)*U396)</f>
        <v/>
      </c>
      <c r="W396" s="55" t="str" cm="1">
        <f t="array" ref="W396">IF(AND(B396:D396="",G396:P396=""),"",(H396-G396)*O396*Lane_Width*Cost_m2)</f>
        <v/>
      </c>
      <c r="X396" s="55" cm="1">
        <f t="array" ref="X396">IF(AND(B396:D396="",G396:P396=""),-9999,V396*Av_Cost_Coll/W396)</f>
        <v>-9999</v>
      </c>
      <c r="Y396" s="55" cm="1">
        <f t="array" ref="Y396">IF(AND(B396:D396="",G396:P396=""),-9999,VLOOKUP(CONCATENATE(M396,"-",N396),Likelihood,2,FALSE))</f>
        <v>-9999</v>
      </c>
      <c r="Z396" s="55" t="str" cm="1">
        <f t="array" ref="Z396">IF(AND(B396:D396="",G396:P396=""),"",IF(X396&gt;=2,IF(Y396&gt;50,"P1","P3"),IF(X396&gt;0,IF(Y396&gt;50,"P2","P5"),IF(Y396&gt;50,"P4","P6"))))</f>
        <v/>
      </c>
    </row>
    <row r="397" spans="1:26" x14ac:dyDescent="0.35">
      <c r="A397" s="48"/>
      <c r="B397" s="48"/>
      <c r="C397" s="48"/>
      <c r="D397" s="48"/>
      <c r="E397" s="47"/>
      <c r="F397" s="47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55" t="str" cm="1">
        <f t="array" ref="Q397">IF(AND(B397="",D397="",G397:H397="",J397:P397),"",IF(OR(B397="",D397="",AND(D397&lt;&gt;"A",D397&lt;&gt;"B",D397&lt;&gt;"C",D397&lt;&gt;"D",D397&lt;&gt;"U"),G397&lt;0,H397&lt;G397,AND(J397&lt;&gt;"BC",J397&lt;&gt;"SG",J397&lt;&gt;"KQ",J397&lt;&gt;"R"),J397="",K397="",L397="",L397&lt; 0,OR(M397="",M397&gt;15),OR(N397="",N397&gt;15),O397="",P397=""),"ERROR - Please check inputs",""))</f>
        <v/>
      </c>
      <c r="R397" s="55" t="str" cm="1">
        <f t="array" ref="R397">IF(AND(B397:D397="",G397:P397=""),"",H397-G397)</f>
        <v/>
      </c>
      <c r="S397" s="55" t="str" cm="1">
        <f t="array" ref="S397">IF(AND(B397:D397="",G397:P397=""),"",P397*R397/1000*365)</f>
        <v/>
      </c>
      <c r="T397" s="55" t="str" cm="1">
        <f t="array" ref="T397">IF(AND(B397:D397="",G397:P397=""),"",MAX(0,K397-L397))</f>
        <v/>
      </c>
      <c r="U397" s="55" t="str" cm="1">
        <f t="array" ref="U397">IF(AND(B397:D397="",G397:P397=""),"",VLOOKUP(J397,ABen_Rates,3,FALSE)*T397*S397)</f>
        <v/>
      </c>
      <c r="V397" s="55" t="str" cm="1">
        <f t="array" ref="V397">IF(AND(B397:D397="",G397:P397=""),"",VLOOKUP(D397,Treatment_Life,2,FALSE)*U397)</f>
        <v/>
      </c>
      <c r="W397" s="55" t="str" cm="1">
        <f t="array" ref="W397">IF(AND(B397:D397="",G397:P397=""),"",(H397-G397)*O397*Lane_Width*Cost_m2)</f>
        <v/>
      </c>
      <c r="X397" s="55" cm="1">
        <f t="array" ref="X397">IF(AND(B397:D397="",G397:P397=""),-9999,V397*Av_Cost_Coll/W397)</f>
        <v>-9999</v>
      </c>
      <c r="Y397" s="55" cm="1">
        <f t="array" ref="Y397">IF(AND(B397:D397="",G397:P397=""),-9999,VLOOKUP(CONCATENATE(M397,"-",N397),Likelihood,2,FALSE))</f>
        <v>-9999</v>
      </c>
      <c r="Z397" s="55" t="str" cm="1">
        <f t="array" ref="Z397">IF(AND(B397:D397="",G397:P397=""),"",IF(X397&gt;=2,IF(Y397&gt;50,"P1","P3"),IF(X397&gt;0,IF(Y397&gt;50,"P2","P5"),IF(Y397&gt;50,"P4","P6"))))</f>
        <v/>
      </c>
    </row>
    <row r="398" spans="1:26" x14ac:dyDescent="0.35">
      <c r="A398" s="48"/>
      <c r="B398" s="48"/>
      <c r="C398" s="48"/>
      <c r="D398" s="48"/>
      <c r="E398" s="47"/>
      <c r="F398" s="47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55" t="str" cm="1">
        <f t="array" ref="Q398">IF(AND(B398="",D398="",G398:H398="",J398:P398),"",IF(OR(B398="",D398="",AND(D398&lt;&gt;"A",D398&lt;&gt;"B",D398&lt;&gt;"C",D398&lt;&gt;"D",D398&lt;&gt;"U"),G398&lt;0,H398&lt;G398,AND(J398&lt;&gt;"BC",J398&lt;&gt;"SG",J398&lt;&gt;"KQ",J398&lt;&gt;"R"),J398="",K398="",L398="",L398&lt; 0,OR(M398="",M398&gt;15),OR(N398="",N398&gt;15),O398="",P398=""),"ERROR - Please check inputs",""))</f>
        <v/>
      </c>
      <c r="R398" s="55" t="str" cm="1">
        <f t="array" ref="R398">IF(AND(B398:D398="",G398:P398=""),"",H398-G398)</f>
        <v/>
      </c>
      <c r="S398" s="55" t="str" cm="1">
        <f t="array" ref="S398">IF(AND(B398:D398="",G398:P398=""),"",P398*R398/1000*365)</f>
        <v/>
      </c>
      <c r="T398" s="55" t="str" cm="1">
        <f t="array" ref="T398">IF(AND(B398:D398="",G398:P398=""),"",MAX(0,K398-L398))</f>
        <v/>
      </c>
      <c r="U398" s="55" t="str" cm="1">
        <f t="array" ref="U398">IF(AND(B398:D398="",G398:P398=""),"",VLOOKUP(J398,ABen_Rates,3,FALSE)*T398*S398)</f>
        <v/>
      </c>
      <c r="V398" s="55" t="str" cm="1">
        <f t="array" ref="V398">IF(AND(B398:D398="",G398:P398=""),"",VLOOKUP(D398,Treatment_Life,2,FALSE)*U398)</f>
        <v/>
      </c>
      <c r="W398" s="55" t="str" cm="1">
        <f t="array" ref="W398">IF(AND(B398:D398="",G398:P398=""),"",(H398-G398)*O398*Lane_Width*Cost_m2)</f>
        <v/>
      </c>
      <c r="X398" s="55" cm="1">
        <f t="array" ref="X398">IF(AND(B398:D398="",G398:P398=""),-9999,V398*Av_Cost_Coll/W398)</f>
        <v>-9999</v>
      </c>
      <c r="Y398" s="55" cm="1">
        <f t="array" ref="Y398">IF(AND(B398:D398="",G398:P398=""),-9999,VLOOKUP(CONCATENATE(M398,"-",N398),Likelihood,2,FALSE))</f>
        <v>-9999</v>
      </c>
      <c r="Z398" s="55" t="str" cm="1">
        <f t="array" ref="Z398">IF(AND(B398:D398="",G398:P398=""),"",IF(X398&gt;=2,IF(Y398&gt;50,"P1","P3"),IF(X398&gt;0,IF(Y398&gt;50,"P2","P5"),IF(Y398&gt;50,"P4","P6"))))</f>
        <v/>
      </c>
    </row>
    <row r="399" spans="1:26" x14ac:dyDescent="0.35">
      <c r="A399" s="48"/>
      <c r="B399" s="48"/>
      <c r="C399" s="48"/>
      <c r="D399" s="48"/>
      <c r="E399" s="47"/>
      <c r="F399" s="47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55" t="str" cm="1">
        <f t="array" ref="Q399">IF(AND(B399="",D399="",G399:H399="",J399:P399),"",IF(OR(B399="",D399="",AND(D399&lt;&gt;"A",D399&lt;&gt;"B",D399&lt;&gt;"C",D399&lt;&gt;"D",D399&lt;&gt;"U"),G399&lt;0,H399&lt;G399,AND(J399&lt;&gt;"BC",J399&lt;&gt;"SG",J399&lt;&gt;"KQ",J399&lt;&gt;"R"),J399="",K399="",L399="",L399&lt; 0,OR(M399="",M399&gt;15),OR(N399="",N399&gt;15),O399="",P399=""),"ERROR - Please check inputs",""))</f>
        <v/>
      </c>
      <c r="R399" s="55" t="str" cm="1">
        <f t="array" ref="R399">IF(AND(B399:D399="",G399:P399=""),"",H399-G399)</f>
        <v/>
      </c>
      <c r="S399" s="55" t="str" cm="1">
        <f t="array" ref="S399">IF(AND(B399:D399="",G399:P399=""),"",P399*R399/1000*365)</f>
        <v/>
      </c>
      <c r="T399" s="55" t="str" cm="1">
        <f t="array" ref="T399">IF(AND(B399:D399="",G399:P399=""),"",MAX(0,K399-L399))</f>
        <v/>
      </c>
      <c r="U399" s="55" t="str" cm="1">
        <f t="array" ref="U399">IF(AND(B399:D399="",G399:P399=""),"",VLOOKUP(J399,ABen_Rates,3,FALSE)*T399*S399)</f>
        <v/>
      </c>
      <c r="V399" s="55" t="str" cm="1">
        <f t="array" ref="V399">IF(AND(B399:D399="",G399:P399=""),"",VLOOKUP(D399,Treatment_Life,2,FALSE)*U399)</f>
        <v/>
      </c>
      <c r="W399" s="55" t="str" cm="1">
        <f t="array" ref="W399">IF(AND(B399:D399="",G399:P399=""),"",(H399-G399)*O399*Lane_Width*Cost_m2)</f>
        <v/>
      </c>
      <c r="X399" s="55" cm="1">
        <f t="array" ref="X399">IF(AND(B399:D399="",G399:P399=""),-9999,V399*Av_Cost_Coll/W399)</f>
        <v>-9999</v>
      </c>
      <c r="Y399" s="55" cm="1">
        <f t="array" ref="Y399">IF(AND(B399:D399="",G399:P399=""),-9999,VLOOKUP(CONCATENATE(M399,"-",N399),Likelihood,2,FALSE))</f>
        <v>-9999</v>
      </c>
      <c r="Z399" s="55" t="str" cm="1">
        <f t="array" ref="Z399">IF(AND(B399:D399="",G399:P399=""),"",IF(X399&gt;=2,IF(Y399&gt;50,"P1","P3"),IF(X399&gt;0,IF(Y399&gt;50,"P2","P5"),IF(Y399&gt;50,"P4","P6"))))</f>
        <v/>
      </c>
    </row>
    <row r="400" spans="1:26" x14ac:dyDescent="0.35">
      <c r="A400" s="48"/>
      <c r="B400" s="48"/>
      <c r="C400" s="48"/>
      <c r="D400" s="48"/>
      <c r="E400" s="47"/>
      <c r="F400" s="47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55" t="str" cm="1">
        <f t="array" ref="Q400">IF(AND(B400="",D400="",G400:H400="",J400:P400),"",IF(OR(B400="",D400="",AND(D400&lt;&gt;"A",D400&lt;&gt;"B",D400&lt;&gt;"C",D400&lt;&gt;"D",D400&lt;&gt;"U"),G400&lt;0,H400&lt;G400,AND(J400&lt;&gt;"BC",J400&lt;&gt;"SG",J400&lt;&gt;"KQ",J400&lt;&gt;"R"),J400="",K400="",L400="",L400&lt; 0,OR(M400="",M400&gt;15),OR(N400="",N400&gt;15),O400="",P400=""),"ERROR - Please check inputs",""))</f>
        <v/>
      </c>
      <c r="R400" s="55" t="str" cm="1">
        <f t="array" ref="R400">IF(AND(B400:D400="",G400:P400=""),"",H400-G400)</f>
        <v/>
      </c>
      <c r="S400" s="55" t="str" cm="1">
        <f t="array" ref="S400">IF(AND(B400:D400="",G400:P400=""),"",P400*R400/1000*365)</f>
        <v/>
      </c>
      <c r="T400" s="55" t="str" cm="1">
        <f t="array" ref="T400">IF(AND(B400:D400="",G400:P400=""),"",MAX(0,K400-L400))</f>
        <v/>
      </c>
      <c r="U400" s="55" t="str" cm="1">
        <f t="array" ref="U400">IF(AND(B400:D400="",G400:P400=""),"",VLOOKUP(J400,ABen_Rates,3,FALSE)*T400*S400)</f>
        <v/>
      </c>
      <c r="V400" s="55" t="str" cm="1">
        <f t="array" ref="V400">IF(AND(B400:D400="",G400:P400=""),"",VLOOKUP(D400,Treatment_Life,2,FALSE)*U400)</f>
        <v/>
      </c>
      <c r="W400" s="55" t="str" cm="1">
        <f t="array" ref="W400">IF(AND(B400:D400="",G400:P400=""),"",(H400-G400)*O400*Lane_Width*Cost_m2)</f>
        <v/>
      </c>
      <c r="X400" s="55" cm="1">
        <f t="array" ref="X400">IF(AND(B400:D400="",G400:P400=""),-9999,V400*Av_Cost_Coll/W400)</f>
        <v>-9999</v>
      </c>
      <c r="Y400" s="55" cm="1">
        <f t="array" ref="Y400">IF(AND(B400:D400="",G400:P400=""),-9999,VLOOKUP(CONCATENATE(M400,"-",N400),Likelihood,2,FALSE))</f>
        <v>-9999</v>
      </c>
      <c r="Z400" s="55" t="str" cm="1">
        <f t="array" ref="Z400">IF(AND(B400:D400="",G400:P400=""),"",IF(X400&gt;=2,IF(Y400&gt;50,"P1","P3"),IF(X400&gt;0,IF(Y400&gt;50,"P2","P5"),IF(Y400&gt;50,"P4","P6"))))</f>
        <v/>
      </c>
    </row>
    <row r="401" spans="1:26" x14ac:dyDescent="0.35">
      <c r="A401" s="48"/>
      <c r="B401" s="48"/>
      <c r="C401" s="48"/>
      <c r="D401" s="48"/>
      <c r="E401" s="47"/>
      <c r="F401" s="47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55" t="str" cm="1">
        <f t="array" ref="Q401">IF(AND(B401="",D401="",G401:H401="",J401:P401),"",IF(OR(B401="",D401="",AND(D401&lt;&gt;"A",D401&lt;&gt;"B",D401&lt;&gt;"C",D401&lt;&gt;"D",D401&lt;&gt;"U"),G401&lt;0,H401&lt;G401,AND(J401&lt;&gt;"BC",J401&lt;&gt;"SG",J401&lt;&gt;"KQ",J401&lt;&gt;"R"),J401="",K401="",L401="",L401&lt; 0,OR(M401="",M401&gt;15),OR(N401="",N401&gt;15),O401="",P401=""),"ERROR - Please check inputs",""))</f>
        <v/>
      </c>
      <c r="R401" s="55" t="str" cm="1">
        <f t="array" ref="R401">IF(AND(B401:D401="",G401:P401=""),"",H401-G401)</f>
        <v/>
      </c>
      <c r="S401" s="55" t="str" cm="1">
        <f t="array" ref="S401">IF(AND(B401:D401="",G401:P401=""),"",P401*R401/1000*365)</f>
        <v/>
      </c>
      <c r="T401" s="55" t="str" cm="1">
        <f t="array" ref="T401">IF(AND(B401:D401="",G401:P401=""),"",MAX(0,K401-L401))</f>
        <v/>
      </c>
      <c r="U401" s="55" t="str" cm="1">
        <f t="array" ref="U401">IF(AND(B401:D401="",G401:P401=""),"",VLOOKUP(J401,ABen_Rates,3,FALSE)*T401*S401)</f>
        <v/>
      </c>
      <c r="V401" s="55" t="str" cm="1">
        <f t="array" ref="V401">IF(AND(B401:D401="",G401:P401=""),"",VLOOKUP(D401,Treatment_Life,2,FALSE)*U401)</f>
        <v/>
      </c>
      <c r="W401" s="55" t="str" cm="1">
        <f t="array" ref="W401">IF(AND(B401:D401="",G401:P401=""),"",(H401-G401)*O401*Lane_Width*Cost_m2)</f>
        <v/>
      </c>
      <c r="X401" s="55" cm="1">
        <f t="array" ref="X401">IF(AND(B401:D401="",G401:P401=""),-9999,V401*Av_Cost_Coll/W401)</f>
        <v>-9999</v>
      </c>
      <c r="Y401" s="55" cm="1">
        <f t="array" ref="Y401">IF(AND(B401:D401="",G401:P401=""),-9999,VLOOKUP(CONCATENATE(M401,"-",N401),Likelihood,2,FALSE))</f>
        <v>-9999</v>
      </c>
      <c r="Z401" s="55" t="str" cm="1">
        <f t="array" ref="Z401">IF(AND(B401:D401="",G401:P401=""),"",IF(X401&gt;=2,IF(Y401&gt;50,"P1","P3"),IF(X401&gt;0,IF(Y401&gt;50,"P2","P5"),IF(Y401&gt;50,"P4","P6"))))</f>
        <v/>
      </c>
    </row>
    <row r="402" spans="1:26" x14ac:dyDescent="0.35">
      <c r="A402" s="48"/>
      <c r="B402" s="48"/>
      <c r="C402" s="48"/>
      <c r="D402" s="48"/>
      <c r="E402" s="47"/>
      <c r="F402" s="47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55" t="str" cm="1">
        <f t="array" ref="Q402">IF(AND(B402="",D402="",G402:H402="",J402:P402),"",IF(OR(B402="",D402="",AND(D402&lt;&gt;"A",D402&lt;&gt;"B",D402&lt;&gt;"C",D402&lt;&gt;"D",D402&lt;&gt;"U"),G402&lt;0,H402&lt;G402,AND(J402&lt;&gt;"BC",J402&lt;&gt;"SG",J402&lt;&gt;"KQ",J402&lt;&gt;"R"),J402="",K402="",L402="",L402&lt; 0,OR(M402="",M402&gt;15),OR(N402="",N402&gt;15),O402="",P402=""),"ERROR - Please check inputs",""))</f>
        <v/>
      </c>
      <c r="R402" s="55" t="str" cm="1">
        <f t="array" ref="R402">IF(AND(B402:D402="",G402:P402=""),"",H402-G402)</f>
        <v/>
      </c>
      <c r="S402" s="55" t="str" cm="1">
        <f t="array" ref="S402">IF(AND(B402:D402="",G402:P402=""),"",P402*R402/1000*365)</f>
        <v/>
      </c>
      <c r="T402" s="55" t="str" cm="1">
        <f t="array" ref="T402">IF(AND(B402:D402="",G402:P402=""),"",MAX(0,K402-L402))</f>
        <v/>
      </c>
      <c r="U402" s="55" t="str" cm="1">
        <f t="array" ref="U402">IF(AND(B402:D402="",G402:P402=""),"",VLOOKUP(J402,ABen_Rates,3,FALSE)*T402*S402)</f>
        <v/>
      </c>
      <c r="V402" s="55" t="str" cm="1">
        <f t="array" ref="V402">IF(AND(B402:D402="",G402:P402=""),"",VLOOKUP(D402,Treatment_Life,2,FALSE)*U402)</f>
        <v/>
      </c>
      <c r="W402" s="55" t="str" cm="1">
        <f t="array" ref="W402">IF(AND(B402:D402="",G402:P402=""),"",(H402-G402)*O402*Lane_Width*Cost_m2)</f>
        <v/>
      </c>
      <c r="X402" s="55" cm="1">
        <f t="array" ref="X402">IF(AND(B402:D402="",G402:P402=""),-9999,V402*Av_Cost_Coll/W402)</f>
        <v>-9999</v>
      </c>
      <c r="Y402" s="55" cm="1">
        <f t="array" ref="Y402">IF(AND(B402:D402="",G402:P402=""),-9999,VLOOKUP(CONCATENATE(M402,"-",N402),Likelihood,2,FALSE))</f>
        <v>-9999</v>
      </c>
      <c r="Z402" s="55" t="str" cm="1">
        <f t="array" ref="Z402">IF(AND(B402:D402="",G402:P402=""),"",IF(X402&gt;=2,IF(Y402&gt;50,"P1","P3"),IF(X402&gt;0,IF(Y402&gt;50,"P2","P5"),IF(Y402&gt;50,"P4","P6"))))</f>
        <v/>
      </c>
    </row>
    <row r="403" spans="1:26" x14ac:dyDescent="0.35">
      <c r="A403" s="48"/>
      <c r="B403" s="48"/>
      <c r="C403" s="48"/>
      <c r="D403" s="48"/>
      <c r="E403" s="47"/>
      <c r="F403" s="47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55" t="str" cm="1">
        <f t="array" ref="Q403">IF(AND(B403="",D403="",G403:H403="",J403:P403),"",IF(OR(B403="",D403="",AND(D403&lt;&gt;"A",D403&lt;&gt;"B",D403&lt;&gt;"C",D403&lt;&gt;"D",D403&lt;&gt;"U"),G403&lt;0,H403&lt;G403,AND(J403&lt;&gt;"BC",J403&lt;&gt;"SG",J403&lt;&gt;"KQ",J403&lt;&gt;"R"),J403="",K403="",L403="",L403&lt; 0,OR(M403="",M403&gt;15),OR(N403="",N403&gt;15),O403="",P403=""),"ERROR - Please check inputs",""))</f>
        <v/>
      </c>
      <c r="R403" s="55" t="str" cm="1">
        <f t="array" ref="R403">IF(AND(B403:D403="",G403:P403=""),"",H403-G403)</f>
        <v/>
      </c>
      <c r="S403" s="55" t="str" cm="1">
        <f t="array" ref="S403">IF(AND(B403:D403="",G403:P403=""),"",P403*R403/1000*365)</f>
        <v/>
      </c>
      <c r="T403" s="55" t="str" cm="1">
        <f t="array" ref="T403">IF(AND(B403:D403="",G403:P403=""),"",MAX(0,K403-L403))</f>
        <v/>
      </c>
      <c r="U403" s="55" t="str" cm="1">
        <f t="array" ref="U403">IF(AND(B403:D403="",G403:P403=""),"",VLOOKUP(J403,ABen_Rates,3,FALSE)*T403*S403)</f>
        <v/>
      </c>
      <c r="V403" s="55" t="str" cm="1">
        <f t="array" ref="V403">IF(AND(B403:D403="",G403:P403=""),"",VLOOKUP(D403,Treatment_Life,2,FALSE)*U403)</f>
        <v/>
      </c>
      <c r="W403" s="55" t="str" cm="1">
        <f t="array" ref="W403">IF(AND(B403:D403="",G403:P403=""),"",(H403-G403)*O403*Lane_Width*Cost_m2)</f>
        <v/>
      </c>
      <c r="X403" s="55" cm="1">
        <f t="array" ref="X403">IF(AND(B403:D403="",G403:P403=""),-9999,V403*Av_Cost_Coll/W403)</f>
        <v>-9999</v>
      </c>
      <c r="Y403" s="55" cm="1">
        <f t="array" ref="Y403">IF(AND(B403:D403="",G403:P403=""),-9999,VLOOKUP(CONCATENATE(M403,"-",N403),Likelihood,2,FALSE))</f>
        <v>-9999</v>
      </c>
      <c r="Z403" s="55" t="str" cm="1">
        <f t="array" ref="Z403">IF(AND(B403:D403="",G403:P403=""),"",IF(X403&gt;=2,IF(Y403&gt;50,"P1","P3"),IF(X403&gt;0,IF(Y403&gt;50,"P2","P5"),IF(Y403&gt;50,"P4","P6"))))</f>
        <v/>
      </c>
    </row>
    <row r="404" spans="1:26" x14ac:dyDescent="0.35">
      <c r="A404" s="48"/>
      <c r="B404" s="48"/>
      <c r="C404" s="48"/>
      <c r="D404" s="48"/>
      <c r="E404" s="47"/>
      <c r="F404" s="47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55" t="str" cm="1">
        <f t="array" ref="Q404">IF(AND(B404="",D404="",G404:H404="",J404:P404),"",IF(OR(B404="",D404="",AND(D404&lt;&gt;"A",D404&lt;&gt;"B",D404&lt;&gt;"C",D404&lt;&gt;"D",D404&lt;&gt;"U"),G404&lt;0,H404&lt;G404,AND(J404&lt;&gt;"BC",J404&lt;&gt;"SG",J404&lt;&gt;"KQ",J404&lt;&gt;"R"),J404="",K404="",L404="",L404&lt; 0,OR(M404="",M404&gt;15),OR(N404="",N404&gt;15),O404="",P404=""),"ERROR - Please check inputs",""))</f>
        <v/>
      </c>
      <c r="R404" s="55" t="str" cm="1">
        <f t="array" ref="R404">IF(AND(B404:D404="",G404:P404=""),"",H404-G404)</f>
        <v/>
      </c>
      <c r="S404" s="55" t="str" cm="1">
        <f t="array" ref="S404">IF(AND(B404:D404="",G404:P404=""),"",P404*R404/1000*365)</f>
        <v/>
      </c>
      <c r="T404" s="55" t="str" cm="1">
        <f t="array" ref="T404">IF(AND(B404:D404="",G404:P404=""),"",MAX(0,K404-L404))</f>
        <v/>
      </c>
      <c r="U404" s="55" t="str" cm="1">
        <f t="array" ref="U404">IF(AND(B404:D404="",G404:P404=""),"",VLOOKUP(J404,ABen_Rates,3,FALSE)*T404*S404)</f>
        <v/>
      </c>
      <c r="V404" s="55" t="str" cm="1">
        <f t="array" ref="V404">IF(AND(B404:D404="",G404:P404=""),"",VLOOKUP(D404,Treatment_Life,2,FALSE)*U404)</f>
        <v/>
      </c>
      <c r="W404" s="55" t="str" cm="1">
        <f t="array" ref="W404">IF(AND(B404:D404="",G404:P404=""),"",(H404-G404)*O404*Lane_Width*Cost_m2)</f>
        <v/>
      </c>
      <c r="X404" s="55" cm="1">
        <f t="array" ref="X404">IF(AND(B404:D404="",G404:P404=""),-9999,V404*Av_Cost_Coll/W404)</f>
        <v>-9999</v>
      </c>
      <c r="Y404" s="55" cm="1">
        <f t="array" ref="Y404">IF(AND(B404:D404="",G404:P404=""),-9999,VLOOKUP(CONCATENATE(M404,"-",N404),Likelihood,2,FALSE))</f>
        <v>-9999</v>
      </c>
      <c r="Z404" s="55" t="str" cm="1">
        <f t="array" ref="Z404">IF(AND(B404:D404="",G404:P404=""),"",IF(X404&gt;=2,IF(Y404&gt;50,"P1","P3"),IF(X404&gt;0,IF(Y404&gt;50,"P2","P5"),IF(Y404&gt;50,"P4","P6"))))</f>
        <v/>
      </c>
    </row>
    <row r="405" spans="1:26" x14ac:dyDescent="0.35">
      <c r="A405" s="48"/>
      <c r="B405" s="48"/>
      <c r="C405" s="48"/>
      <c r="D405" s="48"/>
      <c r="E405" s="47"/>
      <c r="F405" s="47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55" t="str" cm="1">
        <f t="array" ref="Q405">IF(AND(B405="",D405="",G405:H405="",J405:P405),"",IF(OR(B405="",D405="",AND(D405&lt;&gt;"A",D405&lt;&gt;"B",D405&lt;&gt;"C",D405&lt;&gt;"D",D405&lt;&gt;"U"),G405&lt;0,H405&lt;G405,AND(J405&lt;&gt;"BC",J405&lt;&gt;"SG",J405&lt;&gt;"KQ",J405&lt;&gt;"R"),J405="",K405="",L405="",L405&lt; 0,OR(M405="",M405&gt;15),OR(N405="",N405&gt;15),O405="",P405=""),"ERROR - Please check inputs",""))</f>
        <v/>
      </c>
      <c r="R405" s="55" t="str" cm="1">
        <f t="array" ref="R405">IF(AND(B405:D405="",G405:P405=""),"",H405-G405)</f>
        <v/>
      </c>
      <c r="S405" s="55" t="str" cm="1">
        <f t="array" ref="S405">IF(AND(B405:D405="",G405:P405=""),"",P405*R405/1000*365)</f>
        <v/>
      </c>
      <c r="T405" s="55" t="str" cm="1">
        <f t="array" ref="T405">IF(AND(B405:D405="",G405:P405=""),"",MAX(0,K405-L405))</f>
        <v/>
      </c>
      <c r="U405" s="55" t="str" cm="1">
        <f t="array" ref="U405">IF(AND(B405:D405="",G405:P405=""),"",VLOOKUP(J405,ABen_Rates,3,FALSE)*T405*S405)</f>
        <v/>
      </c>
      <c r="V405" s="55" t="str" cm="1">
        <f t="array" ref="V405">IF(AND(B405:D405="",G405:P405=""),"",VLOOKUP(D405,Treatment_Life,2,FALSE)*U405)</f>
        <v/>
      </c>
      <c r="W405" s="55" t="str" cm="1">
        <f t="array" ref="W405">IF(AND(B405:D405="",G405:P405=""),"",(H405-G405)*O405*Lane_Width*Cost_m2)</f>
        <v/>
      </c>
      <c r="X405" s="55" cm="1">
        <f t="array" ref="X405">IF(AND(B405:D405="",G405:P405=""),-9999,V405*Av_Cost_Coll/W405)</f>
        <v>-9999</v>
      </c>
      <c r="Y405" s="55" cm="1">
        <f t="array" ref="Y405">IF(AND(B405:D405="",G405:P405=""),-9999,VLOOKUP(CONCATENATE(M405,"-",N405),Likelihood,2,FALSE))</f>
        <v>-9999</v>
      </c>
      <c r="Z405" s="55" t="str" cm="1">
        <f t="array" ref="Z405">IF(AND(B405:D405="",G405:P405=""),"",IF(X405&gt;=2,IF(Y405&gt;50,"P1","P3"),IF(X405&gt;0,IF(Y405&gt;50,"P2","P5"),IF(Y405&gt;50,"P4","P6"))))</f>
        <v/>
      </c>
    </row>
    <row r="406" spans="1:26" x14ac:dyDescent="0.35">
      <c r="A406" s="48"/>
      <c r="B406" s="48"/>
      <c r="C406" s="48"/>
      <c r="D406" s="48"/>
      <c r="E406" s="47"/>
      <c r="F406" s="47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55" t="str" cm="1">
        <f t="array" ref="Q406">IF(AND(B406="",D406="",G406:H406="",J406:P406),"",IF(OR(B406="",D406="",AND(D406&lt;&gt;"A",D406&lt;&gt;"B",D406&lt;&gt;"C",D406&lt;&gt;"D",D406&lt;&gt;"U"),G406&lt;0,H406&lt;G406,AND(J406&lt;&gt;"BC",J406&lt;&gt;"SG",J406&lt;&gt;"KQ",J406&lt;&gt;"R"),J406="",K406="",L406="",L406&lt; 0,OR(M406="",M406&gt;15),OR(N406="",N406&gt;15),O406="",P406=""),"ERROR - Please check inputs",""))</f>
        <v/>
      </c>
      <c r="R406" s="55" t="str" cm="1">
        <f t="array" ref="R406">IF(AND(B406:D406="",G406:P406=""),"",H406-G406)</f>
        <v/>
      </c>
      <c r="S406" s="55" t="str" cm="1">
        <f t="array" ref="S406">IF(AND(B406:D406="",G406:P406=""),"",P406*R406/1000*365)</f>
        <v/>
      </c>
      <c r="T406" s="55" t="str" cm="1">
        <f t="array" ref="T406">IF(AND(B406:D406="",G406:P406=""),"",MAX(0,K406-L406))</f>
        <v/>
      </c>
      <c r="U406" s="55" t="str" cm="1">
        <f t="array" ref="U406">IF(AND(B406:D406="",G406:P406=""),"",VLOOKUP(J406,ABen_Rates,3,FALSE)*T406*S406)</f>
        <v/>
      </c>
      <c r="V406" s="55" t="str" cm="1">
        <f t="array" ref="V406">IF(AND(B406:D406="",G406:P406=""),"",VLOOKUP(D406,Treatment_Life,2,FALSE)*U406)</f>
        <v/>
      </c>
      <c r="W406" s="55" t="str" cm="1">
        <f t="array" ref="W406">IF(AND(B406:D406="",G406:P406=""),"",(H406-G406)*O406*Lane_Width*Cost_m2)</f>
        <v/>
      </c>
      <c r="X406" s="55" cm="1">
        <f t="array" ref="X406">IF(AND(B406:D406="",G406:P406=""),-9999,V406*Av_Cost_Coll/W406)</f>
        <v>-9999</v>
      </c>
      <c r="Y406" s="55" cm="1">
        <f t="array" ref="Y406">IF(AND(B406:D406="",G406:P406=""),-9999,VLOOKUP(CONCATENATE(M406,"-",N406),Likelihood,2,FALSE))</f>
        <v>-9999</v>
      </c>
      <c r="Z406" s="55" t="str" cm="1">
        <f t="array" ref="Z406">IF(AND(B406:D406="",G406:P406=""),"",IF(X406&gt;=2,IF(Y406&gt;50,"P1","P3"),IF(X406&gt;0,IF(Y406&gt;50,"P2","P5"),IF(Y406&gt;50,"P4","P6"))))</f>
        <v/>
      </c>
    </row>
    <row r="407" spans="1:26" x14ac:dyDescent="0.35">
      <c r="A407" s="48"/>
      <c r="B407" s="48"/>
      <c r="C407" s="48"/>
      <c r="D407" s="48"/>
      <c r="E407" s="47"/>
      <c r="F407" s="47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55" t="str" cm="1">
        <f t="array" ref="Q407">IF(AND(B407="",D407="",G407:H407="",J407:P407),"",IF(OR(B407="",D407="",AND(D407&lt;&gt;"A",D407&lt;&gt;"B",D407&lt;&gt;"C",D407&lt;&gt;"D",D407&lt;&gt;"U"),G407&lt;0,H407&lt;G407,AND(J407&lt;&gt;"BC",J407&lt;&gt;"SG",J407&lt;&gt;"KQ",J407&lt;&gt;"R"),J407="",K407="",L407="",L407&lt; 0,OR(M407="",M407&gt;15),OR(N407="",N407&gt;15),O407="",P407=""),"ERROR - Please check inputs",""))</f>
        <v/>
      </c>
      <c r="R407" s="55" t="str" cm="1">
        <f t="array" ref="R407">IF(AND(B407:D407="",G407:P407=""),"",H407-G407)</f>
        <v/>
      </c>
      <c r="S407" s="55" t="str" cm="1">
        <f t="array" ref="S407">IF(AND(B407:D407="",G407:P407=""),"",P407*R407/1000*365)</f>
        <v/>
      </c>
      <c r="T407" s="55" t="str" cm="1">
        <f t="array" ref="T407">IF(AND(B407:D407="",G407:P407=""),"",MAX(0,K407-L407))</f>
        <v/>
      </c>
      <c r="U407" s="55" t="str" cm="1">
        <f t="array" ref="U407">IF(AND(B407:D407="",G407:P407=""),"",VLOOKUP(J407,ABen_Rates,3,FALSE)*T407*S407)</f>
        <v/>
      </c>
      <c r="V407" s="55" t="str" cm="1">
        <f t="array" ref="V407">IF(AND(B407:D407="",G407:P407=""),"",VLOOKUP(D407,Treatment_Life,2,FALSE)*U407)</f>
        <v/>
      </c>
      <c r="W407" s="55" t="str" cm="1">
        <f t="array" ref="W407">IF(AND(B407:D407="",G407:P407=""),"",(H407-G407)*O407*Lane_Width*Cost_m2)</f>
        <v/>
      </c>
      <c r="X407" s="55" cm="1">
        <f t="array" ref="X407">IF(AND(B407:D407="",G407:P407=""),-9999,V407*Av_Cost_Coll/W407)</f>
        <v>-9999</v>
      </c>
      <c r="Y407" s="55" cm="1">
        <f t="array" ref="Y407">IF(AND(B407:D407="",G407:P407=""),-9999,VLOOKUP(CONCATENATE(M407,"-",N407),Likelihood,2,FALSE))</f>
        <v>-9999</v>
      </c>
      <c r="Z407" s="55" t="str" cm="1">
        <f t="array" ref="Z407">IF(AND(B407:D407="",G407:P407=""),"",IF(X407&gt;=2,IF(Y407&gt;50,"P1","P3"),IF(X407&gt;0,IF(Y407&gt;50,"P2","P5"),IF(Y407&gt;50,"P4","P6"))))</f>
        <v/>
      </c>
    </row>
    <row r="408" spans="1:26" x14ac:dyDescent="0.35">
      <c r="A408" s="48"/>
      <c r="B408" s="48"/>
      <c r="C408" s="48"/>
      <c r="D408" s="48"/>
      <c r="E408" s="47"/>
      <c r="F408" s="47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55" t="str" cm="1">
        <f t="array" ref="Q408">IF(AND(B408="",D408="",G408:H408="",J408:P408),"",IF(OR(B408="",D408="",AND(D408&lt;&gt;"A",D408&lt;&gt;"B",D408&lt;&gt;"C",D408&lt;&gt;"D",D408&lt;&gt;"U"),G408&lt;0,H408&lt;G408,AND(J408&lt;&gt;"BC",J408&lt;&gt;"SG",J408&lt;&gt;"KQ",J408&lt;&gt;"R"),J408="",K408="",L408="",L408&lt; 0,OR(M408="",M408&gt;15),OR(N408="",N408&gt;15),O408="",P408=""),"ERROR - Please check inputs",""))</f>
        <v/>
      </c>
      <c r="R408" s="55" t="str" cm="1">
        <f t="array" ref="R408">IF(AND(B408:D408="",G408:P408=""),"",H408-G408)</f>
        <v/>
      </c>
      <c r="S408" s="55" t="str" cm="1">
        <f t="array" ref="S408">IF(AND(B408:D408="",G408:P408=""),"",P408*R408/1000*365)</f>
        <v/>
      </c>
      <c r="T408" s="55" t="str" cm="1">
        <f t="array" ref="T408">IF(AND(B408:D408="",G408:P408=""),"",MAX(0,K408-L408))</f>
        <v/>
      </c>
      <c r="U408" s="55" t="str" cm="1">
        <f t="array" ref="U408">IF(AND(B408:D408="",G408:P408=""),"",VLOOKUP(J408,ABen_Rates,3,FALSE)*T408*S408)</f>
        <v/>
      </c>
      <c r="V408" s="55" t="str" cm="1">
        <f t="array" ref="V408">IF(AND(B408:D408="",G408:P408=""),"",VLOOKUP(D408,Treatment_Life,2,FALSE)*U408)</f>
        <v/>
      </c>
      <c r="W408" s="55" t="str" cm="1">
        <f t="array" ref="W408">IF(AND(B408:D408="",G408:P408=""),"",(H408-G408)*O408*Lane_Width*Cost_m2)</f>
        <v/>
      </c>
      <c r="X408" s="55" cm="1">
        <f t="array" ref="X408">IF(AND(B408:D408="",G408:P408=""),-9999,V408*Av_Cost_Coll/W408)</f>
        <v>-9999</v>
      </c>
      <c r="Y408" s="55" cm="1">
        <f t="array" ref="Y408">IF(AND(B408:D408="",G408:P408=""),-9999,VLOOKUP(CONCATENATE(M408,"-",N408),Likelihood,2,FALSE))</f>
        <v>-9999</v>
      </c>
      <c r="Z408" s="55" t="str" cm="1">
        <f t="array" ref="Z408">IF(AND(B408:D408="",G408:P408=""),"",IF(X408&gt;=2,IF(Y408&gt;50,"P1","P3"),IF(X408&gt;0,IF(Y408&gt;50,"P2","P5"),IF(Y408&gt;50,"P4","P6"))))</f>
        <v/>
      </c>
    </row>
    <row r="409" spans="1:26" x14ac:dyDescent="0.35">
      <c r="A409" s="48"/>
      <c r="B409" s="48"/>
      <c r="C409" s="48"/>
      <c r="D409" s="48"/>
      <c r="E409" s="47"/>
      <c r="F409" s="47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55" t="str" cm="1">
        <f t="array" ref="Q409">IF(AND(B409="",D409="",G409:H409="",J409:P409),"",IF(OR(B409="",D409="",AND(D409&lt;&gt;"A",D409&lt;&gt;"B",D409&lt;&gt;"C",D409&lt;&gt;"D",D409&lt;&gt;"U"),G409&lt;0,H409&lt;G409,AND(J409&lt;&gt;"BC",J409&lt;&gt;"SG",J409&lt;&gt;"KQ",J409&lt;&gt;"R"),J409="",K409="",L409="",L409&lt; 0,OR(M409="",M409&gt;15),OR(N409="",N409&gt;15),O409="",P409=""),"ERROR - Please check inputs",""))</f>
        <v/>
      </c>
      <c r="R409" s="55" t="str" cm="1">
        <f t="array" ref="R409">IF(AND(B409:D409="",G409:P409=""),"",H409-G409)</f>
        <v/>
      </c>
      <c r="S409" s="55" t="str" cm="1">
        <f t="array" ref="S409">IF(AND(B409:D409="",G409:P409=""),"",P409*R409/1000*365)</f>
        <v/>
      </c>
      <c r="T409" s="55" t="str" cm="1">
        <f t="array" ref="T409">IF(AND(B409:D409="",G409:P409=""),"",MAX(0,K409-L409))</f>
        <v/>
      </c>
      <c r="U409" s="55" t="str" cm="1">
        <f t="array" ref="U409">IF(AND(B409:D409="",G409:P409=""),"",VLOOKUP(J409,ABen_Rates,3,FALSE)*T409*S409)</f>
        <v/>
      </c>
      <c r="V409" s="55" t="str" cm="1">
        <f t="array" ref="V409">IF(AND(B409:D409="",G409:P409=""),"",VLOOKUP(D409,Treatment_Life,2,FALSE)*U409)</f>
        <v/>
      </c>
      <c r="W409" s="55" t="str" cm="1">
        <f t="array" ref="W409">IF(AND(B409:D409="",G409:P409=""),"",(H409-G409)*O409*Lane_Width*Cost_m2)</f>
        <v/>
      </c>
      <c r="X409" s="55" cm="1">
        <f t="array" ref="X409">IF(AND(B409:D409="",G409:P409=""),-9999,V409*Av_Cost_Coll/W409)</f>
        <v>-9999</v>
      </c>
      <c r="Y409" s="55" cm="1">
        <f t="array" ref="Y409">IF(AND(B409:D409="",G409:P409=""),-9999,VLOOKUP(CONCATENATE(M409,"-",N409),Likelihood,2,FALSE))</f>
        <v>-9999</v>
      </c>
      <c r="Z409" s="55" t="str" cm="1">
        <f t="array" ref="Z409">IF(AND(B409:D409="",G409:P409=""),"",IF(X409&gt;=2,IF(Y409&gt;50,"P1","P3"),IF(X409&gt;0,IF(Y409&gt;50,"P2","P5"),IF(Y409&gt;50,"P4","P6"))))</f>
        <v/>
      </c>
    </row>
    <row r="410" spans="1:26" x14ac:dyDescent="0.35">
      <c r="A410" s="48"/>
      <c r="B410" s="48"/>
      <c r="C410" s="48"/>
      <c r="D410" s="48"/>
      <c r="E410" s="47"/>
      <c r="F410" s="47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55" t="str" cm="1">
        <f t="array" ref="Q410">IF(AND(B410="",D410="",G410:H410="",J410:P410),"",IF(OR(B410="",D410="",AND(D410&lt;&gt;"A",D410&lt;&gt;"B",D410&lt;&gt;"C",D410&lt;&gt;"D",D410&lt;&gt;"U"),G410&lt;0,H410&lt;G410,AND(J410&lt;&gt;"BC",J410&lt;&gt;"SG",J410&lt;&gt;"KQ",J410&lt;&gt;"R"),J410="",K410="",L410="",L410&lt; 0,OR(M410="",M410&gt;15),OR(N410="",N410&gt;15),O410="",P410=""),"ERROR - Please check inputs",""))</f>
        <v/>
      </c>
      <c r="R410" s="55" t="str" cm="1">
        <f t="array" ref="R410">IF(AND(B410:D410="",G410:P410=""),"",H410-G410)</f>
        <v/>
      </c>
      <c r="S410" s="55" t="str" cm="1">
        <f t="array" ref="S410">IF(AND(B410:D410="",G410:P410=""),"",P410*R410/1000*365)</f>
        <v/>
      </c>
      <c r="T410" s="55" t="str" cm="1">
        <f t="array" ref="T410">IF(AND(B410:D410="",G410:P410=""),"",MAX(0,K410-L410))</f>
        <v/>
      </c>
      <c r="U410" s="55" t="str" cm="1">
        <f t="array" ref="U410">IF(AND(B410:D410="",G410:P410=""),"",VLOOKUP(J410,ABen_Rates,3,FALSE)*T410*S410)</f>
        <v/>
      </c>
      <c r="V410" s="55" t="str" cm="1">
        <f t="array" ref="V410">IF(AND(B410:D410="",G410:P410=""),"",VLOOKUP(D410,Treatment_Life,2,FALSE)*U410)</f>
        <v/>
      </c>
      <c r="W410" s="55" t="str" cm="1">
        <f t="array" ref="W410">IF(AND(B410:D410="",G410:P410=""),"",(H410-G410)*O410*Lane_Width*Cost_m2)</f>
        <v/>
      </c>
      <c r="X410" s="55" cm="1">
        <f t="array" ref="X410">IF(AND(B410:D410="",G410:P410=""),-9999,V410*Av_Cost_Coll/W410)</f>
        <v>-9999</v>
      </c>
      <c r="Y410" s="55" cm="1">
        <f t="array" ref="Y410">IF(AND(B410:D410="",G410:P410=""),-9999,VLOOKUP(CONCATENATE(M410,"-",N410),Likelihood,2,FALSE))</f>
        <v>-9999</v>
      </c>
      <c r="Z410" s="55" t="str" cm="1">
        <f t="array" ref="Z410">IF(AND(B410:D410="",G410:P410=""),"",IF(X410&gt;=2,IF(Y410&gt;50,"P1","P3"),IF(X410&gt;0,IF(Y410&gt;50,"P2","P5"),IF(Y410&gt;50,"P4","P6"))))</f>
        <v/>
      </c>
    </row>
    <row r="411" spans="1:26" x14ac:dyDescent="0.35">
      <c r="A411" s="48"/>
      <c r="B411" s="48"/>
      <c r="C411" s="48"/>
      <c r="D411" s="48"/>
      <c r="E411" s="47"/>
      <c r="F411" s="47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55" t="str" cm="1">
        <f t="array" ref="Q411">IF(AND(B411="",D411="",G411:H411="",J411:P411),"",IF(OR(B411="",D411="",AND(D411&lt;&gt;"A",D411&lt;&gt;"B",D411&lt;&gt;"C",D411&lt;&gt;"D",D411&lt;&gt;"U"),G411&lt;0,H411&lt;G411,AND(J411&lt;&gt;"BC",J411&lt;&gt;"SG",J411&lt;&gt;"KQ",J411&lt;&gt;"R"),J411="",K411="",L411="",L411&lt; 0,OR(M411="",M411&gt;15),OR(N411="",N411&gt;15),O411="",P411=""),"ERROR - Please check inputs",""))</f>
        <v/>
      </c>
      <c r="R411" s="55" t="str" cm="1">
        <f t="array" ref="R411">IF(AND(B411:D411="",G411:P411=""),"",H411-G411)</f>
        <v/>
      </c>
      <c r="S411" s="55" t="str" cm="1">
        <f t="array" ref="S411">IF(AND(B411:D411="",G411:P411=""),"",P411*R411/1000*365)</f>
        <v/>
      </c>
      <c r="T411" s="55" t="str" cm="1">
        <f t="array" ref="T411">IF(AND(B411:D411="",G411:P411=""),"",MAX(0,K411-L411))</f>
        <v/>
      </c>
      <c r="U411" s="55" t="str" cm="1">
        <f t="array" ref="U411">IF(AND(B411:D411="",G411:P411=""),"",VLOOKUP(J411,ABen_Rates,3,FALSE)*T411*S411)</f>
        <v/>
      </c>
      <c r="V411" s="55" t="str" cm="1">
        <f t="array" ref="V411">IF(AND(B411:D411="",G411:P411=""),"",VLOOKUP(D411,Treatment_Life,2,FALSE)*U411)</f>
        <v/>
      </c>
      <c r="W411" s="55" t="str" cm="1">
        <f t="array" ref="W411">IF(AND(B411:D411="",G411:P411=""),"",(H411-G411)*O411*Lane_Width*Cost_m2)</f>
        <v/>
      </c>
      <c r="X411" s="55" cm="1">
        <f t="array" ref="X411">IF(AND(B411:D411="",G411:P411=""),-9999,V411*Av_Cost_Coll/W411)</f>
        <v>-9999</v>
      </c>
      <c r="Y411" s="55" cm="1">
        <f t="array" ref="Y411">IF(AND(B411:D411="",G411:P411=""),-9999,VLOOKUP(CONCATENATE(M411,"-",N411),Likelihood,2,FALSE))</f>
        <v>-9999</v>
      </c>
      <c r="Z411" s="55" t="str" cm="1">
        <f t="array" ref="Z411">IF(AND(B411:D411="",G411:P411=""),"",IF(X411&gt;=2,IF(Y411&gt;50,"P1","P3"),IF(X411&gt;0,IF(Y411&gt;50,"P2","P5"),IF(Y411&gt;50,"P4","P6"))))</f>
        <v/>
      </c>
    </row>
    <row r="412" spans="1:26" x14ac:dyDescent="0.35">
      <c r="A412" s="48"/>
      <c r="B412" s="48"/>
      <c r="C412" s="48"/>
      <c r="D412" s="48"/>
      <c r="E412" s="47"/>
      <c r="F412" s="47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55" t="str" cm="1">
        <f t="array" ref="Q412">IF(AND(B412="",D412="",G412:H412="",J412:P412),"",IF(OR(B412="",D412="",AND(D412&lt;&gt;"A",D412&lt;&gt;"B",D412&lt;&gt;"C",D412&lt;&gt;"D",D412&lt;&gt;"U"),G412&lt;0,H412&lt;G412,AND(J412&lt;&gt;"BC",J412&lt;&gt;"SG",J412&lt;&gt;"KQ",J412&lt;&gt;"R"),J412="",K412="",L412="",L412&lt; 0,OR(M412="",M412&gt;15),OR(N412="",N412&gt;15),O412="",P412=""),"ERROR - Please check inputs",""))</f>
        <v/>
      </c>
      <c r="R412" s="55" t="str" cm="1">
        <f t="array" ref="R412">IF(AND(B412:D412="",G412:P412=""),"",H412-G412)</f>
        <v/>
      </c>
      <c r="S412" s="55" t="str" cm="1">
        <f t="array" ref="S412">IF(AND(B412:D412="",G412:P412=""),"",P412*R412/1000*365)</f>
        <v/>
      </c>
      <c r="T412" s="55" t="str" cm="1">
        <f t="array" ref="T412">IF(AND(B412:D412="",G412:P412=""),"",MAX(0,K412-L412))</f>
        <v/>
      </c>
      <c r="U412" s="55" t="str" cm="1">
        <f t="array" ref="U412">IF(AND(B412:D412="",G412:P412=""),"",VLOOKUP(J412,ABen_Rates,3,FALSE)*T412*S412)</f>
        <v/>
      </c>
      <c r="V412" s="55" t="str" cm="1">
        <f t="array" ref="V412">IF(AND(B412:D412="",G412:P412=""),"",VLOOKUP(D412,Treatment_Life,2,FALSE)*U412)</f>
        <v/>
      </c>
      <c r="W412" s="55" t="str" cm="1">
        <f t="array" ref="W412">IF(AND(B412:D412="",G412:P412=""),"",(H412-G412)*O412*Lane_Width*Cost_m2)</f>
        <v/>
      </c>
      <c r="X412" s="55" cm="1">
        <f t="array" ref="X412">IF(AND(B412:D412="",G412:P412=""),-9999,V412*Av_Cost_Coll/W412)</f>
        <v>-9999</v>
      </c>
      <c r="Y412" s="55" cm="1">
        <f t="array" ref="Y412">IF(AND(B412:D412="",G412:P412=""),-9999,VLOOKUP(CONCATENATE(M412,"-",N412),Likelihood,2,FALSE))</f>
        <v>-9999</v>
      </c>
      <c r="Z412" s="55" t="str" cm="1">
        <f t="array" ref="Z412">IF(AND(B412:D412="",G412:P412=""),"",IF(X412&gt;=2,IF(Y412&gt;50,"P1","P3"),IF(X412&gt;0,IF(Y412&gt;50,"P2","P5"),IF(Y412&gt;50,"P4","P6"))))</f>
        <v/>
      </c>
    </row>
    <row r="413" spans="1:26" x14ac:dyDescent="0.35">
      <c r="A413" s="48"/>
      <c r="B413" s="48"/>
      <c r="C413" s="48"/>
      <c r="D413" s="48"/>
      <c r="E413" s="47"/>
      <c r="F413" s="47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55" t="str" cm="1">
        <f t="array" ref="Q413">IF(AND(B413="",D413="",G413:H413="",J413:P413),"",IF(OR(B413="",D413="",AND(D413&lt;&gt;"A",D413&lt;&gt;"B",D413&lt;&gt;"C",D413&lt;&gt;"D",D413&lt;&gt;"U"),G413&lt;0,H413&lt;G413,AND(J413&lt;&gt;"BC",J413&lt;&gt;"SG",J413&lt;&gt;"KQ",J413&lt;&gt;"R"),J413="",K413="",L413="",L413&lt; 0,OR(M413="",M413&gt;15),OR(N413="",N413&gt;15),O413="",P413=""),"ERROR - Please check inputs",""))</f>
        <v/>
      </c>
      <c r="R413" s="55" t="str" cm="1">
        <f t="array" ref="R413">IF(AND(B413:D413="",G413:P413=""),"",H413-G413)</f>
        <v/>
      </c>
      <c r="S413" s="55" t="str" cm="1">
        <f t="array" ref="S413">IF(AND(B413:D413="",G413:P413=""),"",P413*R413/1000*365)</f>
        <v/>
      </c>
      <c r="T413" s="55" t="str" cm="1">
        <f t="array" ref="T413">IF(AND(B413:D413="",G413:P413=""),"",MAX(0,K413-L413))</f>
        <v/>
      </c>
      <c r="U413" s="55" t="str" cm="1">
        <f t="array" ref="U413">IF(AND(B413:D413="",G413:P413=""),"",VLOOKUP(J413,ABen_Rates,3,FALSE)*T413*S413)</f>
        <v/>
      </c>
      <c r="V413" s="55" t="str" cm="1">
        <f t="array" ref="V413">IF(AND(B413:D413="",G413:P413=""),"",VLOOKUP(D413,Treatment_Life,2,FALSE)*U413)</f>
        <v/>
      </c>
      <c r="W413" s="55" t="str" cm="1">
        <f t="array" ref="W413">IF(AND(B413:D413="",G413:P413=""),"",(H413-G413)*O413*Lane_Width*Cost_m2)</f>
        <v/>
      </c>
      <c r="X413" s="55" cm="1">
        <f t="array" ref="X413">IF(AND(B413:D413="",G413:P413=""),-9999,V413*Av_Cost_Coll/W413)</f>
        <v>-9999</v>
      </c>
      <c r="Y413" s="55" cm="1">
        <f t="array" ref="Y413">IF(AND(B413:D413="",G413:P413=""),-9999,VLOOKUP(CONCATENATE(M413,"-",N413),Likelihood,2,FALSE))</f>
        <v>-9999</v>
      </c>
      <c r="Z413" s="55" t="str" cm="1">
        <f t="array" ref="Z413">IF(AND(B413:D413="",G413:P413=""),"",IF(X413&gt;=2,IF(Y413&gt;50,"P1","P3"),IF(X413&gt;0,IF(Y413&gt;50,"P2","P5"),IF(Y413&gt;50,"P4","P6"))))</f>
        <v/>
      </c>
    </row>
    <row r="414" spans="1:26" x14ac:dyDescent="0.35">
      <c r="A414" s="48"/>
      <c r="B414" s="48"/>
      <c r="C414" s="48"/>
      <c r="D414" s="48"/>
      <c r="E414" s="47"/>
      <c r="F414" s="47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55" t="str" cm="1">
        <f t="array" ref="Q414">IF(AND(B414="",D414="",G414:H414="",J414:P414),"",IF(OR(B414="",D414="",AND(D414&lt;&gt;"A",D414&lt;&gt;"B",D414&lt;&gt;"C",D414&lt;&gt;"D",D414&lt;&gt;"U"),G414&lt;0,H414&lt;G414,AND(J414&lt;&gt;"BC",J414&lt;&gt;"SG",J414&lt;&gt;"KQ",J414&lt;&gt;"R"),J414="",K414="",L414="",L414&lt; 0,OR(M414="",M414&gt;15),OR(N414="",N414&gt;15),O414="",P414=""),"ERROR - Please check inputs",""))</f>
        <v/>
      </c>
      <c r="R414" s="55" t="str" cm="1">
        <f t="array" ref="R414">IF(AND(B414:D414="",G414:P414=""),"",H414-G414)</f>
        <v/>
      </c>
      <c r="S414" s="55" t="str" cm="1">
        <f t="array" ref="S414">IF(AND(B414:D414="",G414:P414=""),"",P414*R414/1000*365)</f>
        <v/>
      </c>
      <c r="T414" s="55" t="str" cm="1">
        <f t="array" ref="T414">IF(AND(B414:D414="",G414:P414=""),"",MAX(0,K414-L414))</f>
        <v/>
      </c>
      <c r="U414" s="55" t="str" cm="1">
        <f t="array" ref="U414">IF(AND(B414:D414="",G414:P414=""),"",VLOOKUP(J414,ABen_Rates,3,FALSE)*T414*S414)</f>
        <v/>
      </c>
      <c r="V414" s="55" t="str" cm="1">
        <f t="array" ref="V414">IF(AND(B414:D414="",G414:P414=""),"",VLOOKUP(D414,Treatment_Life,2,FALSE)*U414)</f>
        <v/>
      </c>
      <c r="W414" s="55" t="str" cm="1">
        <f t="array" ref="W414">IF(AND(B414:D414="",G414:P414=""),"",(H414-G414)*O414*Lane_Width*Cost_m2)</f>
        <v/>
      </c>
      <c r="X414" s="55" cm="1">
        <f t="array" ref="X414">IF(AND(B414:D414="",G414:P414=""),-9999,V414*Av_Cost_Coll/W414)</f>
        <v>-9999</v>
      </c>
      <c r="Y414" s="55" cm="1">
        <f t="array" ref="Y414">IF(AND(B414:D414="",G414:P414=""),-9999,VLOOKUP(CONCATENATE(M414,"-",N414),Likelihood,2,FALSE))</f>
        <v>-9999</v>
      </c>
      <c r="Z414" s="55" t="str" cm="1">
        <f t="array" ref="Z414">IF(AND(B414:D414="",G414:P414=""),"",IF(X414&gt;=2,IF(Y414&gt;50,"P1","P3"),IF(X414&gt;0,IF(Y414&gt;50,"P2","P5"),IF(Y414&gt;50,"P4","P6"))))</f>
        <v/>
      </c>
    </row>
    <row r="415" spans="1:26" x14ac:dyDescent="0.35">
      <c r="A415" s="48"/>
      <c r="B415" s="48"/>
      <c r="C415" s="48"/>
      <c r="D415" s="48"/>
      <c r="E415" s="47"/>
      <c r="F415" s="47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55" t="str" cm="1">
        <f t="array" ref="Q415">IF(AND(B415="",D415="",G415:H415="",J415:P415),"",IF(OR(B415="",D415="",AND(D415&lt;&gt;"A",D415&lt;&gt;"B",D415&lt;&gt;"C",D415&lt;&gt;"D",D415&lt;&gt;"U"),G415&lt;0,H415&lt;G415,AND(J415&lt;&gt;"BC",J415&lt;&gt;"SG",J415&lt;&gt;"KQ",J415&lt;&gt;"R"),J415="",K415="",L415="",L415&lt; 0,OR(M415="",M415&gt;15),OR(N415="",N415&gt;15),O415="",P415=""),"ERROR - Please check inputs",""))</f>
        <v/>
      </c>
      <c r="R415" s="55" t="str" cm="1">
        <f t="array" ref="R415">IF(AND(B415:D415="",G415:P415=""),"",H415-G415)</f>
        <v/>
      </c>
      <c r="S415" s="55" t="str" cm="1">
        <f t="array" ref="S415">IF(AND(B415:D415="",G415:P415=""),"",P415*R415/1000*365)</f>
        <v/>
      </c>
      <c r="T415" s="55" t="str" cm="1">
        <f t="array" ref="T415">IF(AND(B415:D415="",G415:P415=""),"",MAX(0,K415-L415))</f>
        <v/>
      </c>
      <c r="U415" s="55" t="str" cm="1">
        <f t="array" ref="U415">IF(AND(B415:D415="",G415:P415=""),"",VLOOKUP(J415,ABen_Rates,3,FALSE)*T415*S415)</f>
        <v/>
      </c>
      <c r="V415" s="55" t="str" cm="1">
        <f t="array" ref="V415">IF(AND(B415:D415="",G415:P415=""),"",VLOOKUP(D415,Treatment_Life,2,FALSE)*U415)</f>
        <v/>
      </c>
      <c r="W415" s="55" t="str" cm="1">
        <f t="array" ref="W415">IF(AND(B415:D415="",G415:P415=""),"",(H415-G415)*O415*Lane_Width*Cost_m2)</f>
        <v/>
      </c>
      <c r="X415" s="55" cm="1">
        <f t="array" ref="X415">IF(AND(B415:D415="",G415:P415=""),-9999,V415*Av_Cost_Coll/W415)</f>
        <v>-9999</v>
      </c>
      <c r="Y415" s="55" cm="1">
        <f t="array" ref="Y415">IF(AND(B415:D415="",G415:P415=""),-9999,VLOOKUP(CONCATENATE(M415,"-",N415),Likelihood,2,FALSE))</f>
        <v>-9999</v>
      </c>
      <c r="Z415" s="55" t="str" cm="1">
        <f t="array" ref="Z415">IF(AND(B415:D415="",G415:P415=""),"",IF(X415&gt;=2,IF(Y415&gt;50,"P1","P3"),IF(X415&gt;0,IF(Y415&gt;50,"P2","P5"),IF(Y415&gt;50,"P4","P6"))))</f>
        <v/>
      </c>
    </row>
    <row r="416" spans="1:26" x14ac:dyDescent="0.35">
      <c r="A416" s="48"/>
      <c r="B416" s="48"/>
      <c r="C416" s="48"/>
      <c r="D416" s="48"/>
      <c r="E416" s="47"/>
      <c r="F416" s="47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55" t="str" cm="1">
        <f t="array" ref="Q416">IF(AND(B416="",D416="",G416:H416="",J416:P416),"",IF(OR(B416="",D416="",AND(D416&lt;&gt;"A",D416&lt;&gt;"B",D416&lt;&gt;"C",D416&lt;&gt;"D",D416&lt;&gt;"U"),G416&lt;0,H416&lt;G416,AND(J416&lt;&gt;"BC",J416&lt;&gt;"SG",J416&lt;&gt;"KQ",J416&lt;&gt;"R"),J416="",K416="",L416="",L416&lt; 0,OR(M416="",M416&gt;15),OR(N416="",N416&gt;15),O416="",P416=""),"ERROR - Please check inputs",""))</f>
        <v/>
      </c>
      <c r="R416" s="55" t="str" cm="1">
        <f t="array" ref="R416">IF(AND(B416:D416="",G416:P416=""),"",H416-G416)</f>
        <v/>
      </c>
      <c r="S416" s="55" t="str" cm="1">
        <f t="array" ref="S416">IF(AND(B416:D416="",G416:P416=""),"",P416*R416/1000*365)</f>
        <v/>
      </c>
      <c r="T416" s="55" t="str" cm="1">
        <f t="array" ref="T416">IF(AND(B416:D416="",G416:P416=""),"",MAX(0,K416-L416))</f>
        <v/>
      </c>
      <c r="U416" s="55" t="str" cm="1">
        <f t="array" ref="U416">IF(AND(B416:D416="",G416:P416=""),"",VLOOKUP(J416,ABen_Rates,3,FALSE)*T416*S416)</f>
        <v/>
      </c>
      <c r="V416" s="55" t="str" cm="1">
        <f t="array" ref="V416">IF(AND(B416:D416="",G416:P416=""),"",VLOOKUP(D416,Treatment_Life,2,FALSE)*U416)</f>
        <v/>
      </c>
      <c r="W416" s="55" t="str" cm="1">
        <f t="array" ref="W416">IF(AND(B416:D416="",G416:P416=""),"",(H416-G416)*O416*Lane_Width*Cost_m2)</f>
        <v/>
      </c>
      <c r="X416" s="55" cm="1">
        <f t="array" ref="X416">IF(AND(B416:D416="",G416:P416=""),-9999,V416*Av_Cost_Coll/W416)</f>
        <v>-9999</v>
      </c>
      <c r="Y416" s="55" cm="1">
        <f t="array" ref="Y416">IF(AND(B416:D416="",G416:P416=""),-9999,VLOOKUP(CONCATENATE(M416,"-",N416),Likelihood,2,FALSE))</f>
        <v>-9999</v>
      </c>
      <c r="Z416" s="55" t="str" cm="1">
        <f t="array" ref="Z416">IF(AND(B416:D416="",G416:P416=""),"",IF(X416&gt;=2,IF(Y416&gt;50,"P1","P3"),IF(X416&gt;0,IF(Y416&gt;50,"P2","P5"),IF(Y416&gt;50,"P4","P6"))))</f>
        <v/>
      </c>
    </row>
    <row r="417" spans="1:26" x14ac:dyDescent="0.35">
      <c r="A417" s="48"/>
      <c r="B417" s="48"/>
      <c r="C417" s="48"/>
      <c r="D417" s="48"/>
      <c r="E417" s="47"/>
      <c r="F417" s="47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55" t="str" cm="1">
        <f t="array" ref="Q417">IF(AND(B417="",D417="",G417:H417="",J417:P417),"",IF(OR(B417="",D417="",AND(D417&lt;&gt;"A",D417&lt;&gt;"B",D417&lt;&gt;"C",D417&lt;&gt;"D",D417&lt;&gt;"U"),G417&lt;0,H417&lt;G417,AND(J417&lt;&gt;"BC",J417&lt;&gt;"SG",J417&lt;&gt;"KQ",J417&lt;&gt;"R"),J417="",K417="",L417="",L417&lt; 0,OR(M417="",M417&gt;15),OR(N417="",N417&gt;15),O417="",P417=""),"ERROR - Please check inputs",""))</f>
        <v/>
      </c>
      <c r="R417" s="55" t="str" cm="1">
        <f t="array" ref="R417">IF(AND(B417:D417="",G417:P417=""),"",H417-G417)</f>
        <v/>
      </c>
      <c r="S417" s="55" t="str" cm="1">
        <f t="array" ref="S417">IF(AND(B417:D417="",G417:P417=""),"",P417*R417/1000*365)</f>
        <v/>
      </c>
      <c r="T417" s="55" t="str" cm="1">
        <f t="array" ref="T417">IF(AND(B417:D417="",G417:P417=""),"",MAX(0,K417-L417))</f>
        <v/>
      </c>
      <c r="U417" s="55" t="str" cm="1">
        <f t="array" ref="U417">IF(AND(B417:D417="",G417:P417=""),"",VLOOKUP(J417,ABen_Rates,3,FALSE)*T417*S417)</f>
        <v/>
      </c>
      <c r="V417" s="55" t="str" cm="1">
        <f t="array" ref="V417">IF(AND(B417:D417="",G417:P417=""),"",VLOOKUP(D417,Treatment_Life,2,FALSE)*U417)</f>
        <v/>
      </c>
      <c r="W417" s="55" t="str" cm="1">
        <f t="array" ref="W417">IF(AND(B417:D417="",G417:P417=""),"",(H417-G417)*O417*Lane_Width*Cost_m2)</f>
        <v/>
      </c>
      <c r="X417" s="55" cm="1">
        <f t="array" ref="X417">IF(AND(B417:D417="",G417:P417=""),-9999,V417*Av_Cost_Coll/W417)</f>
        <v>-9999</v>
      </c>
      <c r="Y417" s="55" cm="1">
        <f t="array" ref="Y417">IF(AND(B417:D417="",G417:P417=""),-9999,VLOOKUP(CONCATENATE(M417,"-",N417),Likelihood,2,FALSE))</f>
        <v>-9999</v>
      </c>
      <c r="Z417" s="55" t="str" cm="1">
        <f t="array" ref="Z417">IF(AND(B417:D417="",G417:P417=""),"",IF(X417&gt;=2,IF(Y417&gt;50,"P1","P3"),IF(X417&gt;0,IF(Y417&gt;50,"P2","P5"),IF(Y417&gt;50,"P4","P6"))))</f>
        <v/>
      </c>
    </row>
    <row r="418" spans="1:26" x14ac:dyDescent="0.35">
      <c r="A418" s="48"/>
      <c r="B418" s="48"/>
      <c r="C418" s="48"/>
      <c r="D418" s="48"/>
      <c r="E418" s="47"/>
      <c r="F418" s="47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55" t="str" cm="1">
        <f t="array" ref="Q418">IF(AND(B418="",D418="",G418:H418="",J418:P418),"",IF(OR(B418="",D418="",AND(D418&lt;&gt;"A",D418&lt;&gt;"B",D418&lt;&gt;"C",D418&lt;&gt;"D",D418&lt;&gt;"U"),G418&lt;0,H418&lt;G418,AND(J418&lt;&gt;"BC",J418&lt;&gt;"SG",J418&lt;&gt;"KQ",J418&lt;&gt;"R"),J418="",K418="",L418="",L418&lt; 0,OR(M418="",M418&gt;15),OR(N418="",N418&gt;15),O418="",P418=""),"ERROR - Please check inputs",""))</f>
        <v/>
      </c>
      <c r="R418" s="55" t="str" cm="1">
        <f t="array" ref="R418">IF(AND(B418:D418="",G418:P418=""),"",H418-G418)</f>
        <v/>
      </c>
      <c r="S418" s="55" t="str" cm="1">
        <f t="array" ref="S418">IF(AND(B418:D418="",G418:P418=""),"",P418*R418/1000*365)</f>
        <v/>
      </c>
      <c r="T418" s="55" t="str" cm="1">
        <f t="array" ref="T418">IF(AND(B418:D418="",G418:P418=""),"",MAX(0,K418-L418))</f>
        <v/>
      </c>
      <c r="U418" s="55" t="str" cm="1">
        <f t="array" ref="U418">IF(AND(B418:D418="",G418:P418=""),"",VLOOKUP(J418,ABen_Rates,3,FALSE)*T418*S418)</f>
        <v/>
      </c>
      <c r="V418" s="55" t="str" cm="1">
        <f t="array" ref="V418">IF(AND(B418:D418="",G418:P418=""),"",VLOOKUP(D418,Treatment_Life,2,FALSE)*U418)</f>
        <v/>
      </c>
      <c r="W418" s="55" t="str" cm="1">
        <f t="array" ref="W418">IF(AND(B418:D418="",G418:P418=""),"",(H418-G418)*O418*Lane_Width*Cost_m2)</f>
        <v/>
      </c>
      <c r="X418" s="55" cm="1">
        <f t="array" ref="X418">IF(AND(B418:D418="",G418:P418=""),-9999,V418*Av_Cost_Coll/W418)</f>
        <v>-9999</v>
      </c>
      <c r="Y418" s="55" cm="1">
        <f t="array" ref="Y418">IF(AND(B418:D418="",G418:P418=""),-9999,VLOOKUP(CONCATENATE(M418,"-",N418),Likelihood,2,FALSE))</f>
        <v>-9999</v>
      </c>
      <c r="Z418" s="55" t="str" cm="1">
        <f t="array" ref="Z418">IF(AND(B418:D418="",G418:P418=""),"",IF(X418&gt;=2,IF(Y418&gt;50,"P1","P3"),IF(X418&gt;0,IF(Y418&gt;50,"P2","P5"),IF(Y418&gt;50,"P4","P6"))))</f>
        <v/>
      </c>
    </row>
    <row r="419" spans="1:26" x14ac:dyDescent="0.35">
      <c r="A419" s="48"/>
      <c r="B419" s="48"/>
      <c r="C419" s="48"/>
      <c r="D419" s="48"/>
      <c r="E419" s="47"/>
      <c r="F419" s="47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55" t="str" cm="1">
        <f t="array" ref="Q419">IF(AND(B419="",D419="",G419:H419="",J419:P419),"",IF(OR(B419="",D419="",AND(D419&lt;&gt;"A",D419&lt;&gt;"B",D419&lt;&gt;"C",D419&lt;&gt;"D",D419&lt;&gt;"U"),G419&lt;0,H419&lt;G419,AND(J419&lt;&gt;"BC",J419&lt;&gt;"SG",J419&lt;&gt;"KQ",J419&lt;&gt;"R"),J419="",K419="",L419="",L419&lt; 0,OR(M419="",M419&gt;15),OR(N419="",N419&gt;15),O419="",P419=""),"ERROR - Please check inputs",""))</f>
        <v/>
      </c>
      <c r="R419" s="55" t="str" cm="1">
        <f t="array" ref="R419">IF(AND(B419:D419="",G419:P419=""),"",H419-G419)</f>
        <v/>
      </c>
      <c r="S419" s="55" t="str" cm="1">
        <f t="array" ref="S419">IF(AND(B419:D419="",G419:P419=""),"",P419*R419/1000*365)</f>
        <v/>
      </c>
      <c r="T419" s="55" t="str" cm="1">
        <f t="array" ref="T419">IF(AND(B419:D419="",G419:P419=""),"",MAX(0,K419-L419))</f>
        <v/>
      </c>
      <c r="U419" s="55" t="str" cm="1">
        <f t="array" ref="U419">IF(AND(B419:D419="",G419:P419=""),"",VLOOKUP(J419,ABen_Rates,3,FALSE)*T419*S419)</f>
        <v/>
      </c>
      <c r="V419" s="55" t="str" cm="1">
        <f t="array" ref="V419">IF(AND(B419:D419="",G419:P419=""),"",VLOOKUP(D419,Treatment_Life,2,FALSE)*U419)</f>
        <v/>
      </c>
      <c r="W419" s="55" t="str" cm="1">
        <f t="array" ref="W419">IF(AND(B419:D419="",G419:P419=""),"",(H419-G419)*O419*Lane_Width*Cost_m2)</f>
        <v/>
      </c>
      <c r="X419" s="55" cm="1">
        <f t="array" ref="X419">IF(AND(B419:D419="",G419:P419=""),-9999,V419*Av_Cost_Coll/W419)</f>
        <v>-9999</v>
      </c>
      <c r="Y419" s="55" cm="1">
        <f t="array" ref="Y419">IF(AND(B419:D419="",G419:P419=""),-9999,VLOOKUP(CONCATENATE(M419,"-",N419),Likelihood,2,FALSE))</f>
        <v>-9999</v>
      </c>
      <c r="Z419" s="55" t="str" cm="1">
        <f t="array" ref="Z419">IF(AND(B419:D419="",G419:P419=""),"",IF(X419&gt;=2,IF(Y419&gt;50,"P1","P3"),IF(X419&gt;0,IF(Y419&gt;50,"P2","P5"),IF(Y419&gt;50,"P4","P6"))))</f>
        <v/>
      </c>
    </row>
    <row r="420" spans="1:26" x14ac:dyDescent="0.35">
      <c r="A420" s="48"/>
      <c r="B420" s="48"/>
      <c r="C420" s="48"/>
      <c r="D420" s="48"/>
      <c r="E420" s="47"/>
      <c r="F420" s="47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55" t="str" cm="1">
        <f t="array" ref="Q420">IF(AND(B420="",D420="",G420:H420="",J420:P420),"",IF(OR(B420="",D420="",AND(D420&lt;&gt;"A",D420&lt;&gt;"B",D420&lt;&gt;"C",D420&lt;&gt;"D",D420&lt;&gt;"U"),G420&lt;0,H420&lt;G420,AND(J420&lt;&gt;"BC",J420&lt;&gt;"SG",J420&lt;&gt;"KQ",J420&lt;&gt;"R"),J420="",K420="",L420="",L420&lt; 0,OR(M420="",M420&gt;15),OR(N420="",N420&gt;15),O420="",P420=""),"ERROR - Please check inputs",""))</f>
        <v/>
      </c>
      <c r="R420" s="55" t="str" cm="1">
        <f t="array" ref="R420">IF(AND(B420:D420="",G420:P420=""),"",H420-G420)</f>
        <v/>
      </c>
      <c r="S420" s="55" t="str" cm="1">
        <f t="array" ref="S420">IF(AND(B420:D420="",G420:P420=""),"",P420*R420/1000*365)</f>
        <v/>
      </c>
      <c r="T420" s="55" t="str" cm="1">
        <f t="array" ref="T420">IF(AND(B420:D420="",G420:P420=""),"",MAX(0,K420-L420))</f>
        <v/>
      </c>
      <c r="U420" s="55" t="str" cm="1">
        <f t="array" ref="U420">IF(AND(B420:D420="",G420:P420=""),"",VLOOKUP(J420,ABen_Rates,3,FALSE)*T420*S420)</f>
        <v/>
      </c>
      <c r="V420" s="55" t="str" cm="1">
        <f t="array" ref="V420">IF(AND(B420:D420="",G420:P420=""),"",VLOOKUP(D420,Treatment_Life,2,FALSE)*U420)</f>
        <v/>
      </c>
      <c r="W420" s="55" t="str" cm="1">
        <f t="array" ref="W420">IF(AND(B420:D420="",G420:P420=""),"",(H420-G420)*O420*Lane_Width*Cost_m2)</f>
        <v/>
      </c>
      <c r="X420" s="55" cm="1">
        <f t="array" ref="X420">IF(AND(B420:D420="",G420:P420=""),-9999,V420*Av_Cost_Coll/W420)</f>
        <v>-9999</v>
      </c>
      <c r="Y420" s="55" cm="1">
        <f t="array" ref="Y420">IF(AND(B420:D420="",G420:P420=""),-9999,VLOOKUP(CONCATENATE(M420,"-",N420),Likelihood,2,FALSE))</f>
        <v>-9999</v>
      </c>
      <c r="Z420" s="55" t="str" cm="1">
        <f t="array" ref="Z420">IF(AND(B420:D420="",G420:P420=""),"",IF(X420&gt;=2,IF(Y420&gt;50,"P1","P3"),IF(X420&gt;0,IF(Y420&gt;50,"P2","P5"),IF(Y420&gt;50,"P4","P6"))))</f>
        <v/>
      </c>
    </row>
    <row r="421" spans="1:26" x14ac:dyDescent="0.35">
      <c r="A421" s="48"/>
      <c r="B421" s="48"/>
      <c r="C421" s="48"/>
      <c r="D421" s="48"/>
      <c r="E421" s="47"/>
      <c r="F421" s="47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55" t="str" cm="1">
        <f t="array" ref="Q421">IF(AND(B421="",D421="",G421:H421="",J421:P421),"",IF(OR(B421="",D421="",AND(D421&lt;&gt;"A",D421&lt;&gt;"B",D421&lt;&gt;"C",D421&lt;&gt;"D",D421&lt;&gt;"U"),G421&lt;0,H421&lt;G421,AND(J421&lt;&gt;"BC",J421&lt;&gt;"SG",J421&lt;&gt;"KQ",J421&lt;&gt;"R"),J421="",K421="",L421="",L421&lt; 0,OR(M421="",M421&gt;15),OR(N421="",N421&gt;15),O421="",P421=""),"ERROR - Please check inputs",""))</f>
        <v/>
      </c>
      <c r="R421" s="55" t="str" cm="1">
        <f t="array" ref="R421">IF(AND(B421:D421="",G421:P421=""),"",H421-G421)</f>
        <v/>
      </c>
      <c r="S421" s="55" t="str" cm="1">
        <f t="array" ref="S421">IF(AND(B421:D421="",G421:P421=""),"",P421*R421/1000*365)</f>
        <v/>
      </c>
      <c r="T421" s="55" t="str" cm="1">
        <f t="array" ref="T421">IF(AND(B421:D421="",G421:P421=""),"",MAX(0,K421-L421))</f>
        <v/>
      </c>
      <c r="U421" s="55" t="str" cm="1">
        <f t="array" ref="U421">IF(AND(B421:D421="",G421:P421=""),"",VLOOKUP(J421,ABen_Rates,3,FALSE)*T421*S421)</f>
        <v/>
      </c>
      <c r="V421" s="55" t="str" cm="1">
        <f t="array" ref="V421">IF(AND(B421:D421="",G421:P421=""),"",VLOOKUP(D421,Treatment_Life,2,FALSE)*U421)</f>
        <v/>
      </c>
      <c r="W421" s="55" t="str" cm="1">
        <f t="array" ref="W421">IF(AND(B421:D421="",G421:P421=""),"",(H421-G421)*O421*Lane_Width*Cost_m2)</f>
        <v/>
      </c>
      <c r="X421" s="55" cm="1">
        <f t="array" ref="X421">IF(AND(B421:D421="",G421:P421=""),-9999,V421*Av_Cost_Coll/W421)</f>
        <v>-9999</v>
      </c>
      <c r="Y421" s="55" cm="1">
        <f t="array" ref="Y421">IF(AND(B421:D421="",G421:P421=""),-9999,VLOOKUP(CONCATENATE(M421,"-",N421),Likelihood,2,FALSE))</f>
        <v>-9999</v>
      </c>
      <c r="Z421" s="55" t="str" cm="1">
        <f t="array" ref="Z421">IF(AND(B421:D421="",G421:P421=""),"",IF(X421&gt;=2,IF(Y421&gt;50,"P1","P3"),IF(X421&gt;0,IF(Y421&gt;50,"P2","P5"),IF(Y421&gt;50,"P4","P6"))))</f>
        <v/>
      </c>
    </row>
    <row r="422" spans="1:26" x14ac:dyDescent="0.35">
      <c r="A422" s="48"/>
      <c r="B422" s="48"/>
      <c r="C422" s="48"/>
      <c r="D422" s="48"/>
      <c r="E422" s="47"/>
      <c r="F422" s="47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55" t="str" cm="1">
        <f t="array" ref="Q422">IF(AND(B422="",D422="",G422:H422="",J422:P422),"",IF(OR(B422="",D422="",AND(D422&lt;&gt;"A",D422&lt;&gt;"B",D422&lt;&gt;"C",D422&lt;&gt;"D",D422&lt;&gt;"U"),G422&lt;0,H422&lt;G422,AND(J422&lt;&gt;"BC",J422&lt;&gt;"SG",J422&lt;&gt;"KQ",J422&lt;&gt;"R"),J422="",K422="",L422="",L422&lt; 0,OR(M422="",M422&gt;15),OR(N422="",N422&gt;15),O422="",P422=""),"ERROR - Please check inputs",""))</f>
        <v/>
      </c>
      <c r="R422" s="55" t="str" cm="1">
        <f t="array" ref="R422">IF(AND(B422:D422="",G422:P422=""),"",H422-G422)</f>
        <v/>
      </c>
      <c r="S422" s="55" t="str" cm="1">
        <f t="array" ref="S422">IF(AND(B422:D422="",G422:P422=""),"",P422*R422/1000*365)</f>
        <v/>
      </c>
      <c r="T422" s="55" t="str" cm="1">
        <f t="array" ref="T422">IF(AND(B422:D422="",G422:P422=""),"",MAX(0,K422-L422))</f>
        <v/>
      </c>
      <c r="U422" s="55" t="str" cm="1">
        <f t="array" ref="U422">IF(AND(B422:D422="",G422:P422=""),"",VLOOKUP(J422,ABen_Rates,3,FALSE)*T422*S422)</f>
        <v/>
      </c>
      <c r="V422" s="55" t="str" cm="1">
        <f t="array" ref="V422">IF(AND(B422:D422="",G422:P422=""),"",VLOOKUP(D422,Treatment_Life,2,FALSE)*U422)</f>
        <v/>
      </c>
      <c r="W422" s="55" t="str" cm="1">
        <f t="array" ref="W422">IF(AND(B422:D422="",G422:P422=""),"",(H422-G422)*O422*Lane_Width*Cost_m2)</f>
        <v/>
      </c>
      <c r="X422" s="55" cm="1">
        <f t="array" ref="X422">IF(AND(B422:D422="",G422:P422=""),-9999,V422*Av_Cost_Coll/W422)</f>
        <v>-9999</v>
      </c>
      <c r="Y422" s="55" cm="1">
        <f t="array" ref="Y422">IF(AND(B422:D422="",G422:P422=""),-9999,VLOOKUP(CONCATENATE(M422,"-",N422),Likelihood,2,FALSE))</f>
        <v>-9999</v>
      </c>
      <c r="Z422" s="55" t="str" cm="1">
        <f t="array" ref="Z422">IF(AND(B422:D422="",G422:P422=""),"",IF(X422&gt;=2,IF(Y422&gt;50,"P1","P3"),IF(X422&gt;0,IF(Y422&gt;50,"P2","P5"),IF(Y422&gt;50,"P4","P6"))))</f>
        <v/>
      </c>
    </row>
    <row r="423" spans="1:26" x14ac:dyDescent="0.35">
      <c r="A423" s="48"/>
      <c r="B423" s="48"/>
      <c r="C423" s="48"/>
      <c r="D423" s="48"/>
      <c r="E423" s="47"/>
      <c r="F423" s="47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55" t="str" cm="1">
        <f t="array" ref="Q423">IF(AND(B423="",D423="",G423:H423="",J423:P423),"",IF(OR(B423="",D423="",AND(D423&lt;&gt;"A",D423&lt;&gt;"B",D423&lt;&gt;"C",D423&lt;&gt;"D",D423&lt;&gt;"U"),G423&lt;0,H423&lt;G423,AND(J423&lt;&gt;"BC",J423&lt;&gt;"SG",J423&lt;&gt;"KQ",J423&lt;&gt;"R"),J423="",K423="",L423="",L423&lt; 0,OR(M423="",M423&gt;15),OR(N423="",N423&gt;15),O423="",P423=""),"ERROR - Please check inputs",""))</f>
        <v/>
      </c>
      <c r="R423" s="55" t="str" cm="1">
        <f t="array" ref="R423">IF(AND(B423:D423="",G423:P423=""),"",H423-G423)</f>
        <v/>
      </c>
      <c r="S423" s="55" t="str" cm="1">
        <f t="array" ref="S423">IF(AND(B423:D423="",G423:P423=""),"",P423*R423/1000*365)</f>
        <v/>
      </c>
      <c r="T423" s="55" t="str" cm="1">
        <f t="array" ref="T423">IF(AND(B423:D423="",G423:P423=""),"",MAX(0,K423-L423))</f>
        <v/>
      </c>
      <c r="U423" s="55" t="str" cm="1">
        <f t="array" ref="U423">IF(AND(B423:D423="",G423:P423=""),"",VLOOKUP(J423,ABen_Rates,3,FALSE)*T423*S423)</f>
        <v/>
      </c>
      <c r="V423" s="55" t="str" cm="1">
        <f t="array" ref="V423">IF(AND(B423:D423="",G423:P423=""),"",VLOOKUP(D423,Treatment_Life,2,FALSE)*U423)</f>
        <v/>
      </c>
      <c r="W423" s="55" t="str" cm="1">
        <f t="array" ref="W423">IF(AND(B423:D423="",G423:P423=""),"",(H423-G423)*O423*Lane_Width*Cost_m2)</f>
        <v/>
      </c>
      <c r="X423" s="55" cm="1">
        <f t="array" ref="X423">IF(AND(B423:D423="",G423:P423=""),-9999,V423*Av_Cost_Coll/W423)</f>
        <v>-9999</v>
      </c>
      <c r="Y423" s="55" cm="1">
        <f t="array" ref="Y423">IF(AND(B423:D423="",G423:P423=""),-9999,VLOOKUP(CONCATENATE(M423,"-",N423),Likelihood,2,FALSE))</f>
        <v>-9999</v>
      </c>
      <c r="Z423" s="55" t="str" cm="1">
        <f t="array" ref="Z423">IF(AND(B423:D423="",G423:P423=""),"",IF(X423&gt;=2,IF(Y423&gt;50,"P1","P3"),IF(X423&gt;0,IF(Y423&gt;50,"P2","P5"),IF(Y423&gt;50,"P4","P6"))))</f>
        <v/>
      </c>
    </row>
    <row r="424" spans="1:26" x14ac:dyDescent="0.35">
      <c r="A424" s="48"/>
      <c r="B424" s="48"/>
      <c r="C424" s="48"/>
      <c r="D424" s="48"/>
      <c r="E424" s="47"/>
      <c r="F424" s="47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55" t="str" cm="1">
        <f t="array" ref="Q424">IF(AND(B424="",D424="",G424:H424="",J424:P424),"",IF(OR(B424="",D424="",AND(D424&lt;&gt;"A",D424&lt;&gt;"B",D424&lt;&gt;"C",D424&lt;&gt;"D",D424&lt;&gt;"U"),G424&lt;0,H424&lt;G424,AND(J424&lt;&gt;"BC",J424&lt;&gt;"SG",J424&lt;&gt;"KQ",J424&lt;&gt;"R"),J424="",K424="",L424="",L424&lt; 0,OR(M424="",M424&gt;15),OR(N424="",N424&gt;15),O424="",P424=""),"ERROR - Please check inputs",""))</f>
        <v/>
      </c>
      <c r="R424" s="55" t="str" cm="1">
        <f t="array" ref="R424">IF(AND(B424:D424="",G424:P424=""),"",H424-G424)</f>
        <v/>
      </c>
      <c r="S424" s="55" t="str" cm="1">
        <f t="array" ref="S424">IF(AND(B424:D424="",G424:P424=""),"",P424*R424/1000*365)</f>
        <v/>
      </c>
      <c r="T424" s="55" t="str" cm="1">
        <f t="array" ref="T424">IF(AND(B424:D424="",G424:P424=""),"",MAX(0,K424-L424))</f>
        <v/>
      </c>
      <c r="U424" s="55" t="str" cm="1">
        <f t="array" ref="U424">IF(AND(B424:D424="",G424:P424=""),"",VLOOKUP(J424,ABen_Rates,3,FALSE)*T424*S424)</f>
        <v/>
      </c>
      <c r="V424" s="55" t="str" cm="1">
        <f t="array" ref="V424">IF(AND(B424:D424="",G424:P424=""),"",VLOOKUP(D424,Treatment_Life,2,FALSE)*U424)</f>
        <v/>
      </c>
      <c r="W424" s="55" t="str" cm="1">
        <f t="array" ref="W424">IF(AND(B424:D424="",G424:P424=""),"",(H424-G424)*O424*Lane_Width*Cost_m2)</f>
        <v/>
      </c>
      <c r="X424" s="55" cm="1">
        <f t="array" ref="X424">IF(AND(B424:D424="",G424:P424=""),-9999,V424*Av_Cost_Coll/W424)</f>
        <v>-9999</v>
      </c>
      <c r="Y424" s="55" cm="1">
        <f t="array" ref="Y424">IF(AND(B424:D424="",G424:P424=""),-9999,VLOOKUP(CONCATENATE(M424,"-",N424),Likelihood,2,FALSE))</f>
        <v>-9999</v>
      </c>
      <c r="Z424" s="55" t="str" cm="1">
        <f t="array" ref="Z424">IF(AND(B424:D424="",G424:P424=""),"",IF(X424&gt;=2,IF(Y424&gt;50,"P1","P3"),IF(X424&gt;0,IF(Y424&gt;50,"P2","P5"),IF(Y424&gt;50,"P4","P6"))))</f>
        <v/>
      </c>
    </row>
    <row r="425" spans="1:26" x14ac:dyDescent="0.35">
      <c r="A425" s="48"/>
      <c r="B425" s="48"/>
      <c r="C425" s="48"/>
      <c r="D425" s="48"/>
      <c r="E425" s="47"/>
      <c r="F425" s="47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55" t="str" cm="1">
        <f t="array" ref="Q425">IF(AND(B425="",D425="",G425:H425="",J425:P425),"",IF(OR(B425="",D425="",AND(D425&lt;&gt;"A",D425&lt;&gt;"B",D425&lt;&gt;"C",D425&lt;&gt;"D",D425&lt;&gt;"U"),G425&lt;0,H425&lt;G425,AND(J425&lt;&gt;"BC",J425&lt;&gt;"SG",J425&lt;&gt;"KQ",J425&lt;&gt;"R"),J425="",K425="",L425="",L425&lt; 0,OR(M425="",M425&gt;15),OR(N425="",N425&gt;15),O425="",P425=""),"ERROR - Please check inputs",""))</f>
        <v/>
      </c>
      <c r="R425" s="55" t="str" cm="1">
        <f t="array" ref="R425">IF(AND(B425:D425="",G425:P425=""),"",H425-G425)</f>
        <v/>
      </c>
      <c r="S425" s="55" t="str" cm="1">
        <f t="array" ref="S425">IF(AND(B425:D425="",G425:P425=""),"",P425*R425/1000*365)</f>
        <v/>
      </c>
      <c r="T425" s="55" t="str" cm="1">
        <f t="array" ref="T425">IF(AND(B425:D425="",G425:P425=""),"",MAX(0,K425-L425))</f>
        <v/>
      </c>
      <c r="U425" s="55" t="str" cm="1">
        <f t="array" ref="U425">IF(AND(B425:D425="",G425:P425=""),"",VLOOKUP(J425,ABen_Rates,3,FALSE)*T425*S425)</f>
        <v/>
      </c>
      <c r="V425" s="55" t="str" cm="1">
        <f t="array" ref="V425">IF(AND(B425:D425="",G425:P425=""),"",VLOOKUP(D425,Treatment_Life,2,FALSE)*U425)</f>
        <v/>
      </c>
      <c r="W425" s="55" t="str" cm="1">
        <f t="array" ref="W425">IF(AND(B425:D425="",G425:P425=""),"",(H425-G425)*O425*Lane_Width*Cost_m2)</f>
        <v/>
      </c>
      <c r="X425" s="55" cm="1">
        <f t="array" ref="X425">IF(AND(B425:D425="",G425:P425=""),-9999,V425*Av_Cost_Coll/W425)</f>
        <v>-9999</v>
      </c>
      <c r="Y425" s="55" cm="1">
        <f t="array" ref="Y425">IF(AND(B425:D425="",G425:P425=""),-9999,VLOOKUP(CONCATENATE(M425,"-",N425),Likelihood,2,FALSE))</f>
        <v>-9999</v>
      </c>
      <c r="Z425" s="55" t="str" cm="1">
        <f t="array" ref="Z425">IF(AND(B425:D425="",G425:P425=""),"",IF(X425&gt;=2,IF(Y425&gt;50,"P1","P3"),IF(X425&gt;0,IF(Y425&gt;50,"P2","P5"),IF(Y425&gt;50,"P4","P6"))))</f>
        <v/>
      </c>
    </row>
    <row r="426" spans="1:26" x14ac:dyDescent="0.35">
      <c r="A426" s="48"/>
      <c r="B426" s="48"/>
      <c r="C426" s="48"/>
      <c r="D426" s="48"/>
      <c r="E426" s="47"/>
      <c r="F426" s="47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55" t="str" cm="1">
        <f t="array" ref="Q426">IF(AND(B426="",D426="",G426:H426="",J426:P426),"",IF(OR(B426="",D426="",AND(D426&lt;&gt;"A",D426&lt;&gt;"B",D426&lt;&gt;"C",D426&lt;&gt;"D",D426&lt;&gt;"U"),G426&lt;0,H426&lt;G426,AND(J426&lt;&gt;"BC",J426&lt;&gt;"SG",J426&lt;&gt;"KQ",J426&lt;&gt;"R"),J426="",K426="",L426="",L426&lt; 0,OR(M426="",M426&gt;15),OR(N426="",N426&gt;15),O426="",P426=""),"ERROR - Please check inputs",""))</f>
        <v/>
      </c>
      <c r="R426" s="55" t="str" cm="1">
        <f t="array" ref="R426">IF(AND(B426:D426="",G426:P426=""),"",H426-G426)</f>
        <v/>
      </c>
      <c r="S426" s="55" t="str" cm="1">
        <f t="array" ref="S426">IF(AND(B426:D426="",G426:P426=""),"",P426*R426/1000*365)</f>
        <v/>
      </c>
      <c r="T426" s="55" t="str" cm="1">
        <f t="array" ref="T426">IF(AND(B426:D426="",G426:P426=""),"",MAX(0,K426-L426))</f>
        <v/>
      </c>
      <c r="U426" s="55" t="str" cm="1">
        <f t="array" ref="U426">IF(AND(B426:D426="",G426:P426=""),"",VLOOKUP(J426,ABen_Rates,3,FALSE)*T426*S426)</f>
        <v/>
      </c>
      <c r="V426" s="55" t="str" cm="1">
        <f t="array" ref="V426">IF(AND(B426:D426="",G426:P426=""),"",VLOOKUP(D426,Treatment_Life,2,FALSE)*U426)</f>
        <v/>
      </c>
      <c r="W426" s="55" t="str" cm="1">
        <f t="array" ref="W426">IF(AND(B426:D426="",G426:P426=""),"",(H426-G426)*O426*Lane_Width*Cost_m2)</f>
        <v/>
      </c>
      <c r="X426" s="55" cm="1">
        <f t="array" ref="X426">IF(AND(B426:D426="",G426:P426=""),-9999,V426*Av_Cost_Coll/W426)</f>
        <v>-9999</v>
      </c>
      <c r="Y426" s="55" cm="1">
        <f t="array" ref="Y426">IF(AND(B426:D426="",G426:P426=""),-9999,VLOOKUP(CONCATENATE(M426,"-",N426),Likelihood,2,FALSE))</f>
        <v>-9999</v>
      </c>
      <c r="Z426" s="55" t="str" cm="1">
        <f t="array" ref="Z426">IF(AND(B426:D426="",G426:P426=""),"",IF(X426&gt;=2,IF(Y426&gt;50,"P1","P3"),IF(X426&gt;0,IF(Y426&gt;50,"P2","P5"),IF(Y426&gt;50,"P4","P6"))))</f>
        <v/>
      </c>
    </row>
    <row r="427" spans="1:26" x14ac:dyDescent="0.35">
      <c r="A427" s="48"/>
      <c r="B427" s="48"/>
      <c r="C427" s="48"/>
      <c r="D427" s="48"/>
      <c r="E427" s="47"/>
      <c r="F427" s="47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55" t="str" cm="1">
        <f t="array" ref="Q427">IF(AND(B427="",D427="",G427:H427="",J427:P427),"",IF(OR(B427="",D427="",AND(D427&lt;&gt;"A",D427&lt;&gt;"B",D427&lt;&gt;"C",D427&lt;&gt;"D",D427&lt;&gt;"U"),G427&lt;0,H427&lt;G427,AND(J427&lt;&gt;"BC",J427&lt;&gt;"SG",J427&lt;&gt;"KQ",J427&lt;&gt;"R"),J427="",K427="",L427="",L427&lt; 0,OR(M427="",M427&gt;15),OR(N427="",N427&gt;15),O427="",P427=""),"ERROR - Please check inputs",""))</f>
        <v/>
      </c>
      <c r="R427" s="55" t="str" cm="1">
        <f t="array" ref="R427">IF(AND(B427:D427="",G427:P427=""),"",H427-G427)</f>
        <v/>
      </c>
      <c r="S427" s="55" t="str" cm="1">
        <f t="array" ref="S427">IF(AND(B427:D427="",G427:P427=""),"",P427*R427/1000*365)</f>
        <v/>
      </c>
      <c r="T427" s="55" t="str" cm="1">
        <f t="array" ref="T427">IF(AND(B427:D427="",G427:P427=""),"",MAX(0,K427-L427))</f>
        <v/>
      </c>
      <c r="U427" s="55" t="str" cm="1">
        <f t="array" ref="U427">IF(AND(B427:D427="",G427:P427=""),"",VLOOKUP(J427,ABen_Rates,3,FALSE)*T427*S427)</f>
        <v/>
      </c>
      <c r="V427" s="55" t="str" cm="1">
        <f t="array" ref="V427">IF(AND(B427:D427="",G427:P427=""),"",VLOOKUP(D427,Treatment_Life,2,FALSE)*U427)</f>
        <v/>
      </c>
      <c r="W427" s="55" t="str" cm="1">
        <f t="array" ref="W427">IF(AND(B427:D427="",G427:P427=""),"",(H427-G427)*O427*Lane_Width*Cost_m2)</f>
        <v/>
      </c>
      <c r="X427" s="55" cm="1">
        <f t="array" ref="X427">IF(AND(B427:D427="",G427:P427=""),-9999,V427*Av_Cost_Coll/W427)</f>
        <v>-9999</v>
      </c>
      <c r="Y427" s="55" cm="1">
        <f t="array" ref="Y427">IF(AND(B427:D427="",G427:P427=""),-9999,VLOOKUP(CONCATENATE(M427,"-",N427),Likelihood,2,FALSE))</f>
        <v>-9999</v>
      </c>
      <c r="Z427" s="55" t="str" cm="1">
        <f t="array" ref="Z427">IF(AND(B427:D427="",G427:P427=""),"",IF(X427&gt;=2,IF(Y427&gt;50,"P1","P3"),IF(X427&gt;0,IF(Y427&gt;50,"P2","P5"),IF(Y427&gt;50,"P4","P6"))))</f>
        <v/>
      </c>
    </row>
    <row r="428" spans="1:26" x14ac:dyDescent="0.35">
      <c r="A428" s="48"/>
      <c r="B428" s="48"/>
      <c r="C428" s="48"/>
      <c r="D428" s="48"/>
      <c r="E428" s="47"/>
      <c r="F428" s="47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55" t="str" cm="1">
        <f t="array" ref="Q428">IF(AND(B428="",D428="",G428:H428="",J428:P428),"",IF(OR(B428="",D428="",AND(D428&lt;&gt;"A",D428&lt;&gt;"B",D428&lt;&gt;"C",D428&lt;&gt;"D",D428&lt;&gt;"U"),G428&lt;0,H428&lt;G428,AND(J428&lt;&gt;"BC",J428&lt;&gt;"SG",J428&lt;&gt;"KQ",J428&lt;&gt;"R"),J428="",K428="",L428="",L428&lt; 0,OR(M428="",M428&gt;15),OR(N428="",N428&gt;15),O428="",P428=""),"ERROR - Please check inputs",""))</f>
        <v/>
      </c>
      <c r="R428" s="55" t="str" cm="1">
        <f t="array" ref="R428">IF(AND(B428:D428="",G428:P428=""),"",H428-G428)</f>
        <v/>
      </c>
      <c r="S428" s="55" t="str" cm="1">
        <f t="array" ref="S428">IF(AND(B428:D428="",G428:P428=""),"",P428*R428/1000*365)</f>
        <v/>
      </c>
      <c r="T428" s="55" t="str" cm="1">
        <f t="array" ref="T428">IF(AND(B428:D428="",G428:P428=""),"",MAX(0,K428-L428))</f>
        <v/>
      </c>
      <c r="U428" s="55" t="str" cm="1">
        <f t="array" ref="U428">IF(AND(B428:D428="",G428:P428=""),"",VLOOKUP(J428,ABen_Rates,3,FALSE)*T428*S428)</f>
        <v/>
      </c>
      <c r="V428" s="55" t="str" cm="1">
        <f t="array" ref="V428">IF(AND(B428:D428="",G428:P428=""),"",VLOOKUP(D428,Treatment_Life,2,FALSE)*U428)</f>
        <v/>
      </c>
      <c r="W428" s="55" t="str" cm="1">
        <f t="array" ref="W428">IF(AND(B428:D428="",G428:P428=""),"",(H428-G428)*O428*Lane_Width*Cost_m2)</f>
        <v/>
      </c>
      <c r="X428" s="55" cm="1">
        <f t="array" ref="X428">IF(AND(B428:D428="",G428:P428=""),-9999,V428*Av_Cost_Coll/W428)</f>
        <v>-9999</v>
      </c>
      <c r="Y428" s="55" cm="1">
        <f t="array" ref="Y428">IF(AND(B428:D428="",G428:P428=""),-9999,VLOOKUP(CONCATENATE(M428,"-",N428),Likelihood,2,FALSE))</f>
        <v>-9999</v>
      </c>
      <c r="Z428" s="55" t="str" cm="1">
        <f t="array" ref="Z428">IF(AND(B428:D428="",G428:P428=""),"",IF(X428&gt;=2,IF(Y428&gt;50,"P1","P3"),IF(X428&gt;0,IF(Y428&gt;50,"P2","P5"),IF(Y428&gt;50,"P4","P6"))))</f>
        <v/>
      </c>
    </row>
    <row r="429" spans="1:26" x14ac:dyDescent="0.35">
      <c r="A429" s="48"/>
      <c r="B429" s="48"/>
      <c r="C429" s="48"/>
      <c r="D429" s="48"/>
      <c r="E429" s="47"/>
      <c r="F429" s="47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55" t="str" cm="1">
        <f t="array" ref="Q429">IF(AND(B429="",D429="",G429:H429="",J429:P429),"",IF(OR(B429="",D429="",AND(D429&lt;&gt;"A",D429&lt;&gt;"B",D429&lt;&gt;"C",D429&lt;&gt;"D",D429&lt;&gt;"U"),G429&lt;0,H429&lt;G429,AND(J429&lt;&gt;"BC",J429&lt;&gt;"SG",J429&lt;&gt;"KQ",J429&lt;&gt;"R"),J429="",K429="",L429="",L429&lt; 0,OR(M429="",M429&gt;15),OR(N429="",N429&gt;15),O429="",P429=""),"ERROR - Please check inputs",""))</f>
        <v/>
      </c>
      <c r="R429" s="55" t="str" cm="1">
        <f t="array" ref="R429">IF(AND(B429:D429="",G429:P429=""),"",H429-G429)</f>
        <v/>
      </c>
      <c r="S429" s="55" t="str" cm="1">
        <f t="array" ref="S429">IF(AND(B429:D429="",G429:P429=""),"",P429*R429/1000*365)</f>
        <v/>
      </c>
      <c r="T429" s="55" t="str" cm="1">
        <f t="array" ref="T429">IF(AND(B429:D429="",G429:P429=""),"",MAX(0,K429-L429))</f>
        <v/>
      </c>
      <c r="U429" s="55" t="str" cm="1">
        <f t="array" ref="U429">IF(AND(B429:D429="",G429:P429=""),"",VLOOKUP(J429,ABen_Rates,3,FALSE)*T429*S429)</f>
        <v/>
      </c>
      <c r="V429" s="55" t="str" cm="1">
        <f t="array" ref="V429">IF(AND(B429:D429="",G429:P429=""),"",VLOOKUP(D429,Treatment_Life,2,FALSE)*U429)</f>
        <v/>
      </c>
      <c r="W429" s="55" t="str" cm="1">
        <f t="array" ref="W429">IF(AND(B429:D429="",G429:P429=""),"",(H429-G429)*O429*Lane_Width*Cost_m2)</f>
        <v/>
      </c>
      <c r="X429" s="55" cm="1">
        <f t="array" ref="X429">IF(AND(B429:D429="",G429:P429=""),-9999,V429*Av_Cost_Coll/W429)</f>
        <v>-9999</v>
      </c>
      <c r="Y429" s="55" cm="1">
        <f t="array" ref="Y429">IF(AND(B429:D429="",G429:P429=""),-9999,VLOOKUP(CONCATENATE(M429,"-",N429),Likelihood,2,FALSE))</f>
        <v>-9999</v>
      </c>
      <c r="Z429" s="55" t="str" cm="1">
        <f t="array" ref="Z429">IF(AND(B429:D429="",G429:P429=""),"",IF(X429&gt;=2,IF(Y429&gt;50,"P1","P3"),IF(X429&gt;0,IF(Y429&gt;50,"P2","P5"),IF(Y429&gt;50,"P4","P6"))))</f>
        <v/>
      </c>
    </row>
    <row r="430" spans="1:26" x14ac:dyDescent="0.35">
      <c r="A430" s="48"/>
      <c r="B430" s="48"/>
      <c r="C430" s="48"/>
      <c r="D430" s="48"/>
      <c r="E430" s="47"/>
      <c r="F430" s="47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55" t="str" cm="1">
        <f t="array" ref="Q430">IF(AND(B430="",D430="",G430:H430="",J430:P430),"",IF(OR(B430="",D430="",AND(D430&lt;&gt;"A",D430&lt;&gt;"B",D430&lt;&gt;"C",D430&lt;&gt;"D",D430&lt;&gt;"U"),G430&lt;0,H430&lt;G430,AND(J430&lt;&gt;"BC",J430&lt;&gt;"SG",J430&lt;&gt;"KQ",J430&lt;&gt;"R"),J430="",K430="",L430="",L430&lt; 0,OR(M430="",M430&gt;15),OR(N430="",N430&gt;15),O430="",P430=""),"ERROR - Please check inputs",""))</f>
        <v/>
      </c>
      <c r="R430" s="55" t="str" cm="1">
        <f t="array" ref="R430">IF(AND(B430:D430="",G430:P430=""),"",H430-G430)</f>
        <v/>
      </c>
      <c r="S430" s="55" t="str" cm="1">
        <f t="array" ref="S430">IF(AND(B430:D430="",G430:P430=""),"",P430*R430/1000*365)</f>
        <v/>
      </c>
      <c r="T430" s="55" t="str" cm="1">
        <f t="array" ref="T430">IF(AND(B430:D430="",G430:P430=""),"",MAX(0,K430-L430))</f>
        <v/>
      </c>
      <c r="U430" s="55" t="str" cm="1">
        <f t="array" ref="U430">IF(AND(B430:D430="",G430:P430=""),"",VLOOKUP(J430,ABen_Rates,3,FALSE)*T430*S430)</f>
        <v/>
      </c>
      <c r="V430" s="55" t="str" cm="1">
        <f t="array" ref="V430">IF(AND(B430:D430="",G430:P430=""),"",VLOOKUP(D430,Treatment_Life,2,FALSE)*U430)</f>
        <v/>
      </c>
      <c r="W430" s="55" t="str" cm="1">
        <f t="array" ref="W430">IF(AND(B430:D430="",G430:P430=""),"",(H430-G430)*O430*Lane_Width*Cost_m2)</f>
        <v/>
      </c>
      <c r="X430" s="55" cm="1">
        <f t="array" ref="X430">IF(AND(B430:D430="",G430:P430=""),-9999,V430*Av_Cost_Coll/W430)</f>
        <v>-9999</v>
      </c>
      <c r="Y430" s="55" cm="1">
        <f t="array" ref="Y430">IF(AND(B430:D430="",G430:P430=""),-9999,VLOOKUP(CONCATENATE(M430,"-",N430),Likelihood,2,FALSE))</f>
        <v>-9999</v>
      </c>
      <c r="Z430" s="55" t="str" cm="1">
        <f t="array" ref="Z430">IF(AND(B430:D430="",G430:P430=""),"",IF(X430&gt;=2,IF(Y430&gt;50,"P1","P3"),IF(X430&gt;0,IF(Y430&gt;50,"P2","P5"),IF(Y430&gt;50,"P4","P6"))))</f>
        <v/>
      </c>
    </row>
    <row r="431" spans="1:26" x14ac:dyDescent="0.35">
      <c r="A431" s="48"/>
      <c r="B431" s="48"/>
      <c r="C431" s="48"/>
      <c r="D431" s="48"/>
      <c r="E431" s="47"/>
      <c r="F431" s="47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55" t="str" cm="1">
        <f t="array" ref="Q431">IF(AND(B431="",D431="",G431:H431="",J431:P431),"",IF(OR(B431="",D431="",AND(D431&lt;&gt;"A",D431&lt;&gt;"B",D431&lt;&gt;"C",D431&lt;&gt;"D",D431&lt;&gt;"U"),G431&lt;0,H431&lt;G431,AND(J431&lt;&gt;"BC",J431&lt;&gt;"SG",J431&lt;&gt;"KQ",J431&lt;&gt;"R"),J431="",K431="",L431="",L431&lt; 0,OR(M431="",M431&gt;15),OR(N431="",N431&gt;15),O431="",P431=""),"ERROR - Please check inputs",""))</f>
        <v/>
      </c>
      <c r="R431" s="55" t="str" cm="1">
        <f t="array" ref="R431">IF(AND(B431:D431="",G431:P431=""),"",H431-G431)</f>
        <v/>
      </c>
      <c r="S431" s="55" t="str" cm="1">
        <f t="array" ref="S431">IF(AND(B431:D431="",G431:P431=""),"",P431*R431/1000*365)</f>
        <v/>
      </c>
      <c r="T431" s="55" t="str" cm="1">
        <f t="array" ref="T431">IF(AND(B431:D431="",G431:P431=""),"",MAX(0,K431-L431))</f>
        <v/>
      </c>
      <c r="U431" s="55" t="str" cm="1">
        <f t="array" ref="U431">IF(AND(B431:D431="",G431:P431=""),"",VLOOKUP(J431,ABen_Rates,3,FALSE)*T431*S431)</f>
        <v/>
      </c>
      <c r="V431" s="55" t="str" cm="1">
        <f t="array" ref="V431">IF(AND(B431:D431="",G431:P431=""),"",VLOOKUP(D431,Treatment_Life,2,FALSE)*U431)</f>
        <v/>
      </c>
      <c r="W431" s="55" t="str" cm="1">
        <f t="array" ref="W431">IF(AND(B431:D431="",G431:P431=""),"",(H431-G431)*O431*Lane_Width*Cost_m2)</f>
        <v/>
      </c>
      <c r="X431" s="55" cm="1">
        <f t="array" ref="X431">IF(AND(B431:D431="",G431:P431=""),-9999,V431*Av_Cost_Coll/W431)</f>
        <v>-9999</v>
      </c>
      <c r="Y431" s="55" cm="1">
        <f t="array" ref="Y431">IF(AND(B431:D431="",G431:P431=""),-9999,VLOOKUP(CONCATENATE(M431,"-",N431),Likelihood,2,FALSE))</f>
        <v>-9999</v>
      </c>
      <c r="Z431" s="55" t="str" cm="1">
        <f t="array" ref="Z431">IF(AND(B431:D431="",G431:P431=""),"",IF(X431&gt;=2,IF(Y431&gt;50,"P1","P3"),IF(X431&gt;0,IF(Y431&gt;50,"P2","P5"),IF(Y431&gt;50,"P4","P6"))))</f>
        <v/>
      </c>
    </row>
    <row r="432" spans="1:26" x14ac:dyDescent="0.35">
      <c r="A432" s="48"/>
      <c r="B432" s="48"/>
      <c r="C432" s="48"/>
      <c r="D432" s="48"/>
      <c r="E432" s="47"/>
      <c r="F432" s="47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55" t="str" cm="1">
        <f t="array" ref="Q432">IF(AND(B432="",D432="",G432:H432="",J432:P432),"",IF(OR(B432="",D432="",AND(D432&lt;&gt;"A",D432&lt;&gt;"B",D432&lt;&gt;"C",D432&lt;&gt;"D",D432&lt;&gt;"U"),G432&lt;0,H432&lt;G432,AND(J432&lt;&gt;"BC",J432&lt;&gt;"SG",J432&lt;&gt;"KQ",J432&lt;&gt;"R"),J432="",K432="",L432="",L432&lt; 0,OR(M432="",M432&gt;15),OR(N432="",N432&gt;15),O432="",P432=""),"ERROR - Please check inputs",""))</f>
        <v/>
      </c>
      <c r="R432" s="55" t="str" cm="1">
        <f t="array" ref="R432">IF(AND(B432:D432="",G432:P432=""),"",H432-G432)</f>
        <v/>
      </c>
      <c r="S432" s="55" t="str" cm="1">
        <f t="array" ref="S432">IF(AND(B432:D432="",G432:P432=""),"",P432*R432/1000*365)</f>
        <v/>
      </c>
      <c r="T432" s="55" t="str" cm="1">
        <f t="array" ref="T432">IF(AND(B432:D432="",G432:P432=""),"",MAX(0,K432-L432))</f>
        <v/>
      </c>
      <c r="U432" s="55" t="str" cm="1">
        <f t="array" ref="U432">IF(AND(B432:D432="",G432:P432=""),"",VLOOKUP(J432,ABen_Rates,3,FALSE)*T432*S432)</f>
        <v/>
      </c>
      <c r="V432" s="55" t="str" cm="1">
        <f t="array" ref="V432">IF(AND(B432:D432="",G432:P432=""),"",VLOOKUP(D432,Treatment_Life,2,FALSE)*U432)</f>
        <v/>
      </c>
      <c r="W432" s="55" t="str" cm="1">
        <f t="array" ref="W432">IF(AND(B432:D432="",G432:P432=""),"",(H432-G432)*O432*Lane_Width*Cost_m2)</f>
        <v/>
      </c>
      <c r="X432" s="55" cm="1">
        <f t="array" ref="X432">IF(AND(B432:D432="",G432:P432=""),-9999,V432*Av_Cost_Coll/W432)</f>
        <v>-9999</v>
      </c>
      <c r="Y432" s="55" cm="1">
        <f t="array" ref="Y432">IF(AND(B432:D432="",G432:P432=""),-9999,VLOOKUP(CONCATENATE(M432,"-",N432),Likelihood,2,FALSE))</f>
        <v>-9999</v>
      </c>
      <c r="Z432" s="55" t="str" cm="1">
        <f t="array" ref="Z432">IF(AND(B432:D432="",G432:P432=""),"",IF(X432&gt;=2,IF(Y432&gt;50,"P1","P3"),IF(X432&gt;0,IF(Y432&gt;50,"P2","P5"),IF(Y432&gt;50,"P4","P6"))))</f>
        <v/>
      </c>
    </row>
    <row r="433" spans="1:26" x14ac:dyDescent="0.35">
      <c r="A433" s="48"/>
      <c r="B433" s="48"/>
      <c r="C433" s="48"/>
      <c r="D433" s="48"/>
      <c r="E433" s="47"/>
      <c r="F433" s="47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55" t="str" cm="1">
        <f t="array" ref="Q433">IF(AND(B433="",D433="",G433:H433="",J433:P433),"",IF(OR(B433="",D433="",AND(D433&lt;&gt;"A",D433&lt;&gt;"B",D433&lt;&gt;"C",D433&lt;&gt;"D",D433&lt;&gt;"U"),G433&lt;0,H433&lt;G433,AND(J433&lt;&gt;"BC",J433&lt;&gt;"SG",J433&lt;&gt;"KQ",J433&lt;&gt;"R"),J433="",K433="",L433="",L433&lt; 0,OR(M433="",M433&gt;15),OR(N433="",N433&gt;15),O433="",P433=""),"ERROR - Please check inputs",""))</f>
        <v/>
      </c>
      <c r="R433" s="55" t="str" cm="1">
        <f t="array" ref="R433">IF(AND(B433:D433="",G433:P433=""),"",H433-G433)</f>
        <v/>
      </c>
      <c r="S433" s="55" t="str" cm="1">
        <f t="array" ref="S433">IF(AND(B433:D433="",G433:P433=""),"",P433*R433/1000*365)</f>
        <v/>
      </c>
      <c r="T433" s="55" t="str" cm="1">
        <f t="array" ref="T433">IF(AND(B433:D433="",G433:P433=""),"",MAX(0,K433-L433))</f>
        <v/>
      </c>
      <c r="U433" s="55" t="str" cm="1">
        <f t="array" ref="U433">IF(AND(B433:D433="",G433:P433=""),"",VLOOKUP(J433,ABen_Rates,3,FALSE)*T433*S433)</f>
        <v/>
      </c>
      <c r="V433" s="55" t="str" cm="1">
        <f t="array" ref="V433">IF(AND(B433:D433="",G433:P433=""),"",VLOOKUP(D433,Treatment_Life,2,FALSE)*U433)</f>
        <v/>
      </c>
      <c r="W433" s="55" t="str" cm="1">
        <f t="array" ref="W433">IF(AND(B433:D433="",G433:P433=""),"",(H433-G433)*O433*Lane_Width*Cost_m2)</f>
        <v/>
      </c>
      <c r="X433" s="55" cm="1">
        <f t="array" ref="X433">IF(AND(B433:D433="",G433:P433=""),-9999,V433*Av_Cost_Coll/W433)</f>
        <v>-9999</v>
      </c>
      <c r="Y433" s="55" cm="1">
        <f t="array" ref="Y433">IF(AND(B433:D433="",G433:P433=""),-9999,VLOOKUP(CONCATENATE(M433,"-",N433),Likelihood,2,FALSE))</f>
        <v>-9999</v>
      </c>
      <c r="Z433" s="55" t="str" cm="1">
        <f t="array" ref="Z433">IF(AND(B433:D433="",G433:P433=""),"",IF(X433&gt;=2,IF(Y433&gt;50,"P1","P3"),IF(X433&gt;0,IF(Y433&gt;50,"P2","P5"),IF(Y433&gt;50,"P4","P6"))))</f>
        <v/>
      </c>
    </row>
    <row r="434" spans="1:26" x14ac:dyDescent="0.35">
      <c r="A434" s="48"/>
      <c r="B434" s="48"/>
      <c r="C434" s="48"/>
      <c r="D434" s="48"/>
      <c r="E434" s="47"/>
      <c r="F434" s="47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55" t="str" cm="1">
        <f t="array" ref="Q434">IF(AND(B434="",D434="",G434:H434="",J434:P434),"",IF(OR(B434="",D434="",AND(D434&lt;&gt;"A",D434&lt;&gt;"B",D434&lt;&gt;"C",D434&lt;&gt;"D",D434&lt;&gt;"U"),G434&lt;0,H434&lt;G434,AND(J434&lt;&gt;"BC",J434&lt;&gt;"SG",J434&lt;&gt;"KQ",J434&lt;&gt;"R"),J434="",K434="",L434="",L434&lt; 0,OR(M434="",M434&gt;15),OR(N434="",N434&gt;15),O434="",P434=""),"ERROR - Please check inputs",""))</f>
        <v/>
      </c>
      <c r="R434" s="55" t="str" cm="1">
        <f t="array" ref="R434">IF(AND(B434:D434="",G434:P434=""),"",H434-G434)</f>
        <v/>
      </c>
      <c r="S434" s="55" t="str" cm="1">
        <f t="array" ref="S434">IF(AND(B434:D434="",G434:P434=""),"",P434*R434/1000*365)</f>
        <v/>
      </c>
      <c r="T434" s="55" t="str" cm="1">
        <f t="array" ref="T434">IF(AND(B434:D434="",G434:P434=""),"",MAX(0,K434-L434))</f>
        <v/>
      </c>
      <c r="U434" s="55" t="str" cm="1">
        <f t="array" ref="U434">IF(AND(B434:D434="",G434:P434=""),"",VLOOKUP(J434,ABen_Rates,3,FALSE)*T434*S434)</f>
        <v/>
      </c>
      <c r="V434" s="55" t="str" cm="1">
        <f t="array" ref="V434">IF(AND(B434:D434="",G434:P434=""),"",VLOOKUP(D434,Treatment_Life,2,FALSE)*U434)</f>
        <v/>
      </c>
      <c r="W434" s="55" t="str" cm="1">
        <f t="array" ref="W434">IF(AND(B434:D434="",G434:P434=""),"",(H434-G434)*O434*Lane_Width*Cost_m2)</f>
        <v/>
      </c>
      <c r="X434" s="55" cm="1">
        <f t="array" ref="X434">IF(AND(B434:D434="",G434:P434=""),-9999,V434*Av_Cost_Coll/W434)</f>
        <v>-9999</v>
      </c>
      <c r="Y434" s="55" cm="1">
        <f t="array" ref="Y434">IF(AND(B434:D434="",G434:P434=""),-9999,VLOOKUP(CONCATENATE(M434,"-",N434),Likelihood,2,FALSE))</f>
        <v>-9999</v>
      </c>
      <c r="Z434" s="55" t="str" cm="1">
        <f t="array" ref="Z434">IF(AND(B434:D434="",G434:P434=""),"",IF(X434&gt;=2,IF(Y434&gt;50,"P1","P3"),IF(X434&gt;0,IF(Y434&gt;50,"P2","P5"),IF(Y434&gt;50,"P4","P6"))))</f>
        <v/>
      </c>
    </row>
    <row r="435" spans="1:26" x14ac:dyDescent="0.35">
      <c r="A435" s="48"/>
      <c r="B435" s="48"/>
      <c r="C435" s="48"/>
      <c r="D435" s="48"/>
      <c r="E435" s="47"/>
      <c r="F435" s="47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55" t="str" cm="1">
        <f t="array" ref="Q435">IF(AND(B435="",D435="",G435:H435="",J435:P435),"",IF(OR(B435="",D435="",AND(D435&lt;&gt;"A",D435&lt;&gt;"B",D435&lt;&gt;"C",D435&lt;&gt;"D",D435&lt;&gt;"U"),G435&lt;0,H435&lt;G435,AND(J435&lt;&gt;"BC",J435&lt;&gt;"SG",J435&lt;&gt;"KQ",J435&lt;&gt;"R"),J435="",K435="",L435="",L435&lt; 0,OR(M435="",M435&gt;15),OR(N435="",N435&gt;15),O435="",P435=""),"ERROR - Please check inputs",""))</f>
        <v/>
      </c>
      <c r="R435" s="55" t="str" cm="1">
        <f t="array" ref="R435">IF(AND(B435:D435="",G435:P435=""),"",H435-G435)</f>
        <v/>
      </c>
      <c r="S435" s="55" t="str" cm="1">
        <f t="array" ref="S435">IF(AND(B435:D435="",G435:P435=""),"",P435*R435/1000*365)</f>
        <v/>
      </c>
      <c r="T435" s="55" t="str" cm="1">
        <f t="array" ref="T435">IF(AND(B435:D435="",G435:P435=""),"",MAX(0,K435-L435))</f>
        <v/>
      </c>
      <c r="U435" s="55" t="str" cm="1">
        <f t="array" ref="U435">IF(AND(B435:D435="",G435:P435=""),"",VLOOKUP(J435,ABen_Rates,3,FALSE)*T435*S435)</f>
        <v/>
      </c>
      <c r="V435" s="55" t="str" cm="1">
        <f t="array" ref="V435">IF(AND(B435:D435="",G435:P435=""),"",VLOOKUP(D435,Treatment_Life,2,FALSE)*U435)</f>
        <v/>
      </c>
      <c r="W435" s="55" t="str" cm="1">
        <f t="array" ref="W435">IF(AND(B435:D435="",G435:P435=""),"",(H435-G435)*O435*Lane_Width*Cost_m2)</f>
        <v/>
      </c>
      <c r="X435" s="55" cm="1">
        <f t="array" ref="X435">IF(AND(B435:D435="",G435:P435=""),-9999,V435*Av_Cost_Coll/W435)</f>
        <v>-9999</v>
      </c>
      <c r="Y435" s="55" cm="1">
        <f t="array" ref="Y435">IF(AND(B435:D435="",G435:P435=""),-9999,VLOOKUP(CONCATENATE(M435,"-",N435),Likelihood,2,FALSE))</f>
        <v>-9999</v>
      </c>
      <c r="Z435" s="55" t="str" cm="1">
        <f t="array" ref="Z435">IF(AND(B435:D435="",G435:P435=""),"",IF(X435&gt;=2,IF(Y435&gt;50,"P1","P3"),IF(X435&gt;0,IF(Y435&gt;50,"P2","P5"),IF(Y435&gt;50,"P4","P6"))))</f>
        <v/>
      </c>
    </row>
    <row r="436" spans="1:26" x14ac:dyDescent="0.35">
      <c r="A436" s="48"/>
      <c r="B436" s="48"/>
      <c r="C436" s="48"/>
      <c r="D436" s="48"/>
      <c r="E436" s="47"/>
      <c r="F436" s="47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55" t="str" cm="1">
        <f t="array" ref="Q436">IF(AND(B436="",D436="",G436:H436="",J436:P436),"",IF(OR(B436="",D436="",AND(D436&lt;&gt;"A",D436&lt;&gt;"B",D436&lt;&gt;"C",D436&lt;&gt;"D",D436&lt;&gt;"U"),G436&lt;0,H436&lt;G436,AND(J436&lt;&gt;"BC",J436&lt;&gt;"SG",J436&lt;&gt;"KQ",J436&lt;&gt;"R"),J436="",K436="",L436="",L436&lt; 0,OR(M436="",M436&gt;15),OR(N436="",N436&gt;15),O436="",P436=""),"ERROR - Please check inputs",""))</f>
        <v/>
      </c>
      <c r="R436" s="55" t="str" cm="1">
        <f t="array" ref="R436">IF(AND(B436:D436="",G436:P436=""),"",H436-G436)</f>
        <v/>
      </c>
      <c r="S436" s="55" t="str" cm="1">
        <f t="array" ref="S436">IF(AND(B436:D436="",G436:P436=""),"",P436*R436/1000*365)</f>
        <v/>
      </c>
      <c r="T436" s="55" t="str" cm="1">
        <f t="array" ref="T436">IF(AND(B436:D436="",G436:P436=""),"",MAX(0,K436-L436))</f>
        <v/>
      </c>
      <c r="U436" s="55" t="str" cm="1">
        <f t="array" ref="U436">IF(AND(B436:D436="",G436:P436=""),"",VLOOKUP(J436,ABen_Rates,3,FALSE)*T436*S436)</f>
        <v/>
      </c>
      <c r="V436" s="55" t="str" cm="1">
        <f t="array" ref="V436">IF(AND(B436:D436="",G436:P436=""),"",VLOOKUP(D436,Treatment_Life,2,FALSE)*U436)</f>
        <v/>
      </c>
      <c r="W436" s="55" t="str" cm="1">
        <f t="array" ref="W436">IF(AND(B436:D436="",G436:P436=""),"",(H436-G436)*O436*Lane_Width*Cost_m2)</f>
        <v/>
      </c>
      <c r="X436" s="55" cm="1">
        <f t="array" ref="X436">IF(AND(B436:D436="",G436:P436=""),-9999,V436*Av_Cost_Coll/W436)</f>
        <v>-9999</v>
      </c>
      <c r="Y436" s="55" cm="1">
        <f t="array" ref="Y436">IF(AND(B436:D436="",G436:P436=""),-9999,VLOOKUP(CONCATENATE(M436,"-",N436),Likelihood,2,FALSE))</f>
        <v>-9999</v>
      </c>
      <c r="Z436" s="55" t="str" cm="1">
        <f t="array" ref="Z436">IF(AND(B436:D436="",G436:P436=""),"",IF(X436&gt;=2,IF(Y436&gt;50,"P1","P3"),IF(X436&gt;0,IF(Y436&gt;50,"P2","P5"),IF(Y436&gt;50,"P4","P6"))))</f>
        <v/>
      </c>
    </row>
    <row r="437" spans="1:26" x14ac:dyDescent="0.35">
      <c r="A437" s="48"/>
      <c r="B437" s="48"/>
      <c r="C437" s="48"/>
      <c r="D437" s="48"/>
      <c r="E437" s="47"/>
      <c r="F437" s="47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55" t="str" cm="1">
        <f t="array" ref="Q437">IF(AND(B437="",D437="",G437:H437="",J437:P437),"",IF(OR(B437="",D437="",AND(D437&lt;&gt;"A",D437&lt;&gt;"B",D437&lt;&gt;"C",D437&lt;&gt;"D",D437&lt;&gt;"U"),G437&lt;0,H437&lt;G437,AND(J437&lt;&gt;"BC",J437&lt;&gt;"SG",J437&lt;&gt;"KQ",J437&lt;&gt;"R"),J437="",K437="",L437="",L437&lt; 0,OR(M437="",M437&gt;15),OR(N437="",N437&gt;15),O437="",P437=""),"ERROR - Please check inputs",""))</f>
        <v/>
      </c>
      <c r="R437" s="55" t="str" cm="1">
        <f t="array" ref="R437">IF(AND(B437:D437="",G437:P437=""),"",H437-G437)</f>
        <v/>
      </c>
      <c r="S437" s="55" t="str" cm="1">
        <f t="array" ref="S437">IF(AND(B437:D437="",G437:P437=""),"",P437*R437/1000*365)</f>
        <v/>
      </c>
      <c r="T437" s="55" t="str" cm="1">
        <f t="array" ref="T437">IF(AND(B437:D437="",G437:P437=""),"",MAX(0,K437-L437))</f>
        <v/>
      </c>
      <c r="U437" s="55" t="str" cm="1">
        <f t="array" ref="U437">IF(AND(B437:D437="",G437:P437=""),"",VLOOKUP(J437,ABen_Rates,3,FALSE)*T437*S437)</f>
        <v/>
      </c>
      <c r="V437" s="55" t="str" cm="1">
        <f t="array" ref="V437">IF(AND(B437:D437="",G437:P437=""),"",VLOOKUP(D437,Treatment_Life,2,FALSE)*U437)</f>
        <v/>
      </c>
      <c r="W437" s="55" t="str" cm="1">
        <f t="array" ref="W437">IF(AND(B437:D437="",G437:P437=""),"",(H437-G437)*O437*Lane_Width*Cost_m2)</f>
        <v/>
      </c>
      <c r="X437" s="55" cm="1">
        <f t="array" ref="X437">IF(AND(B437:D437="",G437:P437=""),-9999,V437*Av_Cost_Coll/W437)</f>
        <v>-9999</v>
      </c>
      <c r="Y437" s="55" cm="1">
        <f t="array" ref="Y437">IF(AND(B437:D437="",G437:P437=""),-9999,VLOOKUP(CONCATENATE(M437,"-",N437),Likelihood,2,FALSE))</f>
        <v>-9999</v>
      </c>
      <c r="Z437" s="55" t="str" cm="1">
        <f t="array" ref="Z437">IF(AND(B437:D437="",G437:P437=""),"",IF(X437&gt;=2,IF(Y437&gt;50,"P1","P3"),IF(X437&gt;0,IF(Y437&gt;50,"P2","P5"),IF(Y437&gt;50,"P4","P6"))))</f>
        <v/>
      </c>
    </row>
    <row r="438" spans="1:26" x14ac:dyDescent="0.35">
      <c r="A438" s="48"/>
      <c r="B438" s="48"/>
      <c r="C438" s="48"/>
      <c r="D438" s="48"/>
      <c r="E438" s="47"/>
      <c r="F438" s="47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55" t="str" cm="1">
        <f t="array" ref="Q438">IF(AND(B438="",D438="",G438:H438="",J438:P438),"",IF(OR(B438="",D438="",AND(D438&lt;&gt;"A",D438&lt;&gt;"B",D438&lt;&gt;"C",D438&lt;&gt;"D",D438&lt;&gt;"U"),G438&lt;0,H438&lt;G438,AND(J438&lt;&gt;"BC",J438&lt;&gt;"SG",J438&lt;&gt;"KQ",J438&lt;&gt;"R"),J438="",K438="",L438="",L438&lt; 0,OR(M438="",M438&gt;15),OR(N438="",N438&gt;15),O438="",P438=""),"ERROR - Please check inputs",""))</f>
        <v/>
      </c>
      <c r="R438" s="55" t="str" cm="1">
        <f t="array" ref="R438">IF(AND(B438:D438="",G438:P438=""),"",H438-G438)</f>
        <v/>
      </c>
      <c r="S438" s="55" t="str" cm="1">
        <f t="array" ref="S438">IF(AND(B438:D438="",G438:P438=""),"",P438*R438/1000*365)</f>
        <v/>
      </c>
      <c r="T438" s="55" t="str" cm="1">
        <f t="array" ref="T438">IF(AND(B438:D438="",G438:P438=""),"",MAX(0,K438-L438))</f>
        <v/>
      </c>
      <c r="U438" s="55" t="str" cm="1">
        <f t="array" ref="U438">IF(AND(B438:D438="",G438:P438=""),"",VLOOKUP(J438,ABen_Rates,3,FALSE)*T438*S438)</f>
        <v/>
      </c>
      <c r="V438" s="55" t="str" cm="1">
        <f t="array" ref="V438">IF(AND(B438:D438="",G438:P438=""),"",VLOOKUP(D438,Treatment_Life,2,FALSE)*U438)</f>
        <v/>
      </c>
      <c r="W438" s="55" t="str" cm="1">
        <f t="array" ref="W438">IF(AND(B438:D438="",G438:P438=""),"",(H438-G438)*O438*Lane_Width*Cost_m2)</f>
        <v/>
      </c>
      <c r="X438" s="55" cm="1">
        <f t="array" ref="X438">IF(AND(B438:D438="",G438:P438=""),-9999,V438*Av_Cost_Coll/W438)</f>
        <v>-9999</v>
      </c>
      <c r="Y438" s="55" cm="1">
        <f t="array" ref="Y438">IF(AND(B438:D438="",G438:P438=""),-9999,VLOOKUP(CONCATENATE(M438,"-",N438),Likelihood,2,FALSE))</f>
        <v>-9999</v>
      </c>
      <c r="Z438" s="55" t="str" cm="1">
        <f t="array" ref="Z438">IF(AND(B438:D438="",G438:P438=""),"",IF(X438&gt;=2,IF(Y438&gt;50,"P1","P3"),IF(X438&gt;0,IF(Y438&gt;50,"P2","P5"),IF(Y438&gt;50,"P4","P6"))))</f>
        <v/>
      </c>
    </row>
    <row r="439" spans="1:26" x14ac:dyDescent="0.35">
      <c r="A439" s="48"/>
      <c r="B439" s="48"/>
      <c r="C439" s="48"/>
      <c r="D439" s="48"/>
      <c r="E439" s="47"/>
      <c r="F439" s="47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55" t="str" cm="1">
        <f t="array" ref="Q439">IF(AND(B439="",D439="",G439:H439="",J439:P439),"",IF(OR(B439="",D439="",AND(D439&lt;&gt;"A",D439&lt;&gt;"B",D439&lt;&gt;"C",D439&lt;&gt;"D",D439&lt;&gt;"U"),G439&lt;0,H439&lt;G439,AND(J439&lt;&gt;"BC",J439&lt;&gt;"SG",J439&lt;&gt;"KQ",J439&lt;&gt;"R"),J439="",K439="",L439="",L439&lt; 0,OR(M439="",M439&gt;15),OR(N439="",N439&gt;15),O439="",P439=""),"ERROR - Please check inputs",""))</f>
        <v/>
      </c>
      <c r="R439" s="55" t="str" cm="1">
        <f t="array" ref="R439">IF(AND(B439:D439="",G439:P439=""),"",H439-G439)</f>
        <v/>
      </c>
      <c r="S439" s="55" t="str" cm="1">
        <f t="array" ref="S439">IF(AND(B439:D439="",G439:P439=""),"",P439*R439/1000*365)</f>
        <v/>
      </c>
      <c r="T439" s="55" t="str" cm="1">
        <f t="array" ref="T439">IF(AND(B439:D439="",G439:P439=""),"",MAX(0,K439-L439))</f>
        <v/>
      </c>
      <c r="U439" s="55" t="str" cm="1">
        <f t="array" ref="U439">IF(AND(B439:D439="",G439:P439=""),"",VLOOKUP(J439,ABen_Rates,3,FALSE)*T439*S439)</f>
        <v/>
      </c>
      <c r="V439" s="55" t="str" cm="1">
        <f t="array" ref="V439">IF(AND(B439:D439="",G439:P439=""),"",VLOOKUP(D439,Treatment_Life,2,FALSE)*U439)</f>
        <v/>
      </c>
      <c r="W439" s="55" t="str" cm="1">
        <f t="array" ref="W439">IF(AND(B439:D439="",G439:P439=""),"",(H439-G439)*O439*Lane_Width*Cost_m2)</f>
        <v/>
      </c>
      <c r="X439" s="55" cm="1">
        <f t="array" ref="X439">IF(AND(B439:D439="",G439:P439=""),-9999,V439*Av_Cost_Coll/W439)</f>
        <v>-9999</v>
      </c>
      <c r="Y439" s="55" cm="1">
        <f t="array" ref="Y439">IF(AND(B439:D439="",G439:P439=""),-9999,VLOOKUP(CONCATENATE(M439,"-",N439),Likelihood,2,FALSE))</f>
        <v>-9999</v>
      </c>
      <c r="Z439" s="55" t="str" cm="1">
        <f t="array" ref="Z439">IF(AND(B439:D439="",G439:P439=""),"",IF(X439&gt;=2,IF(Y439&gt;50,"P1","P3"),IF(X439&gt;0,IF(Y439&gt;50,"P2","P5"),IF(Y439&gt;50,"P4","P6"))))</f>
        <v/>
      </c>
    </row>
    <row r="440" spans="1:26" x14ac:dyDescent="0.35">
      <c r="A440" s="48"/>
      <c r="B440" s="48"/>
      <c r="C440" s="48"/>
      <c r="D440" s="48"/>
      <c r="E440" s="47"/>
      <c r="F440" s="47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55" t="str" cm="1">
        <f t="array" ref="Q440">IF(AND(B440="",D440="",G440:H440="",J440:P440),"",IF(OR(B440="",D440="",AND(D440&lt;&gt;"A",D440&lt;&gt;"B",D440&lt;&gt;"C",D440&lt;&gt;"D",D440&lt;&gt;"U"),G440&lt;0,H440&lt;G440,AND(J440&lt;&gt;"BC",J440&lt;&gt;"SG",J440&lt;&gt;"KQ",J440&lt;&gt;"R"),J440="",K440="",L440="",L440&lt; 0,OR(M440="",M440&gt;15),OR(N440="",N440&gt;15),O440="",P440=""),"ERROR - Please check inputs",""))</f>
        <v/>
      </c>
      <c r="R440" s="55" t="str" cm="1">
        <f t="array" ref="R440">IF(AND(B440:D440="",G440:P440=""),"",H440-G440)</f>
        <v/>
      </c>
      <c r="S440" s="55" t="str" cm="1">
        <f t="array" ref="S440">IF(AND(B440:D440="",G440:P440=""),"",P440*R440/1000*365)</f>
        <v/>
      </c>
      <c r="T440" s="55" t="str" cm="1">
        <f t="array" ref="T440">IF(AND(B440:D440="",G440:P440=""),"",MAX(0,K440-L440))</f>
        <v/>
      </c>
      <c r="U440" s="55" t="str" cm="1">
        <f t="array" ref="U440">IF(AND(B440:D440="",G440:P440=""),"",VLOOKUP(J440,ABen_Rates,3,FALSE)*T440*S440)</f>
        <v/>
      </c>
      <c r="V440" s="55" t="str" cm="1">
        <f t="array" ref="V440">IF(AND(B440:D440="",G440:P440=""),"",VLOOKUP(D440,Treatment_Life,2,FALSE)*U440)</f>
        <v/>
      </c>
      <c r="W440" s="55" t="str" cm="1">
        <f t="array" ref="W440">IF(AND(B440:D440="",G440:P440=""),"",(H440-G440)*O440*Lane_Width*Cost_m2)</f>
        <v/>
      </c>
      <c r="X440" s="55" cm="1">
        <f t="array" ref="X440">IF(AND(B440:D440="",G440:P440=""),-9999,V440*Av_Cost_Coll/W440)</f>
        <v>-9999</v>
      </c>
      <c r="Y440" s="55" cm="1">
        <f t="array" ref="Y440">IF(AND(B440:D440="",G440:P440=""),-9999,VLOOKUP(CONCATENATE(M440,"-",N440),Likelihood,2,FALSE))</f>
        <v>-9999</v>
      </c>
      <c r="Z440" s="55" t="str" cm="1">
        <f t="array" ref="Z440">IF(AND(B440:D440="",G440:P440=""),"",IF(X440&gt;=2,IF(Y440&gt;50,"P1","P3"),IF(X440&gt;0,IF(Y440&gt;50,"P2","P5"),IF(Y440&gt;50,"P4","P6"))))</f>
        <v/>
      </c>
    </row>
    <row r="441" spans="1:26" x14ac:dyDescent="0.35">
      <c r="A441" s="48"/>
      <c r="B441" s="48"/>
      <c r="C441" s="48"/>
      <c r="D441" s="48"/>
      <c r="E441" s="47"/>
      <c r="F441" s="47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55" t="str" cm="1">
        <f t="array" ref="Q441">IF(AND(B441="",D441="",G441:H441="",J441:P441),"",IF(OR(B441="",D441="",AND(D441&lt;&gt;"A",D441&lt;&gt;"B",D441&lt;&gt;"C",D441&lt;&gt;"D",D441&lt;&gt;"U"),G441&lt;0,H441&lt;G441,AND(J441&lt;&gt;"BC",J441&lt;&gt;"SG",J441&lt;&gt;"KQ",J441&lt;&gt;"R"),J441="",K441="",L441="",L441&lt; 0,OR(M441="",M441&gt;15),OR(N441="",N441&gt;15),O441="",P441=""),"ERROR - Please check inputs",""))</f>
        <v/>
      </c>
      <c r="R441" s="55" t="str" cm="1">
        <f t="array" ref="R441">IF(AND(B441:D441="",G441:P441=""),"",H441-G441)</f>
        <v/>
      </c>
      <c r="S441" s="55" t="str" cm="1">
        <f t="array" ref="S441">IF(AND(B441:D441="",G441:P441=""),"",P441*R441/1000*365)</f>
        <v/>
      </c>
      <c r="T441" s="55" t="str" cm="1">
        <f t="array" ref="T441">IF(AND(B441:D441="",G441:P441=""),"",MAX(0,K441-L441))</f>
        <v/>
      </c>
      <c r="U441" s="55" t="str" cm="1">
        <f t="array" ref="U441">IF(AND(B441:D441="",G441:P441=""),"",VLOOKUP(J441,ABen_Rates,3,FALSE)*T441*S441)</f>
        <v/>
      </c>
      <c r="V441" s="55" t="str" cm="1">
        <f t="array" ref="V441">IF(AND(B441:D441="",G441:P441=""),"",VLOOKUP(D441,Treatment_Life,2,FALSE)*U441)</f>
        <v/>
      </c>
      <c r="W441" s="55" t="str" cm="1">
        <f t="array" ref="W441">IF(AND(B441:D441="",G441:P441=""),"",(H441-G441)*O441*Lane_Width*Cost_m2)</f>
        <v/>
      </c>
      <c r="X441" s="55" cm="1">
        <f t="array" ref="X441">IF(AND(B441:D441="",G441:P441=""),-9999,V441*Av_Cost_Coll/W441)</f>
        <v>-9999</v>
      </c>
      <c r="Y441" s="55" cm="1">
        <f t="array" ref="Y441">IF(AND(B441:D441="",G441:P441=""),-9999,VLOOKUP(CONCATENATE(M441,"-",N441),Likelihood,2,FALSE))</f>
        <v>-9999</v>
      </c>
      <c r="Z441" s="55" t="str" cm="1">
        <f t="array" ref="Z441">IF(AND(B441:D441="",G441:P441=""),"",IF(X441&gt;=2,IF(Y441&gt;50,"P1","P3"),IF(X441&gt;0,IF(Y441&gt;50,"P2","P5"),IF(Y441&gt;50,"P4","P6"))))</f>
        <v/>
      </c>
    </row>
    <row r="442" spans="1:26" x14ac:dyDescent="0.35">
      <c r="A442" s="48"/>
      <c r="B442" s="48"/>
      <c r="C442" s="48"/>
      <c r="D442" s="48"/>
      <c r="E442" s="47"/>
      <c r="F442" s="47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55" t="str" cm="1">
        <f t="array" ref="Q442">IF(AND(B442="",D442="",G442:H442="",J442:P442),"",IF(OR(B442="",D442="",AND(D442&lt;&gt;"A",D442&lt;&gt;"B",D442&lt;&gt;"C",D442&lt;&gt;"D",D442&lt;&gt;"U"),G442&lt;0,H442&lt;G442,AND(J442&lt;&gt;"BC",J442&lt;&gt;"SG",J442&lt;&gt;"KQ",J442&lt;&gt;"R"),J442="",K442="",L442="",L442&lt; 0,OR(M442="",M442&gt;15),OR(N442="",N442&gt;15),O442="",P442=""),"ERROR - Please check inputs",""))</f>
        <v/>
      </c>
      <c r="R442" s="55" t="str" cm="1">
        <f t="array" ref="R442">IF(AND(B442:D442="",G442:P442=""),"",H442-G442)</f>
        <v/>
      </c>
      <c r="S442" s="55" t="str" cm="1">
        <f t="array" ref="S442">IF(AND(B442:D442="",G442:P442=""),"",P442*R442/1000*365)</f>
        <v/>
      </c>
      <c r="T442" s="55" t="str" cm="1">
        <f t="array" ref="T442">IF(AND(B442:D442="",G442:P442=""),"",MAX(0,K442-L442))</f>
        <v/>
      </c>
      <c r="U442" s="55" t="str" cm="1">
        <f t="array" ref="U442">IF(AND(B442:D442="",G442:P442=""),"",VLOOKUP(J442,ABen_Rates,3,FALSE)*T442*S442)</f>
        <v/>
      </c>
      <c r="V442" s="55" t="str" cm="1">
        <f t="array" ref="V442">IF(AND(B442:D442="",G442:P442=""),"",VLOOKUP(D442,Treatment_Life,2,FALSE)*U442)</f>
        <v/>
      </c>
      <c r="W442" s="55" t="str" cm="1">
        <f t="array" ref="W442">IF(AND(B442:D442="",G442:P442=""),"",(H442-G442)*O442*Lane_Width*Cost_m2)</f>
        <v/>
      </c>
      <c r="X442" s="55" cm="1">
        <f t="array" ref="X442">IF(AND(B442:D442="",G442:P442=""),-9999,V442*Av_Cost_Coll/W442)</f>
        <v>-9999</v>
      </c>
      <c r="Y442" s="55" cm="1">
        <f t="array" ref="Y442">IF(AND(B442:D442="",G442:P442=""),-9999,VLOOKUP(CONCATENATE(M442,"-",N442),Likelihood,2,FALSE))</f>
        <v>-9999</v>
      </c>
      <c r="Z442" s="55" t="str" cm="1">
        <f t="array" ref="Z442">IF(AND(B442:D442="",G442:P442=""),"",IF(X442&gt;=2,IF(Y442&gt;50,"P1","P3"),IF(X442&gt;0,IF(Y442&gt;50,"P2","P5"),IF(Y442&gt;50,"P4","P6"))))</f>
        <v/>
      </c>
    </row>
    <row r="443" spans="1:26" x14ac:dyDescent="0.35">
      <c r="A443" s="48"/>
      <c r="B443" s="48"/>
      <c r="C443" s="48"/>
      <c r="D443" s="48"/>
      <c r="E443" s="47"/>
      <c r="F443" s="47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55" t="str" cm="1">
        <f t="array" ref="Q443">IF(AND(B443="",D443="",G443:H443="",J443:P443),"",IF(OR(B443="",D443="",AND(D443&lt;&gt;"A",D443&lt;&gt;"B",D443&lt;&gt;"C",D443&lt;&gt;"D",D443&lt;&gt;"U"),G443&lt;0,H443&lt;G443,AND(J443&lt;&gt;"BC",J443&lt;&gt;"SG",J443&lt;&gt;"KQ",J443&lt;&gt;"R"),J443="",K443="",L443="",L443&lt; 0,OR(M443="",M443&gt;15),OR(N443="",N443&gt;15),O443="",P443=""),"ERROR - Please check inputs",""))</f>
        <v/>
      </c>
      <c r="R443" s="55" t="str" cm="1">
        <f t="array" ref="R443">IF(AND(B443:D443="",G443:P443=""),"",H443-G443)</f>
        <v/>
      </c>
      <c r="S443" s="55" t="str" cm="1">
        <f t="array" ref="S443">IF(AND(B443:D443="",G443:P443=""),"",P443*R443/1000*365)</f>
        <v/>
      </c>
      <c r="T443" s="55" t="str" cm="1">
        <f t="array" ref="T443">IF(AND(B443:D443="",G443:P443=""),"",MAX(0,K443-L443))</f>
        <v/>
      </c>
      <c r="U443" s="55" t="str" cm="1">
        <f t="array" ref="U443">IF(AND(B443:D443="",G443:P443=""),"",VLOOKUP(J443,ABen_Rates,3,FALSE)*T443*S443)</f>
        <v/>
      </c>
      <c r="V443" s="55" t="str" cm="1">
        <f t="array" ref="V443">IF(AND(B443:D443="",G443:P443=""),"",VLOOKUP(D443,Treatment_Life,2,FALSE)*U443)</f>
        <v/>
      </c>
      <c r="W443" s="55" t="str" cm="1">
        <f t="array" ref="W443">IF(AND(B443:D443="",G443:P443=""),"",(H443-G443)*O443*Lane_Width*Cost_m2)</f>
        <v/>
      </c>
      <c r="X443" s="55" cm="1">
        <f t="array" ref="X443">IF(AND(B443:D443="",G443:P443=""),-9999,V443*Av_Cost_Coll/W443)</f>
        <v>-9999</v>
      </c>
      <c r="Y443" s="55" cm="1">
        <f t="array" ref="Y443">IF(AND(B443:D443="",G443:P443=""),-9999,VLOOKUP(CONCATENATE(M443,"-",N443),Likelihood,2,FALSE))</f>
        <v>-9999</v>
      </c>
      <c r="Z443" s="55" t="str" cm="1">
        <f t="array" ref="Z443">IF(AND(B443:D443="",G443:P443=""),"",IF(X443&gt;=2,IF(Y443&gt;50,"P1","P3"),IF(X443&gt;0,IF(Y443&gt;50,"P2","P5"),IF(Y443&gt;50,"P4","P6"))))</f>
        <v/>
      </c>
    </row>
    <row r="444" spans="1:26" x14ac:dyDescent="0.35">
      <c r="A444" s="48"/>
      <c r="B444" s="48"/>
      <c r="C444" s="48"/>
      <c r="D444" s="48"/>
      <c r="E444" s="47"/>
      <c r="F444" s="47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55" t="str" cm="1">
        <f t="array" ref="Q444">IF(AND(B444="",D444="",G444:H444="",J444:P444),"",IF(OR(B444="",D444="",AND(D444&lt;&gt;"A",D444&lt;&gt;"B",D444&lt;&gt;"C",D444&lt;&gt;"D",D444&lt;&gt;"U"),G444&lt;0,H444&lt;G444,AND(J444&lt;&gt;"BC",J444&lt;&gt;"SG",J444&lt;&gt;"KQ",J444&lt;&gt;"R"),J444="",K444="",L444="",L444&lt; 0,OR(M444="",M444&gt;15),OR(N444="",N444&gt;15),O444="",P444=""),"ERROR - Please check inputs",""))</f>
        <v/>
      </c>
      <c r="R444" s="55" t="str" cm="1">
        <f t="array" ref="R444">IF(AND(B444:D444="",G444:P444=""),"",H444-G444)</f>
        <v/>
      </c>
      <c r="S444" s="55" t="str" cm="1">
        <f t="array" ref="S444">IF(AND(B444:D444="",G444:P444=""),"",P444*R444/1000*365)</f>
        <v/>
      </c>
      <c r="T444" s="55" t="str" cm="1">
        <f t="array" ref="T444">IF(AND(B444:D444="",G444:P444=""),"",MAX(0,K444-L444))</f>
        <v/>
      </c>
      <c r="U444" s="55" t="str" cm="1">
        <f t="array" ref="U444">IF(AND(B444:D444="",G444:P444=""),"",VLOOKUP(J444,ABen_Rates,3,FALSE)*T444*S444)</f>
        <v/>
      </c>
      <c r="V444" s="55" t="str" cm="1">
        <f t="array" ref="V444">IF(AND(B444:D444="",G444:P444=""),"",VLOOKUP(D444,Treatment_Life,2,FALSE)*U444)</f>
        <v/>
      </c>
      <c r="W444" s="55" t="str" cm="1">
        <f t="array" ref="W444">IF(AND(B444:D444="",G444:P444=""),"",(H444-G444)*O444*Lane_Width*Cost_m2)</f>
        <v/>
      </c>
      <c r="X444" s="55" cm="1">
        <f t="array" ref="X444">IF(AND(B444:D444="",G444:P444=""),-9999,V444*Av_Cost_Coll/W444)</f>
        <v>-9999</v>
      </c>
      <c r="Y444" s="55" cm="1">
        <f t="array" ref="Y444">IF(AND(B444:D444="",G444:P444=""),-9999,VLOOKUP(CONCATENATE(M444,"-",N444),Likelihood,2,FALSE))</f>
        <v>-9999</v>
      </c>
      <c r="Z444" s="55" t="str" cm="1">
        <f t="array" ref="Z444">IF(AND(B444:D444="",G444:P444=""),"",IF(X444&gt;=2,IF(Y444&gt;50,"P1","P3"),IF(X444&gt;0,IF(Y444&gt;50,"P2","P5"),IF(Y444&gt;50,"P4","P6"))))</f>
        <v/>
      </c>
    </row>
    <row r="445" spans="1:26" x14ac:dyDescent="0.35">
      <c r="A445" s="48"/>
      <c r="B445" s="48"/>
      <c r="C445" s="48"/>
      <c r="D445" s="48"/>
      <c r="E445" s="47"/>
      <c r="F445" s="47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55" t="str" cm="1">
        <f t="array" ref="Q445">IF(AND(B445="",D445="",G445:H445="",J445:P445),"",IF(OR(B445="",D445="",AND(D445&lt;&gt;"A",D445&lt;&gt;"B",D445&lt;&gt;"C",D445&lt;&gt;"D",D445&lt;&gt;"U"),G445&lt;0,H445&lt;G445,AND(J445&lt;&gt;"BC",J445&lt;&gt;"SG",J445&lt;&gt;"KQ",J445&lt;&gt;"R"),J445="",K445="",L445="",L445&lt; 0,OR(M445="",M445&gt;15),OR(N445="",N445&gt;15),O445="",P445=""),"ERROR - Please check inputs",""))</f>
        <v/>
      </c>
      <c r="R445" s="55" t="str" cm="1">
        <f t="array" ref="R445">IF(AND(B445:D445="",G445:P445=""),"",H445-G445)</f>
        <v/>
      </c>
      <c r="S445" s="55" t="str" cm="1">
        <f t="array" ref="S445">IF(AND(B445:D445="",G445:P445=""),"",P445*R445/1000*365)</f>
        <v/>
      </c>
      <c r="T445" s="55" t="str" cm="1">
        <f t="array" ref="T445">IF(AND(B445:D445="",G445:P445=""),"",MAX(0,K445-L445))</f>
        <v/>
      </c>
      <c r="U445" s="55" t="str" cm="1">
        <f t="array" ref="U445">IF(AND(B445:D445="",G445:P445=""),"",VLOOKUP(J445,ABen_Rates,3,FALSE)*T445*S445)</f>
        <v/>
      </c>
      <c r="V445" s="55" t="str" cm="1">
        <f t="array" ref="V445">IF(AND(B445:D445="",G445:P445=""),"",VLOOKUP(D445,Treatment_Life,2,FALSE)*U445)</f>
        <v/>
      </c>
      <c r="W445" s="55" t="str" cm="1">
        <f t="array" ref="W445">IF(AND(B445:D445="",G445:P445=""),"",(H445-G445)*O445*Lane_Width*Cost_m2)</f>
        <v/>
      </c>
      <c r="X445" s="55" cm="1">
        <f t="array" ref="X445">IF(AND(B445:D445="",G445:P445=""),-9999,V445*Av_Cost_Coll/W445)</f>
        <v>-9999</v>
      </c>
      <c r="Y445" s="55" cm="1">
        <f t="array" ref="Y445">IF(AND(B445:D445="",G445:P445=""),-9999,VLOOKUP(CONCATENATE(M445,"-",N445),Likelihood,2,FALSE))</f>
        <v>-9999</v>
      </c>
      <c r="Z445" s="55" t="str" cm="1">
        <f t="array" ref="Z445">IF(AND(B445:D445="",G445:P445=""),"",IF(X445&gt;=2,IF(Y445&gt;50,"P1","P3"),IF(X445&gt;0,IF(Y445&gt;50,"P2","P5"),IF(Y445&gt;50,"P4","P6"))))</f>
        <v/>
      </c>
    </row>
    <row r="446" spans="1:26" x14ac:dyDescent="0.35">
      <c r="A446" s="48"/>
      <c r="B446" s="48"/>
      <c r="C446" s="48"/>
      <c r="D446" s="48"/>
      <c r="E446" s="47"/>
      <c r="F446" s="47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55" t="str" cm="1">
        <f t="array" ref="Q446">IF(AND(B446="",D446="",G446:H446="",J446:P446),"",IF(OR(B446="",D446="",AND(D446&lt;&gt;"A",D446&lt;&gt;"B",D446&lt;&gt;"C",D446&lt;&gt;"D",D446&lt;&gt;"U"),G446&lt;0,H446&lt;G446,AND(J446&lt;&gt;"BC",J446&lt;&gt;"SG",J446&lt;&gt;"KQ",J446&lt;&gt;"R"),J446="",K446="",L446="",L446&lt; 0,OR(M446="",M446&gt;15),OR(N446="",N446&gt;15),O446="",P446=""),"ERROR - Please check inputs",""))</f>
        <v/>
      </c>
      <c r="R446" s="55" t="str" cm="1">
        <f t="array" ref="R446">IF(AND(B446:D446="",G446:P446=""),"",H446-G446)</f>
        <v/>
      </c>
      <c r="S446" s="55" t="str" cm="1">
        <f t="array" ref="S446">IF(AND(B446:D446="",G446:P446=""),"",P446*R446/1000*365)</f>
        <v/>
      </c>
      <c r="T446" s="55" t="str" cm="1">
        <f t="array" ref="T446">IF(AND(B446:D446="",G446:P446=""),"",MAX(0,K446-L446))</f>
        <v/>
      </c>
      <c r="U446" s="55" t="str" cm="1">
        <f t="array" ref="U446">IF(AND(B446:D446="",G446:P446=""),"",VLOOKUP(J446,ABen_Rates,3,FALSE)*T446*S446)</f>
        <v/>
      </c>
      <c r="V446" s="55" t="str" cm="1">
        <f t="array" ref="V446">IF(AND(B446:D446="",G446:P446=""),"",VLOOKUP(D446,Treatment_Life,2,FALSE)*U446)</f>
        <v/>
      </c>
      <c r="W446" s="55" t="str" cm="1">
        <f t="array" ref="W446">IF(AND(B446:D446="",G446:P446=""),"",(H446-G446)*O446*Lane_Width*Cost_m2)</f>
        <v/>
      </c>
      <c r="X446" s="55" cm="1">
        <f t="array" ref="X446">IF(AND(B446:D446="",G446:P446=""),-9999,V446*Av_Cost_Coll/W446)</f>
        <v>-9999</v>
      </c>
      <c r="Y446" s="55" cm="1">
        <f t="array" ref="Y446">IF(AND(B446:D446="",G446:P446=""),-9999,VLOOKUP(CONCATENATE(M446,"-",N446),Likelihood,2,FALSE))</f>
        <v>-9999</v>
      </c>
      <c r="Z446" s="55" t="str" cm="1">
        <f t="array" ref="Z446">IF(AND(B446:D446="",G446:P446=""),"",IF(X446&gt;=2,IF(Y446&gt;50,"P1","P3"),IF(X446&gt;0,IF(Y446&gt;50,"P2","P5"),IF(Y446&gt;50,"P4","P6"))))</f>
        <v/>
      </c>
    </row>
    <row r="447" spans="1:26" x14ac:dyDescent="0.35">
      <c r="A447" s="48"/>
      <c r="B447" s="48"/>
      <c r="C447" s="48"/>
      <c r="D447" s="48"/>
      <c r="E447" s="47"/>
      <c r="F447" s="47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55" t="str" cm="1">
        <f t="array" ref="Q447">IF(AND(B447="",D447="",G447:H447="",J447:P447),"",IF(OR(B447="",D447="",AND(D447&lt;&gt;"A",D447&lt;&gt;"B",D447&lt;&gt;"C",D447&lt;&gt;"D",D447&lt;&gt;"U"),G447&lt;0,H447&lt;G447,AND(J447&lt;&gt;"BC",J447&lt;&gt;"SG",J447&lt;&gt;"KQ",J447&lt;&gt;"R"),J447="",K447="",L447="",L447&lt; 0,OR(M447="",M447&gt;15),OR(N447="",N447&gt;15),O447="",P447=""),"ERROR - Please check inputs",""))</f>
        <v/>
      </c>
      <c r="R447" s="55" t="str" cm="1">
        <f t="array" ref="R447">IF(AND(B447:D447="",G447:P447=""),"",H447-G447)</f>
        <v/>
      </c>
      <c r="S447" s="55" t="str" cm="1">
        <f t="array" ref="S447">IF(AND(B447:D447="",G447:P447=""),"",P447*R447/1000*365)</f>
        <v/>
      </c>
      <c r="T447" s="55" t="str" cm="1">
        <f t="array" ref="T447">IF(AND(B447:D447="",G447:P447=""),"",MAX(0,K447-L447))</f>
        <v/>
      </c>
      <c r="U447" s="55" t="str" cm="1">
        <f t="array" ref="U447">IF(AND(B447:D447="",G447:P447=""),"",VLOOKUP(J447,ABen_Rates,3,FALSE)*T447*S447)</f>
        <v/>
      </c>
      <c r="V447" s="55" t="str" cm="1">
        <f t="array" ref="V447">IF(AND(B447:D447="",G447:P447=""),"",VLOOKUP(D447,Treatment_Life,2,FALSE)*U447)</f>
        <v/>
      </c>
      <c r="W447" s="55" t="str" cm="1">
        <f t="array" ref="W447">IF(AND(B447:D447="",G447:P447=""),"",(H447-G447)*O447*Lane_Width*Cost_m2)</f>
        <v/>
      </c>
      <c r="X447" s="55" cm="1">
        <f t="array" ref="X447">IF(AND(B447:D447="",G447:P447=""),-9999,V447*Av_Cost_Coll/W447)</f>
        <v>-9999</v>
      </c>
      <c r="Y447" s="55" cm="1">
        <f t="array" ref="Y447">IF(AND(B447:D447="",G447:P447=""),-9999,VLOOKUP(CONCATENATE(M447,"-",N447),Likelihood,2,FALSE))</f>
        <v>-9999</v>
      </c>
      <c r="Z447" s="55" t="str" cm="1">
        <f t="array" ref="Z447">IF(AND(B447:D447="",G447:P447=""),"",IF(X447&gt;=2,IF(Y447&gt;50,"P1","P3"),IF(X447&gt;0,IF(Y447&gt;50,"P2","P5"),IF(Y447&gt;50,"P4","P6"))))</f>
        <v/>
      </c>
    </row>
    <row r="448" spans="1:26" x14ac:dyDescent="0.35">
      <c r="A448" s="48"/>
      <c r="B448" s="48"/>
      <c r="C448" s="48"/>
      <c r="D448" s="48"/>
      <c r="E448" s="47"/>
      <c r="F448" s="47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55" t="str" cm="1">
        <f t="array" ref="Q448">IF(AND(B448="",D448="",G448:H448="",J448:P448),"",IF(OR(B448="",D448="",AND(D448&lt;&gt;"A",D448&lt;&gt;"B",D448&lt;&gt;"C",D448&lt;&gt;"D",D448&lt;&gt;"U"),G448&lt;0,H448&lt;G448,AND(J448&lt;&gt;"BC",J448&lt;&gt;"SG",J448&lt;&gt;"KQ",J448&lt;&gt;"R"),J448="",K448="",L448="",L448&lt; 0,OR(M448="",M448&gt;15),OR(N448="",N448&gt;15),O448="",P448=""),"ERROR - Please check inputs",""))</f>
        <v/>
      </c>
      <c r="R448" s="55" t="str" cm="1">
        <f t="array" ref="R448">IF(AND(B448:D448="",G448:P448=""),"",H448-G448)</f>
        <v/>
      </c>
      <c r="S448" s="55" t="str" cm="1">
        <f t="array" ref="S448">IF(AND(B448:D448="",G448:P448=""),"",P448*R448/1000*365)</f>
        <v/>
      </c>
      <c r="T448" s="55" t="str" cm="1">
        <f t="array" ref="T448">IF(AND(B448:D448="",G448:P448=""),"",MAX(0,K448-L448))</f>
        <v/>
      </c>
      <c r="U448" s="55" t="str" cm="1">
        <f t="array" ref="U448">IF(AND(B448:D448="",G448:P448=""),"",VLOOKUP(J448,ABen_Rates,3,FALSE)*T448*S448)</f>
        <v/>
      </c>
      <c r="V448" s="55" t="str" cm="1">
        <f t="array" ref="V448">IF(AND(B448:D448="",G448:P448=""),"",VLOOKUP(D448,Treatment_Life,2,FALSE)*U448)</f>
        <v/>
      </c>
      <c r="W448" s="55" t="str" cm="1">
        <f t="array" ref="W448">IF(AND(B448:D448="",G448:P448=""),"",(H448-G448)*O448*Lane_Width*Cost_m2)</f>
        <v/>
      </c>
      <c r="X448" s="55" cm="1">
        <f t="array" ref="X448">IF(AND(B448:D448="",G448:P448=""),-9999,V448*Av_Cost_Coll/W448)</f>
        <v>-9999</v>
      </c>
      <c r="Y448" s="55" cm="1">
        <f t="array" ref="Y448">IF(AND(B448:D448="",G448:P448=""),-9999,VLOOKUP(CONCATENATE(M448,"-",N448),Likelihood,2,FALSE))</f>
        <v>-9999</v>
      </c>
      <c r="Z448" s="55" t="str" cm="1">
        <f t="array" ref="Z448">IF(AND(B448:D448="",G448:P448=""),"",IF(X448&gt;=2,IF(Y448&gt;50,"P1","P3"),IF(X448&gt;0,IF(Y448&gt;50,"P2","P5"),IF(Y448&gt;50,"P4","P6"))))</f>
        <v/>
      </c>
    </row>
    <row r="449" spans="1:26" x14ac:dyDescent="0.35">
      <c r="A449" s="48"/>
      <c r="B449" s="48"/>
      <c r="C449" s="48"/>
      <c r="D449" s="48"/>
      <c r="E449" s="47"/>
      <c r="F449" s="47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55" t="str" cm="1">
        <f t="array" ref="Q449">IF(AND(B449="",D449="",G449:H449="",J449:P449),"",IF(OR(B449="",D449="",AND(D449&lt;&gt;"A",D449&lt;&gt;"B",D449&lt;&gt;"C",D449&lt;&gt;"D",D449&lt;&gt;"U"),G449&lt;0,H449&lt;G449,AND(J449&lt;&gt;"BC",J449&lt;&gt;"SG",J449&lt;&gt;"KQ",J449&lt;&gt;"R"),J449="",K449="",L449="",L449&lt; 0,OR(M449="",M449&gt;15),OR(N449="",N449&gt;15),O449="",P449=""),"ERROR - Please check inputs",""))</f>
        <v/>
      </c>
      <c r="R449" s="55" t="str" cm="1">
        <f t="array" ref="R449">IF(AND(B449:D449="",G449:P449=""),"",H449-G449)</f>
        <v/>
      </c>
      <c r="S449" s="55" t="str" cm="1">
        <f t="array" ref="S449">IF(AND(B449:D449="",G449:P449=""),"",P449*R449/1000*365)</f>
        <v/>
      </c>
      <c r="T449" s="55" t="str" cm="1">
        <f t="array" ref="T449">IF(AND(B449:D449="",G449:P449=""),"",MAX(0,K449-L449))</f>
        <v/>
      </c>
      <c r="U449" s="55" t="str" cm="1">
        <f t="array" ref="U449">IF(AND(B449:D449="",G449:P449=""),"",VLOOKUP(J449,ABen_Rates,3,FALSE)*T449*S449)</f>
        <v/>
      </c>
      <c r="V449" s="55" t="str" cm="1">
        <f t="array" ref="V449">IF(AND(B449:D449="",G449:P449=""),"",VLOOKUP(D449,Treatment_Life,2,FALSE)*U449)</f>
        <v/>
      </c>
      <c r="W449" s="55" t="str" cm="1">
        <f t="array" ref="W449">IF(AND(B449:D449="",G449:P449=""),"",(H449-G449)*O449*Lane_Width*Cost_m2)</f>
        <v/>
      </c>
      <c r="X449" s="55" cm="1">
        <f t="array" ref="X449">IF(AND(B449:D449="",G449:P449=""),-9999,V449*Av_Cost_Coll/W449)</f>
        <v>-9999</v>
      </c>
      <c r="Y449" s="55" cm="1">
        <f t="array" ref="Y449">IF(AND(B449:D449="",G449:P449=""),-9999,VLOOKUP(CONCATENATE(M449,"-",N449),Likelihood,2,FALSE))</f>
        <v>-9999</v>
      </c>
      <c r="Z449" s="55" t="str" cm="1">
        <f t="array" ref="Z449">IF(AND(B449:D449="",G449:P449=""),"",IF(X449&gt;=2,IF(Y449&gt;50,"P1","P3"),IF(X449&gt;0,IF(Y449&gt;50,"P2","P5"),IF(Y449&gt;50,"P4","P6"))))</f>
        <v/>
      </c>
    </row>
    <row r="450" spans="1:26" x14ac:dyDescent="0.35">
      <c r="A450" s="48"/>
      <c r="B450" s="48"/>
      <c r="C450" s="48"/>
      <c r="D450" s="48"/>
      <c r="E450" s="47"/>
      <c r="F450" s="47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55" t="str" cm="1">
        <f t="array" ref="Q450">IF(AND(B450="",D450="",G450:H450="",J450:P450),"",IF(OR(B450="",D450="",AND(D450&lt;&gt;"A",D450&lt;&gt;"B",D450&lt;&gt;"C",D450&lt;&gt;"D",D450&lt;&gt;"U"),G450&lt;0,H450&lt;G450,AND(J450&lt;&gt;"BC",J450&lt;&gt;"SG",J450&lt;&gt;"KQ",J450&lt;&gt;"R"),J450="",K450="",L450="",L450&lt; 0,OR(M450="",M450&gt;15),OR(N450="",N450&gt;15),O450="",P450=""),"ERROR - Please check inputs",""))</f>
        <v/>
      </c>
      <c r="R450" s="55" t="str" cm="1">
        <f t="array" ref="R450">IF(AND(B450:D450="",G450:P450=""),"",H450-G450)</f>
        <v/>
      </c>
      <c r="S450" s="55" t="str" cm="1">
        <f t="array" ref="S450">IF(AND(B450:D450="",G450:P450=""),"",P450*R450/1000*365)</f>
        <v/>
      </c>
      <c r="T450" s="55" t="str" cm="1">
        <f t="array" ref="T450">IF(AND(B450:D450="",G450:P450=""),"",MAX(0,K450-L450))</f>
        <v/>
      </c>
      <c r="U450" s="55" t="str" cm="1">
        <f t="array" ref="U450">IF(AND(B450:D450="",G450:P450=""),"",VLOOKUP(J450,ABen_Rates,3,FALSE)*T450*S450)</f>
        <v/>
      </c>
      <c r="V450" s="55" t="str" cm="1">
        <f t="array" ref="V450">IF(AND(B450:D450="",G450:P450=""),"",VLOOKUP(D450,Treatment_Life,2,FALSE)*U450)</f>
        <v/>
      </c>
      <c r="W450" s="55" t="str" cm="1">
        <f t="array" ref="W450">IF(AND(B450:D450="",G450:P450=""),"",(H450-G450)*O450*Lane_Width*Cost_m2)</f>
        <v/>
      </c>
      <c r="X450" s="55" cm="1">
        <f t="array" ref="X450">IF(AND(B450:D450="",G450:P450=""),-9999,V450*Av_Cost_Coll/W450)</f>
        <v>-9999</v>
      </c>
      <c r="Y450" s="55" cm="1">
        <f t="array" ref="Y450">IF(AND(B450:D450="",G450:P450=""),-9999,VLOOKUP(CONCATENATE(M450,"-",N450),Likelihood,2,FALSE))</f>
        <v>-9999</v>
      </c>
      <c r="Z450" s="55" t="str" cm="1">
        <f t="array" ref="Z450">IF(AND(B450:D450="",G450:P450=""),"",IF(X450&gt;=2,IF(Y450&gt;50,"P1","P3"),IF(X450&gt;0,IF(Y450&gt;50,"P2","P5"),IF(Y450&gt;50,"P4","P6"))))</f>
        <v/>
      </c>
    </row>
    <row r="451" spans="1:26" x14ac:dyDescent="0.35">
      <c r="A451" s="48"/>
      <c r="B451" s="48"/>
      <c r="C451" s="48"/>
      <c r="D451" s="48"/>
      <c r="E451" s="47"/>
      <c r="F451" s="47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55" t="str" cm="1">
        <f t="array" ref="Q451">IF(AND(B451="",D451="",G451:H451="",J451:P451),"",IF(OR(B451="",D451="",AND(D451&lt;&gt;"A",D451&lt;&gt;"B",D451&lt;&gt;"C",D451&lt;&gt;"D",D451&lt;&gt;"U"),G451&lt;0,H451&lt;G451,AND(J451&lt;&gt;"BC",J451&lt;&gt;"SG",J451&lt;&gt;"KQ",J451&lt;&gt;"R"),J451="",K451="",L451="",L451&lt; 0,OR(M451="",M451&gt;15),OR(N451="",N451&gt;15),O451="",P451=""),"ERROR - Please check inputs",""))</f>
        <v/>
      </c>
      <c r="R451" s="55" t="str" cm="1">
        <f t="array" ref="R451">IF(AND(B451:D451="",G451:P451=""),"",H451-G451)</f>
        <v/>
      </c>
      <c r="S451" s="55" t="str" cm="1">
        <f t="array" ref="S451">IF(AND(B451:D451="",G451:P451=""),"",P451*R451/1000*365)</f>
        <v/>
      </c>
      <c r="T451" s="55" t="str" cm="1">
        <f t="array" ref="T451">IF(AND(B451:D451="",G451:P451=""),"",MAX(0,K451-L451))</f>
        <v/>
      </c>
      <c r="U451" s="55" t="str" cm="1">
        <f t="array" ref="U451">IF(AND(B451:D451="",G451:P451=""),"",VLOOKUP(J451,ABen_Rates,3,FALSE)*T451*S451)</f>
        <v/>
      </c>
      <c r="V451" s="55" t="str" cm="1">
        <f t="array" ref="V451">IF(AND(B451:D451="",G451:P451=""),"",VLOOKUP(D451,Treatment_Life,2,FALSE)*U451)</f>
        <v/>
      </c>
      <c r="W451" s="55" t="str" cm="1">
        <f t="array" ref="W451">IF(AND(B451:D451="",G451:P451=""),"",(H451-G451)*O451*Lane_Width*Cost_m2)</f>
        <v/>
      </c>
      <c r="X451" s="55" cm="1">
        <f t="array" ref="X451">IF(AND(B451:D451="",G451:P451=""),-9999,V451*Av_Cost_Coll/W451)</f>
        <v>-9999</v>
      </c>
      <c r="Y451" s="55" cm="1">
        <f t="array" ref="Y451">IF(AND(B451:D451="",G451:P451=""),-9999,VLOOKUP(CONCATENATE(M451,"-",N451),Likelihood,2,FALSE))</f>
        <v>-9999</v>
      </c>
      <c r="Z451" s="55" t="str" cm="1">
        <f t="array" ref="Z451">IF(AND(B451:D451="",G451:P451=""),"",IF(X451&gt;=2,IF(Y451&gt;50,"P1","P3"),IF(X451&gt;0,IF(Y451&gt;50,"P2","P5"),IF(Y451&gt;50,"P4","P6"))))</f>
        <v/>
      </c>
    </row>
    <row r="452" spans="1:26" x14ac:dyDescent="0.35">
      <c r="A452" s="48"/>
      <c r="B452" s="48"/>
      <c r="C452" s="48"/>
      <c r="D452" s="48"/>
      <c r="E452" s="47"/>
      <c r="F452" s="47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55" t="str" cm="1">
        <f t="array" ref="Q452">IF(AND(B452="",D452="",G452:H452="",J452:P452),"",IF(OR(B452="",D452="",AND(D452&lt;&gt;"A",D452&lt;&gt;"B",D452&lt;&gt;"C",D452&lt;&gt;"D",D452&lt;&gt;"U"),G452&lt;0,H452&lt;G452,AND(J452&lt;&gt;"BC",J452&lt;&gt;"SG",J452&lt;&gt;"KQ",J452&lt;&gt;"R"),J452="",K452="",L452="",L452&lt; 0,OR(M452="",M452&gt;15),OR(N452="",N452&gt;15),O452="",P452=""),"ERROR - Please check inputs",""))</f>
        <v/>
      </c>
      <c r="R452" s="55" t="str" cm="1">
        <f t="array" ref="R452">IF(AND(B452:D452="",G452:P452=""),"",H452-G452)</f>
        <v/>
      </c>
      <c r="S452" s="55" t="str" cm="1">
        <f t="array" ref="S452">IF(AND(B452:D452="",G452:P452=""),"",P452*R452/1000*365)</f>
        <v/>
      </c>
      <c r="T452" s="55" t="str" cm="1">
        <f t="array" ref="T452">IF(AND(B452:D452="",G452:P452=""),"",MAX(0,K452-L452))</f>
        <v/>
      </c>
      <c r="U452" s="55" t="str" cm="1">
        <f t="array" ref="U452">IF(AND(B452:D452="",G452:P452=""),"",VLOOKUP(J452,ABen_Rates,3,FALSE)*T452*S452)</f>
        <v/>
      </c>
      <c r="V452" s="55" t="str" cm="1">
        <f t="array" ref="V452">IF(AND(B452:D452="",G452:P452=""),"",VLOOKUP(D452,Treatment_Life,2,FALSE)*U452)</f>
        <v/>
      </c>
      <c r="W452" s="55" t="str" cm="1">
        <f t="array" ref="W452">IF(AND(B452:D452="",G452:P452=""),"",(H452-G452)*O452*Lane_Width*Cost_m2)</f>
        <v/>
      </c>
      <c r="X452" s="55" cm="1">
        <f t="array" ref="X452">IF(AND(B452:D452="",G452:P452=""),-9999,V452*Av_Cost_Coll/W452)</f>
        <v>-9999</v>
      </c>
      <c r="Y452" s="55" cm="1">
        <f t="array" ref="Y452">IF(AND(B452:D452="",G452:P452=""),-9999,VLOOKUP(CONCATENATE(M452,"-",N452),Likelihood,2,FALSE))</f>
        <v>-9999</v>
      </c>
      <c r="Z452" s="55" t="str" cm="1">
        <f t="array" ref="Z452">IF(AND(B452:D452="",G452:P452=""),"",IF(X452&gt;=2,IF(Y452&gt;50,"P1","P3"),IF(X452&gt;0,IF(Y452&gt;50,"P2","P5"),IF(Y452&gt;50,"P4","P6"))))</f>
        <v/>
      </c>
    </row>
    <row r="453" spans="1:26" x14ac:dyDescent="0.35">
      <c r="A453" s="48"/>
      <c r="B453" s="48"/>
      <c r="C453" s="48"/>
      <c r="D453" s="48"/>
      <c r="E453" s="47"/>
      <c r="F453" s="47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55" t="str" cm="1">
        <f t="array" ref="Q453">IF(AND(B453="",D453="",G453:H453="",J453:P453),"",IF(OR(B453="",D453="",AND(D453&lt;&gt;"A",D453&lt;&gt;"B",D453&lt;&gt;"C",D453&lt;&gt;"D",D453&lt;&gt;"U"),G453&lt;0,H453&lt;G453,AND(J453&lt;&gt;"BC",J453&lt;&gt;"SG",J453&lt;&gt;"KQ",J453&lt;&gt;"R"),J453="",K453="",L453="",L453&lt; 0,OR(M453="",M453&gt;15),OR(N453="",N453&gt;15),O453="",P453=""),"ERROR - Please check inputs",""))</f>
        <v/>
      </c>
      <c r="R453" s="55" t="str" cm="1">
        <f t="array" ref="R453">IF(AND(B453:D453="",G453:P453=""),"",H453-G453)</f>
        <v/>
      </c>
      <c r="S453" s="55" t="str" cm="1">
        <f t="array" ref="S453">IF(AND(B453:D453="",G453:P453=""),"",P453*R453/1000*365)</f>
        <v/>
      </c>
      <c r="T453" s="55" t="str" cm="1">
        <f t="array" ref="T453">IF(AND(B453:D453="",G453:P453=""),"",MAX(0,K453-L453))</f>
        <v/>
      </c>
      <c r="U453" s="55" t="str" cm="1">
        <f t="array" ref="U453">IF(AND(B453:D453="",G453:P453=""),"",VLOOKUP(J453,ABen_Rates,3,FALSE)*T453*S453)</f>
        <v/>
      </c>
      <c r="V453" s="55" t="str" cm="1">
        <f t="array" ref="V453">IF(AND(B453:D453="",G453:P453=""),"",VLOOKUP(D453,Treatment_Life,2,FALSE)*U453)</f>
        <v/>
      </c>
      <c r="W453" s="55" t="str" cm="1">
        <f t="array" ref="W453">IF(AND(B453:D453="",G453:P453=""),"",(H453-G453)*O453*Lane_Width*Cost_m2)</f>
        <v/>
      </c>
      <c r="X453" s="55" cm="1">
        <f t="array" ref="X453">IF(AND(B453:D453="",G453:P453=""),-9999,V453*Av_Cost_Coll/W453)</f>
        <v>-9999</v>
      </c>
      <c r="Y453" s="55" cm="1">
        <f t="array" ref="Y453">IF(AND(B453:D453="",G453:P453=""),-9999,VLOOKUP(CONCATENATE(M453,"-",N453),Likelihood,2,FALSE))</f>
        <v>-9999</v>
      </c>
      <c r="Z453" s="55" t="str" cm="1">
        <f t="array" ref="Z453">IF(AND(B453:D453="",G453:P453=""),"",IF(X453&gt;=2,IF(Y453&gt;50,"P1","P3"),IF(X453&gt;0,IF(Y453&gt;50,"P2","P5"),IF(Y453&gt;50,"P4","P6"))))</f>
        <v/>
      </c>
    </row>
    <row r="454" spans="1:26" x14ac:dyDescent="0.35">
      <c r="A454" s="48"/>
      <c r="B454" s="48"/>
      <c r="C454" s="48"/>
      <c r="D454" s="48"/>
      <c r="E454" s="47"/>
      <c r="F454" s="47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55" t="str" cm="1">
        <f t="array" ref="Q454">IF(AND(B454="",D454="",G454:H454="",J454:P454),"",IF(OR(B454="",D454="",AND(D454&lt;&gt;"A",D454&lt;&gt;"B",D454&lt;&gt;"C",D454&lt;&gt;"D",D454&lt;&gt;"U"),G454&lt;0,H454&lt;G454,AND(J454&lt;&gt;"BC",J454&lt;&gt;"SG",J454&lt;&gt;"KQ",J454&lt;&gt;"R"),J454="",K454="",L454="",L454&lt; 0,OR(M454="",M454&gt;15),OR(N454="",N454&gt;15),O454="",P454=""),"ERROR - Please check inputs",""))</f>
        <v/>
      </c>
      <c r="R454" s="55" t="str" cm="1">
        <f t="array" ref="R454">IF(AND(B454:D454="",G454:P454=""),"",H454-G454)</f>
        <v/>
      </c>
      <c r="S454" s="55" t="str" cm="1">
        <f t="array" ref="S454">IF(AND(B454:D454="",G454:P454=""),"",P454*R454/1000*365)</f>
        <v/>
      </c>
      <c r="T454" s="55" t="str" cm="1">
        <f t="array" ref="T454">IF(AND(B454:D454="",G454:P454=""),"",MAX(0,K454-L454))</f>
        <v/>
      </c>
      <c r="U454" s="55" t="str" cm="1">
        <f t="array" ref="U454">IF(AND(B454:D454="",G454:P454=""),"",VLOOKUP(J454,ABen_Rates,3,FALSE)*T454*S454)</f>
        <v/>
      </c>
      <c r="V454" s="55" t="str" cm="1">
        <f t="array" ref="V454">IF(AND(B454:D454="",G454:P454=""),"",VLOOKUP(D454,Treatment_Life,2,FALSE)*U454)</f>
        <v/>
      </c>
      <c r="W454" s="55" t="str" cm="1">
        <f t="array" ref="W454">IF(AND(B454:D454="",G454:P454=""),"",(H454-G454)*O454*Lane_Width*Cost_m2)</f>
        <v/>
      </c>
      <c r="X454" s="55" cm="1">
        <f t="array" ref="X454">IF(AND(B454:D454="",G454:P454=""),-9999,V454*Av_Cost_Coll/W454)</f>
        <v>-9999</v>
      </c>
      <c r="Y454" s="55" cm="1">
        <f t="array" ref="Y454">IF(AND(B454:D454="",G454:P454=""),-9999,VLOOKUP(CONCATENATE(M454,"-",N454),Likelihood,2,FALSE))</f>
        <v>-9999</v>
      </c>
      <c r="Z454" s="55" t="str" cm="1">
        <f t="array" ref="Z454">IF(AND(B454:D454="",G454:P454=""),"",IF(X454&gt;=2,IF(Y454&gt;50,"P1","P3"),IF(X454&gt;0,IF(Y454&gt;50,"P2","P5"),IF(Y454&gt;50,"P4","P6"))))</f>
        <v/>
      </c>
    </row>
    <row r="455" spans="1:26" x14ac:dyDescent="0.35">
      <c r="A455" s="48"/>
      <c r="B455" s="48"/>
      <c r="C455" s="48"/>
      <c r="D455" s="48"/>
      <c r="E455" s="47"/>
      <c r="F455" s="47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55" t="str" cm="1">
        <f t="array" ref="Q455">IF(AND(B455="",D455="",G455:H455="",J455:P455),"",IF(OR(B455="",D455="",AND(D455&lt;&gt;"A",D455&lt;&gt;"B",D455&lt;&gt;"C",D455&lt;&gt;"D",D455&lt;&gt;"U"),G455&lt;0,H455&lt;G455,AND(J455&lt;&gt;"BC",J455&lt;&gt;"SG",J455&lt;&gt;"KQ",J455&lt;&gt;"R"),J455="",K455="",L455="",L455&lt; 0,OR(M455="",M455&gt;15),OR(N455="",N455&gt;15),O455="",P455=""),"ERROR - Please check inputs",""))</f>
        <v/>
      </c>
      <c r="R455" s="55" t="str" cm="1">
        <f t="array" ref="R455">IF(AND(B455:D455="",G455:P455=""),"",H455-G455)</f>
        <v/>
      </c>
      <c r="S455" s="55" t="str" cm="1">
        <f t="array" ref="S455">IF(AND(B455:D455="",G455:P455=""),"",P455*R455/1000*365)</f>
        <v/>
      </c>
      <c r="T455" s="55" t="str" cm="1">
        <f t="array" ref="T455">IF(AND(B455:D455="",G455:P455=""),"",MAX(0,K455-L455))</f>
        <v/>
      </c>
      <c r="U455" s="55" t="str" cm="1">
        <f t="array" ref="U455">IF(AND(B455:D455="",G455:P455=""),"",VLOOKUP(J455,ABen_Rates,3,FALSE)*T455*S455)</f>
        <v/>
      </c>
      <c r="V455" s="55" t="str" cm="1">
        <f t="array" ref="V455">IF(AND(B455:D455="",G455:P455=""),"",VLOOKUP(D455,Treatment_Life,2,FALSE)*U455)</f>
        <v/>
      </c>
      <c r="W455" s="55" t="str" cm="1">
        <f t="array" ref="W455">IF(AND(B455:D455="",G455:P455=""),"",(H455-G455)*O455*Lane_Width*Cost_m2)</f>
        <v/>
      </c>
      <c r="X455" s="55" cm="1">
        <f t="array" ref="X455">IF(AND(B455:D455="",G455:P455=""),-9999,V455*Av_Cost_Coll/W455)</f>
        <v>-9999</v>
      </c>
      <c r="Y455" s="55" cm="1">
        <f t="array" ref="Y455">IF(AND(B455:D455="",G455:P455=""),-9999,VLOOKUP(CONCATENATE(M455,"-",N455),Likelihood,2,FALSE))</f>
        <v>-9999</v>
      </c>
      <c r="Z455" s="55" t="str" cm="1">
        <f t="array" ref="Z455">IF(AND(B455:D455="",G455:P455=""),"",IF(X455&gt;=2,IF(Y455&gt;50,"P1","P3"),IF(X455&gt;0,IF(Y455&gt;50,"P2","P5"),IF(Y455&gt;50,"P4","P6"))))</f>
        <v/>
      </c>
    </row>
    <row r="456" spans="1:26" x14ac:dyDescent="0.35">
      <c r="A456" s="48"/>
      <c r="B456" s="48"/>
      <c r="C456" s="48"/>
      <c r="D456" s="48"/>
      <c r="E456" s="47"/>
      <c r="F456" s="47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55" t="str" cm="1">
        <f t="array" ref="Q456">IF(AND(B456="",D456="",G456:H456="",J456:P456),"",IF(OR(B456="",D456="",AND(D456&lt;&gt;"A",D456&lt;&gt;"B",D456&lt;&gt;"C",D456&lt;&gt;"D",D456&lt;&gt;"U"),G456&lt;0,H456&lt;G456,AND(J456&lt;&gt;"BC",J456&lt;&gt;"SG",J456&lt;&gt;"KQ",J456&lt;&gt;"R"),J456="",K456="",L456="",L456&lt; 0,OR(M456="",M456&gt;15),OR(N456="",N456&gt;15),O456="",P456=""),"ERROR - Please check inputs",""))</f>
        <v/>
      </c>
      <c r="R456" s="55" t="str" cm="1">
        <f t="array" ref="R456">IF(AND(B456:D456="",G456:P456=""),"",H456-G456)</f>
        <v/>
      </c>
      <c r="S456" s="55" t="str" cm="1">
        <f t="array" ref="S456">IF(AND(B456:D456="",G456:P456=""),"",P456*R456/1000*365)</f>
        <v/>
      </c>
      <c r="T456" s="55" t="str" cm="1">
        <f t="array" ref="T456">IF(AND(B456:D456="",G456:P456=""),"",MAX(0,K456-L456))</f>
        <v/>
      </c>
      <c r="U456" s="55" t="str" cm="1">
        <f t="array" ref="U456">IF(AND(B456:D456="",G456:P456=""),"",VLOOKUP(J456,ABen_Rates,3,FALSE)*T456*S456)</f>
        <v/>
      </c>
      <c r="V456" s="55" t="str" cm="1">
        <f t="array" ref="V456">IF(AND(B456:D456="",G456:P456=""),"",VLOOKUP(D456,Treatment_Life,2,FALSE)*U456)</f>
        <v/>
      </c>
      <c r="W456" s="55" t="str" cm="1">
        <f t="array" ref="W456">IF(AND(B456:D456="",G456:P456=""),"",(H456-G456)*O456*Lane_Width*Cost_m2)</f>
        <v/>
      </c>
      <c r="X456" s="55" cm="1">
        <f t="array" ref="X456">IF(AND(B456:D456="",G456:P456=""),-9999,V456*Av_Cost_Coll/W456)</f>
        <v>-9999</v>
      </c>
      <c r="Y456" s="55" cm="1">
        <f t="array" ref="Y456">IF(AND(B456:D456="",G456:P456=""),-9999,VLOOKUP(CONCATENATE(M456,"-",N456),Likelihood,2,FALSE))</f>
        <v>-9999</v>
      </c>
      <c r="Z456" s="55" t="str" cm="1">
        <f t="array" ref="Z456">IF(AND(B456:D456="",G456:P456=""),"",IF(X456&gt;=2,IF(Y456&gt;50,"P1","P3"),IF(X456&gt;0,IF(Y456&gt;50,"P2","P5"),IF(Y456&gt;50,"P4","P6"))))</f>
        <v/>
      </c>
    </row>
    <row r="457" spans="1:26" x14ac:dyDescent="0.35">
      <c r="A457" s="48"/>
      <c r="B457" s="48"/>
      <c r="C457" s="48"/>
      <c r="D457" s="48"/>
      <c r="E457" s="47"/>
      <c r="F457" s="47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55" t="str" cm="1">
        <f t="array" ref="Q457">IF(AND(B457="",D457="",G457:H457="",J457:P457),"",IF(OR(B457="",D457="",AND(D457&lt;&gt;"A",D457&lt;&gt;"B",D457&lt;&gt;"C",D457&lt;&gt;"D",D457&lt;&gt;"U"),G457&lt;0,H457&lt;G457,AND(J457&lt;&gt;"BC",J457&lt;&gt;"SG",J457&lt;&gt;"KQ",J457&lt;&gt;"R"),J457="",K457="",L457="",L457&lt; 0,OR(M457="",M457&gt;15),OR(N457="",N457&gt;15),O457="",P457=""),"ERROR - Please check inputs",""))</f>
        <v/>
      </c>
      <c r="R457" s="55" t="str" cm="1">
        <f t="array" ref="R457">IF(AND(B457:D457="",G457:P457=""),"",H457-G457)</f>
        <v/>
      </c>
      <c r="S457" s="55" t="str" cm="1">
        <f t="array" ref="S457">IF(AND(B457:D457="",G457:P457=""),"",P457*R457/1000*365)</f>
        <v/>
      </c>
      <c r="T457" s="55" t="str" cm="1">
        <f t="array" ref="T457">IF(AND(B457:D457="",G457:P457=""),"",MAX(0,K457-L457))</f>
        <v/>
      </c>
      <c r="U457" s="55" t="str" cm="1">
        <f t="array" ref="U457">IF(AND(B457:D457="",G457:P457=""),"",VLOOKUP(J457,ABen_Rates,3,FALSE)*T457*S457)</f>
        <v/>
      </c>
      <c r="V457" s="55" t="str" cm="1">
        <f t="array" ref="V457">IF(AND(B457:D457="",G457:P457=""),"",VLOOKUP(D457,Treatment_Life,2,FALSE)*U457)</f>
        <v/>
      </c>
      <c r="W457" s="55" t="str" cm="1">
        <f t="array" ref="W457">IF(AND(B457:D457="",G457:P457=""),"",(H457-G457)*O457*Lane_Width*Cost_m2)</f>
        <v/>
      </c>
      <c r="X457" s="55" cm="1">
        <f t="array" ref="X457">IF(AND(B457:D457="",G457:P457=""),-9999,V457*Av_Cost_Coll/W457)</f>
        <v>-9999</v>
      </c>
      <c r="Y457" s="55" cm="1">
        <f t="array" ref="Y457">IF(AND(B457:D457="",G457:P457=""),-9999,VLOOKUP(CONCATENATE(M457,"-",N457),Likelihood,2,FALSE))</f>
        <v>-9999</v>
      </c>
      <c r="Z457" s="55" t="str" cm="1">
        <f t="array" ref="Z457">IF(AND(B457:D457="",G457:P457=""),"",IF(X457&gt;=2,IF(Y457&gt;50,"P1","P3"),IF(X457&gt;0,IF(Y457&gt;50,"P2","P5"),IF(Y457&gt;50,"P4","P6"))))</f>
        <v/>
      </c>
    </row>
    <row r="458" spans="1:26" x14ac:dyDescent="0.35">
      <c r="A458" s="48"/>
      <c r="B458" s="48"/>
      <c r="C458" s="48"/>
      <c r="D458" s="48"/>
      <c r="E458" s="47"/>
      <c r="F458" s="47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55" t="str" cm="1">
        <f t="array" ref="Q458">IF(AND(B458="",D458="",G458:H458="",J458:P458),"",IF(OR(B458="",D458="",AND(D458&lt;&gt;"A",D458&lt;&gt;"B",D458&lt;&gt;"C",D458&lt;&gt;"D",D458&lt;&gt;"U"),G458&lt;0,H458&lt;G458,AND(J458&lt;&gt;"BC",J458&lt;&gt;"SG",J458&lt;&gt;"KQ",J458&lt;&gt;"R"),J458="",K458="",L458="",L458&lt; 0,OR(M458="",M458&gt;15),OR(N458="",N458&gt;15),O458="",P458=""),"ERROR - Please check inputs",""))</f>
        <v/>
      </c>
      <c r="R458" s="55" t="str" cm="1">
        <f t="array" ref="R458">IF(AND(B458:D458="",G458:P458=""),"",H458-G458)</f>
        <v/>
      </c>
      <c r="S458" s="55" t="str" cm="1">
        <f t="array" ref="S458">IF(AND(B458:D458="",G458:P458=""),"",P458*R458/1000*365)</f>
        <v/>
      </c>
      <c r="T458" s="55" t="str" cm="1">
        <f t="array" ref="T458">IF(AND(B458:D458="",G458:P458=""),"",MAX(0,K458-L458))</f>
        <v/>
      </c>
      <c r="U458" s="55" t="str" cm="1">
        <f t="array" ref="U458">IF(AND(B458:D458="",G458:P458=""),"",VLOOKUP(J458,ABen_Rates,3,FALSE)*T458*S458)</f>
        <v/>
      </c>
      <c r="V458" s="55" t="str" cm="1">
        <f t="array" ref="V458">IF(AND(B458:D458="",G458:P458=""),"",VLOOKUP(D458,Treatment_Life,2,FALSE)*U458)</f>
        <v/>
      </c>
      <c r="W458" s="55" t="str" cm="1">
        <f t="array" ref="W458">IF(AND(B458:D458="",G458:P458=""),"",(H458-G458)*O458*Lane_Width*Cost_m2)</f>
        <v/>
      </c>
      <c r="X458" s="55" cm="1">
        <f t="array" ref="X458">IF(AND(B458:D458="",G458:P458=""),-9999,V458*Av_Cost_Coll/W458)</f>
        <v>-9999</v>
      </c>
      <c r="Y458" s="55" cm="1">
        <f t="array" ref="Y458">IF(AND(B458:D458="",G458:P458=""),-9999,VLOOKUP(CONCATENATE(M458,"-",N458),Likelihood,2,FALSE))</f>
        <v>-9999</v>
      </c>
      <c r="Z458" s="55" t="str" cm="1">
        <f t="array" ref="Z458">IF(AND(B458:D458="",G458:P458=""),"",IF(X458&gt;=2,IF(Y458&gt;50,"P1","P3"),IF(X458&gt;0,IF(Y458&gt;50,"P2","P5"),IF(Y458&gt;50,"P4","P6"))))</f>
        <v/>
      </c>
    </row>
    <row r="459" spans="1:26" x14ac:dyDescent="0.35">
      <c r="A459" s="48"/>
      <c r="B459" s="48"/>
      <c r="C459" s="48"/>
      <c r="D459" s="48"/>
      <c r="E459" s="47"/>
      <c r="F459" s="47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55" t="str" cm="1">
        <f t="array" ref="Q459">IF(AND(B459="",D459="",G459:H459="",J459:P459),"",IF(OR(B459="",D459="",AND(D459&lt;&gt;"A",D459&lt;&gt;"B",D459&lt;&gt;"C",D459&lt;&gt;"D",D459&lt;&gt;"U"),G459&lt;0,H459&lt;G459,AND(J459&lt;&gt;"BC",J459&lt;&gt;"SG",J459&lt;&gt;"KQ",J459&lt;&gt;"R"),J459="",K459="",L459="",L459&lt; 0,OR(M459="",M459&gt;15),OR(N459="",N459&gt;15),O459="",P459=""),"ERROR - Please check inputs",""))</f>
        <v/>
      </c>
      <c r="R459" s="55" t="str" cm="1">
        <f t="array" ref="R459">IF(AND(B459:D459="",G459:P459=""),"",H459-G459)</f>
        <v/>
      </c>
      <c r="S459" s="55" t="str" cm="1">
        <f t="array" ref="S459">IF(AND(B459:D459="",G459:P459=""),"",P459*R459/1000*365)</f>
        <v/>
      </c>
      <c r="T459" s="55" t="str" cm="1">
        <f t="array" ref="T459">IF(AND(B459:D459="",G459:P459=""),"",MAX(0,K459-L459))</f>
        <v/>
      </c>
      <c r="U459" s="55" t="str" cm="1">
        <f t="array" ref="U459">IF(AND(B459:D459="",G459:P459=""),"",VLOOKUP(J459,ABen_Rates,3,FALSE)*T459*S459)</f>
        <v/>
      </c>
      <c r="V459" s="55" t="str" cm="1">
        <f t="array" ref="V459">IF(AND(B459:D459="",G459:P459=""),"",VLOOKUP(D459,Treatment_Life,2,FALSE)*U459)</f>
        <v/>
      </c>
      <c r="W459" s="55" t="str" cm="1">
        <f t="array" ref="W459">IF(AND(B459:D459="",G459:P459=""),"",(H459-G459)*O459*Lane_Width*Cost_m2)</f>
        <v/>
      </c>
      <c r="X459" s="55" cm="1">
        <f t="array" ref="X459">IF(AND(B459:D459="",G459:P459=""),-9999,V459*Av_Cost_Coll/W459)</f>
        <v>-9999</v>
      </c>
      <c r="Y459" s="55" cm="1">
        <f t="array" ref="Y459">IF(AND(B459:D459="",G459:P459=""),-9999,VLOOKUP(CONCATENATE(M459,"-",N459),Likelihood,2,FALSE))</f>
        <v>-9999</v>
      </c>
      <c r="Z459" s="55" t="str" cm="1">
        <f t="array" ref="Z459">IF(AND(B459:D459="",G459:P459=""),"",IF(X459&gt;=2,IF(Y459&gt;50,"P1","P3"),IF(X459&gt;0,IF(Y459&gt;50,"P2","P5"),IF(Y459&gt;50,"P4","P6"))))</f>
        <v/>
      </c>
    </row>
    <row r="460" spans="1:26" x14ac:dyDescent="0.35">
      <c r="A460" s="48"/>
      <c r="B460" s="48"/>
      <c r="C460" s="48"/>
      <c r="D460" s="48"/>
      <c r="E460" s="47"/>
      <c r="F460" s="47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55" t="str" cm="1">
        <f t="array" ref="Q460">IF(AND(B460="",D460="",G460:H460="",J460:P460),"",IF(OR(B460="",D460="",AND(D460&lt;&gt;"A",D460&lt;&gt;"B",D460&lt;&gt;"C",D460&lt;&gt;"D",D460&lt;&gt;"U"),G460&lt;0,H460&lt;G460,AND(J460&lt;&gt;"BC",J460&lt;&gt;"SG",J460&lt;&gt;"KQ",J460&lt;&gt;"R"),J460="",K460="",L460="",L460&lt; 0,OR(M460="",M460&gt;15),OR(N460="",N460&gt;15),O460="",P460=""),"ERROR - Please check inputs",""))</f>
        <v/>
      </c>
      <c r="R460" s="55" t="str" cm="1">
        <f t="array" ref="R460">IF(AND(B460:D460="",G460:P460=""),"",H460-G460)</f>
        <v/>
      </c>
      <c r="S460" s="55" t="str" cm="1">
        <f t="array" ref="S460">IF(AND(B460:D460="",G460:P460=""),"",P460*R460/1000*365)</f>
        <v/>
      </c>
      <c r="T460" s="55" t="str" cm="1">
        <f t="array" ref="T460">IF(AND(B460:D460="",G460:P460=""),"",MAX(0,K460-L460))</f>
        <v/>
      </c>
      <c r="U460" s="55" t="str" cm="1">
        <f t="array" ref="U460">IF(AND(B460:D460="",G460:P460=""),"",VLOOKUP(J460,ABen_Rates,3,FALSE)*T460*S460)</f>
        <v/>
      </c>
      <c r="V460" s="55" t="str" cm="1">
        <f t="array" ref="V460">IF(AND(B460:D460="",G460:P460=""),"",VLOOKUP(D460,Treatment_Life,2,FALSE)*U460)</f>
        <v/>
      </c>
      <c r="W460" s="55" t="str" cm="1">
        <f t="array" ref="W460">IF(AND(B460:D460="",G460:P460=""),"",(H460-G460)*O460*Lane_Width*Cost_m2)</f>
        <v/>
      </c>
      <c r="X460" s="55" cm="1">
        <f t="array" ref="X460">IF(AND(B460:D460="",G460:P460=""),-9999,V460*Av_Cost_Coll/W460)</f>
        <v>-9999</v>
      </c>
      <c r="Y460" s="55" cm="1">
        <f t="array" ref="Y460">IF(AND(B460:D460="",G460:P460=""),-9999,VLOOKUP(CONCATENATE(M460,"-",N460),Likelihood,2,FALSE))</f>
        <v>-9999</v>
      </c>
      <c r="Z460" s="55" t="str" cm="1">
        <f t="array" ref="Z460">IF(AND(B460:D460="",G460:P460=""),"",IF(X460&gt;=2,IF(Y460&gt;50,"P1","P3"),IF(X460&gt;0,IF(Y460&gt;50,"P2","P5"),IF(Y460&gt;50,"P4","P6"))))</f>
        <v/>
      </c>
    </row>
    <row r="461" spans="1:26" x14ac:dyDescent="0.35">
      <c r="A461" s="48"/>
      <c r="B461" s="48"/>
      <c r="C461" s="48"/>
      <c r="D461" s="48"/>
      <c r="E461" s="47"/>
      <c r="F461" s="47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55" t="str" cm="1">
        <f t="array" ref="Q461">IF(AND(B461="",D461="",G461:H461="",J461:P461),"",IF(OR(B461="",D461="",AND(D461&lt;&gt;"A",D461&lt;&gt;"B",D461&lt;&gt;"C",D461&lt;&gt;"D",D461&lt;&gt;"U"),G461&lt;0,H461&lt;G461,AND(J461&lt;&gt;"BC",J461&lt;&gt;"SG",J461&lt;&gt;"KQ",J461&lt;&gt;"R"),J461="",K461="",L461="",L461&lt; 0,OR(M461="",M461&gt;15),OR(N461="",N461&gt;15),O461="",P461=""),"ERROR - Please check inputs",""))</f>
        <v/>
      </c>
      <c r="R461" s="55" t="str" cm="1">
        <f t="array" ref="R461">IF(AND(B461:D461="",G461:P461=""),"",H461-G461)</f>
        <v/>
      </c>
      <c r="S461" s="55" t="str" cm="1">
        <f t="array" ref="S461">IF(AND(B461:D461="",G461:P461=""),"",P461*R461/1000*365)</f>
        <v/>
      </c>
      <c r="T461" s="55" t="str" cm="1">
        <f t="array" ref="T461">IF(AND(B461:D461="",G461:P461=""),"",MAX(0,K461-L461))</f>
        <v/>
      </c>
      <c r="U461" s="55" t="str" cm="1">
        <f t="array" ref="U461">IF(AND(B461:D461="",G461:P461=""),"",VLOOKUP(J461,ABen_Rates,3,FALSE)*T461*S461)</f>
        <v/>
      </c>
      <c r="V461" s="55" t="str" cm="1">
        <f t="array" ref="V461">IF(AND(B461:D461="",G461:P461=""),"",VLOOKUP(D461,Treatment_Life,2,FALSE)*U461)</f>
        <v/>
      </c>
      <c r="W461" s="55" t="str" cm="1">
        <f t="array" ref="W461">IF(AND(B461:D461="",G461:P461=""),"",(H461-G461)*O461*Lane_Width*Cost_m2)</f>
        <v/>
      </c>
      <c r="X461" s="55" cm="1">
        <f t="array" ref="X461">IF(AND(B461:D461="",G461:P461=""),-9999,V461*Av_Cost_Coll/W461)</f>
        <v>-9999</v>
      </c>
      <c r="Y461" s="55" cm="1">
        <f t="array" ref="Y461">IF(AND(B461:D461="",G461:P461=""),-9999,VLOOKUP(CONCATENATE(M461,"-",N461),Likelihood,2,FALSE))</f>
        <v>-9999</v>
      </c>
      <c r="Z461" s="55" t="str" cm="1">
        <f t="array" ref="Z461">IF(AND(B461:D461="",G461:P461=""),"",IF(X461&gt;=2,IF(Y461&gt;50,"P1","P3"),IF(X461&gt;0,IF(Y461&gt;50,"P2","P5"),IF(Y461&gt;50,"P4","P6"))))</f>
        <v/>
      </c>
    </row>
    <row r="462" spans="1:26" x14ac:dyDescent="0.35">
      <c r="A462" s="48"/>
      <c r="B462" s="48"/>
      <c r="C462" s="48"/>
      <c r="D462" s="48"/>
      <c r="E462" s="47"/>
      <c r="F462" s="47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55" t="str" cm="1">
        <f t="array" ref="Q462">IF(AND(B462="",D462="",G462:H462="",J462:P462),"",IF(OR(B462="",D462="",AND(D462&lt;&gt;"A",D462&lt;&gt;"B",D462&lt;&gt;"C",D462&lt;&gt;"D",D462&lt;&gt;"U"),G462&lt;0,H462&lt;G462,AND(J462&lt;&gt;"BC",J462&lt;&gt;"SG",J462&lt;&gt;"KQ",J462&lt;&gt;"R"),J462="",K462="",L462="",L462&lt; 0,OR(M462="",M462&gt;15),OR(N462="",N462&gt;15),O462="",P462=""),"ERROR - Please check inputs",""))</f>
        <v/>
      </c>
      <c r="R462" s="55" t="str" cm="1">
        <f t="array" ref="R462">IF(AND(B462:D462="",G462:P462=""),"",H462-G462)</f>
        <v/>
      </c>
      <c r="S462" s="55" t="str" cm="1">
        <f t="array" ref="S462">IF(AND(B462:D462="",G462:P462=""),"",P462*R462/1000*365)</f>
        <v/>
      </c>
      <c r="T462" s="55" t="str" cm="1">
        <f t="array" ref="T462">IF(AND(B462:D462="",G462:P462=""),"",MAX(0,K462-L462))</f>
        <v/>
      </c>
      <c r="U462" s="55" t="str" cm="1">
        <f t="array" ref="U462">IF(AND(B462:D462="",G462:P462=""),"",VLOOKUP(J462,ABen_Rates,3,FALSE)*T462*S462)</f>
        <v/>
      </c>
      <c r="V462" s="55" t="str" cm="1">
        <f t="array" ref="V462">IF(AND(B462:D462="",G462:P462=""),"",VLOOKUP(D462,Treatment_Life,2,FALSE)*U462)</f>
        <v/>
      </c>
      <c r="W462" s="55" t="str" cm="1">
        <f t="array" ref="W462">IF(AND(B462:D462="",G462:P462=""),"",(H462-G462)*O462*Lane_Width*Cost_m2)</f>
        <v/>
      </c>
      <c r="X462" s="55" cm="1">
        <f t="array" ref="X462">IF(AND(B462:D462="",G462:P462=""),-9999,V462*Av_Cost_Coll/W462)</f>
        <v>-9999</v>
      </c>
      <c r="Y462" s="55" cm="1">
        <f t="array" ref="Y462">IF(AND(B462:D462="",G462:P462=""),-9999,VLOOKUP(CONCATENATE(M462,"-",N462),Likelihood,2,FALSE))</f>
        <v>-9999</v>
      </c>
      <c r="Z462" s="55" t="str" cm="1">
        <f t="array" ref="Z462">IF(AND(B462:D462="",G462:P462=""),"",IF(X462&gt;=2,IF(Y462&gt;50,"P1","P3"),IF(X462&gt;0,IF(Y462&gt;50,"P2","P5"),IF(Y462&gt;50,"P4","P6"))))</f>
        <v/>
      </c>
    </row>
    <row r="463" spans="1:26" x14ac:dyDescent="0.35">
      <c r="A463" s="48"/>
      <c r="B463" s="48"/>
      <c r="C463" s="48"/>
      <c r="D463" s="48"/>
      <c r="E463" s="47"/>
      <c r="F463" s="47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55" t="str" cm="1">
        <f t="array" ref="Q463">IF(AND(B463="",D463="",G463:H463="",J463:P463),"",IF(OR(B463="",D463="",AND(D463&lt;&gt;"A",D463&lt;&gt;"B",D463&lt;&gt;"C",D463&lt;&gt;"D",D463&lt;&gt;"U"),G463&lt;0,H463&lt;G463,AND(J463&lt;&gt;"BC",J463&lt;&gt;"SG",J463&lt;&gt;"KQ",J463&lt;&gt;"R"),J463="",K463="",L463="",L463&lt; 0,OR(M463="",M463&gt;15),OR(N463="",N463&gt;15),O463="",P463=""),"ERROR - Please check inputs",""))</f>
        <v/>
      </c>
      <c r="R463" s="55" t="str" cm="1">
        <f t="array" ref="R463">IF(AND(B463:D463="",G463:P463=""),"",H463-G463)</f>
        <v/>
      </c>
      <c r="S463" s="55" t="str" cm="1">
        <f t="array" ref="S463">IF(AND(B463:D463="",G463:P463=""),"",P463*R463/1000*365)</f>
        <v/>
      </c>
      <c r="T463" s="55" t="str" cm="1">
        <f t="array" ref="T463">IF(AND(B463:D463="",G463:P463=""),"",MAX(0,K463-L463))</f>
        <v/>
      </c>
      <c r="U463" s="55" t="str" cm="1">
        <f t="array" ref="U463">IF(AND(B463:D463="",G463:P463=""),"",VLOOKUP(J463,ABen_Rates,3,FALSE)*T463*S463)</f>
        <v/>
      </c>
      <c r="V463" s="55" t="str" cm="1">
        <f t="array" ref="V463">IF(AND(B463:D463="",G463:P463=""),"",VLOOKUP(D463,Treatment_Life,2,FALSE)*U463)</f>
        <v/>
      </c>
      <c r="W463" s="55" t="str" cm="1">
        <f t="array" ref="W463">IF(AND(B463:D463="",G463:P463=""),"",(H463-G463)*O463*Lane_Width*Cost_m2)</f>
        <v/>
      </c>
      <c r="X463" s="55" cm="1">
        <f t="array" ref="X463">IF(AND(B463:D463="",G463:P463=""),-9999,V463*Av_Cost_Coll/W463)</f>
        <v>-9999</v>
      </c>
      <c r="Y463" s="55" cm="1">
        <f t="array" ref="Y463">IF(AND(B463:D463="",G463:P463=""),-9999,VLOOKUP(CONCATENATE(M463,"-",N463),Likelihood,2,FALSE))</f>
        <v>-9999</v>
      </c>
      <c r="Z463" s="55" t="str" cm="1">
        <f t="array" ref="Z463">IF(AND(B463:D463="",G463:P463=""),"",IF(X463&gt;=2,IF(Y463&gt;50,"P1","P3"),IF(X463&gt;0,IF(Y463&gt;50,"P2","P5"),IF(Y463&gt;50,"P4","P6"))))</f>
        <v/>
      </c>
    </row>
    <row r="464" spans="1:26" x14ac:dyDescent="0.35">
      <c r="A464" s="48"/>
      <c r="B464" s="48"/>
      <c r="C464" s="48"/>
      <c r="D464" s="48"/>
      <c r="E464" s="47"/>
      <c r="F464" s="47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55" t="str" cm="1">
        <f t="array" ref="Q464">IF(AND(B464="",D464="",G464:H464="",J464:P464),"",IF(OR(B464="",D464="",AND(D464&lt;&gt;"A",D464&lt;&gt;"B",D464&lt;&gt;"C",D464&lt;&gt;"D",D464&lt;&gt;"U"),G464&lt;0,H464&lt;G464,AND(J464&lt;&gt;"BC",J464&lt;&gt;"SG",J464&lt;&gt;"KQ",J464&lt;&gt;"R"),J464="",K464="",L464="",L464&lt; 0,OR(M464="",M464&gt;15),OR(N464="",N464&gt;15),O464="",P464=""),"ERROR - Please check inputs",""))</f>
        <v/>
      </c>
      <c r="R464" s="55" t="str" cm="1">
        <f t="array" ref="R464">IF(AND(B464:D464="",G464:P464=""),"",H464-G464)</f>
        <v/>
      </c>
      <c r="S464" s="55" t="str" cm="1">
        <f t="array" ref="S464">IF(AND(B464:D464="",G464:P464=""),"",P464*R464/1000*365)</f>
        <v/>
      </c>
      <c r="T464" s="55" t="str" cm="1">
        <f t="array" ref="T464">IF(AND(B464:D464="",G464:P464=""),"",MAX(0,K464-L464))</f>
        <v/>
      </c>
      <c r="U464" s="55" t="str" cm="1">
        <f t="array" ref="U464">IF(AND(B464:D464="",G464:P464=""),"",VLOOKUP(J464,ABen_Rates,3,FALSE)*T464*S464)</f>
        <v/>
      </c>
      <c r="V464" s="55" t="str" cm="1">
        <f t="array" ref="V464">IF(AND(B464:D464="",G464:P464=""),"",VLOOKUP(D464,Treatment_Life,2,FALSE)*U464)</f>
        <v/>
      </c>
      <c r="W464" s="55" t="str" cm="1">
        <f t="array" ref="W464">IF(AND(B464:D464="",G464:P464=""),"",(H464-G464)*O464*Lane_Width*Cost_m2)</f>
        <v/>
      </c>
      <c r="X464" s="55" cm="1">
        <f t="array" ref="X464">IF(AND(B464:D464="",G464:P464=""),-9999,V464*Av_Cost_Coll/W464)</f>
        <v>-9999</v>
      </c>
      <c r="Y464" s="55" cm="1">
        <f t="array" ref="Y464">IF(AND(B464:D464="",G464:P464=""),-9999,VLOOKUP(CONCATENATE(M464,"-",N464),Likelihood,2,FALSE))</f>
        <v>-9999</v>
      </c>
      <c r="Z464" s="55" t="str" cm="1">
        <f t="array" ref="Z464">IF(AND(B464:D464="",G464:P464=""),"",IF(X464&gt;=2,IF(Y464&gt;50,"P1","P3"),IF(X464&gt;0,IF(Y464&gt;50,"P2","P5"),IF(Y464&gt;50,"P4","P6"))))</f>
        <v/>
      </c>
    </row>
    <row r="465" spans="1:26" x14ac:dyDescent="0.35">
      <c r="A465" s="48"/>
      <c r="B465" s="48"/>
      <c r="C465" s="48"/>
      <c r="D465" s="48"/>
      <c r="E465" s="47"/>
      <c r="F465" s="47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55" t="str" cm="1">
        <f t="array" ref="Q465">IF(AND(B465="",D465="",G465:H465="",J465:P465),"",IF(OR(B465="",D465="",AND(D465&lt;&gt;"A",D465&lt;&gt;"B",D465&lt;&gt;"C",D465&lt;&gt;"D",D465&lt;&gt;"U"),G465&lt;0,H465&lt;G465,AND(J465&lt;&gt;"BC",J465&lt;&gt;"SG",J465&lt;&gt;"KQ",J465&lt;&gt;"R"),J465="",K465="",L465="",L465&lt; 0,OR(M465="",M465&gt;15),OR(N465="",N465&gt;15),O465="",P465=""),"ERROR - Please check inputs",""))</f>
        <v/>
      </c>
      <c r="R465" s="55" t="str" cm="1">
        <f t="array" ref="R465">IF(AND(B465:D465="",G465:P465=""),"",H465-G465)</f>
        <v/>
      </c>
      <c r="S465" s="55" t="str" cm="1">
        <f t="array" ref="S465">IF(AND(B465:D465="",G465:P465=""),"",P465*R465/1000*365)</f>
        <v/>
      </c>
      <c r="T465" s="55" t="str" cm="1">
        <f t="array" ref="T465">IF(AND(B465:D465="",G465:P465=""),"",MAX(0,K465-L465))</f>
        <v/>
      </c>
      <c r="U465" s="55" t="str" cm="1">
        <f t="array" ref="U465">IF(AND(B465:D465="",G465:P465=""),"",VLOOKUP(J465,ABen_Rates,3,FALSE)*T465*S465)</f>
        <v/>
      </c>
      <c r="V465" s="55" t="str" cm="1">
        <f t="array" ref="V465">IF(AND(B465:D465="",G465:P465=""),"",VLOOKUP(D465,Treatment_Life,2,FALSE)*U465)</f>
        <v/>
      </c>
      <c r="W465" s="55" t="str" cm="1">
        <f t="array" ref="W465">IF(AND(B465:D465="",G465:P465=""),"",(H465-G465)*O465*Lane_Width*Cost_m2)</f>
        <v/>
      </c>
      <c r="X465" s="55" cm="1">
        <f t="array" ref="X465">IF(AND(B465:D465="",G465:P465=""),-9999,V465*Av_Cost_Coll/W465)</f>
        <v>-9999</v>
      </c>
      <c r="Y465" s="55" cm="1">
        <f t="array" ref="Y465">IF(AND(B465:D465="",G465:P465=""),-9999,VLOOKUP(CONCATENATE(M465,"-",N465),Likelihood,2,FALSE))</f>
        <v>-9999</v>
      </c>
      <c r="Z465" s="55" t="str" cm="1">
        <f t="array" ref="Z465">IF(AND(B465:D465="",G465:P465=""),"",IF(X465&gt;=2,IF(Y465&gt;50,"P1","P3"),IF(X465&gt;0,IF(Y465&gt;50,"P2","P5"),IF(Y465&gt;50,"P4","P6"))))</f>
        <v/>
      </c>
    </row>
    <row r="466" spans="1:26" x14ac:dyDescent="0.35">
      <c r="A466" s="48"/>
      <c r="B466" s="48"/>
      <c r="C466" s="48"/>
      <c r="D466" s="48"/>
      <c r="E466" s="47"/>
      <c r="F466" s="47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55" t="str" cm="1">
        <f t="array" ref="Q466">IF(AND(B466="",D466="",G466:H466="",J466:P466),"",IF(OR(B466="",D466="",AND(D466&lt;&gt;"A",D466&lt;&gt;"B",D466&lt;&gt;"C",D466&lt;&gt;"D",D466&lt;&gt;"U"),G466&lt;0,H466&lt;G466,AND(J466&lt;&gt;"BC",J466&lt;&gt;"SG",J466&lt;&gt;"KQ",J466&lt;&gt;"R"),J466="",K466="",L466="",L466&lt; 0,OR(M466="",M466&gt;15),OR(N466="",N466&gt;15),O466="",P466=""),"ERROR - Please check inputs",""))</f>
        <v/>
      </c>
      <c r="R466" s="55" t="str" cm="1">
        <f t="array" ref="R466">IF(AND(B466:D466="",G466:P466=""),"",H466-G466)</f>
        <v/>
      </c>
      <c r="S466" s="55" t="str" cm="1">
        <f t="array" ref="S466">IF(AND(B466:D466="",G466:P466=""),"",P466*R466/1000*365)</f>
        <v/>
      </c>
      <c r="T466" s="55" t="str" cm="1">
        <f t="array" ref="T466">IF(AND(B466:D466="",G466:P466=""),"",MAX(0,K466-L466))</f>
        <v/>
      </c>
      <c r="U466" s="55" t="str" cm="1">
        <f t="array" ref="U466">IF(AND(B466:D466="",G466:P466=""),"",VLOOKUP(J466,ABen_Rates,3,FALSE)*T466*S466)</f>
        <v/>
      </c>
      <c r="V466" s="55" t="str" cm="1">
        <f t="array" ref="V466">IF(AND(B466:D466="",G466:P466=""),"",VLOOKUP(D466,Treatment_Life,2,FALSE)*U466)</f>
        <v/>
      </c>
      <c r="W466" s="55" t="str" cm="1">
        <f t="array" ref="W466">IF(AND(B466:D466="",G466:P466=""),"",(H466-G466)*O466*Lane_Width*Cost_m2)</f>
        <v/>
      </c>
      <c r="X466" s="55" cm="1">
        <f t="array" ref="X466">IF(AND(B466:D466="",G466:P466=""),-9999,V466*Av_Cost_Coll/W466)</f>
        <v>-9999</v>
      </c>
      <c r="Y466" s="55" cm="1">
        <f t="array" ref="Y466">IF(AND(B466:D466="",G466:P466=""),-9999,VLOOKUP(CONCATENATE(M466,"-",N466),Likelihood,2,FALSE))</f>
        <v>-9999</v>
      </c>
      <c r="Z466" s="55" t="str" cm="1">
        <f t="array" ref="Z466">IF(AND(B466:D466="",G466:P466=""),"",IF(X466&gt;=2,IF(Y466&gt;50,"P1","P3"),IF(X466&gt;0,IF(Y466&gt;50,"P2","P5"),IF(Y466&gt;50,"P4","P6"))))</f>
        <v/>
      </c>
    </row>
    <row r="467" spans="1:26" x14ac:dyDescent="0.35">
      <c r="A467" s="48"/>
      <c r="B467" s="48"/>
      <c r="C467" s="48"/>
      <c r="D467" s="48"/>
      <c r="E467" s="47"/>
      <c r="F467" s="47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55" t="str" cm="1">
        <f t="array" ref="Q467">IF(AND(B467="",D467="",G467:H467="",J467:P467),"",IF(OR(B467="",D467="",AND(D467&lt;&gt;"A",D467&lt;&gt;"B",D467&lt;&gt;"C",D467&lt;&gt;"D",D467&lt;&gt;"U"),G467&lt;0,H467&lt;G467,AND(J467&lt;&gt;"BC",J467&lt;&gt;"SG",J467&lt;&gt;"KQ",J467&lt;&gt;"R"),J467="",K467="",L467="",L467&lt; 0,OR(M467="",M467&gt;15),OR(N467="",N467&gt;15),O467="",P467=""),"ERROR - Please check inputs",""))</f>
        <v/>
      </c>
      <c r="R467" s="55" t="str" cm="1">
        <f t="array" ref="R467">IF(AND(B467:D467="",G467:P467=""),"",H467-G467)</f>
        <v/>
      </c>
      <c r="S467" s="55" t="str" cm="1">
        <f t="array" ref="S467">IF(AND(B467:D467="",G467:P467=""),"",P467*R467/1000*365)</f>
        <v/>
      </c>
      <c r="T467" s="55" t="str" cm="1">
        <f t="array" ref="T467">IF(AND(B467:D467="",G467:P467=""),"",MAX(0,K467-L467))</f>
        <v/>
      </c>
      <c r="U467" s="55" t="str" cm="1">
        <f t="array" ref="U467">IF(AND(B467:D467="",G467:P467=""),"",VLOOKUP(J467,ABen_Rates,3,FALSE)*T467*S467)</f>
        <v/>
      </c>
      <c r="V467" s="55" t="str" cm="1">
        <f t="array" ref="V467">IF(AND(B467:D467="",G467:P467=""),"",VLOOKUP(D467,Treatment_Life,2,FALSE)*U467)</f>
        <v/>
      </c>
      <c r="W467" s="55" t="str" cm="1">
        <f t="array" ref="W467">IF(AND(B467:D467="",G467:P467=""),"",(H467-G467)*O467*Lane_Width*Cost_m2)</f>
        <v/>
      </c>
      <c r="X467" s="55" cm="1">
        <f t="array" ref="X467">IF(AND(B467:D467="",G467:P467=""),-9999,V467*Av_Cost_Coll/W467)</f>
        <v>-9999</v>
      </c>
      <c r="Y467" s="55" cm="1">
        <f t="array" ref="Y467">IF(AND(B467:D467="",G467:P467=""),-9999,VLOOKUP(CONCATENATE(M467,"-",N467),Likelihood,2,FALSE))</f>
        <v>-9999</v>
      </c>
      <c r="Z467" s="55" t="str" cm="1">
        <f t="array" ref="Z467">IF(AND(B467:D467="",G467:P467=""),"",IF(X467&gt;=2,IF(Y467&gt;50,"P1","P3"),IF(X467&gt;0,IF(Y467&gt;50,"P2","P5"),IF(Y467&gt;50,"P4","P6"))))</f>
        <v/>
      </c>
    </row>
    <row r="468" spans="1:26" x14ac:dyDescent="0.35">
      <c r="A468" s="48"/>
      <c r="B468" s="48"/>
      <c r="C468" s="48"/>
      <c r="D468" s="48"/>
      <c r="E468" s="47"/>
      <c r="F468" s="47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55" t="str" cm="1">
        <f t="array" ref="Q468">IF(AND(B468="",D468="",G468:H468="",J468:P468),"",IF(OR(B468="",D468="",AND(D468&lt;&gt;"A",D468&lt;&gt;"B",D468&lt;&gt;"C",D468&lt;&gt;"D",D468&lt;&gt;"U"),G468&lt;0,H468&lt;G468,AND(J468&lt;&gt;"BC",J468&lt;&gt;"SG",J468&lt;&gt;"KQ",J468&lt;&gt;"R"),J468="",K468="",L468="",L468&lt; 0,OR(M468="",M468&gt;15),OR(N468="",N468&gt;15),O468="",P468=""),"ERROR - Please check inputs",""))</f>
        <v/>
      </c>
      <c r="R468" s="55" t="str" cm="1">
        <f t="array" ref="R468">IF(AND(B468:D468="",G468:P468=""),"",H468-G468)</f>
        <v/>
      </c>
      <c r="S468" s="55" t="str" cm="1">
        <f t="array" ref="S468">IF(AND(B468:D468="",G468:P468=""),"",P468*R468/1000*365)</f>
        <v/>
      </c>
      <c r="T468" s="55" t="str" cm="1">
        <f t="array" ref="T468">IF(AND(B468:D468="",G468:P468=""),"",MAX(0,K468-L468))</f>
        <v/>
      </c>
      <c r="U468" s="55" t="str" cm="1">
        <f t="array" ref="U468">IF(AND(B468:D468="",G468:P468=""),"",VLOOKUP(J468,ABen_Rates,3,FALSE)*T468*S468)</f>
        <v/>
      </c>
      <c r="V468" s="55" t="str" cm="1">
        <f t="array" ref="V468">IF(AND(B468:D468="",G468:P468=""),"",VLOOKUP(D468,Treatment_Life,2,FALSE)*U468)</f>
        <v/>
      </c>
      <c r="W468" s="55" t="str" cm="1">
        <f t="array" ref="W468">IF(AND(B468:D468="",G468:P468=""),"",(H468-G468)*O468*Lane_Width*Cost_m2)</f>
        <v/>
      </c>
      <c r="X468" s="55" cm="1">
        <f t="array" ref="X468">IF(AND(B468:D468="",G468:P468=""),-9999,V468*Av_Cost_Coll/W468)</f>
        <v>-9999</v>
      </c>
      <c r="Y468" s="55" cm="1">
        <f t="array" ref="Y468">IF(AND(B468:D468="",G468:P468=""),-9999,VLOOKUP(CONCATENATE(M468,"-",N468),Likelihood,2,FALSE))</f>
        <v>-9999</v>
      </c>
      <c r="Z468" s="55" t="str" cm="1">
        <f t="array" ref="Z468">IF(AND(B468:D468="",G468:P468=""),"",IF(X468&gt;=2,IF(Y468&gt;50,"P1","P3"),IF(X468&gt;0,IF(Y468&gt;50,"P2","P5"),IF(Y468&gt;50,"P4","P6"))))</f>
        <v/>
      </c>
    </row>
    <row r="469" spans="1:26" x14ac:dyDescent="0.35">
      <c r="A469" s="48"/>
      <c r="B469" s="48"/>
      <c r="C469" s="48"/>
      <c r="D469" s="48"/>
      <c r="E469" s="47"/>
      <c r="F469" s="47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55" t="str" cm="1">
        <f t="array" ref="Q469">IF(AND(B469="",D469="",G469:H469="",J469:P469),"",IF(OR(B469="",D469="",AND(D469&lt;&gt;"A",D469&lt;&gt;"B",D469&lt;&gt;"C",D469&lt;&gt;"D",D469&lt;&gt;"U"),G469&lt;0,H469&lt;G469,AND(J469&lt;&gt;"BC",J469&lt;&gt;"SG",J469&lt;&gt;"KQ",J469&lt;&gt;"R"),J469="",K469="",L469="",L469&lt; 0,OR(M469="",M469&gt;15),OR(N469="",N469&gt;15),O469="",P469=""),"ERROR - Please check inputs",""))</f>
        <v/>
      </c>
      <c r="R469" s="55" t="str" cm="1">
        <f t="array" ref="R469">IF(AND(B469:D469="",G469:P469=""),"",H469-G469)</f>
        <v/>
      </c>
      <c r="S469" s="55" t="str" cm="1">
        <f t="array" ref="S469">IF(AND(B469:D469="",G469:P469=""),"",P469*R469/1000*365)</f>
        <v/>
      </c>
      <c r="T469" s="55" t="str" cm="1">
        <f t="array" ref="T469">IF(AND(B469:D469="",G469:P469=""),"",MAX(0,K469-L469))</f>
        <v/>
      </c>
      <c r="U469" s="55" t="str" cm="1">
        <f t="array" ref="U469">IF(AND(B469:D469="",G469:P469=""),"",VLOOKUP(J469,ABen_Rates,3,FALSE)*T469*S469)</f>
        <v/>
      </c>
      <c r="V469" s="55" t="str" cm="1">
        <f t="array" ref="V469">IF(AND(B469:D469="",G469:P469=""),"",VLOOKUP(D469,Treatment_Life,2,FALSE)*U469)</f>
        <v/>
      </c>
      <c r="W469" s="55" t="str" cm="1">
        <f t="array" ref="W469">IF(AND(B469:D469="",G469:P469=""),"",(H469-G469)*O469*Lane_Width*Cost_m2)</f>
        <v/>
      </c>
      <c r="X469" s="55" cm="1">
        <f t="array" ref="X469">IF(AND(B469:D469="",G469:P469=""),-9999,V469*Av_Cost_Coll/W469)</f>
        <v>-9999</v>
      </c>
      <c r="Y469" s="55" cm="1">
        <f t="array" ref="Y469">IF(AND(B469:D469="",G469:P469=""),-9999,VLOOKUP(CONCATENATE(M469,"-",N469),Likelihood,2,FALSE))</f>
        <v>-9999</v>
      </c>
      <c r="Z469" s="55" t="str" cm="1">
        <f t="array" ref="Z469">IF(AND(B469:D469="",G469:P469=""),"",IF(X469&gt;=2,IF(Y469&gt;50,"P1","P3"),IF(X469&gt;0,IF(Y469&gt;50,"P2","P5"),IF(Y469&gt;50,"P4","P6"))))</f>
        <v/>
      </c>
    </row>
    <row r="470" spans="1:26" x14ac:dyDescent="0.35">
      <c r="A470" s="48"/>
      <c r="B470" s="48"/>
      <c r="C470" s="48"/>
      <c r="D470" s="48"/>
      <c r="E470" s="47"/>
      <c r="F470" s="47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55" t="str" cm="1">
        <f t="array" ref="Q470">IF(AND(B470="",D470="",G470:H470="",J470:P470),"",IF(OR(B470="",D470="",AND(D470&lt;&gt;"A",D470&lt;&gt;"B",D470&lt;&gt;"C",D470&lt;&gt;"D",D470&lt;&gt;"U"),G470&lt;0,H470&lt;G470,AND(J470&lt;&gt;"BC",J470&lt;&gt;"SG",J470&lt;&gt;"KQ",J470&lt;&gt;"R"),J470="",K470="",L470="",L470&lt; 0,OR(M470="",M470&gt;15),OR(N470="",N470&gt;15),O470="",P470=""),"ERROR - Please check inputs",""))</f>
        <v/>
      </c>
      <c r="R470" s="55" t="str" cm="1">
        <f t="array" ref="R470">IF(AND(B470:D470="",G470:P470=""),"",H470-G470)</f>
        <v/>
      </c>
      <c r="S470" s="55" t="str" cm="1">
        <f t="array" ref="S470">IF(AND(B470:D470="",G470:P470=""),"",P470*R470/1000*365)</f>
        <v/>
      </c>
      <c r="T470" s="55" t="str" cm="1">
        <f t="array" ref="T470">IF(AND(B470:D470="",G470:P470=""),"",MAX(0,K470-L470))</f>
        <v/>
      </c>
      <c r="U470" s="55" t="str" cm="1">
        <f t="array" ref="U470">IF(AND(B470:D470="",G470:P470=""),"",VLOOKUP(J470,ABen_Rates,3,FALSE)*T470*S470)</f>
        <v/>
      </c>
      <c r="V470" s="55" t="str" cm="1">
        <f t="array" ref="V470">IF(AND(B470:D470="",G470:P470=""),"",VLOOKUP(D470,Treatment_Life,2,FALSE)*U470)</f>
        <v/>
      </c>
      <c r="W470" s="55" t="str" cm="1">
        <f t="array" ref="W470">IF(AND(B470:D470="",G470:P470=""),"",(H470-G470)*O470*Lane_Width*Cost_m2)</f>
        <v/>
      </c>
      <c r="X470" s="55" cm="1">
        <f t="array" ref="X470">IF(AND(B470:D470="",G470:P470=""),-9999,V470*Av_Cost_Coll/W470)</f>
        <v>-9999</v>
      </c>
      <c r="Y470" s="55" cm="1">
        <f t="array" ref="Y470">IF(AND(B470:D470="",G470:P470=""),-9999,VLOOKUP(CONCATENATE(M470,"-",N470),Likelihood,2,FALSE))</f>
        <v>-9999</v>
      </c>
      <c r="Z470" s="55" t="str" cm="1">
        <f t="array" ref="Z470">IF(AND(B470:D470="",G470:P470=""),"",IF(X470&gt;=2,IF(Y470&gt;50,"P1","P3"),IF(X470&gt;0,IF(Y470&gt;50,"P2","P5"),IF(Y470&gt;50,"P4","P6"))))</f>
        <v/>
      </c>
    </row>
    <row r="471" spans="1:26" x14ac:dyDescent="0.35">
      <c r="A471" s="48"/>
      <c r="B471" s="48"/>
      <c r="C471" s="48"/>
      <c r="D471" s="48"/>
      <c r="E471" s="47"/>
      <c r="F471" s="47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55" t="str" cm="1">
        <f t="array" ref="Q471">IF(AND(B471="",D471="",G471:H471="",J471:P471),"",IF(OR(B471="",D471="",AND(D471&lt;&gt;"A",D471&lt;&gt;"B",D471&lt;&gt;"C",D471&lt;&gt;"D",D471&lt;&gt;"U"),G471&lt;0,H471&lt;G471,AND(J471&lt;&gt;"BC",J471&lt;&gt;"SG",J471&lt;&gt;"KQ",J471&lt;&gt;"R"),J471="",K471="",L471="",L471&lt; 0,OR(M471="",M471&gt;15),OR(N471="",N471&gt;15),O471="",P471=""),"ERROR - Please check inputs",""))</f>
        <v/>
      </c>
      <c r="R471" s="55" t="str" cm="1">
        <f t="array" ref="R471">IF(AND(B471:D471="",G471:P471=""),"",H471-G471)</f>
        <v/>
      </c>
      <c r="S471" s="55" t="str" cm="1">
        <f t="array" ref="S471">IF(AND(B471:D471="",G471:P471=""),"",P471*R471/1000*365)</f>
        <v/>
      </c>
      <c r="T471" s="55" t="str" cm="1">
        <f t="array" ref="T471">IF(AND(B471:D471="",G471:P471=""),"",MAX(0,K471-L471))</f>
        <v/>
      </c>
      <c r="U471" s="55" t="str" cm="1">
        <f t="array" ref="U471">IF(AND(B471:D471="",G471:P471=""),"",VLOOKUP(J471,ABen_Rates,3,FALSE)*T471*S471)</f>
        <v/>
      </c>
      <c r="V471" s="55" t="str" cm="1">
        <f t="array" ref="V471">IF(AND(B471:D471="",G471:P471=""),"",VLOOKUP(D471,Treatment_Life,2,FALSE)*U471)</f>
        <v/>
      </c>
      <c r="W471" s="55" t="str" cm="1">
        <f t="array" ref="W471">IF(AND(B471:D471="",G471:P471=""),"",(H471-G471)*O471*Lane_Width*Cost_m2)</f>
        <v/>
      </c>
      <c r="X471" s="55" cm="1">
        <f t="array" ref="X471">IF(AND(B471:D471="",G471:P471=""),-9999,V471*Av_Cost_Coll/W471)</f>
        <v>-9999</v>
      </c>
      <c r="Y471" s="55" cm="1">
        <f t="array" ref="Y471">IF(AND(B471:D471="",G471:P471=""),-9999,VLOOKUP(CONCATENATE(M471,"-",N471),Likelihood,2,FALSE))</f>
        <v>-9999</v>
      </c>
      <c r="Z471" s="55" t="str" cm="1">
        <f t="array" ref="Z471">IF(AND(B471:D471="",G471:P471=""),"",IF(X471&gt;=2,IF(Y471&gt;50,"P1","P3"),IF(X471&gt;0,IF(Y471&gt;50,"P2","P5"),IF(Y471&gt;50,"P4","P6"))))</f>
        <v/>
      </c>
    </row>
    <row r="472" spans="1:26" x14ac:dyDescent="0.35">
      <c r="A472" s="48"/>
      <c r="B472" s="48"/>
      <c r="C472" s="48"/>
      <c r="D472" s="48"/>
      <c r="E472" s="47"/>
      <c r="F472" s="47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55" t="str" cm="1">
        <f t="array" ref="Q472">IF(AND(B472="",D472="",G472:H472="",J472:P472),"",IF(OR(B472="",D472="",AND(D472&lt;&gt;"A",D472&lt;&gt;"B",D472&lt;&gt;"C",D472&lt;&gt;"D",D472&lt;&gt;"U"),G472&lt;0,H472&lt;G472,AND(J472&lt;&gt;"BC",J472&lt;&gt;"SG",J472&lt;&gt;"KQ",J472&lt;&gt;"R"),J472="",K472="",L472="",L472&lt; 0,OR(M472="",M472&gt;15),OR(N472="",N472&gt;15),O472="",P472=""),"ERROR - Please check inputs",""))</f>
        <v/>
      </c>
      <c r="R472" s="55" t="str" cm="1">
        <f t="array" ref="R472">IF(AND(B472:D472="",G472:P472=""),"",H472-G472)</f>
        <v/>
      </c>
      <c r="S472" s="55" t="str" cm="1">
        <f t="array" ref="S472">IF(AND(B472:D472="",G472:P472=""),"",P472*R472/1000*365)</f>
        <v/>
      </c>
      <c r="T472" s="55" t="str" cm="1">
        <f t="array" ref="T472">IF(AND(B472:D472="",G472:P472=""),"",MAX(0,K472-L472))</f>
        <v/>
      </c>
      <c r="U472" s="55" t="str" cm="1">
        <f t="array" ref="U472">IF(AND(B472:D472="",G472:P472=""),"",VLOOKUP(J472,ABen_Rates,3,FALSE)*T472*S472)</f>
        <v/>
      </c>
      <c r="V472" s="55" t="str" cm="1">
        <f t="array" ref="V472">IF(AND(B472:D472="",G472:P472=""),"",VLOOKUP(D472,Treatment_Life,2,FALSE)*U472)</f>
        <v/>
      </c>
      <c r="W472" s="55" t="str" cm="1">
        <f t="array" ref="W472">IF(AND(B472:D472="",G472:P472=""),"",(H472-G472)*O472*Lane_Width*Cost_m2)</f>
        <v/>
      </c>
      <c r="X472" s="55" cm="1">
        <f t="array" ref="X472">IF(AND(B472:D472="",G472:P472=""),-9999,V472*Av_Cost_Coll/W472)</f>
        <v>-9999</v>
      </c>
      <c r="Y472" s="55" cm="1">
        <f t="array" ref="Y472">IF(AND(B472:D472="",G472:P472=""),-9999,VLOOKUP(CONCATENATE(M472,"-",N472),Likelihood,2,FALSE))</f>
        <v>-9999</v>
      </c>
      <c r="Z472" s="55" t="str" cm="1">
        <f t="array" ref="Z472">IF(AND(B472:D472="",G472:P472=""),"",IF(X472&gt;=2,IF(Y472&gt;50,"P1","P3"),IF(X472&gt;0,IF(Y472&gt;50,"P2","P5"),IF(Y472&gt;50,"P4","P6"))))</f>
        <v/>
      </c>
    </row>
    <row r="473" spans="1:26" x14ac:dyDescent="0.35">
      <c r="A473" s="48"/>
      <c r="B473" s="48"/>
      <c r="C473" s="48"/>
      <c r="D473" s="48"/>
      <c r="E473" s="47"/>
      <c r="F473" s="47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55" t="str" cm="1">
        <f t="array" ref="Q473">IF(AND(B473="",D473="",G473:H473="",J473:P473),"",IF(OR(B473="",D473="",AND(D473&lt;&gt;"A",D473&lt;&gt;"B",D473&lt;&gt;"C",D473&lt;&gt;"D",D473&lt;&gt;"U"),G473&lt;0,H473&lt;G473,AND(J473&lt;&gt;"BC",J473&lt;&gt;"SG",J473&lt;&gt;"KQ",J473&lt;&gt;"R"),J473="",K473="",L473="",L473&lt; 0,OR(M473="",M473&gt;15),OR(N473="",N473&gt;15),O473="",P473=""),"ERROR - Please check inputs",""))</f>
        <v/>
      </c>
      <c r="R473" s="55" t="str" cm="1">
        <f t="array" ref="R473">IF(AND(B473:D473="",G473:P473=""),"",H473-G473)</f>
        <v/>
      </c>
      <c r="S473" s="55" t="str" cm="1">
        <f t="array" ref="S473">IF(AND(B473:D473="",G473:P473=""),"",P473*R473/1000*365)</f>
        <v/>
      </c>
      <c r="T473" s="55" t="str" cm="1">
        <f t="array" ref="T473">IF(AND(B473:D473="",G473:P473=""),"",MAX(0,K473-L473))</f>
        <v/>
      </c>
      <c r="U473" s="55" t="str" cm="1">
        <f t="array" ref="U473">IF(AND(B473:D473="",G473:P473=""),"",VLOOKUP(J473,ABen_Rates,3,FALSE)*T473*S473)</f>
        <v/>
      </c>
      <c r="V473" s="55" t="str" cm="1">
        <f t="array" ref="V473">IF(AND(B473:D473="",G473:P473=""),"",VLOOKUP(D473,Treatment_Life,2,FALSE)*U473)</f>
        <v/>
      </c>
      <c r="W473" s="55" t="str" cm="1">
        <f t="array" ref="W473">IF(AND(B473:D473="",G473:P473=""),"",(H473-G473)*O473*Lane_Width*Cost_m2)</f>
        <v/>
      </c>
      <c r="X473" s="55" cm="1">
        <f t="array" ref="X473">IF(AND(B473:D473="",G473:P473=""),-9999,V473*Av_Cost_Coll/W473)</f>
        <v>-9999</v>
      </c>
      <c r="Y473" s="55" cm="1">
        <f t="array" ref="Y473">IF(AND(B473:D473="",G473:P473=""),-9999,VLOOKUP(CONCATENATE(M473,"-",N473),Likelihood,2,FALSE))</f>
        <v>-9999</v>
      </c>
      <c r="Z473" s="55" t="str" cm="1">
        <f t="array" ref="Z473">IF(AND(B473:D473="",G473:P473=""),"",IF(X473&gt;=2,IF(Y473&gt;50,"P1","P3"),IF(X473&gt;0,IF(Y473&gt;50,"P2","P5"),IF(Y473&gt;50,"P4","P6"))))</f>
        <v/>
      </c>
    </row>
    <row r="474" spans="1:26" x14ac:dyDescent="0.35">
      <c r="A474" s="48"/>
      <c r="B474" s="48"/>
      <c r="C474" s="48"/>
      <c r="D474" s="48"/>
      <c r="E474" s="47"/>
      <c r="F474" s="47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55" t="str" cm="1">
        <f t="array" ref="Q474">IF(AND(B474="",D474="",G474:H474="",J474:P474),"",IF(OR(B474="",D474="",AND(D474&lt;&gt;"A",D474&lt;&gt;"B",D474&lt;&gt;"C",D474&lt;&gt;"D",D474&lt;&gt;"U"),G474&lt;0,H474&lt;G474,AND(J474&lt;&gt;"BC",J474&lt;&gt;"SG",J474&lt;&gt;"KQ",J474&lt;&gt;"R"),J474="",K474="",L474="",L474&lt; 0,OR(M474="",M474&gt;15),OR(N474="",N474&gt;15),O474="",P474=""),"ERROR - Please check inputs",""))</f>
        <v/>
      </c>
      <c r="R474" s="55" t="str" cm="1">
        <f t="array" ref="R474">IF(AND(B474:D474="",G474:P474=""),"",H474-G474)</f>
        <v/>
      </c>
      <c r="S474" s="55" t="str" cm="1">
        <f t="array" ref="S474">IF(AND(B474:D474="",G474:P474=""),"",P474*R474/1000*365)</f>
        <v/>
      </c>
      <c r="T474" s="55" t="str" cm="1">
        <f t="array" ref="T474">IF(AND(B474:D474="",G474:P474=""),"",MAX(0,K474-L474))</f>
        <v/>
      </c>
      <c r="U474" s="55" t="str" cm="1">
        <f t="array" ref="U474">IF(AND(B474:D474="",G474:P474=""),"",VLOOKUP(J474,ABen_Rates,3,FALSE)*T474*S474)</f>
        <v/>
      </c>
      <c r="V474" s="55" t="str" cm="1">
        <f t="array" ref="V474">IF(AND(B474:D474="",G474:P474=""),"",VLOOKUP(D474,Treatment_Life,2,FALSE)*U474)</f>
        <v/>
      </c>
      <c r="W474" s="55" t="str" cm="1">
        <f t="array" ref="W474">IF(AND(B474:D474="",G474:P474=""),"",(H474-G474)*O474*Lane_Width*Cost_m2)</f>
        <v/>
      </c>
      <c r="X474" s="55" cm="1">
        <f t="array" ref="X474">IF(AND(B474:D474="",G474:P474=""),-9999,V474*Av_Cost_Coll/W474)</f>
        <v>-9999</v>
      </c>
      <c r="Y474" s="55" cm="1">
        <f t="array" ref="Y474">IF(AND(B474:D474="",G474:P474=""),-9999,VLOOKUP(CONCATENATE(M474,"-",N474),Likelihood,2,FALSE))</f>
        <v>-9999</v>
      </c>
      <c r="Z474" s="55" t="str" cm="1">
        <f t="array" ref="Z474">IF(AND(B474:D474="",G474:P474=""),"",IF(X474&gt;=2,IF(Y474&gt;50,"P1","P3"),IF(X474&gt;0,IF(Y474&gt;50,"P2","P5"),IF(Y474&gt;50,"P4","P6"))))</f>
        <v/>
      </c>
    </row>
    <row r="475" spans="1:26" x14ac:dyDescent="0.35">
      <c r="A475" s="48"/>
      <c r="B475" s="48"/>
      <c r="C475" s="48"/>
      <c r="D475" s="48"/>
      <c r="E475" s="47"/>
      <c r="F475" s="47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55" t="str" cm="1">
        <f t="array" ref="Q475">IF(AND(B475="",D475="",G475:H475="",J475:P475),"",IF(OR(B475="",D475="",AND(D475&lt;&gt;"A",D475&lt;&gt;"B",D475&lt;&gt;"C",D475&lt;&gt;"D",D475&lt;&gt;"U"),G475&lt;0,H475&lt;G475,AND(J475&lt;&gt;"BC",J475&lt;&gt;"SG",J475&lt;&gt;"KQ",J475&lt;&gt;"R"),J475="",K475="",L475="",L475&lt; 0,OR(M475="",M475&gt;15),OR(N475="",N475&gt;15),O475="",P475=""),"ERROR - Please check inputs",""))</f>
        <v/>
      </c>
      <c r="R475" s="55" t="str" cm="1">
        <f t="array" ref="R475">IF(AND(B475:D475="",G475:P475=""),"",H475-G475)</f>
        <v/>
      </c>
      <c r="S475" s="55" t="str" cm="1">
        <f t="array" ref="S475">IF(AND(B475:D475="",G475:P475=""),"",P475*R475/1000*365)</f>
        <v/>
      </c>
      <c r="T475" s="55" t="str" cm="1">
        <f t="array" ref="T475">IF(AND(B475:D475="",G475:P475=""),"",MAX(0,K475-L475))</f>
        <v/>
      </c>
      <c r="U475" s="55" t="str" cm="1">
        <f t="array" ref="U475">IF(AND(B475:D475="",G475:P475=""),"",VLOOKUP(J475,ABen_Rates,3,FALSE)*T475*S475)</f>
        <v/>
      </c>
      <c r="V475" s="55" t="str" cm="1">
        <f t="array" ref="V475">IF(AND(B475:D475="",G475:P475=""),"",VLOOKUP(D475,Treatment_Life,2,FALSE)*U475)</f>
        <v/>
      </c>
      <c r="W475" s="55" t="str" cm="1">
        <f t="array" ref="W475">IF(AND(B475:D475="",G475:P475=""),"",(H475-G475)*O475*Lane_Width*Cost_m2)</f>
        <v/>
      </c>
      <c r="X475" s="55" cm="1">
        <f t="array" ref="X475">IF(AND(B475:D475="",G475:P475=""),-9999,V475*Av_Cost_Coll/W475)</f>
        <v>-9999</v>
      </c>
      <c r="Y475" s="55" cm="1">
        <f t="array" ref="Y475">IF(AND(B475:D475="",G475:P475=""),-9999,VLOOKUP(CONCATENATE(M475,"-",N475),Likelihood,2,FALSE))</f>
        <v>-9999</v>
      </c>
      <c r="Z475" s="55" t="str" cm="1">
        <f t="array" ref="Z475">IF(AND(B475:D475="",G475:P475=""),"",IF(X475&gt;=2,IF(Y475&gt;50,"P1","P3"),IF(X475&gt;0,IF(Y475&gt;50,"P2","P5"),IF(Y475&gt;50,"P4","P6"))))</f>
        <v/>
      </c>
    </row>
    <row r="476" spans="1:26" x14ac:dyDescent="0.35">
      <c r="A476" s="48"/>
      <c r="B476" s="48"/>
      <c r="C476" s="48"/>
      <c r="D476" s="48"/>
      <c r="E476" s="47"/>
      <c r="F476" s="47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55" t="str" cm="1">
        <f t="array" ref="Q476">IF(AND(B476="",D476="",G476:H476="",J476:P476),"",IF(OR(B476="",D476="",AND(D476&lt;&gt;"A",D476&lt;&gt;"B",D476&lt;&gt;"C",D476&lt;&gt;"D",D476&lt;&gt;"U"),G476&lt;0,H476&lt;G476,AND(J476&lt;&gt;"BC",J476&lt;&gt;"SG",J476&lt;&gt;"KQ",J476&lt;&gt;"R"),J476="",K476="",L476="",L476&lt; 0,OR(M476="",M476&gt;15),OR(N476="",N476&gt;15),O476="",P476=""),"ERROR - Please check inputs",""))</f>
        <v/>
      </c>
      <c r="R476" s="55" t="str" cm="1">
        <f t="array" ref="R476">IF(AND(B476:D476="",G476:P476=""),"",H476-G476)</f>
        <v/>
      </c>
      <c r="S476" s="55" t="str" cm="1">
        <f t="array" ref="S476">IF(AND(B476:D476="",G476:P476=""),"",P476*R476/1000*365)</f>
        <v/>
      </c>
      <c r="T476" s="55" t="str" cm="1">
        <f t="array" ref="T476">IF(AND(B476:D476="",G476:P476=""),"",MAX(0,K476-L476))</f>
        <v/>
      </c>
      <c r="U476" s="55" t="str" cm="1">
        <f t="array" ref="U476">IF(AND(B476:D476="",G476:P476=""),"",VLOOKUP(J476,ABen_Rates,3,FALSE)*T476*S476)</f>
        <v/>
      </c>
      <c r="V476" s="55" t="str" cm="1">
        <f t="array" ref="V476">IF(AND(B476:D476="",G476:P476=""),"",VLOOKUP(D476,Treatment_Life,2,FALSE)*U476)</f>
        <v/>
      </c>
      <c r="W476" s="55" t="str" cm="1">
        <f t="array" ref="W476">IF(AND(B476:D476="",G476:P476=""),"",(H476-G476)*O476*Lane_Width*Cost_m2)</f>
        <v/>
      </c>
      <c r="X476" s="55" cm="1">
        <f t="array" ref="X476">IF(AND(B476:D476="",G476:P476=""),-9999,V476*Av_Cost_Coll/W476)</f>
        <v>-9999</v>
      </c>
      <c r="Y476" s="55" cm="1">
        <f t="array" ref="Y476">IF(AND(B476:D476="",G476:P476=""),-9999,VLOOKUP(CONCATENATE(M476,"-",N476),Likelihood,2,FALSE))</f>
        <v>-9999</v>
      </c>
      <c r="Z476" s="55" t="str" cm="1">
        <f t="array" ref="Z476">IF(AND(B476:D476="",G476:P476=""),"",IF(X476&gt;=2,IF(Y476&gt;50,"P1","P3"),IF(X476&gt;0,IF(Y476&gt;50,"P2","P5"),IF(Y476&gt;50,"P4","P6"))))</f>
        <v/>
      </c>
    </row>
    <row r="477" spans="1:26" x14ac:dyDescent="0.35">
      <c r="A477" s="48"/>
      <c r="B477" s="48"/>
      <c r="C477" s="48"/>
      <c r="D477" s="48"/>
      <c r="E477" s="47"/>
      <c r="F477" s="47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55" t="str" cm="1">
        <f t="array" ref="Q477">IF(AND(B477="",D477="",G477:H477="",J477:P477),"",IF(OR(B477="",D477="",AND(D477&lt;&gt;"A",D477&lt;&gt;"B",D477&lt;&gt;"C",D477&lt;&gt;"D",D477&lt;&gt;"U"),G477&lt;0,H477&lt;G477,AND(J477&lt;&gt;"BC",J477&lt;&gt;"SG",J477&lt;&gt;"KQ",J477&lt;&gt;"R"),J477="",K477="",L477="",L477&lt; 0,OR(M477="",M477&gt;15),OR(N477="",N477&gt;15),O477="",P477=""),"ERROR - Please check inputs",""))</f>
        <v/>
      </c>
      <c r="R477" s="55" t="str" cm="1">
        <f t="array" ref="R477">IF(AND(B477:D477="",G477:P477=""),"",H477-G477)</f>
        <v/>
      </c>
      <c r="S477" s="55" t="str" cm="1">
        <f t="array" ref="S477">IF(AND(B477:D477="",G477:P477=""),"",P477*R477/1000*365)</f>
        <v/>
      </c>
      <c r="T477" s="55" t="str" cm="1">
        <f t="array" ref="T477">IF(AND(B477:D477="",G477:P477=""),"",MAX(0,K477-L477))</f>
        <v/>
      </c>
      <c r="U477" s="55" t="str" cm="1">
        <f t="array" ref="U477">IF(AND(B477:D477="",G477:P477=""),"",VLOOKUP(J477,ABen_Rates,3,FALSE)*T477*S477)</f>
        <v/>
      </c>
      <c r="V477" s="55" t="str" cm="1">
        <f t="array" ref="V477">IF(AND(B477:D477="",G477:P477=""),"",VLOOKUP(D477,Treatment_Life,2,FALSE)*U477)</f>
        <v/>
      </c>
      <c r="W477" s="55" t="str" cm="1">
        <f t="array" ref="W477">IF(AND(B477:D477="",G477:P477=""),"",(H477-G477)*O477*Lane_Width*Cost_m2)</f>
        <v/>
      </c>
      <c r="X477" s="55" cm="1">
        <f t="array" ref="X477">IF(AND(B477:D477="",G477:P477=""),-9999,V477*Av_Cost_Coll/W477)</f>
        <v>-9999</v>
      </c>
      <c r="Y477" s="55" cm="1">
        <f t="array" ref="Y477">IF(AND(B477:D477="",G477:P477=""),-9999,VLOOKUP(CONCATENATE(M477,"-",N477),Likelihood,2,FALSE))</f>
        <v>-9999</v>
      </c>
      <c r="Z477" s="55" t="str" cm="1">
        <f t="array" ref="Z477">IF(AND(B477:D477="",G477:P477=""),"",IF(X477&gt;=2,IF(Y477&gt;50,"P1","P3"),IF(X477&gt;0,IF(Y477&gt;50,"P2","P5"),IF(Y477&gt;50,"P4","P6"))))</f>
        <v/>
      </c>
    </row>
    <row r="478" spans="1:26" x14ac:dyDescent="0.35">
      <c r="A478" s="48"/>
      <c r="B478" s="48"/>
      <c r="C478" s="48"/>
      <c r="D478" s="48"/>
      <c r="E478" s="47"/>
      <c r="F478" s="47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55" t="str" cm="1">
        <f t="array" ref="Q478">IF(AND(B478="",D478="",G478:H478="",J478:P478),"",IF(OR(B478="",D478="",AND(D478&lt;&gt;"A",D478&lt;&gt;"B",D478&lt;&gt;"C",D478&lt;&gt;"D",D478&lt;&gt;"U"),G478&lt;0,H478&lt;G478,AND(J478&lt;&gt;"BC",J478&lt;&gt;"SG",J478&lt;&gt;"KQ",J478&lt;&gt;"R"),J478="",K478="",L478="",L478&lt; 0,OR(M478="",M478&gt;15),OR(N478="",N478&gt;15),O478="",P478=""),"ERROR - Please check inputs",""))</f>
        <v/>
      </c>
      <c r="R478" s="55" t="str" cm="1">
        <f t="array" ref="R478">IF(AND(B478:D478="",G478:P478=""),"",H478-G478)</f>
        <v/>
      </c>
      <c r="S478" s="55" t="str" cm="1">
        <f t="array" ref="S478">IF(AND(B478:D478="",G478:P478=""),"",P478*R478/1000*365)</f>
        <v/>
      </c>
      <c r="T478" s="55" t="str" cm="1">
        <f t="array" ref="T478">IF(AND(B478:D478="",G478:P478=""),"",MAX(0,K478-L478))</f>
        <v/>
      </c>
      <c r="U478" s="55" t="str" cm="1">
        <f t="array" ref="U478">IF(AND(B478:D478="",G478:P478=""),"",VLOOKUP(J478,ABen_Rates,3,FALSE)*T478*S478)</f>
        <v/>
      </c>
      <c r="V478" s="55" t="str" cm="1">
        <f t="array" ref="V478">IF(AND(B478:D478="",G478:P478=""),"",VLOOKUP(D478,Treatment_Life,2,FALSE)*U478)</f>
        <v/>
      </c>
      <c r="W478" s="55" t="str" cm="1">
        <f t="array" ref="W478">IF(AND(B478:D478="",G478:P478=""),"",(H478-G478)*O478*Lane_Width*Cost_m2)</f>
        <v/>
      </c>
      <c r="X478" s="55" cm="1">
        <f t="array" ref="X478">IF(AND(B478:D478="",G478:P478=""),-9999,V478*Av_Cost_Coll/W478)</f>
        <v>-9999</v>
      </c>
      <c r="Y478" s="55" cm="1">
        <f t="array" ref="Y478">IF(AND(B478:D478="",G478:P478=""),-9999,VLOOKUP(CONCATENATE(M478,"-",N478),Likelihood,2,FALSE))</f>
        <v>-9999</v>
      </c>
      <c r="Z478" s="55" t="str" cm="1">
        <f t="array" ref="Z478">IF(AND(B478:D478="",G478:P478=""),"",IF(X478&gt;=2,IF(Y478&gt;50,"P1","P3"),IF(X478&gt;0,IF(Y478&gt;50,"P2","P5"),IF(Y478&gt;50,"P4","P6"))))</f>
        <v/>
      </c>
    </row>
    <row r="479" spans="1:26" x14ac:dyDescent="0.35">
      <c r="A479" s="48"/>
      <c r="B479" s="48"/>
      <c r="C479" s="48"/>
      <c r="D479" s="48"/>
      <c r="E479" s="47"/>
      <c r="F479" s="47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55" t="str" cm="1">
        <f t="array" ref="Q479">IF(AND(B479="",D479="",G479:H479="",J479:P479),"",IF(OR(B479="",D479="",AND(D479&lt;&gt;"A",D479&lt;&gt;"B",D479&lt;&gt;"C",D479&lt;&gt;"D",D479&lt;&gt;"U"),G479&lt;0,H479&lt;G479,AND(J479&lt;&gt;"BC",J479&lt;&gt;"SG",J479&lt;&gt;"KQ",J479&lt;&gt;"R"),J479="",K479="",L479="",L479&lt; 0,OR(M479="",M479&gt;15),OR(N479="",N479&gt;15),O479="",P479=""),"ERROR - Please check inputs",""))</f>
        <v/>
      </c>
      <c r="R479" s="55" t="str" cm="1">
        <f t="array" ref="R479">IF(AND(B479:D479="",G479:P479=""),"",H479-G479)</f>
        <v/>
      </c>
      <c r="S479" s="55" t="str" cm="1">
        <f t="array" ref="S479">IF(AND(B479:D479="",G479:P479=""),"",P479*R479/1000*365)</f>
        <v/>
      </c>
      <c r="T479" s="55" t="str" cm="1">
        <f t="array" ref="T479">IF(AND(B479:D479="",G479:P479=""),"",MAX(0,K479-L479))</f>
        <v/>
      </c>
      <c r="U479" s="55" t="str" cm="1">
        <f t="array" ref="U479">IF(AND(B479:D479="",G479:P479=""),"",VLOOKUP(J479,ABen_Rates,3,FALSE)*T479*S479)</f>
        <v/>
      </c>
      <c r="V479" s="55" t="str" cm="1">
        <f t="array" ref="V479">IF(AND(B479:D479="",G479:P479=""),"",VLOOKUP(D479,Treatment_Life,2,FALSE)*U479)</f>
        <v/>
      </c>
      <c r="W479" s="55" t="str" cm="1">
        <f t="array" ref="W479">IF(AND(B479:D479="",G479:P479=""),"",(H479-G479)*O479*Lane_Width*Cost_m2)</f>
        <v/>
      </c>
      <c r="X479" s="55" cm="1">
        <f t="array" ref="X479">IF(AND(B479:D479="",G479:P479=""),-9999,V479*Av_Cost_Coll/W479)</f>
        <v>-9999</v>
      </c>
      <c r="Y479" s="55" cm="1">
        <f t="array" ref="Y479">IF(AND(B479:D479="",G479:P479=""),-9999,VLOOKUP(CONCATENATE(M479,"-",N479),Likelihood,2,FALSE))</f>
        <v>-9999</v>
      </c>
      <c r="Z479" s="55" t="str" cm="1">
        <f t="array" ref="Z479">IF(AND(B479:D479="",G479:P479=""),"",IF(X479&gt;=2,IF(Y479&gt;50,"P1","P3"),IF(X479&gt;0,IF(Y479&gt;50,"P2","P5"),IF(Y479&gt;50,"P4","P6"))))</f>
        <v/>
      </c>
    </row>
    <row r="480" spans="1:26" x14ac:dyDescent="0.35">
      <c r="A480" s="48"/>
      <c r="B480" s="48"/>
      <c r="C480" s="48"/>
      <c r="D480" s="48"/>
      <c r="E480" s="47"/>
      <c r="F480" s="47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55" t="str" cm="1">
        <f t="array" ref="Q480">IF(AND(B480="",D480="",G480:H480="",J480:P480),"",IF(OR(B480="",D480="",AND(D480&lt;&gt;"A",D480&lt;&gt;"B",D480&lt;&gt;"C",D480&lt;&gt;"D",D480&lt;&gt;"U"),G480&lt;0,H480&lt;G480,AND(J480&lt;&gt;"BC",J480&lt;&gt;"SG",J480&lt;&gt;"KQ",J480&lt;&gt;"R"),J480="",K480="",L480="",L480&lt; 0,OR(M480="",M480&gt;15),OR(N480="",N480&gt;15),O480="",P480=""),"ERROR - Please check inputs",""))</f>
        <v/>
      </c>
      <c r="R480" s="55" t="str" cm="1">
        <f t="array" ref="R480">IF(AND(B480:D480="",G480:P480=""),"",H480-G480)</f>
        <v/>
      </c>
      <c r="S480" s="55" t="str" cm="1">
        <f t="array" ref="S480">IF(AND(B480:D480="",G480:P480=""),"",P480*R480/1000*365)</f>
        <v/>
      </c>
      <c r="T480" s="55" t="str" cm="1">
        <f t="array" ref="T480">IF(AND(B480:D480="",G480:P480=""),"",MAX(0,K480-L480))</f>
        <v/>
      </c>
      <c r="U480" s="55" t="str" cm="1">
        <f t="array" ref="U480">IF(AND(B480:D480="",G480:P480=""),"",VLOOKUP(J480,ABen_Rates,3,FALSE)*T480*S480)</f>
        <v/>
      </c>
      <c r="V480" s="55" t="str" cm="1">
        <f t="array" ref="V480">IF(AND(B480:D480="",G480:P480=""),"",VLOOKUP(D480,Treatment_Life,2,FALSE)*U480)</f>
        <v/>
      </c>
      <c r="W480" s="55" t="str" cm="1">
        <f t="array" ref="W480">IF(AND(B480:D480="",G480:P480=""),"",(H480-G480)*O480*Lane_Width*Cost_m2)</f>
        <v/>
      </c>
      <c r="X480" s="55" cm="1">
        <f t="array" ref="X480">IF(AND(B480:D480="",G480:P480=""),-9999,V480*Av_Cost_Coll/W480)</f>
        <v>-9999</v>
      </c>
      <c r="Y480" s="55" cm="1">
        <f t="array" ref="Y480">IF(AND(B480:D480="",G480:P480=""),-9999,VLOOKUP(CONCATENATE(M480,"-",N480),Likelihood,2,FALSE))</f>
        <v>-9999</v>
      </c>
      <c r="Z480" s="55" t="str" cm="1">
        <f t="array" ref="Z480">IF(AND(B480:D480="",G480:P480=""),"",IF(X480&gt;=2,IF(Y480&gt;50,"P1","P3"),IF(X480&gt;0,IF(Y480&gt;50,"P2","P5"),IF(Y480&gt;50,"P4","P6"))))</f>
        <v/>
      </c>
    </row>
    <row r="481" spans="1:26" x14ac:dyDescent="0.35">
      <c r="A481" s="48"/>
      <c r="B481" s="48"/>
      <c r="C481" s="48"/>
      <c r="D481" s="48"/>
      <c r="E481" s="47"/>
      <c r="F481" s="47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55" t="str" cm="1">
        <f t="array" ref="Q481">IF(AND(B481="",D481="",G481:H481="",J481:P481),"",IF(OR(B481="",D481="",AND(D481&lt;&gt;"A",D481&lt;&gt;"B",D481&lt;&gt;"C",D481&lt;&gt;"D",D481&lt;&gt;"U"),G481&lt;0,H481&lt;G481,AND(J481&lt;&gt;"BC",J481&lt;&gt;"SG",J481&lt;&gt;"KQ",J481&lt;&gt;"R"),J481="",K481="",L481="",L481&lt; 0,OR(M481="",M481&gt;15),OR(N481="",N481&gt;15),O481="",P481=""),"ERROR - Please check inputs",""))</f>
        <v/>
      </c>
      <c r="R481" s="55" t="str" cm="1">
        <f t="array" ref="R481">IF(AND(B481:D481="",G481:P481=""),"",H481-G481)</f>
        <v/>
      </c>
      <c r="S481" s="55" t="str" cm="1">
        <f t="array" ref="S481">IF(AND(B481:D481="",G481:P481=""),"",P481*R481/1000*365)</f>
        <v/>
      </c>
      <c r="T481" s="55" t="str" cm="1">
        <f t="array" ref="T481">IF(AND(B481:D481="",G481:P481=""),"",MAX(0,K481-L481))</f>
        <v/>
      </c>
      <c r="U481" s="55" t="str" cm="1">
        <f t="array" ref="U481">IF(AND(B481:D481="",G481:P481=""),"",VLOOKUP(J481,ABen_Rates,3,FALSE)*T481*S481)</f>
        <v/>
      </c>
      <c r="V481" s="55" t="str" cm="1">
        <f t="array" ref="V481">IF(AND(B481:D481="",G481:P481=""),"",VLOOKUP(D481,Treatment_Life,2,FALSE)*U481)</f>
        <v/>
      </c>
      <c r="W481" s="55" t="str" cm="1">
        <f t="array" ref="W481">IF(AND(B481:D481="",G481:P481=""),"",(H481-G481)*O481*Lane_Width*Cost_m2)</f>
        <v/>
      </c>
      <c r="X481" s="55" cm="1">
        <f t="array" ref="X481">IF(AND(B481:D481="",G481:P481=""),-9999,V481*Av_Cost_Coll/W481)</f>
        <v>-9999</v>
      </c>
      <c r="Y481" s="55" cm="1">
        <f t="array" ref="Y481">IF(AND(B481:D481="",G481:P481=""),-9999,VLOOKUP(CONCATENATE(M481,"-",N481),Likelihood,2,FALSE))</f>
        <v>-9999</v>
      </c>
      <c r="Z481" s="55" t="str" cm="1">
        <f t="array" ref="Z481">IF(AND(B481:D481="",G481:P481=""),"",IF(X481&gt;=2,IF(Y481&gt;50,"P1","P3"),IF(X481&gt;0,IF(Y481&gt;50,"P2","P5"),IF(Y481&gt;50,"P4","P6"))))</f>
        <v/>
      </c>
    </row>
    <row r="482" spans="1:26" x14ac:dyDescent="0.35">
      <c r="A482" s="48"/>
      <c r="B482" s="48"/>
      <c r="C482" s="48"/>
      <c r="D482" s="48"/>
      <c r="E482" s="47"/>
      <c r="F482" s="47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55" t="str" cm="1">
        <f t="array" ref="Q482">IF(AND(B482="",D482="",G482:H482="",J482:P482),"",IF(OR(B482="",D482="",AND(D482&lt;&gt;"A",D482&lt;&gt;"B",D482&lt;&gt;"C",D482&lt;&gt;"D",D482&lt;&gt;"U"),G482&lt;0,H482&lt;G482,AND(J482&lt;&gt;"BC",J482&lt;&gt;"SG",J482&lt;&gt;"KQ",J482&lt;&gt;"R"),J482="",K482="",L482="",L482&lt; 0,OR(M482="",M482&gt;15),OR(N482="",N482&gt;15),O482="",P482=""),"ERROR - Please check inputs",""))</f>
        <v/>
      </c>
      <c r="R482" s="55" t="str" cm="1">
        <f t="array" ref="R482">IF(AND(B482:D482="",G482:P482=""),"",H482-G482)</f>
        <v/>
      </c>
      <c r="S482" s="55" t="str" cm="1">
        <f t="array" ref="S482">IF(AND(B482:D482="",G482:P482=""),"",P482*R482/1000*365)</f>
        <v/>
      </c>
      <c r="T482" s="55" t="str" cm="1">
        <f t="array" ref="T482">IF(AND(B482:D482="",G482:P482=""),"",MAX(0,K482-L482))</f>
        <v/>
      </c>
      <c r="U482" s="55" t="str" cm="1">
        <f t="array" ref="U482">IF(AND(B482:D482="",G482:P482=""),"",VLOOKUP(J482,ABen_Rates,3,FALSE)*T482*S482)</f>
        <v/>
      </c>
      <c r="V482" s="55" t="str" cm="1">
        <f t="array" ref="V482">IF(AND(B482:D482="",G482:P482=""),"",VLOOKUP(D482,Treatment_Life,2,FALSE)*U482)</f>
        <v/>
      </c>
      <c r="W482" s="55" t="str" cm="1">
        <f t="array" ref="W482">IF(AND(B482:D482="",G482:P482=""),"",(H482-G482)*O482*Lane_Width*Cost_m2)</f>
        <v/>
      </c>
      <c r="X482" s="55" cm="1">
        <f t="array" ref="X482">IF(AND(B482:D482="",G482:P482=""),-9999,V482*Av_Cost_Coll/W482)</f>
        <v>-9999</v>
      </c>
      <c r="Y482" s="55" cm="1">
        <f t="array" ref="Y482">IF(AND(B482:D482="",G482:P482=""),-9999,VLOOKUP(CONCATENATE(M482,"-",N482),Likelihood,2,FALSE))</f>
        <v>-9999</v>
      </c>
      <c r="Z482" s="55" t="str" cm="1">
        <f t="array" ref="Z482">IF(AND(B482:D482="",G482:P482=""),"",IF(X482&gt;=2,IF(Y482&gt;50,"P1","P3"),IF(X482&gt;0,IF(Y482&gt;50,"P2","P5"),IF(Y482&gt;50,"P4","P6"))))</f>
        <v/>
      </c>
    </row>
    <row r="483" spans="1:26" x14ac:dyDescent="0.35">
      <c r="A483" s="48"/>
      <c r="B483" s="48"/>
      <c r="C483" s="48"/>
      <c r="D483" s="48"/>
      <c r="E483" s="47"/>
      <c r="F483" s="47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55" t="str" cm="1">
        <f t="array" ref="Q483">IF(AND(B483="",D483="",G483:H483="",J483:P483),"",IF(OR(B483="",D483="",AND(D483&lt;&gt;"A",D483&lt;&gt;"B",D483&lt;&gt;"C",D483&lt;&gt;"D",D483&lt;&gt;"U"),G483&lt;0,H483&lt;G483,AND(J483&lt;&gt;"BC",J483&lt;&gt;"SG",J483&lt;&gt;"KQ",J483&lt;&gt;"R"),J483="",K483="",L483="",L483&lt; 0,OR(M483="",M483&gt;15),OR(N483="",N483&gt;15),O483="",P483=""),"ERROR - Please check inputs",""))</f>
        <v/>
      </c>
      <c r="R483" s="55" t="str" cm="1">
        <f t="array" ref="R483">IF(AND(B483:D483="",G483:P483=""),"",H483-G483)</f>
        <v/>
      </c>
      <c r="S483" s="55" t="str" cm="1">
        <f t="array" ref="S483">IF(AND(B483:D483="",G483:P483=""),"",P483*R483/1000*365)</f>
        <v/>
      </c>
      <c r="T483" s="55" t="str" cm="1">
        <f t="array" ref="T483">IF(AND(B483:D483="",G483:P483=""),"",MAX(0,K483-L483))</f>
        <v/>
      </c>
      <c r="U483" s="55" t="str" cm="1">
        <f t="array" ref="U483">IF(AND(B483:D483="",G483:P483=""),"",VLOOKUP(J483,ABen_Rates,3,FALSE)*T483*S483)</f>
        <v/>
      </c>
      <c r="V483" s="55" t="str" cm="1">
        <f t="array" ref="V483">IF(AND(B483:D483="",G483:P483=""),"",VLOOKUP(D483,Treatment_Life,2,FALSE)*U483)</f>
        <v/>
      </c>
      <c r="W483" s="55" t="str" cm="1">
        <f t="array" ref="W483">IF(AND(B483:D483="",G483:P483=""),"",(H483-G483)*O483*Lane_Width*Cost_m2)</f>
        <v/>
      </c>
      <c r="X483" s="55" cm="1">
        <f t="array" ref="X483">IF(AND(B483:D483="",G483:P483=""),-9999,V483*Av_Cost_Coll/W483)</f>
        <v>-9999</v>
      </c>
      <c r="Y483" s="55" cm="1">
        <f t="array" ref="Y483">IF(AND(B483:D483="",G483:P483=""),-9999,VLOOKUP(CONCATENATE(M483,"-",N483),Likelihood,2,FALSE))</f>
        <v>-9999</v>
      </c>
      <c r="Z483" s="55" t="str" cm="1">
        <f t="array" ref="Z483">IF(AND(B483:D483="",G483:P483=""),"",IF(X483&gt;=2,IF(Y483&gt;50,"P1","P3"),IF(X483&gt;0,IF(Y483&gt;50,"P2","P5"),IF(Y483&gt;50,"P4","P6"))))</f>
        <v/>
      </c>
    </row>
    <row r="484" spans="1:26" x14ac:dyDescent="0.35">
      <c r="A484" s="48"/>
      <c r="B484" s="48"/>
      <c r="C484" s="48"/>
      <c r="D484" s="48"/>
      <c r="E484" s="47"/>
      <c r="F484" s="47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55" t="str" cm="1">
        <f t="array" ref="Q484">IF(AND(B484="",D484="",G484:H484="",J484:P484),"",IF(OR(B484="",D484="",AND(D484&lt;&gt;"A",D484&lt;&gt;"B",D484&lt;&gt;"C",D484&lt;&gt;"D",D484&lt;&gt;"U"),G484&lt;0,H484&lt;G484,AND(J484&lt;&gt;"BC",J484&lt;&gt;"SG",J484&lt;&gt;"KQ",J484&lt;&gt;"R"),J484="",K484="",L484="",L484&lt; 0,OR(M484="",M484&gt;15),OR(N484="",N484&gt;15),O484="",P484=""),"ERROR - Please check inputs",""))</f>
        <v/>
      </c>
      <c r="R484" s="55" t="str" cm="1">
        <f t="array" ref="R484">IF(AND(B484:D484="",G484:P484=""),"",H484-G484)</f>
        <v/>
      </c>
      <c r="S484" s="55" t="str" cm="1">
        <f t="array" ref="S484">IF(AND(B484:D484="",G484:P484=""),"",P484*R484/1000*365)</f>
        <v/>
      </c>
      <c r="T484" s="55" t="str" cm="1">
        <f t="array" ref="T484">IF(AND(B484:D484="",G484:P484=""),"",MAX(0,K484-L484))</f>
        <v/>
      </c>
      <c r="U484" s="55" t="str" cm="1">
        <f t="array" ref="U484">IF(AND(B484:D484="",G484:P484=""),"",VLOOKUP(J484,ABen_Rates,3,FALSE)*T484*S484)</f>
        <v/>
      </c>
      <c r="V484" s="55" t="str" cm="1">
        <f t="array" ref="V484">IF(AND(B484:D484="",G484:P484=""),"",VLOOKUP(D484,Treatment_Life,2,FALSE)*U484)</f>
        <v/>
      </c>
      <c r="W484" s="55" t="str" cm="1">
        <f t="array" ref="W484">IF(AND(B484:D484="",G484:P484=""),"",(H484-G484)*O484*Lane_Width*Cost_m2)</f>
        <v/>
      </c>
      <c r="X484" s="55" cm="1">
        <f t="array" ref="X484">IF(AND(B484:D484="",G484:P484=""),-9999,V484*Av_Cost_Coll/W484)</f>
        <v>-9999</v>
      </c>
      <c r="Y484" s="55" cm="1">
        <f t="array" ref="Y484">IF(AND(B484:D484="",G484:P484=""),-9999,VLOOKUP(CONCATENATE(M484,"-",N484),Likelihood,2,FALSE))</f>
        <v>-9999</v>
      </c>
      <c r="Z484" s="55" t="str" cm="1">
        <f t="array" ref="Z484">IF(AND(B484:D484="",G484:P484=""),"",IF(X484&gt;=2,IF(Y484&gt;50,"P1","P3"),IF(X484&gt;0,IF(Y484&gt;50,"P2","P5"),IF(Y484&gt;50,"P4","P6"))))</f>
        <v/>
      </c>
    </row>
    <row r="485" spans="1:26" x14ac:dyDescent="0.35">
      <c r="A485" s="48"/>
      <c r="B485" s="48"/>
      <c r="C485" s="48"/>
      <c r="D485" s="48"/>
      <c r="E485" s="47"/>
      <c r="F485" s="47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55" t="str" cm="1">
        <f t="array" ref="Q485">IF(AND(B485="",D485="",G485:H485="",J485:P485),"",IF(OR(B485="",D485="",AND(D485&lt;&gt;"A",D485&lt;&gt;"B",D485&lt;&gt;"C",D485&lt;&gt;"D",D485&lt;&gt;"U"),G485&lt;0,H485&lt;G485,AND(J485&lt;&gt;"BC",J485&lt;&gt;"SG",J485&lt;&gt;"KQ",J485&lt;&gt;"R"),J485="",K485="",L485="",L485&lt; 0,OR(M485="",M485&gt;15),OR(N485="",N485&gt;15),O485="",P485=""),"ERROR - Please check inputs",""))</f>
        <v/>
      </c>
      <c r="R485" s="55" t="str" cm="1">
        <f t="array" ref="R485">IF(AND(B485:D485="",G485:P485=""),"",H485-G485)</f>
        <v/>
      </c>
      <c r="S485" s="55" t="str" cm="1">
        <f t="array" ref="S485">IF(AND(B485:D485="",G485:P485=""),"",P485*R485/1000*365)</f>
        <v/>
      </c>
      <c r="T485" s="55" t="str" cm="1">
        <f t="array" ref="T485">IF(AND(B485:D485="",G485:P485=""),"",MAX(0,K485-L485))</f>
        <v/>
      </c>
      <c r="U485" s="55" t="str" cm="1">
        <f t="array" ref="U485">IF(AND(B485:D485="",G485:P485=""),"",VLOOKUP(J485,ABen_Rates,3,FALSE)*T485*S485)</f>
        <v/>
      </c>
      <c r="V485" s="55" t="str" cm="1">
        <f t="array" ref="V485">IF(AND(B485:D485="",G485:P485=""),"",VLOOKUP(D485,Treatment_Life,2,FALSE)*U485)</f>
        <v/>
      </c>
      <c r="W485" s="55" t="str" cm="1">
        <f t="array" ref="W485">IF(AND(B485:D485="",G485:P485=""),"",(H485-G485)*O485*Lane_Width*Cost_m2)</f>
        <v/>
      </c>
      <c r="X485" s="55" cm="1">
        <f t="array" ref="X485">IF(AND(B485:D485="",G485:P485=""),-9999,V485*Av_Cost_Coll/W485)</f>
        <v>-9999</v>
      </c>
      <c r="Y485" s="55" cm="1">
        <f t="array" ref="Y485">IF(AND(B485:D485="",G485:P485=""),-9999,VLOOKUP(CONCATENATE(M485,"-",N485),Likelihood,2,FALSE))</f>
        <v>-9999</v>
      </c>
      <c r="Z485" s="55" t="str" cm="1">
        <f t="array" ref="Z485">IF(AND(B485:D485="",G485:P485=""),"",IF(X485&gt;=2,IF(Y485&gt;50,"P1","P3"),IF(X485&gt;0,IF(Y485&gt;50,"P2","P5"),IF(Y485&gt;50,"P4","P6"))))</f>
        <v/>
      </c>
    </row>
    <row r="486" spans="1:26" x14ac:dyDescent="0.35">
      <c r="A486" s="48"/>
      <c r="B486" s="48"/>
      <c r="C486" s="48"/>
      <c r="D486" s="48"/>
      <c r="E486" s="47"/>
      <c r="F486" s="47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55" t="str" cm="1">
        <f t="array" ref="Q486">IF(AND(B486="",D486="",G486:H486="",J486:P486),"",IF(OR(B486="",D486="",AND(D486&lt;&gt;"A",D486&lt;&gt;"B",D486&lt;&gt;"C",D486&lt;&gt;"D",D486&lt;&gt;"U"),G486&lt;0,H486&lt;G486,AND(J486&lt;&gt;"BC",J486&lt;&gt;"SG",J486&lt;&gt;"KQ",J486&lt;&gt;"R"),J486="",K486="",L486="",L486&lt; 0,OR(M486="",M486&gt;15),OR(N486="",N486&gt;15),O486="",P486=""),"ERROR - Please check inputs",""))</f>
        <v/>
      </c>
      <c r="R486" s="55" t="str" cm="1">
        <f t="array" ref="R486">IF(AND(B486:D486="",G486:P486=""),"",H486-G486)</f>
        <v/>
      </c>
      <c r="S486" s="55" t="str" cm="1">
        <f t="array" ref="S486">IF(AND(B486:D486="",G486:P486=""),"",P486*R486/1000*365)</f>
        <v/>
      </c>
      <c r="T486" s="55" t="str" cm="1">
        <f t="array" ref="T486">IF(AND(B486:D486="",G486:P486=""),"",MAX(0,K486-L486))</f>
        <v/>
      </c>
      <c r="U486" s="55" t="str" cm="1">
        <f t="array" ref="U486">IF(AND(B486:D486="",G486:P486=""),"",VLOOKUP(J486,ABen_Rates,3,FALSE)*T486*S486)</f>
        <v/>
      </c>
      <c r="V486" s="55" t="str" cm="1">
        <f t="array" ref="V486">IF(AND(B486:D486="",G486:P486=""),"",VLOOKUP(D486,Treatment_Life,2,FALSE)*U486)</f>
        <v/>
      </c>
      <c r="W486" s="55" t="str" cm="1">
        <f t="array" ref="W486">IF(AND(B486:D486="",G486:P486=""),"",(H486-G486)*O486*Lane_Width*Cost_m2)</f>
        <v/>
      </c>
      <c r="X486" s="55" cm="1">
        <f t="array" ref="X486">IF(AND(B486:D486="",G486:P486=""),-9999,V486*Av_Cost_Coll/W486)</f>
        <v>-9999</v>
      </c>
      <c r="Y486" s="55" cm="1">
        <f t="array" ref="Y486">IF(AND(B486:D486="",G486:P486=""),-9999,VLOOKUP(CONCATENATE(M486,"-",N486),Likelihood,2,FALSE))</f>
        <v>-9999</v>
      </c>
      <c r="Z486" s="55" t="str" cm="1">
        <f t="array" ref="Z486">IF(AND(B486:D486="",G486:P486=""),"",IF(X486&gt;=2,IF(Y486&gt;50,"P1","P3"),IF(X486&gt;0,IF(Y486&gt;50,"P2","P5"),IF(Y486&gt;50,"P4","P6"))))</f>
        <v/>
      </c>
    </row>
    <row r="487" spans="1:26" x14ac:dyDescent="0.35">
      <c r="A487" s="48"/>
      <c r="B487" s="48"/>
      <c r="C487" s="48"/>
      <c r="D487" s="48"/>
      <c r="E487" s="47"/>
      <c r="F487" s="47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55" t="str" cm="1">
        <f t="array" ref="Q487">IF(AND(B487="",D487="",G487:H487="",J487:P487),"",IF(OR(B487="",D487="",AND(D487&lt;&gt;"A",D487&lt;&gt;"B",D487&lt;&gt;"C",D487&lt;&gt;"D",D487&lt;&gt;"U"),G487&lt;0,H487&lt;G487,AND(J487&lt;&gt;"BC",J487&lt;&gt;"SG",J487&lt;&gt;"KQ",J487&lt;&gt;"R"),J487="",K487="",L487="",L487&lt; 0,OR(M487="",M487&gt;15),OR(N487="",N487&gt;15),O487="",P487=""),"ERROR - Please check inputs",""))</f>
        <v/>
      </c>
      <c r="R487" s="55" t="str" cm="1">
        <f t="array" ref="R487">IF(AND(B487:D487="",G487:P487=""),"",H487-G487)</f>
        <v/>
      </c>
      <c r="S487" s="55" t="str" cm="1">
        <f t="array" ref="S487">IF(AND(B487:D487="",G487:P487=""),"",P487*R487/1000*365)</f>
        <v/>
      </c>
      <c r="T487" s="55" t="str" cm="1">
        <f t="array" ref="T487">IF(AND(B487:D487="",G487:P487=""),"",MAX(0,K487-L487))</f>
        <v/>
      </c>
      <c r="U487" s="55" t="str" cm="1">
        <f t="array" ref="U487">IF(AND(B487:D487="",G487:P487=""),"",VLOOKUP(J487,ABen_Rates,3,FALSE)*T487*S487)</f>
        <v/>
      </c>
      <c r="V487" s="55" t="str" cm="1">
        <f t="array" ref="V487">IF(AND(B487:D487="",G487:P487=""),"",VLOOKUP(D487,Treatment_Life,2,FALSE)*U487)</f>
        <v/>
      </c>
      <c r="W487" s="55" t="str" cm="1">
        <f t="array" ref="W487">IF(AND(B487:D487="",G487:P487=""),"",(H487-G487)*O487*Lane_Width*Cost_m2)</f>
        <v/>
      </c>
      <c r="X487" s="55" cm="1">
        <f t="array" ref="X487">IF(AND(B487:D487="",G487:P487=""),-9999,V487*Av_Cost_Coll/W487)</f>
        <v>-9999</v>
      </c>
      <c r="Y487" s="55" cm="1">
        <f t="array" ref="Y487">IF(AND(B487:D487="",G487:P487=""),-9999,VLOOKUP(CONCATENATE(M487,"-",N487),Likelihood,2,FALSE))</f>
        <v>-9999</v>
      </c>
      <c r="Z487" s="55" t="str" cm="1">
        <f t="array" ref="Z487">IF(AND(B487:D487="",G487:P487=""),"",IF(X487&gt;=2,IF(Y487&gt;50,"P1","P3"),IF(X487&gt;0,IF(Y487&gt;50,"P2","P5"),IF(Y487&gt;50,"P4","P6"))))</f>
        <v/>
      </c>
    </row>
    <row r="488" spans="1:26" x14ac:dyDescent="0.35">
      <c r="A488" s="48"/>
      <c r="B488" s="48"/>
      <c r="C488" s="48"/>
      <c r="D488" s="48"/>
      <c r="E488" s="47"/>
      <c r="F488" s="47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55" t="str" cm="1">
        <f t="array" ref="Q488">IF(AND(B488="",D488="",G488:H488="",J488:P488),"",IF(OR(B488="",D488="",AND(D488&lt;&gt;"A",D488&lt;&gt;"B",D488&lt;&gt;"C",D488&lt;&gt;"D",D488&lt;&gt;"U"),G488&lt;0,H488&lt;G488,AND(J488&lt;&gt;"BC",J488&lt;&gt;"SG",J488&lt;&gt;"KQ",J488&lt;&gt;"R"),J488="",K488="",L488="",L488&lt; 0,OR(M488="",M488&gt;15),OR(N488="",N488&gt;15),O488="",P488=""),"ERROR - Please check inputs",""))</f>
        <v/>
      </c>
      <c r="R488" s="55" t="str" cm="1">
        <f t="array" ref="R488">IF(AND(B488:D488="",G488:P488=""),"",H488-G488)</f>
        <v/>
      </c>
      <c r="S488" s="55" t="str" cm="1">
        <f t="array" ref="S488">IF(AND(B488:D488="",G488:P488=""),"",P488*R488/1000*365)</f>
        <v/>
      </c>
      <c r="T488" s="55" t="str" cm="1">
        <f t="array" ref="T488">IF(AND(B488:D488="",G488:P488=""),"",MAX(0,K488-L488))</f>
        <v/>
      </c>
      <c r="U488" s="55" t="str" cm="1">
        <f t="array" ref="U488">IF(AND(B488:D488="",G488:P488=""),"",VLOOKUP(J488,ABen_Rates,3,FALSE)*T488*S488)</f>
        <v/>
      </c>
      <c r="V488" s="55" t="str" cm="1">
        <f t="array" ref="V488">IF(AND(B488:D488="",G488:P488=""),"",VLOOKUP(D488,Treatment_Life,2,FALSE)*U488)</f>
        <v/>
      </c>
      <c r="W488" s="55" t="str" cm="1">
        <f t="array" ref="W488">IF(AND(B488:D488="",G488:P488=""),"",(H488-G488)*O488*Lane_Width*Cost_m2)</f>
        <v/>
      </c>
      <c r="X488" s="55" cm="1">
        <f t="array" ref="X488">IF(AND(B488:D488="",G488:P488=""),-9999,V488*Av_Cost_Coll/W488)</f>
        <v>-9999</v>
      </c>
      <c r="Y488" s="55" cm="1">
        <f t="array" ref="Y488">IF(AND(B488:D488="",G488:P488=""),-9999,VLOOKUP(CONCATENATE(M488,"-",N488),Likelihood,2,FALSE))</f>
        <v>-9999</v>
      </c>
      <c r="Z488" s="55" t="str" cm="1">
        <f t="array" ref="Z488">IF(AND(B488:D488="",G488:P488=""),"",IF(X488&gt;=2,IF(Y488&gt;50,"P1","P3"),IF(X488&gt;0,IF(Y488&gt;50,"P2","P5"),IF(Y488&gt;50,"P4","P6"))))</f>
        <v/>
      </c>
    </row>
    <row r="489" spans="1:26" x14ac:dyDescent="0.35">
      <c r="A489" s="48"/>
      <c r="B489" s="48"/>
      <c r="C489" s="48"/>
      <c r="D489" s="48"/>
      <c r="E489" s="47"/>
      <c r="F489" s="47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55" t="str" cm="1">
        <f t="array" ref="Q489">IF(AND(B489="",D489="",G489:H489="",J489:P489),"",IF(OR(B489="",D489="",AND(D489&lt;&gt;"A",D489&lt;&gt;"B",D489&lt;&gt;"C",D489&lt;&gt;"D",D489&lt;&gt;"U"),G489&lt;0,H489&lt;G489,AND(J489&lt;&gt;"BC",J489&lt;&gt;"SG",J489&lt;&gt;"KQ",J489&lt;&gt;"R"),J489="",K489="",L489="",L489&lt; 0,OR(M489="",M489&gt;15),OR(N489="",N489&gt;15),O489="",P489=""),"ERROR - Please check inputs",""))</f>
        <v/>
      </c>
      <c r="R489" s="55" t="str" cm="1">
        <f t="array" ref="R489">IF(AND(B489:D489="",G489:P489=""),"",H489-G489)</f>
        <v/>
      </c>
      <c r="S489" s="55" t="str" cm="1">
        <f t="array" ref="S489">IF(AND(B489:D489="",G489:P489=""),"",P489*R489/1000*365)</f>
        <v/>
      </c>
      <c r="T489" s="55" t="str" cm="1">
        <f t="array" ref="T489">IF(AND(B489:D489="",G489:P489=""),"",MAX(0,K489-L489))</f>
        <v/>
      </c>
      <c r="U489" s="55" t="str" cm="1">
        <f t="array" ref="U489">IF(AND(B489:D489="",G489:P489=""),"",VLOOKUP(J489,ABen_Rates,3,FALSE)*T489*S489)</f>
        <v/>
      </c>
      <c r="V489" s="55" t="str" cm="1">
        <f t="array" ref="V489">IF(AND(B489:D489="",G489:P489=""),"",VLOOKUP(D489,Treatment_Life,2,FALSE)*U489)</f>
        <v/>
      </c>
      <c r="W489" s="55" t="str" cm="1">
        <f t="array" ref="W489">IF(AND(B489:D489="",G489:P489=""),"",(H489-G489)*O489*Lane_Width*Cost_m2)</f>
        <v/>
      </c>
      <c r="X489" s="55" cm="1">
        <f t="array" ref="X489">IF(AND(B489:D489="",G489:P489=""),-9999,V489*Av_Cost_Coll/W489)</f>
        <v>-9999</v>
      </c>
      <c r="Y489" s="55" cm="1">
        <f t="array" ref="Y489">IF(AND(B489:D489="",G489:P489=""),-9999,VLOOKUP(CONCATENATE(M489,"-",N489),Likelihood,2,FALSE))</f>
        <v>-9999</v>
      </c>
      <c r="Z489" s="55" t="str" cm="1">
        <f t="array" ref="Z489">IF(AND(B489:D489="",G489:P489=""),"",IF(X489&gt;=2,IF(Y489&gt;50,"P1","P3"),IF(X489&gt;0,IF(Y489&gt;50,"P2","P5"),IF(Y489&gt;50,"P4","P6"))))</f>
        <v/>
      </c>
    </row>
    <row r="490" spans="1:26" x14ac:dyDescent="0.35">
      <c r="A490" s="48"/>
      <c r="B490" s="48"/>
      <c r="C490" s="48"/>
      <c r="D490" s="48"/>
      <c r="E490" s="47"/>
      <c r="F490" s="47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55" t="str" cm="1">
        <f t="array" ref="Q490">IF(AND(B490="",D490="",G490:H490="",J490:P490),"",IF(OR(B490="",D490="",AND(D490&lt;&gt;"A",D490&lt;&gt;"B",D490&lt;&gt;"C",D490&lt;&gt;"D",D490&lt;&gt;"U"),G490&lt;0,H490&lt;G490,AND(J490&lt;&gt;"BC",J490&lt;&gt;"SG",J490&lt;&gt;"KQ",J490&lt;&gt;"R"),J490="",K490="",L490="",L490&lt; 0,OR(M490="",M490&gt;15),OR(N490="",N490&gt;15),O490="",P490=""),"ERROR - Please check inputs",""))</f>
        <v/>
      </c>
      <c r="R490" s="55" t="str" cm="1">
        <f t="array" ref="R490">IF(AND(B490:D490="",G490:P490=""),"",H490-G490)</f>
        <v/>
      </c>
      <c r="S490" s="55" t="str" cm="1">
        <f t="array" ref="S490">IF(AND(B490:D490="",G490:P490=""),"",P490*R490/1000*365)</f>
        <v/>
      </c>
      <c r="T490" s="55" t="str" cm="1">
        <f t="array" ref="T490">IF(AND(B490:D490="",G490:P490=""),"",MAX(0,K490-L490))</f>
        <v/>
      </c>
      <c r="U490" s="55" t="str" cm="1">
        <f t="array" ref="U490">IF(AND(B490:D490="",G490:P490=""),"",VLOOKUP(J490,ABen_Rates,3,FALSE)*T490*S490)</f>
        <v/>
      </c>
      <c r="V490" s="55" t="str" cm="1">
        <f t="array" ref="V490">IF(AND(B490:D490="",G490:P490=""),"",VLOOKUP(D490,Treatment_Life,2,FALSE)*U490)</f>
        <v/>
      </c>
      <c r="W490" s="55" t="str" cm="1">
        <f t="array" ref="W490">IF(AND(B490:D490="",G490:P490=""),"",(H490-G490)*O490*Lane_Width*Cost_m2)</f>
        <v/>
      </c>
      <c r="X490" s="55" cm="1">
        <f t="array" ref="X490">IF(AND(B490:D490="",G490:P490=""),-9999,V490*Av_Cost_Coll/W490)</f>
        <v>-9999</v>
      </c>
      <c r="Y490" s="55" cm="1">
        <f t="array" ref="Y490">IF(AND(B490:D490="",G490:P490=""),-9999,VLOOKUP(CONCATENATE(M490,"-",N490),Likelihood,2,FALSE))</f>
        <v>-9999</v>
      </c>
      <c r="Z490" s="55" t="str" cm="1">
        <f t="array" ref="Z490">IF(AND(B490:D490="",G490:P490=""),"",IF(X490&gt;=2,IF(Y490&gt;50,"P1","P3"),IF(X490&gt;0,IF(Y490&gt;50,"P2","P5"),IF(Y490&gt;50,"P4","P6"))))</f>
        <v/>
      </c>
    </row>
    <row r="491" spans="1:26" x14ac:dyDescent="0.35">
      <c r="A491" s="48"/>
      <c r="B491" s="48"/>
      <c r="C491" s="48"/>
      <c r="D491" s="48"/>
      <c r="E491" s="47"/>
      <c r="F491" s="47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55" t="str" cm="1">
        <f t="array" ref="Q491">IF(AND(B491="",D491="",G491:H491="",J491:P491),"",IF(OR(B491="",D491="",AND(D491&lt;&gt;"A",D491&lt;&gt;"B",D491&lt;&gt;"C",D491&lt;&gt;"D",D491&lt;&gt;"U"),G491&lt;0,H491&lt;G491,AND(J491&lt;&gt;"BC",J491&lt;&gt;"SG",J491&lt;&gt;"KQ",J491&lt;&gt;"R"),J491="",K491="",L491="",L491&lt; 0,OR(M491="",M491&gt;15),OR(N491="",N491&gt;15),O491="",P491=""),"ERROR - Please check inputs",""))</f>
        <v/>
      </c>
      <c r="R491" s="55" t="str" cm="1">
        <f t="array" ref="R491">IF(AND(B491:D491="",G491:P491=""),"",H491-G491)</f>
        <v/>
      </c>
      <c r="S491" s="55" t="str" cm="1">
        <f t="array" ref="S491">IF(AND(B491:D491="",G491:P491=""),"",P491*R491/1000*365)</f>
        <v/>
      </c>
      <c r="T491" s="55" t="str" cm="1">
        <f t="array" ref="T491">IF(AND(B491:D491="",G491:P491=""),"",MAX(0,K491-L491))</f>
        <v/>
      </c>
      <c r="U491" s="55" t="str" cm="1">
        <f t="array" ref="U491">IF(AND(B491:D491="",G491:P491=""),"",VLOOKUP(J491,ABen_Rates,3,FALSE)*T491*S491)</f>
        <v/>
      </c>
      <c r="V491" s="55" t="str" cm="1">
        <f t="array" ref="V491">IF(AND(B491:D491="",G491:P491=""),"",VLOOKUP(D491,Treatment_Life,2,FALSE)*U491)</f>
        <v/>
      </c>
      <c r="W491" s="55" t="str" cm="1">
        <f t="array" ref="W491">IF(AND(B491:D491="",G491:P491=""),"",(H491-G491)*O491*Lane_Width*Cost_m2)</f>
        <v/>
      </c>
      <c r="X491" s="55" cm="1">
        <f t="array" ref="X491">IF(AND(B491:D491="",G491:P491=""),-9999,V491*Av_Cost_Coll/W491)</f>
        <v>-9999</v>
      </c>
      <c r="Y491" s="55" cm="1">
        <f t="array" ref="Y491">IF(AND(B491:D491="",G491:P491=""),-9999,VLOOKUP(CONCATENATE(M491,"-",N491),Likelihood,2,FALSE))</f>
        <v>-9999</v>
      </c>
      <c r="Z491" s="55" t="str" cm="1">
        <f t="array" ref="Z491">IF(AND(B491:D491="",G491:P491=""),"",IF(X491&gt;=2,IF(Y491&gt;50,"P1","P3"),IF(X491&gt;0,IF(Y491&gt;50,"P2","P5"),IF(Y491&gt;50,"P4","P6"))))</f>
        <v/>
      </c>
    </row>
    <row r="492" spans="1:26" x14ac:dyDescent="0.35">
      <c r="A492" s="48"/>
      <c r="B492" s="48"/>
      <c r="C492" s="48"/>
      <c r="D492" s="48"/>
      <c r="E492" s="47"/>
      <c r="F492" s="47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55" t="str" cm="1">
        <f t="array" ref="Q492">IF(AND(B492="",D492="",G492:H492="",J492:P492),"",IF(OR(B492="",D492="",AND(D492&lt;&gt;"A",D492&lt;&gt;"B",D492&lt;&gt;"C",D492&lt;&gt;"D",D492&lt;&gt;"U"),G492&lt;0,H492&lt;G492,AND(J492&lt;&gt;"BC",J492&lt;&gt;"SG",J492&lt;&gt;"KQ",J492&lt;&gt;"R"),J492="",K492="",L492="",L492&lt; 0,OR(M492="",M492&gt;15),OR(N492="",N492&gt;15),O492="",P492=""),"ERROR - Please check inputs",""))</f>
        <v/>
      </c>
      <c r="R492" s="55" t="str" cm="1">
        <f t="array" ref="R492">IF(AND(B492:D492="",G492:P492=""),"",H492-G492)</f>
        <v/>
      </c>
      <c r="S492" s="55" t="str" cm="1">
        <f t="array" ref="S492">IF(AND(B492:D492="",G492:P492=""),"",P492*R492/1000*365)</f>
        <v/>
      </c>
      <c r="T492" s="55" t="str" cm="1">
        <f t="array" ref="T492">IF(AND(B492:D492="",G492:P492=""),"",MAX(0,K492-L492))</f>
        <v/>
      </c>
      <c r="U492" s="55" t="str" cm="1">
        <f t="array" ref="U492">IF(AND(B492:D492="",G492:P492=""),"",VLOOKUP(J492,ABen_Rates,3,FALSE)*T492*S492)</f>
        <v/>
      </c>
      <c r="V492" s="55" t="str" cm="1">
        <f t="array" ref="V492">IF(AND(B492:D492="",G492:P492=""),"",VLOOKUP(D492,Treatment_Life,2,FALSE)*U492)</f>
        <v/>
      </c>
      <c r="W492" s="55" t="str" cm="1">
        <f t="array" ref="W492">IF(AND(B492:D492="",G492:P492=""),"",(H492-G492)*O492*Lane_Width*Cost_m2)</f>
        <v/>
      </c>
      <c r="X492" s="55" cm="1">
        <f t="array" ref="X492">IF(AND(B492:D492="",G492:P492=""),-9999,V492*Av_Cost_Coll/W492)</f>
        <v>-9999</v>
      </c>
      <c r="Y492" s="55" cm="1">
        <f t="array" ref="Y492">IF(AND(B492:D492="",G492:P492=""),-9999,VLOOKUP(CONCATENATE(M492,"-",N492),Likelihood,2,FALSE))</f>
        <v>-9999</v>
      </c>
      <c r="Z492" s="55" t="str" cm="1">
        <f t="array" ref="Z492">IF(AND(B492:D492="",G492:P492=""),"",IF(X492&gt;=2,IF(Y492&gt;50,"P1","P3"),IF(X492&gt;0,IF(Y492&gt;50,"P2","P5"),IF(Y492&gt;50,"P4","P6"))))</f>
        <v/>
      </c>
    </row>
    <row r="493" spans="1:26" x14ac:dyDescent="0.35">
      <c r="A493" s="48"/>
      <c r="B493" s="48"/>
      <c r="C493" s="48"/>
      <c r="D493" s="48"/>
      <c r="E493" s="47"/>
      <c r="F493" s="47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55" t="str" cm="1">
        <f t="array" ref="Q493">IF(AND(B493="",D493="",G493:H493="",J493:P493),"",IF(OR(B493="",D493="",AND(D493&lt;&gt;"A",D493&lt;&gt;"B",D493&lt;&gt;"C",D493&lt;&gt;"D",D493&lt;&gt;"U"),G493&lt;0,H493&lt;G493,AND(J493&lt;&gt;"BC",J493&lt;&gt;"SG",J493&lt;&gt;"KQ",J493&lt;&gt;"R"),J493="",K493="",L493="",L493&lt; 0,OR(M493="",M493&gt;15),OR(N493="",N493&gt;15),O493="",P493=""),"ERROR - Please check inputs",""))</f>
        <v/>
      </c>
      <c r="R493" s="55" t="str" cm="1">
        <f t="array" ref="R493">IF(AND(B493:D493="",G493:P493=""),"",H493-G493)</f>
        <v/>
      </c>
      <c r="S493" s="55" t="str" cm="1">
        <f t="array" ref="S493">IF(AND(B493:D493="",G493:P493=""),"",P493*R493/1000*365)</f>
        <v/>
      </c>
      <c r="T493" s="55" t="str" cm="1">
        <f t="array" ref="T493">IF(AND(B493:D493="",G493:P493=""),"",MAX(0,K493-L493))</f>
        <v/>
      </c>
      <c r="U493" s="55" t="str" cm="1">
        <f t="array" ref="U493">IF(AND(B493:D493="",G493:P493=""),"",VLOOKUP(J493,ABen_Rates,3,FALSE)*T493*S493)</f>
        <v/>
      </c>
      <c r="V493" s="55" t="str" cm="1">
        <f t="array" ref="V493">IF(AND(B493:D493="",G493:P493=""),"",VLOOKUP(D493,Treatment_Life,2,FALSE)*U493)</f>
        <v/>
      </c>
      <c r="W493" s="55" t="str" cm="1">
        <f t="array" ref="W493">IF(AND(B493:D493="",G493:P493=""),"",(H493-G493)*O493*Lane_Width*Cost_m2)</f>
        <v/>
      </c>
      <c r="X493" s="55" cm="1">
        <f t="array" ref="X493">IF(AND(B493:D493="",G493:P493=""),-9999,V493*Av_Cost_Coll/W493)</f>
        <v>-9999</v>
      </c>
      <c r="Y493" s="55" cm="1">
        <f t="array" ref="Y493">IF(AND(B493:D493="",G493:P493=""),-9999,VLOOKUP(CONCATENATE(M493,"-",N493),Likelihood,2,FALSE))</f>
        <v>-9999</v>
      </c>
      <c r="Z493" s="55" t="str" cm="1">
        <f t="array" ref="Z493">IF(AND(B493:D493="",G493:P493=""),"",IF(X493&gt;=2,IF(Y493&gt;50,"P1","P3"),IF(X493&gt;0,IF(Y493&gt;50,"P2","P5"),IF(Y493&gt;50,"P4","P6"))))</f>
        <v/>
      </c>
    </row>
    <row r="494" spans="1:26" x14ac:dyDescent="0.35">
      <c r="A494" s="48"/>
      <c r="B494" s="48"/>
      <c r="C494" s="48"/>
      <c r="D494" s="48"/>
      <c r="E494" s="47"/>
      <c r="F494" s="47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55" t="str" cm="1">
        <f t="array" ref="Q494">IF(AND(B494="",D494="",G494:H494="",J494:P494),"",IF(OR(B494="",D494="",AND(D494&lt;&gt;"A",D494&lt;&gt;"B",D494&lt;&gt;"C",D494&lt;&gt;"D",D494&lt;&gt;"U"),G494&lt;0,H494&lt;G494,AND(J494&lt;&gt;"BC",J494&lt;&gt;"SG",J494&lt;&gt;"KQ",J494&lt;&gt;"R"),J494="",K494="",L494="",L494&lt; 0,OR(M494="",M494&gt;15),OR(N494="",N494&gt;15),O494="",P494=""),"ERROR - Please check inputs",""))</f>
        <v/>
      </c>
      <c r="R494" s="55" t="str" cm="1">
        <f t="array" ref="R494">IF(AND(B494:D494="",G494:P494=""),"",H494-G494)</f>
        <v/>
      </c>
      <c r="S494" s="55" t="str" cm="1">
        <f t="array" ref="S494">IF(AND(B494:D494="",G494:P494=""),"",P494*R494/1000*365)</f>
        <v/>
      </c>
      <c r="T494" s="55" t="str" cm="1">
        <f t="array" ref="T494">IF(AND(B494:D494="",G494:P494=""),"",MAX(0,K494-L494))</f>
        <v/>
      </c>
      <c r="U494" s="55" t="str" cm="1">
        <f t="array" ref="U494">IF(AND(B494:D494="",G494:P494=""),"",VLOOKUP(J494,ABen_Rates,3,FALSE)*T494*S494)</f>
        <v/>
      </c>
      <c r="V494" s="55" t="str" cm="1">
        <f t="array" ref="V494">IF(AND(B494:D494="",G494:P494=""),"",VLOOKUP(D494,Treatment_Life,2,FALSE)*U494)</f>
        <v/>
      </c>
      <c r="W494" s="55" t="str" cm="1">
        <f t="array" ref="W494">IF(AND(B494:D494="",G494:P494=""),"",(H494-G494)*O494*Lane_Width*Cost_m2)</f>
        <v/>
      </c>
      <c r="X494" s="55" cm="1">
        <f t="array" ref="X494">IF(AND(B494:D494="",G494:P494=""),-9999,V494*Av_Cost_Coll/W494)</f>
        <v>-9999</v>
      </c>
      <c r="Y494" s="55" cm="1">
        <f t="array" ref="Y494">IF(AND(B494:D494="",G494:P494=""),-9999,VLOOKUP(CONCATENATE(M494,"-",N494),Likelihood,2,FALSE))</f>
        <v>-9999</v>
      </c>
      <c r="Z494" s="55" t="str" cm="1">
        <f t="array" ref="Z494">IF(AND(B494:D494="",G494:P494=""),"",IF(X494&gt;=2,IF(Y494&gt;50,"P1","P3"),IF(X494&gt;0,IF(Y494&gt;50,"P2","P5"),IF(Y494&gt;50,"P4","P6"))))</f>
        <v/>
      </c>
    </row>
    <row r="495" spans="1:26" x14ac:dyDescent="0.35">
      <c r="A495" s="48"/>
      <c r="B495" s="48"/>
      <c r="C495" s="48"/>
      <c r="D495" s="48"/>
      <c r="E495" s="47"/>
      <c r="F495" s="47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55" t="str" cm="1">
        <f t="array" ref="Q495">IF(AND(B495="",D495="",G495:H495="",J495:P495),"",IF(OR(B495="",D495="",AND(D495&lt;&gt;"A",D495&lt;&gt;"B",D495&lt;&gt;"C",D495&lt;&gt;"D",D495&lt;&gt;"U"),G495&lt;0,H495&lt;G495,AND(J495&lt;&gt;"BC",J495&lt;&gt;"SG",J495&lt;&gt;"KQ",J495&lt;&gt;"R"),J495="",K495="",L495="",L495&lt; 0,OR(M495="",M495&gt;15),OR(N495="",N495&gt;15),O495="",P495=""),"ERROR - Please check inputs",""))</f>
        <v/>
      </c>
      <c r="R495" s="55" t="str" cm="1">
        <f t="array" ref="R495">IF(AND(B495:D495="",G495:P495=""),"",H495-G495)</f>
        <v/>
      </c>
      <c r="S495" s="55" t="str" cm="1">
        <f t="array" ref="S495">IF(AND(B495:D495="",G495:P495=""),"",P495*R495/1000*365)</f>
        <v/>
      </c>
      <c r="T495" s="55" t="str" cm="1">
        <f t="array" ref="T495">IF(AND(B495:D495="",G495:P495=""),"",MAX(0,K495-L495))</f>
        <v/>
      </c>
      <c r="U495" s="55" t="str" cm="1">
        <f t="array" ref="U495">IF(AND(B495:D495="",G495:P495=""),"",VLOOKUP(J495,ABen_Rates,3,FALSE)*T495*S495)</f>
        <v/>
      </c>
      <c r="V495" s="55" t="str" cm="1">
        <f t="array" ref="V495">IF(AND(B495:D495="",G495:P495=""),"",VLOOKUP(D495,Treatment_Life,2,FALSE)*U495)</f>
        <v/>
      </c>
      <c r="W495" s="55" t="str" cm="1">
        <f t="array" ref="W495">IF(AND(B495:D495="",G495:P495=""),"",(H495-G495)*O495*Lane_Width*Cost_m2)</f>
        <v/>
      </c>
      <c r="X495" s="55" cm="1">
        <f t="array" ref="X495">IF(AND(B495:D495="",G495:P495=""),-9999,V495*Av_Cost_Coll/W495)</f>
        <v>-9999</v>
      </c>
      <c r="Y495" s="55" cm="1">
        <f t="array" ref="Y495">IF(AND(B495:D495="",G495:P495=""),-9999,VLOOKUP(CONCATENATE(M495,"-",N495),Likelihood,2,FALSE))</f>
        <v>-9999</v>
      </c>
      <c r="Z495" s="55" t="str" cm="1">
        <f t="array" ref="Z495">IF(AND(B495:D495="",G495:P495=""),"",IF(X495&gt;=2,IF(Y495&gt;50,"P1","P3"),IF(X495&gt;0,IF(Y495&gt;50,"P2","P5"),IF(Y495&gt;50,"P4","P6"))))</f>
        <v/>
      </c>
    </row>
    <row r="496" spans="1:26" x14ac:dyDescent="0.35">
      <c r="A496" s="48"/>
      <c r="B496" s="48"/>
      <c r="C496" s="48"/>
      <c r="D496" s="48"/>
      <c r="E496" s="47"/>
      <c r="F496" s="47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55" t="str" cm="1">
        <f t="array" ref="Q496">IF(AND(B496="",D496="",G496:H496="",J496:P496),"",IF(OR(B496="",D496="",AND(D496&lt;&gt;"A",D496&lt;&gt;"B",D496&lt;&gt;"C",D496&lt;&gt;"D",D496&lt;&gt;"U"),G496&lt;0,H496&lt;G496,AND(J496&lt;&gt;"BC",J496&lt;&gt;"SG",J496&lt;&gt;"KQ",J496&lt;&gt;"R"),J496="",K496="",L496="",L496&lt; 0,OR(M496="",M496&gt;15),OR(N496="",N496&gt;15),O496="",P496=""),"ERROR - Please check inputs",""))</f>
        <v/>
      </c>
      <c r="R496" s="55" t="str" cm="1">
        <f t="array" ref="R496">IF(AND(B496:D496="",G496:P496=""),"",H496-G496)</f>
        <v/>
      </c>
      <c r="S496" s="55" t="str" cm="1">
        <f t="array" ref="S496">IF(AND(B496:D496="",G496:P496=""),"",P496*R496/1000*365)</f>
        <v/>
      </c>
      <c r="T496" s="55" t="str" cm="1">
        <f t="array" ref="T496">IF(AND(B496:D496="",G496:P496=""),"",MAX(0,K496-L496))</f>
        <v/>
      </c>
      <c r="U496" s="55" t="str" cm="1">
        <f t="array" ref="U496">IF(AND(B496:D496="",G496:P496=""),"",VLOOKUP(J496,ABen_Rates,3,FALSE)*T496*S496)</f>
        <v/>
      </c>
      <c r="V496" s="55" t="str" cm="1">
        <f t="array" ref="V496">IF(AND(B496:D496="",G496:P496=""),"",VLOOKUP(D496,Treatment_Life,2,FALSE)*U496)</f>
        <v/>
      </c>
      <c r="W496" s="55" t="str" cm="1">
        <f t="array" ref="W496">IF(AND(B496:D496="",G496:P496=""),"",(H496-G496)*O496*Lane_Width*Cost_m2)</f>
        <v/>
      </c>
      <c r="X496" s="55" cm="1">
        <f t="array" ref="X496">IF(AND(B496:D496="",G496:P496=""),-9999,V496*Av_Cost_Coll/W496)</f>
        <v>-9999</v>
      </c>
      <c r="Y496" s="55" cm="1">
        <f t="array" ref="Y496">IF(AND(B496:D496="",G496:P496=""),-9999,VLOOKUP(CONCATENATE(M496,"-",N496),Likelihood,2,FALSE))</f>
        <v>-9999</v>
      </c>
      <c r="Z496" s="55" t="str" cm="1">
        <f t="array" ref="Z496">IF(AND(B496:D496="",G496:P496=""),"",IF(X496&gt;=2,IF(Y496&gt;50,"P1","P3"),IF(X496&gt;0,IF(Y496&gt;50,"P2","P5"),IF(Y496&gt;50,"P4","P6"))))</f>
        <v/>
      </c>
    </row>
    <row r="497" spans="1:26" x14ac:dyDescent="0.35">
      <c r="A497" s="48"/>
      <c r="B497" s="48"/>
      <c r="C497" s="48"/>
      <c r="D497" s="48"/>
      <c r="E497" s="47"/>
      <c r="F497" s="47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55" t="str" cm="1">
        <f t="array" ref="Q497">IF(AND(B497="",D497="",G497:H497="",J497:P497),"",IF(OR(B497="",D497="",AND(D497&lt;&gt;"A",D497&lt;&gt;"B",D497&lt;&gt;"C",D497&lt;&gt;"D",D497&lt;&gt;"U"),G497&lt;0,H497&lt;G497,AND(J497&lt;&gt;"BC",J497&lt;&gt;"SG",J497&lt;&gt;"KQ",J497&lt;&gt;"R"),J497="",K497="",L497="",L497&lt; 0,OR(M497="",M497&gt;15),OR(N497="",N497&gt;15),O497="",P497=""),"ERROR - Please check inputs",""))</f>
        <v/>
      </c>
      <c r="R497" s="55" t="str" cm="1">
        <f t="array" ref="R497">IF(AND(B497:D497="",G497:P497=""),"",H497-G497)</f>
        <v/>
      </c>
      <c r="S497" s="55" t="str" cm="1">
        <f t="array" ref="S497">IF(AND(B497:D497="",G497:P497=""),"",P497*R497/1000*365)</f>
        <v/>
      </c>
      <c r="T497" s="55" t="str" cm="1">
        <f t="array" ref="T497">IF(AND(B497:D497="",G497:P497=""),"",MAX(0,K497-L497))</f>
        <v/>
      </c>
      <c r="U497" s="55" t="str" cm="1">
        <f t="array" ref="U497">IF(AND(B497:D497="",G497:P497=""),"",VLOOKUP(J497,ABen_Rates,3,FALSE)*T497*S497)</f>
        <v/>
      </c>
      <c r="V497" s="55" t="str" cm="1">
        <f t="array" ref="V497">IF(AND(B497:D497="",G497:P497=""),"",VLOOKUP(D497,Treatment_Life,2,FALSE)*U497)</f>
        <v/>
      </c>
      <c r="W497" s="55" t="str" cm="1">
        <f t="array" ref="W497">IF(AND(B497:D497="",G497:P497=""),"",(H497-G497)*O497*Lane_Width*Cost_m2)</f>
        <v/>
      </c>
      <c r="X497" s="55" cm="1">
        <f t="array" ref="X497">IF(AND(B497:D497="",G497:P497=""),-9999,V497*Av_Cost_Coll/W497)</f>
        <v>-9999</v>
      </c>
      <c r="Y497" s="55" cm="1">
        <f t="array" ref="Y497">IF(AND(B497:D497="",G497:P497=""),-9999,VLOOKUP(CONCATENATE(M497,"-",N497),Likelihood,2,FALSE))</f>
        <v>-9999</v>
      </c>
      <c r="Z497" s="55" t="str" cm="1">
        <f t="array" ref="Z497">IF(AND(B497:D497="",G497:P497=""),"",IF(X497&gt;=2,IF(Y497&gt;50,"P1","P3"),IF(X497&gt;0,IF(Y497&gt;50,"P2","P5"),IF(Y497&gt;50,"P4","P6"))))</f>
        <v/>
      </c>
    </row>
    <row r="498" spans="1:26" x14ac:dyDescent="0.35">
      <c r="A498" s="48"/>
      <c r="B498" s="48"/>
      <c r="C498" s="48"/>
      <c r="D498" s="48"/>
      <c r="E498" s="47"/>
      <c r="F498" s="47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55" t="str" cm="1">
        <f t="array" ref="Q498">IF(AND(B498="",D498="",G498:H498="",J498:P498),"",IF(OR(B498="",D498="",AND(D498&lt;&gt;"A",D498&lt;&gt;"B",D498&lt;&gt;"C",D498&lt;&gt;"D",D498&lt;&gt;"U"),G498&lt;0,H498&lt;G498,AND(J498&lt;&gt;"BC",J498&lt;&gt;"SG",J498&lt;&gt;"KQ",J498&lt;&gt;"R"),J498="",K498="",L498="",L498&lt; 0,OR(M498="",M498&gt;15),OR(N498="",N498&gt;15),O498="",P498=""),"ERROR - Please check inputs",""))</f>
        <v/>
      </c>
      <c r="R498" s="55" t="str" cm="1">
        <f t="array" ref="R498">IF(AND(B498:D498="",G498:P498=""),"",H498-G498)</f>
        <v/>
      </c>
      <c r="S498" s="55" t="str" cm="1">
        <f t="array" ref="S498">IF(AND(B498:D498="",G498:P498=""),"",P498*R498/1000*365)</f>
        <v/>
      </c>
      <c r="T498" s="55" t="str" cm="1">
        <f t="array" ref="T498">IF(AND(B498:D498="",G498:P498=""),"",MAX(0,K498-L498))</f>
        <v/>
      </c>
      <c r="U498" s="55" t="str" cm="1">
        <f t="array" ref="U498">IF(AND(B498:D498="",G498:P498=""),"",VLOOKUP(J498,ABen_Rates,3,FALSE)*T498*S498)</f>
        <v/>
      </c>
      <c r="V498" s="55" t="str" cm="1">
        <f t="array" ref="V498">IF(AND(B498:D498="",G498:P498=""),"",VLOOKUP(D498,Treatment_Life,2,FALSE)*U498)</f>
        <v/>
      </c>
      <c r="W498" s="55" t="str" cm="1">
        <f t="array" ref="W498">IF(AND(B498:D498="",G498:P498=""),"",(H498-G498)*O498*Lane_Width*Cost_m2)</f>
        <v/>
      </c>
      <c r="X498" s="55" cm="1">
        <f t="array" ref="X498">IF(AND(B498:D498="",G498:P498=""),-9999,V498*Av_Cost_Coll/W498)</f>
        <v>-9999</v>
      </c>
      <c r="Y498" s="55" cm="1">
        <f t="array" ref="Y498">IF(AND(B498:D498="",G498:P498=""),-9999,VLOOKUP(CONCATENATE(M498,"-",N498),Likelihood,2,FALSE))</f>
        <v>-9999</v>
      </c>
      <c r="Z498" s="55" t="str" cm="1">
        <f t="array" ref="Z498">IF(AND(B498:D498="",G498:P498=""),"",IF(X498&gt;=2,IF(Y498&gt;50,"P1","P3"),IF(X498&gt;0,IF(Y498&gt;50,"P2","P5"),IF(Y498&gt;50,"P4","P6"))))</f>
        <v/>
      </c>
    </row>
    <row r="499" spans="1:26" x14ac:dyDescent="0.35">
      <c r="A499" s="48"/>
      <c r="B499" s="48"/>
      <c r="C499" s="48"/>
      <c r="D499" s="48"/>
      <c r="E499" s="47"/>
      <c r="F499" s="47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55" t="str" cm="1">
        <f t="array" ref="Q499">IF(AND(B499="",D499="",G499:H499="",J499:P499),"",IF(OR(B499="",D499="",AND(D499&lt;&gt;"A",D499&lt;&gt;"B",D499&lt;&gt;"C",D499&lt;&gt;"D",D499&lt;&gt;"U"),G499&lt;0,H499&lt;G499,AND(J499&lt;&gt;"BC",J499&lt;&gt;"SG",J499&lt;&gt;"KQ",J499&lt;&gt;"R"),J499="",K499="",L499="",L499&lt; 0,OR(M499="",M499&gt;15),OR(N499="",N499&gt;15),O499="",P499=""),"ERROR - Please check inputs",""))</f>
        <v/>
      </c>
      <c r="R499" s="55" t="str" cm="1">
        <f t="array" ref="R499">IF(AND(B499:D499="",G499:P499=""),"",H499-G499)</f>
        <v/>
      </c>
      <c r="S499" s="55" t="str" cm="1">
        <f t="array" ref="S499">IF(AND(B499:D499="",G499:P499=""),"",P499*R499/1000*365)</f>
        <v/>
      </c>
      <c r="T499" s="55" t="str" cm="1">
        <f t="array" ref="T499">IF(AND(B499:D499="",G499:P499=""),"",MAX(0,K499-L499))</f>
        <v/>
      </c>
      <c r="U499" s="55" t="str" cm="1">
        <f t="array" ref="U499">IF(AND(B499:D499="",G499:P499=""),"",VLOOKUP(J499,ABen_Rates,3,FALSE)*T499*S499)</f>
        <v/>
      </c>
      <c r="V499" s="55" t="str" cm="1">
        <f t="array" ref="V499">IF(AND(B499:D499="",G499:P499=""),"",VLOOKUP(D499,Treatment_Life,2,FALSE)*U499)</f>
        <v/>
      </c>
      <c r="W499" s="55" t="str" cm="1">
        <f t="array" ref="W499">IF(AND(B499:D499="",G499:P499=""),"",(H499-G499)*O499*Lane_Width*Cost_m2)</f>
        <v/>
      </c>
      <c r="X499" s="55" cm="1">
        <f t="array" ref="X499">IF(AND(B499:D499="",G499:P499=""),-9999,V499*Av_Cost_Coll/W499)</f>
        <v>-9999</v>
      </c>
      <c r="Y499" s="55" cm="1">
        <f t="array" ref="Y499">IF(AND(B499:D499="",G499:P499=""),-9999,VLOOKUP(CONCATENATE(M499,"-",N499),Likelihood,2,FALSE))</f>
        <v>-9999</v>
      </c>
      <c r="Z499" s="55" t="str" cm="1">
        <f t="array" ref="Z499">IF(AND(B499:D499="",G499:P499=""),"",IF(X499&gt;=2,IF(Y499&gt;50,"P1","P3"),IF(X499&gt;0,IF(Y499&gt;50,"P2","P5"),IF(Y499&gt;50,"P4","P6"))))</f>
        <v/>
      </c>
    </row>
    <row r="500" spans="1:26" x14ac:dyDescent="0.35">
      <c r="A500" s="48"/>
      <c r="B500" s="48"/>
      <c r="C500" s="48"/>
      <c r="D500" s="48"/>
      <c r="E500" s="47"/>
      <c r="F500" s="47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55" t="str" cm="1">
        <f t="array" ref="Q500">IF(AND(B500="",D500="",G500:H500="",J500:P500),"",IF(OR(B500="",D500="",AND(D500&lt;&gt;"A",D500&lt;&gt;"B",D500&lt;&gt;"C",D500&lt;&gt;"D",D500&lt;&gt;"U"),G500&lt;0,H500&lt;G500,AND(J500&lt;&gt;"BC",J500&lt;&gt;"SG",J500&lt;&gt;"KQ",J500&lt;&gt;"R"),J500="",K500="",L500="",L500&lt; 0,OR(M500="",M500&gt;15),OR(N500="",N500&gt;15),O500="",P500=""),"ERROR - Please check inputs",""))</f>
        <v/>
      </c>
      <c r="R500" s="55" t="str" cm="1">
        <f t="array" ref="R500">IF(AND(B500:D500="",G500:P500=""),"",H500-G500)</f>
        <v/>
      </c>
      <c r="S500" s="55" t="str" cm="1">
        <f t="array" ref="S500">IF(AND(B500:D500="",G500:P500=""),"",P500*R500/1000*365)</f>
        <v/>
      </c>
      <c r="T500" s="55" t="str" cm="1">
        <f t="array" ref="T500">IF(AND(B500:D500="",G500:P500=""),"",MAX(0,K500-L500))</f>
        <v/>
      </c>
      <c r="U500" s="55" t="str" cm="1">
        <f t="array" ref="U500">IF(AND(B500:D500="",G500:P500=""),"",VLOOKUP(J500,ABen_Rates,3,FALSE)*T500*S500)</f>
        <v/>
      </c>
      <c r="V500" s="55" t="str" cm="1">
        <f t="array" ref="V500">IF(AND(B500:D500="",G500:P500=""),"",VLOOKUP(D500,Treatment_Life,2,FALSE)*U500)</f>
        <v/>
      </c>
      <c r="W500" s="55" t="str" cm="1">
        <f t="array" ref="W500">IF(AND(B500:D500="",G500:P500=""),"",(H500-G500)*O500*Lane_Width*Cost_m2)</f>
        <v/>
      </c>
      <c r="X500" s="55" cm="1">
        <f t="array" ref="X500">IF(AND(B500:D500="",G500:P500=""),-9999,V500*Av_Cost_Coll/W500)</f>
        <v>-9999</v>
      </c>
      <c r="Y500" s="55" cm="1">
        <f t="array" ref="Y500">IF(AND(B500:D500="",G500:P500=""),-9999,VLOOKUP(CONCATENATE(M500,"-",N500),Likelihood,2,FALSE))</f>
        <v>-9999</v>
      </c>
      <c r="Z500" s="55" t="str" cm="1">
        <f t="array" ref="Z500">IF(AND(B500:D500="",G500:P500=""),"",IF(X500&gt;=2,IF(Y500&gt;50,"P1","P3"),IF(X500&gt;0,IF(Y500&gt;50,"P2","P5"),IF(Y500&gt;50,"P4","P6"))))</f>
        <v/>
      </c>
    </row>
    <row r="501" spans="1:26" x14ac:dyDescent="0.35">
      <c r="A501" s="48"/>
      <c r="B501" s="48"/>
      <c r="C501" s="48"/>
      <c r="D501" s="48"/>
      <c r="E501" s="47"/>
      <c r="F501" s="47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55" t="str" cm="1">
        <f t="array" ref="Q501">IF(AND(B501="",D501="",G501:H501="",J501:P501),"",IF(OR(B501="",D501="",AND(D501&lt;&gt;"A",D501&lt;&gt;"B",D501&lt;&gt;"C",D501&lt;&gt;"D",D501&lt;&gt;"U"),G501&lt;0,H501&lt;G501,AND(J501&lt;&gt;"BC",J501&lt;&gt;"SG",J501&lt;&gt;"KQ",J501&lt;&gt;"R"),J501="",K501="",L501="",L501&lt; 0,OR(M501="",M501&gt;15),OR(N501="",N501&gt;15),O501="",P501=""),"ERROR - Please check inputs",""))</f>
        <v/>
      </c>
      <c r="R501" s="55" t="str" cm="1">
        <f t="array" ref="R501">IF(AND(B501:D501="",G501:P501=""),"",H501-G501)</f>
        <v/>
      </c>
      <c r="S501" s="55" t="str" cm="1">
        <f t="array" ref="S501">IF(AND(B501:D501="",G501:P501=""),"",P501*R501/1000*365)</f>
        <v/>
      </c>
      <c r="T501" s="55" t="str" cm="1">
        <f t="array" ref="T501">IF(AND(B501:D501="",G501:P501=""),"",MAX(0,K501-L501))</f>
        <v/>
      </c>
      <c r="U501" s="55" t="str" cm="1">
        <f t="array" ref="U501">IF(AND(B501:D501="",G501:P501=""),"",VLOOKUP(J501,ABen_Rates,3,FALSE)*T501*S501)</f>
        <v/>
      </c>
      <c r="V501" s="55" t="str" cm="1">
        <f t="array" ref="V501">IF(AND(B501:D501="",G501:P501=""),"",VLOOKUP(D501,Treatment_Life,2,FALSE)*U501)</f>
        <v/>
      </c>
      <c r="W501" s="55" t="str" cm="1">
        <f t="array" ref="W501">IF(AND(B501:D501="",G501:P501=""),"",(H501-G501)*O501*Lane_Width*Cost_m2)</f>
        <v/>
      </c>
      <c r="X501" s="55" cm="1">
        <f t="array" ref="X501">IF(AND(B501:D501="",G501:P501=""),-9999,V501*Av_Cost_Coll/W501)</f>
        <v>-9999</v>
      </c>
      <c r="Y501" s="55" cm="1">
        <f t="array" ref="Y501">IF(AND(B501:D501="",G501:P501=""),-9999,VLOOKUP(CONCATENATE(M501,"-",N501),Likelihood,2,FALSE))</f>
        <v>-9999</v>
      </c>
      <c r="Z501" s="55" t="str" cm="1">
        <f t="array" ref="Z501">IF(AND(B501:D501="",G501:P501=""),"",IF(X501&gt;=2,IF(Y501&gt;50,"P1","P3"),IF(X501&gt;0,IF(Y501&gt;50,"P2","P5"),IF(Y501&gt;50,"P4","P6"))))</f>
        <v/>
      </c>
    </row>
    <row r="502" spans="1:26" x14ac:dyDescent="0.35">
      <c r="A502" s="48"/>
      <c r="B502" s="48"/>
      <c r="C502" s="48"/>
      <c r="D502" s="48"/>
      <c r="E502" s="47"/>
      <c r="F502" s="47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55" t="str" cm="1">
        <f t="array" ref="Q502">IF(AND(B502="",D502="",G502:H502="",J502:P502),"",IF(OR(B502="",D502="",AND(D502&lt;&gt;"A",D502&lt;&gt;"B",D502&lt;&gt;"C",D502&lt;&gt;"D",D502&lt;&gt;"U"),G502&lt;0,H502&lt;G502,AND(J502&lt;&gt;"BC",J502&lt;&gt;"SG",J502&lt;&gt;"KQ",J502&lt;&gt;"R"),J502="",K502="",L502="",L502&lt; 0,OR(M502="",M502&gt;15),OR(N502="",N502&gt;15),O502="",P502=""),"ERROR - Please check inputs",""))</f>
        <v/>
      </c>
      <c r="R502" s="55" t="str" cm="1">
        <f t="array" ref="R502">IF(AND(B502:D502="",G502:P502=""),"",H502-G502)</f>
        <v/>
      </c>
      <c r="S502" s="55" t="str" cm="1">
        <f t="array" ref="S502">IF(AND(B502:D502="",G502:P502=""),"",P502*R502/1000*365)</f>
        <v/>
      </c>
      <c r="T502" s="55" t="str" cm="1">
        <f t="array" ref="T502">IF(AND(B502:D502="",G502:P502=""),"",MAX(0,K502-L502))</f>
        <v/>
      </c>
      <c r="U502" s="55" t="str" cm="1">
        <f t="array" ref="U502">IF(AND(B502:D502="",G502:P502=""),"",VLOOKUP(J502,ABen_Rates,3,FALSE)*T502*S502)</f>
        <v/>
      </c>
      <c r="V502" s="55" t="str" cm="1">
        <f t="array" ref="V502">IF(AND(B502:D502="",G502:P502=""),"",VLOOKUP(D502,Treatment_Life,2,FALSE)*U502)</f>
        <v/>
      </c>
      <c r="W502" s="55" t="str" cm="1">
        <f t="array" ref="W502">IF(AND(B502:D502="",G502:P502=""),"",(H502-G502)*O502*Lane_Width*Cost_m2)</f>
        <v/>
      </c>
      <c r="X502" s="55" cm="1">
        <f t="array" ref="X502">IF(AND(B502:D502="",G502:P502=""),-9999,V502*Av_Cost_Coll/W502)</f>
        <v>-9999</v>
      </c>
      <c r="Y502" s="55" cm="1">
        <f t="array" ref="Y502">IF(AND(B502:D502="",G502:P502=""),-9999,VLOOKUP(CONCATENATE(M502,"-",N502),Likelihood,2,FALSE))</f>
        <v>-9999</v>
      </c>
      <c r="Z502" s="55" t="str" cm="1">
        <f t="array" ref="Z502">IF(AND(B502:D502="",G502:P502=""),"",IF(X502&gt;=2,IF(Y502&gt;50,"P1","P3"),IF(X502&gt;0,IF(Y502&gt;50,"P2","P5"),IF(Y502&gt;50,"P4","P6"))))</f>
        <v/>
      </c>
    </row>
    <row r="503" spans="1:26" x14ac:dyDescent="0.35">
      <c r="A503" s="48"/>
      <c r="B503" s="48"/>
      <c r="C503" s="48"/>
      <c r="D503" s="48"/>
      <c r="E503" s="47"/>
      <c r="F503" s="47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55" t="str" cm="1">
        <f t="array" ref="Q503">IF(AND(B503="",D503="",G503:H503="",J503:P503),"",IF(OR(B503="",D503="",AND(D503&lt;&gt;"A",D503&lt;&gt;"B",D503&lt;&gt;"C",D503&lt;&gt;"D",D503&lt;&gt;"U"),G503&lt;0,H503&lt;G503,AND(J503&lt;&gt;"BC",J503&lt;&gt;"SG",J503&lt;&gt;"KQ",J503&lt;&gt;"R"),J503="",K503="",L503="",L503&lt; 0,OR(M503="",M503&gt;15),OR(N503="",N503&gt;15),O503="",P503=""),"ERROR - Please check inputs",""))</f>
        <v/>
      </c>
      <c r="R503" s="55" t="str" cm="1">
        <f t="array" ref="R503">IF(AND(B503:D503="",G503:P503=""),"",H503-G503)</f>
        <v/>
      </c>
      <c r="S503" s="55" t="str" cm="1">
        <f t="array" ref="S503">IF(AND(B503:D503="",G503:P503=""),"",P503*R503/1000*365)</f>
        <v/>
      </c>
      <c r="T503" s="55" t="str" cm="1">
        <f t="array" ref="T503">IF(AND(B503:D503="",G503:P503=""),"",MAX(0,K503-L503))</f>
        <v/>
      </c>
      <c r="U503" s="55" t="str" cm="1">
        <f t="array" ref="U503">IF(AND(B503:D503="",G503:P503=""),"",VLOOKUP(J503,ABen_Rates,3,FALSE)*T503*S503)</f>
        <v/>
      </c>
      <c r="V503" s="55" t="str" cm="1">
        <f t="array" ref="V503">IF(AND(B503:D503="",G503:P503=""),"",VLOOKUP(D503,Treatment_Life,2,FALSE)*U503)</f>
        <v/>
      </c>
      <c r="W503" s="55" t="str" cm="1">
        <f t="array" ref="W503">IF(AND(B503:D503="",G503:P503=""),"",(H503-G503)*O503*Lane_Width*Cost_m2)</f>
        <v/>
      </c>
      <c r="X503" s="55" cm="1">
        <f t="array" ref="X503">IF(AND(B503:D503="",G503:P503=""),-9999,V503*Av_Cost_Coll/W503)</f>
        <v>-9999</v>
      </c>
      <c r="Y503" s="55" cm="1">
        <f t="array" ref="Y503">IF(AND(B503:D503="",G503:P503=""),-9999,VLOOKUP(CONCATENATE(M503,"-",N503),Likelihood,2,FALSE))</f>
        <v>-9999</v>
      </c>
      <c r="Z503" s="55" t="str" cm="1">
        <f t="array" ref="Z503">IF(AND(B503:D503="",G503:P503=""),"",IF(X503&gt;=2,IF(Y503&gt;50,"P1","P3"),IF(X503&gt;0,IF(Y503&gt;50,"P2","P5"),IF(Y503&gt;50,"P4","P6"))))</f>
        <v/>
      </c>
    </row>
    <row r="504" spans="1:26" x14ac:dyDescent="0.35">
      <c r="A504" s="48"/>
      <c r="B504" s="48"/>
      <c r="C504" s="48"/>
      <c r="D504" s="48"/>
      <c r="E504" s="47"/>
      <c r="F504" s="47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55" t="str" cm="1">
        <f t="array" ref="Q504">IF(AND(B504="",D504="",G504:H504="",J504:P504),"",IF(OR(B504="",D504="",AND(D504&lt;&gt;"A",D504&lt;&gt;"B",D504&lt;&gt;"C",D504&lt;&gt;"D",D504&lt;&gt;"U"),G504&lt;0,H504&lt;G504,AND(J504&lt;&gt;"BC",J504&lt;&gt;"SG",J504&lt;&gt;"KQ",J504&lt;&gt;"R"),J504="",K504="",L504="",L504&lt; 0,OR(M504="",M504&gt;15),OR(N504="",N504&gt;15),O504="",P504=""),"ERROR - Please check inputs",""))</f>
        <v/>
      </c>
      <c r="R504" s="55" t="str" cm="1">
        <f t="array" ref="R504">IF(AND(B504:D504="",G504:P504=""),"",H504-G504)</f>
        <v/>
      </c>
      <c r="S504" s="55" t="str" cm="1">
        <f t="array" ref="S504">IF(AND(B504:D504="",G504:P504=""),"",P504*R504/1000*365)</f>
        <v/>
      </c>
      <c r="T504" s="55" t="str" cm="1">
        <f t="array" ref="T504">IF(AND(B504:D504="",G504:P504=""),"",MAX(0,K504-L504))</f>
        <v/>
      </c>
      <c r="U504" s="55" t="str" cm="1">
        <f t="array" ref="U504">IF(AND(B504:D504="",G504:P504=""),"",VLOOKUP(J504,ABen_Rates,3,FALSE)*T504*S504)</f>
        <v/>
      </c>
      <c r="V504" s="55" t="str" cm="1">
        <f t="array" ref="V504">IF(AND(B504:D504="",G504:P504=""),"",VLOOKUP(D504,Treatment_Life,2,FALSE)*U504)</f>
        <v/>
      </c>
      <c r="W504" s="55" t="str" cm="1">
        <f t="array" ref="W504">IF(AND(B504:D504="",G504:P504=""),"",(H504-G504)*O504*Lane_Width*Cost_m2)</f>
        <v/>
      </c>
      <c r="X504" s="55" cm="1">
        <f t="array" ref="X504">IF(AND(B504:D504="",G504:P504=""),-9999,V504*Av_Cost_Coll/W504)</f>
        <v>-9999</v>
      </c>
      <c r="Y504" s="55" cm="1">
        <f t="array" ref="Y504">IF(AND(B504:D504="",G504:P504=""),-9999,VLOOKUP(CONCATENATE(M504,"-",N504),Likelihood,2,FALSE))</f>
        <v>-9999</v>
      </c>
      <c r="Z504" s="55" t="str" cm="1">
        <f t="array" ref="Z504">IF(AND(B504:D504="",G504:P504=""),"",IF(X504&gt;=2,IF(Y504&gt;50,"P1","P3"),IF(X504&gt;0,IF(Y504&gt;50,"P2","P5"),IF(Y504&gt;50,"P4","P6"))))</f>
        <v/>
      </c>
    </row>
    <row r="505" spans="1:26" x14ac:dyDescent="0.35">
      <c r="A505" s="48"/>
      <c r="B505" s="48"/>
      <c r="C505" s="48"/>
      <c r="D505" s="48"/>
      <c r="E505" s="47"/>
      <c r="F505" s="47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55" t="str" cm="1">
        <f t="array" ref="Q505">IF(AND(B505="",D505="",G505:H505="",J505:P505),"",IF(OR(B505="",D505="",AND(D505&lt;&gt;"A",D505&lt;&gt;"B",D505&lt;&gt;"C",D505&lt;&gt;"D",D505&lt;&gt;"U"),G505&lt;0,H505&lt;G505,AND(J505&lt;&gt;"BC",J505&lt;&gt;"SG",J505&lt;&gt;"KQ",J505&lt;&gt;"R"),J505="",K505="",L505="",L505&lt; 0,OR(M505="",M505&gt;15),OR(N505="",N505&gt;15),O505="",P505=""),"ERROR - Please check inputs",""))</f>
        <v/>
      </c>
      <c r="R505" s="55" t="str" cm="1">
        <f t="array" ref="R505">IF(AND(B505:D505="",G505:P505=""),"",H505-G505)</f>
        <v/>
      </c>
      <c r="S505" s="55" t="str" cm="1">
        <f t="array" ref="S505">IF(AND(B505:D505="",G505:P505=""),"",P505*R505/1000*365)</f>
        <v/>
      </c>
      <c r="T505" s="55" t="str" cm="1">
        <f t="array" ref="T505">IF(AND(B505:D505="",G505:P505=""),"",MAX(0,K505-L505))</f>
        <v/>
      </c>
      <c r="U505" s="55" t="str" cm="1">
        <f t="array" ref="U505">IF(AND(B505:D505="",G505:P505=""),"",VLOOKUP(J505,ABen_Rates,3,FALSE)*T505*S505)</f>
        <v/>
      </c>
      <c r="V505" s="55" t="str" cm="1">
        <f t="array" ref="V505">IF(AND(B505:D505="",G505:P505=""),"",VLOOKUP(D505,Treatment_Life,2,FALSE)*U505)</f>
        <v/>
      </c>
      <c r="W505" s="55" t="str" cm="1">
        <f t="array" ref="W505">IF(AND(B505:D505="",G505:P505=""),"",(H505-G505)*O505*Lane_Width*Cost_m2)</f>
        <v/>
      </c>
      <c r="X505" s="55" cm="1">
        <f t="array" ref="X505">IF(AND(B505:D505="",G505:P505=""),-9999,V505*Av_Cost_Coll/W505)</f>
        <v>-9999</v>
      </c>
      <c r="Y505" s="55" cm="1">
        <f t="array" ref="Y505">IF(AND(B505:D505="",G505:P505=""),-9999,VLOOKUP(CONCATENATE(M505,"-",N505),Likelihood,2,FALSE))</f>
        <v>-9999</v>
      </c>
      <c r="Z505" s="55" t="str" cm="1">
        <f t="array" ref="Z505">IF(AND(B505:D505="",G505:P505=""),"",IF(X505&gt;=2,IF(Y505&gt;50,"P1","P3"),IF(X505&gt;0,IF(Y505&gt;50,"P2","P5"),IF(Y505&gt;50,"P4","P6"))))</f>
        <v/>
      </c>
    </row>
    <row r="506" spans="1:26" x14ac:dyDescent="0.35">
      <c r="A506" s="48"/>
      <c r="B506" s="48"/>
      <c r="C506" s="48"/>
      <c r="D506" s="48"/>
      <c r="E506" s="47"/>
      <c r="F506" s="47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55" t="str" cm="1">
        <f t="array" ref="Q506">IF(AND(B506="",D506="",G506:H506="",J506:P506),"",IF(OR(B506="",D506="",AND(D506&lt;&gt;"A",D506&lt;&gt;"B",D506&lt;&gt;"C",D506&lt;&gt;"D",D506&lt;&gt;"U"),G506&lt;0,H506&lt;G506,AND(J506&lt;&gt;"BC",J506&lt;&gt;"SG",J506&lt;&gt;"KQ",J506&lt;&gt;"R"),J506="",K506="",L506="",L506&lt; 0,OR(M506="",M506&gt;15),OR(N506="",N506&gt;15),O506="",P506=""),"ERROR - Please check inputs",""))</f>
        <v/>
      </c>
      <c r="R506" s="55" t="str" cm="1">
        <f t="array" ref="R506">IF(AND(B506:D506="",G506:P506=""),"",H506-G506)</f>
        <v/>
      </c>
      <c r="S506" s="55" t="str" cm="1">
        <f t="array" ref="S506">IF(AND(B506:D506="",G506:P506=""),"",P506*R506/1000*365)</f>
        <v/>
      </c>
      <c r="T506" s="55" t="str" cm="1">
        <f t="array" ref="T506">IF(AND(B506:D506="",G506:P506=""),"",MAX(0,K506-L506))</f>
        <v/>
      </c>
      <c r="U506" s="55" t="str" cm="1">
        <f t="array" ref="U506">IF(AND(B506:D506="",G506:P506=""),"",VLOOKUP(J506,ABen_Rates,3,FALSE)*T506*S506)</f>
        <v/>
      </c>
      <c r="V506" s="55" t="str" cm="1">
        <f t="array" ref="V506">IF(AND(B506:D506="",G506:P506=""),"",VLOOKUP(D506,Treatment_Life,2,FALSE)*U506)</f>
        <v/>
      </c>
      <c r="W506" s="55" t="str" cm="1">
        <f t="array" ref="W506">IF(AND(B506:D506="",G506:P506=""),"",(H506-G506)*O506*Lane_Width*Cost_m2)</f>
        <v/>
      </c>
      <c r="X506" s="55" cm="1">
        <f t="array" ref="X506">IF(AND(B506:D506="",G506:P506=""),-9999,V506*Av_Cost_Coll/W506)</f>
        <v>-9999</v>
      </c>
      <c r="Y506" s="55" cm="1">
        <f t="array" ref="Y506">IF(AND(B506:D506="",G506:P506=""),-9999,VLOOKUP(CONCATENATE(M506,"-",N506),Likelihood,2,FALSE))</f>
        <v>-9999</v>
      </c>
      <c r="Z506" s="55" t="str" cm="1">
        <f t="array" ref="Z506">IF(AND(B506:D506="",G506:P506=""),"",IF(X506&gt;=2,IF(Y506&gt;50,"P1","P3"),IF(X506&gt;0,IF(Y506&gt;50,"P2","P5"),IF(Y506&gt;50,"P4","P6"))))</f>
        <v/>
      </c>
    </row>
    <row r="507" spans="1:26" x14ac:dyDescent="0.35">
      <c r="A507" s="48"/>
      <c r="B507" s="48"/>
      <c r="C507" s="48"/>
      <c r="D507" s="48"/>
      <c r="E507" s="47"/>
      <c r="F507" s="47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55" t="str" cm="1">
        <f t="array" ref="Q507">IF(AND(B507="",D507="",G507:H507="",J507:P507),"",IF(OR(B507="",D507="",AND(D507&lt;&gt;"A",D507&lt;&gt;"B",D507&lt;&gt;"C",D507&lt;&gt;"D",D507&lt;&gt;"U"),G507&lt;0,H507&lt;G507,AND(J507&lt;&gt;"BC",J507&lt;&gt;"SG",J507&lt;&gt;"KQ",J507&lt;&gt;"R"),J507="",K507="",L507="",L507&lt; 0,OR(M507="",M507&gt;15),OR(N507="",N507&gt;15),O507="",P507=""),"ERROR - Please check inputs",""))</f>
        <v/>
      </c>
      <c r="R507" s="55" t="str" cm="1">
        <f t="array" ref="R507">IF(AND(B507:D507="",G507:P507=""),"",H507-G507)</f>
        <v/>
      </c>
      <c r="S507" s="55" t="str" cm="1">
        <f t="array" ref="S507">IF(AND(B507:D507="",G507:P507=""),"",P507*R507/1000*365)</f>
        <v/>
      </c>
      <c r="T507" s="55" t="str" cm="1">
        <f t="array" ref="T507">IF(AND(B507:D507="",G507:P507=""),"",MAX(0,K507-L507))</f>
        <v/>
      </c>
      <c r="U507" s="55" t="str" cm="1">
        <f t="array" ref="U507">IF(AND(B507:D507="",G507:P507=""),"",VLOOKUP(J507,ABen_Rates,3,FALSE)*T507*S507)</f>
        <v/>
      </c>
      <c r="V507" s="55" t="str" cm="1">
        <f t="array" ref="V507">IF(AND(B507:D507="",G507:P507=""),"",VLOOKUP(D507,Treatment_Life,2,FALSE)*U507)</f>
        <v/>
      </c>
      <c r="W507" s="55" t="str" cm="1">
        <f t="array" ref="W507">IF(AND(B507:D507="",G507:P507=""),"",(H507-G507)*O507*Lane_Width*Cost_m2)</f>
        <v/>
      </c>
      <c r="X507" s="55" cm="1">
        <f t="array" ref="X507">IF(AND(B507:D507="",G507:P507=""),-9999,V507*Av_Cost_Coll/W507)</f>
        <v>-9999</v>
      </c>
      <c r="Y507" s="55" cm="1">
        <f t="array" ref="Y507">IF(AND(B507:D507="",G507:P507=""),-9999,VLOOKUP(CONCATENATE(M507,"-",N507),Likelihood,2,FALSE))</f>
        <v>-9999</v>
      </c>
      <c r="Z507" s="55" t="str" cm="1">
        <f t="array" ref="Z507">IF(AND(B507:D507="",G507:P507=""),"",IF(X507&gt;=2,IF(Y507&gt;50,"P1","P3"),IF(X507&gt;0,IF(Y507&gt;50,"P2","P5"),IF(Y507&gt;50,"P4","P6"))))</f>
        <v/>
      </c>
    </row>
    <row r="508" spans="1:26" x14ac:dyDescent="0.35">
      <c r="A508" s="48"/>
      <c r="B508" s="48"/>
      <c r="C508" s="48"/>
      <c r="D508" s="48"/>
      <c r="E508" s="47"/>
      <c r="F508" s="47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55" t="str" cm="1">
        <f t="array" ref="Q508">IF(AND(B508="",D508="",G508:H508="",J508:P508),"",IF(OR(B508="",D508="",AND(D508&lt;&gt;"A",D508&lt;&gt;"B",D508&lt;&gt;"C",D508&lt;&gt;"D",D508&lt;&gt;"U"),G508&lt;0,H508&lt;G508,AND(J508&lt;&gt;"BC",J508&lt;&gt;"SG",J508&lt;&gt;"KQ",J508&lt;&gt;"R"),J508="",K508="",L508="",L508&lt; 0,OR(M508="",M508&gt;15),OR(N508="",N508&gt;15),O508="",P508=""),"ERROR - Please check inputs",""))</f>
        <v/>
      </c>
      <c r="R508" s="55" t="str" cm="1">
        <f t="array" ref="R508">IF(AND(B508:D508="",G508:P508=""),"",H508-G508)</f>
        <v/>
      </c>
      <c r="S508" s="55" t="str" cm="1">
        <f t="array" ref="S508">IF(AND(B508:D508="",G508:P508=""),"",P508*R508/1000*365)</f>
        <v/>
      </c>
      <c r="T508" s="55" t="str" cm="1">
        <f t="array" ref="T508">IF(AND(B508:D508="",G508:P508=""),"",MAX(0,K508-L508))</f>
        <v/>
      </c>
      <c r="U508" s="55" t="str" cm="1">
        <f t="array" ref="U508">IF(AND(B508:D508="",G508:P508=""),"",VLOOKUP(J508,ABen_Rates,3,FALSE)*T508*S508)</f>
        <v/>
      </c>
      <c r="V508" s="55" t="str" cm="1">
        <f t="array" ref="V508">IF(AND(B508:D508="",G508:P508=""),"",VLOOKUP(D508,Treatment_Life,2,FALSE)*U508)</f>
        <v/>
      </c>
      <c r="W508" s="55" t="str" cm="1">
        <f t="array" ref="W508">IF(AND(B508:D508="",G508:P508=""),"",(H508-G508)*O508*Lane_Width*Cost_m2)</f>
        <v/>
      </c>
      <c r="X508" s="55" cm="1">
        <f t="array" ref="X508">IF(AND(B508:D508="",G508:P508=""),-9999,V508*Av_Cost_Coll/W508)</f>
        <v>-9999</v>
      </c>
      <c r="Y508" s="55" cm="1">
        <f t="array" ref="Y508">IF(AND(B508:D508="",G508:P508=""),-9999,VLOOKUP(CONCATENATE(M508,"-",N508),Likelihood,2,FALSE))</f>
        <v>-9999</v>
      </c>
      <c r="Z508" s="55" t="str" cm="1">
        <f t="array" ref="Z508">IF(AND(B508:D508="",G508:P508=""),"",IF(X508&gt;=2,IF(Y508&gt;50,"P1","P3"),IF(X508&gt;0,IF(Y508&gt;50,"P2","P5"),IF(Y508&gt;50,"P4","P6"))))</f>
        <v/>
      </c>
    </row>
    <row r="509" spans="1:26" x14ac:dyDescent="0.35">
      <c r="A509" s="48"/>
      <c r="B509" s="48"/>
      <c r="C509" s="48"/>
      <c r="D509" s="48"/>
      <c r="E509" s="47"/>
      <c r="F509" s="47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55" t="str" cm="1">
        <f t="array" ref="Q509">IF(AND(B509="",D509="",G509:H509="",J509:P509),"",IF(OR(B509="",D509="",AND(D509&lt;&gt;"A",D509&lt;&gt;"B",D509&lt;&gt;"C",D509&lt;&gt;"D",D509&lt;&gt;"U"),G509&lt;0,H509&lt;G509,AND(J509&lt;&gt;"BC",J509&lt;&gt;"SG",J509&lt;&gt;"KQ",J509&lt;&gt;"R"),J509="",K509="",L509="",L509&lt; 0,OR(M509="",M509&gt;15),OR(N509="",N509&gt;15),O509="",P509=""),"ERROR - Please check inputs",""))</f>
        <v/>
      </c>
      <c r="R509" s="55" t="str" cm="1">
        <f t="array" ref="R509">IF(AND(B509:D509="",G509:P509=""),"",H509-G509)</f>
        <v/>
      </c>
      <c r="S509" s="55" t="str" cm="1">
        <f t="array" ref="S509">IF(AND(B509:D509="",G509:P509=""),"",P509*R509/1000*365)</f>
        <v/>
      </c>
      <c r="T509" s="55" t="str" cm="1">
        <f t="array" ref="T509">IF(AND(B509:D509="",G509:P509=""),"",MAX(0,K509-L509))</f>
        <v/>
      </c>
      <c r="U509" s="55" t="str" cm="1">
        <f t="array" ref="U509">IF(AND(B509:D509="",G509:P509=""),"",VLOOKUP(J509,ABen_Rates,3,FALSE)*T509*S509)</f>
        <v/>
      </c>
      <c r="V509" s="55" t="str" cm="1">
        <f t="array" ref="V509">IF(AND(B509:D509="",G509:P509=""),"",VLOOKUP(D509,Treatment_Life,2,FALSE)*U509)</f>
        <v/>
      </c>
      <c r="W509" s="55" t="str" cm="1">
        <f t="array" ref="W509">IF(AND(B509:D509="",G509:P509=""),"",(H509-G509)*O509*Lane_Width*Cost_m2)</f>
        <v/>
      </c>
      <c r="X509" s="55" cm="1">
        <f t="array" ref="X509">IF(AND(B509:D509="",G509:P509=""),-9999,V509*Av_Cost_Coll/W509)</f>
        <v>-9999</v>
      </c>
      <c r="Y509" s="55" cm="1">
        <f t="array" ref="Y509">IF(AND(B509:D509="",G509:P509=""),-9999,VLOOKUP(CONCATENATE(M509,"-",N509),Likelihood,2,FALSE))</f>
        <v>-9999</v>
      </c>
      <c r="Z509" s="55" t="str" cm="1">
        <f t="array" ref="Z509">IF(AND(B509:D509="",G509:P509=""),"",IF(X509&gt;=2,IF(Y509&gt;50,"P1","P3"),IF(X509&gt;0,IF(Y509&gt;50,"P2","P5"),IF(Y509&gt;50,"P4","P6"))))</f>
        <v/>
      </c>
    </row>
    <row r="510" spans="1:26" x14ac:dyDescent="0.35">
      <c r="A510" s="48"/>
      <c r="B510" s="48"/>
      <c r="C510" s="48"/>
      <c r="D510" s="48"/>
      <c r="E510" s="47"/>
      <c r="F510" s="47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55" t="str" cm="1">
        <f t="array" ref="Q510">IF(AND(B510="",D510="",G510:H510="",J510:P510),"",IF(OR(B510="",D510="",AND(D510&lt;&gt;"A",D510&lt;&gt;"B",D510&lt;&gt;"C",D510&lt;&gt;"D",D510&lt;&gt;"U"),G510&lt;0,H510&lt;G510,AND(J510&lt;&gt;"BC",J510&lt;&gt;"SG",J510&lt;&gt;"KQ",J510&lt;&gt;"R"),J510="",K510="",L510="",L510&lt; 0,OR(M510="",M510&gt;15),OR(N510="",N510&gt;15),O510="",P510=""),"ERROR - Please check inputs",""))</f>
        <v/>
      </c>
      <c r="R510" s="55" t="str" cm="1">
        <f t="array" ref="R510">IF(AND(B510:D510="",G510:P510=""),"",H510-G510)</f>
        <v/>
      </c>
      <c r="S510" s="55" t="str" cm="1">
        <f t="array" ref="S510">IF(AND(B510:D510="",G510:P510=""),"",P510*R510/1000*365)</f>
        <v/>
      </c>
      <c r="T510" s="55" t="str" cm="1">
        <f t="array" ref="T510">IF(AND(B510:D510="",G510:P510=""),"",MAX(0,K510-L510))</f>
        <v/>
      </c>
      <c r="U510" s="55" t="str" cm="1">
        <f t="array" ref="U510">IF(AND(B510:D510="",G510:P510=""),"",VLOOKUP(J510,ABen_Rates,3,FALSE)*T510*S510)</f>
        <v/>
      </c>
      <c r="V510" s="55" t="str" cm="1">
        <f t="array" ref="V510">IF(AND(B510:D510="",G510:P510=""),"",VLOOKUP(D510,Treatment_Life,2,FALSE)*U510)</f>
        <v/>
      </c>
      <c r="W510" s="55" t="str" cm="1">
        <f t="array" ref="W510">IF(AND(B510:D510="",G510:P510=""),"",(H510-G510)*O510*Lane_Width*Cost_m2)</f>
        <v/>
      </c>
      <c r="X510" s="55" cm="1">
        <f t="array" ref="X510">IF(AND(B510:D510="",G510:P510=""),-9999,V510*Av_Cost_Coll/W510)</f>
        <v>-9999</v>
      </c>
      <c r="Y510" s="55" cm="1">
        <f t="array" ref="Y510">IF(AND(B510:D510="",G510:P510=""),-9999,VLOOKUP(CONCATENATE(M510,"-",N510),Likelihood,2,FALSE))</f>
        <v>-9999</v>
      </c>
      <c r="Z510" s="55" t="str" cm="1">
        <f t="array" ref="Z510">IF(AND(B510:D510="",G510:P510=""),"",IF(X510&gt;=2,IF(Y510&gt;50,"P1","P3"),IF(X510&gt;0,IF(Y510&gt;50,"P2","P5"),IF(Y510&gt;50,"P4","P6"))))</f>
        <v/>
      </c>
    </row>
    <row r="511" spans="1:26" x14ac:dyDescent="0.35">
      <c r="A511" s="48"/>
      <c r="B511" s="48"/>
      <c r="C511" s="48"/>
      <c r="D511" s="48"/>
      <c r="E511" s="47"/>
      <c r="F511" s="47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55" t="str" cm="1">
        <f t="array" ref="Q511">IF(AND(B511="",D511="",G511:H511="",J511:P511),"",IF(OR(B511="",D511="",AND(D511&lt;&gt;"A",D511&lt;&gt;"B",D511&lt;&gt;"C",D511&lt;&gt;"D",D511&lt;&gt;"U"),G511&lt;0,H511&lt;G511,AND(J511&lt;&gt;"BC",J511&lt;&gt;"SG",J511&lt;&gt;"KQ",J511&lt;&gt;"R"),J511="",K511="",L511="",L511&lt; 0,OR(M511="",M511&gt;15),OR(N511="",N511&gt;15),O511="",P511=""),"ERROR - Please check inputs",""))</f>
        <v/>
      </c>
      <c r="R511" s="55" t="str" cm="1">
        <f t="array" ref="R511">IF(AND(B511:D511="",G511:P511=""),"",H511-G511)</f>
        <v/>
      </c>
      <c r="S511" s="55" t="str" cm="1">
        <f t="array" ref="S511">IF(AND(B511:D511="",G511:P511=""),"",P511*R511/1000*365)</f>
        <v/>
      </c>
      <c r="T511" s="55" t="str" cm="1">
        <f t="array" ref="T511">IF(AND(B511:D511="",G511:P511=""),"",MAX(0,K511-L511))</f>
        <v/>
      </c>
      <c r="U511" s="55" t="str" cm="1">
        <f t="array" ref="U511">IF(AND(B511:D511="",G511:P511=""),"",VLOOKUP(J511,ABen_Rates,3,FALSE)*T511*S511)</f>
        <v/>
      </c>
      <c r="V511" s="55" t="str" cm="1">
        <f t="array" ref="V511">IF(AND(B511:D511="",G511:P511=""),"",VLOOKUP(D511,Treatment_Life,2,FALSE)*U511)</f>
        <v/>
      </c>
      <c r="W511" s="55" t="str" cm="1">
        <f t="array" ref="W511">IF(AND(B511:D511="",G511:P511=""),"",(H511-G511)*O511*Lane_Width*Cost_m2)</f>
        <v/>
      </c>
      <c r="X511" s="55" cm="1">
        <f t="array" ref="X511">IF(AND(B511:D511="",G511:P511=""),-9999,V511*Av_Cost_Coll/W511)</f>
        <v>-9999</v>
      </c>
      <c r="Y511" s="55" cm="1">
        <f t="array" ref="Y511">IF(AND(B511:D511="",G511:P511=""),-9999,VLOOKUP(CONCATENATE(M511,"-",N511),Likelihood,2,FALSE))</f>
        <v>-9999</v>
      </c>
      <c r="Z511" s="55" t="str" cm="1">
        <f t="array" ref="Z511">IF(AND(B511:D511="",G511:P511=""),"",IF(X511&gt;=2,IF(Y511&gt;50,"P1","P3"),IF(X511&gt;0,IF(Y511&gt;50,"P2","P5"),IF(Y511&gt;50,"P4","P6"))))</f>
        <v/>
      </c>
    </row>
    <row r="512" spans="1:26" x14ac:dyDescent="0.35">
      <c r="A512" s="48"/>
      <c r="B512" s="48"/>
      <c r="C512" s="48"/>
      <c r="D512" s="48"/>
      <c r="E512" s="47"/>
      <c r="F512" s="47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55" t="str" cm="1">
        <f t="array" ref="Q512">IF(AND(B512="",D512="",G512:H512="",J512:P512),"",IF(OR(B512="",D512="",AND(D512&lt;&gt;"A",D512&lt;&gt;"B",D512&lt;&gt;"C",D512&lt;&gt;"D",D512&lt;&gt;"U"),G512&lt;0,H512&lt;G512,AND(J512&lt;&gt;"BC",J512&lt;&gt;"SG",J512&lt;&gt;"KQ",J512&lt;&gt;"R"),J512="",K512="",L512="",L512&lt; 0,OR(M512="",M512&gt;15),OR(N512="",N512&gt;15),O512="",P512=""),"ERROR - Please check inputs",""))</f>
        <v/>
      </c>
      <c r="R512" s="55" t="str" cm="1">
        <f t="array" ref="R512">IF(AND(B512:D512="",G512:P512=""),"",H512-G512)</f>
        <v/>
      </c>
      <c r="S512" s="55" t="str" cm="1">
        <f t="array" ref="S512">IF(AND(B512:D512="",G512:P512=""),"",P512*R512/1000*365)</f>
        <v/>
      </c>
      <c r="T512" s="55" t="str" cm="1">
        <f t="array" ref="T512">IF(AND(B512:D512="",G512:P512=""),"",MAX(0,K512-L512))</f>
        <v/>
      </c>
      <c r="U512" s="55" t="str" cm="1">
        <f t="array" ref="U512">IF(AND(B512:D512="",G512:P512=""),"",VLOOKUP(J512,ABen_Rates,3,FALSE)*T512*S512)</f>
        <v/>
      </c>
      <c r="V512" s="55" t="str" cm="1">
        <f t="array" ref="V512">IF(AND(B512:D512="",G512:P512=""),"",VLOOKUP(D512,Treatment_Life,2,FALSE)*U512)</f>
        <v/>
      </c>
      <c r="W512" s="55" t="str" cm="1">
        <f t="array" ref="W512">IF(AND(B512:D512="",G512:P512=""),"",(H512-G512)*O512*Lane_Width*Cost_m2)</f>
        <v/>
      </c>
      <c r="X512" s="55" cm="1">
        <f t="array" ref="X512">IF(AND(B512:D512="",G512:P512=""),-9999,V512*Av_Cost_Coll/W512)</f>
        <v>-9999</v>
      </c>
      <c r="Y512" s="55" cm="1">
        <f t="array" ref="Y512">IF(AND(B512:D512="",G512:P512=""),-9999,VLOOKUP(CONCATENATE(M512,"-",N512),Likelihood,2,FALSE))</f>
        <v>-9999</v>
      </c>
      <c r="Z512" s="55" t="str" cm="1">
        <f t="array" ref="Z512">IF(AND(B512:D512="",G512:P512=""),"",IF(X512&gt;=2,IF(Y512&gt;50,"P1","P3"),IF(X512&gt;0,IF(Y512&gt;50,"P2","P5"),IF(Y512&gt;50,"P4","P6"))))</f>
        <v/>
      </c>
    </row>
    <row r="513" spans="1:26" x14ac:dyDescent="0.35">
      <c r="A513" s="48"/>
      <c r="B513" s="48"/>
      <c r="C513" s="48"/>
      <c r="D513" s="48"/>
      <c r="E513" s="47"/>
      <c r="F513" s="47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55" t="str" cm="1">
        <f t="array" ref="Q513">IF(AND(B513="",D513="",G513:H513="",J513:P513),"",IF(OR(B513="",D513="",AND(D513&lt;&gt;"A",D513&lt;&gt;"B",D513&lt;&gt;"C",D513&lt;&gt;"D",D513&lt;&gt;"U"),G513&lt;0,H513&lt;G513,AND(J513&lt;&gt;"BC",J513&lt;&gt;"SG",J513&lt;&gt;"KQ",J513&lt;&gt;"R"),J513="",K513="",L513="",L513&lt; 0,OR(M513="",M513&gt;15),OR(N513="",N513&gt;15),O513="",P513=""),"ERROR - Please check inputs",""))</f>
        <v/>
      </c>
      <c r="R513" s="55" t="str" cm="1">
        <f t="array" ref="R513">IF(AND(B513:D513="",G513:P513=""),"",H513-G513)</f>
        <v/>
      </c>
      <c r="S513" s="55" t="str" cm="1">
        <f t="array" ref="S513">IF(AND(B513:D513="",G513:P513=""),"",P513*R513/1000*365)</f>
        <v/>
      </c>
      <c r="T513" s="55" t="str" cm="1">
        <f t="array" ref="T513">IF(AND(B513:D513="",G513:P513=""),"",MAX(0,K513-L513))</f>
        <v/>
      </c>
      <c r="U513" s="55" t="str" cm="1">
        <f t="array" ref="U513">IF(AND(B513:D513="",G513:P513=""),"",VLOOKUP(J513,ABen_Rates,3,FALSE)*T513*S513)</f>
        <v/>
      </c>
      <c r="V513" s="55" t="str" cm="1">
        <f t="array" ref="V513">IF(AND(B513:D513="",G513:P513=""),"",VLOOKUP(D513,Treatment_Life,2,FALSE)*U513)</f>
        <v/>
      </c>
      <c r="W513" s="55" t="str" cm="1">
        <f t="array" ref="W513">IF(AND(B513:D513="",G513:P513=""),"",(H513-G513)*O513*Lane_Width*Cost_m2)</f>
        <v/>
      </c>
      <c r="X513" s="55" cm="1">
        <f t="array" ref="X513">IF(AND(B513:D513="",G513:P513=""),-9999,V513*Av_Cost_Coll/W513)</f>
        <v>-9999</v>
      </c>
      <c r="Y513" s="55" cm="1">
        <f t="array" ref="Y513">IF(AND(B513:D513="",G513:P513=""),-9999,VLOOKUP(CONCATENATE(M513,"-",N513),Likelihood,2,FALSE))</f>
        <v>-9999</v>
      </c>
      <c r="Z513" s="55" t="str" cm="1">
        <f t="array" ref="Z513">IF(AND(B513:D513="",G513:P513=""),"",IF(X513&gt;=2,IF(Y513&gt;50,"P1","P3"),IF(X513&gt;0,IF(Y513&gt;50,"P2","P5"),IF(Y513&gt;50,"P4","P6"))))</f>
        <v/>
      </c>
    </row>
    <row r="514" spans="1:26" x14ac:dyDescent="0.35">
      <c r="A514" s="48"/>
      <c r="B514" s="48"/>
      <c r="C514" s="48"/>
      <c r="D514" s="48"/>
      <c r="E514" s="47"/>
      <c r="F514" s="47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55" t="str" cm="1">
        <f t="array" ref="Q514">IF(AND(B514="",D514="",G514:H514="",J514:P514),"",IF(OR(B514="",D514="",AND(D514&lt;&gt;"A",D514&lt;&gt;"B",D514&lt;&gt;"C",D514&lt;&gt;"D",D514&lt;&gt;"U"),G514&lt;0,H514&lt;G514,AND(J514&lt;&gt;"BC",J514&lt;&gt;"SG",J514&lt;&gt;"KQ",J514&lt;&gt;"R"),J514="",K514="",L514="",L514&lt; 0,OR(M514="",M514&gt;15),OR(N514="",N514&gt;15),O514="",P514=""),"ERROR - Please check inputs",""))</f>
        <v/>
      </c>
      <c r="R514" s="55" t="str" cm="1">
        <f t="array" ref="R514">IF(AND(B514:D514="",G514:P514=""),"",H514-G514)</f>
        <v/>
      </c>
      <c r="S514" s="55" t="str" cm="1">
        <f t="array" ref="S514">IF(AND(B514:D514="",G514:P514=""),"",P514*R514/1000*365)</f>
        <v/>
      </c>
      <c r="T514" s="55" t="str" cm="1">
        <f t="array" ref="T514">IF(AND(B514:D514="",G514:P514=""),"",MAX(0,K514-L514))</f>
        <v/>
      </c>
      <c r="U514" s="55" t="str" cm="1">
        <f t="array" ref="U514">IF(AND(B514:D514="",G514:P514=""),"",VLOOKUP(J514,ABen_Rates,3,FALSE)*T514*S514)</f>
        <v/>
      </c>
      <c r="V514" s="55" t="str" cm="1">
        <f t="array" ref="V514">IF(AND(B514:D514="",G514:P514=""),"",VLOOKUP(D514,Treatment_Life,2,FALSE)*U514)</f>
        <v/>
      </c>
      <c r="W514" s="55" t="str" cm="1">
        <f t="array" ref="W514">IF(AND(B514:D514="",G514:P514=""),"",(H514-G514)*O514*Lane_Width*Cost_m2)</f>
        <v/>
      </c>
      <c r="X514" s="55" cm="1">
        <f t="array" ref="X514">IF(AND(B514:D514="",G514:P514=""),-9999,V514*Av_Cost_Coll/W514)</f>
        <v>-9999</v>
      </c>
      <c r="Y514" s="55" cm="1">
        <f t="array" ref="Y514">IF(AND(B514:D514="",G514:P514=""),-9999,VLOOKUP(CONCATENATE(M514,"-",N514),Likelihood,2,FALSE))</f>
        <v>-9999</v>
      </c>
      <c r="Z514" s="55" t="str" cm="1">
        <f t="array" ref="Z514">IF(AND(B514:D514="",G514:P514=""),"",IF(X514&gt;=2,IF(Y514&gt;50,"P1","P3"),IF(X514&gt;0,IF(Y514&gt;50,"P2","P5"),IF(Y514&gt;50,"P4","P6"))))</f>
        <v/>
      </c>
    </row>
    <row r="515" spans="1:26" x14ac:dyDescent="0.35">
      <c r="A515" s="48"/>
      <c r="B515" s="48"/>
      <c r="C515" s="48"/>
      <c r="D515" s="48"/>
      <c r="E515" s="47"/>
      <c r="F515" s="47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55" t="str" cm="1">
        <f t="array" ref="Q515">IF(AND(B515="",D515="",G515:H515="",J515:P515),"",IF(OR(B515="",D515="",AND(D515&lt;&gt;"A",D515&lt;&gt;"B",D515&lt;&gt;"C",D515&lt;&gt;"D",D515&lt;&gt;"U"),G515&lt;0,H515&lt;G515,AND(J515&lt;&gt;"BC",J515&lt;&gt;"SG",J515&lt;&gt;"KQ",J515&lt;&gt;"R"),J515="",K515="",L515="",L515&lt; 0,OR(M515="",M515&gt;15),OR(N515="",N515&gt;15),O515="",P515=""),"ERROR - Please check inputs",""))</f>
        <v/>
      </c>
      <c r="R515" s="55" t="str" cm="1">
        <f t="array" ref="R515">IF(AND(B515:D515="",G515:P515=""),"",H515-G515)</f>
        <v/>
      </c>
      <c r="S515" s="55" t="str" cm="1">
        <f t="array" ref="S515">IF(AND(B515:D515="",G515:P515=""),"",P515*R515/1000*365)</f>
        <v/>
      </c>
      <c r="T515" s="55" t="str" cm="1">
        <f t="array" ref="T515">IF(AND(B515:D515="",G515:P515=""),"",MAX(0,K515-L515))</f>
        <v/>
      </c>
      <c r="U515" s="55" t="str" cm="1">
        <f t="array" ref="U515">IF(AND(B515:D515="",G515:P515=""),"",VLOOKUP(J515,ABen_Rates,3,FALSE)*T515*S515)</f>
        <v/>
      </c>
      <c r="V515" s="55" t="str" cm="1">
        <f t="array" ref="V515">IF(AND(B515:D515="",G515:P515=""),"",VLOOKUP(D515,Treatment_Life,2,FALSE)*U515)</f>
        <v/>
      </c>
      <c r="W515" s="55" t="str" cm="1">
        <f t="array" ref="W515">IF(AND(B515:D515="",G515:P515=""),"",(H515-G515)*O515*Lane_Width*Cost_m2)</f>
        <v/>
      </c>
      <c r="X515" s="55" cm="1">
        <f t="array" ref="X515">IF(AND(B515:D515="",G515:P515=""),-9999,V515*Av_Cost_Coll/W515)</f>
        <v>-9999</v>
      </c>
      <c r="Y515" s="55" cm="1">
        <f t="array" ref="Y515">IF(AND(B515:D515="",G515:P515=""),-9999,VLOOKUP(CONCATENATE(M515,"-",N515),Likelihood,2,FALSE))</f>
        <v>-9999</v>
      </c>
      <c r="Z515" s="55" t="str" cm="1">
        <f t="array" ref="Z515">IF(AND(B515:D515="",G515:P515=""),"",IF(X515&gt;=2,IF(Y515&gt;50,"P1","P3"),IF(X515&gt;0,IF(Y515&gt;50,"P2","P5"),IF(Y515&gt;50,"P4","P6"))))</f>
        <v/>
      </c>
    </row>
    <row r="516" spans="1:26" x14ac:dyDescent="0.35">
      <c r="A516" s="48"/>
      <c r="B516" s="48"/>
      <c r="C516" s="48"/>
      <c r="D516" s="48"/>
      <c r="E516" s="47"/>
      <c r="F516" s="47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55" t="str" cm="1">
        <f t="array" ref="Q516">IF(AND(B516="",D516="",G516:H516="",J516:P516),"",IF(OR(B516="",D516="",AND(D516&lt;&gt;"A",D516&lt;&gt;"B",D516&lt;&gt;"C",D516&lt;&gt;"D",D516&lt;&gt;"U"),G516&lt;0,H516&lt;G516,AND(J516&lt;&gt;"BC",J516&lt;&gt;"SG",J516&lt;&gt;"KQ",J516&lt;&gt;"R"),J516="",K516="",L516="",L516&lt; 0,OR(M516="",M516&gt;15),OR(N516="",N516&gt;15),O516="",P516=""),"ERROR - Please check inputs",""))</f>
        <v/>
      </c>
      <c r="R516" s="55" t="str" cm="1">
        <f t="array" ref="R516">IF(AND(B516:D516="",G516:P516=""),"",H516-G516)</f>
        <v/>
      </c>
      <c r="S516" s="55" t="str" cm="1">
        <f t="array" ref="S516">IF(AND(B516:D516="",G516:P516=""),"",P516*R516/1000*365)</f>
        <v/>
      </c>
      <c r="T516" s="55" t="str" cm="1">
        <f t="array" ref="T516">IF(AND(B516:D516="",G516:P516=""),"",MAX(0,K516-L516))</f>
        <v/>
      </c>
      <c r="U516" s="55" t="str" cm="1">
        <f t="array" ref="U516">IF(AND(B516:D516="",G516:P516=""),"",VLOOKUP(J516,ABen_Rates,3,FALSE)*T516*S516)</f>
        <v/>
      </c>
      <c r="V516" s="55" t="str" cm="1">
        <f t="array" ref="V516">IF(AND(B516:D516="",G516:P516=""),"",VLOOKUP(D516,Treatment_Life,2,FALSE)*U516)</f>
        <v/>
      </c>
      <c r="W516" s="55" t="str" cm="1">
        <f t="array" ref="W516">IF(AND(B516:D516="",G516:P516=""),"",(H516-G516)*O516*Lane_Width*Cost_m2)</f>
        <v/>
      </c>
      <c r="X516" s="55" cm="1">
        <f t="array" ref="X516">IF(AND(B516:D516="",G516:P516=""),-9999,V516*Av_Cost_Coll/W516)</f>
        <v>-9999</v>
      </c>
      <c r="Y516" s="55" cm="1">
        <f t="array" ref="Y516">IF(AND(B516:D516="",G516:P516=""),-9999,VLOOKUP(CONCATENATE(M516,"-",N516),Likelihood,2,FALSE))</f>
        <v>-9999</v>
      </c>
      <c r="Z516" s="55" t="str" cm="1">
        <f t="array" ref="Z516">IF(AND(B516:D516="",G516:P516=""),"",IF(X516&gt;=2,IF(Y516&gt;50,"P1","P3"),IF(X516&gt;0,IF(Y516&gt;50,"P2","P5"),IF(Y516&gt;50,"P4","P6"))))</f>
        <v/>
      </c>
    </row>
    <row r="517" spans="1:26" x14ac:dyDescent="0.35">
      <c r="A517" s="48"/>
      <c r="B517" s="48"/>
      <c r="C517" s="48"/>
      <c r="D517" s="48"/>
      <c r="E517" s="47"/>
      <c r="F517" s="47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55" t="str" cm="1">
        <f t="array" ref="Q517">IF(AND(B517="",D517="",G517:H517="",J517:P517),"",IF(OR(B517="",D517="",AND(D517&lt;&gt;"A",D517&lt;&gt;"B",D517&lt;&gt;"C",D517&lt;&gt;"D",D517&lt;&gt;"U"),G517&lt;0,H517&lt;G517,AND(J517&lt;&gt;"BC",J517&lt;&gt;"SG",J517&lt;&gt;"KQ",J517&lt;&gt;"R"),J517="",K517="",L517="",L517&lt; 0,OR(M517="",M517&gt;15),OR(N517="",N517&gt;15),O517="",P517=""),"ERROR - Please check inputs",""))</f>
        <v/>
      </c>
      <c r="R517" s="55" t="str" cm="1">
        <f t="array" ref="R517">IF(AND(B517:D517="",G517:P517=""),"",H517-G517)</f>
        <v/>
      </c>
      <c r="S517" s="55" t="str" cm="1">
        <f t="array" ref="S517">IF(AND(B517:D517="",G517:P517=""),"",P517*R517/1000*365)</f>
        <v/>
      </c>
      <c r="T517" s="55" t="str" cm="1">
        <f t="array" ref="T517">IF(AND(B517:D517="",G517:P517=""),"",MAX(0,K517-L517))</f>
        <v/>
      </c>
      <c r="U517" s="55" t="str" cm="1">
        <f t="array" ref="U517">IF(AND(B517:D517="",G517:P517=""),"",VLOOKUP(J517,ABen_Rates,3,FALSE)*T517*S517)</f>
        <v/>
      </c>
      <c r="V517" s="55" t="str" cm="1">
        <f t="array" ref="V517">IF(AND(B517:D517="",G517:P517=""),"",VLOOKUP(D517,Treatment_Life,2,FALSE)*U517)</f>
        <v/>
      </c>
      <c r="W517" s="55" t="str" cm="1">
        <f t="array" ref="W517">IF(AND(B517:D517="",G517:P517=""),"",(H517-G517)*O517*Lane_Width*Cost_m2)</f>
        <v/>
      </c>
      <c r="X517" s="55" cm="1">
        <f t="array" ref="X517">IF(AND(B517:D517="",G517:P517=""),-9999,V517*Av_Cost_Coll/W517)</f>
        <v>-9999</v>
      </c>
      <c r="Y517" s="55" cm="1">
        <f t="array" ref="Y517">IF(AND(B517:D517="",G517:P517=""),-9999,VLOOKUP(CONCATENATE(M517,"-",N517),Likelihood,2,FALSE))</f>
        <v>-9999</v>
      </c>
      <c r="Z517" s="55" t="str" cm="1">
        <f t="array" ref="Z517">IF(AND(B517:D517="",G517:P517=""),"",IF(X517&gt;=2,IF(Y517&gt;50,"P1","P3"),IF(X517&gt;0,IF(Y517&gt;50,"P2","P5"),IF(Y517&gt;50,"P4","P6"))))</f>
        <v/>
      </c>
    </row>
    <row r="518" spans="1:26" x14ac:dyDescent="0.35">
      <c r="A518" s="48"/>
      <c r="B518" s="48"/>
      <c r="C518" s="48"/>
      <c r="D518" s="48"/>
      <c r="E518" s="47"/>
      <c r="F518" s="47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55" t="str" cm="1">
        <f t="array" ref="Q518">IF(AND(B518="",D518="",G518:H518="",J518:P518),"",IF(OR(B518="",D518="",AND(D518&lt;&gt;"A",D518&lt;&gt;"B",D518&lt;&gt;"C",D518&lt;&gt;"D",D518&lt;&gt;"U"),G518&lt;0,H518&lt;G518,AND(J518&lt;&gt;"BC",J518&lt;&gt;"SG",J518&lt;&gt;"KQ",J518&lt;&gt;"R"),J518="",K518="",L518="",L518&lt; 0,OR(M518="",M518&gt;15),OR(N518="",N518&gt;15),O518="",P518=""),"ERROR - Please check inputs",""))</f>
        <v/>
      </c>
      <c r="R518" s="55" t="str" cm="1">
        <f t="array" ref="R518">IF(AND(B518:D518="",G518:P518=""),"",H518-G518)</f>
        <v/>
      </c>
      <c r="S518" s="55" t="str" cm="1">
        <f t="array" ref="S518">IF(AND(B518:D518="",G518:P518=""),"",P518*R518/1000*365)</f>
        <v/>
      </c>
      <c r="T518" s="55" t="str" cm="1">
        <f t="array" ref="T518">IF(AND(B518:D518="",G518:P518=""),"",MAX(0,K518-L518))</f>
        <v/>
      </c>
      <c r="U518" s="55" t="str" cm="1">
        <f t="array" ref="U518">IF(AND(B518:D518="",G518:P518=""),"",VLOOKUP(J518,ABen_Rates,3,FALSE)*T518*S518)</f>
        <v/>
      </c>
      <c r="V518" s="55" t="str" cm="1">
        <f t="array" ref="V518">IF(AND(B518:D518="",G518:P518=""),"",VLOOKUP(D518,Treatment_Life,2,FALSE)*U518)</f>
        <v/>
      </c>
      <c r="W518" s="55" t="str" cm="1">
        <f t="array" ref="W518">IF(AND(B518:D518="",G518:P518=""),"",(H518-G518)*O518*Lane_Width*Cost_m2)</f>
        <v/>
      </c>
      <c r="X518" s="55" cm="1">
        <f t="array" ref="X518">IF(AND(B518:D518="",G518:P518=""),-9999,V518*Av_Cost_Coll/W518)</f>
        <v>-9999</v>
      </c>
      <c r="Y518" s="55" cm="1">
        <f t="array" ref="Y518">IF(AND(B518:D518="",G518:P518=""),-9999,VLOOKUP(CONCATENATE(M518,"-",N518),Likelihood,2,FALSE))</f>
        <v>-9999</v>
      </c>
      <c r="Z518" s="55" t="str" cm="1">
        <f t="array" ref="Z518">IF(AND(B518:D518="",G518:P518=""),"",IF(X518&gt;=2,IF(Y518&gt;50,"P1","P3"),IF(X518&gt;0,IF(Y518&gt;50,"P2","P5"),IF(Y518&gt;50,"P4","P6"))))</f>
        <v/>
      </c>
    </row>
    <row r="519" spans="1:26" x14ac:dyDescent="0.35">
      <c r="A519" s="48"/>
      <c r="B519" s="48"/>
      <c r="C519" s="48"/>
      <c r="D519" s="48"/>
      <c r="E519" s="47"/>
      <c r="F519" s="47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55" t="str" cm="1">
        <f t="array" ref="Q519">IF(AND(B519="",D519="",G519:H519="",J519:P519),"",IF(OR(B519="",D519="",AND(D519&lt;&gt;"A",D519&lt;&gt;"B",D519&lt;&gt;"C",D519&lt;&gt;"D",D519&lt;&gt;"U"),G519&lt;0,H519&lt;G519,AND(J519&lt;&gt;"BC",J519&lt;&gt;"SG",J519&lt;&gt;"KQ",J519&lt;&gt;"R"),J519="",K519="",L519="",L519&lt; 0,OR(M519="",M519&gt;15),OR(N519="",N519&gt;15),O519="",P519=""),"ERROR - Please check inputs",""))</f>
        <v/>
      </c>
      <c r="R519" s="55" t="str" cm="1">
        <f t="array" ref="R519">IF(AND(B519:D519="",G519:P519=""),"",H519-G519)</f>
        <v/>
      </c>
      <c r="S519" s="55" t="str" cm="1">
        <f t="array" ref="S519">IF(AND(B519:D519="",G519:P519=""),"",P519*R519/1000*365)</f>
        <v/>
      </c>
      <c r="T519" s="55" t="str" cm="1">
        <f t="array" ref="T519">IF(AND(B519:D519="",G519:P519=""),"",MAX(0,K519-L519))</f>
        <v/>
      </c>
      <c r="U519" s="55" t="str" cm="1">
        <f t="array" ref="U519">IF(AND(B519:D519="",G519:P519=""),"",VLOOKUP(J519,ABen_Rates,3,FALSE)*T519*S519)</f>
        <v/>
      </c>
      <c r="V519" s="55" t="str" cm="1">
        <f t="array" ref="V519">IF(AND(B519:D519="",G519:P519=""),"",VLOOKUP(D519,Treatment_Life,2,FALSE)*U519)</f>
        <v/>
      </c>
      <c r="W519" s="55" t="str" cm="1">
        <f t="array" ref="W519">IF(AND(B519:D519="",G519:P519=""),"",(H519-G519)*O519*Lane_Width*Cost_m2)</f>
        <v/>
      </c>
      <c r="X519" s="55" cm="1">
        <f t="array" ref="X519">IF(AND(B519:D519="",G519:P519=""),-9999,V519*Av_Cost_Coll/W519)</f>
        <v>-9999</v>
      </c>
      <c r="Y519" s="55" cm="1">
        <f t="array" ref="Y519">IF(AND(B519:D519="",G519:P519=""),-9999,VLOOKUP(CONCATENATE(M519,"-",N519),Likelihood,2,FALSE))</f>
        <v>-9999</v>
      </c>
      <c r="Z519" s="55" t="str" cm="1">
        <f t="array" ref="Z519">IF(AND(B519:D519="",G519:P519=""),"",IF(X519&gt;=2,IF(Y519&gt;50,"P1","P3"),IF(X519&gt;0,IF(Y519&gt;50,"P2","P5"),IF(Y519&gt;50,"P4","P6"))))</f>
        <v/>
      </c>
    </row>
    <row r="520" spans="1:26" x14ac:dyDescent="0.35">
      <c r="A520" s="48"/>
      <c r="B520" s="48"/>
      <c r="C520" s="48"/>
      <c r="D520" s="48"/>
      <c r="E520" s="47"/>
      <c r="F520" s="47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55" t="str" cm="1">
        <f t="array" ref="Q520">IF(AND(B520="",D520="",G520:H520="",J520:P520),"",IF(OR(B520="",D520="",AND(D520&lt;&gt;"A",D520&lt;&gt;"B",D520&lt;&gt;"C",D520&lt;&gt;"D",D520&lt;&gt;"U"),G520&lt;0,H520&lt;G520,AND(J520&lt;&gt;"BC",J520&lt;&gt;"SG",J520&lt;&gt;"KQ",J520&lt;&gt;"R"),J520="",K520="",L520="",L520&lt; 0,OR(M520="",M520&gt;15),OR(N520="",N520&gt;15),O520="",P520=""),"ERROR - Please check inputs",""))</f>
        <v/>
      </c>
      <c r="R520" s="55" t="str" cm="1">
        <f t="array" ref="R520">IF(AND(B520:D520="",G520:P520=""),"",H520-G520)</f>
        <v/>
      </c>
      <c r="S520" s="55" t="str" cm="1">
        <f t="array" ref="S520">IF(AND(B520:D520="",G520:P520=""),"",P520*R520/1000*365)</f>
        <v/>
      </c>
      <c r="T520" s="55" t="str" cm="1">
        <f t="array" ref="T520">IF(AND(B520:D520="",G520:P520=""),"",MAX(0,K520-L520))</f>
        <v/>
      </c>
      <c r="U520" s="55" t="str" cm="1">
        <f t="array" ref="U520">IF(AND(B520:D520="",G520:P520=""),"",VLOOKUP(J520,ABen_Rates,3,FALSE)*T520*S520)</f>
        <v/>
      </c>
      <c r="V520" s="55" t="str" cm="1">
        <f t="array" ref="V520">IF(AND(B520:D520="",G520:P520=""),"",VLOOKUP(D520,Treatment_Life,2,FALSE)*U520)</f>
        <v/>
      </c>
      <c r="W520" s="55" t="str" cm="1">
        <f t="array" ref="W520">IF(AND(B520:D520="",G520:P520=""),"",(H520-G520)*O520*Lane_Width*Cost_m2)</f>
        <v/>
      </c>
      <c r="X520" s="55" cm="1">
        <f t="array" ref="X520">IF(AND(B520:D520="",G520:P520=""),-9999,V520*Av_Cost_Coll/W520)</f>
        <v>-9999</v>
      </c>
      <c r="Y520" s="55" cm="1">
        <f t="array" ref="Y520">IF(AND(B520:D520="",G520:P520=""),-9999,VLOOKUP(CONCATENATE(M520,"-",N520),Likelihood,2,FALSE))</f>
        <v>-9999</v>
      </c>
      <c r="Z520" s="55" t="str" cm="1">
        <f t="array" ref="Z520">IF(AND(B520:D520="",G520:P520=""),"",IF(X520&gt;=2,IF(Y520&gt;50,"P1","P3"),IF(X520&gt;0,IF(Y520&gt;50,"P2","P5"),IF(Y520&gt;50,"P4","P6"))))</f>
        <v/>
      </c>
    </row>
    <row r="521" spans="1:26" x14ac:dyDescent="0.35">
      <c r="A521" s="48"/>
      <c r="B521" s="48"/>
      <c r="C521" s="48"/>
      <c r="D521" s="48"/>
      <c r="E521" s="47"/>
      <c r="F521" s="47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55" t="str" cm="1">
        <f t="array" ref="Q521">IF(AND(B521="",D521="",G521:H521="",J521:P521),"",IF(OR(B521="",D521="",AND(D521&lt;&gt;"A",D521&lt;&gt;"B",D521&lt;&gt;"C",D521&lt;&gt;"D",D521&lt;&gt;"U"),G521&lt;0,H521&lt;G521,AND(J521&lt;&gt;"BC",J521&lt;&gt;"SG",J521&lt;&gt;"KQ",J521&lt;&gt;"R"),J521="",K521="",L521="",L521&lt; 0,OR(M521="",M521&gt;15),OR(N521="",N521&gt;15),O521="",P521=""),"ERROR - Please check inputs",""))</f>
        <v/>
      </c>
      <c r="R521" s="55" t="str" cm="1">
        <f t="array" ref="R521">IF(AND(B521:D521="",G521:P521=""),"",H521-G521)</f>
        <v/>
      </c>
      <c r="S521" s="55" t="str" cm="1">
        <f t="array" ref="S521">IF(AND(B521:D521="",G521:P521=""),"",P521*R521/1000*365)</f>
        <v/>
      </c>
      <c r="T521" s="55" t="str" cm="1">
        <f t="array" ref="T521">IF(AND(B521:D521="",G521:P521=""),"",MAX(0,K521-L521))</f>
        <v/>
      </c>
      <c r="U521" s="55" t="str" cm="1">
        <f t="array" ref="U521">IF(AND(B521:D521="",G521:P521=""),"",VLOOKUP(J521,ABen_Rates,3,FALSE)*T521*S521)</f>
        <v/>
      </c>
      <c r="V521" s="55" t="str" cm="1">
        <f t="array" ref="V521">IF(AND(B521:D521="",G521:P521=""),"",VLOOKUP(D521,Treatment_Life,2,FALSE)*U521)</f>
        <v/>
      </c>
      <c r="W521" s="55" t="str" cm="1">
        <f t="array" ref="W521">IF(AND(B521:D521="",G521:P521=""),"",(H521-G521)*O521*Lane_Width*Cost_m2)</f>
        <v/>
      </c>
      <c r="X521" s="55" cm="1">
        <f t="array" ref="X521">IF(AND(B521:D521="",G521:P521=""),-9999,V521*Av_Cost_Coll/W521)</f>
        <v>-9999</v>
      </c>
      <c r="Y521" s="55" cm="1">
        <f t="array" ref="Y521">IF(AND(B521:D521="",G521:P521=""),-9999,VLOOKUP(CONCATENATE(M521,"-",N521),Likelihood,2,FALSE))</f>
        <v>-9999</v>
      </c>
      <c r="Z521" s="55" t="str" cm="1">
        <f t="array" ref="Z521">IF(AND(B521:D521="",G521:P521=""),"",IF(X521&gt;=2,IF(Y521&gt;50,"P1","P3"),IF(X521&gt;0,IF(Y521&gt;50,"P2","P5"),IF(Y521&gt;50,"P4","P6"))))</f>
        <v/>
      </c>
    </row>
    <row r="522" spans="1:26" x14ac:dyDescent="0.35">
      <c r="A522" s="48"/>
      <c r="B522" s="48"/>
      <c r="C522" s="48"/>
      <c r="D522" s="48"/>
      <c r="E522" s="47"/>
      <c r="F522" s="47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55" t="str" cm="1">
        <f t="array" ref="Q522">IF(AND(B522="",D522="",G522:H522="",J522:P522),"",IF(OR(B522="",D522="",AND(D522&lt;&gt;"A",D522&lt;&gt;"B",D522&lt;&gt;"C",D522&lt;&gt;"D",D522&lt;&gt;"U"),G522&lt;0,H522&lt;G522,AND(J522&lt;&gt;"BC",J522&lt;&gt;"SG",J522&lt;&gt;"KQ",J522&lt;&gt;"R"),J522="",K522="",L522="",L522&lt; 0,OR(M522="",M522&gt;15),OR(N522="",N522&gt;15),O522="",P522=""),"ERROR - Please check inputs",""))</f>
        <v/>
      </c>
      <c r="R522" s="55" t="str" cm="1">
        <f t="array" ref="R522">IF(AND(B522:D522="",G522:P522=""),"",H522-G522)</f>
        <v/>
      </c>
      <c r="S522" s="55" t="str" cm="1">
        <f t="array" ref="S522">IF(AND(B522:D522="",G522:P522=""),"",P522*R522/1000*365)</f>
        <v/>
      </c>
      <c r="T522" s="55" t="str" cm="1">
        <f t="array" ref="T522">IF(AND(B522:D522="",G522:P522=""),"",MAX(0,K522-L522))</f>
        <v/>
      </c>
      <c r="U522" s="55" t="str" cm="1">
        <f t="array" ref="U522">IF(AND(B522:D522="",G522:P522=""),"",VLOOKUP(J522,ABen_Rates,3,FALSE)*T522*S522)</f>
        <v/>
      </c>
      <c r="V522" s="55" t="str" cm="1">
        <f t="array" ref="V522">IF(AND(B522:D522="",G522:P522=""),"",VLOOKUP(D522,Treatment_Life,2,FALSE)*U522)</f>
        <v/>
      </c>
      <c r="W522" s="55" t="str" cm="1">
        <f t="array" ref="W522">IF(AND(B522:D522="",G522:P522=""),"",(H522-G522)*O522*Lane_Width*Cost_m2)</f>
        <v/>
      </c>
      <c r="X522" s="55" cm="1">
        <f t="array" ref="X522">IF(AND(B522:D522="",G522:P522=""),-9999,V522*Av_Cost_Coll/W522)</f>
        <v>-9999</v>
      </c>
      <c r="Y522" s="55" cm="1">
        <f t="array" ref="Y522">IF(AND(B522:D522="",G522:P522=""),-9999,VLOOKUP(CONCATENATE(M522,"-",N522),Likelihood,2,FALSE))</f>
        <v>-9999</v>
      </c>
      <c r="Z522" s="55" t="str" cm="1">
        <f t="array" ref="Z522">IF(AND(B522:D522="",G522:P522=""),"",IF(X522&gt;=2,IF(Y522&gt;50,"P1","P3"),IF(X522&gt;0,IF(Y522&gt;50,"P2","P5"),IF(Y522&gt;50,"P4","P6"))))</f>
        <v/>
      </c>
    </row>
    <row r="523" spans="1:26" x14ac:dyDescent="0.35">
      <c r="A523" s="48"/>
      <c r="B523" s="48"/>
      <c r="C523" s="48"/>
      <c r="D523" s="48"/>
      <c r="E523" s="47"/>
      <c r="F523" s="47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55" t="str" cm="1">
        <f t="array" ref="Q523">IF(AND(B523="",D523="",G523:H523="",J523:P523),"",IF(OR(B523="",D523="",AND(D523&lt;&gt;"A",D523&lt;&gt;"B",D523&lt;&gt;"C",D523&lt;&gt;"D",D523&lt;&gt;"U"),G523&lt;0,H523&lt;G523,AND(J523&lt;&gt;"BC",J523&lt;&gt;"SG",J523&lt;&gt;"KQ",J523&lt;&gt;"R"),J523="",K523="",L523="",L523&lt; 0,OR(M523="",M523&gt;15),OR(N523="",N523&gt;15),O523="",P523=""),"ERROR - Please check inputs",""))</f>
        <v/>
      </c>
      <c r="R523" s="55" t="str" cm="1">
        <f t="array" ref="R523">IF(AND(B523:D523="",G523:P523=""),"",H523-G523)</f>
        <v/>
      </c>
      <c r="S523" s="55" t="str" cm="1">
        <f t="array" ref="S523">IF(AND(B523:D523="",G523:P523=""),"",P523*R523/1000*365)</f>
        <v/>
      </c>
      <c r="T523" s="55" t="str" cm="1">
        <f t="array" ref="T523">IF(AND(B523:D523="",G523:P523=""),"",MAX(0,K523-L523))</f>
        <v/>
      </c>
      <c r="U523" s="55" t="str" cm="1">
        <f t="array" ref="U523">IF(AND(B523:D523="",G523:P523=""),"",VLOOKUP(J523,ABen_Rates,3,FALSE)*T523*S523)</f>
        <v/>
      </c>
      <c r="V523" s="55" t="str" cm="1">
        <f t="array" ref="V523">IF(AND(B523:D523="",G523:P523=""),"",VLOOKUP(D523,Treatment_Life,2,FALSE)*U523)</f>
        <v/>
      </c>
      <c r="W523" s="55" t="str" cm="1">
        <f t="array" ref="W523">IF(AND(B523:D523="",G523:P523=""),"",(H523-G523)*O523*Lane_Width*Cost_m2)</f>
        <v/>
      </c>
      <c r="X523" s="55" cm="1">
        <f t="array" ref="X523">IF(AND(B523:D523="",G523:P523=""),-9999,V523*Av_Cost_Coll/W523)</f>
        <v>-9999</v>
      </c>
      <c r="Y523" s="55" cm="1">
        <f t="array" ref="Y523">IF(AND(B523:D523="",G523:P523=""),-9999,VLOOKUP(CONCATENATE(M523,"-",N523),Likelihood,2,FALSE))</f>
        <v>-9999</v>
      </c>
      <c r="Z523" s="55" t="str" cm="1">
        <f t="array" ref="Z523">IF(AND(B523:D523="",G523:P523=""),"",IF(X523&gt;=2,IF(Y523&gt;50,"P1","P3"),IF(X523&gt;0,IF(Y523&gt;50,"P2","P5"),IF(Y523&gt;50,"P4","P6"))))</f>
        <v/>
      </c>
    </row>
    <row r="524" spans="1:26" x14ac:dyDescent="0.35">
      <c r="A524" s="48"/>
      <c r="B524" s="48"/>
      <c r="C524" s="48"/>
      <c r="D524" s="48"/>
      <c r="E524" s="47"/>
      <c r="F524" s="47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55" t="str" cm="1">
        <f t="array" ref="Q524">IF(AND(B524="",D524="",G524:H524="",J524:P524),"",IF(OR(B524="",D524="",AND(D524&lt;&gt;"A",D524&lt;&gt;"B",D524&lt;&gt;"C",D524&lt;&gt;"D",D524&lt;&gt;"U"),G524&lt;0,H524&lt;G524,AND(J524&lt;&gt;"BC",J524&lt;&gt;"SG",J524&lt;&gt;"KQ",J524&lt;&gt;"R"),J524="",K524="",L524="",L524&lt; 0,OR(M524="",M524&gt;15),OR(N524="",N524&gt;15),O524="",P524=""),"ERROR - Please check inputs",""))</f>
        <v/>
      </c>
      <c r="R524" s="55" t="str" cm="1">
        <f t="array" ref="R524">IF(AND(B524:D524="",G524:P524=""),"",H524-G524)</f>
        <v/>
      </c>
      <c r="S524" s="55" t="str" cm="1">
        <f t="array" ref="S524">IF(AND(B524:D524="",G524:P524=""),"",P524*R524/1000*365)</f>
        <v/>
      </c>
      <c r="T524" s="55" t="str" cm="1">
        <f t="array" ref="T524">IF(AND(B524:D524="",G524:P524=""),"",MAX(0,K524-L524))</f>
        <v/>
      </c>
      <c r="U524" s="55" t="str" cm="1">
        <f t="array" ref="U524">IF(AND(B524:D524="",G524:P524=""),"",VLOOKUP(J524,ABen_Rates,3,FALSE)*T524*S524)</f>
        <v/>
      </c>
      <c r="V524" s="55" t="str" cm="1">
        <f t="array" ref="V524">IF(AND(B524:D524="",G524:P524=""),"",VLOOKUP(D524,Treatment_Life,2,FALSE)*U524)</f>
        <v/>
      </c>
      <c r="W524" s="55" t="str" cm="1">
        <f t="array" ref="W524">IF(AND(B524:D524="",G524:P524=""),"",(H524-G524)*O524*Lane_Width*Cost_m2)</f>
        <v/>
      </c>
      <c r="X524" s="55" cm="1">
        <f t="array" ref="X524">IF(AND(B524:D524="",G524:P524=""),-9999,V524*Av_Cost_Coll/W524)</f>
        <v>-9999</v>
      </c>
      <c r="Y524" s="55" cm="1">
        <f t="array" ref="Y524">IF(AND(B524:D524="",G524:P524=""),-9999,VLOOKUP(CONCATENATE(M524,"-",N524),Likelihood,2,FALSE))</f>
        <v>-9999</v>
      </c>
      <c r="Z524" s="55" t="str" cm="1">
        <f t="array" ref="Z524">IF(AND(B524:D524="",G524:P524=""),"",IF(X524&gt;=2,IF(Y524&gt;50,"P1","P3"),IF(X524&gt;0,IF(Y524&gt;50,"P2","P5"),IF(Y524&gt;50,"P4","P6"))))</f>
        <v/>
      </c>
    </row>
    <row r="525" spans="1:26" x14ac:dyDescent="0.35">
      <c r="A525" s="48"/>
      <c r="B525" s="48"/>
      <c r="C525" s="48"/>
      <c r="D525" s="48"/>
      <c r="E525" s="47"/>
      <c r="F525" s="47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55" t="str" cm="1">
        <f t="array" ref="Q525">IF(AND(B525="",D525="",G525:H525="",J525:P525),"",IF(OR(B525="",D525="",AND(D525&lt;&gt;"A",D525&lt;&gt;"B",D525&lt;&gt;"C",D525&lt;&gt;"D",D525&lt;&gt;"U"),G525&lt;0,H525&lt;G525,AND(J525&lt;&gt;"BC",J525&lt;&gt;"SG",J525&lt;&gt;"KQ",J525&lt;&gt;"R"),J525="",K525="",L525="",L525&lt; 0,OR(M525="",M525&gt;15),OR(N525="",N525&gt;15),O525="",P525=""),"ERROR - Please check inputs",""))</f>
        <v/>
      </c>
      <c r="R525" s="55" t="str" cm="1">
        <f t="array" ref="R525">IF(AND(B525:D525="",G525:P525=""),"",H525-G525)</f>
        <v/>
      </c>
      <c r="S525" s="55" t="str" cm="1">
        <f t="array" ref="S525">IF(AND(B525:D525="",G525:P525=""),"",P525*R525/1000*365)</f>
        <v/>
      </c>
      <c r="T525" s="55" t="str" cm="1">
        <f t="array" ref="T525">IF(AND(B525:D525="",G525:P525=""),"",MAX(0,K525-L525))</f>
        <v/>
      </c>
      <c r="U525" s="55" t="str" cm="1">
        <f t="array" ref="U525">IF(AND(B525:D525="",G525:P525=""),"",VLOOKUP(J525,ABen_Rates,3,FALSE)*T525*S525)</f>
        <v/>
      </c>
      <c r="V525" s="55" t="str" cm="1">
        <f t="array" ref="V525">IF(AND(B525:D525="",G525:P525=""),"",VLOOKUP(D525,Treatment_Life,2,FALSE)*U525)</f>
        <v/>
      </c>
      <c r="W525" s="55" t="str" cm="1">
        <f t="array" ref="W525">IF(AND(B525:D525="",G525:P525=""),"",(H525-G525)*O525*Lane_Width*Cost_m2)</f>
        <v/>
      </c>
      <c r="X525" s="55" cm="1">
        <f t="array" ref="X525">IF(AND(B525:D525="",G525:P525=""),-9999,V525*Av_Cost_Coll/W525)</f>
        <v>-9999</v>
      </c>
      <c r="Y525" s="55" cm="1">
        <f t="array" ref="Y525">IF(AND(B525:D525="",G525:P525=""),-9999,VLOOKUP(CONCATENATE(M525,"-",N525),Likelihood,2,FALSE))</f>
        <v>-9999</v>
      </c>
      <c r="Z525" s="55" t="str" cm="1">
        <f t="array" ref="Z525">IF(AND(B525:D525="",G525:P525=""),"",IF(X525&gt;=2,IF(Y525&gt;50,"P1","P3"),IF(X525&gt;0,IF(Y525&gt;50,"P2","P5"),IF(Y525&gt;50,"P4","P6"))))</f>
        <v/>
      </c>
    </row>
    <row r="526" spans="1:26" x14ac:dyDescent="0.35">
      <c r="A526" s="48"/>
      <c r="B526" s="48"/>
      <c r="C526" s="48"/>
      <c r="D526" s="48"/>
      <c r="E526" s="47"/>
      <c r="F526" s="47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55" t="str" cm="1">
        <f t="array" ref="Q526">IF(AND(B526="",D526="",G526:H526="",J526:P526),"",IF(OR(B526="",D526="",AND(D526&lt;&gt;"A",D526&lt;&gt;"B",D526&lt;&gt;"C",D526&lt;&gt;"D",D526&lt;&gt;"U"),G526&lt;0,H526&lt;G526,AND(J526&lt;&gt;"BC",J526&lt;&gt;"SG",J526&lt;&gt;"KQ",J526&lt;&gt;"R"),J526="",K526="",L526="",L526&lt; 0,OR(M526="",M526&gt;15),OR(N526="",N526&gt;15),O526="",P526=""),"ERROR - Please check inputs",""))</f>
        <v/>
      </c>
      <c r="R526" s="55" t="str" cm="1">
        <f t="array" ref="R526">IF(AND(B526:D526="",G526:P526=""),"",H526-G526)</f>
        <v/>
      </c>
      <c r="S526" s="55" t="str" cm="1">
        <f t="array" ref="S526">IF(AND(B526:D526="",G526:P526=""),"",P526*R526/1000*365)</f>
        <v/>
      </c>
      <c r="T526" s="55" t="str" cm="1">
        <f t="array" ref="T526">IF(AND(B526:D526="",G526:P526=""),"",MAX(0,K526-L526))</f>
        <v/>
      </c>
      <c r="U526" s="55" t="str" cm="1">
        <f t="array" ref="U526">IF(AND(B526:D526="",G526:P526=""),"",VLOOKUP(J526,ABen_Rates,3,FALSE)*T526*S526)</f>
        <v/>
      </c>
      <c r="V526" s="55" t="str" cm="1">
        <f t="array" ref="V526">IF(AND(B526:D526="",G526:P526=""),"",VLOOKUP(D526,Treatment_Life,2,FALSE)*U526)</f>
        <v/>
      </c>
      <c r="W526" s="55" t="str" cm="1">
        <f t="array" ref="W526">IF(AND(B526:D526="",G526:P526=""),"",(H526-G526)*O526*Lane_Width*Cost_m2)</f>
        <v/>
      </c>
      <c r="X526" s="55" cm="1">
        <f t="array" ref="X526">IF(AND(B526:D526="",G526:P526=""),-9999,V526*Av_Cost_Coll/W526)</f>
        <v>-9999</v>
      </c>
      <c r="Y526" s="55" cm="1">
        <f t="array" ref="Y526">IF(AND(B526:D526="",G526:P526=""),-9999,VLOOKUP(CONCATENATE(M526,"-",N526),Likelihood,2,FALSE))</f>
        <v>-9999</v>
      </c>
      <c r="Z526" s="55" t="str" cm="1">
        <f t="array" ref="Z526">IF(AND(B526:D526="",G526:P526=""),"",IF(X526&gt;=2,IF(Y526&gt;50,"P1","P3"),IF(X526&gt;0,IF(Y526&gt;50,"P2","P5"),IF(Y526&gt;50,"P4","P6"))))</f>
        <v/>
      </c>
    </row>
    <row r="527" spans="1:26" x14ac:dyDescent="0.35">
      <c r="A527" s="48"/>
      <c r="B527" s="48"/>
      <c r="C527" s="48"/>
      <c r="D527" s="48"/>
      <c r="E527" s="47"/>
      <c r="F527" s="47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55" t="str" cm="1">
        <f t="array" ref="Q527">IF(AND(B527="",D527="",G527:H527="",J527:P527),"",IF(OR(B527="",D527="",AND(D527&lt;&gt;"A",D527&lt;&gt;"B",D527&lt;&gt;"C",D527&lt;&gt;"D",D527&lt;&gt;"U"),G527&lt;0,H527&lt;G527,AND(J527&lt;&gt;"BC",J527&lt;&gt;"SG",J527&lt;&gt;"KQ",J527&lt;&gt;"R"),J527="",K527="",L527="",L527&lt; 0,OR(M527="",M527&gt;15),OR(N527="",N527&gt;15),O527="",P527=""),"ERROR - Please check inputs",""))</f>
        <v/>
      </c>
      <c r="R527" s="55" t="str" cm="1">
        <f t="array" ref="R527">IF(AND(B527:D527="",G527:P527=""),"",H527-G527)</f>
        <v/>
      </c>
      <c r="S527" s="55" t="str" cm="1">
        <f t="array" ref="S527">IF(AND(B527:D527="",G527:P527=""),"",P527*R527/1000*365)</f>
        <v/>
      </c>
      <c r="T527" s="55" t="str" cm="1">
        <f t="array" ref="T527">IF(AND(B527:D527="",G527:P527=""),"",MAX(0,K527-L527))</f>
        <v/>
      </c>
      <c r="U527" s="55" t="str" cm="1">
        <f t="array" ref="U527">IF(AND(B527:D527="",G527:P527=""),"",VLOOKUP(J527,ABen_Rates,3,FALSE)*T527*S527)</f>
        <v/>
      </c>
      <c r="V527" s="55" t="str" cm="1">
        <f t="array" ref="V527">IF(AND(B527:D527="",G527:P527=""),"",VLOOKUP(D527,Treatment_Life,2,FALSE)*U527)</f>
        <v/>
      </c>
      <c r="W527" s="55" t="str" cm="1">
        <f t="array" ref="W527">IF(AND(B527:D527="",G527:P527=""),"",(H527-G527)*O527*Lane_Width*Cost_m2)</f>
        <v/>
      </c>
      <c r="X527" s="55" cm="1">
        <f t="array" ref="X527">IF(AND(B527:D527="",G527:P527=""),-9999,V527*Av_Cost_Coll/W527)</f>
        <v>-9999</v>
      </c>
      <c r="Y527" s="55" cm="1">
        <f t="array" ref="Y527">IF(AND(B527:D527="",G527:P527=""),-9999,VLOOKUP(CONCATENATE(M527,"-",N527),Likelihood,2,FALSE))</f>
        <v>-9999</v>
      </c>
      <c r="Z527" s="55" t="str" cm="1">
        <f t="array" ref="Z527">IF(AND(B527:D527="",G527:P527=""),"",IF(X527&gt;=2,IF(Y527&gt;50,"P1","P3"),IF(X527&gt;0,IF(Y527&gt;50,"P2","P5"),IF(Y527&gt;50,"P4","P6"))))</f>
        <v/>
      </c>
    </row>
    <row r="528" spans="1:26" x14ac:dyDescent="0.35">
      <c r="A528" s="48"/>
      <c r="B528" s="48"/>
      <c r="C528" s="48"/>
      <c r="D528" s="48"/>
      <c r="E528" s="47"/>
      <c r="F528" s="47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55" t="str" cm="1">
        <f t="array" ref="Q528">IF(AND(B528="",D528="",G528:H528="",J528:P528),"",IF(OR(B528="",D528="",AND(D528&lt;&gt;"A",D528&lt;&gt;"B",D528&lt;&gt;"C",D528&lt;&gt;"D",D528&lt;&gt;"U"),G528&lt;0,H528&lt;G528,AND(J528&lt;&gt;"BC",J528&lt;&gt;"SG",J528&lt;&gt;"KQ",J528&lt;&gt;"R"),J528="",K528="",L528="",L528&lt; 0,OR(M528="",M528&gt;15),OR(N528="",N528&gt;15),O528="",P528=""),"ERROR - Please check inputs",""))</f>
        <v/>
      </c>
      <c r="R528" s="55" t="str" cm="1">
        <f t="array" ref="R528">IF(AND(B528:D528="",G528:P528=""),"",H528-G528)</f>
        <v/>
      </c>
      <c r="S528" s="55" t="str" cm="1">
        <f t="array" ref="S528">IF(AND(B528:D528="",G528:P528=""),"",P528*R528/1000*365)</f>
        <v/>
      </c>
      <c r="T528" s="55" t="str" cm="1">
        <f t="array" ref="T528">IF(AND(B528:D528="",G528:P528=""),"",MAX(0,K528-L528))</f>
        <v/>
      </c>
      <c r="U528" s="55" t="str" cm="1">
        <f t="array" ref="U528">IF(AND(B528:D528="",G528:P528=""),"",VLOOKUP(J528,ABen_Rates,3,FALSE)*T528*S528)</f>
        <v/>
      </c>
      <c r="V528" s="55" t="str" cm="1">
        <f t="array" ref="V528">IF(AND(B528:D528="",G528:P528=""),"",VLOOKUP(D528,Treatment_Life,2,FALSE)*U528)</f>
        <v/>
      </c>
      <c r="W528" s="55" t="str" cm="1">
        <f t="array" ref="W528">IF(AND(B528:D528="",G528:P528=""),"",(H528-G528)*O528*Lane_Width*Cost_m2)</f>
        <v/>
      </c>
      <c r="X528" s="55" cm="1">
        <f t="array" ref="X528">IF(AND(B528:D528="",G528:P528=""),-9999,V528*Av_Cost_Coll/W528)</f>
        <v>-9999</v>
      </c>
      <c r="Y528" s="55" cm="1">
        <f t="array" ref="Y528">IF(AND(B528:D528="",G528:P528=""),-9999,VLOOKUP(CONCATENATE(M528,"-",N528),Likelihood,2,FALSE))</f>
        <v>-9999</v>
      </c>
      <c r="Z528" s="55" t="str" cm="1">
        <f t="array" ref="Z528">IF(AND(B528:D528="",G528:P528=""),"",IF(X528&gt;=2,IF(Y528&gt;50,"P1","P3"),IF(X528&gt;0,IF(Y528&gt;50,"P2","P5"),IF(Y528&gt;50,"P4","P6"))))</f>
        <v/>
      </c>
    </row>
    <row r="529" spans="1:26" x14ac:dyDescent="0.35">
      <c r="A529" s="48"/>
      <c r="B529" s="48"/>
      <c r="C529" s="48"/>
      <c r="D529" s="48"/>
      <c r="E529" s="47"/>
      <c r="F529" s="47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55" t="str" cm="1">
        <f t="array" ref="Q529">IF(AND(B529="",D529="",G529:H529="",J529:P529),"",IF(OR(B529="",D529="",AND(D529&lt;&gt;"A",D529&lt;&gt;"B",D529&lt;&gt;"C",D529&lt;&gt;"D",D529&lt;&gt;"U"),G529&lt;0,H529&lt;G529,AND(J529&lt;&gt;"BC",J529&lt;&gt;"SG",J529&lt;&gt;"KQ",J529&lt;&gt;"R"),J529="",K529="",L529="",L529&lt; 0,OR(M529="",M529&gt;15),OR(N529="",N529&gt;15),O529="",P529=""),"ERROR - Please check inputs",""))</f>
        <v/>
      </c>
      <c r="R529" s="55" t="str" cm="1">
        <f t="array" ref="R529">IF(AND(B529:D529="",G529:P529=""),"",H529-G529)</f>
        <v/>
      </c>
      <c r="S529" s="55" t="str" cm="1">
        <f t="array" ref="S529">IF(AND(B529:D529="",G529:P529=""),"",P529*R529/1000*365)</f>
        <v/>
      </c>
      <c r="T529" s="55" t="str" cm="1">
        <f t="array" ref="T529">IF(AND(B529:D529="",G529:P529=""),"",MAX(0,K529-L529))</f>
        <v/>
      </c>
      <c r="U529" s="55" t="str" cm="1">
        <f t="array" ref="U529">IF(AND(B529:D529="",G529:P529=""),"",VLOOKUP(J529,ABen_Rates,3,FALSE)*T529*S529)</f>
        <v/>
      </c>
      <c r="V529" s="55" t="str" cm="1">
        <f t="array" ref="V529">IF(AND(B529:D529="",G529:P529=""),"",VLOOKUP(D529,Treatment_Life,2,FALSE)*U529)</f>
        <v/>
      </c>
      <c r="W529" s="55" t="str" cm="1">
        <f t="array" ref="W529">IF(AND(B529:D529="",G529:P529=""),"",(H529-G529)*O529*Lane_Width*Cost_m2)</f>
        <v/>
      </c>
      <c r="X529" s="55" cm="1">
        <f t="array" ref="X529">IF(AND(B529:D529="",G529:P529=""),-9999,V529*Av_Cost_Coll/W529)</f>
        <v>-9999</v>
      </c>
      <c r="Y529" s="55" cm="1">
        <f t="array" ref="Y529">IF(AND(B529:D529="",G529:P529=""),-9999,VLOOKUP(CONCATENATE(M529,"-",N529),Likelihood,2,FALSE))</f>
        <v>-9999</v>
      </c>
      <c r="Z529" s="55" t="str" cm="1">
        <f t="array" ref="Z529">IF(AND(B529:D529="",G529:P529=""),"",IF(X529&gt;=2,IF(Y529&gt;50,"P1","P3"),IF(X529&gt;0,IF(Y529&gt;50,"P2","P5"),IF(Y529&gt;50,"P4","P6"))))</f>
        <v/>
      </c>
    </row>
    <row r="530" spans="1:26" x14ac:dyDescent="0.35">
      <c r="A530" s="48"/>
      <c r="B530" s="48"/>
      <c r="C530" s="48"/>
      <c r="D530" s="48"/>
      <c r="E530" s="47"/>
      <c r="F530" s="47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55" t="str" cm="1">
        <f t="array" ref="Q530">IF(AND(B530="",D530="",G530:H530="",J530:P530),"",IF(OR(B530="",D530="",AND(D530&lt;&gt;"A",D530&lt;&gt;"B",D530&lt;&gt;"C",D530&lt;&gt;"D",D530&lt;&gt;"U"),G530&lt;0,H530&lt;G530,AND(J530&lt;&gt;"BC",J530&lt;&gt;"SG",J530&lt;&gt;"KQ",J530&lt;&gt;"R"),J530="",K530="",L530="",L530&lt; 0,OR(M530="",M530&gt;15),OR(N530="",N530&gt;15),O530="",P530=""),"ERROR - Please check inputs",""))</f>
        <v/>
      </c>
      <c r="R530" s="55" t="str" cm="1">
        <f t="array" ref="R530">IF(AND(B530:D530="",G530:P530=""),"",H530-G530)</f>
        <v/>
      </c>
      <c r="S530" s="55" t="str" cm="1">
        <f t="array" ref="S530">IF(AND(B530:D530="",G530:P530=""),"",P530*R530/1000*365)</f>
        <v/>
      </c>
      <c r="T530" s="55" t="str" cm="1">
        <f t="array" ref="T530">IF(AND(B530:D530="",G530:P530=""),"",MAX(0,K530-L530))</f>
        <v/>
      </c>
      <c r="U530" s="55" t="str" cm="1">
        <f t="array" ref="U530">IF(AND(B530:D530="",G530:P530=""),"",VLOOKUP(J530,ABen_Rates,3,FALSE)*T530*S530)</f>
        <v/>
      </c>
      <c r="V530" s="55" t="str" cm="1">
        <f t="array" ref="V530">IF(AND(B530:D530="",G530:P530=""),"",VLOOKUP(D530,Treatment_Life,2,FALSE)*U530)</f>
        <v/>
      </c>
      <c r="W530" s="55" t="str" cm="1">
        <f t="array" ref="W530">IF(AND(B530:D530="",G530:P530=""),"",(H530-G530)*O530*Lane_Width*Cost_m2)</f>
        <v/>
      </c>
      <c r="X530" s="55" cm="1">
        <f t="array" ref="X530">IF(AND(B530:D530="",G530:P530=""),-9999,V530*Av_Cost_Coll/W530)</f>
        <v>-9999</v>
      </c>
      <c r="Y530" s="55" cm="1">
        <f t="array" ref="Y530">IF(AND(B530:D530="",G530:P530=""),-9999,VLOOKUP(CONCATENATE(M530,"-",N530),Likelihood,2,FALSE))</f>
        <v>-9999</v>
      </c>
      <c r="Z530" s="55" t="str" cm="1">
        <f t="array" ref="Z530">IF(AND(B530:D530="",G530:P530=""),"",IF(X530&gt;=2,IF(Y530&gt;50,"P1","P3"),IF(X530&gt;0,IF(Y530&gt;50,"P2","P5"),IF(Y530&gt;50,"P4","P6"))))</f>
        <v/>
      </c>
    </row>
    <row r="531" spans="1:26" x14ac:dyDescent="0.35">
      <c r="A531" s="48"/>
      <c r="B531" s="48"/>
      <c r="C531" s="48"/>
      <c r="D531" s="48"/>
      <c r="E531" s="47"/>
      <c r="F531" s="47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55" t="str" cm="1">
        <f t="array" ref="Q531">IF(AND(B531="",D531="",G531:H531="",J531:P531),"",IF(OR(B531="",D531="",AND(D531&lt;&gt;"A",D531&lt;&gt;"B",D531&lt;&gt;"C",D531&lt;&gt;"D",D531&lt;&gt;"U"),G531&lt;0,H531&lt;G531,AND(J531&lt;&gt;"BC",J531&lt;&gt;"SG",J531&lt;&gt;"KQ",J531&lt;&gt;"R"),J531="",K531="",L531="",L531&lt; 0,OR(M531="",M531&gt;15),OR(N531="",N531&gt;15),O531="",P531=""),"ERROR - Please check inputs",""))</f>
        <v/>
      </c>
      <c r="R531" s="55" t="str" cm="1">
        <f t="array" ref="R531">IF(AND(B531:D531="",G531:P531=""),"",H531-G531)</f>
        <v/>
      </c>
      <c r="S531" s="55" t="str" cm="1">
        <f t="array" ref="S531">IF(AND(B531:D531="",G531:P531=""),"",P531*R531/1000*365)</f>
        <v/>
      </c>
      <c r="T531" s="55" t="str" cm="1">
        <f t="array" ref="T531">IF(AND(B531:D531="",G531:P531=""),"",MAX(0,K531-L531))</f>
        <v/>
      </c>
      <c r="U531" s="55" t="str" cm="1">
        <f t="array" ref="U531">IF(AND(B531:D531="",G531:P531=""),"",VLOOKUP(J531,ABen_Rates,3,FALSE)*T531*S531)</f>
        <v/>
      </c>
      <c r="V531" s="55" t="str" cm="1">
        <f t="array" ref="V531">IF(AND(B531:D531="",G531:P531=""),"",VLOOKUP(D531,Treatment_Life,2,FALSE)*U531)</f>
        <v/>
      </c>
      <c r="W531" s="55" t="str" cm="1">
        <f t="array" ref="W531">IF(AND(B531:D531="",G531:P531=""),"",(H531-G531)*O531*Lane_Width*Cost_m2)</f>
        <v/>
      </c>
      <c r="X531" s="55" cm="1">
        <f t="array" ref="X531">IF(AND(B531:D531="",G531:P531=""),-9999,V531*Av_Cost_Coll/W531)</f>
        <v>-9999</v>
      </c>
      <c r="Y531" s="55" cm="1">
        <f t="array" ref="Y531">IF(AND(B531:D531="",G531:P531=""),-9999,VLOOKUP(CONCATENATE(M531,"-",N531),Likelihood,2,FALSE))</f>
        <v>-9999</v>
      </c>
      <c r="Z531" s="55" t="str" cm="1">
        <f t="array" ref="Z531">IF(AND(B531:D531="",G531:P531=""),"",IF(X531&gt;=2,IF(Y531&gt;50,"P1","P3"),IF(X531&gt;0,IF(Y531&gt;50,"P2","P5"),IF(Y531&gt;50,"P4","P6"))))</f>
        <v/>
      </c>
    </row>
    <row r="532" spans="1:26" x14ac:dyDescent="0.35">
      <c r="A532" s="48"/>
      <c r="B532" s="48"/>
      <c r="C532" s="48"/>
      <c r="D532" s="48"/>
      <c r="E532" s="47"/>
      <c r="F532" s="47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55" t="str" cm="1">
        <f t="array" ref="Q532">IF(AND(B532="",D532="",G532:H532="",J532:P532),"",IF(OR(B532="",D532="",AND(D532&lt;&gt;"A",D532&lt;&gt;"B",D532&lt;&gt;"C",D532&lt;&gt;"D",D532&lt;&gt;"U"),G532&lt;0,H532&lt;G532,AND(J532&lt;&gt;"BC",J532&lt;&gt;"SG",J532&lt;&gt;"KQ",J532&lt;&gt;"R"),J532="",K532="",L532="",L532&lt; 0,OR(M532="",M532&gt;15),OR(N532="",N532&gt;15),O532="",P532=""),"ERROR - Please check inputs",""))</f>
        <v/>
      </c>
      <c r="R532" s="55" t="str" cm="1">
        <f t="array" ref="R532">IF(AND(B532:D532="",G532:P532=""),"",H532-G532)</f>
        <v/>
      </c>
      <c r="S532" s="55" t="str" cm="1">
        <f t="array" ref="S532">IF(AND(B532:D532="",G532:P532=""),"",P532*R532/1000*365)</f>
        <v/>
      </c>
      <c r="T532" s="55" t="str" cm="1">
        <f t="array" ref="T532">IF(AND(B532:D532="",G532:P532=""),"",MAX(0,K532-L532))</f>
        <v/>
      </c>
      <c r="U532" s="55" t="str" cm="1">
        <f t="array" ref="U532">IF(AND(B532:D532="",G532:P532=""),"",VLOOKUP(J532,ABen_Rates,3,FALSE)*T532*S532)</f>
        <v/>
      </c>
      <c r="V532" s="55" t="str" cm="1">
        <f t="array" ref="V532">IF(AND(B532:D532="",G532:P532=""),"",VLOOKUP(D532,Treatment_Life,2,FALSE)*U532)</f>
        <v/>
      </c>
      <c r="W532" s="55" t="str" cm="1">
        <f t="array" ref="W532">IF(AND(B532:D532="",G532:P532=""),"",(H532-G532)*O532*Lane_Width*Cost_m2)</f>
        <v/>
      </c>
      <c r="X532" s="55" cm="1">
        <f t="array" ref="X532">IF(AND(B532:D532="",G532:P532=""),-9999,V532*Av_Cost_Coll/W532)</f>
        <v>-9999</v>
      </c>
      <c r="Y532" s="55" cm="1">
        <f t="array" ref="Y532">IF(AND(B532:D532="",G532:P532=""),-9999,VLOOKUP(CONCATENATE(M532,"-",N532),Likelihood,2,FALSE))</f>
        <v>-9999</v>
      </c>
      <c r="Z532" s="55" t="str" cm="1">
        <f t="array" ref="Z532">IF(AND(B532:D532="",G532:P532=""),"",IF(X532&gt;=2,IF(Y532&gt;50,"P1","P3"),IF(X532&gt;0,IF(Y532&gt;50,"P2","P5"),IF(Y532&gt;50,"P4","P6"))))</f>
        <v/>
      </c>
    </row>
    <row r="533" spans="1:26" x14ac:dyDescent="0.35">
      <c r="A533" s="48"/>
      <c r="B533" s="48"/>
      <c r="C533" s="48"/>
      <c r="D533" s="48"/>
      <c r="E533" s="47"/>
      <c r="F533" s="47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55" t="str" cm="1">
        <f t="array" ref="Q533">IF(AND(B533="",D533="",G533:H533="",J533:P533),"",IF(OR(B533="",D533="",AND(D533&lt;&gt;"A",D533&lt;&gt;"B",D533&lt;&gt;"C",D533&lt;&gt;"D",D533&lt;&gt;"U"),G533&lt;0,H533&lt;G533,AND(J533&lt;&gt;"BC",J533&lt;&gt;"SG",J533&lt;&gt;"KQ",J533&lt;&gt;"R"),J533="",K533="",L533="",L533&lt; 0,OR(M533="",M533&gt;15),OR(N533="",N533&gt;15),O533="",P533=""),"ERROR - Please check inputs",""))</f>
        <v/>
      </c>
      <c r="R533" s="55" t="str" cm="1">
        <f t="array" ref="R533">IF(AND(B533:D533="",G533:P533=""),"",H533-G533)</f>
        <v/>
      </c>
      <c r="S533" s="55" t="str" cm="1">
        <f t="array" ref="S533">IF(AND(B533:D533="",G533:P533=""),"",P533*R533/1000*365)</f>
        <v/>
      </c>
      <c r="T533" s="55" t="str" cm="1">
        <f t="array" ref="T533">IF(AND(B533:D533="",G533:P533=""),"",MAX(0,K533-L533))</f>
        <v/>
      </c>
      <c r="U533" s="55" t="str" cm="1">
        <f t="array" ref="U533">IF(AND(B533:D533="",G533:P533=""),"",VLOOKUP(J533,ABen_Rates,3,FALSE)*T533*S533)</f>
        <v/>
      </c>
      <c r="V533" s="55" t="str" cm="1">
        <f t="array" ref="V533">IF(AND(B533:D533="",G533:P533=""),"",VLOOKUP(D533,Treatment_Life,2,FALSE)*U533)</f>
        <v/>
      </c>
      <c r="W533" s="55" t="str" cm="1">
        <f t="array" ref="W533">IF(AND(B533:D533="",G533:P533=""),"",(H533-G533)*O533*Lane_Width*Cost_m2)</f>
        <v/>
      </c>
      <c r="X533" s="55" cm="1">
        <f t="array" ref="X533">IF(AND(B533:D533="",G533:P533=""),-9999,V533*Av_Cost_Coll/W533)</f>
        <v>-9999</v>
      </c>
      <c r="Y533" s="55" cm="1">
        <f t="array" ref="Y533">IF(AND(B533:D533="",G533:P533=""),-9999,VLOOKUP(CONCATENATE(M533,"-",N533),Likelihood,2,FALSE))</f>
        <v>-9999</v>
      </c>
      <c r="Z533" s="55" t="str" cm="1">
        <f t="array" ref="Z533">IF(AND(B533:D533="",G533:P533=""),"",IF(X533&gt;=2,IF(Y533&gt;50,"P1","P3"),IF(X533&gt;0,IF(Y533&gt;50,"P2","P5"),IF(Y533&gt;50,"P4","P6"))))</f>
        <v/>
      </c>
    </row>
    <row r="534" spans="1:26" x14ac:dyDescent="0.35">
      <c r="A534" s="48"/>
      <c r="B534" s="48"/>
      <c r="C534" s="48"/>
      <c r="D534" s="48"/>
      <c r="E534" s="47"/>
      <c r="F534" s="47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55" t="str" cm="1">
        <f t="array" ref="Q534">IF(AND(B534="",D534="",G534:H534="",J534:P534),"",IF(OR(B534="",D534="",AND(D534&lt;&gt;"A",D534&lt;&gt;"B",D534&lt;&gt;"C",D534&lt;&gt;"D",D534&lt;&gt;"U"),G534&lt;0,H534&lt;G534,AND(J534&lt;&gt;"BC",J534&lt;&gt;"SG",J534&lt;&gt;"KQ",J534&lt;&gt;"R"),J534="",K534="",L534="",L534&lt; 0,OR(M534="",M534&gt;15),OR(N534="",N534&gt;15),O534="",P534=""),"ERROR - Please check inputs",""))</f>
        <v/>
      </c>
      <c r="R534" s="55" t="str" cm="1">
        <f t="array" ref="R534">IF(AND(B534:D534="",G534:P534=""),"",H534-G534)</f>
        <v/>
      </c>
      <c r="S534" s="55" t="str" cm="1">
        <f t="array" ref="S534">IF(AND(B534:D534="",G534:P534=""),"",P534*R534/1000*365)</f>
        <v/>
      </c>
      <c r="T534" s="55" t="str" cm="1">
        <f t="array" ref="T534">IF(AND(B534:D534="",G534:P534=""),"",MAX(0,K534-L534))</f>
        <v/>
      </c>
      <c r="U534" s="55" t="str" cm="1">
        <f t="array" ref="U534">IF(AND(B534:D534="",G534:P534=""),"",VLOOKUP(J534,ABen_Rates,3,FALSE)*T534*S534)</f>
        <v/>
      </c>
      <c r="V534" s="55" t="str" cm="1">
        <f t="array" ref="V534">IF(AND(B534:D534="",G534:P534=""),"",VLOOKUP(D534,Treatment_Life,2,FALSE)*U534)</f>
        <v/>
      </c>
      <c r="W534" s="55" t="str" cm="1">
        <f t="array" ref="W534">IF(AND(B534:D534="",G534:P534=""),"",(H534-G534)*O534*Lane_Width*Cost_m2)</f>
        <v/>
      </c>
      <c r="X534" s="55" cm="1">
        <f t="array" ref="X534">IF(AND(B534:D534="",G534:P534=""),-9999,V534*Av_Cost_Coll/W534)</f>
        <v>-9999</v>
      </c>
      <c r="Y534" s="55" cm="1">
        <f t="array" ref="Y534">IF(AND(B534:D534="",G534:P534=""),-9999,VLOOKUP(CONCATENATE(M534,"-",N534),Likelihood,2,FALSE))</f>
        <v>-9999</v>
      </c>
      <c r="Z534" s="55" t="str" cm="1">
        <f t="array" ref="Z534">IF(AND(B534:D534="",G534:P534=""),"",IF(X534&gt;=2,IF(Y534&gt;50,"P1","P3"),IF(X534&gt;0,IF(Y534&gt;50,"P2","P5"),IF(Y534&gt;50,"P4","P6"))))</f>
        <v/>
      </c>
    </row>
    <row r="535" spans="1:26" x14ac:dyDescent="0.35">
      <c r="A535" s="48"/>
      <c r="B535" s="48"/>
      <c r="C535" s="48"/>
      <c r="D535" s="48"/>
      <c r="E535" s="47"/>
      <c r="F535" s="47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55" t="str" cm="1">
        <f t="array" ref="Q535">IF(AND(B535="",D535="",G535:H535="",J535:P535),"",IF(OR(B535="",D535="",AND(D535&lt;&gt;"A",D535&lt;&gt;"B",D535&lt;&gt;"C",D535&lt;&gt;"D",D535&lt;&gt;"U"),G535&lt;0,H535&lt;G535,AND(J535&lt;&gt;"BC",J535&lt;&gt;"SG",J535&lt;&gt;"KQ",J535&lt;&gt;"R"),J535="",K535="",L535="",L535&lt; 0,OR(M535="",M535&gt;15),OR(N535="",N535&gt;15),O535="",P535=""),"ERROR - Please check inputs",""))</f>
        <v/>
      </c>
      <c r="R535" s="55" t="str" cm="1">
        <f t="array" ref="R535">IF(AND(B535:D535="",G535:P535=""),"",H535-G535)</f>
        <v/>
      </c>
      <c r="S535" s="55" t="str" cm="1">
        <f t="array" ref="S535">IF(AND(B535:D535="",G535:P535=""),"",P535*R535/1000*365)</f>
        <v/>
      </c>
      <c r="T535" s="55" t="str" cm="1">
        <f t="array" ref="T535">IF(AND(B535:D535="",G535:P535=""),"",MAX(0,K535-L535))</f>
        <v/>
      </c>
      <c r="U535" s="55" t="str" cm="1">
        <f t="array" ref="U535">IF(AND(B535:D535="",G535:P535=""),"",VLOOKUP(J535,ABen_Rates,3,FALSE)*T535*S535)</f>
        <v/>
      </c>
      <c r="V535" s="55" t="str" cm="1">
        <f t="array" ref="V535">IF(AND(B535:D535="",G535:P535=""),"",VLOOKUP(D535,Treatment_Life,2,FALSE)*U535)</f>
        <v/>
      </c>
      <c r="W535" s="55" t="str" cm="1">
        <f t="array" ref="W535">IF(AND(B535:D535="",G535:P535=""),"",(H535-G535)*O535*Lane_Width*Cost_m2)</f>
        <v/>
      </c>
      <c r="X535" s="55" cm="1">
        <f t="array" ref="X535">IF(AND(B535:D535="",G535:P535=""),-9999,V535*Av_Cost_Coll/W535)</f>
        <v>-9999</v>
      </c>
      <c r="Y535" s="55" cm="1">
        <f t="array" ref="Y535">IF(AND(B535:D535="",G535:P535=""),-9999,VLOOKUP(CONCATENATE(M535,"-",N535),Likelihood,2,FALSE))</f>
        <v>-9999</v>
      </c>
      <c r="Z535" s="55" t="str" cm="1">
        <f t="array" ref="Z535">IF(AND(B535:D535="",G535:P535=""),"",IF(X535&gt;=2,IF(Y535&gt;50,"P1","P3"),IF(X535&gt;0,IF(Y535&gt;50,"P2","P5"),IF(Y535&gt;50,"P4","P6"))))</f>
        <v/>
      </c>
    </row>
    <row r="536" spans="1:26" x14ac:dyDescent="0.35">
      <c r="A536" s="48"/>
      <c r="B536" s="48"/>
      <c r="C536" s="48"/>
      <c r="D536" s="48"/>
      <c r="E536" s="47"/>
      <c r="F536" s="47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55" t="str" cm="1">
        <f t="array" ref="Q536">IF(AND(B536="",D536="",G536:H536="",J536:P536),"",IF(OR(B536="",D536="",AND(D536&lt;&gt;"A",D536&lt;&gt;"B",D536&lt;&gt;"C",D536&lt;&gt;"D",D536&lt;&gt;"U"),G536&lt;0,H536&lt;G536,AND(J536&lt;&gt;"BC",J536&lt;&gt;"SG",J536&lt;&gt;"KQ",J536&lt;&gt;"R"),J536="",K536="",L536="",L536&lt; 0,OR(M536="",M536&gt;15),OR(N536="",N536&gt;15),O536="",P536=""),"ERROR - Please check inputs",""))</f>
        <v/>
      </c>
      <c r="R536" s="55" t="str" cm="1">
        <f t="array" ref="R536">IF(AND(B536:D536="",G536:P536=""),"",H536-G536)</f>
        <v/>
      </c>
      <c r="S536" s="55" t="str" cm="1">
        <f t="array" ref="S536">IF(AND(B536:D536="",G536:P536=""),"",P536*R536/1000*365)</f>
        <v/>
      </c>
      <c r="T536" s="55" t="str" cm="1">
        <f t="array" ref="T536">IF(AND(B536:D536="",G536:P536=""),"",MAX(0,K536-L536))</f>
        <v/>
      </c>
      <c r="U536" s="55" t="str" cm="1">
        <f t="array" ref="U536">IF(AND(B536:D536="",G536:P536=""),"",VLOOKUP(J536,ABen_Rates,3,FALSE)*T536*S536)</f>
        <v/>
      </c>
      <c r="V536" s="55" t="str" cm="1">
        <f t="array" ref="V536">IF(AND(B536:D536="",G536:P536=""),"",VLOOKUP(D536,Treatment_Life,2,FALSE)*U536)</f>
        <v/>
      </c>
      <c r="W536" s="55" t="str" cm="1">
        <f t="array" ref="W536">IF(AND(B536:D536="",G536:P536=""),"",(H536-G536)*O536*Lane_Width*Cost_m2)</f>
        <v/>
      </c>
      <c r="X536" s="55" cm="1">
        <f t="array" ref="X536">IF(AND(B536:D536="",G536:P536=""),-9999,V536*Av_Cost_Coll/W536)</f>
        <v>-9999</v>
      </c>
      <c r="Y536" s="55" cm="1">
        <f t="array" ref="Y536">IF(AND(B536:D536="",G536:P536=""),-9999,VLOOKUP(CONCATENATE(M536,"-",N536),Likelihood,2,FALSE))</f>
        <v>-9999</v>
      </c>
      <c r="Z536" s="55" t="str" cm="1">
        <f t="array" ref="Z536">IF(AND(B536:D536="",G536:P536=""),"",IF(X536&gt;=2,IF(Y536&gt;50,"P1","P3"),IF(X536&gt;0,IF(Y536&gt;50,"P2","P5"),IF(Y536&gt;50,"P4","P6"))))</f>
        <v/>
      </c>
    </row>
    <row r="537" spans="1:26" x14ac:dyDescent="0.35">
      <c r="A537" s="48"/>
      <c r="B537" s="48"/>
      <c r="C537" s="48"/>
      <c r="D537" s="48"/>
      <c r="E537" s="47"/>
      <c r="F537" s="47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55" t="str" cm="1">
        <f t="array" ref="Q537">IF(AND(B537="",D537="",G537:H537="",J537:P537),"",IF(OR(B537="",D537="",AND(D537&lt;&gt;"A",D537&lt;&gt;"B",D537&lt;&gt;"C",D537&lt;&gt;"D",D537&lt;&gt;"U"),G537&lt;0,H537&lt;G537,AND(J537&lt;&gt;"BC",J537&lt;&gt;"SG",J537&lt;&gt;"KQ",J537&lt;&gt;"R"),J537="",K537="",L537="",L537&lt; 0,OR(M537="",M537&gt;15),OR(N537="",N537&gt;15),O537="",P537=""),"ERROR - Please check inputs",""))</f>
        <v/>
      </c>
      <c r="R537" s="55" t="str" cm="1">
        <f t="array" ref="R537">IF(AND(B537:D537="",G537:P537=""),"",H537-G537)</f>
        <v/>
      </c>
      <c r="S537" s="55" t="str" cm="1">
        <f t="array" ref="S537">IF(AND(B537:D537="",G537:P537=""),"",P537*R537/1000*365)</f>
        <v/>
      </c>
      <c r="T537" s="55" t="str" cm="1">
        <f t="array" ref="T537">IF(AND(B537:D537="",G537:P537=""),"",MAX(0,K537-L537))</f>
        <v/>
      </c>
      <c r="U537" s="55" t="str" cm="1">
        <f t="array" ref="U537">IF(AND(B537:D537="",G537:P537=""),"",VLOOKUP(J537,ABen_Rates,3,FALSE)*T537*S537)</f>
        <v/>
      </c>
      <c r="V537" s="55" t="str" cm="1">
        <f t="array" ref="V537">IF(AND(B537:D537="",G537:P537=""),"",VLOOKUP(D537,Treatment_Life,2,FALSE)*U537)</f>
        <v/>
      </c>
      <c r="W537" s="55" t="str" cm="1">
        <f t="array" ref="W537">IF(AND(B537:D537="",G537:P537=""),"",(H537-G537)*O537*Lane_Width*Cost_m2)</f>
        <v/>
      </c>
      <c r="X537" s="55" cm="1">
        <f t="array" ref="X537">IF(AND(B537:D537="",G537:P537=""),-9999,V537*Av_Cost_Coll/W537)</f>
        <v>-9999</v>
      </c>
      <c r="Y537" s="55" cm="1">
        <f t="array" ref="Y537">IF(AND(B537:D537="",G537:P537=""),-9999,VLOOKUP(CONCATENATE(M537,"-",N537),Likelihood,2,FALSE))</f>
        <v>-9999</v>
      </c>
      <c r="Z537" s="55" t="str" cm="1">
        <f t="array" ref="Z537">IF(AND(B537:D537="",G537:P537=""),"",IF(X537&gt;=2,IF(Y537&gt;50,"P1","P3"),IF(X537&gt;0,IF(Y537&gt;50,"P2","P5"),IF(Y537&gt;50,"P4","P6"))))</f>
        <v/>
      </c>
    </row>
    <row r="538" spans="1:26" x14ac:dyDescent="0.35">
      <c r="A538" s="48"/>
      <c r="B538" s="48"/>
      <c r="C538" s="48"/>
      <c r="D538" s="48"/>
      <c r="E538" s="47"/>
      <c r="F538" s="47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55" t="str" cm="1">
        <f t="array" ref="Q538">IF(AND(B538="",D538="",G538:H538="",J538:P538),"",IF(OR(B538="",D538="",AND(D538&lt;&gt;"A",D538&lt;&gt;"B",D538&lt;&gt;"C",D538&lt;&gt;"D",D538&lt;&gt;"U"),G538&lt;0,H538&lt;G538,AND(J538&lt;&gt;"BC",J538&lt;&gt;"SG",J538&lt;&gt;"KQ",J538&lt;&gt;"R"),J538="",K538="",L538="",L538&lt; 0,OR(M538="",M538&gt;15),OR(N538="",N538&gt;15),O538="",P538=""),"ERROR - Please check inputs",""))</f>
        <v/>
      </c>
      <c r="R538" s="55" t="str" cm="1">
        <f t="array" ref="R538">IF(AND(B538:D538="",G538:P538=""),"",H538-G538)</f>
        <v/>
      </c>
      <c r="S538" s="55" t="str" cm="1">
        <f t="array" ref="S538">IF(AND(B538:D538="",G538:P538=""),"",P538*R538/1000*365)</f>
        <v/>
      </c>
      <c r="T538" s="55" t="str" cm="1">
        <f t="array" ref="T538">IF(AND(B538:D538="",G538:P538=""),"",MAX(0,K538-L538))</f>
        <v/>
      </c>
      <c r="U538" s="55" t="str" cm="1">
        <f t="array" ref="U538">IF(AND(B538:D538="",G538:P538=""),"",VLOOKUP(J538,ABen_Rates,3,FALSE)*T538*S538)</f>
        <v/>
      </c>
      <c r="V538" s="55" t="str" cm="1">
        <f t="array" ref="V538">IF(AND(B538:D538="",G538:P538=""),"",VLOOKUP(D538,Treatment_Life,2,FALSE)*U538)</f>
        <v/>
      </c>
      <c r="W538" s="55" t="str" cm="1">
        <f t="array" ref="W538">IF(AND(B538:D538="",G538:P538=""),"",(H538-G538)*O538*Lane_Width*Cost_m2)</f>
        <v/>
      </c>
      <c r="X538" s="55" cm="1">
        <f t="array" ref="X538">IF(AND(B538:D538="",G538:P538=""),-9999,V538*Av_Cost_Coll/W538)</f>
        <v>-9999</v>
      </c>
      <c r="Y538" s="55" cm="1">
        <f t="array" ref="Y538">IF(AND(B538:D538="",G538:P538=""),-9999,VLOOKUP(CONCATENATE(M538,"-",N538),Likelihood,2,FALSE))</f>
        <v>-9999</v>
      </c>
      <c r="Z538" s="55" t="str" cm="1">
        <f t="array" ref="Z538">IF(AND(B538:D538="",G538:P538=""),"",IF(X538&gt;=2,IF(Y538&gt;50,"P1","P3"),IF(X538&gt;0,IF(Y538&gt;50,"P2","P5"),IF(Y538&gt;50,"P4","P6"))))</f>
        <v/>
      </c>
    </row>
    <row r="539" spans="1:26" x14ac:dyDescent="0.35">
      <c r="A539" s="48"/>
      <c r="B539" s="48"/>
      <c r="C539" s="48"/>
      <c r="D539" s="48"/>
      <c r="E539" s="47"/>
      <c r="F539" s="47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55" t="str" cm="1">
        <f t="array" ref="Q539">IF(AND(B539="",D539="",G539:H539="",J539:P539),"",IF(OR(B539="",D539="",AND(D539&lt;&gt;"A",D539&lt;&gt;"B",D539&lt;&gt;"C",D539&lt;&gt;"D",D539&lt;&gt;"U"),G539&lt;0,H539&lt;G539,AND(J539&lt;&gt;"BC",J539&lt;&gt;"SG",J539&lt;&gt;"KQ",J539&lt;&gt;"R"),J539="",K539="",L539="",L539&lt; 0,OR(M539="",M539&gt;15),OR(N539="",N539&gt;15),O539="",P539=""),"ERROR - Please check inputs",""))</f>
        <v/>
      </c>
      <c r="R539" s="55" t="str" cm="1">
        <f t="array" ref="R539">IF(AND(B539:D539="",G539:P539=""),"",H539-G539)</f>
        <v/>
      </c>
      <c r="S539" s="55" t="str" cm="1">
        <f t="array" ref="S539">IF(AND(B539:D539="",G539:P539=""),"",P539*R539/1000*365)</f>
        <v/>
      </c>
      <c r="T539" s="55" t="str" cm="1">
        <f t="array" ref="T539">IF(AND(B539:D539="",G539:P539=""),"",MAX(0,K539-L539))</f>
        <v/>
      </c>
      <c r="U539" s="55" t="str" cm="1">
        <f t="array" ref="U539">IF(AND(B539:D539="",G539:P539=""),"",VLOOKUP(J539,ABen_Rates,3,FALSE)*T539*S539)</f>
        <v/>
      </c>
      <c r="V539" s="55" t="str" cm="1">
        <f t="array" ref="V539">IF(AND(B539:D539="",G539:P539=""),"",VLOOKUP(D539,Treatment_Life,2,FALSE)*U539)</f>
        <v/>
      </c>
      <c r="W539" s="55" t="str" cm="1">
        <f t="array" ref="W539">IF(AND(B539:D539="",G539:P539=""),"",(H539-G539)*O539*Lane_Width*Cost_m2)</f>
        <v/>
      </c>
      <c r="X539" s="55" cm="1">
        <f t="array" ref="X539">IF(AND(B539:D539="",G539:P539=""),-9999,V539*Av_Cost_Coll/W539)</f>
        <v>-9999</v>
      </c>
      <c r="Y539" s="55" cm="1">
        <f t="array" ref="Y539">IF(AND(B539:D539="",G539:P539=""),-9999,VLOOKUP(CONCATENATE(M539,"-",N539),Likelihood,2,FALSE))</f>
        <v>-9999</v>
      </c>
      <c r="Z539" s="55" t="str" cm="1">
        <f t="array" ref="Z539">IF(AND(B539:D539="",G539:P539=""),"",IF(X539&gt;=2,IF(Y539&gt;50,"P1","P3"),IF(X539&gt;0,IF(Y539&gt;50,"P2","P5"),IF(Y539&gt;50,"P4","P6"))))</f>
        <v/>
      </c>
    </row>
    <row r="540" spans="1:26" x14ac:dyDescent="0.35">
      <c r="A540" s="48"/>
      <c r="B540" s="48"/>
      <c r="C540" s="48"/>
      <c r="D540" s="48"/>
      <c r="E540" s="47"/>
      <c r="F540" s="47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55" t="str" cm="1">
        <f t="array" ref="Q540">IF(AND(B540="",D540="",G540:H540="",J540:P540),"",IF(OR(B540="",D540="",AND(D540&lt;&gt;"A",D540&lt;&gt;"B",D540&lt;&gt;"C",D540&lt;&gt;"D",D540&lt;&gt;"U"),G540&lt;0,H540&lt;G540,AND(J540&lt;&gt;"BC",J540&lt;&gt;"SG",J540&lt;&gt;"KQ",J540&lt;&gt;"R"),J540="",K540="",L540="",L540&lt; 0,OR(M540="",M540&gt;15),OR(N540="",N540&gt;15),O540="",P540=""),"ERROR - Please check inputs",""))</f>
        <v/>
      </c>
      <c r="R540" s="55" t="str" cm="1">
        <f t="array" ref="R540">IF(AND(B540:D540="",G540:P540=""),"",H540-G540)</f>
        <v/>
      </c>
      <c r="S540" s="55" t="str" cm="1">
        <f t="array" ref="S540">IF(AND(B540:D540="",G540:P540=""),"",P540*R540/1000*365)</f>
        <v/>
      </c>
      <c r="T540" s="55" t="str" cm="1">
        <f t="array" ref="T540">IF(AND(B540:D540="",G540:P540=""),"",MAX(0,K540-L540))</f>
        <v/>
      </c>
      <c r="U540" s="55" t="str" cm="1">
        <f t="array" ref="U540">IF(AND(B540:D540="",G540:P540=""),"",VLOOKUP(J540,ABen_Rates,3,FALSE)*T540*S540)</f>
        <v/>
      </c>
      <c r="V540" s="55" t="str" cm="1">
        <f t="array" ref="V540">IF(AND(B540:D540="",G540:P540=""),"",VLOOKUP(D540,Treatment_Life,2,FALSE)*U540)</f>
        <v/>
      </c>
      <c r="W540" s="55" t="str" cm="1">
        <f t="array" ref="W540">IF(AND(B540:D540="",G540:P540=""),"",(H540-G540)*O540*Lane_Width*Cost_m2)</f>
        <v/>
      </c>
      <c r="X540" s="55" cm="1">
        <f t="array" ref="X540">IF(AND(B540:D540="",G540:P540=""),-9999,V540*Av_Cost_Coll/W540)</f>
        <v>-9999</v>
      </c>
      <c r="Y540" s="55" cm="1">
        <f t="array" ref="Y540">IF(AND(B540:D540="",G540:P540=""),-9999,VLOOKUP(CONCATENATE(M540,"-",N540),Likelihood,2,FALSE))</f>
        <v>-9999</v>
      </c>
      <c r="Z540" s="55" t="str" cm="1">
        <f t="array" ref="Z540">IF(AND(B540:D540="",G540:P540=""),"",IF(X540&gt;=2,IF(Y540&gt;50,"P1","P3"),IF(X540&gt;0,IF(Y540&gt;50,"P2","P5"),IF(Y540&gt;50,"P4","P6"))))</f>
        <v/>
      </c>
    </row>
    <row r="541" spans="1:26" x14ac:dyDescent="0.35">
      <c r="A541" s="48"/>
      <c r="B541" s="48"/>
      <c r="C541" s="48"/>
      <c r="D541" s="48"/>
      <c r="E541" s="47"/>
      <c r="F541" s="47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55" t="str" cm="1">
        <f t="array" ref="Q541">IF(AND(B541="",D541="",G541:H541="",J541:P541),"",IF(OR(B541="",D541="",AND(D541&lt;&gt;"A",D541&lt;&gt;"B",D541&lt;&gt;"C",D541&lt;&gt;"D",D541&lt;&gt;"U"),G541&lt;0,H541&lt;G541,AND(J541&lt;&gt;"BC",J541&lt;&gt;"SG",J541&lt;&gt;"KQ",J541&lt;&gt;"R"),J541="",K541="",L541="",L541&lt; 0,OR(M541="",M541&gt;15),OR(N541="",N541&gt;15),O541="",P541=""),"ERROR - Please check inputs",""))</f>
        <v/>
      </c>
      <c r="R541" s="55" t="str" cm="1">
        <f t="array" ref="R541">IF(AND(B541:D541="",G541:P541=""),"",H541-G541)</f>
        <v/>
      </c>
      <c r="S541" s="55" t="str" cm="1">
        <f t="array" ref="S541">IF(AND(B541:D541="",G541:P541=""),"",P541*R541/1000*365)</f>
        <v/>
      </c>
      <c r="T541" s="55" t="str" cm="1">
        <f t="array" ref="T541">IF(AND(B541:D541="",G541:P541=""),"",MAX(0,K541-L541))</f>
        <v/>
      </c>
      <c r="U541" s="55" t="str" cm="1">
        <f t="array" ref="U541">IF(AND(B541:D541="",G541:P541=""),"",VLOOKUP(J541,ABen_Rates,3,FALSE)*T541*S541)</f>
        <v/>
      </c>
      <c r="V541" s="55" t="str" cm="1">
        <f t="array" ref="V541">IF(AND(B541:D541="",G541:P541=""),"",VLOOKUP(D541,Treatment_Life,2,FALSE)*U541)</f>
        <v/>
      </c>
      <c r="W541" s="55" t="str" cm="1">
        <f t="array" ref="W541">IF(AND(B541:D541="",G541:P541=""),"",(H541-G541)*O541*Lane_Width*Cost_m2)</f>
        <v/>
      </c>
      <c r="X541" s="55" cm="1">
        <f t="array" ref="X541">IF(AND(B541:D541="",G541:P541=""),-9999,V541*Av_Cost_Coll/W541)</f>
        <v>-9999</v>
      </c>
      <c r="Y541" s="55" cm="1">
        <f t="array" ref="Y541">IF(AND(B541:D541="",G541:P541=""),-9999,VLOOKUP(CONCATENATE(M541,"-",N541),Likelihood,2,FALSE))</f>
        <v>-9999</v>
      </c>
      <c r="Z541" s="55" t="str" cm="1">
        <f t="array" ref="Z541">IF(AND(B541:D541="",G541:P541=""),"",IF(X541&gt;=2,IF(Y541&gt;50,"P1","P3"),IF(X541&gt;0,IF(Y541&gt;50,"P2","P5"),IF(Y541&gt;50,"P4","P6"))))</f>
        <v/>
      </c>
    </row>
    <row r="542" spans="1:26" x14ac:dyDescent="0.35">
      <c r="A542" s="48"/>
      <c r="B542" s="48"/>
      <c r="C542" s="48"/>
      <c r="D542" s="48"/>
      <c r="E542" s="47"/>
      <c r="F542" s="47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55" t="str" cm="1">
        <f t="array" ref="Q542">IF(AND(B542="",D542="",G542:H542="",J542:P542),"",IF(OR(B542="",D542="",AND(D542&lt;&gt;"A",D542&lt;&gt;"B",D542&lt;&gt;"C",D542&lt;&gt;"D",D542&lt;&gt;"U"),G542&lt;0,H542&lt;G542,AND(J542&lt;&gt;"BC",J542&lt;&gt;"SG",J542&lt;&gt;"KQ",J542&lt;&gt;"R"),J542="",K542="",L542="",L542&lt; 0,OR(M542="",M542&gt;15),OR(N542="",N542&gt;15),O542="",P542=""),"ERROR - Please check inputs",""))</f>
        <v/>
      </c>
      <c r="R542" s="55" t="str" cm="1">
        <f t="array" ref="R542">IF(AND(B542:D542="",G542:P542=""),"",H542-G542)</f>
        <v/>
      </c>
      <c r="S542" s="55" t="str" cm="1">
        <f t="array" ref="S542">IF(AND(B542:D542="",G542:P542=""),"",P542*R542/1000*365)</f>
        <v/>
      </c>
      <c r="T542" s="55" t="str" cm="1">
        <f t="array" ref="T542">IF(AND(B542:D542="",G542:P542=""),"",MAX(0,K542-L542))</f>
        <v/>
      </c>
      <c r="U542" s="55" t="str" cm="1">
        <f t="array" ref="U542">IF(AND(B542:D542="",G542:P542=""),"",VLOOKUP(J542,ABen_Rates,3,FALSE)*T542*S542)</f>
        <v/>
      </c>
      <c r="V542" s="55" t="str" cm="1">
        <f t="array" ref="V542">IF(AND(B542:D542="",G542:P542=""),"",VLOOKUP(D542,Treatment_Life,2,FALSE)*U542)</f>
        <v/>
      </c>
      <c r="W542" s="55" t="str" cm="1">
        <f t="array" ref="W542">IF(AND(B542:D542="",G542:P542=""),"",(H542-G542)*O542*Lane_Width*Cost_m2)</f>
        <v/>
      </c>
      <c r="X542" s="55" cm="1">
        <f t="array" ref="X542">IF(AND(B542:D542="",G542:P542=""),-9999,V542*Av_Cost_Coll/W542)</f>
        <v>-9999</v>
      </c>
      <c r="Y542" s="55" cm="1">
        <f t="array" ref="Y542">IF(AND(B542:D542="",G542:P542=""),-9999,VLOOKUP(CONCATENATE(M542,"-",N542),Likelihood,2,FALSE))</f>
        <v>-9999</v>
      </c>
      <c r="Z542" s="55" t="str" cm="1">
        <f t="array" ref="Z542">IF(AND(B542:D542="",G542:P542=""),"",IF(X542&gt;=2,IF(Y542&gt;50,"P1","P3"),IF(X542&gt;0,IF(Y542&gt;50,"P2","P5"),IF(Y542&gt;50,"P4","P6"))))</f>
        <v/>
      </c>
    </row>
    <row r="543" spans="1:26" x14ac:dyDescent="0.35">
      <c r="A543" s="48"/>
      <c r="B543" s="48"/>
      <c r="C543" s="48"/>
      <c r="D543" s="48"/>
      <c r="E543" s="47"/>
      <c r="F543" s="47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55" t="str" cm="1">
        <f t="array" ref="Q543">IF(AND(B543="",D543="",G543:H543="",J543:P543),"",IF(OR(B543="",D543="",AND(D543&lt;&gt;"A",D543&lt;&gt;"B",D543&lt;&gt;"C",D543&lt;&gt;"D",D543&lt;&gt;"U"),G543&lt;0,H543&lt;G543,AND(J543&lt;&gt;"BC",J543&lt;&gt;"SG",J543&lt;&gt;"KQ",J543&lt;&gt;"R"),J543="",K543="",L543="",L543&lt; 0,OR(M543="",M543&gt;15),OR(N543="",N543&gt;15),O543="",P543=""),"ERROR - Please check inputs",""))</f>
        <v/>
      </c>
      <c r="R543" s="55" t="str" cm="1">
        <f t="array" ref="R543">IF(AND(B543:D543="",G543:P543=""),"",H543-G543)</f>
        <v/>
      </c>
      <c r="S543" s="55" t="str" cm="1">
        <f t="array" ref="S543">IF(AND(B543:D543="",G543:P543=""),"",P543*R543/1000*365)</f>
        <v/>
      </c>
      <c r="T543" s="55" t="str" cm="1">
        <f t="array" ref="T543">IF(AND(B543:D543="",G543:P543=""),"",MAX(0,K543-L543))</f>
        <v/>
      </c>
      <c r="U543" s="55" t="str" cm="1">
        <f t="array" ref="U543">IF(AND(B543:D543="",G543:P543=""),"",VLOOKUP(J543,ABen_Rates,3,FALSE)*T543*S543)</f>
        <v/>
      </c>
      <c r="V543" s="55" t="str" cm="1">
        <f t="array" ref="V543">IF(AND(B543:D543="",G543:P543=""),"",VLOOKUP(D543,Treatment_Life,2,FALSE)*U543)</f>
        <v/>
      </c>
      <c r="W543" s="55" t="str" cm="1">
        <f t="array" ref="W543">IF(AND(B543:D543="",G543:P543=""),"",(H543-G543)*O543*Lane_Width*Cost_m2)</f>
        <v/>
      </c>
      <c r="X543" s="55" cm="1">
        <f t="array" ref="X543">IF(AND(B543:D543="",G543:P543=""),-9999,V543*Av_Cost_Coll/W543)</f>
        <v>-9999</v>
      </c>
      <c r="Y543" s="55" cm="1">
        <f t="array" ref="Y543">IF(AND(B543:D543="",G543:P543=""),-9999,VLOOKUP(CONCATENATE(M543,"-",N543),Likelihood,2,FALSE))</f>
        <v>-9999</v>
      </c>
      <c r="Z543" s="55" t="str" cm="1">
        <f t="array" ref="Z543">IF(AND(B543:D543="",G543:P543=""),"",IF(X543&gt;=2,IF(Y543&gt;50,"P1","P3"),IF(X543&gt;0,IF(Y543&gt;50,"P2","P5"),IF(Y543&gt;50,"P4","P6"))))</f>
        <v/>
      </c>
    </row>
    <row r="544" spans="1:26" x14ac:dyDescent="0.35">
      <c r="A544" s="48"/>
      <c r="B544" s="48"/>
      <c r="C544" s="48"/>
      <c r="D544" s="48"/>
      <c r="E544" s="47"/>
      <c r="F544" s="47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55" t="str" cm="1">
        <f t="array" ref="Q544">IF(AND(B544="",D544="",G544:H544="",J544:P544),"",IF(OR(B544="",D544="",AND(D544&lt;&gt;"A",D544&lt;&gt;"B",D544&lt;&gt;"C",D544&lt;&gt;"D",D544&lt;&gt;"U"),G544&lt;0,H544&lt;G544,AND(J544&lt;&gt;"BC",J544&lt;&gt;"SG",J544&lt;&gt;"KQ",J544&lt;&gt;"R"),J544="",K544="",L544="",L544&lt; 0,OR(M544="",M544&gt;15),OR(N544="",N544&gt;15),O544="",P544=""),"ERROR - Please check inputs",""))</f>
        <v/>
      </c>
      <c r="R544" s="55" t="str" cm="1">
        <f t="array" ref="R544">IF(AND(B544:D544="",G544:P544=""),"",H544-G544)</f>
        <v/>
      </c>
      <c r="S544" s="55" t="str" cm="1">
        <f t="array" ref="S544">IF(AND(B544:D544="",G544:P544=""),"",P544*R544/1000*365)</f>
        <v/>
      </c>
      <c r="T544" s="55" t="str" cm="1">
        <f t="array" ref="T544">IF(AND(B544:D544="",G544:P544=""),"",MAX(0,K544-L544))</f>
        <v/>
      </c>
      <c r="U544" s="55" t="str" cm="1">
        <f t="array" ref="U544">IF(AND(B544:D544="",G544:P544=""),"",VLOOKUP(J544,ABen_Rates,3,FALSE)*T544*S544)</f>
        <v/>
      </c>
      <c r="V544" s="55" t="str" cm="1">
        <f t="array" ref="V544">IF(AND(B544:D544="",G544:P544=""),"",VLOOKUP(D544,Treatment_Life,2,FALSE)*U544)</f>
        <v/>
      </c>
      <c r="W544" s="55" t="str" cm="1">
        <f t="array" ref="W544">IF(AND(B544:D544="",G544:P544=""),"",(H544-G544)*O544*Lane_Width*Cost_m2)</f>
        <v/>
      </c>
      <c r="X544" s="55" cm="1">
        <f t="array" ref="X544">IF(AND(B544:D544="",G544:P544=""),-9999,V544*Av_Cost_Coll/W544)</f>
        <v>-9999</v>
      </c>
      <c r="Y544" s="55" cm="1">
        <f t="array" ref="Y544">IF(AND(B544:D544="",G544:P544=""),-9999,VLOOKUP(CONCATENATE(M544,"-",N544),Likelihood,2,FALSE))</f>
        <v>-9999</v>
      </c>
      <c r="Z544" s="55" t="str" cm="1">
        <f t="array" ref="Z544">IF(AND(B544:D544="",G544:P544=""),"",IF(X544&gt;=2,IF(Y544&gt;50,"P1","P3"),IF(X544&gt;0,IF(Y544&gt;50,"P2","P5"),IF(Y544&gt;50,"P4","P6"))))</f>
        <v/>
      </c>
    </row>
    <row r="545" spans="1:26" x14ac:dyDescent="0.35">
      <c r="A545" s="48"/>
      <c r="B545" s="48"/>
      <c r="C545" s="48"/>
      <c r="D545" s="48"/>
      <c r="E545" s="47"/>
      <c r="F545" s="47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55" t="str" cm="1">
        <f t="array" ref="Q545">IF(AND(B545="",D545="",G545:H545="",J545:P545),"",IF(OR(B545="",D545="",AND(D545&lt;&gt;"A",D545&lt;&gt;"B",D545&lt;&gt;"C",D545&lt;&gt;"D",D545&lt;&gt;"U"),G545&lt;0,H545&lt;G545,AND(J545&lt;&gt;"BC",J545&lt;&gt;"SG",J545&lt;&gt;"KQ",J545&lt;&gt;"R"),J545="",K545="",L545="",L545&lt; 0,OR(M545="",M545&gt;15),OR(N545="",N545&gt;15),O545="",P545=""),"ERROR - Please check inputs",""))</f>
        <v/>
      </c>
      <c r="R545" s="55" t="str" cm="1">
        <f t="array" ref="R545">IF(AND(B545:D545="",G545:P545=""),"",H545-G545)</f>
        <v/>
      </c>
      <c r="S545" s="55" t="str" cm="1">
        <f t="array" ref="S545">IF(AND(B545:D545="",G545:P545=""),"",P545*R545/1000*365)</f>
        <v/>
      </c>
      <c r="T545" s="55" t="str" cm="1">
        <f t="array" ref="T545">IF(AND(B545:D545="",G545:P545=""),"",MAX(0,K545-L545))</f>
        <v/>
      </c>
      <c r="U545" s="55" t="str" cm="1">
        <f t="array" ref="U545">IF(AND(B545:D545="",G545:P545=""),"",VLOOKUP(J545,ABen_Rates,3,FALSE)*T545*S545)</f>
        <v/>
      </c>
      <c r="V545" s="55" t="str" cm="1">
        <f t="array" ref="V545">IF(AND(B545:D545="",G545:P545=""),"",VLOOKUP(D545,Treatment_Life,2,FALSE)*U545)</f>
        <v/>
      </c>
      <c r="W545" s="55" t="str" cm="1">
        <f t="array" ref="W545">IF(AND(B545:D545="",G545:P545=""),"",(H545-G545)*O545*Lane_Width*Cost_m2)</f>
        <v/>
      </c>
      <c r="X545" s="55" cm="1">
        <f t="array" ref="X545">IF(AND(B545:D545="",G545:P545=""),-9999,V545*Av_Cost_Coll/W545)</f>
        <v>-9999</v>
      </c>
      <c r="Y545" s="55" cm="1">
        <f t="array" ref="Y545">IF(AND(B545:D545="",G545:P545=""),-9999,VLOOKUP(CONCATENATE(M545,"-",N545),Likelihood,2,FALSE))</f>
        <v>-9999</v>
      </c>
      <c r="Z545" s="55" t="str" cm="1">
        <f t="array" ref="Z545">IF(AND(B545:D545="",G545:P545=""),"",IF(X545&gt;=2,IF(Y545&gt;50,"P1","P3"),IF(X545&gt;0,IF(Y545&gt;50,"P2","P5"),IF(Y545&gt;50,"P4","P6"))))</f>
        <v/>
      </c>
    </row>
    <row r="546" spans="1:26" x14ac:dyDescent="0.35">
      <c r="A546" s="48"/>
      <c r="B546" s="48"/>
      <c r="C546" s="48"/>
      <c r="D546" s="48"/>
      <c r="E546" s="47"/>
      <c r="F546" s="47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55" t="str" cm="1">
        <f t="array" ref="Q546">IF(AND(B546="",D546="",G546:H546="",J546:P546),"",IF(OR(B546="",D546="",AND(D546&lt;&gt;"A",D546&lt;&gt;"B",D546&lt;&gt;"C",D546&lt;&gt;"D",D546&lt;&gt;"U"),G546&lt;0,H546&lt;G546,AND(J546&lt;&gt;"BC",J546&lt;&gt;"SG",J546&lt;&gt;"KQ",J546&lt;&gt;"R"),J546="",K546="",L546="",L546&lt; 0,OR(M546="",M546&gt;15),OR(N546="",N546&gt;15),O546="",P546=""),"ERROR - Please check inputs",""))</f>
        <v/>
      </c>
      <c r="R546" s="55" t="str" cm="1">
        <f t="array" ref="R546">IF(AND(B546:D546="",G546:P546=""),"",H546-G546)</f>
        <v/>
      </c>
      <c r="S546" s="55" t="str" cm="1">
        <f t="array" ref="S546">IF(AND(B546:D546="",G546:P546=""),"",P546*R546/1000*365)</f>
        <v/>
      </c>
      <c r="T546" s="55" t="str" cm="1">
        <f t="array" ref="T546">IF(AND(B546:D546="",G546:P546=""),"",MAX(0,K546-L546))</f>
        <v/>
      </c>
      <c r="U546" s="55" t="str" cm="1">
        <f t="array" ref="U546">IF(AND(B546:D546="",G546:P546=""),"",VLOOKUP(J546,ABen_Rates,3,FALSE)*T546*S546)</f>
        <v/>
      </c>
      <c r="V546" s="55" t="str" cm="1">
        <f t="array" ref="V546">IF(AND(B546:D546="",G546:P546=""),"",VLOOKUP(D546,Treatment_Life,2,FALSE)*U546)</f>
        <v/>
      </c>
      <c r="W546" s="55" t="str" cm="1">
        <f t="array" ref="W546">IF(AND(B546:D546="",G546:P546=""),"",(H546-G546)*O546*Lane_Width*Cost_m2)</f>
        <v/>
      </c>
      <c r="X546" s="55" cm="1">
        <f t="array" ref="X546">IF(AND(B546:D546="",G546:P546=""),-9999,V546*Av_Cost_Coll/W546)</f>
        <v>-9999</v>
      </c>
      <c r="Y546" s="55" cm="1">
        <f t="array" ref="Y546">IF(AND(B546:D546="",G546:P546=""),-9999,VLOOKUP(CONCATENATE(M546,"-",N546),Likelihood,2,FALSE))</f>
        <v>-9999</v>
      </c>
      <c r="Z546" s="55" t="str" cm="1">
        <f t="array" ref="Z546">IF(AND(B546:D546="",G546:P546=""),"",IF(X546&gt;=2,IF(Y546&gt;50,"P1","P3"),IF(X546&gt;0,IF(Y546&gt;50,"P2","P5"),IF(Y546&gt;50,"P4","P6"))))</f>
        <v/>
      </c>
    </row>
    <row r="547" spans="1:26" x14ac:dyDescent="0.35">
      <c r="A547" s="48"/>
      <c r="B547" s="48"/>
      <c r="C547" s="48"/>
      <c r="D547" s="48"/>
      <c r="E547" s="47"/>
      <c r="F547" s="47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55" t="str" cm="1">
        <f t="array" ref="Q547">IF(AND(B547="",D547="",G547:H547="",J547:P547),"",IF(OR(B547="",D547="",AND(D547&lt;&gt;"A",D547&lt;&gt;"B",D547&lt;&gt;"C",D547&lt;&gt;"D",D547&lt;&gt;"U"),G547&lt;0,H547&lt;G547,AND(J547&lt;&gt;"BC",J547&lt;&gt;"SG",J547&lt;&gt;"KQ",J547&lt;&gt;"R"),J547="",K547="",L547="",L547&lt; 0,OR(M547="",M547&gt;15),OR(N547="",N547&gt;15),O547="",P547=""),"ERROR - Please check inputs",""))</f>
        <v/>
      </c>
      <c r="R547" s="55" t="str" cm="1">
        <f t="array" ref="R547">IF(AND(B547:D547="",G547:P547=""),"",H547-G547)</f>
        <v/>
      </c>
      <c r="S547" s="55" t="str" cm="1">
        <f t="array" ref="S547">IF(AND(B547:D547="",G547:P547=""),"",P547*R547/1000*365)</f>
        <v/>
      </c>
      <c r="T547" s="55" t="str" cm="1">
        <f t="array" ref="T547">IF(AND(B547:D547="",G547:P547=""),"",MAX(0,K547-L547))</f>
        <v/>
      </c>
      <c r="U547" s="55" t="str" cm="1">
        <f t="array" ref="U547">IF(AND(B547:D547="",G547:P547=""),"",VLOOKUP(J547,ABen_Rates,3,FALSE)*T547*S547)</f>
        <v/>
      </c>
      <c r="V547" s="55" t="str" cm="1">
        <f t="array" ref="V547">IF(AND(B547:D547="",G547:P547=""),"",VLOOKUP(D547,Treatment_Life,2,FALSE)*U547)</f>
        <v/>
      </c>
      <c r="W547" s="55" t="str" cm="1">
        <f t="array" ref="W547">IF(AND(B547:D547="",G547:P547=""),"",(H547-G547)*O547*Lane_Width*Cost_m2)</f>
        <v/>
      </c>
      <c r="X547" s="55" cm="1">
        <f t="array" ref="X547">IF(AND(B547:D547="",G547:P547=""),-9999,V547*Av_Cost_Coll/W547)</f>
        <v>-9999</v>
      </c>
      <c r="Y547" s="55" cm="1">
        <f t="array" ref="Y547">IF(AND(B547:D547="",G547:P547=""),-9999,VLOOKUP(CONCATENATE(M547,"-",N547),Likelihood,2,FALSE))</f>
        <v>-9999</v>
      </c>
      <c r="Z547" s="55" t="str" cm="1">
        <f t="array" ref="Z547">IF(AND(B547:D547="",G547:P547=""),"",IF(X547&gt;=2,IF(Y547&gt;50,"P1","P3"),IF(X547&gt;0,IF(Y547&gt;50,"P2","P5"),IF(Y547&gt;50,"P4","P6"))))</f>
        <v/>
      </c>
    </row>
    <row r="548" spans="1:26" x14ac:dyDescent="0.35">
      <c r="A548" s="48"/>
      <c r="B548" s="48"/>
      <c r="C548" s="48"/>
      <c r="D548" s="48"/>
      <c r="E548" s="47"/>
      <c r="F548" s="47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55" t="str" cm="1">
        <f t="array" ref="Q548">IF(AND(B548="",D548="",G548:H548="",J548:P548),"",IF(OR(B548="",D548="",AND(D548&lt;&gt;"A",D548&lt;&gt;"B",D548&lt;&gt;"C",D548&lt;&gt;"D",D548&lt;&gt;"U"),G548&lt;0,H548&lt;G548,AND(J548&lt;&gt;"BC",J548&lt;&gt;"SG",J548&lt;&gt;"KQ",J548&lt;&gt;"R"),J548="",K548="",L548="",L548&lt; 0,OR(M548="",M548&gt;15),OR(N548="",N548&gt;15),O548="",P548=""),"ERROR - Please check inputs",""))</f>
        <v/>
      </c>
      <c r="R548" s="55" t="str" cm="1">
        <f t="array" ref="R548">IF(AND(B548:D548="",G548:P548=""),"",H548-G548)</f>
        <v/>
      </c>
      <c r="S548" s="55" t="str" cm="1">
        <f t="array" ref="S548">IF(AND(B548:D548="",G548:P548=""),"",P548*R548/1000*365)</f>
        <v/>
      </c>
      <c r="T548" s="55" t="str" cm="1">
        <f t="array" ref="T548">IF(AND(B548:D548="",G548:P548=""),"",MAX(0,K548-L548))</f>
        <v/>
      </c>
      <c r="U548" s="55" t="str" cm="1">
        <f t="array" ref="U548">IF(AND(B548:D548="",G548:P548=""),"",VLOOKUP(J548,ABen_Rates,3,FALSE)*T548*S548)</f>
        <v/>
      </c>
      <c r="V548" s="55" t="str" cm="1">
        <f t="array" ref="V548">IF(AND(B548:D548="",G548:P548=""),"",VLOOKUP(D548,Treatment_Life,2,FALSE)*U548)</f>
        <v/>
      </c>
      <c r="W548" s="55" t="str" cm="1">
        <f t="array" ref="W548">IF(AND(B548:D548="",G548:P548=""),"",(H548-G548)*O548*Lane_Width*Cost_m2)</f>
        <v/>
      </c>
      <c r="X548" s="55" cm="1">
        <f t="array" ref="X548">IF(AND(B548:D548="",G548:P548=""),-9999,V548*Av_Cost_Coll/W548)</f>
        <v>-9999</v>
      </c>
      <c r="Y548" s="55" cm="1">
        <f t="array" ref="Y548">IF(AND(B548:D548="",G548:P548=""),-9999,VLOOKUP(CONCATENATE(M548,"-",N548),Likelihood,2,FALSE))</f>
        <v>-9999</v>
      </c>
      <c r="Z548" s="55" t="str" cm="1">
        <f t="array" ref="Z548">IF(AND(B548:D548="",G548:P548=""),"",IF(X548&gt;=2,IF(Y548&gt;50,"P1","P3"),IF(X548&gt;0,IF(Y548&gt;50,"P2","P5"),IF(Y548&gt;50,"P4","P6"))))</f>
        <v/>
      </c>
    </row>
    <row r="549" spans="1:26" x14ac:dyDescent="0.35">
      <c r="A549" s="48"/>
      <c r="B549" s="48"/>
      <c r="C549" s="48"/>
      <c r="D549" s="48"/>
      <c r="E549" s="47"/>
      <c r="F549" s="47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55" t="str" cm="1">
        <f t="array" ref="Q549">IF(AND(B549="",D549="",G549:H549="",J549:P549),"",IF(OR(B549="",D549="",AND(D549&lt;&gt;"A",D549&lt;&gt;"B",D549&lt;&gt;"C",D549&lt;&gt;"D",D549&lt;&gt;"U"),G549&lt;0,H549&lt;G549,AND(J549&lt;&gt;"BC",J549&lt;&gt;"SG",J549&lt;&gt;"KQ",J549&lt;&gt;"R"),J549="",K549="",L549="",L549&lt; 0,OR(M549="",M549&gt;15),OR(N549="",N549&gt;15),O549="",P549=""),"ERROR - Please check inputs",""))</f>
        <v/>
      </c>
      <c r="R549" s="55" t="str" cm="1">
        <f t="array" ref="R549">IF(AND(B549:D549="",G549:P549=""),"",H549-G549)</f>
        <v/>
      </c>
      <c r="S549" s="55" t="str" cm="1">
        <f t="array" ref="S549">IF(AND(B549:D549="",G549:P549=""),"",P549*R549/1000*365)</f>
        <v/>
      </c>
      <c r="T549" s="55" t="str" cm="1">
        <f t="array" ref="T549">IF(AND(B549:D549="",G549:P549=""),"",MAX(0,K549-L549))</f>
        <v/>
      </c>
      <c r="U549" s="55" t="str" cm="1">
        <f t="array" ref="U549">IF(AND(B549:D549="",G549:P549=""),"",VLOOKUP(J549,ABen_Rates,3,FALSE)*T549*S549)</f>
        <v/>
      </c>
      <c r="V549" s="55" t="str" cm="1">
        <f t="array" ref="V549">IF(AND(B549:D549="",G549:P549=""),"",VLOOKUP(D549,Treatment_Life,2,FALSE)*U549)</f>
        <v/>
      </c>
      <c r="W549" s="55" t="str" cm="1">
        <f t="array" ref="W549">IF(AND(B549:D549="",G549:P549=""),"",(H549-G549)*O549*Lane_Width*Cost_m2)</f>
        <v/>
      </c>
      <c r="X549" s="55" cm="1">
        <f t="array" ref="X549">IF(AND(B549:D549="",G549:P549=""),-9999,V549*Av_Cost_Coll/W549)</f>
        <v>-9999</v>
      </c>
      <c r="Y549" s="55" cm="1">
        <f t="array" ref="Y549">IF(AND(B549:D549="",G549:P549=""),-9999,VLOOKUP(CONCATENATE(M549,"-",N549),Likelihood,2,FALSE))</f>
        <v>-9999</v>
      </c>
      <c r="Z549" s="55" t="str" cm="1">
        <f t="array" ref="Z549">IF(AND(B549:D549="",G549:P549=""),"",IF(X549&gt;=2,IF(Y549&gt;50,"P1","P3"),IF(X549&gt;0,IF(Y549&gt;50,"P2","P5"),IF(Y549&gt;50,"P4","P6"))))</f>
        <v/>
      </c>
    </row>
    <row r="550" spans="1:26" x14ac:dyDescent="0.35">
      <c r="A550" s="48"/>
      <c r="B550" s="48"/>
      <c r="C550" s="48"/>
      <c r="D550" s="48"/>
      <c r="E550" s="47"/>
      <c r="F550" s="47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55" t="str" cm="1">
        <f t="array" ref="Q550">IF(AND(B550="",D550="",G550:H550="",J550:P550),"",IF(OR(B550="",D550="",AND(D550&lt;&gt;"A",D550&lt;&gt;"B",D550&lt;&gt;"C",D550&lt;&gt;"D",D550&lt;&gt;"U"),G550&lt;0,H550&lt;G550,AND(J550&lt;&gt;"BC",J550&lt;&gt;"SG",J550&lt;&gt;"KQ",J550&lt;&gt;"R"),J550="",K550="",L550="",L550&lt; 0,OR(M550="",M550&gt;15),OR(N550="",N550&gt;15),O550="",P550=""),"ERROR - Please check inputs",""))</f>
        <v/>
      </c>
      <c r="R550" s="55" t="str" cm="1">
        <f t="array" ref="R550">IF(AND(B550:D550="",G550:P550=""),"",H550-G550)</f>
        <v/>
      </c>
      <c r="S550" s="55" t="str" cm="1">
        <f t="array" ref="S550">IF(AND(B550:D550="",G550:P550=""),"",P550*R550/1000*365)</f>
        <v/>
      </c>
      <c r="T550" s="55" t="str" cm="1">
        <f t="array" ref="T550">IF(AND(B550:D550="",G550:P550=""),"",MAX(0,K550-L550))</f>
        <v/>
      </c>
      <c r="U550" s="55" t="str" cm="1">
        <f t="array" ref="U550">IF(AND(B550:D550="",G550:P550=""),"",VLOOKUP(J550,ABen_Rates,3,FALSE)*T550*S550)</f>
        <v/>
      </c>
      <c r="V550" s="55" t="str" cm="1">
        <f t="array" ref="V550">IF(AND(B550:D550="",G550:P550=""),"",VLOOKUP(D550,Treatment_Life,2,FALSE)*U550)</f>
        <v/>
      </c>
      <c r="W550" s="55" t="str" cm="1">
        <f t="array" ref="W550">IF(AND(B550:D550="",G550:P550=""),"",(H550-G550)*O550*Lane_Width*Cost_m2)</f>
        <v/>
      </c>
      <c r="X550" s="55" cm="1">
        <f t="array" ref="X550">IF(AND(B550:D550="",G550:P550=""),-9999,V550*Av_Cost_Coll/W550)</f>
        <v>-9999</v>
      </c>
      <c r="Y550" s="55" cm="1">
        <f t="array" ref="Y550">IF(AND(B550:D550="",G550:P550=""),-9999,VLOOKUP(CONCATENATE(M550,"-",N550),Likelihood,2,FALSE))</f>
        <v>-9999</v>
      </c>
      <c r="Z550" s="55" t="str" cm="1">
        <f t="array" ref="Z550">IF(AND(B550:D550="",G550:P550=""),"",IF(X550&gt;=2,IF(Y550&gt;50,"P1","P3"),IF(X550&gt;0,IF(Y550&gt;50,"P2","P5"),IF(Y550&gt;50,"P4","P6"))))</f>
        <v/>
      </c>
    </row>
    <row r="551" spans="1:26" x14ac:dyDescent="0.35">
      <c r="A551" s="48"/>
      <c r="B551" s="48"/>
      <c r="C551" s="48"/>
      <c r="D551" s="48"/>
      <c r="E551" s="47"/>
      <c r="F551" s="47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55" t="str" cm="1">
        <f t="array" ref="Q551">IF(AND(B551="",D551="",G551:H551="",J551:P551),"",IF(OR(B551="",D551="",AND(D551&lt;&gt;"A",D551&lt;&gt;"B",D551&lt;&gt;"C",D551&lt;&gt;"D",D551&lt;&gt;"U"),G551&lt;0,H551&lt;G551,AND(J551&lt;&gt;"BC",J551&lt;&gt;"SG",J551&lt;&gt;"KQ",J551&lt;&gt;"R"),J551="",K551="",L551="",L551&lt; 0,OR(M551="",M551&gt;15),OR(N551="",N551&gt;15),O551="",P551=""),"ERROR - Please check inputs",""))</f>
        <v/>
      </c>
      <c r="R551" s="55" t="str" cm="1">
        <f t="array" ref="R551">IF(AND(B551:D551="",G551:P551=""),"",H551-G551)</f>
        <v/>
      </c>
      <c r="S551" s="55" t="str" cm="1">
        <f t="array" ref="S551">IF(AND(B551:D551="",G551:P551=""),"",P551*R551/1000*365)</f>
        <v/>
      </c>
      <c r="T551" s="55" t="str" cm="1">
        <f t="array" ref="T551">IF(AND(B551:D551="",G551:P551=""),"",MAX(0,K551-L551))</f>
        <v/>
      </c>
      <c r="U551" s="55" t="str" cm="1">
        <f t="array" ref="U551">IF(AND(B551:D551="",G551:P551=""),"",VLOOKUP(J551,ABen_Rates,3,FALSE)*T551*S551)</f>
        <v/>
      </c>
      <c r="V551" s="55" t="str" cm="1">
        <f t="array" ref="V551">IF(AND(B551:D551="",G551:P551=""),"",VLOOKUP(D551,Treatment_Life,2,FALSE)*U551)</f>
        <v/>
      </c>
      <c r="W551" s="55" t="str" cm="1">
        <f t="array" ref="W551">IF(AND(B551:D551="",G551:P551=""),"",(H551-G551)*O551*Lane_Width*Cost_m2)</f>
        <v/>
      </c>
      <c r="X551" s="55" cm="1">
        <f t="array" ref="X551">IF(AND(B551:D551="",G551:P551=""),-9999,V551*Av_Cost_Coll/W551)</f>
        <v>-9999</v>
      </c>
      <c r="Y551" s="55" cm="1">
        <f t="array" ref="Y551">IF(AND(B551:D551="",G551:P551=""),-9999,VLOOKUP(CONCATENATE(M551,"-",N551),Likelihood,2,FALSE))</f>
        <v>-9999</v>
      </c>
      <c r="Z551" s="55" t="str" cm="1">
        <f t="array" ref="Z551">IF(AND(B551:D551="",G551:P551=""),"",IF(X551&gt;=2,IF(Y551&gt;50,"P1","P3"),IF(X551&gt;0,IF(Y551&gt;50,"P2","P5"),IF(Y551&gt;50,"P4","P6"))))</f>
        <v/>
      </c>
    </row>
    <row r="552" spans="1:26" x14ac:dyDescent="0.35">
      <c r="A552" s="48"/>
      <c r="B552" s="48"/>
      <c r="C552" s="48"/>
      <c r="D552" s="48"/>
      <c r="E552" s="47"/>
      <c r="F552" s="47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55" t="str" cm="1">
        <f t="array" ref="Q552">IF(AND(B552="",D552="",G552:H552="",J552:P552),"",IF(OR(B552="",D552="",AND(D552&lt;&gt;"A",D552&lt;&gt;"B",D552&lt;&gt;"C",D552&lt;&gt;"D",D552&lt;&gt;"U"),G552&lt;0,H552&lt;G552,AND(J552&lt;&gt;"BC",J552&lt;&gt;"SG",J552&lt;&gt;"KQ",J552&lt;&gt;"R"),J552="",K552="",L552="",L552&lt; 0,OR(M552="",M552&gt;15),OR(N552="",N552&gt;15),O552="",P552=""),"ERROR - Please check inputs",""))</f>
        <v/>
      </c>
      <c r="R552" s="55" t="str" cm="1">
        <f t="array" ref="R552">IF(AND(B552:D552="",G552:P552=""),"",H552-G552)</f>
        <v/>
      </c>
      <c r="S552" s="55" t="str" cm="1">
        <f t="array" ref="S552">IF(AND(B552:D552="",G552:P552=""),"",P552*R552/1000*365)</f>
        <v/>
      </c>
      <c r="T552" s="55" t="str" cm="1">
        <f t="array" ref="T552">IF(AND(B552:D552="",G552:P552=""),"",MAX(0,K552-L552))</f>
        <v/>
      </c>
      <c r="U552" s="55" t="str" cm="1">
        <f t="array" ref="U552">IF(AND(B552:D552="",G552:P552=""),"",VLOOKUP(J552,ABen_Rates,3,FALSE)*T552*S552)</f>
        <v/>
      </c>
      <c r="V552" s="55" t="str" cm="1">
        <f t="array" ref="V552">IF(AND(B552:D552="",G552:P552=""),"",VLOOKUP(D552,Treatment_Life,2,FALSE)*U552)</f>
        <v/>
      </c>
      <c r="W552" s="55" t="str" cm="1">
        <f t="array" ref="W552">IF(AND(B552:D552="",G552:P552=""),"",(H552-G552)*O552*Lane_Width*Cost_m2)</f>
        <v/>
      </c>
      <c r="X552" s="55" cm="1">
        <f t="array" ref="X552">IF(AND(B552:D552="",G552:P552=""),-9999,V552*Av_Cost_Coll/W552)</f>
        <v>-9999</v>
      </c>
      <c r="Y552" s="55" cm="1">
        <f t="array" ref="Y552">IF(AND(B552:D552="",G552:P552=""),-9999,VLOOKUP(CONCATENATE(M552,"-",N552),Likelihood,2,FALSE))</f>
        <v>-9999</v>
      </c>
      <c r="Z552" s="55" t="str" cm="1">
        <f t="array" ref="Z552">IF(AND(B552:D552="",G552:P552=""),"",IF(X552&gt;=2,IF(Y552&gt;50,"P1","P3"),IF(X552&gt;0,IF(Y552&gt;50,"P2","P5"),IF(Y552&gt;50,"P4","P6"))))</f>
        <v/>
      </c>
    </row>
    <row r="553" spans="1:26" x14ac:dyDescent="0.35">
      <c r="A553" s="48"/>
      <c r="B553" s="48"/>
      <c r="C553" s="48"/>
      <c r="D553" s="48"/>
      <c r="E553" s="47"/>
      <c r="F553" s="47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55" t="str" cm="1">
        <f t="array" ref="Q553">IF(AND(B553="",D553="",G553:H553="",J553:P553),"",IF(OR(B553="",D553="",AND(D553&lt;&gt;"A",D553&lt;&gt;"B",D553&lt;&gt;"C",D553&lt;&gt;"D",D553&lt;&gt;"U"),G553&lt;0,H553&lt;G553,AND(J553&lt;&gt;"BC",J553&lt;&gt;"SG",J553&lt;&gt;"KQ",J553&lt;&gt;"R"),J553="",K553="",L553="",L553&lt; 0,OR(M553="",M553&gt;15),OR(N553="",N553&gt;15),O553="",P553=""),"ERROR - Please check inputs",""))</f>
        <v/>
      </c>
      <c r="R553" s="55" t="str" cm="1">
        <f t="array" ref="R553">IF(AND(B553:D553="",G553:P553=""),"",H553-G553)</f>
        <v/>
      </c>
      <c r="S553" s="55" t="str" cm="1">
        <f t="array" ref="S553">IF(AND(B553:D553="",G553:P553=""),"",P553*R553/1000*365)</f>
        <v/>
      </c>
      <c r="T553" s="55" t="str" cm="1">
        <f t="array" ref="T553">IF(AND(B553:D553="",G553:P553=""),"",MAX(0,K553-L553))</f>
        <v/>
      </c>
      <c r="U553" s="55" t="str" cm="1">
        <f t="array" ref="U553">IF(AND(B553:D553="",G553:P553=""),"",VLOOKUP(J553,ABen_Rates,3,FALSE)*T553*S553)</f>
        <v/>
      </c>
      <c r="V553" s="55" t="str" cm="1">
        <f t="array" ref="V553">IF(AND(B553:D553="",G553:P553=""),"",VLOOKUP(D553,Treatment_Life,2,FALSE)*U553)</f>
        <v/>
      </c>
      <c r="W553" s="55" t="str" cm="1">
        <f t="array" ref="W553">IF(AND(B553:D553="",G553:P553=""),"",(H553-G553)*O553*Lane_Width*Cost_m2)</f>
        <v/>
      </c>
      <c r="X553" s="55" cm="1">
        <f t="array" ref="X553">IF(AND(B553:D553="",G553:P553=""),-9999,V553*Av_Cost_Coll/W553)</f>
        <v>-9999</v>
      </c>
      <c r="Y553" s="55" cm="1">
        <f t="array" ref="Y553">IF(AND(B553:D553="",G553:P553=""),-9999,VLOOKUP(CONCATENATE(M553,"-",N553),Likelihood,2,FALSE))</f>
        <v>-9999</v>
      </c>
      <c r="Z553" s="55" t="str" cm="1">
        <f t="array" ref="Z553">IF(AND(B553:D553="",G553:P553=""),"",IF(X553&gt;=2,IF(Y553&gt;50,"P1","P3"),IF(X553&gt;0,IF(Y553&gt;50,"P2","P5"),IF(Y553&gt;50,"P4","P6"))))</f>
        <v/>
      </c>
    </row>
    <row r="554" spans="1:26" x14ac:dyDescent="0.35">
      <c r="A554" s="48"/>
      <c r="B554" s="48"/>
      <c r="C554" s="48"/>
      <c r="D554" s="48"/>
      <c r="E554" s="47"/>
      <c r="F554" s="47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55" t="str" cm="1">
        <f t="array" ref="Q554">IF(AND(B554="",D554="",G554:H554="",J554:P554),"",IF(OR(B554="",D554="",AND(D554&lt;&gt;"A",D554&lt;&gt;"B",D554&lt;&gt;"C",D554&lt;&gt;"D",D554&lt;&gt;"U"),G554&lt;0,H554&lt;G554,AND(J554&lt;&gt;"BC",J554&lt;&gt;"SG",J554&lt;&gt;"KQ",J554&lt;&gt;"R"),J554="",K554="",L554="",L554&lt; 0,OR(M554="",M554&gt;15),OR(N554="",N554&gt;15),O554="",P554=""),"ERROR - Please check inputs",""))</f>
        <v/>
      </c>
      <c r="R554" s="55" t="str" cm="1">
        <f t="array" ref="R554">IF(AND(B554:D554="",G554:P554=""),"",H554-G554)</f>
        <v/>
      </c>
      <c r="S554" s="55" t="str" cm="1">
        <f t="array" ref="S554">IF(AND(B554:D554="",G554:P554=""),"",P554*R554/1000*365)</f>
        <v/>
      </c>
      <c r="T554" s="55" t="str" cm="1">
        <f t="array" ref="T554">IF(AND(B554:D554="",G554:P554=""),"",MAX(0,K554-L554))</f>
        <v/>
      </c>
      <c r="U554" s="55" t="str" cm="1">
        <f t="array" ref="U554">IF(AND(B554:D554="",G554:P554=""),"",VLOOKUP(J554,ABen_Rates,3,FALSE)*T554*S554)</f>
        <v/>
      </c>
      <c r="V554" s="55" t="str" cm="1">
        <f t="array" ref="V554">IF(AND(B554:D554="",G554:P554=""),"",VLOOKUP(D554,Treatment_Life,2,FALSE)*U554)</f>
        <v/>
      </c>
      <c r="W554" s="55" t="str" cm="1">
        <f t="array" ref="W554">IF(AND(B554:D554="",G554:P554=""),"",(H554-G554)*O554*Lane_Width*Cost_m2)</f>
        <v/>
      </c>
      <c r="X554" s="55" cm="1">
        <f t="array" ref="X554">IF(AND(B554:D554="",G554:P554=""),-9999,V554*Av_Cost_Coll/W554)</f>
        <v>-9999</v>
      </c>
      <c r="Y554" s="55" cm="1">
        <f t="array" ref="Y554">IF(AND(B554:D554="",G554:P554=""),-9999,VLOOKUP(CONCATENATE(M554,"-",N554),Likelihood,2,FALSE))</f>
        <v>-9999</v>
      </c>
      <c r="Z554" s="55" t="str" cm="1">
        <f t="array" ref="Z554">IF(AND(B554:D554="",G554:P554=""),"",IF(X554&gt;=2,IF(Y554&gt;50,"P1","P3"),IF(X554&gt;0,IF(Y554&gt;50,"P2","P5"),IF(Y554&gt;50,"P4","P6"))))</f>
        <v/>
      </c>
    </row>
    <row r="555" spans="1:26" x14ac:dyDescent="0.35">
      <c r="A555" s="48"/>
      <c r="B555" s="48"/>
      <c r="C555" s="48"/>
      <c r="D555" s="48"/>
      <c r="E555" s="47"/>
      <c r="F555" s="47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55" t="str" cm="1">
        <f t="array" ref="Q555">IF(AND(B555="",D555="",G555:H555="",J555:P555),"",IF(OR(B555="",D555="",AND(D555&lt;&gt;"A",D555&lt;&gt;"B",D555&lt;&gt;"C",D555&lt;&gt;"D",D555&lt;&gt;"U"),G555&lt;0,H555&lt;G555,AND(J555&lt;&gt;"BC",J555&lt;&gt;"SG",J555&lt;&gt;"KQ",J555&lt;&gt;"R"),J555="",K555="",L555="",L555&lt; 0,OR(M555="",M555&gt;15),OR(N555="",N555&gt;15),O555="",P555=""),"ERROR - Please check inputs",""))</f>
        <v/>
      </c>
      <c r="R555" s="55" t="str" cm="1">
        <f t="array" ref="R555">IF(AND(B555:D555="",G555:P555=""),"",H555-G555)</f>
        <v/>
      </c>
      <c r="S555" s="55" t="str" cm="1">
        <f t="array" ref="S555">IF(AND(B555:D555="",G555:P555=""),"",P555*R555/1000*365)</f>
        <v/>
      </c>
      <c r="T555" s="55" t="str" cm="1">
        <f t="array" ref="T555">IF(AND(B555:D555="",G555:P555=""),"",MAX(0,K555-L555))</f>
        <v/>
      </c>
      <c r="U555" s="55" t="str" cm="1">
        <f t="array" ref="U555">IF(AND(B555:D555="",G555:P555=""),"",VLOOKUP(J555,ABen_Rates,3,FALSE)*T555*S555)</f>
        <v/>
      </c>
      <c r="V555" s="55" t="str" cm="1">
        <f t="array" ref="V555">IF(AND(B555:D555="",G555:P555=""),"",VLOOKUP(D555,Treatment_Life,2,FALSE)*U555)</f>
        <v/>
      </c>
      <c r="W555" s="55" t="str" cm="1">
        <f t="array" ref="W555">IF(AND(B555:D555="",G555:P555=""),"",(H555-G555)*O555*Lane_Width*Cost_m2)</f>
        <v/>
      </c>
      <c r="X555" s="55" cm="1">
        <f t="array" ref="X555">IF(AND(B555:D555="",G555:P555=""),-9999,V555*Av_Cost_Coll/W555)</f>
        <v>-9999</v>
      </c>
      <c r="Y555" s="55" cm="1">
        <f t="array" ref="Y555">IF(AND(B555:D555="",G555:P555=""),-9999,VLOOKUP(CONCATENATE(M555,"-",N555),Likelihood,2,FALSE))</f>
        <v>-9999</v>
      </c>
      <c r="Z555" s="55" t="str" cm="1">
        <f t="array" ref="Z555">IF(AND(B555:D555="",G555:P555=""),"",IF(X555&gt;=2,IF(Y555&gt;50,"P1","P3"),IF(X555&gt;0,IF(Y555&gt;50,"P2","P5"),IF(Y555&gt;50,"P4","P6"))))</f>
        <v/>
      </c>
    </row>
    <row r="556" spans="1:26" x14ac:dyDescent="0.35">
      <c r="A556" s="48"/>
      <c r="B556" s="48"/>
      <c r="C556" s="48"/>
      <c r="D556" s="48"/>
      <c r="E556" s="47"/>
      <c r="F556" s="47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55" t="str" cm="1">
        <f t="array" ref="Q556">IF(AND(B556="",D556="",G556:H556="",J556:P556),"",IF(OR(B556="",D556="",AND(D556&lt;&gt;"A",D556&lt;&gt;"B",D556&lt;&gt;"C",D556&lt;&gt;"D",D556&lt;&gt;"U"),G556&lt;0,H556&lt;G556,AND(J556&lt;&gt;"BC",J556&lt;&gt;"SG",J556&lt;&gt;"KQ",J556&lt;&gt;"R"),J556="",K556="",L556="",L556&lt; 0,OR(M556="",M556&gt;15),OR(N556="",N556&gt;15),O556="",P556=""),"ERROR - Please check inputs",""))</f>
        <v/>
      </c>
      <c r="R556" s="55" t="str" cm="1">
        <f t="array" ref="R556">IF(AND(B556:D556="",G556:P556=""),"",H556-G556)</f>
        <v/>
      </c>
      <c r="S556" s="55" t="str" cm="1">
        <f t="array" ref="S556">IF(AND(B556:D556="",G556:P556=""),"",P556*R556/1000*365)</f>
        <v/>
      </c>
      <c r="T556" s="55" t="str" cm="1">
        <f t="array" ref="T556">IF(AND(B556:D556="",G556:P556=""),"",MAX(0,K556-L556))</f>
        <v/>
      </c>
      <c r="U556" s="55" t="str" cm="1">
        <f t="array" ref="U556">IF(AND(B556:D556="",G556:P556=""),"",VLOOKUP(J556,ABen_Rates,3,FALSE)*T556*S556)</f>
        <v/>
      </c>
      <c r="V556" s="55" t="str" cm="1">
        <f t="array" ref="V556">IF(AND(B556:D556="",G556:P556=""),"",VLOOKUP(D556,Treatment_Life,2,FALSE)*U556)</f>
        <v/>
      </c>
      <c r="W556" s="55" t="str" cm="1">
        <f t="array" ref="W556">IF(AND(B556:D556="",G556:P556=""),"",(H556-G556)*O556*Lane_Width*Cost_m2)</f>
        <v/>
      </c>
      <c r="X556" s="55" cm="1">
        <f t="array" ref="X556">IF(AND(B556:D556="",G556:P556=""),-9999,V556*Av_Cost_Coll/W556)</f>
        <v>-9999</v>
      </c>
      <c r="Y556" s="55" cm="1">
        <f t="array" ref="Y556">IF(AND(B556:D556="",G556:P556=""),-9999,VLOOKUP(CONCATENATE(M556,"-",N556),Likelihood,2,FALSE))</f>
        <v>-9999</v>
      </c>
      <c r="Z556" s="55" t="str" cm="1">
        <f t="array" ref="Z556">IF(AND(B556:D556="",G556:P556=""),"",IF(X556&gt;=2,IF(Y556&gt;50,"P1","P3"),IF(X556&gt;0,IF(Y556&gt;50,"P2","P5"),IF(Y556&gt;50,"P4","P6"))))</f>
        <v/>
      </c>
    </row>
    <row r="557" spans="1:26" x14ac:dyDescent="0.35">
      <c r="A557" s="48"/>
      <c r="B557" s="48"/>
      <c r="C557" s="48"/>
      <c r="D557" s="48"/>
      <c r="E557" s="47"/>
      <c r="F557" s="47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55" t="str" cm="1">
        <f t="array" ref="Q557">IF(AND(B557="",D557="",G557:H557="",J557:P557),"",IF(OR(B557="",D557="",AND(D557&lt;&gt;"A",D557&lt;&gt;"B",D557&lt;&gt;"C",D557&lt;&gt;"D",D557&lt;&gt;"U"),G557&lt;0,H557&lt;G557,AND(J557&lt;&gt;"BC",J557&lt;&gt;"SG",J557&lt;&gt;"KQ",J557&lt;&gt;"R"),J557="",K557="",L557="",L557&lt; 0,OR(M557="",M557&gt;15),OR(N557="",N557&gt;15),O557="",P557=""),"ERROR - Please check inputs",""))</f>
        <v/>
      </c>
      <c r="R557" s="55" t="str" cm="1">
        <f t="array" ref="R557">IF(AND(B557:D557="",G557:P557=""),"",H557-G557)</f>
        <v/>
      </c>
      <c r="S557" s="55" t="str" cm="1">
        <f t="array" ref="S557">IF(AND(B557:D557="",G557:P557=""),"",P557*R557/1000*365)</f>
        <v/>
      </c>
      <c r="T557" s="55" t="str" cm="1">
        <f t="array" ref="T557">IF(AND(B557:D557="",G557:P557=""),"",MAX(0,K557-L557))</f>
        <v/>
      </c>
      <c r="U557" s="55" t="str" cm="1">
        <f t="array" ref="U557">IF(AND(B557:D557="",G557:P557=""),"",VLOOKUP(J557,ABen_Rates,3,FALSE)*T557*S557)</f>
        <v/>
      </c>
      <c r="V557" s="55" t="str" cm="1">
        <f t="array" ref="V557">IF(AND(B557:D557="",G557:P557=""),"",VLOOKUP(D557,Treatment_Life,2,FALSE)*U557)</f>
        <v/>
      </c>
      <c r="W557" s="55" t="str" cm="1">
        <f t="array" ref="W557">IF(AND(B557:D557="",G557:P557=""),"",(H557-G557)*O557*Lane_Width*Cost_m2)</f>
        <v/>
      </c>
      <c r="X557" s="55" cm="1">
        <f t="array" ref="X557">IF(AND(B557:D557="",G557:P557=""),-9999,V557*Av_Cost_Coll/W557)</f>
        <v>-9999</v>
      </c>
      <c r="Y557" s="55" cm="1">
        <f t="array" ref="Y557">IF(AND(B557:D557="",G557:P557=""),-9999,VLOOKUP(CONCATENATE(M557,"-",N557),Likelihood,2,FALSE))</f>
        <v>-9999</v>
      </c>
      <c r="Z557" s="55" t="str" cm="1">
        <f t="array" ref="Z557">IF(AND(B557:D557="",G557:P557=""),"",IF(X557&gt;=2,IF(Y557&gt;50,"P1","P3"),IF(X557&gt;0,IF(Y557&gt;50,"P2","P5"),IF(Y557&gt;50,"P4","P6"))))</f>
        <v/>
      </c>
    </row>
    <row r="558" spans="1:26" x14ac:dyDescent="0.35">
      <c r="A558" s="48"/>
      <c r="B558" s="48"/>
      <c r="C558" s="48"/>
      <c r="D558" s="48"/>
      <c r="E558" s="47"/>
      <c r="F558" s="47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55" t="str" cm="1">
        <f t="array" ref="Q558">IF(AND(B558="",D558="",G558:H558="",J558:P558),"",IF(OR(B558="",D558="",AND(D558&lt;&gt;"A",D558&lt;&gt;"B",D558&lt;&gt;"C",D558&lt;&gt;"D",D558&lt;&gt;"U"),G558&lt;0,H558&lt;G558,AND(J558&lt;&gt;"BC",J558&lt;&gt;"SG",J558&lt;&gt;"KQ",J558&lt;&gt;"R"),J558="",K558="",L558="",L558&lt; 0,OR(M558="",M558&gt;15),OR(N558="",N558&gt;15),O558="",P558=""),"ERROR - Please check inputs",""))</f>
        <v/>
      </c>
      <c r="R558" s="55" t="str" cm="1">
        <f t="array" ref="R558">IF(AND(B558:D558="",G558:P558=""),"",H558-G558)</f>
        <v/>
      </c>
      <c r="S558" s="55" t="str" cm="1">
        <f t="array" ref="S558">IF(AND(B558:D558="",G558:P558=""),"",P558*R558/1000*365)</f>
        <v/>
      </c>
      <c r="T558" s="55" t="str" cm="1">
        <f t="array" ref="T558">IF(AND(B558:D558="",G558:P558=""),"",MAX(0,K558-L558))</f>
        <v/>
      </c>
      <c r="U558" s="55" t="str" cm="1">
        <f t="array" ref="U558">IF(AND(B558:D558="",G558:P558=""),"",VLOOKUP(J558,ABen_Rates,3,FALSE)*T558*S558)</f>
        <v/>
      </c>
      <c r="V558" s="55" t="str" cm="1">
        <f t="array" ref="V558">IF(AND(B558:D558="",G558:P558=""),"",VLOOKUP(D558,Treatment_Life,2,FALSE)*U558)</f>
        <v/>
      </c>
      <c r="W558" s="55" t="str" cm="1">
        <f t="array" ref="W558">IF(AND(B558:D558="",G558:P558=""),"",(H558-G558)*O558*Lane_Width*Cost_m2)</f>
        <v/>
      </c>
      <c r="X558" s="55" cm="1">
        <f t="array" ref="X558">IF(AND(B558:D558="",G558:P558=""),-9999,V558*Av_Cost_Coll/W558)</f>
        <v>-9999</v>
      </c>
      <c r="Y558" s="55" cm="1">
        <f t="array" ref="Y558">IF(AND(B558:D558="",G558:P558=""),-9999,VLOOKUP(CONCATENATE(M558,"-",N558),Likelihood,2,FALSE))</f>
        <v>-9999</v>
      </c>
      <c r="Z558" s="55" t="str" cm="1">
        <f t="array" ref="Z558">IF(AND(B558:D558="",G558:P558=""),"",IF(X558&gt;=2,IF(Y558&gt;50,"P1","P3"),IF(X558&gt;0,IF(Y558&gt;50,"P2","P5"),IF(Y558&gt;50,"P4","P6"))))</f>
        <v/>
      </c>
    </row>
    <row r="559" spans="1:26" x14ac:dyDescent="0.35">
      <c r="A559" s="48"/>
      <c r="B559" s="48"/>
      <c r="C559" s="48"/>
      <c r="D559" s="48"/>
      <c r="E559" s="47"/>
      <c r="F559" s="47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55" t="str" cm="1">
        <f t="array" ref="Q559">IF(AND(B559="",D559="",G559:H559="",J559:P559),"",IF(OR(B559="",D559="",AND(D559&lt;&gt;"A",D559&lt;&gt;"B",D559&lt;&gt;"C",D559&lt;&gt;"D",D559&lt;&gt;"U"),G559&lt;0,H559&lt;G559,AND(J559&lt;&gt;"BC",J559&lt;&gt;"SG",J559&lt;&gt;"KQ",J559&lt;&gt;"R"),J559="",K559="",L559="",L559&lt; 0,OR(M559="",M559&gt;15),OR(N559="",N559&gt;15),O559="",P559=""),"ERROR - Please check inputs",""))</f>
        <v/>
      </c>
      <c r="R559" s="55" t="str" cm="1">
        <f t="array" ref="R559">IF(AND(B559:D559="",G559:P559=""),"",H559-G559)</f>
        <v/>
      </c>
      <c r="S559" s="55" t="str" cm="1">
        <f t="array" ref="S559">IF(AND(B559:D559="",G559:P559=""),"",P559*R559/1000*365)</f>
        <v/>
      </c>
      <c r="T559" s="55" t="str" cm="1">
        <f t="array" ref="T559">IF(AND(B559:D559="",G559:P559=""),"",MAX(0,K559-L559))</f>
        <v/>
      </c>
      <c r="U559" s="55" t="str" cm="1">
        <f t="array" ref="U559">IF(AND(B559:D559="",G559:P559=""),"",VLOOKUP(J559,ABen_Rates,3,FALSE)*T559*S559)</f>
        <v/>
      </c>
      <c r="V559" s="55" t="str" cm="1">
        <f t="array" ref="V559">IF(AND(B559:D559="",G559:P559=""),"",VLOOKUP(D559,Treatment_Life,2,FALSE)*U559)</f>
        <v/>
      </c>
      <c r="W559" s="55" t="str" cm="1">
        <f t="array" ref="W559">IF(AND(B559:D559="",G559:P559=""),"",(H559-G559)*O559*Lane_Width*Cost_m2)</f>
        <v/>
      </c>
      <c r="X559" s="55" cm="1">
        <f t="array" ref="X559">IF(AND(B559:D559="",G559:P559=""),-9999,V559*Av_Cost_Coll/W559)</f>
        <v>-9999</v>
      </c>
      <c r="Y559" s="55" cm="1">
        <f t="array" ref="Y559">IF(AND(B559:D559="",G559:P559=""),-9999,VLOOKUP(CONCATENATE(M559,"-",N559),Likelihood,2,FALSE))</f>
        <v>-9999</v>
      </c>
      <c r="Z559" s="55" t="str" cm="1">
        <f t="array" ref="Z559">IF(AND(B559:D559="",G559:P559=""),"",IF(X559&gt;=2,IF(Y559&gt;50,"P1","P3"),IF(X559&gt;0,IF(Y559&gt;50,"P2","P5"),IF(Y559&gt;50,"P4","P6"))))</f>
        <v/>
      </c>
    </row>
    <row r="560" spans="1:26" x14ac:dyDescent="0.35">
      <c r="A560" s="48"/>
      <c r="B560" s="48"/>
      <c r="C560" s="48"/>
      <c r="D560" s="48"/>
      <c r="E560" s="47"/>
      <c r="F560" s="47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55" t="str" cm="1">
        <f t="array" ref="Q560">IF(AND(B560="",D560="",G560:H560="",J560:P560),"",IF(OR(B560="",D560="",AND(D560&lt;&gt;"A",D560&lt;&gt;"B",D560&lt;&gt;"C",D560&lt;&gt;"D",D560&lt;&gt;"U"),G560&lt;0,H560&lt;G560,AND(J560&lt;&gt;"BC",J560&lt;&gt;"SG",J560&lt;&gt;"KQ",J560&lt;&gt;"R"),J560="",K560="",L560="",L560&lt; 0,OR(M560="",M560&gt;15),OR(N560="",N560&gt;15),O560="",P560=""),"ERROR - Please check inputs",""))</f>
        <v/>
      </c>
      <c r="R560" s="55" t="str" cm="1">
        <f t="array" ref="R560">IF(AND(B560:D560="",G560:P560=""),"",H560-G560)</f>
        <v/>
      </c>
      <c r="S560" s="55" t="str" cm="1">
        <f t="array" ref="S560">IF(AND(B560:D560="",G560:P560=""),"",P560*R560/1000*365)</f>
        <v/>
      </c>
      <c r="T560" s="55" t="str" cm="1">
        <f t="array" ref="T560">IF(AND(B560:D560="",G560:P560=""),"",MAX(0,K560-L560))</f>
        <v/>
      </c>
      <c r="U560" s="55" t="str" cm="1">
        <f t="array" ref="U560">IF(AND(B560:D560="",G560:P560=""),"",VLOOKUP(J560,ABen_Rates,3,FALSE)*T560*S560)</f>
        <v/>
      </c>
      <c r="V560" s="55" t="str" cm="1">
        <f t="array" ref="V560">IF(AND(B560:D560="",G560:P560=""),"",VLOOKUP(D560,Treatment_Life,2,FALSE)*U560)</f>
        <v/>
      </c>
      <c r="W560" s="55" t="str" cm="1">
        <f t="array" ref="W560">IF(AND(B560:D560="",G560:P560=""),"",(H560-G560)*O560*Lane_Width*Cost_m2)</f>
        <v/>
      </c>
      <c r="X560" s="55" cm="1">
        <f t="array" ref="X560">IF(AND(B560:D560="",G560:P560=""),-9999,V560*Av_Cost_Coll/W560)</f>
        <v>-9999</v>
      </c>
      <c r="Y560" s="55" cm="1">
        <f t="array" ref="Y560">IF(AND(B560:D560="",G560:P560=""),-9999,VLOOKUP(CONCATENATE(M560,"-",N560),Likelihood,2,FALSE))</f>
        <v>-9999</v>
      </c>
      <c r="Z560" s="55" t="str" cm="1">
        <f t="array" ref="Z560">IF(AND(B560:D560="",G560:P560=""),"",IF(X560&gt;=2,IF(Y560&gt;50,"P1","P3"),IF(X560&gt;0,IF(Y560&gt;50,"P2","P5"),IF(Y560&gt;50,"P4","P6"))))</f>
        <v/>
      </c>
    </row>
    <row r="561" spans="1:26" x14ac:dyDescent="0.35">
      <c r="A561" s="48"/>
      <c r="B561" s="48"/>
      <c r="C561" s="48"/>
      <c r="D561" s="48"/>
      <c r="E561" s="47"/>
      <c r="F561" s="47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55" t="str" cm="1">
        <f t="array" ref="Q561">IF(AND(B561="",D561="",G561:H561="",J561:P561),"",IF(OR(B561="",D561="",AND(D561&lt;&gt;"A",D561&lt;&gt;"B",D561&lt;&gt;"C",D561&lt;&gt;"D",D561&lt;&gt;"U"),G561&lt;0,H561&lt;G561,AND(J561&lt;&gt;"BC",J561&lt;&gt;"SG",J561&lt;&gt;"KQ",J561&lt;&gt;"R"),J561="",K561="",L561="",L561&lt; 0,OR(M561="",M561&gt;15),OR(N561="",N561&gt;15),O561="",P561=""),"ERROR - Please check inputs",""))</f>
        <v/>
      </c>
      <c r="R561" s="55" t="str" cm="1">
        <f t="array" ref="R561">IF(AND(B561:D561="",G561:P561=""),"",H561-G561)</f>
        <v/>
      </c>
      <c r="S561" s="55" t="str" cm="1">
        <f t="array" ref="S561">IF(AND(B561:D561="",G561:P561=""),"",P561*R561/1000*365)</f>
        <v/>
      </c>
      <c r="T561" s="55" t="str" cm="1">
        <f t="array" ref="T561">IF(AND(B561:D561="",G561:P561=""),"",MAX(0,K561-L561))</f>
        <v/>
      </c>
      <c r="U561" s="55" t="str" cm="1">
        <f t="array" ref="U561">IF(AND(B561:D561="",G561:P561=""),"",VLOOKUP(J561,ABen_Rates,3,FALSE)*T561*S561)</f>
        <v/>
      </c>
      <c r="V561" s="55" t="str" cm="1">
        <f t="array" ref="V561">IF(AND(B561:D561="",G561:P561=""),"",VLOOKUP(D561,Treatment_Life,2,FALSE)*U561)</f>
        <v/>
      </c>
      <c r="W561" s="55" t="str" cm="1">
        <f t="array" ref="W561">IF(AND(B561:D561="",G561:P561=""),"",(H561-G561)*O561*Lane_Width*Cost_m2)</f>
        <v/>
      </c>
      <c r="X561" s="55" cm="1">
        <f t="array" ref="X561">IF(AND(B561:D561="",G561:P561=""),-9999,V561*Av_Cost_Coll/W561)</f>
        <v>-9999</v>
      </c>
      <c r="Y561" s="55" cm="1">
        <f t="array" ref="Y561">IF(AND(B561:D561="",G561:P561=""),-9999,VLOOKUP(CONCATENATE(M561,"-",N561),Likelihood,2,FALSE))</f>
        <v>-9999</v>
      </c>
      <c r="Z561" s="55" t="str" cm="1">
        <f t="array" ref="Z561">IF(AND(B561:D561="",G561:P561=""),"",IF(X561&gt;=2,IF(Y561&gt;50,"P1","P3"),IF(X561&gt;0,IF(Y561&gt;50,"P2","P5"),IF(Y561&gt;50,"P4","P6"))))</f>
        <v/>
      </c>
    </row>
    <row r="562" spans="1:26" x14ac:dyDescent="0.35">
      <c r="A562" s="48"/>
      <c r="B562" s="48"/>
      <c r="C562" s="48"/>
      <c r="D562" s="48"/>
      <c r="E562" s="47"/>
      <c r="F562" s="47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55" t="str" cm="1">
        <f t="array" ref="Q562">IF(AND(B562="",D562="",G562:H562="",J562:P562),"",IF(OR(B562="",D562="",AND(D562&lt;&gt;"A",D562&lt;&gt;"B",D562&lt;&gt;"C",D562&lt;&gt;"D",D562&lt;&gt;"U"),G562&lt;0,H562&lt;G562,AND(J562&lt;&gt;"BC",J562&lt;&gt;"SG",J562&lt;&gt;"KQ",J562&lt;&gt;"R"),J562="",K562="",L562="",L562&lt; 0,OR(M562="",M562&gt;15),OR(N562="",N562&gt;15),O562="",P562=""),"ERROR - Please check inputs",""))</f>
        <v/>
      </c>
      <c r="R562" s="55" t="str" cm="1">
        <f t="array" ref="R562">IF(AND(B562:D562="",G562:P562=""),"",H562-G562)</f>
        <v/>
      </c>
      <c r="S562" s="55" t="str" cm="1">
        <f t="array" ref="S562">IF(AND(B562:D562="",G562:P562=""),"",P562*R562/1000*365)</f>
        <v/>
      </c>
      <c r="T562" s="55" t="str" cm="1">
        <f t="array" ref="T562">IF(AND(B562:D562="",G562:P562=""),"",MAX(0,K562-L562))</f>
        <v/>
      </c>
      <c r="U562" s="55" t="str" cm="1">
        <f t="array" ref="U562">IF(AND(B562:D562="",G562:P562=""),"",VLOOKUP(J562,ABen_Rates,3,FALSE)*T562*S562)</f>
        <v/>
      </c>
      <c r="V562" s="55" t="str" cm="1">
        <f t="array" ref="V562">IF(AND(B562:D562="",G562:P562=""),"",VLOOKUP(D562,Treatment_Life,2,FALSE)*U562)</f>
        <v/>
      </c>
      <c r="W562" s="55" t="str" cm="1">
        <f t="array" ref="W562">IF(AND(B562:D562="",G562:P562=""),"",(H562-G562)*O562*Lane_Width*Cost_m2)</f>
        <v/>
      </c>
      <c r="X562" s="55" cm="1">
        <f t="array" ref="X562">IF(AND(B562:D562="",G562:P562=""),-9999,V562*Av_Cost_Coll/W562)</f>
        <v>-9999</v>
      </c>
      <c r="Y562" s="55" cm="1">
        <f t="array" ref="Y562">IF(AND(B562:D562="",G562:P562=""),-9999,VLOOKUP(CONCATENATE(M562,"-",N562),Likelihood,2,FALSE))</f>
        <v>-9999</v>
      </c>
      <c r="Z562" s="55" t="str" cm="1">
        <f t="array" ref="Z562">IF(AND(B562:D562="",G562:P562=""),"",IF(X562&gt;=2,IF(Y562&gt;50,"P1","P3"),IF(X562&gt;0,IF(Y562&gt;50,"P2","P5"),IF(Y562&gt;50,"P4","P6"))))</f>
        <v/>
      </c>
    </row>
    <row r="563" spans="1:26" x14ac:dyDescent="0.35">
      <c r="A563" s="48"/>
      <c r="B563" s="48"/>
      <c r="C563" s="48"/>
      <c r="D563" s="48"/>
      <c r="E563" s="47"/>
      <c r="F563" s="47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55" t="str" cm="1">
        <f t="array" ref="Q563">IF(AND(B563="",D563="",G563:H563="",J563:P563),"",IF(OR(B563="",D563="",AND(D563&lt;&gt;"A",D563&lt;&gt;"B",D563&lt;&gt;"C",D563&lt;&gt;"D",D563&lt;&gt;"U"),G563&lt;0,H563&lt;G563,AND(J563&lt;&gt;"BC",J563&lt;&gt;"SG",J563&lt;&gt;"KQ",J563&lt;&gt;"R"),J563="",K563="",L563="",L563&lt; 0,OR(M563="",M563&gt;15),OR(N563="",N563&gt;15),O563="",P563=""),"ERROR - Please check inputs",""))</f>
        <v/>
      </c>
      <c r="R563" s="55" t="str" cm="1">
        <f t="array" ref="R563">IF(AND(B563:D563="",G563:P563=""),"",H563-G563)</f>
        <v/>
      </c>
      <c r="S563" s="55" t="str" cm="1">
        <f t="array" ref="S563">IF(AND(B563:D563="",G563:P563=""),"",P563*R563/1000*365)</f>
        <v/>
      </c>
      <c r="T563" s="55" t="str" cm="1">
        <f t="array" ref="T563">IF(AND(B563:D563="",G563:P563=""),"",MAX(0,K563-L563))</f>
        <v/>
      </c>
      <c r="U563" s="55" t="str" cm="1">
        <f t="array" ref="U563">IF(AND(B563:D563="",G563:P563=""),"",VLOOKUP(J563,ABen_Rates,3,FALSE)*T563*S563)</f>
        <v/>
      </c>
      <c r="V563" s="55" t="str" cm="1">
        <f t="array" ref="V563">IF(AND(B563:D563="",G563:P563=""),"",VLOOKUP(D563,Treatment_Life,2,FALSE)*U563)</f>
        <v/>
      </c>
      <c r="W563" s="55" t="str" cm="1">
        <f t="array" ref="W563">IF(AND(B563:D563="",G563:P563=""),"",(H563-G563)*O563*Lane_Width*Cost_m2)</f>
        <v/>
      </c>
      <c r="X563" s="55" cm="1">
        <f t="array" ref="X563">IF(AND(B563:D563="",G563:P563=""),-9999,V563*Av_Cost_Coll/W563)</f>
        <v>-9999</v>
      </c>
      <c r="Y563" s="55" cm="1">
        <f t="array" ref="Y563">IF(AND(B563:D563="",G563:P563=""),-9999,VLOOKUP(CONCATENATE(M563,"-",N563),Likelihood,2,FALSE))</f>
        <v>-9999</v>
      </c>
      <c r="Z563" s="55" t="str" cm="1">
        <f t="array" ref="Z563">IF(AND(B563:D563="",G563:P563=""),"",IF(X563&gt;=2,IF(Y563&gt;50,"P1","P3"),IF(X563&gt;0,IF(Y563&gt;50,"P2","P5"),IF(Y563&gt;50,"P4","P6"))))</f>
        <v/>
      </c>
    </row>
    <row r="564" spans="1:26" x14ac:dyDescent="0.35">
      <c r="A564" s="48"/>
      <c r="B564" s="48"/>
      <c r="C564" s="48"/>
      <c r="D564" s="48"/>
      <c r="E564" s="47"/>
      <c r="F564" s="47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55" t="str" cm="1">
        <f t="array" ref="Q564">IF(AND(B564="",D564="",G564:H564="",J564:P564),"",IF(OR(B564="",D564="",AND(D564&lt;&gt;"A",D564&lt;&gt;"B",D564&lt;&gt;"C",D564&lt;&gt;"D",D564&lt;&gt;"U"),G564&lt;0,H564&lt;G564,AND(J564&lt;&gt;"BC",J564&lt;&gt;"SG",J564&lt;&gt;"KQ",J564&lt;&gt;"R"),J564="",K564="",L564="",L564&lt; 0,OR(M564="",M564&gt;15),OR(N564="",N564&gt;15),O564="",P564=""),"ERROR - Please check inputs",""))</f>
        <v/>
      </c>
      <c r="R564" s="55" t="str" cm="1">
        <f t="array" ref="R564">IF(AND(B564:D564="",G564:P564=""),"",H564-G564)</f>
        <v/>
      </c>
      <c r="S564" s="55" t="str" cm="1">
        <f t="array" ref="S564">IF(AND(B564:D564="",G564:P564=""),"",P564*R564/1000*365)</f>
        <v/>
      </c>
      <c r="T564" s="55" t="str" cm="1">
        <f t="array" ref="T564">IF(AND(B564:D564="",G564:P564=""),"",MAX(0,K564-L564))</f>
        <v/>
      </c>
      <c r="U564" s="55" t="str" cm="1">
        <f t="array" ref="U564">IF(AND(B564:D564="",G564:P564=""),"",VLOOKUP(J564,ABen_Rates,3,FALSE)*T564*S564)</f>
        <v/>
      </c>
      <c r="V564" s="55" t="str" cm="1">
        <f t="array" ref="V564">IF(AND(B564:D564="",G564:P564=""),"",VLOOKUP(D564,Treatment_Life,2,FALSE)*U564)</f>
        <v/>
      </c>
      <c r="W564" s="55" t="str" cm="1">
        <f t="array" ref="W564">IF(AND(B564:D564="",G564:P564=""),"",(H564-G564)*O564*Lane_Width*Cost_m2)</f>
        <v/>
      </c>
      <c r="X564" s="55" cm="1">
        <f t="array" ref="X564">IF(AND(B564:D564="",G564:P564=""),-9999,V564*Av_Cost_Coll/W564)</f>
        <v>-9999</v>
      </c>
      <c r="Y564" s="55" cm="1">
        <f t="array" ref="Y564">IF(AND(B564:D564="",G564:P564=""),-9999,VLOOKUP(CONCATENATE(M564,"-",N564),Likelihood,2,FALSE))</f>
        <v>-9999</v>
      </c>
      <c r="Z564" s="55" t="str" cm="1">
        <f t="array" ref="Z564">IF(AND(B564:D564="",G564:P564=""),"",IF(X564&gt;=2,IF(Y564&gt;50,"P1","P3"),IF(X564&gt;0,IF(Y564&gt;50,"P2","P5"),IF(Y564&gt;50,"P4","P6"))))</f>
        <v/>
      </c>
    </row>
    <row r="565" spans="1:26" x14ac:dyDescent="0.35">
      <c r="A565" s="48"/>
      <c r="B565" s="48"/>
      <c r="C565" s="48"/>
      <c r="D565" s="48"/>
      <c r="E565" s="47"/>
      <c r="F565" s="47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55" t="str" cm="1">
        <f t="array" ref="Q565">IF(AND(B565="",D565="",G565:H565="",J565:P565),"",IF(OR(B565="",D565="",AND(D565&lt;&gt;"A",D565&lt;&gt;"B",D565&lt;&gt;"C",D565&lt;&gt;"D",D565&lt;&gt;"U"),G565&lt;0,H565&lt;G565,AND(J565&lt;&gt;"BC",J565&lt;&gt;"SG",J565&lt;&gt;"KQ",J565&lt;&gt;"R"),J565="",K565="",L565="",L565&lt; 0,OR(M565="",M565&gt;15),OR(N565="",N565&gt;15),O565="",P565=""),"ERROR - Please check inputs",""))</f>
        <v/>
      </c>
      <c r="R565" s="55" t="str" cm="1">
        <f t="array" ref="R565">IF(AND(B565:D565="",G565:P565=""),"",H565-G565)</f>
        <v/>
      </c>
      <c r="S565" s="55" t="str" cm="1">
        <f t="array" ref="S565">IF(AND(B565:D565="",G565:P565=""),"",P565*R565/1000*365)</f>
        <v/>
      </c>
      <c r="T565" s="55" t="str" cm="1">
        <f t="array" ref="T565">IF(AND(B565:D565="",G565:P565=""),"",MAX(0,K565-L565))</f>
        <v/>
      </c>
      <c r="U565" s="55" t="str" cm="1">
        <f t="array" ref="U565">IF(AND(B565:D565="",G565:P565=""),"",VLOOKUP(J565,ABen_Rates,3,FALSE)*T565*S565)</f>
        <v/>
      </c>
      <c r="V565" s="55" t="str" cm="1">
        <f t="array" ref="V565">IF(AND(B565:D565="",G565:P565=""),"",VLOOKUP(D565,Treatment_Life,2,FALSE)*U565)</f>
        <v/>
      </c>
      <c r="W565" s="55" t="str" cm="1">
        <f t="array" ref="W565">IF(AND(B565:D565="",G565:P565=""),"",(H565-G565)*O565*Lane_Width*Cost_m2)</f>
        <v/>
      </c>
      <c r="X565" s="55" cm="1">
        <f t="array" ref="X565">IF(AND(B565:D565="",G565:P565=""),-9999,V565*Av_Cost_Coll/W565)</f>
        <v>-9999</v>
      </c>
      <c r="Y565" s="55" cm="1">
        <f t="array" ref="Y565">IF(AND(B565:D565="",G565:P565=""),-9999,VLOOKUP(CONCATENATE(M565,"-",N565),Likelihood,2,FALSE))</f>
        <v>-9999</v>
      </c>
      <c r="Z565" s="55" t="str" cm="1">
        <f t="array" ref="Z565">IF(AND(B565:D565="",G565:P565=""),"",IF(X565&gt;=2,IF(Y565&gt;50,"P1","P3"),IF(X565&gt;0,IF(Y565&gt;50,"P2","P5"),IF(Y565&gt;50,"P4","P6"))))</f>
        <v/>
      </c>
    </row>
    <row r="566" spans="1:26" x14ac:dyDescent="0.35">
      <c r="A566" s="48"/>
      <c r="B566" s="48"/>
      <c r="C566" s="48"/>
      <c r="D566" s="48"/>
      <c r="E566" s="47"/>
      <c r="F566" s="47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55" t="str" cm="1">
        <f t="array" ref="Q566">IF(AND(B566="",D566="",G566:H566="",J566:P566),"",IF(OR(B566="",D566="",AND(D566&lt;&gt;"A",D566&lt;&gt;"B",D566&lt;&gt;"C",D566&lt;&gt;"D",D566&lt;&gt;"U"),G566&lt;0,H566&lt;G566,AND(J566&lt;&gt;"BC",J566&lt;&gt;"SG",J566&lt;&gt;"KQ",J566&lt;&gt;"R"),J566="",K566="",L566="",L566&lt; 0,OR(M566="",M566&gt;15),OR(N566="",N566&gt;15),O566="",P566=""),"ERROR - Please check inputs",""))</f>
        <v/>
      </c>
      <c r="R566" s="55" t="str" cm="1">
        <f t="array" ref="R566">IF(AND(B566:D566="",G566:P566=""),"",H566-G566)</f>
        <v/>
      </c>
      <c r="S566" s="55" t="str" cm="1">
        <f t="array" ref="S566">IF(AND(B566:D566="",G566:P566=""),"",P566*R566/1000*365)</f>
        <v/>
      </c>
      <c r="T566" s="55" t="str" cm="1">
        <f t="array" ref="T566">IF(AND(B566:D566="",G566:P566=""),"",MAX(0,K566-L566))</f>
        <v/>
      </c>
      <c r="U566" s="55" t="str" cm="1">
        <f t="array" ref="U566">IF(AND(B566:D566="",G566:P566=""),"",VLOOKUP(J566,ABen_Rates,3,FALSE)*T566*S566)</f>
        <v/>
      </c>
      <c r="V566" s="55" t="str" cm="1">
        <f t="array" ref="V566">IF(AND(B566:D566="",G566:P566=""),"",VLOOKUP(D566,Treatment_Life,2,FALSE)*U566)</f>
        <v/>
      </c>
      <c r="W566" s="55" t="str" cm="1">
        <f t="array" ref="W566">IF(AND(B566:D566="",G566:P566=""),"",(H566-G566)*O566*Lane_Width*Cost_m2)</f>
        <v/>
      </c>
      <c r="X566" s="55" cm="1">
        <f t="array" ref="X566">IF(AND(B566:D566="",G566:P566=""),-9999,V566*Av_Cost_Coll/W566)</f>
        <v>-9999</v>
      </c>
      <c r="Y566" s="55" cm="1">
        <f t="array" ref="Y566">IF(AND(B566:D566="",G566:P566=""),-9999,VLOOKUP(CONCATENATE(M566,"-",N566),Likelihood,2,FALSE))</f>
        <v>-9999</v>
      </c>
      <c r="Z566" s="55" t="str" cm="1">
        <f t="array" ref="Z566">IF(AND(B566:D566="",G566:P566=""),"",IF(X566&gt;=2,IF(Y566&gt;50,"P1","P3"),IF(X566&gt;0,IF(Y566&gt;50,"P2","P5"),IF(Y566&gt;50,"P4","P6"))))</f>
        <v/>
      </c>
    </row>
    <row r="567" spans="1:26" x14ac:dyDescent="0.35">
      <c r="A567" s="48"/>
      <c r="B567" s="48"/>
      <c r="C567" s="48"/>
      <c r="D567" s="48"/>
      <c r="E567" s="47"/>
      <c r="F567" s="47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55" t="str" cm="1">
        <f t="array" ref="Q567">IF(AND(B567="",D567="",G567:H567="",J567:P567),"",IF(OR(B567="",D567="",AND(D567&lt;&gt;"A",D567&lt;&gt;"B",D567&lt;&gt;"C",D567&lt;&gt;"D",D567&lt;&gt;"U"),G567&lt;0,H567&lt;G567,AND(J567&lt;&gt;"BC",J567&lt;&gt;"SG",J567&lt;&gt;"KQ",J567&lt;&gt;"R"),J567="",K567="",L567="",L567&lt; 0,OR(M567="",M567&gt;15),OR(N567="",N567&gt;15),O567="",P567=""),"ERROR - Please check inputs",""))</f>
        <v/>
      </c>
      <c r="R567" s="55" t="str" cm="1">
        <f t="array" ref="R567">IF(AND(B567:D567="",G567:P567=""),"",H567-G567)</f>
        <v/>
      </c>
      <c r="S567" s="55" t="str" cm="1">
        <f t="array" ref="S567">IF(AND(B567:D567="",G567:P567=""),"",P567*R567/1000*365)</f>
        <v/>
      </c>
      <c r="T567" s="55" t="str" cm="1">
        <f t="array" ref="T567">IF(AND(B567:D567="",G567:P567=""),"",MAX(0,K567-L567))</f>
        <v/>
      </c>
      <c r="U567" s="55" t="str" cm="1">
        <f t="array" ref="U567">IF(AND(B567:D567="",G567:P567=""),"",VLOOKUP(J567,ABen_Rates,3,FALSE)*T567*S567)</f>
        <v/>
      </c>
      <c r="V567" s="55" t="str" cm="1">
        <f t="array" ref="V567">IF(AND(B567:D567="",G567:P567=""),"",VLOOKUP(D567,Treatment_Life,2,FALSE)*U567)</f>
        <v/>
      </c>
      <c r="W567" s="55" t="str" cm="1">
        <f t="array" ref="W567">IF(AND(B567:D567="",G567:P567=""),"",(H567-G567)*O567*Lane_Width*Cost_m2)</f>
        <v/>
      </c>
      <c r="X567" s="55" cm="1">
        <f t="array" ref="X567">IF(AND(B567:D567="",G567:P567=""),-9999,V567*Av_Cost_Coll/W567)</f>
        <v>-9999</v>
      </c>
      <c r="Y567" s="55" cm="1">
        <f t="array" ref="Y567">IF(AND(B567:D567="",G567:P567=""),-9999,VLOOKUP(CONCATENATE(M567,"-",N567),Likelihood,2,FALSE))</f>
        <v>-9999</v>
      </c>
      <c r="Z567" s="55" t="str" cm="1">
        <f t="array" ref="Z567">IF(AND(B567:D567="",G567:P567=""),"",IF(X567&gt;=2,IF(Y567&gt;50,"P1","P3"),IF(X567&gt;0,IF(Y567&gt;50,"P2","P5"),IF(Y567&gt;50,"P4","P6"))))</f>
        <v/>
      </c>
    </row>
    <row r="568" spans="1:26" x14ac:dyDescent="0.35">
      <c r="A568" s="48"/>
      <c r="B568" s="48"/>
      <c r="C568" s="48"/>
      <c r="D568" s="48"/>
      <c r="E568" s="47"/>
      <c r="F568" s="47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55" t="str" cm="1">
        <f t="array" ref="Q568">IF(AND(B568="",D568="",G568:H568="",J568:P568),"",IF(OR(B568="",D568="",AND(D568&lt;&gt;"A",D568&lt;&gt;"B",D568&lt;&gt;"C",D568&lt;&gt;"D",D568&lt;&gt;"U"),G568&lt;0,H568&lt;G568,AND(J568&lt;&gt;"BC",J568&lt;&gt;"SG",J568&lt;&gt;"KQ",J568&lt;&gt;"R"),J568="",K568="",L568="",L568&lt; 0,OR(M568="",M568&gt;15),OR(N568="",N568&gt;15),O568="",P568=""),"ERROR - Please check inputs",""))</f>
        <v/>
      </c>
      <c r="R568" s="55" t="str" cm="1">
        <f t="array" ref="R568">IF(AND(B568:D568="",G568:P568=""),"",H568-G568)</f>
        <v/>
      </c>
      <c r="S568" s="55" t="str" cm="1">
        <f t="array" ref="S568">IF(AND(B568:D568="",G568:P568=""),"",P568*R568/1000*365)</f>
        <v/>
      </c>
      <c r="T568" s="55" t="str" cm="1">
        <f t="array" ref="T568">IF(AND(B568:D568="",G568:P568=""),"",MAX(0,K568-L568))</f>
        <v/>
      </c>
      <c r="U568" s="55" t="str" cm="1">
        <f t="array" ref="U568">IF(AND(B568:D568="",G568:P568=""),"",VLOOKUP(J568,ABen_Rates,3,FALSE)*T568*S568)</f>
        <v/>
      </c>
      <c r="V568" s="55" t="str" cm="1">
        <f t="array" ref="V568">IF(AND(B568:D568="",G568:P568=""),"",VLOOKUP(D568,Treatment_Life,2,FALSE)*U568)</f>
        <v/>
      </c>
      <c r="W568" s="55" t="str" cm="1">
        <f t="array" ref="W568">IF(AND(B568:D568="",G568:P568=""),"",(H568-G568)*O568*Lane_Width*Cost_m2)</f>
        <v/>
      </c>
      <c r="X568" s="55" cm="1">
        <f t="array" ref="X568">IF(AND(B568:D568="",G568:P568=""),-9999,V568*Av_Cost_Coll/W568)</f>
        <v>-9999</v>
      </c>
      <c r="Y568" s="55" cm="1">
        <f t="array" ref="Y568">IF(AND(B568:D568="",G568:P568=""),-9999,VLOOKUP(CONCATENATE(M568,"-",N568),Likelihood,2,FALSE))</f>
        <v>-9999</v>
      </c>
      <c r="Z568" s="55" t="str" cm="1">
        <f t="array" ref="Z568">IF(AND(B568:D568="",G568:P568=""),"",IF(X568&gt;=2,IF(Y568&gt;50,"P1","P3"),IF(X568&gt;0,IF(Y568&gt;50,"P2","P5"),IF(Y568&gt;50,"P4","P6"))))</f>
        <v/>
      </c>
    </row>
    <row r="569" spans="1:26" x14ac:dyDescent="0.35">
      <c r="A569" s="48"/>
      <c r="B569" s="48"/>
      <c r="C569" s="48"/>
      <c r="D569" s="48"/>
      <c r="E569" s="47"/>
      <c r="F569" s="47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55" t="str" cm="1">
        <f t="array" ref="Q569">IF(AND(B569="",D569="",G569:H569="",J569:P569),"",IF(OR(B569="",D569="",AND(D569&lt;&gt;"A",D569&lt;&gt;"B",D569&lt;&gt;"C",D569&lt;&gt;"D",D569&lt;&gt;"U"),G569&lt;0,H569&lt;G569,AND(J569&lt;&gt;"BC",J569&lt;&gt;"SG",J569&lt;&gt;"KQ",J569&lt;&gt;"R"),J569="",K569="",L569="",L569&lt; 0,OR(M569="",M569&gt;15),OR(N569="",N569&gt;15),O569="",P569=""),"ERROR - Please check inputs",""))</f>
        <v/>
      </c>
      <c r="R569" s="55" t="str" cm="1">
        <f t="array" ref="R569">IF(AND(B569:D569="",G569:P569=""),"",H569-G569)</f>
        <v/>
      </c>
      <c r="S569" s="55" t="str" cm="1">
        <f t="array" ref="S569">IF(AND(B569:D569="",G569:P569=""),"",P569*R569/1000*365)</f>
        <v/>
      </c>
      <c r="T569" s="55" t="str" cm="1">
        <f t="array" ref="T569">IF(AND(B569:D569="",G569:P569=""),"",MAX(0,K569-L569))</f>
        <v/>
      </c>
      <c r="U569" s="55" t="str" cm="1">
        <f t="array" ref="U569">IF(AND(B569:D569="",G569:P569=""),"",VLOOKUP(J569,ABen_Rates,3,FALSE)*T569*S569)</f>
        <v/>
      </c>
      <c r="V569" s="55" t="str" cm="1">
        <f t="array" ref="V569">IF(AND(B569:D569="",G569:P569=""),"",VLOOKUP(D569,Treatment_Life,2,FALSE)*U569)</f>
        <v/>
      </c>
      <c r="W569" s="55" t="str" cm="1">
        <f t="array" ref="W569">IF(AND(B569:D569="",G569:P569=""),"",(H569-G569)*O569*Lane_Width*Cost_m2)</f>
        <v/>
      </c>
      <c r="X569" s="55" cm="1">
        <f t="array" ref="X569">IF(AND(B569:D569="",G569:P569=""),-9999,V569*Av_Cost_Coll/W569)</f>
        <v>-9999</v>
      </c>
      <c r="Y569" s="55" cm="1">
        <f t="array" ref="Y569">IF(AND(B569:D569="",G569:P569=""),-9999,VLOOKUP(CONCATENATE(M569,"-",N569),Likelihood,2,FALSE))</f>
        <v>-9999</v>
      </c>
      <c r="Z569" s="55" t="str" cm="1">
        <f t="array" ref="Z569">IF(AND(B569:D569="",G569:P569=""),"",IF(X569&gt;=2,IF(Y569&gt;50,"P1","P3"),IF(X569&gt;0,IF(Y569&gt;50,"P2","P5"),IF(Y569&gt;50,"P4","P6"))))</f>
        <v/>
      </c>
    </row>
    <row r="570" spans="1:26" x14ac:dyDescent="0.35">
      <c r="A570" s="48"/>
      <c r="B570" s="48"/>
      <c r="C570" s="48"/>
      <c r="D570" s="48"/>
      <c r="E570" s="47"/>
      <c r="F570" s="47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55" t="str" cm="1">
        <f t="array" ref="Q570">IF(AND(B570="",D570="",G570:H570="",J570:P570),"",IF(OR(B570="",D570="",AND(D570&lt;&gt;"A",D570&lt;&gt;"B",D570&lt;&gt;"C",D570&lt;&gt;"D",D570&lt;&gt;"U"),G570&lt;0,H570&lt;G570,AND(J570&lt;&gt;"BC",J570&lt;&gt;"SG",J570&lt;&gt;"KQ",J570&lt;&gt;"R"),J570="",K570="",L570="",L570&lt; 0,OR(M570="",M570&gt;15),OR(N570="",N570&gt;15),O570="",P570=""),"ERROR - Please check inputs",""))</f>
        <v/>
      </c>
      <c r="R570" s="55" t="str" cm="1">
        <f t="array" ref="R570">IF(AND(B570:D570="",G570:P570=""),"",H570-G570)</f>
        <v/>
      </c>
      <c r="S570" s="55" t="str" cm="1">
        <f t="array" ref="S570">IF(AND(B570:D570="",G570:P570=""),"",P570*R570/1000*365)</f>
        <v/>
      </c>
      <c r="T570" s="55" t="str" cm="1">
        <f t="array" ref="T570">IF(AND(B570:D570="",G570:P570=""),"",MAX(0,K570-L570))</f>
        <v/>
      </c>
      <c r="U570" s="55" t="str" cm="1">
        <f t="array" ref="U570">IF(AND(B570:D570="",G570:P570=""),"",VLOOKUP(J570,ABen_Rates,3,FALSE)*T570*S570)</f>
        <v/>
      </c>
      <c r="V570" s="55" t="str" cm="1">
        <f t="array" ref="V570">IF(AND(B570:D570="",G570:P570=""),"",VLOOKUP(D570,Treatment_Life,2,FALSE)*U570)</f>
        <v/>
      </c>
      <c r="W570" s="55" t="str" cm="1">
        <f t="array" ref="W570">IF(AND(B570:D570="",G570:P570=""),"",(H570-G570)*O570*Lane_Width*Cost_m2)</f>
        <v/>
      </c>
      <c r="X570" s="55" cm="1">
        <f t="array" ref="X570">IF(AND(B570:D570="",G570:P570=""),-9999,V570*Av_Cost_Coll/W570)</f>
        <v>-9999</v>
      </c>
      <c r="Y570" s="55" cm="1">
        <f t="array" ref="Y570">IF(AND(B570:D570="",G570:P570=""),-9999,VLOOKUP(CONCATENATE(M570,"-",N570),Likelihood,2,FALSE))</f>
        <v>-9999</v>
      </c>
      <c r="Z570" s="55" t="str" cm="1">
        <f t="array" ref="Z570">IF(AND(B570:D570="",G570:P570=""),"",IF(X570&gt;=2,IF(Y570&gt;50,"P1","P3"),IF(X570&gt;0,IF(Y570&gt;50,"P2","P5"),IF(Y570&gt;50,"P4","P6"))))</f>
        <v/>
      </c>
    </row>
    <row r="571" spans="1:26" x14ac:dyDescent="0.35">
      <c r="A571" s="48"/>
      <c r="B571" s="48"/>
      <c r="C571" s="48"/>
      <c r="D571" s="48"/>
      <c r="E571" s="47"/>
      <c r="F571" s="47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55" t="str" cm="1">
        <f t="array" ref="Q571">IF(AND(B571="",D571="",G571:H571="",J571:P571),"",IF(OR(B571="",D571="",AND(D571&lt;&gt;"A",D571&lt;&gt;"B",D571&lt;&gt;"C",D571&lt;&gt;"D",D571&lt;&gt;"U"),G571&lt;0,H571&lt;G571,AND(J571&lt;&gt;"BC",J571&lt;&gt;"SG",J571&lt;&gt;"KQ",J571&lt;&gt;"R"),J571="",K571="",L571="",L571&lt; 0,OR(M571="",M571&gt;15),OR(N571="",N571&gt;15),O571="",P571=""),"ERROR - Please check inputs",""))</f>
        <v/>
      </c>
      <c r="R571" s="55" t="str" cm="1">
        <f t="array" ref="R571">IF(AND(B571:D571="",G571:P571=""),"",H571-G571)</f>
        <v/>
      </c>
      <c r="S571" s="55" t="str" cm="1">
        <f t="array" ref="S571">IF(AND(B571:D571="",G571:P571=""),"",P571*R571/1000*365)</f>
        <v/>
      </c>
      <c r="T571" s="55" t="str" cm="1">
        <f t="array" ref="T571">IF(AND(B571:D571="",G571:P571=""),"",MAX(0,K571-L571))</f>
        <v/>
      </c>
      <c r="U571" s="55" t="str" cm="1">
        <f t="array" ref="U571">IF(AND(B571:D571="",G571:P571=""),"",VLOOKUP(J571,ABen_Rates,3,FALSE)*T571*S571)</f>
        <v/>
      </c>
      <c r="V571" s="55" t="str" cm="1">
        <f t="array" ref="V571">IF(AND(B571:D571="",G571:P571=""),"",VLOOKUP(D571,Treatment_Life,2,FALSE)*U571)</f>
        <v/>
      </c>
      <c r="W571" s="55" t="str" cm="1">
        <f t="array" ref="W571">IF(AND(B571:D571="",G571:P571=""),"",(H571-G571)*O571*Lane_Width*Cost_m2)</f>
        <v/>
      </c>
      <c r="X571" s="55" cm="1">
        <f t="array" ref="X571">IF(AND(B571:D571="",G571:P571=""),-9999,V571*Av_Cost_Coll/W571)</f>
        <v>-9999</v>
      </c>
      <c r="Y571" s="55" cm="1">
        <f t="array" ref="Y571">IF(AND(B571:D571="",G571:P571=""),-9999,VLOOKUP(CONCATENATE(M571,"-",N571),Likelihood,2,FALSE))</f>
        <v>-9999</v>
      </c>
      <c r="Z571" s="55" t="str" cm="1">
        <f t="array" ref="Z571">IF(AND(B571:D571="",G571:P571=""),"",IF(X571&gt;=2,IF(Y571&gt;50,"P1","P3"),IF(X571&gt;0,IF(Y571&gt;50,"P2","P5"),IF(Y571&gt;50,"P4","P6"))))</f>
        <v/>
      </c>
    </row>
    <row r="572" spans="1:26" x14ac:dyDescent="0.35">
      <c r="A572" s="48"/>
      <c r="B572" s="48"/>
      <c r="C572" s="48"/>
      <c r="D572" s="48"/>
      <c r="E572" s="47"/>
      <c r="F572" s="47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55" t="str" cm="1">
        <f t="array" ref="Q572">IF(AND(B572="",D572="",G572:H572="",J572:P572),"",IF(OR(B572="",D572="",AND(D572&lt;&gt;"A",D572&lt;&gt;"B",D572&lt;&gt;"C",D572&lt;&gt;"D",D572&lt;&gt;"U"),G572&lt;0,H572&lt;G572,AND(J572&lt;&gt;"BC",J572&lt;&gt;"SG",J572&lt;&gt;"KQ",J572&lt;&gt;"R"),J572="",K572="",L572="",L572&lt; 0,OR(M572="",M572&gt;15),OR(N572="",N572&gt;15),O572="",P572=""),"ERROR - Please check inputs",""))</f>
        <v/>
      </c>
      <c r="R572" s="55" t="str" cm="1">
        <f t="array" ref="R572">IF(AND(B572:D572="",G572:P572=""),"",H572-G572)</f>
        <v/>
      </c>
      <c r="S572" s="55" t="str" cm="1">
        <f t="array" ref="S572">IF(AND(B572:D572="",G572:P572=""),"",P572*R572/1000*365)</f>
        <v/>
      </c>
      <c r="T572" s="55" t="str" cm="1">
        <f t="array" ref="T572">IF(AND(B572:D572="",G572:P572=""),"",MAX(0,K572-L572))</f>
        <v/>
      </c>
      <c r="U572" s="55" t="str" cm="1">
        <f t="array" ref="U572">IF(AND(B572:D572="",G572:P572=""),"",VLOOKUP(J572,ABen_Rates,3,FALSE)*T572*S572)</f>
        <v/>
      </c>
      <c r="V572" s="55" t="str" cm="1">
        <f t="array" ref="V572">IF(AND(B572:D572="",G572:P572=""),"",VLOOKUP(D572,Treatment_Life,2,FALSE)*U572)</f>
        <v/>
      </c>
      <c r="W572" s="55" t="str" cm="1">
        <f t="array" ref="W572">IF(AND(B572:D572="",G572:P572=""),"",(H572-G572)*O572*Lane_Width*Cost_m2)</f>
        <v/>
      </c>
      <c r="X572" s="55" cm="1">
        <f t="array" ref="X572">IF(AND(B572:D572="",G572:P572=""),-9999,V572*Av_Cost_Coll/W572)</f>
        <v>-9999</v>
      </c>
      <c r="Y572" s="55" cm="1">
        <f t="array" ref="Y572">IF(AND(B572:D572="",G572:P572=""),-9999,VLOOKUP(CONCATENATE(M572,"-",N572),Likelihood,2,FALSE))</f>
        <v>-9999</v>
      </c>
      <c r="Z572" s="55" t="str" cm="1">
        <f t="array" ref="Z572">IF(AND(B572:D572="",G572:P572=""),"",IF(X572&gt;=2,IF(Y572&gt;50,"P1","P3"),IF(X572&gt;0,IF(Y572&gt;50,"P2","P5"),IF(Y572&gt;50,"P4","P6"))))</f>
        <v/>
      </c>
    </row>
    <row r="573" spans="1:26" x14ac:dyDescent="0.35">
      <c r="A573" s="48"/>
      <c r="B573" s="48"/>
      <c r="C573" s="48"/>
      <c r="D573" s="48"/>
      <c r="E573" s="47"/>
      <c r="F573" s="47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55" t="str" cm="1">
        <f t="array" ref="Q573">IF(AND(B573="",D573="",G573:H573="",J573:P573),"",IF(OR(B573="",D573="",AND(D573&lt;&gt;"A",D573&lt;&gt;"B",D573&lt;&gt;"C",D573&lt;&gt;"D",D573&lt;&gt;"U"),G573&lt;0,H573&lt;G573,AND(J573&lt;&gt;"BC",J573&lt;&gt;"SG",J573&lt;&gt;"KQ",J573&lt;&gt;"R"),J573="",K573="",L573="",L573&lt; 0,OR(M573="",M573&gt;15),OR(N573="",N573&gt;15),O573="",P573=""),"ERROR - Please check inputs",""))</f>
        <v/>
      </c>
      <c r="R573" s="55" t="str" cm="1">
        <f t="array" ref="R573">IF(AND(B573:D573="",G573:P573=""),"",H573-G573)</f>
        <v/>
      </c>
      <c r="S573" s="55" t="str" cm="1">
        <f t="array" ref="S573">IF(AND(B573:D573="",G573:P573=""),"",P573*R573/1000*365)</f>
        <v/>
      </c>
      <c r="T573" s="55" t="str" cm="1">
        <f t="array" ref="T573">IF(AND(B573:D573="",G573:P573=""),"",MAX(0,K573-L573))</f>
        <v/>
      </c>
      <c r="U573" s="55" t="str" cm="1">
        <f t="array" ref="U573">IF(AND(B573:D573="",G573:P573=""),"",VLOOKUP(J573,ABen_Rates,3,FALSE)*T573*S573)</f>
        <v/>
      </c>
      <c r="V573" s="55" t="str" cm="1">
        <f t="array" ref="V573">IF(AND(B573:D573="",G573:P573=""),"",VLOOKUP(D573,Treatment_Life,2,FALSE)*U573)</f>
        <v/>
      </c>
      <c r="W573" s="55" t="str" cm="1">
        <f t="array" ref="W573">IF(AND(B573:D573="",G573:P573=""),"",(H573-G573)*O573*Lane_Width*Cost_m2)</f>
        <v/>
      </c>
      <c r="X573" s="55" cm="1">
        <f t="array" ref="X573">IF(AND(B573:D573="",G573:P573=""),-9999,V573*Av_Cost_Coll/W573)</f>
        <v>-9999</v>
      </c>
      <c r="Y573" s="55" cm="1">
        <f t="array" ref="Y573">IF(AND(B573:D573="",G573:P573=""),-9999,VLOOKUP(CONCATENATE(M573,"-",N573),Likelihood,2,FALSE))</f>
        <v>-9999</v>
      </c>
      <c r="Z573" s="55" t="str" cm="1">
        <f t="array" ref="Z573">IF(AND(B573:D573="",G573:P573=""),"",IF(X573&gt;=2,IF(Y573&gt;50,"P1","P3"),IF(X573&gt;0,IF(Y573&gt;50,"P2","P5"),IF(Y573&gt;50,"P4","P6"))))</f>
        <v/>
      </c>
    </row>
    <row r="574" spans="1:26" x14ac:dyDescent="0.35">
      <c r="A574" s="48"/>
      <c r="B574" s="48"/>
      <c r="C574" s="48"/>
      <c r="D574" s="48"/>
      <c r="E574" s="47"/>
      <c r="F574" s="47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55" t="str" cm="1">
        <f t="array" ref="Q574">IF(AND(B574="",D574="",G574:H574="",J574:P574),"",IF(OR(B574="",D574="",AND(D574&lt;&gt;"A",D574&lt;&gt;"B",D574&lt;&gt;"C",D574&lt;&gt;"D",D574&lt;&gt;"U"),G574&lt;0,H574&lt;G574,AND(J574&lt;&gt;"BC",J574&lt;&gt;"SG",J574&lt;&gt;"KQ",J574&lt;&gt;"R"),J574="",K574="",L574="",L574&lt; 0,OR(M574="",M574&gt;15),OR(N574="",N574&gt;15),O574="",P574=""),"ERROR - Please check inputs",""))</f>
        <v/>
      </c>
      <c r="R574" s="55" t="str" cm="1">
        <f t="array" ref="R574">IF(AND(B574:D574="",G574:P574=""),"",H574-G574)</f>
        <v/>
      </c>
      <c r="S574" s="55" t="str" cm="1">
        <f t="array" ref="S574">IF(AND(B574:D574="",G574:P574=""),"",P574*R574/1000*365)</f>
        <v/>
      </c>
      <c r="T574" s="55" t="str" cm="1">
        <f t="array" ref="T574">IF(AND(B574:D574="",G574:P574=""),"",MAX(0,K574-L574))</f>
        <v/>
      </c>
      <c r="U574" s="55" t="str" cm="1">
        <f t="array" ref="U574">IF(AND(B574:D574="",G574:P574=""),"",VLOOKUP(J574,ABen_Rates,3,FALSE)*T574*S574)</f>
        <v/>
      </c>
      <c r="V574" s="55" t="str" cm="1">
        <f t="array" ref="V574">IF(AND(B574:D574="",G574:P574=""),"",VLOOKUP(D574,Treatment_Life,2,FALSE)*U574)</f>
        <v/>
      </c>
      <c r="W574" s="55" t="str" cm="1">
        <f t="array" ref="W574">IF(AND(B574:D574="",G574:P574=""),"",(H574-G574)*O574*Lane_Width*Cost_m2)</f>
        <v/>
      </c>
      <c r="X574" s="55" cm="1">
        <f t="array" ref="X574">IF(AND(B574:D574="",G574:P574=""),-9999,V574*Av_Cost_Coll/W574)</f>
        <v>-9999</v>
      </c>
      <c r="Y574" s="55" cm="1">
        <f t="array" ref="Y574">IF(AND(B574:D574="",G574:P574=""),-9999,VLOOKUP(CONCATENATE(M574,"-",N574),Likelihood,2,FALSE))</f>
        <v>-9999</v>
      </c>
      <c r="Z574" s="55" t="str" cm="1">
        <f t="array" ref="Z574">IF(AND(B574:D574="",G574:P574=""),"",IF(X574&gt;=2,IF(Y574&gt;50,"P1","P3"),IF(X574&gt;0,IF(Y574&gt;50,"P2","P5"),IF(Y574&gt;50,"P4","P6"))))</f>
        <v/>
      </c>
    </row>
    <row r="575" spans="1:26" x14ac:dyDescent="0.35">
      <c r="A575" s="48"/>
      <c r="B575" s="48"/>
      <c r="C575" s="48"/>
      <c r="D575" s="48"/>
      <c r="E575" s="47"/>
      <c r="F575" s="47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55" t="str" cm="1">
        <f t="array" ref="Q575">IF(AND(B575="",D575="",G575:H575="",J575:P575),"",IF(OR(B575="",D575="",AND(D575&lt;&gt;"A",D575&lt;&gt;"B",D575&lt;&gt;"C",D575&lt;&gt;"D",D575&lt;&gt;"U"),G575&lt;0,H575&lt;G575,AND(J575&lt;&gt;"BC",J575&lt;&gt;"SG",J575&lt;&gt;"KQ",J575&lt;&gt;"R"),J575="",K575="",L575="",L575&lt; 0,OR(M575="",M575&gt;15),OR(N575="",N575&gt;15),O575="",P575=""),"ERROR - Please check inputs",""))</f>
        <v/>
      </c>
      <c r="R575" s="55" t="str" cm="1">
        <f t="array" ref="R575">IF(AND(B575:D575="",G575:P575=""),"",H575-G575)</f>
        <v/>
      </c>
      <c r="S575" s="55" t="str" cm="1">
        <f t="array" ref="S575">IF(AND(B575:D575="",G575:P575=""),"",P575*R575/1000*365)</f>
        <v/>
      </c>
      <c r="T575" s="55" t="str" cm="1">
        <f t="array" ref="T575">IF(AND(B575:D575="",G575:P575=""),"",MAX(0,K575-L575))</f>
        <v/>
      </c>
      <c r="U575" s="55" t="str" cm="1">
        <f t="array" ref="U575">IF(AND(B575:D575="",G575:P575=""),"",VLOOKUP(J575,ABen_Rates,3,FALSE)*T575*S575)</f>
        <v/>
      </c>
      <c r="V575" s="55" t="str" cm="1">
        <f t="array" ref="V575">IF(AND(B575:D575="",G575:P575=""),"",VLOOKUP(D575,Treatment_Life,2,FALSE)*U575)</f>
        <v/>
      </c>
      <c r="W575" s="55" t="str" cm="1">
        <f t="array" ref="W575">IF(AND(B575:D575="",G575:P575=""),"",(H575-G575)*O575*Lane_Width*Cost_m2)</f>
        <v/>
      </c>
      <c r="X575" s="55" cm="1">
        <f t="array" ref="X575">IF(AND(B575:D575="",G575:P575=""),-9999,V575*Av_Cost_Coll/W575)</f>
        <v>-9999</v>
      </c>
      <c r="Y575" s="55" cm="1">
        <f t="array" ref="Y575">IF(AND(B575:D575="",G575:P575=""),-9999,VLOOKUP(CONCATENATE(M575,"-",N575),Likelihood,2,FALSE))</f>
        <v>-9999</v>
      </c>
      <c r="Z575" s="55" t="str" cm="1">
        <f t="array" ref="Z575">IF(AND(B575:D575="",G575:P575=""),"",IF(X575&gt;=2,IF(Y575&gt;50,"P1","P3"),IF(X575&gt;0,IF(Y575&gt;50,"P2","P5"),IF(Y575&gt;50,"P4","P6"))))</f>
        <v/>
      </c>
    </row>
    <row r="576" spans="1:26" x14ac:dyDescent="0.35">
      <c r="A576" s="48"/>
      <c r="B576" s="48"/>
      <c r="C576" s="48"/>
      <c r="D576" s="48"/>
      <c r="E576" s="47"/>
      <c r="F576" s="47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55" t="str" cm="1">
        <f t="array" ref="Q576">IF(AND(B576="",D576="",G576:H576="",J576:P576),"",IF(OR(B576="",D576="",AND(D576&lt;&gt;"A",D576&lt;&gt;"B",D576&lt;&gt;"C",D576&lt;&gt;"D",D576&lt;&gt;"U"),G576&lt;0,H576&lt;G576,AND(J576&lt;&gt;"BC",J576&lt;&gt;"SG",J576&lt;&gt;"KQ",J576&lt;&gt;"R"),J576="",K576="",L576="",L576&lt; 0,OR(M576="",M576&gt;15),OR(N576="",N576&gt;15),O576="",P576=""),"ERROR - Please check inputs",""))</f>
        <v/>
      </c>
      <c r="R576" s="55" t="str" cm="1">
        <f t="array" ref="R576">IF(AND(B576:D576="",G576:P576=""),"",H576-G576)</f>
        <v/>
      </c>
      <c r="S576" s="55" t="str" cm="1">
        <f t="array" ref="S576">IF(AND(B576:D576="",G576:P576=""),"",P576*R576/1000*365)</f>
        <v/>
      </c>
      <c r="T576" s="55" t="str" cm="1">
        <f t="array" ref="T576">IF(AND(B576:D576="",G576:P576=""),"",MAX(0,K576-L576))</f>
        <v/>
      </c>
      <c r="U576" s="55" t="str" cm="1">
        <f t="array" ref="U576">IF(AND(B576:D576="",G576:P576=""),"",VLOOKUP(J576,ABen_Rates,3,FALSE)*T576*S576)</f>
        <v/>
      </c>
      <c r="V576" s="55" t="str" cm="1">
        <f t="array" ref="V576">IF(AND(B576:D576="",G576:P576=""),"",VLOOKUP(D576,Treatment_Life,2,FALSE)*U576)</f>
        <v/>
      </c>
      <c r="W576" s="55" t="str" cm="1">
        <f t="array" ref="W576">IF(AND(B576:D576="",G576:P576=""),"",(H576-G576)*O576*Lane_Width*Cost_m2)</f>
        <v/>
      </c>
      <c r="X576" s="55" cm="1">
        <f t="array" ref="X576">IF(AND(B576:D576="",G576:P576=""),-9999,V576*Av_Cost_Coll/W576)</f>
        <v>-9999</v>
      </c>
      <c r="Y576" s="55" cm="1">
        <f t="array" ref="Y576">IF(AND(B576:D576="",G576:P576=""),-9999,VLOOKUP(CONCATENATE(M576,"-",N576),Likelihood,2,FALSE))</f>
        <v>-9999</v>
      </c>
      <c r="Z576" s="55" t="str" cm="1">
        <f t="array" ref="Z576">IF(AND(B576:D576="",G576:P576=""),"",IF(X576&gt;=2,IF(Y576&gt;50,"P1","P3"),IF(X576&gt;0,IF(Y576&gt;50,"P2","P5"),IF(Y576&gt;50,"P4","P6"))))</f>
        <v/>
      </c>
    </row>
    <row r="577" spans="1:26" x14ac:dyDescent="0.35">
      <c r="A577" s="48"/>
      <c r="B577" s="48"/>
      <c r="C577" s="48"/>
      <c r="D577" s="48"/>
      <c r="E577" s="47"/>
      <c r="F577" s="47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55" t="str" cm="1">
        <f t="array" ref="Q577">IF(AND(B577="",D577="",G577:H577="",J577:P577),"",IF(OR(B577="",D577="",AND(D577&lt;&gt;"A",D577&lt;&gt;"B",D577&lt;&gt;"C",D577&lt;&gt;"D",D577&lt;&gt;"U"),G577&lt;0,H577&lt;G577,AND(J577&lt;&gt;"BC",J577&lt;&gt;"SG",J577&lt;&gt;"KQ",J577&lt;&gt;"R"),J577="",K577="",L577="",L577&lt; 0,OR(M577="",M577&gt;15),OR(N577="",N577&gt;15),O577="",P577=""),"ERROR - Please check inputs",""))</f>
        <v/>
      </c>
      <c r="R577" s="55" t="str" cm="1">
        <f t="array" ref="R577">IF(AND(B577:D577="",G577:P577=""),"",H577-G577)</f>
        <v/>
      </c>
      <c r="S577" s="55" t="str" cm="1">
        <f t="array" ref="S577">IF(AND(B577:D577="",G577:P577=""),"",P577*R577/1000*365)</f>
        <v/>
      </c>
      <c r="T577" s="55" t="str" cm="1">
        <f t="array" ref="T577">IF(AND(B577:D577="",G577:P577=""),"",MAX(0,K577-L577))</f>
        <v/>
      </c>
      <c r="U577" s="55" t="str" cm="1">
        <f t="array" ref="U577">IF(AND(B577:D577="",G577:P577=""),"",VLOOKUP(J577,ABen_Rates,3,FALSE)*T577*S577)</f>
        <v/>
      </c>
      <c r="V577" s="55" t="str" cm="1">
        <f t="array" ref="V577">IF(AND(B577:D577="",G577:P577=""),"",VLOOKUP(D577,Treatment_Life,2,FALSE)*U577)</f>
        <v/>
      </c>
      <c r="W577" s="55" t="str" cm="1">
        <f t="array" ref="W577">IF(AND(B577:D577="",G577:P577=""),"",(H577-G577)*O577*Lane_Width*Cost_m2)</f>
        <v/>
      </c>
      <c r="X577" s="55" cm="1">
        <f t="array" ref="X577">IF(AND(B577:D577="",G577:P577=""),-9999,V577*Av_Cost_Coll/W577)</f>
        <v>-9999</v>
      </c>
      <c r="Y577" s="55" cm="1">
        <f t="array" ref="Y577">IF(AND(B577:D577="",G577:P577=""),-9999,VLOOKUP(CONCATENATE(M577,"-",N577),Likelihood,2,FALSE))</f>
        <v>-9999</v>
      </c>
      <c r="Z577" s="55" t="str" cm="1">
        <f t="array" ref="Z577">IF(AND(B577:D577="",G577:P577=""),"",IF(X577&gt;=2,IF(Y577&gt;50,"P1","P3"),IF(X577&gt;0,IF(Y577&gt;50,"P2","P5"),IF(Y577&gt;50,"P4","P6"))))</f>
        <v/>
      </c>
    </row>
    <row r="578" spans="1:26" x14ac:dyDescent="0.35">
      <c r="A578" s="48"/>
      <c r="B578" s="48"/>
      <c r="C578" s="48"/>
      <c r="D578" s="48"/>
      <c r="E578" s="47"/>
      <c r="F578" s="47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55" t="str" cm="1">
        <f t="array" ref="Q578">IF(AND(B578="",D578="",G578:H578="",J578:P578),"",IF(OR(B578="",D578="",AND(D578&lt;&gt;"A",D578&lt;&gt;"B",D578&lt;&gt;"C",D578&lt;&gt;"D",D578&lt;&gt;"U"),G578&lt;0,H578&lt;G578,AND(J578&lt;&gt;"BC",J578&lt;&gt;"SG",J578&lt;&gt;"KQ",J578&lt;&gt;"R"),J578="",K578="",L578="",L578&lt; 0,OR(M578="",M578&gt;15),OR(N578="",N578&gt;15),O578="",P578=""),"ERROR - Please check inputs",""))</f>
        <v/>
      </c>
      <c r="R578" s="55" t="str" cm="1">
        <f t="array" ref="R578">IF(AND(B578:D578="",G578:P578=""),"",H578-G578)</f>
        <v/>
      </c>
      <c r="S578" s="55" t="str" cm="1">
        <f t="array" ref="S578">IF(AND(B578:D578="",G578:P578=""),"",P578*R578/1000*365)</f>
        <v/>
      </c>
      <c r="T578" s="55" t="str" cm="1">
        <f t="array" ref="T578">IF(AND(B578:D578="",G578:P578=""),"",MAX(0,K578-L578))</f>
        <v/>
      </c>
      <c r="U578" s="55" t="str" cm="1">
        <f t="array" ref="U578">IF(AND(B578:D578="",G578:P578=""),"",VLOOKUP(J578,ABen_Rates,3,FALSE)*T578*S578)</f>
        <v/>
      </c>
      <c r="V578" s="55" t="str" cm="1">
        <f t="array" ref="V578">IF(AND(B578:D578="",G578:P578=""),"",VLOOKUP(D578,Treatment_Life,2,FALSE)*U578)</f>
        <v/>
      </c>
      <c r="W578" s="55" t="str" cm="1">
        <f t="array" ref="W578">IF(AND(B578:D578="",G578:P578=""),"",(H578-G578)*O578*Lane_Width*Cost_m2)</f>
        <v/>
      </c>
      <c r="X578" s="55" cm="1">
        <f t="array" ref="X578">IF(AND(B578:D578="",G578:P578=""),-9999,V578*Av_Cost_Coll/W578)</f>
        <v>-9999</v>
      </c>
      <c r="Y578" s="55" cm="1">
        <f t="array" ref="Y578">IF(AND(B578:D578="",G578:P578=""),-9999,VLOOKUP(CONCATENATE(M578,"-",N578),Likelihood,2,FALSE))</f>
        <v>-9999</v>
      </c>
      <c r="Z578" s="55" t="str" cm="1">
        <f t="array" ref="Z578">IF(AND(B578:D578="",G578:P578=""),"",IF(X578&gt;=2,IF(Y578&gt;50,"P1","P3"),IF(X578&gt;0,IF(Y578&gt;50,"P2","P5"),IF(Y578&gt;50,"P4","P6"))))</f>
        <v/>
      </c>
    </row>
    <row r="579" spans="1:26" x14ac:dyDescent="0.35">
      <c r="A579" s="48"/>
      <c r="B579" s="48"/>
      <c r="C579" s="48"/>
      <c r="D579" s="48"/>
      <c r="E579" s="47"/>
      <c r="F579" s="47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55" t="str" cm="1">
        <f t="array" ref="Q579">IF(AND(B579="",D579="",G579:H579="",J579:P579),"",IF(OR(B579="",D579="",AND(D579&lt;&gt;"A",D579&lt;&gt;"B",D579&lt;&gt;"C",D579&lt;&gt;"D",D579&lt;&gt;"U"),G579&lt;0,H579&lt;G579,AND(J579&lt;&gt;"BC",J579&lt;&gt;"SG",J579&lt;&gt;"KQ",J579&lt;&gt;"R"),J579="",K579="",L579="",L579&lt; 0,OR(M579="",M579&gt;15),OR(N579="",N579&gt;15),O579="",P579=""),"ERROR - Please check inputs",""))</f>
        <v/>
      </c>
      <c r="R579" s="55" t="str" cm="1">
        <f t="array" ref="R579">IF(AND(B579:D579="",G579:P579=""),"",H579-G579)</f>
        <v/>
      </c>
      <c r="S579" s="55" t="str" cm="1">
        <f t="array" ref="S579">IF(AND(B579:D579="",G579:P579=""),"",P579*R579/1000*365)</f>
        <v/>
      </c>
      <c r="T579" s="55" t="str" cm="1">
        <f t="array" ref="T579">IF(AND(B579:D579="",G579:P579=""),"",MAX(0,K579-L579))</f>
        <v/>
      </c>
      <c r="U579" s="55" t="str" cm="1">
        <f t="array" ref="U579">IF(AND(B579:D579="",G579:P579=""),"",VLOOKUP(J579,ABen_Rates,3,FALSE)*T579*S579)</f>
        <v/>
      </c>
      <c r="V579" s="55" t="str" cm="1">
        <f t="array" ref="V579">IF(AND(B579:D579="",G579:P579=""),"",VLOOKUP(D579,Treatment_Life,2,FALSE)*U579)</f>
        <v/>
      </c>
      <c r="W579" s="55" t="str" cm="1">
        <f t="array" ref="W579">IF(AND(B579:D579="",G579:P579=""),"",(H579-G579)*O579*Lane_Width*Cost_m2)</f>
        <v/>
      </c>
      <c r="X579" s="55" cm="1">
        <f t="array" ref="X579">IF(AND(B579:D579="",G579:P579=""),-9999,V579*Av_Cost_Coll/W579)</f>
        <v>-9999</v>
      </c>
      <c r="Y579" s="55" cm="1">
        <f t="array" ref="Y579">IF(AND(B579:D579="",G579:P579=""),-9999,VLOOKUP(CONCATENATE(M579,"-",N579),Likelihood,2,FALSE))</f>
        <v>-9999</v>
      </c>
      <c r="Z579" s="55" t="str" cm="1">
        <f t="array" ref="Z579">IF(AND(B579:D579="",G579:P579=""),"",IF(X579&gt;=2,IF(Y579&gt;50,"P1","P3"),IF(X579&gt;0,IF(Y579&gt;50,"P2","P5"),IF(Y579&gt;50,"P4","P6"))))</f>
        <v/>
      </c>
    </row>
    <row r="580" spans="1:26" x14ac:dyDescent="0.35">
      <c r="A580" s="48"/>
      <c r="B580" s="48"/>
      <c r="C580" s="48"/>
      <c r="D580" s="48"/>
      <c r="E580" s="47"/>
      <c r="F580" s="47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55" t="str" cm="1">
        <f t="array" ref="Q580">IF(AND(B580="",D580="",G580:H580="",J580:P580),"",IF(OR(B580="",D580="",AND(D580&lt;&gt;"A",D580&lt;&gt;"B",D580&lt;&gt;"C",D580&lt;&gt;"D",D580&lt;&gt;"U"),G580&lt;0,H580&lt;G580,AND(J580&lt;&gt;"BC",J580&lt;&gt;"SG",J580&lt;&gt;"KQ",J580&lt;&gt;"R"),J580="",K580="",L580="",L580&lt; 0,OR(M580="",M580&gt;15),OR(N580="",N580&gt;15),O580="",P580=""),"ERROR - Please check inputs",""))</f>
        <v/>
      </c>
      <c r="R580" s="55" t="str" cm="1">
        <f t="array" ref="R580">IF(AND(B580:D580="",G580:P580=""),"",H580-G580)</f>
        <v/>
      </c>
      <c r="S580" s="55" t="str" cm="1">
        <f t="array" ref="S580">IF(AND(B580:D580="",G580:P580=""),"",P580*R580/1000*365)</f>
        <v/>
      </c>
      <c r="T580" s="55" t="str" cm="1">
        <f t="array" ref="T580">IF(AND(B580:D580="",G580:P580=""),"",MAX(0,K580-L580))</f>
        <v/>
      </c>
      <c r="U580" s="55" t="str" cm="1">
        <f t="array" ref="U580">IF(AND(B580:D580="",G580:P580=""),"",VLOOKUP(J580,ABen_Rates,3,FALSE)*T580*S580)</f>
        <v/>
      </c>
      <c r="V580" s="55" t="str" cm="1">
        <f t="array" ref="V580">IF(AND(B580:D580="",G580:P580=""),"",VLOOKUP(D580,Treatment_Life,2,FALSE)*U580)</f>
        <v/>
      </c>
      <c r="W580" s="55" t="str" cm="1">
        <f t="array" ref="W580">IF(AND(B580:D580="",G580:P580=""),"",(H580-G580)*O580*Lane_Width*Cost_m2)</f>
        <v/>
      </c>
      <c r="X580" s="55" cm="1">
        <f t="array" ref="X580">IF(AND(B580:D580="",G580:P580=""),-9999,V580*Av_Cost_Coll/W580)</f>
        <v>-9999</v>
      </c>
      <c r="Y580" s="55" cm="1">
        <f t="array" ref="Y580">IF(AND(B580:D580="",G580:P580=""),-9999,VLOOKUP(CONCATENATE(M580,"-",N580),Likelihood,2,FALSE))</f>
        <v>-9999</v>
      </c>
      <c r="Z580" s="55" t="str" cm="1">
        <f t="array" ref="Z580">IF(AND(B580:D580="",G580:P580=""),"",IF(X580&gt;=2,IF(Y580&gt;50,"P1","P3"),IF(X580&gt;0,IF(Y580&gt;50,"P2","P5"),IF(Y580&gt;50,"P4","P6"))))</f>
        <v/>
      </c>
    </row>
    <row r="581" spans="1:26" x14ac:dyDescent="0.35">
      <c r="A581" s="48"/>
      <c r="B581" s="48"/>
      <c r="C581" s="48"/>
      <c r="D581" s="48"/>
      <c r="E581" s="47"/>
      <c r="F581" s="47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55" t="str" cm="1">
        <f t="array" ref="Q581">IF(AND(B581="",D581="",G581:H581="",J581:P581),"",IF(OR(B581="",D581="",AND(D581&lt;&gt;"A",D581&lt;&gt;"B",D581&lt;&gt;"C",D581&lt;&gt;"D",D581&lt;&gt;"U"),G581&lt;0,H581&lt;G581,AND(J581&lt;&gt;"BC",J581&lt;&gt;"SG",J581&lt;&gt;"KQ",J581&lt;&gt;"R"),J581="",K581="",L581="",L581&lt; 0,OR(M581="",M581&gt;15),OR(N581="",N581&gt;15),O581="",P581=""),"ERROR - Please check inputs",""))</f>
        <v/>
      </c>
      <c r="R581" s="55" t="str" cm="1">
        <f t="array" ref="R581">IF(AND(B581:D581="",G581:P581=""),"",H581-G581)</f>
        <v/>
      </c>
      <c r="S581" s="55" t="str" cm="1">
        <f t="array" ref="S581">IF(AND(B581:D581="",G581:P581=""),"",P581*R581/1000*365)</f>
        <v/>
      </c>
      <c r="T581" s="55" t="str" cm="1">
        <f t="array" ref="T581">IF(AND(B581:D581="",G581:P581=""),"",MAX(0,K581-L581))</f>
        <v/>
      </c>
      <c r="U581" s="55" t="str" cm="1">
        <f t="array" ref="U581">IF(AND(B581:D581="",G581:P581=""),"",VLOOKUP(J581,ABen_Rates,3,FALSE)*T581*S581)</f>
        <v/>
      </c>
      <c r="V581" s="55" t="str" cm="1">
        <f t="array" ref="V581">IF(AND(B581:D581="",G581:P581=""),"",VLOOKUP(D581,Treatment_Life,2,FALSE)*U581)</f>
        <v/>
      </c>
      <c r="W581" s="55" t="str" cm="1">
        <f t="array" ref="W581">IF(AND(B581:D581="",G581:P581=""),"",(H581-G581)*O581*Lane_Width*Cost_m2)</f>
        <v/>
      </c>
      <c r="X581" s="55" cm="1">
        <f t="array" ref="X581">IF(AND(B581:D581="",G581:P581=""),-9999,V581*Av_Cost_Coll/W581)</f>
        <v>-9999</v>
      </c>
      <c r="Y581" s="55" cm="1">
        <f t="array" ref="Y581">IF(AND(B581:D581="",G581:P581=""),-9999,VLOOKUP(CONCATENATE(M581,"-",N581),Likelihood,2,FALSE))</f>
        <v>-9999</v>
      </c>
      <c r="Z581" s="55" t="str" cm="1">
        <f t="array" ref="Z581">IF(AND(B581:D581="",G581:P581=""),"",IF(X581&gt;=2,IF(Y581&gt;50,"P1","P3"),IF(X581&gt;0,IF(Y581&gt;50,"P2","P5"),IF(Y581&gt;50,"P4","P6"))))</f>
        <v/>
      </c>
    </row>
    <row r="582" spans="1:26" x14ac:dyDescent="0.35">
      <c r="A582" s="48"/>
      <c r="B582" s="48"/>
      <c r="C582" s="48"/>
      <c r="D582" s="48"/>
      <c r="E582" s="47"/>
      <c r="F582" s="47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55" t="str" cm="1">
        <f t="array" ref="Q582">IF(AND(B582="",D582="",G582:H582="",J582:P582),"",IF(OR(B582="",D582="",AND(D582&lt;&gt;"A",D582&lt;&gt;"B",D582&lt;&gt;"C",D582&lt;&gt;"D",D582&lt;&gt;"U"),G582&lt;0,H582&lt;G582,AND(J582&lt;&gt;"BC",J582&lt;&gt;"SG",J582&lt;&gt;"KQ",J582&lt;&gt;"R"),J582="",K582="",L582="",L582&lt; 0,OR(M582="",M582&gt;15),OR(N582="",N582&gt;15),O582="",P582=""),"ERROR - Please check inputs",""))</f>
        <v/>
      </c>
      <c r="R582" s="55" t="str" cm="1">
        <f t="array" ref="R582">IF(AND(B582:D582="",G582:P582=""),"",H582-G582)</f>
        <v/>
      </c>
      <c r="S582" s="55" t="str" cm="1">
        <f t="array" ref="S582">IF(AND(B582:D582="",G582:P582=""),"",P582*R582/1000*365)</f>
        <v/>
      </c>
      <c r="T582" s="55" t="str" cm="1">
        <f t="array" ref="T582">IF(AND(B582:D582="",G582:P582=""),"",MAX(0,K582-L582))</f>
        <v/>
      </c>
      <c r="U582" s="55" t="str" cm="1">
        <f t="array" ref="U582">IF(AND(B582:D582="",G582:P582=""),"",VLOOKUP(J582,ABen_Rates,3,FALSE)*T582*S582)</f>
        <v/>
      </c>
      <c r="V582" s="55" t="str" cm="1">
        <f t="array" ref="V582">IF(AND(B582:D582="",G582:P582=""),"",VLOOKUP(D582,Treatment_Life,2,FALSE)*U582)</f>
        <v/>
      </c>
      <c r="W582" s="55" t="str" cm="1">
        <f t="array" ref="W582">IF(AND(B582:D582="",G582:P582=""),"",(H582-G582)*O582*Lane_Width*Cost_m2)</f>
        <v/>
      </c>
      <c r="X582" s="55" cm="1">
        <f t="array" ref="X582">IF(AND(B582:D582="",G582:P582=""),-9999,V582*Av_Cost_Coll/W582)</f>
        <v>-9999</v>
      </c>
      <c r="Y582" s="55" cm="1">
        <f t="array" ref="Y582">IF(AND(B582:D582="",G582:P582=""),-9999,VLOOKUP(CONCATENATE(M582,"-",N582),Likelihood,2,FALSE))</f>
        <v>-9999</v>
      </c>
      <c r="Z582" s="55" t="str" cm="1">
        <f t="array" ref="Z582">IF(AND(B582:D582="",G582:P582=""),"",IF(X582&gt;=2,IF(Y582&gt;50,"P1","P3"),IF(X582&gt;0,IF(Y582&gt;50,"P2","P5"),IF(Y582&gt;50,"P4","P6"))))</f>
        <v/>
      </c>
    </row>
    <row r="583" spans="1:26" x14ac:dyDescent="0.35">
      <c r="A583" s="48"/>
      <c r="B583" s="48"/>
      <c r="C583" s="48"/>
      <c r="D583" s="48"/>
      <c r="E583" s="47"/>
      <c r="F583" s="47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55" t="str" cm="1">
        <f t="array" ref="Q583">IF(AND(B583="",D583="",G583:H583="",J583:P583),"",IF(OR(B583="",D583="",AND(D583&lt;&gt;"A",D583&lt;&gt;"B",D583&lt;&gt;"C",D583&lt;&gt;"D",D583&lt;&gt;"U"),G583&lt;0,H583&lt;G583,AND(J583&lt;&gt;"BC",J583&lt;&gt;"SG",J583&lt;&gt;"KQ",J583&lt;&gt;"R"),J583="",K583="",L583="",L583&lt; 0,OR(M583="",M583&gt;15),OR(N583="",N583&gt;15),O583="",P583=""),"ERROR - Please check inputs",""))</f>
        <v/>
      </c>
      <c r="R583" s="55" t="str" cm="1">
        <f t="array" ref="R583">IF(AND(B583:D583="",G583:P583=""),"",H583-G583)</f>
        <v/>
      </c>
      <c r="S583" s="55" t="str" cm="1">
        <f t="array" ref="S583">IF(AND(B583:D583="",G583:P583=""),"",P583*R583/1000*365)</f>
        <v/>
      </c>
      <c r="T583" s="55" t="str" cm="1">
        <f t="array" ref="T583">IF(AND(B583:D583="",G583:P583=""),"",MAX(0,K583-L583))</f>
        <v/>
      </c>
      <c r="U583" s="55" t="str" cm="1">
        <f t="array" ref="U583">IF(AND(B583:D583="",G583:P583=""),"",VLOOKUP(J583,ABen_Rates,3,FALSE)*T583*S583)</f>
        <v/>
      </c>
      <c r="V583" s="55" t="str" cm="1">
        <f t="array" ref="V583">IF(AND(B583:D583="",G583:P583=""),"",VLOOKUP(D583,Treatment_Life,2,FALSE)*U583)</f>
        <v/>
      </c>
      <c r="W583" s="55" t="str" cm="1">
        <f t="array" ref="W583">IF(AND(B583:D583="",G583:P583=""),"",(H583-G583)*O583*Lane_Width*Cost_m2)</f>
        <v/>
      </c>
      <c r="X583" s="55" cm="1">
        <f t="array" ref="X583">IF(AND(B583:D583="",G583:P583=""),-9999,V583*Av_Cost_Coll/W583)</f>
        <v>-9999</v>
      </c>
      <c r="Y583" s="55" cm="1">
        <f t="array" ref="Y583">IF(AND(B583:D583="",G583:P583=""),-9999,VLOOKUP(CONCATENATE(M583,"-",N583),Likelihood,2,FALSE))</f>
        <v>-9999</v>
      </c>
      <c r="Z583" s="55" t="str" cm="1">
        <f t="array" ref="Z583">IF(AND(B583:D583="",G583:P583=""),"",IF(X583&gt;=2,IF(Y583&gt;50,"P1","P3"),IF(X583&gt;0,IF(Y583&gt;50,"P2","P5"),IF(Y583&gt;50,"P4","P6"))))</f>
        <v/>
      </c>
    </row>
    <row r="584" spans="1:26" x14ac:dyDescent="0.35">
      <c r="A584" s="48"/>
      <c r="B584" s="48"/>
      <c r="C584" s="48"/>
      <c r="D584" s="48"/>
      <c r="E584" s="47"/>
      <c r="F584" s="47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55" t="str" cm="1">
        <f t="array" ref="Q584">IF(AND(B584="",D584="",G584:H584="",J584:P584),"",IF(OR(B584="",D584="",AND(D584&lt;&gt;"A",D584&lt;&gt;"B",D584&lt;&gt;"C",D584&lt;&gt;"D",D584&lt;&gt;"U"),G584&lt;0,H584&lt;G584,AND(J584&lt;&gt;"BC",J584&lt;&gt;"SG",J584&lt;&gt;"KQ",J584&lt;&gt;"R"),J584="",K584="",L584="",L584&lt; 0,OR(M584="",M584&gt;15),OR(N584="",N584&gt;15),O584="",P584=""),"ERROR - Please check inputs",""))</f>
        <v/>
      </c>
      <c r="R584" s="55" t="str" cm="1">
        <f t="array" ref="R584">IF(AND(B584:D584="",G584:P584=""),"",H584-G584)</f>
        <v/>
      </c>
      <c r="S584" s="55" t="str" cm="1">
        <f t="array" ref="S584">IF(AND(B584:D584="",G584:P584=""),"",P584*R584/1000*365)</f>
        <v/>
      </c>
      <c r="T584" s="55" t="str" cm="1">
        <f t="array" ref="T584">IF(AND(B584:D584="",G584:P584=""),"",MAX(0,K584-L584))</f>
        <v/>
      </c>
      <c r="U584" s="55" t="str" cm="1">
        <f t="array" ref="U584">IF(AND(B584:D584="",G584:P584=""),"",VLOOKUP(J584,ABen_Rates,3,FALSE)*T584*S584)</f>
        <v/>
      </c>
      <c r="V584" s="55" t="str" cm="1">
        <f t="array" ref="V584">IF(AND(B584:D584="",G584:P584=""),"",VLOOKUP(D584,Treatment_Life,2,FALSE)*U584)</f>
        <v/>
      </c>
      <c r="W584" s="55" t="str" cm="1">
        <f t="array" ref="W584">IF(AND(B584:D584="",G584:P584=""),"",(H584-G584)*O584*Lane_Width*Cost_m2)</f>
        <v/>
      </c>
      <c r="X584" s="55" cm="1">
        <f t="array" ref="X584">IF(AND(B584:D584="",G584:P584=""),-9999,V584*Av_Cost_Coll/W584)</f>
        <v>-9999</v>
      </c>
      <c r="Y584" s="55" cm="1">
        <f t="array" ref="Y584">IF(AND(B584:D584="",G584:P584=""),-9999,VLOOKUP(CONCATENATE(M584,"-",N584),Likelihood,2,FALSE))</f>
        <v>-9999</v>
      </c>
      <c r="Z584" s="55" t="str" cm="1">
        <f t="array" ref="Z584">IF(AND(B584:D584="",G584:P584=""),"",IF(X584&gt;=2,IF(Y584&gt;50,"P1","P3"),IF(X584&gt;0,IF(Y584&gt;50,"P2","P5"),IF(Y584&gt;50,"P4","P6"))))</f>
        <v/>
      </c>
    </row>
    <row r="585" spans="1:26" x14ac:dyDescent="0.35">
      <c r="A585" s="48"/>
      <c r="B585" s="48"/>
      <c r="C585" s="48"/>
      <c r="D585" s="48"/>
      <c r="E585" s="47"/>
      <c r="F585" s="47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55" t="str" cm="1">
        <f t="array" ref="Q585">IF(AND(B585="",D585="",G585:H585="",J585:P585),"",IF(OR(B585="",D585="",AND(D585&lt;&gt;"A",D585&lt;&gt;"B",D585&lt;&gt;"C",D585&lt;&gt;"D",D585&lt;&gt;"U"),G585&lt;0,H585&lt;G585,AND(J585&lt;&gt;"BC",J585&lt;&gt;"SG",J585&lt;&gt;"KQ",J585&lt;&gt;"R"),J585="",K585="",L585="",L585&lt; 0,OR(M585="",M585&gt;15),OR(N585="",N585&gt;15),O585="",P585=""),"ERROR - Please check inputs",""))</f>
        <v/>
      </c>
      <c r="R585" s="55" t="str" cm="1">
        <f t="array" ref="R585">IF(AND(B585:D585="",G585:P585=""),"",H585-G585)</f>
        <v/>
      </c>
      <c r="S585" s="55" t="str" cm="1">
        <f t="array" ref="S585">IF(AND(B585:D585="",G585:P585=""),"",P585*R585/1000*365)</f>
        <v/>
      </c>
      <c r="T585" s="55" t="str" cm="1">
        <f t="array" ref="T585">IF(AND(B585:D585="",G585:P585=""),"",MAX(0,K585-L585))</f>
        <v/>
      </c>
      <c r="U585" s="55" t="str" cm="1">
        <f t="array" ref="U585">IF(AND(B585:D585="",G585:P585=""),"",VLOOKUP(J585,ABen_Rates,3,FALSE)*T585*S585)</f>
        <v/>
      </c>
      <c r="V585" s="55" t="str" cm="1">
        <f t="array" ref="V585">IF(AND(B585:D585="",G585:P585=""),"",VLOOKUP(D585,Treatment_Life,2,FALSE)*U585)</f>
        <v/>
      </c>
      <c r="W585" s="55" t="str" cm="1">
        <f t="array" ref="W585">IF(AND(B585:D585="",G585:P585=""),"",(H585-G585)*O585*Lane_Width*Cost_m2)</f>
        <v/>
      </c>
      <c r="X585" s="55" cm="1">
        <f t="array" ref="X585">IF(AND(B585:D585="",G585:P585=""),-9999,V585*Av_Cost_Coll/W585)</f>
        <v>-9999</v>
      </c>
      <c r="Y585" s="55" cm="1">
        <f t="array" ref="Y585">IF(AND(B585:D585="",G585:P585=""),-9999,VLOOKUP(CONCATENATE(M585,"-",N585),Likelihood,2,FALSE))</f>
        <v>-9999</v>
      </c>
      <c r="Z585" s="55" t="str" cm="1">
        <f t="array" ref="Z585">IF(AND(B585:D585="",G585:P585=""),"",IF(X585&gt;=2,IF(Y585&gt;50,"P1","P3"),IF(X585&gt;0,IF(Y585&gt;50,"P2","P5"),IF(Y585&gt;50,"P4","P6"))))</f>
        <v/>
      </c>
    </row>
    <row r="586" spans="1:26" x14ac:dyDescent="0.35">
      <c r="A586" s="48"/>
      <c r="B586" s="48"/>
      <c r="C586" s="48"/>
      <c r="D586" s="48"/>
      <c r="E586" s="47"/>
      <c r="F586" s="47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55" t="str" cm="1">
        <f t="array" ref="Q586">IF(AND(B586="",D586="",G586:H586="",J586:P586),"",IF(OR(B586="",D586="",AND(D586&lt;&gt;"A",D586&lt;&gt;"B",D586&lt;&gt;"C",D586&lt;&gt;"D",D586&lt;&gt;"U"),G586&lt;0,H586&lt;G586,AND(J586&lt;&gt;"BC",J586&lt;&gt;"SG",J586&lt;&gt;"KQ",J586&lt;&gt;"R"),J586="",K586="",L586="",L586&lt; 0,OR(M586="",M586&gt;15),OR(N586="",N586&gt;15),O586="",P586=""),"ERROR - Please check inputs",""))</f>
        <v/>
      </c>
      <c r="R586" s="55" t="str" cm="1">
        <f t="array" ref="R586">IF(AND(B586:D586="",G586:P586=""),"",H586-G586)</f>
        <v/>
      </c>
      <c r="S586" s="55" t="str" cm="1">
        <f t="array" ref="S586">IF(AND(B586:D586="",G586:P586=""),"",P586*R586/1000*365)</f>
        <v/>
      </c>
      <c r="T586" s="55" t="str" cm="1">
        <f t="array" ref="T586">IF(AND(B586:D586="",G586:P586=""),"",MAX(0,K586-L586))</f>
        <v/>
      </c>
      <c r="U586" s="55" t="str" cm="1">
        <f t="array" ref="U586">IF(AND(B586:D586="",G586:P586=""),"",VLOOKUP(J586,ABen_Rates,3,FALSE)*T586*S586)</f>
        <v/>
      </c>
      <c r="V586" s="55" t="str" cm="1">
        <f t="array" ref="V586">IF(AND(B586:D586="",G586:P586=""),"",VLOOKUP(D586,Treatment_Life,2,FALSE)*U586)</f>
        <v/>
      </c>
      <c r="W586" s="55" t="str" cm="1">
        <f t="array" ref="W586">IF(AND(B586:D586="",G586:P586=""),"",(H586-G586)*O586*Lane_Width*Cost_m2)</f>
        <v/>
      </c>
      <c r="X586" s="55" cm="1">
        <f t="array" ref="X586">IF(AND(B586:D586="",G586:P586=""),-9999,V586*Av_Cost_Coll/W586)</f>
        <v>-9999</v>
      </c>
      <c r="Y586" s="55" cm="1">
        <f t="array" ref="Y586">IF(AND(B586:D586="",G586:P586=""),-9999,VLOOKUP(CONCATENATE(M586,"-",N586),Likelihood,2,FALSE))</f>
        <v>-9999</v>
      </c>
      <c r="Z586" s="55" t="str" cm="1">
        <f t="array" ref="Z586">IF(AND(B586:D586="",G586:P586=""),"",IF(X586&gt;=2,IF(Y586&gt;50,"P1","P3"),IF(X586&gt;0,IF(Y586&gt;50,"P2","P5"),IF(Y586&gt;50,"P4","P6"))))</f>
        <v/>
      </c>
    </row>
    <row r="587" spans="1:26" x14ac:dyDescent="0.35">
      <c r="A587" s="48"/>
      <c r="B587" s="48"/>
      <c r="C587" s="48"/>
      <c r="D587" s="48"/>
      <c r="E587" s="47"/>
      <c r="F587" s="47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55" t="str" cm="1">
        <f t="array" ref="Q587">IF(AND(B587="",D587="",G587:H587="",J587:P587),"",IF(OR(B587="",D587="",AND(D587&lt;&gt;"A",D587&lt;&gt;"B",D587&lt;&gt;"C",D587&lt;&gt;"D",D587&lt;&gt;"U"),G587&lt;0,H587&lt;G587,AND(J587&lt;&gt;"BC",J587&lt;&gt;"SG",J587&lt;&gt;"KQ",J587&lt;&gt;"R"),J587="",K587="",L587="",L587&lt; 0,OR(M587="",M587&gt;15),OR(N587="",N587&gt;15),O587="",P587=""),"ERROR - Please check inputs",""))</f>
        <v/>
      </c>
      <c r="R587" s="55" t="str" cm="1">
        <f t="array" ref="R587">IF(AND(B587:D587="",G587:P587=""),"",H587-G587)</f>
        <v/>
      </c>
      <c r="S587" s="55" t="str" cm="1">
        <f t="array" ref="S587">IF(AND(B587:D587="",G587:P587=""),"",P587*R587/1000*365)</f>
        <v/>
      </c>
      <c r="T587" s="55" t="str" cm="1">
        <f t="array" ref="T587">IF(AND(B587:D587="",G587:P587=""),"",MAX(0,K587-L587))</f>
        <v/>
      </c>
      <c r="U587" s="55" t="str" cm="1">
        <f t="array" ref="U587">IF(AND(B587:D587="",G587:P587=""),"",VLOOKUP(J587,ABen_Rates,3,FALSE)*T587*S587)</f>
        <v/>
      </c>
      <c r="V587" s="55" t="str" cm="1">
        <f t="array" ref="V587">IF(AND(B587:D587="",G587:P587=""),"",VLOOKUP(D587,Treatment_Life,2,FALSE)*U587)</f>
        <v/>
      </c>
      <c r="W587" s="55" t="str" cm="1">
        <f t="array" ref="W587">IF(AND(B587:D587="",G587:P587=""),"",(H587-G587)*O587*Lane_Width*Cost_m2)</f>
        <v/>
      </c>
      <c r="X587" s="55" cm="1">
        <f t="array" ref="X587">IF(AND(B587:D587="",G587:P587=""),-9999,V587*Av_Cost_Coll/W587)</f>
        <v>-9999</v>
      </c>
      <c r="Y587" s="55" cm="1">
        <f t="array" ref="Y587">IF(AND(B587:D587="",G587:P587=""),-9999,VLOOKUP(CONCATENATE(M587,"-",N587),Likelihood,2,FALSE))</f>
        <v>-9999</v>
      </c>
      <c r="Z587" s="55" t="str" cm="1">
        <f t="array" ref="Z587">IF(AND(B587:D587="",G587:P587=""),"",IF(X587&gt;=2,IF(Y587&gt;50,"P1","P3"),IF(X587&gt;0,IF(Y587&gt;50,"P2","P5"),IF(Y587&gt;50,"P4","P6"))))</f>
        <v/>
      </c>
    </row>
    <row r="588" spans="1:26" x14ac:dyDescent="0.35">
      <c r="A588" s="48"/>
      <c r="B588" s="48"/>
      <c r="C588" s="48"/>
      <c r="D588" s="48"/>
      <c r="E588" s="47"/>
      <c r="F588" s="47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55" t="str" cm="1">
        <f t="array" ref="Q588">IF(AND(B588="",D588="",G588:H588="",J588:P588),"",IF(OR(B588="",D588="",AND(D588&lt;&gt;"A",D588&lt;&gt;"B",D588&lt;&gt;"C",D588&lt;&gt;"D",D588&lt;&gt;"U"),G588&lt;0,H588&lt;G588,AND(J588&lt;&gt;"BC",J588&lt;&gt;"SG",J588&lt;&gt;"KQ",J588&lt;&gt;"R"),J588="",K588="",L588="",L588&lt; 0,OR(M588="",M588&gt;15),OR(N588="",N588&gt;15),O588="",P588=""),"ERROR - Please check inputs",""))</f>
        <v/>
      </c>
      <c r="R588" s="55" t="str" cm="1">
        <f t="array" ref="R588">IF(AND(B588:D588="",G588:P588=""),"",H588-G588)</f>
        <v/>
      </c>
      <c r="S588" s="55" t="str" cm="1">
        <f t="array" ref="S588">IF(AND(B588:D588="",G588:P588=""),"",P588*R588/1000*365)</f>
        <v/>
      </c>
      <c r="T588" s="55" t="str" cm="1">
        <f t="array" ref="T588">IF(AND(B588:D588="",G588:P588=""),"",MAX(0,K588-L588))</f>
        <v/>
      </c>
      <c r="U588" s="55" t="str" cm="1">
        <f t="array" ref="U588">IF(AND(B588:D588="",G588:P588=""),"",VLOOKUP(J588,ABen_Rates,3,FALSE)*T588*S588)</f>
        <v/>
      </c>
      <c r="V588" s="55" t="str" cm="1">
        <f t="array" ref="V588">IF(AND(B588:D588="",G588:P588=""),"",VLOOKUP(D588,Treatment_Life,2,FALSE)*U588)</f>
        <v/>
      </c>
      <c r="W588" s="55" t="str" cm="1">
        <f t="array" ref="W588">IF(AND(B588:D588="",G588:P588=""),"",(H588-G588)*O588*Lane_Width*Cost_m2)</f>
        <v/>
      </c>
      <c r="X588" s="55" cm="1">
        <f t="array" ref="X588">IF(AND(B588:D588="",G588:P588=""),-9999,V588*Av_Cost_Coll/W588)</f>
        <v>-9999</v>
      </c>
      <c r="Y588" s="55" cm="1">
        <f t="array" ref="Y588">IF(AND(B588:D588="",G588:P588=""),-9999,VLOOKUP(CONCATENATE(M588,"-",N588),Likelihood,2,FALSE))</f>
        <v>-9999</v>
      </c>
      <c r="Z588" s="55" t="str" cm="1">
        <f t="array" ref="Z588">IF(AND(B588:D588="",G588:P588=""),"",IF(X588&gt;=2,IF(Y588&gt;50,"P1","P3"),IF(X588&gt;0,IF(Y588&gt;50,"P2","P5"),IF(Y588&gt;50,"P4","P6"))))</f>
        <v/>
      </c>
    </row>
    <row r="589" spans="1:26" x14ac:dyDescent="0.35">
      <c r="A589" s="48"/>
      <c r="B589" s="48"/>
      <c r="C589" s="48"/>
      <c r="D589" s="48"/>
      <c r="E589" s="47"/>
      <c r="F589" s="47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55" t="str" cm="1">
        <f t="array" ref="Q589">IF(AND(B589="",D589="",G589:H589="",J589:P589),"",IF(OR(B589="",D589="",AND(D589&lt;&gt;"A",D589&lt;&gt;"B",D589&lt;&gt;"C",D589&lt;&gt;"D",D589&lt;&gt;"U"),G589&lt;0,H589&lt;G589,AND(J589&lt;&gt;"BC",J589&lt;&gt;"SG",J589&lt;&gt;"KQ",J589&lt;&gt;"R"),J589="",K589="",L589="",L589&lt; 0,OR(M589="",M589&gt;15),OR(N589="",N589&gt;15),O589="",P589=""),"ERROR - Please check inputs",""))</f>
        <v/>
      </c>
      <c r="R589" s="55" t="str" cm="1">
        <f t="array" ref="R589">IF(AND(B589:D589="",G589:P589=""),"",H589-G589)</f>
        <v/>
      </c>
      <c r="S589" s="55" t="str" cm="1">
        <f t="array" ref="S589">IF(AND(B589:D589="",G589:P589=""),"",P589*R589/1000*365)</f>
        <v/>
      </c>
      <c r="T589" s="55" t="str" cm="1">
        <f t="array" ref="T589">IF(AND(B589:D589="",G589:P589=""),"",MAX(0,K589-L589))</f>
        <v/>
      </c>
      <c r="U589" s="55" t="str" cm="1">
        <f t="array" ref="U589">IF(AND(B589:D589="",G589:P589=""),"",VLOOKUP(J589,ABen_Rates,3,FALSE)*T589*S589)</f>
        <v/>
      </c>
      <c r="V589" s="55" t="str" cm="1">
        <f t="array" ref="V589">IF(AND(B589:D589="",G589:P589=""),"",VLOOKUP(D589,Treatment_Life,2,FALSE)*U589)</f>
        <v/>
      </c>
      <c r="W589" s="55" t="str" cm="1">
        <f t="array" ref="W589">IF(AND(B589:D589="",G589:P589=""),"",(H589-G589)*O589*Lane_Width*Cost_m2)</f>
        <v/>
      </c>
      <c r="X589" s="55" cm="1">
        <f t="array" ref="X589">IF(AND(B589:D589="",G589:P589=""),-9999,V589*Av_Cost_Coll/W589)</f>
        <v>-9999</v>
      </c>
      <c r="Y589" s="55" cm="1">
        <f t="array" ref="Y589">IF(AND(B589:D589="",G589:P589=""),-9999,VLOOKUP(CONCATENATE(M589,"-",N589),Likelihood,2,FALSE))</f>
        <v>-9999</v>
      </c>
      <c r="Z589" s="55" t="str" cm="1">
        <f t="array" ref="Z589">IF(AND(B589:D589="",G589:P589=""),"",IF(X589&gt;=2,IF(Y589&gt;50,"P1","P3"),IF(X589&gt;0,IF(Y589&gt;50,"P2","P5"),IF(Y589&gt;50,"P4","P6"))))</f>
        <v/>
      </c>
    </row>
    <row r="590" spans="1:26" x14ac:dyDescent="0.35">
      <c r="A590" s="48"/>
      <c r="B590" s="48"/>
      <c r="C590" s="48"/>
      <c r="D590" s="48"/>
      <c r="E590" s="47"/>
      <c r="F590" s="47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55" t="str" cm="1">
        <f t="array" ref="Q590">IF(AND(B590="",D590="",G590:H590="",J590:P590),"",IF(OR(B590="",D590="",AND(D590&lt;&gt;"A",D590&lt;&gt;"B",D590&lt;&gt;"C",D590&lt;&gt;"D",D590&lt;&gt;"U"),G590&lt;0,H590&lt;G590,AND(J590&lt;&gt;"BC",J590&lt;&gt;"SG",J590&lt;&gt;"KQ",J590&lt;&gt;"R"),J590="",K590="",L590="",L590&lt; 0,OR(M590="",M590&gt;15),OR(N590="",N590&gt;15),O590="",P590=""),"ERROR - Please check inputs",""))</f>
        <v/>
      </c>
      <c r="R590" s="55" t="str" cm="1">
        <f t="array" ref="R590">IF(AND(B590:D590="",G590:P590=""),"",H590-G590)</f>
        <v/>
      </c>
      <c r="S590" s="55" t="str" cm="1">
        <f t="array" ref="S590">IF(AND(B590:D590="",G590:P590=""),"",P590*R590/1000*365)</f>
        <v/>
      </c>
      <c r="T590" s="55" t="str" cm="1">
        <f t="array" ref="T590">IF(AND(B590:D590="",G590:P590=""),"",MAX(0,K590-L590))</f>
        <v/>
      </c>
      <c r="U590" s="55" t="str" cm="1">
        <f t="array" ref="U590">IF(AND(B590:D590="",G590:P590=""),"",VLOOKUP(J590,ABen_Rates,3,FALSE)*T590*S590)</f>
        <v/>
      </c>
      <c r="V590" s="55" t="str" cm="1">
        <f t="array" ref="V590">IF(AND(B590:D590="",G590:P590=""),"",VLOOKUP(D590,Treatment_Life,2,FALSE)*U590)</f>
        <v/>
      </c>
      <c r="W590" s="55" t="str" cm="1">
        <f t="array" ref="W590">IF(AND(B590:D590="",G590:P590=""),"",(H590-G590)*O590*Lane_Width*Cost_m2)</f>
        <v/>
      </c>
      <c r="X590" s="55" cm="1">
        <f t="array" ref="X590">IF(AND(B590:D590="",G590:P590=""),-9999,V590*Av_Cost_Coll/W590)</f>
        <v>-9999</v>
      </c>
      <c r="Y590" s="55" cm="1">
        <f t="array" ref="Y590">IF(AND(B590:D590="",G590:P590=""),-9999,VLOOKUP(CONCATENATE(M590,"-",N590),Likelihood,2,FALSE))</f>
        <v>-9999</v>
      </c>
      <c r="Z590" s="55" t="str" cm="1">
        <f t="array" ref="Z590">IF(AND(B590:D590="",G590:P590=""),"",IF(X590&gt;=2,IF(Y590&gt;50,"P1","P3"),IF(X590&gt;0,IF(Y590&gt;50,"P2","P5"),IF(Y590&gt;50,"P4","P6"))))</f>
        <v/>
      </c>
    </row>
    <row r="591" spans="1:26" x14ac:dyDescent="0.35">
      <c r="A591" s="48"/>
      <c r="B591" s="48"/>
      <c r="C591" s="48"/>
      <c r="D591" s="48"/>
      <c r="E591" s="47"/>
      <c r="F591" s="47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55" t="str" cm="1">
        <f t="array" ref="Q591">IF(AND(B591="",D591="",G591:H591="",J591:P591),"",IF(OR(B591="",D591="",AND(D591&lt;&gt;"A",D591&lt;&gt;"B",D591&lt;&gt;"C",D591&lt;&gt;"D",D591&lt;&gt;"U"),G591&lt;0,H591&lt;G591,AND(J591&lt;&gt;"BC",J591&lt;&gt;"SG",J591&lt;&gt;"KQ",J591&lt;&gt;"R"),J591="",K591="",L591="",L591&lt; 0,OR(M591="",M591&gt;15),OR(N591="",N591&gt;15),O591="",P591=""),"ERROR - Please check inputs",""))</f>
        <v/>
      </c>
      <c r="R591" s="55" t="str" cm="1">
        <f t="array" ref="R591">IF(AND(B591:D591="",G591:P591=""),"",H591-G591)</f>
        <v/>
      </c>
      <c r="S591" s="55" t="str" cm="1">
        <f t="array" ref="S591">IF(AND(B591:D591="",G591:P591=""),"",P591*R591/1000*365)</f>
        <v/>
      </c>
      <c r="T591" s="55" t="str" cm="1">
        <f t="array" ref="T591">IF(AND(B591:D591="",G591:P591=""),"",MAX(0,K591-L591))</f>
        <v/>
      </c>
      <c r="U591" s="55" t="str" cm="1">
        <f t="array" ref="U591">IF(AND(B591:D591="",G591:P591=""),"",VLOOKUP(J591,ABen_Rates,3,FALSE)*T591*S591)</f>
        <v/>
      </c>
      <c r="V591" s="55" t="str" cm="1">
        <f t="array" ref="V591">IF(AND(B591:D591="",G591:P591=""),"",VLOOKUP(D591,Treatment_Life,2,FALSE)*U591)</f>
        <v/>
      </c>
      <c r="W591" s="55" t="str" cm="1">
        <f t="array" ref="W591">IF(AND(B591:D591="",G591:P591=""),"",(H591-G591)*O591*Lane_Width*Cost_m2)</f>
        <v/>
      </c>
      <c r="X591" s="55" cm="1">
        <f t="array" ref="X591">IF(AND(B591:D591="",G591:P591=""),-9999,V591*Av_Cost_Coll/W591)</f>
        <v>-9999</v>
      </c>
      <c r="Y591" s="55" cm="1">
        <f t="array" ref="Y591">IF(AND(B591:D591="",G591:P591=""),-9999,VLOOKUP(CONCATENATE(M591,"-",N591),Likelihood,2,FALSE))</f>
        <v>-9999</v>
      </c>
      <c r="Z591" s="55" t="str" cm="1">
        <f t="array" ref="Z591">IF(AND(B591:D591="",G591:P591=""),"",IF(X591&gt;=2,IF(Y591&gt;50,"P1","P3"),IF(X591&gt;0,IF(Y591&gt;50,"P2","P5"),IF(Y591&gt;50,"P4","P6"))))</f>
        <v/>
      </c>
    </row>
    <row r="592" spans="1:26" x14ac:dyDescent="0.35">
      <c r="A592" s="48"/>
      <c r="B592" s="48"/>
      <c r="C592" s="48"/>
      <c r="D592" s="48"/>
      <c r="E592" s="47"/>
      <c r="F592" s="47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55" t="str" cm="1">
        <f t="array" ref="Q592">IF(AND(B592="",D592="",G592:H592="",J592:P592),"",IF(OR(B592="",D592="",AND(D592&lt;&gt;"A",D592&lt;&gt;"B",D592&lt;&gt;"C",D592&lt;&gt;"D",D592&lt;&gt;"U"),G592&lt;0,H592&lt;G592,AND(J592&lt;&gt;"BC",J592&lt;&gt;"SG",J592&lt;&gt;"KQ",J592&lt;&gt;"R"),J592="",K592="",L592="",L592&lt; 0,OR(M592="",M592&gt;15),OR(N592="",N592&gt;15),O592="",P592=""),"ERROR - Please check inputs",""))</f>
        <v/>
      </c>
      <c r="R592" s="55" t="str" cm="1">
        <f t="array" ref="R592">IF(AND(B592:D592="",G592:P592=""),"",H592-G592)</f>
        <v/>
      </c>
      <c r="S592" s="55" t="str" cm="1">
        <f t="array" ref="S592">IF(AND(B592:D592="",G592:P592=""),"",P592*R592/1000*365)</f>
        <v/>
      </c>
      <c r="T592" s="55" t="str" cm="1">
        <f t="array" ref="T592">IF(AND(B592:D592="",G592:P592=""),"",MAX(0,K592-L592))</f>
        <v/>
      </c>
      <c r="U592" s="55" t="str" cm="1">
        <f t="array" ref="U592">IF(AND(B592:D592="",G592:P592=""),"",VLOOKUP(J592,ABen_Rates,3,FALSE)*T592*S592)</f>
        <v/>
      </c>
      <c r="V592" s="55" t="str" cm="1">
        <f t="array" ref="V592">IF(AND(B592:D592="",G592:P592=""),"",VLOOKUP(D592,Treatment_Life,2,FALSE)*U592)</f>
        <v/>
      </c>
      <c r="W592" s="55" t="str" cm="1">
        <f t="array" ref="W592">IF(AND(B592:D592="",G592:P592=""),"",(H592-G592)*O592*Lane_Width*Cost_m2)</f>
        <v/>
      </c>
      <c r="X592" s="55" cm="1">
        <f t="array" ref="X592">IF(AND(B592:D592="",G592:P592=""),-9999,V592*Av_Cost_Coll/W592)</f>
        <v>-9999</v>
      </c>
      <c r="Y592" s="55" cm="1">
        <f t="array" ref="Y592">IF(AND(B592:D592="",G592:P592=""),-9999,VLOOKUP(CONCATENATE(M592,"-",N592),Likelihood,2,FALSE))</f>
        <v>-9999</v>
      </c>
      <c r="Z592" s="55" t="str" cm="1">
        <f t="array" ref="Z592">IF(AND(B592:D592="",G592:P592=""),"",IF(X592&gt;=2,IF(Y592&gt;50,"P1","P3"),IF(X592&gt;0,IF(Y592&gt;50,"P2","P5"),IF(Y592&gt;50,"P4","P6"))))</f>
        <v/>
      </c>
    </row>
    <row r="593" spans="1:26" x14ac:dyDescent="0.35">
      <c r="A593" s="48"/>
      <c r="B593" s="48"/>
      <c r="C593" s="48"/>
      <c r="D593" s="48"/>
      <c r="E593" s="47"/>
      <c r="F593" s="47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55" t="str" cm="1">
        <f t="array" ref="Q593">IF(AND(B593="",D593="",G593:H593="",J593:P593),"",IF(OR(B593="",D593="",AND(D593&lt;&gt;"A",D593&lt;&gt;"B",D593&lt;&gt;"C",D593&lt;&gt;"D",D593&lt;&gt;"U"),G593&lt;0,H593&lt;G593,AND(J593&lt;&gt;"BC",J593&lt;&gt;"SG",J593&lt;&gt;"KQ",J593&lt;&gt;"R"),J593="",K593="",L593="",L593&lt; 0,OR(M593="",M593&gt;15),OR(N593="",N593&gt;15),O593="",P593=""),"ERROR - Please check inputs",""))</f>
        <v/>
      </c>
      <c r="R593" s="55" t="str" cm="1">
        <f t="array" ref="R593">IF(AND(B593:D593="",G593:P593=""),"",H593-G593)</f>
        <v/>
      </c>
      <c r="S593" s="55" t="str" cm="1">
        <f t="array" ref="S593">IF(AND(B593:D593="",G593:P593=""),"",P593*R593/1000*365)</f>
        <v/>
      </c>
      <c r="T593" s="55" t="str" cm="1">
        <f t="array" ref="T593">IF(AND(B593:D593="",G593:P593=""),"",MAX(0,K593-L593))</f>
        <v/>
      </c>
      <c r="U593" s="55" t="str" cm="1">
        <f t="array" ref="U593">IF(AND(B593:D593="",G593:P593=""),"",VLOOKUP(J593,ABen_Rates,3,FALSE)*T593*S593)</f>
        <v/>
      </c>
      <c r="V593" s="55" t="str" cm="1">
        <f t="array" ref="V593">IF(AND(B593:D593="",G593:P593=""),"",VLOOKUP(D593,Treatment_Life,2,FALSE)*U593)</f>
        <v/>
      </c>
      <c r="W593" s="55" t="str" cm="1">
        <f t="array" ref="W593">IF(AND(B593:D593="",G593:P593=""),"",(H593-G593)*O593*Lane_Width*Cost_m2)</f>
        <v/>
      </c>
      <c r="X593" s="55" cm="1">
        <f t="array" ref="X593">IF(AND(B593:D593="",G593:P593=""),-9999,V593*Av_Cost_Coll/W593)</f>
        <v>-9999</v>
      </c>
      <c r="Y593" s="55" cm="1">
        <f t="array" ref="Y593">IF(AND(B593:D593="",G593:P593=""),-9999,VLOOKUP(CONCATENATE(M593,"-",N593),Likelihood,2,FALSE))</f>
        <v>-9999</v>
      </c>
      <c r="Z593" s="55" t="str" cm="1">
        <f t="array" ref="Z593">IF(AND(B593:D593="",G593:P593=""),"",IF(X593&gt;=2,IF(Y593&gt;50,"P1","P3"),IF(X593&gt;0,IF(Y593&gt;50,"P2","P5"),IF(Y593&gt;50,"P4","P6"))))</f>
        <v/>
      </c>
    </row>
    <row r="594" spans="1:26" x14ac:dyDescent="0.35">
      <c r="A594" s="48"/>
      <c r="B594" s="48"/>
      <c r="C594" s="48"/>
      <c r="D594" s="48"/>
      <c r="E594" s="47"/>
      <c r="F594" s="47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55" t="str" cm="1">
        <f t="array" ref="Q594">IF(AND(B594="",D594="",G594:H594="",J594:P594),"",IF(OR(B594="",D594="",AND(D594&lt;&gt;"A",D594&lt;&gt;"B",D594&lt;&gt;"C",D594&lt;&gt;"D",D594&lt;&gt;"U"),G594&lt;0,H594&lt;G594,AND(J594&lt;&gt;"BC",J594&lt;&gt;"SG",J594&lt;&gt;"KQ",J594&lt;&gt;"R"),J594="",K594="",L594="",L594&lt; 0,OR(M594="",M594&gt;15),OR(N594="",N594&gt;15),O594="",P594=""),"ERROR - Please check inputs",""))</f>
        <v/>
      </c>
      <c r="R594" s="55" t="str" cm="1">
        <f t="array" ref="R594">IF(AND(B594:D594="",G594:P594=""),"",H594-G594)</f>
        <v/>
      </c>
      <c r="S594" s="55" t="str" cm="1">
        <f t="array" ref="S594">IF(AND(B594:D594="",G594:P594=""),"",P594*R594/1000*365)</f>
        <v/>
      </c>
      <c r="T594" s="55" t="str" cm="1">
        <f t="array" ref="T594">IF(AND(B594:D594="",G594:P594=""),"",MAX(0,K594-L594))</f>
        <v/>
      </c>
      <c r="U594" s="55" t="str" cm="1">
        <f t="array" ref="U594">IF(AND(B594:D594="",G594:P594=""),"",VLOOKUP(J594,ABen_Rates,3,FALSE)*T594*S594)</f>
        <v/>
      </c>
      <c r="V594" s="55" t="str" cm="1">
        <f t="array" ref="V594">IF(AND(B594:D594="",G594:P594=""),"",VLOOKUP(D594,Treatment_Life,2,FALSE)*U594)</f>
        <v/>
      </c>
      <c r="W594" s="55" t="str" cm="1">
        <f t="array" ref="W594">IF(AND(B594:D594="",G594:P594=""),"",(H594-G594)*O594*Lane_Width*Cost_m2)</f>
        <v/>
      </c>
      <c r="X594" s="55" cm="1">
        <f t="array" ref="X594">IF(AND(B594:D594="",G594:P594=""),-9999,V594*Av_Cost_Coll/W594)</f>
        <v>-9999</v>
      </c>
      <c r="Y594" s="55" cm="1">
        <f t="array" ref="Y594">IF(AND(B594:D594="",G594:P594=""),-9999,VLOOKUP(CONCATENATE(M594,"-",N594),Likelihood,2,FALSE))</f>
        <v>-9999</v>
      </c>
      <c r="Z594" s="55" t="str" cm="1">
        <f t="array" ref="Z594">IF(AND(B594:D594="",G594:P594=""),"",IF(X594&gt;=2,IF(Y594&gt;50,"P1","P3"),IF(X594&gt;0,IF(Y594&gt;50,"P2","P5"),IF(Y594&gt;50,"P4","P6"))))</f>
        <v/>
      </c>
    </row>
    <row r="595" spans="1:26" x14ac:dyDescent="0.35">
      <c r="A595" s="48"/>
      <c r="B595" s="48"/>
      <c r="C595" s="48"/>
      <c r="D595" s="48"/>
      <c r="E595" s="47"/>
      <c r="F595" s="47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55" t="str" cm="1">
        <f t="array" ref="Q595">IF(AND(B595="",D595="",G595:H595="",J595:P595),"",IF(OR(B595="",D595="",AND(D595&lt;&gt;"A",D595&lt;&gt;"B",D595&lt;&gt;"C",D595&lt;&gt;"D",D595&lt;&gt;"U"),G595&lt;0,H595&lt;G595,AND(J595&lt;&gt;"BC",J595&lt;&gt;"SG",J595&lt;&gt;"KQ",J595&lt;&gt;"R"),J595="",K595="",L595="",L595&lt; 0,OR(M595="",M595&gt;15),OR(N595="",N595&gt;15),O595="",P595=""),"ERROR - Please check inputs",""))</f>
        <v/>
      </c>
      <c r="R595" s="55" t="str" cm="1">
        <f t="array" ref="R595">IF(AND(B595:D595="",G595:P595=""),"",H595-G595)</f>
        <v/>
      </c>
      <c r="S595" s="55" t="str" cm="1">
        <f t="array" ref="S595">IF(AND(B595:D595="",G595:P595=""),"",P595*R595/1000*365)</f>
        <v/>
      </c>
      <c r="T595" s="55" t="str" cm="1">
        <f t="array" ref="T595">IF(AND(B595:D595="",G595:P595=""),"",MAX(0,K595-L595))</f>
        <v/>
      </c>
      <c r="U595" s="55" t="str" cm="1">
        <f t="array" ref="U595">IF(AND(B595:D595="",G595:P595=""),"",VLOOKUP(J595,ABen_Rates,3,FALSE)*T595*S595)</f>
        <v/>
      </c>
      <c r="V595" s="55" t="str" cm="1">
        <f t="array" ref="V595">IF(AND(B595:D595="",G595:P595=""),"",VLOOKUP(D595,Treatment_Life,2,FALSE)*U595)</f>
        <v/>
      </c>
      <c r="W595" s="55" t="str" cm="1">
        <f t="array" ref="W595">IF(AND(B595:D595="",G595:P595=""),"",(H595-G595)*O595*Lane_Width*Cost_m2)</f>
        <v/>
      </c>
      <c r="X595" s="55" cm="1">
        <f t="array" ref="X595">IF(AND(B595:D595="",G595:P595=""),-9999,V595*Av_Cost_Coll/W595)</f>
        <v>-9999</v>
      </c>
      <c r="Y595" s="55" cm="1">
        <f t="array" ref="Y595">IF(AND(B595:D595="",G595:P595=""),-9999,VLOOKUP(CONCATENATE(M595,"-",N595),Likelihood,2,FALSE))</f>
        <v>-9999</v>
      </c>
      <c r="Z595" s="55" t="str" cm="1">
        <f t="array" ref="Z595">IF(AND(B595:D595="",G595:P595=""),"",IF(X595&gt;=2,IF(Y595&gt;50,"P1","P3"),IF(X595&gt;0,IF(Y595&gt;50,"P2","P5"),IF(Y595&gt;50,"P4","P6"))))</f>
        <v/>
      </c>
    </row>
    <row r="596" spans="1:26" x14ac:dyDescent="0.35">
      <c r="A596" s="48"/>
      <c r="B596" s="48"/>
      <c r="C596" s="48"/>
      <c r="D596" s="48"/>
      <c r="E596" s="47"/>
      <c r="F596" s="47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55" t="str" cm="1">
        <f t="array" ref="Q596">IF(AND(B596="",D596="",G596:H596="",J596:P596),"",IF(OR(B596="",D596="",AND(D596&lt;&gt;"A",D596&lt;&gt;"B",D596&lt;&gt;"C",D596&lt;&gt;"D",D596&lt;&gt;"U"),G596&lt;0,H596&lt;G596,AND(J596&lt;&gt;"BC",J596&lt;&gt;"SG",J596&lt;&gt;"KQ",J596&lt;&gt;"R"),J596="",K596="",L596="",L596&lt; 0,OR(M596="",M596&gt;15),OR(N596="",N596&gt;15),O596="",P596=""),"ERROR - Please check inputs",""))</f>
        <v/>
      </c>
      <c r="R596" s="55" t="str" cm="1">
        <f t="array" ref="R596">IF(AND(B596:D596="",G596:P596=""),"",H596-G596)</f>
        <v/>
      </c>
      <c r="S596" s="55" t="str" cm="1">
        <f t="array" ref="S596">IF(AND(B596:D596="",G596:P596=""),"",P596*R596/1000*365)</f>
        <v/>
      </c>
      <c r="T596" s="55" t="str" cm="1">
        <f t="array" ref="T596">IF(AND(B596:D596="",G596:P596=""),"",MAX(0,K596-L596))</f>
        <v/>
      </c>
      <c r="U596" s="55" t="str" cm="1">
        <f t="array" ref="U596">IF(AND(B596:D596="",G596:P596=""),"",VLOOKUP(J596,ABen_Rates,3,FALSE)*T596*S596)</f>
        <v/>
      </c>
      <c r="V596" s="55" t="str" cm="1">
        <f t="array" ref="V596">IF(AND(B596:D596="",G596:P596=""),"",VLOOKUP(D596,Treatment_Life,2,FALSE)*U596)</f>
        <v/>
      </c>
      <c r="W596" s="55" t="str" cm="1">
        <f t="array" ref="W596">IF(AND(B596:D596="",G596:P596=""),"",(H596-G596)*O596*Lane_Width*Cost_m2)</f>
        <v/>
      </c>
      <c r="X596" s="55" cm="1">
        <f t="array" ref="X596">IF(AND(B596:D596="",G596:P596=""),-9999,V596*Av_Cost_Coll/W596)</f>
        <v>-9999</v>
      </c>
      <c r="Y596" s="55" cm="1">
        <f t="array" ref="Y596">IF(AND(B596:D596="",G596:P596=""),-9999,VLOOKUP(CONCATENATE(M596,"-",N596),Likelihood,2,FALSE))</f>
        <v>-9999</v>
      </c>
      <c r="Z596" s="55" t="str" cm="1">
        <f t="array" ref="Z596">IF(AND(B596:D596="",G596:P596=""),"",IF(X596&gt;=2,IF(Y596&gt;50,"P1","P3"),IF(X596&gt;0,IF(Y596&gt;50,"P2","P5"),IF(Y596&gt;50,"P4","P6"))))</f>
        <v/>
      </c>
    </row>
    <row r="597" spans="1:26" x14ac:dyDescent="0.35">
      <c r="A597" s="48"/>
      <c r="B597" s="48"/>
      <c r="C597" s="48"/>
      <c r="D597" s="48"/>
      <c r="E597" s="47"/>
      <c r="F597" s="47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55" t="str" cm="1">
        <f t="array" ref="Q597">IF(AND(B597="",D597="",G597:H597="",J597:P597),"",IF(OR(B597="",D597="",AND(D597&lt;&gt;"A",D597&lt;&gt;"B",D597&lt;&gt;"C",D597&lt;&gt;"D",D597&lt;&gt;"U"),G597&lt;0,H597&lt;G597,AND(J597&lt;&gt;"BC",J597&lt;&gt;"SG",J597&lt;&gt;"KQ",J597&lt;&gt;"R"),J597="",K597="",L597="",L597&lt; 0,OR(M597="",M597&gt;15),OR(N597="",N597&gt;15),O597="",P597=""),"ERROR - Please check inputs",""))</f>
        <v/>
      </c>
      <c r="R597" s="55" t="str" cm="1">
        <f t="array" ref="R597">IF(AND(B597:D597="",G597:P597=""),"",H597-G597)</f>
        <v/>
      </c>
      <c r="S597" s="55" t="str" cm="1">
        <f t="array" ref="S597">IF(AND(B597:D597="",G597:P597=""),"",P597*R597/1000*365)</f>
        <v/>
      </c>
      <c r="T597" s="55" t="str" cm="1">
        <f t="array" ref="T597">IF(AND(B597:D597="",G597:P597=""),"",MAX(0,K597-L597))</f>
        <v/>
      </c>
      <c r="U597" s="55" t="str" cm="1">
        <f t="array" ref="U597">IF(AND(B597:D597="",G597:P597=""),"",VLOOKUP(J597,ABen_Rates,3,FALSE)*T597*S597)</f>
        <v/>
      </c>
      <c r="V597" s="55" t="str" cm="1">
        <f t="array" ref="V597">IF(AND(B597:D597="",G597:P597=""),"",VLOOKUP(D597,Treatment_Life,2,FALSE)*U597)</f>
        <v/>
      </c>
      <c r="W597" s="55" t="str" cm="1">
        <f t="array" ref="W597">IF(AND(B597:D597="",G597:P597=""),"",(H597-G597)*O597*Lane_Width*Cost_m2)</f>
        <v/>
      </c>
      <c r="X597" s="55" cm="1">
        <f t="array" ref="X597">IF(AND(B597:D597="",G597:P597=""),-9999,V597*Av_Cost_Coll/W597)</f>
        <v>-9999</v>
      </c>
      <c r="Y597" s="55" cm="1">
        <f t="array" ref="Y597">IF(AND(B597:D597="",G597:P597=""),-9999,VLOOKUP(CONCATENATE(M597,"-",N597),Likelihood,2,FALSE))</f>
        <v>-9999</v>
      </c>
      <c r="Z597" s="55" t="str" cm="1">
        <f t="array" ref="Z597">IF(AND(B597:D597="",G597:P597=""),"",IF(X597&gt;=2,IF(Y597&gt;50,"P1","P3"),IF(X597&gt;0,IF(Y597&gt;50,"P2","P5"),IF(Y597&gt;50,"P4","P6"))))</f>
        <v/>
      </c>
    </row>
    <row r="598" spans="1:26" x14ac:dyDescent="0.35">
      <c r="A598" s="48"/>
      <c r="B598" s="48"/>
      <c r="C598" s="48"/>
      <c r="D598" s="48"/>
      <c r="E598" s="47"/>
      <c r="F598" s="47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55" t="str" cm="1">
        <f t="array" ref="Q598">IF(AND(B598="",D598="",G598:H598="",J598:P598),"",IF(OR(B598="",D598="",AND(D598&lt;&gt;"A",D598&lt;&gt;"B",D598&lt;&gt;"C",D598&lt;&gt;"D",D598&lt;&gt;"U"),G598&lt;0,H598&lt;G598,AND(J598&lt;&gt;"BC",J598&lt;&gt;"SG",J598&lt;&gt;"KQ",J598&lt;&gt;"R"),J598="",K598="",L598="",L598&lt; 0,OR(M598="",M598&gt;15),OR(N598="",N598&gt;15),O598="",P598=""),"ERROR - Please check inputs",""))</f>
        <v/>
      </c>
      <c r="R598" s="55" t="str" cm="1">
        <f t="array" ref="R598">IF(AND(B598:D598="",G598:P598=""),"",H598-G598)</f>
        <v/>
      </c>
      <c r="S598" s="55" t="str" cm="1">
        <f t="array" ref="S598">IF(AND(B598:D598="",G598:P598=""),"",P598*R598/1000*365)</f>
        <v/>
      </c>
      <c r="T598" s="55" t="str" cm="1">
        <f t="array" ref="T598">IF(AND(B598:D598="",G598:P598=""),"",MAX(0,K598-L598))</f>
        <v/>
      </c>
      <c r="U598" s="55" t="str" cm="1">
        <f t="array" ref="U598">IF(AND(B598:D598="",G598:P598=""),"",VLOOKUP(J598,ABen_Rates,3,FALSE)*T598*S598)</f>
        <v/>
      </c>
      <c r="V598" s="55" t="str" cm="1">
        <f t="array" ref="V598">IF(AND(B598:D598="",G598:P598=""),"",VLOOKUP(D598,Treatment_Life,2,FALSE)*U598)</f>
        <v/>
      </c>
      <c r="W598" s="55" t="str" cm="1">
        <f t="array" ref="W598">IF(AND(B598:D598="",G598:P598=""),"",(H598-G598)*O598*Lane_Width*Cost_m2)</f>
        <v/>
      </c>
      <c r="X598" s="55" cm="1">
        <f t="array" ref="X598">IF(AND(B598:D598="",G598:P598=""),-9999,V598*Av_Cost_Coll/W598)</f>
        <v>-9999</v>
      </c>
      <c r="Y598" s="55" cm="1">
        <f t="array" ref="Y598">IF(AND(B598:D598="",G598:P598=""),-9999,VLOOKUP(CONCATENATE(M598,"-",N598),Likelihood,2,FALSE))</f>
        <v>-9999</v>
      </c>
      <c r="Z598" s="55" t="str" cm="1">
        <f t="array" ref="Z598">IF(AND(B598:D598="",G598:P598=""),"",IF(X598&gt;=2,IF(Y598&gt;50,"P1","P3"),IF(X598&gt;0,IF(Y598&gt;50,"P2","P5"),IF(Y598&gt;50,"P4","P6"))))</f>
        <v/>
      </c>
    </row>
    <row r="599" spans="1:26" x14ac:dyDescent="0.35">
      <c r="A599" s="48"/>
      <c r="B599" s="48"/>
      <c r="C599" s="48"/>
      <c r="D599" s="48"/>
      <c r="E599" s="47"/>
      <c r="F599" s="47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55" t="str" cm="1">
        <f t="array" ref="Q599">IF(AND(B599="",D599="",G599:H599="",J599:P599),"",IF(OR(B599="",D599="",AND(D599&lt;&gt;"A",D599&lt;&gt;"B",D599&lt;&gt;"C",D599&lt;&gt;"D",D599&lt;&gt;"U"),G599&lt;0,H599&lt;G599,AND(J599&lt;&gt;"BC",J599&lt;&gt;"SG",J599&lt;&gt;"KQ",J599&lt;&gt;"R"),J599="",K599="",L599="",L599&lt; 0,OR(M599="",M599&gt;15),OR(N599="",N599&gt;15),O599="",P599=""),"ERROR - Please check inputs",""))</f>
        <v/>
      </c>
      <c r="R599" s="55" t="str" cm="1">
        <f t="array" ref="R599">IF(AND(B599:D599="",G599:P599=""),"",H599-G599)</f>
        <v/>
      </c>
      <c r="S599" s="55" t="str" cm="1">
        <f t="array" ref="S599">IF(AND(B599:D599="",G599:P599=""),"",P599*R599/1000*365)</f>
        <v/>
      </c>
      <c r="T599" s="55" t="str" cm="1">
        <f t="array" ref="T599">IF(AND(B599:D599="",G599:P599=""),"",MAX(0,K599-L599))</f>
        <v/>
      </c>
      <c r="U599" s="55" t="str" cm="1">
        <f t="array" ref="U599">IF(AND(B599:D599="",G599:P599=""),"",VLOOKUP(J599,ABen_Rates,3,FALSE)*T599*S599)</f>
        <v/>
      </c>
      <c r="V599" s="55" t="str" cm="1">
        <f t="array" ref="V599">IF(AND(B599:D599="",G599:P599=""),"",VLOOKUP(D599,Treatment_Life,2,FALSE)*U599)</f>
        <v/>
      </c>
      <c r="W599" s="55" t="str" cm="1">
        <f t="array" ref="W599">IF(AND(B599:D599="",G599:P599=""),"",(H599-G599)*O599*Lane_Width*Cost_m2)</f>
        <v/>
      </c>
      <c r="X599" s="55" cm="1">
        <f t="array" ref="X599">IF(AND(B599:D599="",G599:P599=""),-9999,V599*Av_Cost_Coll/W599)</f>
        <v>-9999</v>
      </c>
      <c r="Y599" s="55" cm="1">
        <f t="array" ref="Y599">IF(AND(B599:D599="",G599:P599=""),-9999,VLOOKUP(CONCATENATE(M599,"-",N599),Likelihood,2,FALSE))</f>
        <v>-9999</v>
      </c>
      <c r="Z599" s="55" t="str" cm="1">
        <f t="array" ref="Z599">IF(AND(B599:D599="",G599:P599=""),"",IF(X599&gt;=2,IF(Y599&gt;50,"P1","P3"),IF(X599&gt;0,IF(Y599&gt;50,"P2","P5"),IF(Y599&gt;50,"P4","P6"))))</f>
        <v/>
      </c>
    </row>
    <row r="600" spans="1:26" x14ac:dyDescent="0.35">
      <c r="A600" s="48"/>
      <c r="B600" s="48"/>
      <c r="C600" s="48"/>
      <c r="D600" s="48"/>
      <c r="E600" s="47"/>
      <c r="F600" s="47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55" t="str" cm="1">
        <f t="array" ref="Q600">IF(AND(B600="",D600="",G600:H600="",J600:P600),"",IF(OR(B600="",D600="",AND(D600&lt;&gt;"A",D600&lt;&gt;"B",D600&lt;&gt;"C",D600&lt;&gt;"D",D600&lt;&gt;"U"),G600&lt;0,H600&lt;G600,AND(J600&lt;&gt;"BC",J600&lt;&gt;"SG",J600&lt;&gt;"KQ",J600&lt;&gt;"R"),J600="",K600="",L600="",L600&lt; 0,OR(M600="",M600&gt;15),OR(N600="",N600&gt;15),O600="",P600=""),"ERROR - Please check inputs",""))</f>
        <v/>
      </c>
      <c r="R600" s="55" t="str" cm="1">
        <f t="array" ref="R600">IF(AND(B600:D600="",G600:P600=""),"",H600-G600)</f>
        <v/>
      </c>
      <c r="S600" s="55" t="str" cm="1">
        <f t="array" ref="S600">IF(AND(B600:D600="",G600:P600=""),"",P600*R600/1000*365)</f>
        <v/>
      </c>
      <c r="T600" s="55" t="str" cm="1">
        <f t="array" ref="T600">IF(AND(B600:D600="",G600:P600=""),"",MAX(0,K600-L600))</f>
        <v/>
      </c>
      <c r="U600" s="55" t="str" cm="1">
        <f t="array" ref="U600">IF(AND(B600:D600="",G600:P600=""),"",VLOOKUP(J600,ABen_Rates,3,FALSE)*T600*S600)</f>
        <v/>
      </c>
      <c r="V600" s="55" t="str" cm="1">
        <f t="array" ref="V600">IF(AND(B600:D600="",G600:P600=""),"",VLOOKUP(D600,Treatment_Life,2,FALSE)*U600)</f>
        <v/>
      </c>
      <c r="W600" s="55" t="str" cm="1">
        <f t="array" ref="W600">IF(AND(B600:D600="",G600:P600=""),"",(H600-G600)*O600*Lane_Width*Cost_m2)</f>
        <v/>
      </c>
      <c r="X600" s="55" cm="1">
        <f t="array" ref="X600">IF(AND(B600:D600="",G600:P600=""),-9999,V600*Av_Cost_Coll/W600)</f>
        <v>-9999</v>
      </c>
      <c r="Y600" s="55" cm="1">
        <f t="array" ref="Y600">IF(AND(B600:D600="",G600:P600=""),-9999,VLOOKUP(CONCATENATE(M600,"-",N600),Likelihood,2,FALSE))</f>
        <v>-9999</v>
      </c>
      <c r="Z600" s="55" t="str" cm="1">
        <f t="array" ref="Z600">IF(AND(B600:D600="",G600:P600=""),"",IF(X600&gt;=2,IF(Y600&gt;50,"P1","P3"),IF(X600&gt;0,IF(Y600&gt;50,"P2","P5"),IF(Y600&gt;50,"P4","P6"))))</f>
        <v/>
      </c>
    </row>
    <row r="601" spans="1:26" x14ac:dyDescent="0.35">
      <c r="A601" s="48"/>
      <c r="B601" s="48"/>
      <c r="C601" s="48"/>
      <c r="D601" s="48"/>
      <c r="E601" s="47"/>
      <c r="F601" s="47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55" t="str" cm="1">
        <f t="array" ref="Q601">IF(AND(B601="",D601="",G601:H601="",J601:P601),"",IF(OR(B601="",D601="",AND(D601&lt;&gt;"A",D601&lt;&gt;"B",D601&lt;&gt;"C",D601&lt;&gt;"D",D601&lt;&gt;"U"),G601&lt;0,H601&lt;G601,AND(J601&lt;&gt;"BC",J601&lt;&gt;"SG",J601&lt;&gt;"KQ",J601&lt;&gt;"R"),J601="",K601="",L601="",L601&lt; 0,OR(M601="",M601&gt;15),OR(N601="",N601&gt;15),O601="",P601=""),"ERROR - Please check inputs",""))</f>
        <v/>
      </c>
      <c r="R601" s="55" t="str" cm="1">
        <f t="array" ref="R601">IF(AND(B601:D601="",G601:P601=""),"",H601-G601)</f>
        <v/>
      </c>
      <c r="S601" s="55" t="str" cm="1">
        <f t="array" ref="S601">IF(AND(B601:D601="",G601:P601=""),"",P601*R601/1000*365)</f>
        <v/>
      </c>
      <c r="T601" s="55" t="str" cm="1">
        <f t="array" ref="T601">IF(AND(B601:D601="",G601:P601=""),"",MAX(0,K601-L601))</f>
        <v/>
      </c>
      <c r="U601" s="55" t="str" cm="1">
        <f t="array" ref="U601">IF(AND(B601:D601="",G601:P601=""),"",VLOOKUP(J601,ABen_Rates,3,FALSE)*T601*S601)</f>
        <v/>
      </c>
      <c r="V601" s="55" t="str" cm="1">
        <f t="array" ref="V601">IF(AND(B601:D601="",G601:P601=""),"",VLOOKUP(D601,Treatment_Life,2,FALSE)*U601)</f>
        <v/>
      </c>
      <c r="W601" s="55" t="str" cm="1">
        <f t="array" ref="W601">IF(AND(B601:D601="",G601:P601=""),"",(H601-G601)*O601*Lane_Width*Cost_m2)</f>
        <v/>
      </c>
      <c r="X601" s="55" cm="1">
        <f t="array" ref="X601">IF(AND(B601:D601="",G601:P601=""),-9999,V601*Av_Cost_Coll/W601)</f>
        <v>-9999</v>
      </c>
      <c r="Y601" s="55" cm="1">
        <f t="array" ref="Y601">IF(AND(B601:D601="",G601:P601=""),-9999,VLOOKUP(CONCATENATE(M601,"-",N601),Likelihood,2,FALSE))</f>
        <v>-9999</v>
      </c>
      <c r="Z601" s="55" t="str" cm="1">
        <f t="array" ref="Z601">IF(AND(B601:D601="",G601:P601=""),"",IF(X601&gt;=2,IF(Y601&gt;50,"P1","P3"),IF(X601&gt;0,IF(Y601&gt;50,"P2","P5"),IF(Y601&gt;50,"P4","P6"))))</f>
        <v/>
      </c>
    </row>
    <row r="602" spans="1:26" x14ac:dyDescent="0.35">
      <c r="A602" s="48"/>
      <c r="B602" s="48"/>
      <c r="C602" s="48"/>
      <c r="D602" s="48"/>
      <c r="E602" s="47"/>
      <c r="F602" s="47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55" t="str" cm="1">
        <f t="array" ref="Q602">IF(AND(B602="",D602="",G602:H602="",J602:P602),"",IF(OR(B602="",D602="",AND(D602&lt;&gt;"A",D602&lt;&gt;"B",D602&lt;&gt;"C",D602&lt;&gt;"D",D602&lt;&gt;"U"),G602&lt;0,H602&lt;G602,AND(J602&lt;&gt;"BC",J602&lt;&gt;"SG",J602&lt;&gt;"KQ",J602&lt;&gt;"R"),J602="",K602="",L602="",L602&lt; 0,OR(M602="",M602&gt;15),OR(N602="",N602&gt;15),O602="",P602=""),"ERROR - Please check inputs",""))</f>
        <v/>
      </c>
      <c r="R602" s="55" t="str" cm="1">
        <f t="array" ref="R602">IF(AND(B602:D602="",G602:P602=""),"",H602-G602)</f>
        <v/>
      </c>
      <c r="S602" s="55" t="str" cm="1">
        <f t="array" ref="S602">IF(AND(B602:D602="",G602:P602=""),"",P602*R602/1000*365)</f>
        <v/>
      </c>
      <c r="T602" s="55" t="str" cm="1">
        <f t="array" ref="T602">IF(AND(B602:D602="",G602:P602=""),"",MAX(0,K602-L602))</f>
        <v/>
      </c>
      <c r="U602" s="55" t="str" cm="1">
        <f t="array" ref="U602">IF(AND(B602:D602="",G602:P602=""),"",VLOOKUP(J602,ABen_Rates,3,FALSE)*T602*S602)</f>
        <v/>
      </c>
      <c r="V602" s="55" t="str" cm="1">
        <f t="array" ref="V602">IF(AND(B602:D602="",G602:P602=""),"",VLOOKUP(D602,Treatment_Life,2,FALSE)*U602)</f>
        <v/>
      </c>
      <c r="W602" s="55" t="str" cm="1">
        <f t="array" ref="W602">IF(AND(B602:D602="",G602:P602=""),"",(H602-G602)*O602*Lane_Width*Cost_m2)</f>
        <v/>
      </c>
      <c r="X602" s="55" cm="1">
        <f t="array" ref="X602">IF(AND(B602:D602="",G602:P602=""),-9999,V602*Av_Cost_Coll/W602)</f>
        <v>-9999</v>
      </c>
      <c r="Y602" s="55" cm="1">
        <f t="array" ref="Y602">IF(AND(B602:D602="",G602:P602=""),-9999,VLOOKUP(CONCATENATE(M602,"-",N602),Likelihood,2,FALSE))</f>
        <v>-9999</v>
      </c>
      <c r="Z602" s="55" t="str" cm="1">
        <f t="array" ref="Z602">IF(AND(B602:D602="",G602:P602=""),"",IF(X602&gt;=2,IF(Y602&gt;50,"P1","P3"),IF(X602&gt;0,IF(Y602&gt;50,"P2","P5"),IF(Y602&gt;50,"P4","P6"))))</f>
        <v/>
      </c>
    </row>
    <row r="603" spans="1:26" x14ac:dyDescent="0.35">
      <c r="A603" s="48"/>
      <c r="B603" s="48"/>
      <c r="C603" s="48"/>
      <c r="D603" s="48"/>
      <c r="E603" s="47"/>
      <c r="F603" s="47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55" t="str" cm="1">
        <f t="array" ref="Q603">IF(AND(B603="",D603="",G603:H603="",J603:P603),"",IF(OR(B603="",D603="",AND(D603&lt;&gt;"A",D603&lt;&gt;"B",D603&lt;&gt;"C",D603&lt;&gt;"D",D603&lt;&gt;"U"),G603&lt;0,H603&lt;G603,AND(J603&lt;&gt;"BC",J603&lt;&gt;"SG",J603&lt;&gt;"KQ",J603&lt;&gt;"R"),J603="",K603="",L603="",L603&lt; 0,OR(M603="",M603&gt;15),OR(N603="",N603&gt;15),O603="",P603=""),"ERROR - Please check inputs",""))</f>
        <v/>
      </c>
      <c r="R603" s="55" t="str" cm="1">
        <f t="array" ref="R603">IF(AND(B603:D603="",G603:P603=""),"",H603-G603)</f>
        <v/>
      </c>
      <c r="S603" s="55" t="str" cm="1">
        <f t="array" ref="S603">IF(AND(B603:D603="",G603:P603=""),"",P603*R603/1000*365)</f>
        <v/>
      </c>
      <c r="T603" s="55" t="str" cm="1">
        <f t="array" ref="T603">IF(AND(B603:D603="",G603:P603=""),"",MAX(0,K603-L603))</f>
        <v/>
      </c>
      <c r="U603" s="55" t="str" cm="1">
        <f t="array" ref="U603">IF(AND(B603:D603="",G603:P603=""),"",VLOOKUP(J603,ABen_Rates,3,FALSE)*T603*S603)</f>
        <v/>
      </c>
      <c r="V603" s="55" t="str" cm="1">
        <f t="array" ref="V603">IF(AND(B603:D603="",G603:P603=""),"",VLOOKUP(D603,Treatment_Life,2,FALSE)*U603)</f>
        <v/>
      </c>
      <c r="W603" s="55" t="str" cm="1">
        <f t="array" ref="W603">IF(AND(B603:D603="",G603:P603=""),"",(H603-G603)*O603*Lane_Width*Cost_m2)</f>
        <v/>
      </c>
      <c r="X603" s="55" cm="1">
        <f t="array" ref="X603">IF(AND(B603:D603="",G603:P603=""),-9999,V603*Av_Cost_Coll/W603)</f>
        <v>-9999</v>
      </c>
      <c r="Y603" s="55" cm="1">
        <f t="array" ref="Y603">IF(AND(B603:D603="",G603:P603=""),-9999,VLOOKUP(CONCATENATE(M603,"-",N603),Likelihood,2,FALSE))</f>
        <v>-9999</v>
      </c>
      <c r="Z603" s="55" t="str" cm="1">
        <f t="array" ref="Z603">IF(AND(B603:D603="",G603:P603=""),"",IF(X603&gt;=2,IF(Y603&gt;50,"P1","P3"),IF(X603&gt;0,IF(Y603&gt;50,"P2","P5"),IF(Y603&gt;50,"P4","P6"))))</f>
        <v/>
      </c>
    </row>
    <row r="604" spans="1:26" x14ac:dyDescent="0.35">
      <c r="A604" s="48"/>
      <c r="B604" s="48"/>
      <c r="C604" s="48"/>
      <c r="D604" s="48"/>
      <c r="E604" s="47"/>
      <c r="F604" s="47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55" t="str" cm="1">
        <f t="array" ref="Q604">IF(AND(B604="",D604="",G604:H604="",J604:P604),"",IF(OR(B604="",D604="",AND(D604&lt;&gt;"A",D604&lt;&gt;"B",D604&lt;&gt;"C",D604&lt;&gt;"D",D604&lt;&gt;"U"),G604&lt;0,H604&lt;G604,AND(J604&lt;&gt;"BC",J604&lt;&gt;"SG",J604&lt;&gt;"KQ",J604&lt;&gt;"R"),J604="",K604="",L604="",L604&lt; 0,OR(M604="",M604&gt;15),OR(N604="",N604&gt;15),O604="",P604=""),"ERROR - Please check inputs",""))</f>
        <v/>
      </c>
      <c r="R604" s="55" t="str" cm="1">
        <f t="array" ref="R604">IF(AND(B604:D604="",G604:P604=""),"",H604-G604)</f>
        <v/>
      </c>
      <c r="S604" s="55" t="str" cm="1">
        <f t="array" ref="S604">IF(AND(B604:D604="",G604:P604=""),"",P604*R604/1000*365)</f>
        <v/>
      </c>
      <c r="T604" s="55" t="str" cm="1">
        <f t="array" ref="T604">IF(AND(B604:D604="",G604:P604=""),"",MAX(0,K604-L604))</f>
        <v/>
      </c>
      <c r="U604" s="55" t="str" cm="1">
        <f t="array" ref="U604">IF(AND(B604:D604="",G604:P604=""),"",VLOOKUP(J604,ABen_Rates,3,FALSE)*T604*S604)</f>
        <v/>
      </c>
      <c r="V604" s="55" t="str" cm="1">
        <f t="array" ref="V604">IF(AND(B604:D604="",G604:P604=""),"",VLOOKUP(D604,Treatment_Life,2,FALSE)*U604)</f>
        <v/>
      </c>
      <c r="W604" s="55" t="str" cm="1">
        <f t="array" ref="W604">IF(AND(B604:D604="",G604:P604=""),"",(H604-G604)*O604*Lane_Width*Cost_m2)</f>
        <v/>
      </c>
      <c r="X604" s="55" cm="1">
        <f t="array" ref="X604">IF(AND(B604:D604="",G604:P604=""),-9999,V604*Av_Cost_Coll/W604)</f>
        <v>-9999</v>
      </c>
      <c r="Y604" s="55" cm="1">
        <f t="array" ref="Y604">IF(AND(B604:D604="",G604:P604=""),-9999,VLOOKUP(CONCATENATE(M604,"-",N604),Likelihood,2,FALSE))</f>
        <v>-9999</v>
      </c>
      <c r="Z604" s="55" t="str" cm="1">
        <f t="array" ref="Z604">IF(AND(B604:D604="",G604:P604=""),"",IF(X604&gt;=2,IF(Y604&gt;50,"P1","P3"),IF(X604&gt;0,IF(Y604&gt;50,"P2","P5"),IF(Y604&gt;50,"P4","P6"))))</f>
        <v/>
      </c>
    </row>
    <row r="605" spans="1:26" x14ac:dyDescent="0.35">
      <c r="A605" s="48"/>
      <c r="B605" s="48"/>
      <c r="C605" s="48"/>
      <c r="D605" s="48"/>
      <c r="E605" s="47"/>
      <c r="F605" s="47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55" t="str" cm="1">
        <f t="array" ref="Q605">IF(AND(B605="",D605="",G605:H605="",J605:P605),"",IF(OR(B605="",D605="",AND(D605&lt;&gt;"A",D605&lt;&gt;"B",D605&lt;&gt;"C",D605&lt;&gt;"D",D605&lt;&gt;"U"),G605&lt;0,H605&lt;G605,AND(J605&lt;&gt;"BC",J605&lt;&gt;"SG",J605&lt;&gt;"KQ",J605&lt;&gt;"R"),J605="",K605="",L605="",L605&lt; 0,OR(M605="",M605&gt;15),OR(N605="",N605&gt;15),O605="",P605=""),"ERROR - Please check inputs",""))</f>
        <v/>
      </c>
      <c r="R605" s="55" t="str" cm="1">
        <f t="array" ref="R605">IF(AND(B605:D605="",G605:P605=""),"",H605-G605)</f>
        <v/>
      </c>
      <c r="S605" s="55" t="str" cm="1">
        <f t="array" ref="S605">IF(AND(B605:D605="",G605:P605=""),"",P605*R605/1000*365)</f>
        <v/>
      </c>
      <c r="T605" s="55" t="str" cm="1">
        <f t="array" ref="T605">IF(AND(B605:D605="",G605:P605=""),"",MAX(0,K605-L605))</f>
        <v/>
      </c>
      <c r="U605" s="55" t="str" cm="1">
        <f t="array" ref="U605">IF(AND(B605:D605="",G605:P605=""),"",VLOOKUP(J605,ABen_Rates,3,FALSE)*T605*S605)</f>
        <v/>
      </c>
      <c r="V605" s="55" t="str" cm="1">
        <f t="array" ref="V605">IF(AND(B605:D605="",G605:P605=""),"",VLOOKUP(D605,Treatment_Life,2,FALSE)*U605)</f>
        <v/>
      </c>
      <c r="W605" s="55" t="str" cm="1">
        <f t="array" ref="W605">IF(AND(B605:D605="",G605:P605=""),"",(H605-G605)*O605*Lane_Width*Cost_m2)</f>
        <v/>
      </c>
      <c r="X605" s="55" cm="1">
        <f t="array" ref="X605">IF(AND(B605:D605="",G605:P605=""),-9999,V605*Av_Cost_Coll/W605)</f>
        <v>-9999</v>
      </c>
      <c r="Y605" s="55" cm="1">
        <f t="array" ref="Y605">IF(AND(B605:D605="",G605:P605=""),-9999,VLOOKUP(CONCATENATE(M605,"-",N605),Likelihood,2,FALSE))</f>
        <v>-9999</v>
      </c>
      <c r="Z605" s="55" t="str" cm="1">
        <f t="array" ref="Z605">IF(AND(B605:D605="",G605:P605=""),"",IF(X605&gt;=2,IF(Y605&gt;50,"P1","P3"),IF(X605&gt;0,IF(Y605&gt;50,"P2","P5"),IF(Y605&gt;50,"P4","P6"))))</f>
        <v/>
      </c>
    </row>
    <row r="606" spans="1:26" x14ac:dyDescent="0.35">
      <c r="A606" s="48"/>
      <c r="B606" s="48"/>
      <c r="C606" s="48"/>
      <c r="D606" s="48"/>
      <c r="E606" s="47"/>
      <c r="F606" s="47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55" t="str" cm="1">
        <f t="array" ref="Q606">IF(AND(B606="",D606="",G606:H606="",J606:P606),"",IF(OR(B606="",D606="",AND(D606&lt;&gt;"A",D606&lt;&gt;"B",D606&lt;&gt;"C",D606&lt;&gt;"D",D606&lt;&gt;"U"),G606&lt;0,H606&lt;G606,AND(J606&lt;&gt;"BC",J606&lt;&gt;"SG",J606&lt;&gt;"KQ",J606&lt;&gt;"R"),J606="",K606="",L606="",L606&lt; 0,OR(M606="",M606&gt;15),OR(N606="",N606&gt;15),O606="",P606=""),"ERROR - Please check inputs",""))</f>
        <v/>
      </c>
      <c r="R606" s="55" t="str" cm="1">
        <f t="array" ref="R606">IF(AND(B606:D606="",G606:P606=""),"",H606-G606)</f>
        <v/>
      </c>
      <c r="S606" s="55" t="str" cm="1">
        <f t="array" ref="S606">IF(AND(B606:D606="",G606:P606=""),"",P606*R606/1000*365)</f>
        <v/>
      </c>
      <c r="T606" s="55" t="str" cm="1">
        <f t="array" ref="T606">IF(AND(B606:D606="",G606:P606=""),"",MAX(0,K606-L606))</f>
        <v/>
      </c>
      <c r="U606" s="55" t="str" cm="1">
        <f t="array" ref="U606">IF(AND(B606:D606="",G606:P606=""),"",VLOOKUP(J606,ABen_Rates,3,FALSE)*T606*S606)</f>
        <v/>
      </c>
      <c r="V606" s="55" t="str" cm="1">
        <f t="array" ref="V606">IF(AND(B606:D606="",G606:P606=""),"",VLOOKUP(D606,Treatment_Life,2,FALSE)*U606)</f>
        <v/>
      </c>
      <c r="W606" s="55" t="str" cm="1">
        <f t="array" ref="W606">IF(AND(B606:D606="",G606:P606=""),"",(H606-G606)*O606*Lane_Width*Cost_m2)</f>
        <v/>
      </c>
      <c r="X606" s="55" cm="1">
        <f t="array" ref="X606">IF(AND(B606:D606="",G606:P606=""),-9999,V606*Av_Cost_Coll/W606)</f>
        <v>-9999</v>
      </c>
      <c r="Y606" s="55" cm="1">
        <f t="array" ref="Y606">IF(AND(B606:D606="",G606:P606=""),-9999,VLOOKUP(CONCATENATE(M606,"-",N606),Likelihood,2,FALSE))</f>
        <v>-9999</v>
      </c>
      <c r="Z606" s="55" t="str" cm="1">
        <f t="array" ref="Z606">IF(AND(B606:D606="",G606:P606=""),"",IF(X606&gt;=2,IF(Y606&gt;50,"P1","P3"),IF(X606&gt;0,IF(Y606&gt;50,"P2","P5"),IF(Y606&gt;50,"P4","P6"))))</f>
        <v/>
      </c>
    </row>
    <row r="607" spans="1:26" x14ac:dyDescent="0.35">
      <c r="A607" s="48"/>
      <c r="B607" s="48"/>
      <c r="C607" s="48"/>
      <c r="D607" s="48"/>
      <c r="E607" s="47"/>
      <c r="F607" s="47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55" t="str" cm="1">
        <f t="array" ref="Q607">IF(AND(B607="",D607="",G607:H607="",J607:P607),"",IF(OR(B607="",D607="",AND(D607&lt;&gt;"A",D607&lt;&gt;"B",D607&lt;&gt;"C",D607&lt;&gt;"D",D607&lt;&gt;"U"),G607&lt;0,H607&lt;G607,AND(J607&lt;&gt;"BC",J607&lt;&gt;"SG",J607&lt;&gt;"KQ",J607&lt;&gt;"R"),J607="",K607="",L607="",L607&lt; 0,OR(M607="",M607&gt;15),OR(N607="",N607&gt;15),O607="",P607=""),"ERROR - Please check inputs",""))</f>
        <v/>
      </c>
      <c r="R607" s="55" t="str" cm="1">
        <f t="array" ref="R607">IF(AND(B607:D607="",G607:P607=""),"",H607-G607)</f>
        <v/>
      </c>
      <c r="S607" s="55" t="str" cm="1">
        <f t="array" ref="S607">IF(AND(B607:D607="",G607:P607=""),"",P607*R607/1000*365)</f>
        <v/>
      </c>
      <c r="T607" s="55" t="str" cm="1">
        <f t="array" ref="T607">IF(AND(B607:D607="",G607:P607=""),"",MAX(0,K607-L607))</f>
        <v/>
      </c>
      <c r="U607" s="55" t="str" cm="1">
        <f t="array" ref="U607">IF(AND(B607:D607="",G607:P607=""),"",VLOOKUP(J607,ABen_Rates,3,FALSE)*T607*S607)</f>
        <v/>
      </c>
      <c r="V607" s="55" t="str" cm="1">
        <f t="array" ref="V607">IF(AND(B607:D607="",G607:P607=""),"",VLOOKUP(D607,Treatment_Life,2,FALSE)*U607)</f>
        <v/>
      </c>
      <c r="W607" s="55" t="str" cm="1">
        <f t="array" ref="W607">IF(AND(B607:D607="",G607:P607=""),"",(H607-G607)*O607*Lane_Width*Cost_m2)</f>
        <v/>
      </c>
      <c r="X607" s="55" cm="1">
        <f t="array" ref="X607">IF(AND(B607:D607="",G607:P607=""),-9999,V607*Av_Cost_Coll/W607)</f>
        <v>-9999</v>
      </c>
      <c r="Y607" s="55" cm="1">
        <f t="array" ref="Y607">IF(AND(B607:D607="",G607:P607=""),-9999,VLOOKUP(CONCATENATE(M607,"-",N607),Likelihood,2,FALSE))</f>
        <v>-9999</v>
      </c>
      <c r="Z607" s="55" t="str" cm="1">
        <f t="array" ref="Z607">IF(AND(B607:D607="",G607:P607=""),"",IF(X607&gt;=2,IF(Y607&gt;50,"P1","P3"),IF(X607&gt;0,IF(Y607&gt;50,"P2","P5"),IF(Y607&gt;50,"P4","P6"))))</f>
        <v/>
      </c>
    </row>
    <row r="608" spans="1:26" x14ac:dyDescent="0.35">
      <c r="A608" s="48"/>
      <c r="B608" s="48"/>
      <c r="C608" s="48"/>
      <c r="D608" s="48"/>
      <c r="E608" s="47"/>
      <c r="F608" s="47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55" t="str" cm="1">
        <f t="array" ref="Q608">IF(AND(B608="",D608="",G608:H608="",J608:P608),"",IF(OR(B608="",D608="",AND(D608&lt;&gt;"A",D608&lt;&gt;"B",D608&lt;&gt;"C",D608&lt;&gt;"D",D608&lt;&gt;"U"),G608&lt;0,H608&lt;G608,AND(J608&lt;&gt;"BC",J608&lt;&gt;"SG",J608&lt;&gt;"KQ",J608&lt;&gt;"R"),J608="",K608="",L608="",L608&lt; 0,OR(M608="",M608&gt;15),OR(N608="",N608&gt;15),O608="",P608=""),"ERROR - Please check inputs",""))</f>
        <v/>
      </c>
      <c r="R608" s="55" t="str" cm="1">
        <f t="array" ref="R608">IF(AND(B608:D608="",G608:P608=""),"",H608-G608)</f>
        <v/>
      </c>
      <c r="S608" s="55" t="str" cm="1">
        <f t="array" ref="S608">IF(AND(B608:D608="",G608:P608=""),"",P608*R608/1000*365)</f>
        <v/>
      </c>
      <c r="T608" s="55" t="str" cm="1">
        <f t="array" ref="T608">IF(AND(B608:D608="",G608:P608=""),"",MAX(0,K608-L608))</f>
        <v/>
      </c>
      <c r="U608" s="55" t="str" cm="1">
        <f t="array" ref="U608">IF(AND(B608:D608="",G608:P608=""),"",VLOOKUP(J608,ABen_Rates,3,FALSE)*T608*S608)</f>
        <v/>
      </c>
      <c r="V608" s="55" t="str" cm="1">
        <f t="array" ref="V608">IF(AND(B608:D608="",G608:P608=""),"",VLOOKUP(D608,Treatment_Life,2,FALSE)*U608)</f>
        <v/>
      </c>
      <c r="W608" s="55" t="str" cm="1">
        <f t="array" ref="W608">IF(AND(B608:D608="",G608:P608=""),"",(H608-G608)*O608*Lane_Width*Cost_m2)</f>
        <v/>
      </c>
      <c r="X608" s="55" cm="1">
        <f t="array" ref="X608">IF(AND(B608:D608="",G608:P608=""),-9999,V608*Av_Cost_Coll/W608)</f>
        <v>-9999</v>
      </c>
      <c r="Y608" s="55" cm="1">
        <f t="array" ref="Y608">IF(AND(B608:D608="",G608:P608=""),-9999,VLOOKUP(CONCATENATE(M608,"-",N608),Likelihood,2,FALSE))</f>
        <v>-9999</v>
      </c>
      <c r="Z608" s="55" t="str" cm="1">
        <f t="array" ref="Z608">IF(AND(B608:D608="",G608:P608=""),"",IF(X608&gt;=2,IF(Y608&gt;50,"P1","P3"),IF(X608&gt;0,IF(Y608&gt;50,"P2","P5"),IF(Y608&gt;50,"P4","P6"))))</f>
        <v/>
      </c>
    </row>
    <row r="609" spans="1:26" x14ac:dyDescent="0.35">
      <c r="A609" s="48"/>
      <c r="B609" s="48"/>
      <c r="C609" s="48"/>
      <c r="D609" s="48"/>
      <c r="E609" s="47"/>
      <c r="F609" s="47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55" t="str" cm="1">
        <f t="array" ref="Q609">IF(AND(B609="",D609="",G609:H609="",J609:P609),"",IF(OR(B609="",D609="",AND(D609&lt;&gt;"A",D609&lt;&gt;"B",D609&lt;&gt;"C",D609&lt;&gt;"D",D609&lt;&gt;"U"),G609&lt;0,H609&lt;G609,AND(J609&lt;&gt;"BC",J609&lt;&gt;"SG",J609&lt;&gt;"KQ",J609&lt;&gt;"R"),J609="",K609="",L609="",L609&lt; 0,OR(M609="",M609&gt;15),OR(N609="",N609&gt;15),O609="",P609=""),"ERROR - Please check inputs",""))</f>
        <v/>
      </c>
      <c r="R609" s="55" t="str" cm="1">
        <f t="array" ref="R609">IF(AND(B609:D609="",G609:P609=""),"",H609-G609)</f>
        <v/>
      </c>
      <c r="S609" s="55" t="str" cm="1">
        <f t="array" ref="S609">IF(AND(B609:D609="",G609:P609=""),"",P609*R609/1000*365)</f>
        <v/>
      </c>
      <c r="T609" s="55" t="str" cm="1">
        <f t="array" ref="T609">IF(AND(B609:D609="",G609:P609=""),"",MAX(0,K609-L609))</f>
        <v/>
      </c>
      <c r="U609" s="55" t="str" cm="1">
        <f t="array" ref="U609">IF(AND(B609:D609="",G609:P609=""),"",VLOOKUP(J609,ABen_Rates,3,FALSE)*T609*S609)</f>
        <v/>
      </c>
      <c r="V609" s="55" t="str" cm="1">
        <f t="array" ref="V609">IF(AND(B609:D609="",G609:P609=""),"",VLOOKUP(D609,Treatment_Life,2,FALSE)*U609)</f>
        <v/>
      </c>
      <c r="W609" s="55" t="str" cm="1">
        <f t="array" ref="W609">IF(AND(B609:D609="",G609:P609=""),"",(H609-G609)*O609*Lane_Width*Cost_m2)</f>
        <v/>
      </c>
      <c r="X609" s="55" cm="1">
        <f t="array" ref="X609">IF(AND(B609:D609="",G609:P609=""),-9999,V609*Av_Cost_Coll/W609)</f>
        <v>-9999</v>
      </c>
      <c r="Y609" s="55" cm="1">
        <f t="array" ref="Y609">IF(AND(B609:D609="",G609:P609=""),-9999,VLOOKUP(CONCATENATE(M609,"-",N609),Likelihood,2,FALSE))</f>
        <v>-9999</v>
      </c>
      <c r="Z609" s="55" t="str" cm="1">
        <f t="array" ref="Z609">IF(AND(B609:D609="",G609:P609=""),"",IF(X609&gt;=2,IF(Y609&gt;50,"P1","P3"),IF(X609&gt;0,IF(Y609&gt;50,"P2","P5"),IF(Y609&gt;50,"P4","P6"))))</f>
        <v/>
      </c>
    </row>
    <row r="610" spans="1:26" x14ac:dyDescent="0.35">
      <c r="A610" s="48"/>
      <c r="B610" s="48"/>
      <c r="C610" s="48"/>
      <c r="D610" s="48"/>
      <c r="E610" s="47"/>
      <c r="F610" s="47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55" t="str" cm="1">
        <f t="array" ref="Q610">IF(AND(B610="",D610="",G610:H610="",J610:P610),"",IF(OR(B610="",D610="",AND(D610&lt;&gt;"A",D610&lt;&gt;"B",D610&lt;&gt;"C",D610&lt;&gt;"D",D610&lt;&gt;"U"),G610&lt;0,H610&lt;G610,AND(J610&lt;&gt;"BC",J610&lt;&gt;"SG",J610&lt;&gt;"KQ",J610&lt;&gt;"R"),J610="",K610="",L610="",L610&lt; 0,OR(M610="",M610&gt;15),OR(N610="",N610&gt;15),O610="",P610=""),"ERROR - Please check inputs",""))</f>
        <v/>
      </c>
      <c r="R610" s="55" t="str" cm="1">
        <f t="array" ref="R610">IF(AND(B610:D610="",G610:P610=""),"",H610-G610)</f>
        <v/>
      </c>
      <c r="S610" s="55" t="str" cm="1">
        <f t="array" ref="S610">IF(AND(B610:D610="",G610:P610=""),"",P610*R610/1000*365)</f>
        <v/>
      </c>
      <c r="T610" s="55" t="str" cm="1">
        <f t="array" ref="T610">IF(AND(B610:D610="",G610:P610=""),"",MAX(0,K610-L610))</f>
        <v/>
      </c>
      <c r="U610" s="55" t="str" cm="1">
        <f t="array" ref="U610">IF(AND(B610:D610="",G610:P610=""),"",VLOOKUP(J610,ABen_Rates,3,FALSE)*T610*S610)</f>
        <v/>
      </c>
      <c r="V610" s="55" t="str" cm="1">
        <f t="array" ref="V610">IF(AND(B610:D610="",G610:P610=""),"",VLOOKUP(D610,Treatment_Life,2,FALSE)*U610)</f>
        <v/>
      </c>
      <c r="W610" s="55" t="str" cm="1">
        <f t="array" ref="W610">IF(AND(B610:D610="",G610:P610=""),"",(H610-G610)*O610*Lane_Width*Cost_m2)</f>
        <v/>
      </c>
      <c r="X610" s="55" cm="1">
        <f t="array" ref="X610">IF(AND(B610:D610="",G610:P610=""),-9999,V610*Av_Cost_Coll/W610)</f>
        <v>-9999</v>
      </c>
      <c r="Y610" s="55" cm="1">
        <f t="array" ref="Y610">IF(AND(B610:D610="",G610:P610=""),-9999,VLOOKUP(CONCATENATE(M610,"-",N610),Likelihood,2,FALSE))</f>
        <v>-9999</v>
      </c>
      <c r="Z610" s="55" t="str" cm="1">
        <f t="array" ref="Z610">IF(AND(B610:D610="",G610:P610=""),"",IF(X610&gt;=2,IF(Y610&gt;50,"P1","P3"),IF(X610&gt;0,IF(Y610&gt;50,"P2","P5"),IF(Y610&gt;50,"P4","P6"))))</f>
        <v/>
      </c>
    </row>
    <row r="611" spans="1:26" x14ac:dyDescent="0.35">
      <c r="A611" s="48"/>
      <c r="B611" s="48"/>
      <c r="C611" s="48"/>
      <c r="D611" s="48"/>
      <c r="E611" s="47"/>
      <c r="F611" s="47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55" t="str" cm="1">
        <f t="array" ref="Q611">IF(AND(B611="",D611="",G611:H611="",J611:P611),"",IF(OR(B611="",D611="",AND(D611&lt;&gt;"A",D611&lt;&gt;"B",D611&lt;&gt;"C",D611&lt;&gt;"D",D611&lt;&gt;"U"),G611&lt;0,H611&lt;G611,AND(J611&lt;&gt;"BC",J611&lt;&gt;"SG",J611&lt;&gt;"KQ",J611&lt;&gt;"R"),J611="",K611="",L611="",L611&lt; 0,OR(M611="",M611&gt;15),OR(N611="",N611&gt;15),O611="",P611=""),"ERROR - Please check inputs",""))</f>
        <v/>
      </c>
      <c r="R611" s="55" t="str" cm="1">
        <f t="array" ref="R611">IF(AND(B611:D611="",G611:P611=""),"",H611-G611)</f>
        <v/>
      </c>
      <c r="S611" s="55" t="str" cm="1">
        <f t="array" ref="S611">IF(AND(B611:D611="",G611:P611=""),"",P611*R611/1000*365)</f>
        <v/>
      </c>
      <c r="T611" s="55" t="str" cm="1">
        <f t="array" ref="T611">IF(AND(B611:D611="",G611:P611=""),"",MAX(0,K611-L611))</f>
        <v/>
      </c>
      <c r="U611" s="55" t="str" cm="1">
        <f t="array" ref="U611">IF(AND(B611:D611="",G611:P611=""),"",VLOOKUP(J611,ABen_Rates,3,FALSE)*T611*S611)</f>
        <v/>
      </c>
      <c r="V611" s="55" t="str" cm="1">
        <f t="array" ref="V611">IF(AND(B611:D611="",G611:P611=""),"",VLOOKUP(D611,Treatment_Life,2,FALSE)*U611)</f>
        <v/>
      </c>
      <c r="W611" s="55" t="str" cm="1">
        <f t="array" ref="W611">IF(AND(B611:D611="",G611:P611=""),"",(H611-G611)*O611*Lane_Width*Cost_m2)</f>
        <v/>
      </c>
      <c r="X611" s="55" cm="1">
        <f t="array" ref="X611">IF(AND(B611:D611="",G611:P611=""),-9999,V611*Av_Cost_Coll/W611)</f>
        <v>-9999</v>
      </c>
      <c r="Y611" s="55" cm="1">
        <f t="array" ref="Y611">IF(AND(B611:D611="",G611:P611=""),-9999,VLOOKUP(CONCATENATE(M611,"-",N611),Likelihood,2,FALSE))</f>
        <v>-9999</v>
      </c>
      <c r="Z611" s="55" t="str" cm="1">
        <f t="array" ref="Z611">IF(AND(B611:D611="",G611:P611=""),"",IF(X611&gt;=2,IF(Y611&gt;50,"P1","P3"),IF(X611&gt;0,IF(Y611&gt;50,"P2","P5"),IF(Y611&gt;50,"P4","P6"))))</f>
        <v/>
      </c>
    </row>
    <row r="612" spans="1:26" x14ac:dyDescent="0.35">
      <c r="A612" s="48"/>
      <c r="B612" s="48"/>
      <c r="C612" s="48"/>
      <c r="D612" s="48"/>
      <c r="E612" s="47"/>
      <c r="F612" s="47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55" t="str" cm="1">
        <f t="array" ref="Q612">IF(AND(B612="",D612="",G612:H612="",J612:P612),"",IF(OR(B612="",D612="",AND(D612&lt;&gt;"A",D612&lt;&gt;"B",D612&lt;&gt;"C",D612&lt;&gt;"D",D612&lt;&gt;"U"),G612&lt;0,H612&lt;G612,AND(J612&lt;&gt;"BC",J612&lt;&gt;"SG",J612&lt;&gt;"KQ",J612&lt;&gt;"R"),J612="",K612="",L612="",L612&lt; 0,OR(M612="",M612&gt;15),OR(N612="",N612&gt;15),O612="",P612=""),"ERROR - Please check inputs",""))</f>
        <v/>
      </c>
      <c r="R612" s="55" t="str" cm="1">
        <f t="array" ref="R612">IF(AND(B612:D612="",G612:P612=""),"",H612-G612)</f>
        <v/>
      </c>
      <c r="S612" s="55" t="str" cm="1">
        <f t="array" ref="S612">IF(AND(B612:D612="",G612:P612=""),"",P612*R612/1000*365)</f>
        <v/>
      </c>
      <c r="T612" s="55" t="str" cm="1">
        <f t="array" ref="T612">IF(AND(B612:D612="",G612:P612=""),"",MAX(0,K612-L612))</f>
        <v/>
      </c>
      <c r="U612" s="55" t="str" cm="1">
        <f t="array" ref="U612">IF(AND(B612:D612="",G612:P612=""),"",VLOOKUP(J612,ABen_Rates,3,FALSE)*T612*S612)</f>
        <v/>
      </c>
      <c r="V612" s="55" t="str" cm="1">
        <f t="array" ref="V612">IF(AND(B612:D612="",G612:P612=""),"",VLOOKUP(D612,Treatment_Life,2,FALSE)*U612)</f>
        <v/>
      </c>
      <c r="W612" s="55" t="str" cm="1">
        <f t="array" ref="W612">IF(AND(B612:D612="",G612:P612=""),"",(H612-G612)*O612*Lane_Width*Cost_m2)</f>
        <v/>
      </c>
      <c r="X612" s="55" cm="1">
        <f t="array" ref="X612">IF(AND(B612:D612="",G612:P612=""),-9999,V612*Av_Cost_Coll/W612)</f>
        <v>-9999</v>
      </c>
      <c r="Y612" s="55" cm="1">
        <f t="array" ref="Y612">IF(AND(B612:D612="",G612:P612=""),-9999,VLOOKUP(CONCATENATE(M612,"-",N612),Likelihood,2,FALSE))</f>
        <v>-9999</v>
      </c>
      <c r="Z612" s="55" t="str" cm="1">
        <f t="array" ref="Z612">IF(AND(B612:D612="",G612:P612=""),"",IF(X612&gt;=2,IF(Y612&gt;50,"P1","P3"),IF(X612&gt;0,IF(Y612&gt;50,"P2","P5"),IF(Y612&gt;50,"P4","P6"))))</f>
        <v/>
      </c>
    </row>
    <row r="613" spans="1:26" x14ac:dyDescent="0.35">
      <c r="A613" s="48"/>
      <c r="B613" s="48"/>
      <c r="C613" s="48"/>
      <c r="D613" s="48"/>
      <c r="E613" s="47"/>
      <c r="F613" s="47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55" t="str" cm="1">
        <f t="array" ref="Q613">IF(AND(B613="",D613="",G613:H613="",J613:P613),"",IF(OR(B613="",D613="",AND(D613&lt;&gt;"A",D613&lt;&gt;"B",D613&lt;&gt;"C",D613&lt;&gt;"D",D613&lt;&gt;"U"),G613&lt;0,H613&lt;G613,AND(J613&lt;&gt;"BC",J613&lt;&gt;"SG",J613&lt;&gt;"KQ",J613&lt;&gt;"R"),J613="",K613="",L613="",L613&lt; 0,OR(M613="",M613&gt;15),OR(N613="",N613&gt;15),O613="",P613=""),"ERROR - Please check inputs",""))</f>
        <v/>
      </c>
      <c r="R613" s="55" t="str" cm="1">
        <f t="array" ref="R613">IF(AND(B613:D613="",G613:P613=""),"",H613-G613)</f>
        <v/>
      </c>
      <c r="S613" s="55" t="str" cm="1">
        <f t="array" ref="S613">IF(AND(B613:D613="",G613:P613=""),"",P613*R613/1000*365)</f>
        <v/>
      </c>
      <c r="T613" s="55" t="str" cm="1">
        <f t="array" ref="T613">IF(AND(B613:D613="",G613:P613=""),"",MAX(0,K613-L613))</f>
        <v/>
      </c>
      <c r="U613" s="55" t="str" cm="1">
        <f t="array" ref="U613">IF(AND(B613:D613="",G613:P613=""),"",VLOOKUP(J613,ABen_Rates,3,FALSE)*T613*S613)</f>
        <v/>
      </c>
      <c r="V613" s="55" t="str" cm="1">
        <f t="array" ref="V613">IF(AND(B613:D613="",G613:P613=""),"",VLOOKUP(D613,Treatment_Life,2,FALSE)*U613)</f>
        <v/>
      </c>
      <c r="W613" s="55" t="str" cm="1">
        <f t="array" ref="W613">IF(AND(B613:D613="",G613:P613=""),"",(H613-G613)*O613*Lane_Width*Cost_m2)</f>
        <v/>
      </c>
      <c r="X613" s="55" cm="1">
        <f t="array" ref="X613">IF(AND(B613:D613="",G613:P613=""),-9999,V613*Av_Cost_Coll/W613)</f>
        <v>-9999</v>
      </c>
      <c r="Y613" s="55" cm="1">
        <f t="array" ref="Y613">IF(AND(B613:D613="",G613:P613=""),-9999,VLOOKUP(CONCATENATE(M613,"-",N613),Likelihood,2,FALSE))</f>
        <v>-9999</v>
      </c>
      <c r="Z613" s="55" t="str" cm="1">
        <f t="array" ref="Z613">IF(AND(B613:D613="",G613:P613=""),"",IF(X613&gt;=2,IF(Y613&gt;50,"P1","P3"),IF(X613&gt;0,IF(Y613&gt;50,"P2","P5"),IF(Y613&gt;50,"P4","P6"))))</f>
        <v/>
      </c>
    </row>
    <row r="614" spans="1:26" x14ac:dyDescent="0.35">
      <c r="A614" s="48"/>
      <c r="B614" s="48"/>
      <c r="C614" s="48"/>
      <c r="D614" s="48"/>
      <c r="E614" s="47"/>
      <c r="F614" s="47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55" t="str" cm="1">
        <f t="array" ref="Q614">IF(AND(B614="",D614="",G614:H614="",J614:P614),"",IF(OR(B614="",D614="",AND(D614&lt;&gt;"A",D614&lt;&gt;"B",D614&lt;&gt;"C",D614&lt;&gt;"D",D614&lt;&gt;"U"),G614&lt;0,H614&lt;G614,AND(J614&lt;&gt;"BC",J614&lt;&gt;"SG",J614&lt;&gt;"KQ",J614&lt;&gt;"R"),J614="",K614="",L614="",L614&lt; 0,OR(M614="",M614&gt;15),OR(N614="",N614&gt;15),O614="",P614=""),"ERROR - Please check inputs",""))</f>
        <v/>
      </c>
      <c r="R614" s="55" t="str" cm="1">
        <f t="array" ref="R614">IF(AND(B614:D614="",G614:P614=""),"",H614-G614)</f>
        <v/>
      </c>
      <c r="S614" s="55" t="str" cm="1">
        <f t="array" ref="S614">IF(AND(B614:D614="",G614:P614=""),"",P614*R614/1000*365)</f>
        <v/>
      </c>
      <c r="T614" s="55" t="str" cm="1">
        <f t="array" ref="T614">IF(AND(B614:D614="",G614:P614=""),"",MAX(0,K614-L614))</f>
        <v/>
      </c>
      <c r="U614" s="55" t="str" cm="1">
        <f t="array" ref="U614">IF(AND(B614:D614="",G614:P614=""),"",VLOOKUP(J614,ABen_Rates,3,FALSE)*T614*S614)</f>
        <v/>
      </c>
      <c r="V614" s="55" t="str" cm="1">
        <f t="array" ref="V614">IF(AND(B614:D614="",G614:P614=""),"",VLOOKUP(D614,Treatment_Life,2,FALSE)*U614)</f>
        <v/>
      </c>
      <c r="W614" s="55" t="str" cm="1">
        <f t="array" ref="W614">IF(AND(B614:D614="",G614:P614=""),"",(H614-G614)*O614*Lane_Width*Cost_m2)</f>
        <v/>
      </c>
      <c r="X614" s="55" cm="1">
        <f t="array" ref="X614">IF(AND(B614:D614="",G614:P614=""),-9999,V614*Av_Cost_Coll/W614)</f>
        <v>-9999</v>
      </c>
      <c r="Y614" s="55" cm="1">
        <f t="array" ref="Y614">IF(AND(B614:D614="",G614:P614=""),-9999,VLOOKUP(CONCATENATE(M614,"-",N614),Likelihood,2,FALSE))</f>
        <v>-9999</v>
      </c>
      <c r="Z614" s="55" t="str" cm="1">
        <f t="array" ref="Z614">IF(AND(B614:D614="",G614:P614=""),"",IF(X614&gt;=2,IF(Y614&gt;50,"P1","P3"),IF(X614&gt;0,IF(Y614&gt;50,"P2","P5"),IF(Y614&gt;50,"P4","P6"))))</f>
        <v/>
      </c>
    </row>
    <row r="615" spans="1:26" x14ac:dyDescent="0.35">
      <c r="A615" s="48"/>
      <c r="B615" s="48"/>
      <c r="C615" s="48"/>
      <c r="D615" s="48"/>
      <c r="E615" s="47"/>
      <c r="F615" s="47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55" t="str" cm="1">
        <f t="array" ref="Q615">IF(AND(B615="",D615="",G615:H615="",J615:P615),"",IF(OR(B615="",D615="",AND(D615&lt;&gt;"A",D615&lt;&gt;"B",D615&lt;&gt;"C",D615&lt;&gt;"D",D615&lt;&gt;"U"),G615&lt;0,H615&lt;G615,AND(J615&lt;&gt;"BC",J615&lt;&gt;"SG",J615&lt;&gt;"KQ",J615&lt;&gt;"R"),J615="",K615="",L615="",L615&lt; 0,OR(M615="",M615&gt;15),OR(N615="",N615&gt;15),O615="",P615=""),"ERROR - Please check inputs",""))</f>
        <v/>
      </c>
      <c r="R615" s="55" t="str" cm="1">
        <f t="array" ref="R615">IF(AND(B615:D615="",G615:P615=""),"",H615-G615)</f>
        <v/>
      </c>
      <c r="S615" s="55" t="str" cm="1">
        <f t="array" ref="S615">IF(AND(B615:D615="",G615:P615=""),"",P615*R615/1000*365)</f>
        <v/>
      </c>
      <c r="T615" s="55" t="str" cm="1">
        <f t="array" ref="T615">IF(AND(B615:D615="",G615:P615=""),"",MAX(0,K615-L615))</f>
        <v/>
      </c>
      <c r="U615" s="55" t="str" cm="1">
        <f t="array" ref="U615">IF(AND(B615:D615="",G615:P615=""),"",VLOOKUP(J615,ABen_Rates,3,FALSE)*T615*S615)</f>
        <v/>
      </c>
      <c r="V615" s="55" t="str" cm="1">
        <f t="array" ref="V615">IF(AND(B615:D615="",G615:P615=""),"",VLOOKUP(D615,Treatment_Life,2,FALSE)*U615)</f>
        <v/>
      </c>
      <c r="W615" s="55" t="str" cm="1">
        <f t="array" ref="W615">IF(AND(B615:D615="",G615:P615=""),"",(H615-G615)*O615*Lane_Width*Cost_m2)</f>
        <v/>
      </c>
      <c r="X615" s="55" cm="1">
        <f t="array" ref="X615">IF(AND(B615:D615="",G615:P615=""),-9999,V615*Av_Cost_Coll/W615)</f>
        <v>-9999</v>
      </c>
      <c r="Y615" s="55" cm="1">
        <f t="array" ref="Y615">IF(AND(B615:D615="",G615:P615=""),-9999,VLOOKUP(CONCATENATE(M615,"-",N615),Likelihood,2,FALSE))</f>
        <v>-9999</v>
      </c>
      <c r="Z615" s="55" t="str" cm="1">
        <f t="array" ref="Z615">IF(AND(B615:D615="",G615:P615=""),"",IF(X615&gt;=2,IF(Y615&gt;50,"P1","P3"),IF(X615&gt;0,IF(Y615&gt;50,"P2","P5"),IF(Y615&gt;50,"P4","P6"))))</f>
        <v/>
      </c>
    </row>
    <row r="616" spans="1:26" x14ac:dyDescent="0.35">
      <c r="A616" s="48"/>
      <c r="B616" s="48"/>
      <c r="C616" s="48"/>
      <c r="D616" s="48"/>
      <c r="E616" s="47"/>
      <c r="F616" s="47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55" t="str" cm="1">
        <f t="array" ref="Q616">IF(AND(B616="",D616="",G616:H616="",J616:P616),"",IF(OR(B616="",D616="",AND(D616&lt;&gt;"A",D616&lt;&gt;"B",D616&lt;&gt;"C",D616&lt;&gt;"D",D616&lt;&gt;"U"),G616&lt;0,H616&lt;G616,AND(J616&lt;&gt;"BC",J616&lt;&gt;"SG",J616&lt;&gt;"KQ",J616&lt;&gt;"R"),J616="",K616="",L616="",L616&lt; 0,OR(M616="",M616&gt;15),OR(N616="",N616&gt;15),O616="",P616=""),"ERROR - Please check inputs",""))</f>
        <v/>
      </c>
      <c r="R616" s="55" t="str" cm="1">
        <f t="array" ref="R616">IF(AND(B616:D616="",G616:P616=""),"",H616-G616)</f>
        <v/>
      </c>
      <c r="S616" s="55" t="str" cm="1">
        <f t="array" ref="S616">IF(AND(B616:D616="",G616:P616=""),"",P616*R616/1000*365)</f>
        <v/>
      </c>
      <c r="T616" s="55" t="str" cm="1">
        <f t="array" ref="T616">IF(AND(B616:D616="",G616:P616=""),"",MAX(0,K616-L616))</f>
        <v/>
      </c>
      <c r="U616" s="55" t="str" cm="1">
        <f t="array" ref="U616">IF(AND(B616:D616="",G616:P616=""),"",VLOOKUP(J616,ABen_Rates,3,FALSE)*T616*S616)</f>
        <v/>
      </c>
      <c r="V616" s="55" t="str" cm="1">
        <f t="array" ref="V616">IF(AND(B616:D616="",G616:P616=""),"",VLOOKUP(D616,Treatment_Life,2,FALSE)*U616)</f>
        <v/>
      </c>
      <c r="W616" s="55" t="str" cm="1">
        <f t="array" ref="W616">IF(AND(B616:D616="",G616:P616=""),"",(H616-G616)*O616*Lane_Width*Cost_m2)</f>
        <v/>
      </c>
      <c r="X616" s="55" cm="1">
        <f t="array" ref="X616">IF(AND(B616:D616="",G616:P616=""),-9999,V616*Av_Cost_Coll/W616)</f>
        <v>-9999</v>
      </c>
      <c r="Y616" s="55" cm="1">
        <f t="array" ref="Y616">IF(AND(B616:D616="",G616:P616=""),-9999,VLOOKUP(CONCATENATE(M616,"-",N616),Likelihood,2,FALSE))</f>
        <v>-9999</v>
      </c>
      <c r="Z616" s="55" t="str" cm="1">
        <f t="array" ref="Z616">IF(AND(B616:D616="",G616:P616=""),"",IF(X616&gt;=2,IF(Y616&gt;50,"P1","P3"),IF(X616&gt;0,IF(Y616&gt;50,"P2","P5"),IF(Y616&gt;50,"P4","P6"))))</f>
        <v/>
      </c>
    </row>
    <row r="617" spans="1:26" x14ac:dyDescent="0.35">
      <c r="A617" s="48"/>
      <c r="B617" s="48"/>
      <c r="C617" s="48"/>
      <c r="D617" s="48"/>
      <c r="E617" s="47"/>
      <c r="F617" s="47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55" t="str" cm="1">
        <f t="array" ref="Q617">IF(AND(B617="",D617="",G617:H617="",J617:P617),"",IF(OR(B617="",D617="",AND(D617&lt;&gt;"A",D617&lt;&gt;"B",D617&lt;&gt;"C",D617&lt;&gt;"D",D617&lt;&gt;"U"),G617&lt;0,H617&lt;G617,AND(J617&lt;&gt;"BC",J617&lt;&gt;"SG",J617&lt;&gt;"KQ",J617&lt;&gt;"R"),J617="",K617="",L617="",L617&lt; 0,OR(M617="",M617&gt;15),OR(N617="",N617&gt;15),O617="",P617=""),"ERROR - Please check inputs",""))</f>
        <v/>
      </c>
      <c r="R617" s="55" t="str" cm="1">
        <f t="array" ref="R617">IF(AND(B617:D617="",G617:P617=""),"",H617-G617)</f>
        <v/>
      </c>
      <c r="S617" s="55" t="str" cm="1">
        <f t="array" ref="S617">IF(AND(B617:D617="",G617:P617=""),"",P617*R617/1000*365)</f>
        <v/>
      </c>
      <c r="T617" s="55" t="str" cm="1">
        <f t="array" ref="T617">IF(AND(B617:D617="",G617:P617=""),"",MAX(0,K617-L617))</f>
        <v/>
      </c>
      <c r="U617" s="55" t="str" cm="1">
        <f t="array" ref="U617">IF(AND(B617:D617="",G617:P617=""),"",VLOOKUP(J617,ABen_Rates,3,FALSE)*T617*S617)</f>
        <v/>
      </c>
      <c r="V617" s="55" t="str" cm="1">
        <f t="array" ref="V617">IF(AND(B617:D617="",G617:P617=""),"",VLOOKUP(D617,Treatment_Life,2,FALSE)*U617)</f>
        <v/>
      </c>
      <c r="W617" s="55" t="str" cm="1">
        <f t="array" ref="W617">IF(AND(B617:D617="",G617:P617=""),"",(H617-G617)*O617*Lane_Width*Cost_m2)</f>
        <v/>
      </c>
      <c r="X617" s="55" cm="1">
        <f t="array" ref="X617">IF(AND(B617:D617="",G617:P617=""),-9999,V617*Av_Cost_Coll/W617)</f>
        <v>-9999</v>
      </c>
      <c r="Y617" s="55" cm="1">
        <f t="array" ref="Y617">IF(AND(B617:D617="",G617:P617=""),-9999,VLOOKUP(CONCATENATE(M617,"-",N617),Likelihood,2,FALSE))</f>
        <v>-9999</v>
      </c>
      <c r="Z617" s="55" t="str" cm="1">
        <f t="array" ref="Z617">IF(AND(B617:D617="",G617:P617=""),"",IF(X617&gt;=2,IF(Y617&gt;50,"P1","P3"),IF(X617&gt;0,IF(Y617&gt;50,"P2","P5"),IF(Y617&gt;50,"P4","P6"))))</f>
        <v/>
      </c>
    </row>
    <row r="618" spans="1:26" x14ac:dyDescent="0.35">
      <c r="A618" s="48"/>
      <c r="B618" s="48"/>
      <c r="C618" s="48"/>
      <c r="D618" s="48"/>
      <c r="E618" s="47"/>
      <c r="F618" s="47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55" t="str" cm="1">
        <f t="array" ref="Q618">IF(AND(B618="",D618="",G618:H618="",J618:P618),"",IF(OR(B618="",D618="",AND(D618&lt;&gt;"A",D618&lt;&gt;"B",D618&lt;&gt;"C",D618&lt;&gt;"D",D618&lt;&gt;"U"),G618&lt;0,H618&lt;G618,AND(J618&lt;&gt;"BC",J618&lt;&gt;"SG",J618&lt;&gt;"KQ",J618&lt;&gt;"R"),J618="",K618="",L618="",L618&lt; 0,OR(M618="",M618&gt;15),OR(N618="",N618&gt;15),O618="",P618=""),"ERROR - Please check inputs",""))</f>
        <v/>
      </c>
      <c r="R618" s="55" t="str" cm="1">
        <f t="array" ref="R618">IF(AND(B618:D618="",G618:P618=""),"",H618-G618)</f>
        <v/>
      </c>
      <c r="S618" s="55" t="str" cm="1">
        <f t="array" ref="S618">IF(AND(B618:D618="",G618:P618=""),"",P618*R618/1000*365)</f>
        <v/>
      </c>
      <c r="T618" s="55" t="str" cm="1">
        <f t="array" ref="T618">IF(AND(B618:D618="",G618:P618=""),"",MAX(0,K618-L618))</f>
        <v/>
      </c>
      <c r="U618" s="55" t="str" cm="1">
        <f t="array" ref="U618">IF(AND(B618:D618="",G618:P618=""),"",VLOOKUP(J618,ABen_Rates,3,FALSE)*T618*S618)</f>
        <v/>
      </c>
      <c r="V618" s="55" t="str" cm="1">
        <f t="array" ref="V618">IF(AND(B618:D618="",G618:P618=""),"",VLOOKUP(D618,Treatment_Life,2,FALSE)*U618)</f>
        <v/>
      </c>
      <c r="W618" s="55" t="str" cm="1">
        <f t="array" ref="W618">IF(AND(B618:D618="",G618:P618=""),"",(H618-G618)*O618*Lane_Width*Cost_m2)</f>
        <v/>
      </c>
      <c r="X618" s="55" cm="1">
        <f t="array" ref="X618">IF(AND(B618:D618="",G618:P618=""),-9999,V618*Av_Cost_Coll/W618)</f>
        <v>-9999</v>
      </c>
      <c r="Y618" s="55" cm="1">
        <f t="array" ref="Y618">IF(AND(B618:D618="",G618:P618=""),-9999,VLOOKUP(CONCATENATE(M618,"-",N618),Likelihood,2,FALSE))</f>
        <v>-9999</v>
      </c>
      <c r="Z618" s="55" t="str" cm="1">
        <f t="array" ref="Z618">IF(AND(B618:D618="",G618:P618=""),"",IF(X618&gt;=2,IF(Y618&gt;50,"P1","P3"),IF(X618&gt;0,IF(Y618&gt;50,"P2","P5"),IF(Y618&gt;50,"P4","P6"))))</f>
        <v/>
      </c>
    </row>
    <row r="619" spans="1:26" x14ac:dyDescent="0.35">
      <c r="A619" s="48"/>
      <c r="B619" s="48"/>
      <c r="C619" s="48"/>
      <c r="D619" s="48"/>
      <c r="E619" s="47"/>
      <c r="F619" s="47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55" t="str" cm="1">
        <f t="array" ref="Q619">IF(AND(B619="",D619="",G619:H619="",J619:P619),"",IF(OR(B619="",D619="",AND(D619&lt;&gt;"A",D619&lt;&gt;"B",D619&lt;&gt;"C",D619&lt;&gt;"D",D619&lt;&gt;"U"),G619&lt;0,H619&lt;G619,AND(J619&lt;&gt;"BC",J619&lt;&gt;"SG",J619&lt;&gt;"KQ",J619&lt;&gt;"R"),J619="",K619="",L619="",L619&lt; 0,OR(M619="",M619&gt;15),OR(N619="",N619&gt;15),O619="",P619=""),"ERROR - Please check inputs",""))</f>
        <v/>
      </c>
      <c r="R619" s="55" t="str" cm="1">
        <f t="array" ref="R619">IF(AND(B619:D619="",G619:P619=""),"",H619-G619)</f>
        <v/>
      </c>
      <c r="S619" s="55" t="str" cm="1">
        <f t="array" ref="S619">IF(AND(B619:D619="",G619:P619=""),"",P619*R619/1000*365)</f>
        <v/>
      </c>
      <c r="T619" s="55" t="str" cm="1">
        <f t="array" ref="T619">IF(AND(B619:D619="",G619:P619=""),"",MAX(0,K619-L619))</f>
        <v/>
      </c>
      <c r="U619" s="55" t="str" cm="1">
        <f t="array" ref="U619">IF(AND(B619:D619="",G619:P619=""),"",VLOOKUP(J619,ABen_Rates,3,FALSE)*T619*S619)</f>
        <v/>
      </c>
      <c r="V619" s="55" t="str" cm="1">
        <f t="array" ref="V619">IF(AND(B619:D619="",G619:P619=""),"",VLOOKUP(D619,Treatment_Life,2,FALSE)*U619)</f>
        <v/>
      </c>
      <c r="W619" s="55" t="str" cm="1">
        <f t="array" ref="W619">IF(AND(B619:D619="",G619:P619=""),"",(H619-G619)*O619*Lane_Width*Cost_m2)</f>
        <v/>
      </c>
      <c r="X619" s="55" cm="1">
        <f t="array" ref="X619">IF(AND(B619:D619="",G619:P619=""),-9999,V619*Av_Cost_Coll/W619)</f>
        <v>-9999</v>
      </c>
      <c r="Y619" s="55" cm="1">
        <f t="array" ref="Y619">IF(AND(B619:D619="",G619:P619=""),-9999,VLOOKUP(CONCATENATE(M619,"-",N619),Likelihood,2,FALSE))</f>
        <v>-9999</v>
      </c>
      <c r="Z619" s="55" t="str" cm="1">
        <f t="array" ref="Z619">IF(AND(B619:D619="",G619:P619=""),"",IF(X619&gt;=2,IF(Y619&gt;50,"P1","P3"),IF(X619&gt;0,IF(Y619&gt;50,"P2","P5"),IF(Y619&gt;50,"P4","P6"))))</f>
        <v/>
      </c>
    </row>
    <row r="620" spans="1:26" x14ac:dyDescent="0.35">
      <c r="A620" s="48"/>
      <c r="B620" s="48"/>
      <c r="C620" s="48"/>
      <c r="D620" s="48"/>
      <c r="E620" s="47"/>
      <c r="F620" s="47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55" t="str" cm="1">
        <f t="array" ref="Q620">IF(AND(B620="",D620="",G620:H620="",J620:P620),"",IF(OR(B620="",D620="",AND(D620&lt;&gt;"A",D620&lt;&gt;"B",D620&lt;&gt;"C",D620&lt;&gt;"D",D620&lt;&gt;"U"),G620&lt;0,H620&lt;G620,AND(J620&lt;&gt;"BC",J620&lt;&gt;"SG",J620&lt;&gt;"KQ",J620&lt;&gt;"R"),J620="",K620="",L620="",L620&lt; 0,OR(M620="",M620&gt;15),OR(N620="",N620&gt;15),O620="",P620=""),"ERROR - Please check inputs",""))</f>
        <v/>
      </c>
      <c r="R620" s="55" t="str" cm="1">
        <f t="array" ref="R620">IF(AND(B620:D620="",G620:P620=""),"",H620-G620)</f>
        <v/>
      </c>
      <c r="S620" s="55" t="str" cm="1">
        <f t="array" ref="S620">IF(AND(B620:D620="",G620:P620=""),"",P620*R620/1000*365)</f>
        <v/>
      </c>
      <c r="T620" s="55" t="str" cm="1">
        <f t="array" ref="T620">IF(AND(B620:D620="",G620:P620=""),"",MAX(0,K620-L620))</f>
        <v/>
      </c>
      <c r="U620" s="55" t="str" cm="1">
        <f t="array" ref="U620">IF(AND(B620:D620="",G620:P620=""),"",VLOOKUP(J620,ABen_Rates,3,FALSE)*T620*S620)</f>
        <v/>
      </c>
      <c r="V620" s="55" t="str" cm="1">
        <f t="array" ref="V620">IF(AND(B620:D620="",G620:P620=""),"",VLOOKUP(D620,Treatment_Life,2,FALSE)*U620)</f>
        <v/>
      </c>
      <c r="W620" s="55" t="str" cm="1">
        <f t="array" ref="W620">IF(AND(B620:D620="",G620:P620=""),"",(H620-G620)*O620*Lane_Width*Cost_m2)</f>
        <v/>
      </c>
      <c r="X620" s="55" cm="1">
        <f t="array" ref="X620">IF(AND(B620:D620="",G620:P620=""),-9999,V620*Av_Cost_Coll/W620)</f>
        <v>-9999</v>
      </c>
      <c r="Y620" s="55" cm="1">
        <f t="array" ref="Y620">IF(AND(B620:D620="",G620:P620=""),-9999,VLOOKUP(CONCATENATE(M620,"-",N620),Likelihood,2,FALSE))</f>
        <v>-9999</v>
      </c>
      <c r="Z620" s="55" t="str" cm="1">
        <f t="array" ref="Z620">IF(AND(B620:D620="",G620:P620=""),"",IF(X620&gt;=2,IF(Y620&gt;50,"P1","P3"),IF(X620&gt;0,IF(Y620&gt;50,"P2","P5"),IF(Y620&gt;50,"P4","P6"))))</f>
        <v/>
      </c>
    </row>
    <row r="621" spans="1:26" x14ac:dyDescent="0.35">
      <c r="A621" s="48"/>
      <c r="B621" s="48"/>
      <c r="C621" s="48"/>
      <c r="D621" s="48"/>
      <c r="E621" s="47"/>
      <c r="F621" s="47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55" t="str" cm="1">
        <f t="array" ref="Q621">IF(AND(B621="",D621="",G621:H621="",J621:P621),"",IF(OR(B621="",D621="",AND(D621&lt;&gt;"A",D621&lt;&gt;"B",D621&lt;&gt;"C",D621&lt;&gt;"D",D621&lt;&gt;"U"),G621&lt;0,H621&lt;G621,AND(J621&lt;&gt;"BC",J621&lt;&gt;"SG",J621&lt;&gt;"KQ",J621&lt;&gt;"R"),J621="",K621="",L621="",L621&lt; 0,OR(M621="",M621&gt;15),OR(N621="",N621&gt;15),O621="",P621=""),"ERROR - Please check inputs",""))</f>
        <v/>
      </c>
      <c r="R621" s="55" t="str" cm="1">
        <f t="array" ref="R621">IF(AND(B621:D621="",G621:P621=""),"",H621-G621)</f>
        <v/>
      </c>
      <c r="S621" s="55" t="str" cm="1">
        <f t="array" ref="S621">IF(AND(B621:D621="",G621:P621=""),"",P621*R621/1000*365)</f>
        <v/>
      </c>
      <c r="T621" s="55" t="str" cm="1">
        <f t="array" ref="T621">IF(AND(B621:D621="",G621:P621=""),"",MAX(0,K621-L621))</f>
        <v/>
      </c>
      <c r="U621" s="55" t="str" cm="1">
        <f t="array" ref="U621">IF(AND(B621:D621="",G621:P621=""),"",VLOOKUP(J621,ABen_Rates,3,FALSE)*T621*S621)</f>
        <v/>
      </c>
      <c r="V621" s="55" t="str" cm="1">
        <f t="array" ref="V621">IF(AND(B621:D621="",G621:P621=""),"",VLOOKUP(D621,Treatment_Life,2,FALSE)*U621)</f>
        <v/>
      </c>
      <c r="W621" s="55" t="str" cm="1">
        <f t="array" ref="W621">IF(AND(B621:D621="",G621:P621=""),"",(H621-G621)*O621*Lane_Width*Cost_m2)</f>
        <v/>
      </c>
      <c r="X621" s="55" cm="1">
        <f t="array" ref="X621">IF(AND(B621:D621="",G621:P621=""),-9999,V621*Av_Cost_Coll/W621)</f>
        <v>-9999</v>
      </c>
      <c r="Y621" s="55" cm="1">
        <f t="array" ref="Y621">IF(AND(B621:D621="",G621:P621=""),-9999,VLOOKUP(CONCATENATE(M621,"-",N621),Likelihood,2,FALSE))</f>
        <v>-9999</v>
      </c>
      <c r="Z621" s="55" t="str" cm="1">
        <f t="array" ref="Z621">IF(AND(B621:D621="",G621:P621=""),"",IF(X621&gt;=2,IF(Y621&gt;50,"P1","P3"),IF(X621&gt;0,IF(Y621&gt;50,"P2","P5"),IF(Y621&gt;50,"P4","P6"))))</f>
        <v/>
      </c>
    </row>
    <row r="622" spans="1:26" x14ac:dyDescent="0.35">
      <c r="A622" s="48"/>
      <c r="B622" s="48"/>
      <c r="C622" s="48"/>
      <c r="D622" s="48"/>
      <c r="E622" s="47"/>
      <c r="F622" s="47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55" t="str" cm="1">
        <f t="array" ref="Q622">IF(AND(B622="",D622="",G622:H622="",J622:P622),"",IF(OR(B622="",D622="",AND(D622&lt;&gt;"A",D622&lt;&gt;"B",D622&lt;&gt;"C",D622&lt;&gt;"D",D622&lt;&gt;"U"),G622&lt;0,H622&lt;G622,AND(J622&lt;&gt;"BC",J622&lt;&gt;"SG",J622&lt;&gt;"KQ",J622&lt;&gt;"R"),J622="",K622="",L622="",L622&lt; 0,OR(M622="",M622&gt;15),OR(N622="",N622&gt;15),O622="",P622=""),"ERROR - Please check inputs",""))</f>
        <v/>
      </c>
      <c r="R622" s="55" t="str" cm="1">
        <f t="array" ref="R622">IF(AND(B622:D622="",G622:P622=""),"",H622-G622)</f>
        <v/>
      </c>
      <c r="S622" s="55" t="str" cm="1">
        <f t="array" ref="S622">IF(AND(B622:D622="",G622:P622=""),"",P622*R622/1000*365)</f>
        <v/>
      </c>
      <c r="T622" s="55" t="str" cm="1">
        <f t="array" ref="T622">IF(AND(B622:D622="",G622:P622=""),"",MAX(0,K622-L622))</f>
        <v/>
      </c>
      <c r="U622" s="55" t="str" cm="1">
        <f t="array" ref="U622">IF(AND(B622:D622="",G622:P622=""),"",VLOOKUP(J622,ABen_Rates,3,FALSE)*T622*S622)</f>
        <v/>
      </c>
      <c r="V622" s="55" t="str" cm="1">
        <f t="array" ref="V622">IF(AND(B622:D622="",G622:P622=""),"",VLOOKUP(D622,Treatment_Life,2,FALSE)*U622)</f>
        <v/>
      </c>
      <c r="W622" s="55" t="str" cm="1">
        <f t="array" ref="W622">IF(AND(B622:D622="",G622:P622=""),"",(H622-G622)*O622*Lane_Width*Cost_m2)</f>
        <v/>
      </c>
      <c r="X622" s="55" cm="1">
        <f t="array" ref="X622">IF(AND(B622:D622="",G622:P622=""),-9999,V622*Av_Cost_Coll/W622)</f>
        <v>-9999</v>
      </c>
      <c r="Y622" s="55" cm="1">
        <f t="array" ref="Y622">IF(AND(B622:D622="",G622:P622=""),-9999,VLOOKUP(CONCATENATE(M622,"-",N622),Likelihood,2,FALSE))</f>
        <v>-9999</v>
      </c>
      <c r="Z622" s="55" t="str" cm="1">
        <f t="array" ref="Z622">IF(AND(B622:D622="",G622:P622=""),"",IF(X622&gt;=2,IF(Y622&gt;50,"P1","P3"),IF(X622&gt;0,IF(Y622&gt;50,"P2","P5"),IF(Y622&gt;50,"P4","P6"))))</f>
        <v/>
      </c>
    </row>
    <row r="623" spans="1:26" x14ac:dyDescent="0.35">
      <c r="A623" s="48"/>
      <c r="B623" s="48"/>
      <c r="C623" s="48"/>
      <c r="D623" s="48"/>
      <c r="E623" s="47"/>
      <c r="F623" s="47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55" t="str" cm="1">
        <f t="array" ref="Q623">IF(AND(B623="",D623="",G623:H623="",J623:P623),"",IF(OR(B623="",D623="",AND(D623&lt;&gt;"A",D623&lt;&gt;"B",D623&lt;&gt;"C",D623&lt;&gt;"D",D623&lt;&gt;"U"),G623&lt;0,H623&lt;G623,AND(J623&lt;&gt;"BC",J623&lt;&gt;"SG",J623&lt;&gt;"KQ",J623&lt;&gt;"R"),J623="",K623="",L623="",L623&lt; 0,OR(M623="",M623&gt;15),OR(N623="",N623&gt;15),O623="",P623=""),"ERROR - Please check inputs",""))</f>
        <v/>
      </c>
      <c r="R623" s="55" t="str" cm="1">
        <f t="array" ref="R623">IF(AND(B623:D623="",G623:P623=""),"",H623-G623)</f>
        <v/>
      </c>
      <c r="S623" s="55" t="str" cm="1">
        <f t="array" ref="S623">IF(AND(B623:D623="",G623:P623=""),"",P623*R623/1000*365)</f>
        <v/>
      </c>
      <c r="T623" s="55" t="str" cm="1">
        <f t="array" ref="T623">IF(AND(B623:D623="",G623:P623=""),"",MAX(0,K623-L623))</f>
        <v/>
      </c>
      <c r="U623" s="55" t="str" cm="1">
        <f t="array" ref="U623">IF(AND(B623:D623="",G623:P623=""),"",VLOOKUP(J623,ABen_Rates,3,FALSE)*T623*S623)</f>
        <v/>
      </c>
      <c r="V623" s="55" t="str" cm="1">
        <f t="array" ref="V623">IF(AND(B623:D623="",G623:P623=""),"",VLOOKUP(D623,Treatment_Life,2,FALSE)*U623)</f>
        <v/>
      </c>
      <c r="W623" s="55" t="str" cm="1">
        <f t="array" ref="W623">IF(AND(B623:D623="",G623:P623=""),"",(H623-G623)*O623*Lane_Width*Cost_m2)</f>
        <v/>
      </c>
      <c r="X623" s="55" cm="1">
        <f t="array" ref="X623">IF(AND(B623:D623="",G623:P623=""),-9999,V623*Av_Cost_Coll/W623)</f>
        <v>-9999</v>
      </c>
      <c r="Y623" s="55" cm="1">
        <f t="array" ref="Y623">IF(AND(B623:D623="",G623:P623=""),-9999,VLOOKUP(CONCATENATE(M623,"-",N623),Likelihood,2,FALSE))</f>
        <v>-9999</v>
      </c>
      <c r="Z623" s="55" t="str" cm="1">
        <f t="array" ref="Z623">IF(AND(B623:D623="",G623:P623=""),"",IF(X623&gt;=2,IF(Y623&gt;50,"P1","P3"),IF(X623&gt;0,IF(Y623&gt;50,"P2","P5"),IF(Y623&gt;50,"P4","P6"))))</f>
        <v/>
      </c>
    </row>
    <row r="624" spans="1:26" x14ac:dyDescent="0.35">
      <c r="A624" s="48"/>
      <c r="B624" s="48"/>
      <c r="C624" s="48"/>
      <c r="D624" s="48"/>
      <c r="E624" s="47"/>
      <c r="F624" s="47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55" t="str" cm="1">
        <f t="array" ref="Q624">IF(AND(B624="",D624="",G624:H624="",J624:P624),"",IF(OR(B624="",D624="",AND(D624&lt;&gt;"A",D624&lt;&gt;"B",D624&lt;&gt;"C",D624&lt;&gt;"D",D624&lt;&gt;"U"),G624&lt;0,H624&lt;G624,AND(J624&lt;&gt;"BC",J624&lt;&gt;"SG",J624&lt;&gt;"KQ",J624&lt;&gt;"R"),J624="",K624="",L624="",L624&lt; 0,OR(M624="",M624&gt;15),OR(N624="",N624&gt;15),O624="",P624=""),"ERROR - Please check inputs",""))</f>
        <v/>
      </c>
      <c r="R624" s="55" t="str" cm="1">
        <f t="array" ref="R624">IF(AND(B624:D624="",G624:P624=""),"",H624-G624)</f>
        <v/>
      </c>
      <c r="S624" s="55" t="str" cm="1">
        <f t="array" ref="S624">IF(AND(B624:D624="",G624:P624=""),"",P624*R624/1000*365)</f>
        <v/>
      </c>
      <c r="T624" s="55" t="str" cm="1">
        <f t="array" ref="T624">IF(AND(B624:D624="",G624:P624=""),"",MAX(0,K624-L624))</f>
        <v/>
      </c>
      <c r="U624" s="55" t="str" cm="1">
        <f t="array" ref="U624">IF(AND(B624:D624="",G624:P624=""),"",VLOOKUP(J624,ABen_Rates,3,FALSE)*T624*S624)</f>
        <v/>
      </c>
      <c r="V624" s="55" t="str" cm="1">
        <f t="array" ref="V624">IF(AND(B624:D624="",G624:P624=""),"",VLOOKUP(D624,Treatment_Life,2,FALSE)*U624)</f>
        <v/>
      </c>
      <c r="W624" s="55" t="str" cm="1">
        <f t="array" ref="W624">IF(AND(B624:D624="",G624:P624=""),"",(H624-G624)*O624*Lane_Width*Cost_m2)</f>
        <v/>
      </c>
      <c r="X624" s="55" cm="1">
        <f t="array" ref="X624">IF(AND(B624:D624="",G624:P624=""),-9999,V624*Av_Cost_Coll/W624)</f>
        <v>-9999</v>
      </c>
      <c r="Y624" s="55" cm="1">
        <f t="array" ref="Y624">IF(AND(B624:D624="",G624:P624=""),-9999,VLOOKUP(CONCATENATE(M624,"-",N624),Likelihood,2,FALSE))</f>
        <v>-9999</v>
      </c>
      <c r="Z624" s="55" t="str" cm="1">
        <f t="array" ref="Z624">IF(AND(B624:D624="",G624:P624=""),"",IF(X624&gt;=2,IF(Y624&gt;50,"P1","P3"),IF(X624&gt;0,IF(Y624&gt;50,"P2","P5"),IF(Y624&gt;50,"P4","P6"))))</f>
        <v/>
      </c>
    </row>
    <row r="625" spans="1:26" x14ac:dyDescent="0.35">
      <c r="A625" s="48"/>
      <c r="B625" s="48"/>
      <c r="C625" s="48"/>
      <c r="D625" s="48"/>
      <c r="E625" s="47"/>
      <c r="F625" s="47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55" t="str" cm="1">
        <f t="array" ref="Q625">IF(AND(B625="",D625="",G625:H625="",J625:P625),"",IF(OR(B625="",D625="",AND(D625&lt;&gt;"A",D625&lt;&gt;"B",D625&lt;&gt;"C",D625&lt;&gt;"D",D625&lt;&gt;"U"),G625&lt;0,H625&lt;G625,AND(J625&lt;&gt;"BC",J625&lt;&gt;"SG",J625&lt;&gt;"KQ",J625&lt;&gt;"R"),J625="",K625="",L625="",L625&lt; 0,OR(M625="",M625&gt;15),OR(N625="",N625&gt;15),O625="",P625=""),"ERROR - Please check inputs",""))</f>
        <v/>
      </c>
      <c r="R625" s="55" t="str" cm="1">
        <f t="array" ref="R625">IF(AND(B625:D625="",G625:P625=""),"",H625-G625)</f>
        <v/>
      </c>
      <c r="S625" s="55" t="str" cm="1">
        <f t="array" ref="S625">IF(AND(B625:D625="",G625:P625=""),"",P625*R625/1000*365)</f>
        <v/>
      </c>
      <c r="T625" s="55" t="str" cm="1">
        <f t="array" ref="T625">IF(AND(B625:D625="",G625:P625=""),"",MAX(0,K625-L625))</f>
        <v/>
      </c>
      <c r="U625" s="55" t="str" cm="1">
        <f t="array" ref="U625">IF(AND(B625:D625="",G625:P625=""),"",VLOOKUP(J625,ABen_Rates,3,FALSE)*T625*S625)</f>
        <v/>
      </c>
      <c r="V625" s="55" t="str" cm="1">
        <f t="array" ref="V625">IF(AND(B625:D625="",G625:P625=""),"",VLOOKUP(D625,Treatment_Life,2,FALSE)*U625)</f>
        <v/>
      </c>
      <c r="W625" s="55" t="str" cm="1">
        <f t="array" ref="W625">IF(AND(B625:D625="",G625:P625=""),"",(H625-G625)*O625*Lane_Width*Cost_m2)</f>
        <v/>
      </c>
      <c r="X625" s="55" cm="1">
        <f t="array" ref="X625">IF(AND(B625:D625="",G625:P625=""),-9999,V625*Av_Cost_Coll/W625)</f>
        <v>-9999</v>
      </c>
      <c r="Y625" s="55" cm="1">
        <f t="array" ref="Y625">IF(AND(B625:D625="",G625:P625=""),-9999,VLOOKUP(CONCATENATE(M625,"-",N625),Likelihood,2,FALSE))</f>
        <v>-9999</v>
      </c>
      <c r="Z625" s="55" t="str" cm="1">
        <f t="array" ref="Z625">IF(AND(B625:D625="",G625:P625=""),"",IF(X625&gt;=2,IF(Y625&gt;50,"P1","P3"),IF(X625&gt;0,IF(Y625&gt;50,"P2","P5"),IF(Y625&gt;50,"P4","P6"))))</f>
        <v/>
      </c>
    </row>
    <row r="626" spans="1:26" x14ac:dyDescent="0.35">
      <c r="A626" s="48"/>
      <c r="B626" s="48"/>
      <c r="C626" s="48"/>
      <c r="D626" s="48"/>
      <c r="E626" s="47"/>
      <c r="F626" s="47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55" t="str" cm="1">
        <f t="array" ref="Q626">IF(AND(B626="",D626="",G626:H626="",J626:P626),"",IF(OR(B626="",D626="",AND(D626&lt;&gt;"A",D626&lt;&gt;"B",D626&lt;&gt;"C",D626&lt;&gt;"D",D626&lt;&gt;"U"),G626&lt;0,H626&lt;G626,AND(J626&lt;&gt;"BC",J626&lt;&gt;"SG",J626&lt;&gt;"KQ",J626&lt;&gt;"R"),J626="",K626="",L626="",L626&lt; 0,OR(M626="",M626&gt;15),OR(N626="",N626&gt;15),O626="",P626=""),"ERROR - Please check inputs",""))</f>
        <v/>
      </c>
      <c r="R626" s="55" t="str" cm="1">
        <f t="array" ref="R626">IF(AND(B626:D626="",G626:P626=""),"",H626-G626)</f>
        <v/>
      </c>
      <c r="S626" s="55" t="str" cm="1">
        <f t="array" ref="S626">IF(AND(B626:D626="",G626:P626=""),"",P626*R626/1000*365)</f>
        <v/>
      </c>
      <c r="T626" s="55" t="str" cm="1">
        <f t="array" ref="T626">IF(AND(B626:D626="",G626:P626=""),"",MAX(0,K626-L626))</f>
        <v/>
      </c>
      <c r="U626" s="55" t="str" cm="1">
        <f t="array" ref="U626">IF(AND(B626:D626="",G626:P626=""),"",VLOOKUP(J626,ABen_Rates,3,FALSE)*T626*S626)</f>
        <v/>
      </c>
      <c r="V626" s="55" t="str" cm="1">
        <f t="array" ref="V626">IF(AND(B626:D626="",G626:P626=""),"",VLOOKUP(D626,Treatment_Life,2,FALSE)*U626)</f>
        <v/>
      </c>
      <c r="W626" s="55" t="str" cm="1">
        <f t="array" ref="W626">IF(AND(B626:D626="",G626:P626=""),"",(H626-G626)*O626*Lane_Width*Cost_m2)</f>
        <v/>
      </c>
      <c r="X626" s="55" cm="1">
        <f t="array" ref="X626">IF(AND(B626:D626="",G626:P626=""),-9999,V626*Av_Cost_Coll/W626)</f>
        <v>-9999</v>
      </c>
      <c r="Y626" s="55" cm="1">
        <f t="array" ref="Y626">IF(AND(B626:D626="",G626:P626=""),-9999,VLOOKUP(CONCATENATE(M626,"-",N626),Likelihood,2,FALSE))</f>
        <v>-9999</v>
      </c>
      <c r="Z626" s="55" t="str" cm="1">
        <f t="array" ref="Z626">IF(AND(B626:D626="",G626:P626=""),"",IF(X626&gt;=2,IF(Y626&gt;50,"P1","P3"),IF(X626&gt;0,IF(Y626&gt;50,"P2","P5"),IF(Y626&gt;50,"P4","P6"))))</f>
        <v/>
      </c>
    </row>
    <row r="627" spans="1:26" x14ac:dyDescent="0.35">
      <c r="A627" s="48"/>
      <c r="B627" s="48"/>
      <c r="C627" s="48"/>
      <c r="D627" s="48"/>
      <c r="E627" s="47"/>
      <c r="F627" s="47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55" t="str" cm="1">
        <f t="array" ref="Q627">IF(AND(B627="",D627="",G627:H627="",J627:P627),"",IF(OR(B627="",D627="",AND(D627&lt;&gt;"A",D627&lt;&gt;"B",D627&lt;&gt;"C",D627&lt;&gt;"D",D627&lt;&gt;"U"),G627&lt;0,H627&lt;G627,AND(J627&lt;&gt;"BC",J627&lt;&gt;"SG",J627&lt;&gt;"KQ",J627&lt;&gt;"R"),J627="",K627="",L627="",L627&lt; 0,OR(M627="",M627&gt;15),OR(N627="",N627&gt;15),O627="",P627=""),"ERROR - Please check inputs",""))</f>
        <v/>
      </c>
      <c r="R627" s="55" t="str" cm="1">
        <f t="array" ref="R627">IF(AND(B627:D627="",G627:P627=""),"",H627-G627)</f>
        <v/>
      </c>
      <c r="S627" s="55" t="str" cm="1">
        <f t="array" ref="S627">IF(AND(B627:D627="",G627:P627=""),"",P627*R627/1000*365)</f>
        <v/>
      </c>
      <c r="T627" s="55" t="str" cm="1">
        <f t="array" ref="T627">IF(AND(B627:D627="",G627:P627=""),"",MAX(0,K627-L627))</f>
        <v/>
      </c>
      <c r="U627" s="55" t="str" cm="1">
        <f t="array" ref="U627">IF(AND(B627:D627="",G627:P627=""),"",VLOOKUP(J627,ABen_Rates,3,FALSE)*T627*S627)</f>
        <v/>
      </c>
      <c r="V627" s="55" t="str" cm="1">
        <f t="array" ref="V627">IF(AND(B627:D627="",G627:P627=""),"",VLOOKUP(D627,Treatment_Life,2,FALSE)*U627)</f>
        <v/>
      </c>
      <c r="W627" s="55" t="str" cm="1">
        <f t="array" ref="W627">IF(AND(B627:D627="",G627:P627=""),"",(H627-G627)*O627*Lane_Width*Cost_m2)</f>
        <v/>
      </c>
      <c r="X627" s="55" cm="1">
        <f t="array" ref="X627">IF(AND(B627:D627="",G627:P627=""),-9999,V627*Av_Cost_Coll/W627)</f>
        <v>-9999</v>
      </c>
      <c r="Y627" s="55" cm="1">
        <f t="array" ref="Y627">IF(AND(B627:D627="",G627:P627=""),-9999,VLOOKUP(CONCATENATE(M627,"-",N627),Likelihood,2,FALSE))</f>
        <v>-9999</v>
      </c>
      <c r="Z627" s="55" t="str" cm="1">
        <f t="array" ref="Z627">IF(AND(B627:D627="",G627:P627=""),"",IF(X627&gt;=2,IF(Y627&gt;50,"P1","P3"),IF(X627&gt;0,IF(Y627&gt;50,"P2","P5"),IF(Y627&gt;50,"P4","P6"))))</f>
        <v/>
      </c>
    </row>
    <row r="628" spans="1:26" x14ac:dyDescent="0.35">
      <c r="A628" s="48"/>
      <c r="B628" s="48"/>
      <c r="C628" s="48"/>
      <c r="D628" s="48"/>
      <c r="E628" s="47"/>
      <c r="F628" s="47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55" t="str" cm="1">
        <f t="array" ref="Q628">IF(AND(B628="",D628="",G628:H628="",J628:P628),"",IF(OR(B628="",D628="",AND(D628&lt;&gt;"A",D628&lt;&gt;"B",D628&lt;&gt;"C",D628&lt;&gt;"D",D628&lt;&gt;"U"),G628&lt;0,H628&lt;G628,AND(J628&lt;&gt;"BC",J628&lt;&gt;"SG",J628&lt;&gt;"KQ",J628&lt;&gt;"R"),J628="",K628="",L628="",L628&lt; 0,OR(M628="",M628&gt;15),OR(N628="",N628&gt;15),O628="",P628=""),"ERROR - Please check inputs",""))</f>
        <v/>
      </c>
      <c r="R628" s="55" t="str" cm="1">
        <f t="array" ref="R628">IF(AND(B628:D628="",G628:P628=""),"",H628-G628)</f>
        <v/>
      </c>
      <c r="S628" s="55" t="str" cm="1">
        <f t="array" ref="S628">IF(AND(B628:D628="",G628:P628=""),"",P628*R628/1000*365)</f>
        <v/>
      </c>
      <c r="T628" s="55" t="str" cm="1">
        <f t="array" ref="T628">IF(AND(B628:D628="",G628:P628=""),"",MAX(0,K628-L628))</f>
        <v/>
      </c>
      <c r="U628" s="55" t="str" cm="1">
        <f t="array" ref="U628">IF(AND(B628:D628="",G628:P628=""),"",VLOOKUP(J628,ABen_Rates,3,FALSE)*T628*S628)</f>
        <v/>
      </c>
      <c r="V628" s="55" t="str" cm="1">
        <f t="array" ref="V628">IF(AND(B628:D628="",G628:P628=""),"",VLOOKUP(D628,Treatment_Life,2,FALSE)*U628)</f>
        <v/>
      </c>
      <c r="W628" s="55" t="str" cm="1">
        <f t="array" ref="W628">IF(AND(B628:D628="",G628:P628=""),"",(H628-G628)*O628*Lane_Width*Cost_m2)</f>
        <v/>
      </c>
      <c r="X628" s="55" cm="1">
        <f t="array" ref="X628">IF(AND(B628:D628="",G628:P628=""),-9999,V628*Av_Cost_Coll/W628)</f>
        <v>-9999</v>
      </c>
      <c r="Y628" s="55" cm="1">
        <f t="array" ref="Y628">IF(AND(B628:D628="",G628:P628=""),-9999,VLOOKUP(CONCATENATE(M628,"-",N628),Likelihood,2,FALSE))</f>
        <v>-9999</v>
      </c>
      <c r="Z628" s="55" t="str" cm="1">
        <f t="array" ref="Z628">IF(AND(B628:D628="",G628:P628=""),"",IF(X628&gt;=2,IF(Y628&gt;50,"P1","P3"),IF(X628&gt;0,IF(Y628&gt;50,"P2","P5"),IF(Y628&gt;50,"P4","P6"))))</f>
        <v/>
      </c>
    </row>
    <row r="629" spans="1:26" x14ac:dyDescent="0.35">
      <c r="A629" s="48"/>
      <c r="B629" s="48"/>
      <c r="C629" s="48"/>
      <c r="D629" s="48"/>
      <c r="E629" s="47"/>
      <c r="F629" s="47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55" t="str" cm="1">
        <f t="array" ref="Q629">IF(AND(B629="",D629="",G629:H629="",J629:P629),"",IF(OR(B629="",D629="",AND(D629&lt;&gt;"A",D629&lt;&gt;"B",D629&lt;&gt;"C",D629&lt;&gt;"D",D629&lt;&gt;"U"),G629&lt;0,H629&lt;G629,AND(J629&lt;&gt;"BC",J629&lt;&gt;"SG",J629&lt;&gt;"KQ",J629&lt;&gt;"R"),J629="",K629="",L629="",L629&lt; 0,OR(M629="",M629&gt;15),OR(N629="",N629&gt;15),O629="",P629=""),"ERROR - Please check inputs",""))</f>
        <v/>
      </c>
      <c r="R629" s="55" t="str" cm="1">
        <f t="array" ref="R629">IF(AND(B629:D629="",G629:P629=""),"",H629-G629)</f>
        <v/>
      </c>
      <c r="S629" s="55" t="str" cm="1">
        <f t="array" ref="S629">IF(AND(B629:D629="",G629:P629=""),"",P629*R629/1000*365)</f>
        <v/>
      </c>
      <c r="T629" s="55" t="str" cm="1">
        <f t="array" ref="T629">IF(AND(B629:D629="",G629:P629=""),"",MAX(0,K629-L629))</f>
        <v/>
      </c>
      <c r="U629" s="55" t="str" cm="1">
        <f t="array" ref="U629">IF(AND(B629:D629="",G629:P629=""),"",VLOOKUP(J629,ABen_Rates,3,FALSE)*T629*S629)</f>
        <v/>
      </c>
      <c r="V629" s="55" t="str" cm="1">
        <f t="array" ref="V629">IF(AND(B629:D629="",G629:P629=""),"",VLOOKUP(D629,Treatment_Life,2,FALSE)*U629)</f>
        <v/>
      </c>
      <c r="W629" s="55" t="str" cm="1">
        <f t="array" ref="W629">IF(AND(B629:D629="",G629:P629=""),"",(H629-G629)*O629*Lane_Width*Cost_m2)</f>
        <v/>
      </c>
      <c r="X629" s="55" cm="1">
        <f t="array" ref="X629">IF(AND(B629:D629="",G629:P629=""),-9999,V629*Av_Cost_Coll/W629)</f>
        <v>-9999</v>
      </c>
      <c r="Y629" s="55" cm="1">
        <f t="array" ref="Y629">IF(AND(B629:D629="",G629:P629=""),-9999,VLOOKUP(CONCATENATE(M629,"-",N629),Likelihood,2,FALSE))</f>
        <v>-9999</v>
      </c>
      <c r="Z629" s="55" t="str" cm="1">
        <f t="array" ref="Z629">IF(AND(B629:D629="",G629:P629=""),"",IF(X629&gt;=2,IF(Y629&gt;50,"P1","P3"),IF(X629&gt;0,IF(Y629&gt;50,"P2","P5"),IF(Y629&gt;50,"P4","P6"))))</f>
        <v/>
      </c>
    </row>
    <row r="630" spans="1:26" x14ac:dyDescent="0.35">
      <c r="A630" s="48"/>
      <c r="B630" s="48"/>
      <c r="C630" s="48"/>
      <c r="D630" s="48"/>
      <c r="E630" s="47"/>
      <c r="F630" s="47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55" t="str" cm="1">
        <f t="array" ref="Q630">IF(AND(B630="",D630="",G630:H630="",J630:P630),"",IF(OR(B630="",D630="",AND(D630&lt;&gt;"A",D630&lt;&gt;"B",D630&lt;&gt;"C",D630&lt;&gt;"D",D630&lt;&gt;"U"),G630&lt;0,H630&lt;G630,AND(J630&lt;&gt;"BC",J630&lt;&gt;"SG",J630&lt;&gt;"KQ",J630&lt;&gt;"R"),J630="",K630="",L630="",L630&lt; 0,OR(M630="",M630&gt;15),OR(N630="",N630&gt;15),O630="",P630=""),"ERROR - Please check inputs",""))</f>
        <v/>
      </c>
      <c r="R630" s="55" t="str" cm="1">
        <f t="array" ref="R630">IF(AND(B630:D630="",G630:P630=""),"",H630-G630)</f>
        <v/>
      </c>
      <c r="S630" s="55" t="str" cm="1">
        <f t="array" ref="S630">IF(AND(B630:D630="",G630:P630=""),"",P630*R630/1000*365)</f>
        <v/>
      </c>
      <c r="T630" s="55" t="str" cm="1">
        <f t="array" ref="T630">IF(AND(B630:D630="",G630:P630=""),"",MAX(0,K630-L630))</f>
        <v/>
      </c>
      <c r="U630" s="55" t="str" cm="1">
        <f t="array" ref="U630">IF(AND(B630:D630="",G630:P630=""),"",VLOOKUP(J630,ABen_Rates,3,FALSE)*T630*S630)</f>
        <v/>
      </c>
      <c r="V630" s="55" t="str" cm="1">
        <f t="array" ref="V630">IF(AND(B630:D630="",G630:P630=""),"",VLOOKUP(D630,Treatment_Life,2,FALSE)*U630)</f>
        <v/>
      </c>
      <c r="W630" s="55" t="str" cm="1">
        <f t="array" ref="W630">IF(AND(B630:D630="",G630:P630=""),"",(H630-G630)*O630*Lane_Width*Cost_m2)</f>
        <v/>
      </c>
      <c r="X630" s="55" cm="1">
        <f t="array" ref="X630">IF(AND(B630:D630="",G630:P630=""),-9999,V630*Av_Cost_Coll/W630)</f>
        <v>-9999</v>
      </c>
      <c r="Y630" s="55" cm="1">
        <f t="array" ref="Y630">IF(AND(B630:D630="",G630:P630=""),-9999,VLOOKUP(CONCATENATE(M630,"-",N630),Likelihood,2,FALSE))</f>
        <v>-9999</v>
      </c>
      <c r="Z630" s="55" t="str" cm="1">
        <f t="array" ref="Z630">IF(AND(B630:D630="",G630:P630=""),"",IF(X630&gt;=2,IF(Y630&gt;50,"P1","P3"),IF(X630&gt;0,IF(Y630&gt;50,"P2","P5"),IF(Y630&gt;50,"P4","P6"))))</f>
        <v/>
      </c>
    </row>
    <row r="631" spans="1:26" x14ac:dyDescent="0.35">
      <c r="A631" s="48"/>
      <c r="B631" s="48"/>
      <c r="C631" s="48"/>
      <c r="D631" s="48"/>
      <c r="E631" s="47"/>
      <c r="F631" s="47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55" t="str" cm="1">
        <f t="array" ref="Q631">IF(AND(B631="",D631="",G631:H631="",J631:P631),"",IF(OR(B631="",D631="",AND(D631&lt;&gt;"A",D631&lt;&gt;"B",D631&lt;&gt;"C",D631&lt;&gt;"D",D631&lt;&gt;"U"),G631&lt;0,H631&lt;G631,AND(J631&lt;&gt;"BC",J631&lt;&gt;"SG",J631&lt;&gt;"KQ",J631&lt;&gt;"R"),J631="",K631="",L631="",L631&lt; 0,OR(M631="",M631&gt;15),OR(N631="",N631&gt;15),O631="",P631=""),"ERROR - Please check inputs",""))</f>
        <v/>
      </c>
      <c r="R631" s="55" t="str" cm="1">
        <f t="array" ref="R631">IF(AND(B631:D631="",G631:P631=""),"",H631-G631)</f>
        <v/>
      </c>
      <c r="S631" s="55" t="str" cm="1">
        <f t="array" ref="S631">IF(AND(B631:D631="",G631:P631=""),"",P631*R631/1000*365)</f>
        <v/>
      </c>
      <c r="T631" s="55" t="str" cm="1">
        <f t="array" ref="T631">IF(AND(B631:D631="",G631:P631=""),"",MAX(0,K631-L631))</f>
        <v/>
      </c>
      <c r="U631" s="55" t="str" cm="1">
        <f t="array" ref="U631">IF(AND(B631:D631="",G631:P631=""),"",VLOOKUP(J631,ABen_Rates,3,FALSE)*T631*S631)</f>
        <v/>
      </c>
      <c r="V631" s="55" t="str" cm="1">
        <f t="array" ref="V631">IF(AND(B631:D631="",G631:P631=""),"",VLOOKUP(D631,Treatment_Life,2,FALSE)*U631)</f>
        <v/>
      </c>
      <c r="W631" s="55" t="str" cm="1">
        <f t="array" ref="W631">IF(AND(B631:D631="",G631:P631=""),"",(H631-G631)*O631*Lane_Width*Cost_m2)</f>
        <v/>
      </c>
      <c r="X631" s="55" cm="1">
        <f t="array" ref="X631">IF(AND(B631:D631="",G631:P631=""),-9999,V631*Av_Cost_Coll/W631)</f>
        <v>-9999</v>
      </c>
      <c r="Y631" s="55" cm="1">
        <f t="array" ref="Y631">IF(AND(B631:D631="",G631:P631=""),-9999,VLOOKUP(CONCATENATE(M631,"-",N631),Likelihood,2,FALSE))</f>
        <v>-9999</v>
      </c>
      <c r="Z631" s="55" t="str" cm="1">
        <f t="array" ref="Z631">IF(AND(B631:D631="",G631:P631=""),"",IF(X631&gt;=2,IF(Y631&gt;50,"P1","P3"),IF(X631&gt;0,IF(Y631&gt;50,"P2","P5"),IF(Y631&gt;50,"P4","P6"))))</f>
        <v/>
      </c>
    </row>
    <row r="632" spans="1:26" x14ac:dyDescent="0.35">
      <c r="A632" s="48"/>
      <c r="B632" s="48"/>
      <c r="C632" s="48"/>
      <c r="D632" s="48"/>
      <c r="E632" s="47"/>
      <c r="F632" s="47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55" t="str" cm="1">
        <f t="array" ref="Q632">IF(AND(B632="",D632="",G632:H632="",J632:P632),"",IF(OR(B632="",D632="",AND(D632&lt;&gt;"A",D632&lt;&gt;"B",D632&lt;&gt;"C",D632&lt;&gt;"D",D632&lt;&gt;"U"),G632&lt;0,H632&lt;G632,AND(J632&lt;&gt;"BC",J632&lt;&gt;"SG",J632&lt;&gt;"KQ",J632&lt;&gt;"R"),J632="",K632="",L632="",L632&lt; 0,OR(M632="",M632&gt;15),OR(N632="",N632&gt;15),O632="",P632=""),"ERROR - Please check inputs",""))</f>
        <v/>
      </c>
      <c r="R632" s="55" t="str" cm="1">
        <f t="array" ref="R632">IF(AND(B632:D632="",G632:P632=""),"",H632-G632)</f>
        <v/>
      </c>
      <c r="S632" s="55" t="str" cm="1">
        <f t="array" ref="S632">IF(AND(B632:D632="",G632:P632=""),"",P632*R632/1000*365)</f>
        <v/>
      </c>
      <c r="T632" s="55" t="str" cm="1">
        <f t="array" ref="T632">IF(AND(B632:D632="",G632:P632=""),"",MAX(0,K632-L632))</f>
        <v/>
      </c>
      <c r="U632" s="55" t="str" cm="1">
        <f t="array" ref="U632">IF(AND(B632:D632="",G632:P632=""),"",VLOOKUP(J632,ABen_Rates,3,FALSE)*T632*S632)</f>
        <v/>
      </c>
      <c r="V632" s="55" t="str" cm="1">
        <f t="array" ref="V632">IF(AND(B632:D632="",G632:P632=""),"",VLOOKUP(D632,Treatment_Life,2,FALSE)*U632)</f>
        <v/>
      </c>
      <c r="W632" s="55" t="str" cm="1">
        <f t="array" ref="W632">IF(AND(B632:D632="",G632:P632=""),"",(H632-G632)*O632*Lane_Width*Cost_m2)</f>
        <v/>
      </c>
      <c r="X632" s="55" cm="1">
        <f t="array" ref="X632">IF(AND(B632:D632="",G632:P632=""),-9999,V632*Av_Cost_Coll/W632)</f>
        <v>-9999</v>
      </c>
      <c r="Y632" s="55" cm="1">
        <f t="array" ref="Y632">IF(AND(B632:D632="",G632:P632=""),-9999,VLOOKUP(CONCATENATE(M632,"-",N632),Likelihood,2,FALSE))</f>
        <v>-9999</v>
      </c>
      <c r="Z632" s="55" t="str" cm="1">
        <f t="array" ref="Z632">IF(AND(B632:D632="",G632:P632=""),"",IF(X632&gt;=2,IF(Y632&gt;50,"P1","P3"),IF(X632&gt;0,IF(Y632&gt;50,"P2","P5"),IF(Y632&gt;50,"P4","P6"))))</f>
        <v/>
      </c>
    </row>
    <row r="633" spans="1:26" x14ac:dyDescent="0.35">
      <c r="A633" s="48"/>
      <c r="B633" s="48"/>
      <c r="C633" s="48"/>
      <c r="D633" s="48"/>
      <c r="E633" s="47"/>
      <c r="F633" s="47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55" t="str" cm="1">
        <f t="array" ref="Q633">IF(AND(B633="",D633="",G633:H633="",J633:P633),"",IF(OR(B633="",D633="",AND(D633&lt;&gt;"A",D633&lt;&gt;"B",D633&lt;&gt;"C",D633&lt;&gt;"D",D633&lt;&gt;"U"),G633&lt;0,H633&lt;G633,AND(J633&lt;&gt;"BC",J633&lt;&gt;"SG",J633&lt;&gt;"KQ",J633&lt;&gt;"R"),J633="",K633="",L633="",L633&lt; 0,OR(M633="",M633&gt;15),OR(N633="",N633&gt;15),O633="",P633=""),"ERROR - Please check inputs",""))</f>
        <v/>
      </c>
      <c r="R633" s="55" t="str" cm="1">
        <f t="array" ref="R633">IF(AND(B633:D633="",G633:P633=""),"",H633-G633)</f>
        <v/>
      </c>
      <c r="S633" s="55" t="str" cm="1">
        <f t="array" ref="S633">IF(AND(B633:D633="",G633:P633=""),"",P633*R633/1000*365)</f>
        <v/>
      </c>
      <c r="T633" s="55" t="str" cm="1">
        <f t="array" ref="T633">IF(AND(B633:D633="",G633:P633=""),"",MAX(0,K633-L633))</f>
        <v/>
      </c>
      <c r="U633" s="55" t="str" cm="1">
        <f t="array" ref="U633">IF(AND(B633:D633="",G633:P633=""),"",VLOOKUP(J633,ABen_Rates,3,FALSE)*T633*S633)</f>
        <v/>
      </c>
      <c r="V633" s="55" t="str" cm="1">
        <f t="array" ref="V633">IF(AND(B633:D633="",G633:P633=""),"",VLOOKUP(D633,Treatment_Life,2,FALSE)*U633)</f>
        <v/>
      </c>
      <c r="W633" s="55" t="str" cm="1">
        <f t="array" ref="W633">IF(AND(B633:D633="",G633:P633=""),"",(H633-G633)*O633*Lane_Width*Cost_m2)</f>
        <v/>
      </c>
      <c r="X633" s="55" cm="1">
        <f t="array" ref="X633">IF(AND(B633:D633="",G633:P633=""),-9999,V633*Av_Cost_Coll/W633)</f>
        <v>-9999</v>
      </c>
      <c r="Y633" s="55" cm="1">
        <f t="array" ref="Y633">IF(AND(B633:D633="",G633:P633=""),-9999,VLOOKUP(CONCATENATE(M633,"-",N633),Likelihood,2,FALSE))</f>
        <v>-9999</v>
      </c>
      <c r="Z633" s="55" t="str" cm="1">
        <f t="array" ref="Z633">IF(AND(B633:D633="",G633:P633=""),"",IF(X633&gt;=2,IF(Y633&gt;50,"P1","P3"),IF(X633&gt;0,IF(Y633&gt;50,"P2","P5"),IF(Y633&gt;50,"P4","P6"))))</f>
        <v/>
      </c>
    </row>
    <row r="634" spans="1:26" x14ac:dyDescent="0.35">
      <c r="A634" s="48"/>
      <c r="B634" s="48"/>
      <c r="C634" s="48"/>
      <c r="D634" s="48"/>
      <c r="E634" s="47"/>
      <c r="F634" s="47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55" t="str" cm="1">
        <f t="array" ref="Q634">IF(AND(B634="",D634="",G634:H634="",J634:P634),"",IF(OR(B634="",D634="",AND(D634&lt;&gt;"A",D634&lt;&gt;"B",D634&lt;&gt;"C",D634&lt;&gt;"D",D634&lt;&gt;"U"),G634&lt;0,H634&lt;G634,AND(J634&lt;&gt;"BC",J634&lt;&gt;"SG",J634&lt;&gt;"KQ",J634&lt;&gt;"R"),J634="",K634="",L634="",L634&lt; 0,OR(M634="",M634&gt;15),OR(N634="",N634&gt;15),O634="",P634=""),"ERROR - Please check inputs",""))</f>
        <v/>
      </c>
      <c r="R634" s="55" t="str" cm="1">
        <f t="array" ref="R634">IF(AND(B634:D634="",G634:P634=""),"",H634-G634)</f>
        <v/>
      </c>
      <c r="S634" s="55" t="str" cm="1">
        <f t="array" ref="S634">IF(AND(B634:D634="",G634:P634=""),"",P634*R634/1000*365)</f>
        <v/>
      </c>
      <c r="T634" s="55" t="str" cm="1">
        <f t="array" ref="T634">IF(AND(B634:D634="",G634:P634=""),"",MAX(0,K634-L634))</f>
        <v/>
      </c>
      <c r="U634" s="55" t="str" cm="1">
        <f t="array" ref="U634">IF(AND(B634:D634="",G634:P634=""),"",VLOOKUP(J634,ABen_Rates,3,FALSE)*T634*S634)</f>
        <v/>
      </c>
      <c r="V634" s="55" t="str" cm="1">
        <f t="array" ref="V634">IF(AND(B634:D634="",G634:P634=""),"",VLOOKUP(D634,Treatment_Life,2,FALSE)*U634)</f>
        <v/>
      </c>
      <c r="W634" s="55" t="str" cm="1">
        <f t="array" ref="W634">IF(AND(B634:D634="",G634:P634=""),"",(H634-G634)*O634*Lane_Width*Cost_m2)</f>
        <v/>
      </c>
      <c r="X634" s="55" cm="1">
        <f t="array" ref="X634">IF(AND(B634:D634="",G634:P634=""),-9999,V634*Av_Cost_Coll/W634)</f>
        <v>-9999</v>
      </c>
      <c r="Y634" s="55" cm="1">
        <f t="array" ref="Y634">IF(AND(B634:D634="",G634:P634=""),-9999,VLOOKUP(CONCATENATE(M634,"-",N634),Likelihood,2,FALSE))</f>
        <v>-9999</v>
      </c>
      <c r="Z634" s="55" t="str" cm="1">
        <f t="array" ref="Z634">IF(AND(B634:D634="",G634:P634=""),"",IF(X634&gt;=2,IF(Y634&gt;50,"P1","P3"),IF(X634&gt;0,IF(Y634&gt;50,"P2","P5"),IF(Y634&gt;50,"P4","P6"))))</f>
        <v/>
      </c>
    </row>
    <row r="635" spans="1:26" x14ac:dyDescent="0.35">
      <c r="A635" s="48"/>
      <c r="B635" s="48"/>
      <c r="C635" s="48"/>
      <c r="D635" s="48"/>
      <c r="E635" s="47"/>
      <c r="F635" s="47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55" t="str" cm="1">
        <f t="array" ref="Q635">IF(AND(B635="",D635="",G635:H635="",J635:P635),"",IF(OR(B635="",D635="",AND(D635&lt;&gt;"A",D635&lt;&gt;"B",D635&lt;&gt;"C",D635&lt;&gt;"D",D635&lt;&gt;"U"),G635&lt;0,H635&lt;G635,AND(J635&lt;&gt;"BC",J635&lt;&gt;"SG",J635&lt;&gt;"KQ",J635&lt;&gt;"R"),J635="",K635="",L635="",L635&lt; 0,OR(M635="",M635&gt;15),OR(N635="",N635&gt;15),O635="",P635=""),"ERROR - Please check inputs",""))</f>
        <v/>
      </c>
      <c r="R635" s="55" t="str" cm="1">
        <f t="array" ref="R635">IF(AND(B635:D635="",G635:P635=""),"",H635-G635)</f>
        <v/>
      </c>
      <c r="S635" s="55" t="str" cm="1">
        <f t="array" ref="S635">IF(AND(B635:D635="",G635:P635=""),"",P635*R635/1000*365)</f>
        <v/>
      </c>
      <c r="T635" s="55" t="str" cm="1">
        <f t="array" ref="T635">IF(AND(B635:D635="",G635:P635=""),"",MAX(0,K635-L635))</f>
        <v/>
      </c>
      <c r="U635" s="55" t="str" cm="1">
        <f t="array" ref="U635">IF(AND(B635:D635="",G635:P635=""),"",VLOOKUP(J635,ABen_Rates,3,FALSE)*T635*S635)</f>
        <v/>
      </c>
      <c r="V635" s="55" t="str" cm="1">
        <f t="array" ref="V635">IF(AND(B635:D635="",G635:P635=""),"",VLOOKUP(D635,Treatment_Life,2,FALSE)*U635)</f>
        <v/>
      </c>
      <c r="W635" s="55" t="str" cm="1">
        <f t="array" ref="W635">IF(AND(B635:D635="",G635:P635=""),"",(H635-G635)*O635*Lane_Width*Cost_m2)</f>
        <v/>
      </c>
      <c r="X635" s="55" cm="1">
        <f t="array" ref="X635">IF(AND(B635:D635="",G635:P635=""),-9999,V635*Av_Cost_Coll/W635)</f>
        <v>-9999</v>
      </c>
      <c r="Y635" s="55" cm="1">
        <f t="array" ref="Y635">IF(AND(B635:D635="",G635:P635=""),-9999,VLOOKUP(CONCATENATE(M635,"-",N635),Likelihood,2,FALSE))</f>
        <v>-9999</v>
      </c>
      <c r="Z635" s="55" t="str" cm="1">
        <f t="array" ref="Z635">IF(AND(B635:D635="",G635:P635=""),"",IF(X635&gt;=2,IF(Y635&gt;50,"P1","P3"),IF(X635&gt;0,IF(Y635&gt;50,"P2","P5"),IF(Y635&gt;50,"P4","P6"))))</f>
        <v/>
      </c>
    </row>
    <row r="636" spans="1:26" x14ac:dyDescent="0.35">
      <c r="A636" s="48"/>
      <c r="B636" s="48"/>
      <c r="C636" s="48"/>
      <c r="D636" s="48"/>
      <c r="E636" s="47"/>
      <c r="F636" s="47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55" t="str" cm="1">
        <f t="array" ref="Q636">IF(AND(B636="",D636="",G636:H636="",J636:P636),"",IF(OR(B636="",D636="",AND(D636&lt;&gt;"A",D636&lt;&gt;"B",D636&lt;&gt;"C",D636&lt;&gt;"D",D636&lt;&gt;"U"),G636&lt;0,H636&lt;G636,AND(J636&lt;&gt;"BC",J636&lt;&gt;"SG",J636&lt;&gt;"KQ",J636&lt;&gt;"R"),J636="",K636="",L636="",L636&lt; 0,OR(M636="",M636&gt;15),OR(N636="",N636&gt;15),O636="",P636=""),"ERROR - Please check inputs",""))</f>
        <v/>
      </c>
      <c r="R636" s="55" t="str" cm="1">
        <f t="array" ref="R636">IF(AND(B636:D636="",G636:P636=""),"",H636-G636)</f>
        <v/>
      </c>
      <c r="S636" s="55" t="str" cm="1">
        <f t="array" ref="S636">IF(AND(B636:D636="",G636:P636=""),"",P636*R636/1000*365)</f>
        <v/>
      </c>
      <c r="T636" s="55" t="str" cm="1">
        <f t="array" ref="T636">IF(AND(B636:D636="",G636:P636=""),"",MAX(0,K636-L636))</f>
        <v/>
      </c>
      <c r="U636" s="55" t="str" cm="1">
        <f t="array" ref="U636">IF(AND(B636:D636="",G636:P636=""),"",VLOOKUP(J636,ABen_Rates,3,FALSE)*T636*S636)</f>
        <v/>
      </c>
      <c r="V636" s="55" t="str" cm="1">
        <f t="array" ref="V636">IF(AND(B636:D636="",G636:P636=""),"",VLOOKUP(D636,Treatment_Life,2,FALSE)*U636)</f>
        <v/>
      </c>
      <c r="W636" s="55" t="str" cm="1">
        <f t="array" ref="W636">IF(AND(B636:D636="",G636:P636=""),"",(H636-G636)*O636*Lane_Width*Cost_m2)</f>
        <v/>
      </c>
      <c r="X636" s="55" cm="1">
        <f t="array" ref="X636">IF(AND(B636:D636="",G636:P636=""),-9999,V636*Av_Cost_Coll/W636)</f>
        <v>-9999</v>
      </c>
      <c r="Y636" s="55" cm="1">
        <f t="array" ref="Y636">IF(AND(B636:D636="",G636:P636=""),-9999,VLOOKUP(CONCATENATE(M636,"-",N636),Likelihood,2,FALSE))</f>
        <v>-9999</v>
      </c>
      <c r="Z636" s="55" t="str" cm="1">
        <f t="array" ref="Z636">IF(AND(B636:D636="",G636:P636=""),"",IF(X636&gt;=2,IF(Y636&gt;50,"P1","P3"),IF(X636&gt;0,IF(Y636&gt;50,"P2","P5"),IF(Y636&gt;50,"P4","P6"))))</f>
        <v/>
      </c>
    </row>
    <row r="637" spans="1:26" x14ac:dyDescent="0.35">
      <c r="A637" s="48"/>
      <c r="B637" s="48"/>
      <c r="C637" s="48"/>
      <c r="D637" s="48"/>
      <c r="E637" s="47"/>
      <c r="F637" s="47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55" t="str" cm="1">
        <f t="array" ref="Q637">IF(AND(B637="",D637="",G637:H637="",J637:P637),"",IF(OR(B637="",D637="",AND(D637&lt;&gt;"A",D637&lt;&gt;"B",D637&lt;&gt;"C",D637&lt;&gt;"D",D637&lt;&gt;"U"),G637&lt;0,H637&lt;G637,AND(J637&lt;&gt;"BC",J637&lt;&gt;"SG",J637&lt;&gt;"KQ",J637&lt;&gt;"R"),J637="",K637="",L637="",L637&lt; 0,OR(M637="",M637&gt;15),OR(N637="",N637&gt;15),O637="",P637=""),"ERROR - Please check inputs",""))</f>
        <v/>
      </c>
      <c r="R637" s="55" t="str" cm="1">
        <f t="array" ref="R637">IF(AND(B637:D637="",G637:P637=""),"",H637-G637)</f>
        <v/>
      </c>
      <c r="S637" s="55" t="str" cm="1">
        <f t="array" ref="S637">IF(AND(B637:D637="",G637:P637=""),"",P637*R637/1000*365)</f>
        <v/>
      </c>
      <c r="T637" s="55" t="str" cm="1">
        <f t="array" ref="T637">IF(AND(B637:D637="",G637:P637=""),"",MAX(0,K637-L637))</f>
        <v/>
      </c>
      <c r="U637" s="55" t="str" cm="1">
        <f t="array" ref="U637">IF(AND(B637:D637="",G637:P637=""),"",VLOOKUP(J637,ABen_Rates,3,FALSE)*T637*S637)</f>
        <v/>
      </c>
      <c r="V637" s="55" t="str" cm="1">
        <f t="array" ref="V637">IF(AND(B637:D637="",G637:P637=""),"",VLOOKUP(D637,Treatment_Life,2,FALSE)*U637)</f>
        <v/>
      </c>
      <c r="W637" s="55" t="str" cm="1">
        <f t="array" ref="W637">IF(AND(B637:D637="",G637:P637=""),"",(H637-G637)*O637*Lane_Width*Cost_m2)</f>
        <v/>
      </c>
      <c r="X637" s="55" cm="1">
        <f t="array" ref="X637">IF(AND(B637:D637="",G637:P637=""),-9999,V637*Av_Cost_Coll/W637)</f>
        <v>-9999</v>
      </c>
      <c r="Y637" s="55" cm="1">
        <f t="array" ref="Y637">IF(AND(B637:D637="",G637:P637=""),-9999,VLOOKUP(CONCATENATE(M637,"-",N637),Likelihood,2,FALSE))</f>
        <v>-9999</v>
      </c>
      <c r="Z637" s="55" t="str" cm="1">
        <f t="array" ref="Z637">IF(AND(B637:D637="",G637:P637=""),"",IF(X637&gt;=2,IF(Y637&gt;50,"P1","P3"),IF(X637&gt;0,IF(Y637&gt;50,"P2","P5"),IF(Y637&gt;50,"P4","P6"))))</f>
        <v/>
      </c>
    </row>
    <row r="638" spans="1:26" x14ac:dyDescent="0.35">
      <c r="A638" s="48"/>
      <c r="B638" s="48"/>
      <c r="C638" s="48"/>
      <c r="D638" s="48"/>
      <c r="E638" s="47"/>
      <c r="F638" s="47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55" t="str" cm="1">
        <f t="array" ref="Q638">IF(AND(B638="",D638="",G638:H638="",J638:P638),"",IF(OR(B638="",D638="",AND(D638&lt;&gt;"A",D638&lt;&gt;"B",D638&lt;&gt;"C",D638&lt;&gt;"D",D638&lt;&gt;"U"),G638&lt;0,H638&lt;G638,AND(J638&lt;&gt;"BC",J638&lt;&gt;"SG",J638&lt;&gt;"KQ",J638&lt;&gt;"R"),J638="",K638="",L638="",L638&lt; 0,OR(M638="",M638&gt;15),OR(N638="",N638&gt;15),O638="",P638=""),"ERROR - Please check inputs",""))</f>
        <v/>
      </c>
      <c r="R638" s="55" t="str" cm="1">
        <f t="array" ref="R638">IF(AND(B638:D638="",G638:P638=""),"",H638-G638)</f>
        <v/>
      </c>
      <c r="S638" s="55" t="str" cm="1">
        <f t="array" ref="S638">IF(AND(B638:D638="",G638:P638=""),"",P638*R638/1000*365)</f>
        <v/>
      </c>
      <c r="T638" s="55" t="str" cm="1">
        <f t="array" ref="T638">IF(AND(B638:D638="",G638:P638=""),"",MAX(0,K638-L638))</f>
        <v/>
      </c>
      <c r="U638" s="55" t="str" cm="1">
        <f t="array" ref="U638">IF(AND(B638:D638="",G638:P638=""),"",VLOOKUP(J638,ABen_Rates,3,FALSE)*T638*S638)</f>
        <v/>
      </c>
      <c r="V638" s="55" t="str" cm="1">
        <f t="array" ref="V638">IF(AND(B638:D638="",G638:P638=""),"",VLOOKUP(D638,Treatment_Life,2,FALSE)*U638)</f>
        <v/>
      </c>
      <c r="W638" s="55" t="str" cm="1">
        <f t="array" ref="W638">IF(AND(B638:D638="",G638:P638=""),"",(H638-G638)*O638*Lane_Width*Cost_m2)</f>
        <v/>
      </c>
      <c r="X638" s="55" cm="1">
        <f t="array" ref="X638">IF(AND(B638:D638="",G638:P638=""),-9999,V638*Av_Cost_Coll/W638)</f>
        <v>-9999</v>
      </c>
      <c r="Y638" s="55" cm="1">
        <f t="array" ref="Y638">IF(AND(B638:D638="",G638:P638=""),-9999,VLOOKUP(CONCATENATE(M638,"-",N638),Likelihood,2,FALSE))</f>
        <v>-9999</v>
      </c>
      <c r="Z638" s="55" t="str" cm="1">
        <f t="array" ref="Z638">IF(AND(B638:D638="",G638:P638=""),"",IF(X638&gt;=2,IF(Y638&gt;50,"P1","P3"),IF(X638&gt;0,IF(Y638&gt;50,"P2","P5"),IF(Y638&gt;50,"P4","P6"))))</f>
        <v/>
      </c>
    </row>
    <row r="639" spans="1:26" x14ac:dyDescent="0.35">
      <c r="A639" s="48"/>
      <c r="B639" s="48"/>
      <c r="C639" s="48"/>
      <c r="D639" s="48"/>
      <c r="E639" s="47"/>
      <c r="F639" s="47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55" t="str" cm="1">
        <f t="array" ref="Q639">IF(AND(B639="",D639="",G639:H639="",J639:P639),"",IF(OR(B639="",D639="",AND(D639&lt;&gt;"A",D639&lt;&gt;"B",D639&lt;&gt;"C",D639&lt;&gt;"D",D639&lt;&gt;"U"),G639&lt;0,H639&lt;G639,AND(J639&lt;&gt;"BC",J639&lt;&gt;"SG",J639&lt;&gt;"KQ",J639&lt;&gt;"R"),J639="",K639="",L639="",L639&lt; 0,OR(M639="",M639&gt;15),OR(N639="",N639&gt;15),O639="",P639=""),"ERROR - Please check inputs",""))</f>
        <v/>
      </c>
      <c r="R639" s="55" t="str" cm="1">
        <f t="array" ref="R639">IF(AND(B639:D639="",G639:P639=""),"",H639-G639)</f>
        <v/>
      </c>
      <c r="S639" s="55" t="str" cm="1">
        <f t="array" ref="S639">IF(AND(B639:D639="",G639:P639=""),"",P639*R639/1000*365)</f>
        <v/>
      </c>
      <c r="T639" s="55" t="str" cm="1">
        <f t="array" ref="T639">IF(AND(B639:D639="",G639:P639=""),"",MAX(0,K639-L639))</f>
        <v/>
      </c>
      <c r="U639" s="55" t="str" cm="1">
        <f t="array" ref="U639">IF(AND(B639:D639="",G639:P639=""),"",VLOOKUP(J639,ABen_Rates,3,FALSE)*T639*S639)</f>
        <v/>
      </c>
      <c r="V639" s="55" t="str" cm="1">
        <f t="array" ref="V639">IF(AND(B639:D639="",G639:P639=""),"",VLOOKUP(D639,Treatment_Life,2,FALSE)*U639)</f>
        <v/>
      </c>
      <c r="W639" s="55" t="str" cm="1">
        <f t="array" ref="W639">IF(AND(B639:D639="",G639:P639=""),"",(H639-G639)*O639*Lane_Width*Cost_m2)</f>
        <v/>
      </c>
      <c r="X639" s="55" cm="1">
        <f t="array" ref="X639">IF(AND(B639:D639="",G639:P639=""),-9999,V639*Av_Cost_Coll/W639)</f>
        <v>-9999</v>
      </c>
      <c r="Y639" s="55" cm="1">
        <f t="array" ref="Y639">IF(AND(B639:D639="",G639:P639=""),-9999,VLOOKUP(CONCATENATE(M639,"-",N639),Likelihood,2,FALSE))</f>
        <v>-9999</v>
      </c>
      <c r="Z639" s="55" t="str" cm="1">
        <f t="array" ref="Z639">IF(AND(B639:D639="",G639:P639=""),"",IF(X639&gt;=2,IF(Y639&gt;50,"P1","P3"),IF(X639&gt;0,IF(Y639&gt;50,"P2","P5"),IF(Y639&gt;50,"P4","P6"))))</f>
        <v/>
      </c>
    </row>
    <row r="640" spans="1:26" x14ac:dyDescent="0.35">
      <c r="A640" s="48"/>
      <c r="B640" s="48"/>
      <c r="C640" s="48"/>
      <c r="D640" s="48"/>
      <c r="E640" s="47"/>
      <c r="F640" s="47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55" t="str" cm="1">
        <f t="array" ref="Q640">IF(AND(B640="",D640="",G640:H640="",J640:P640),"",IF(OR(B640="",D640="",AND(D640&lt;&gt;"A",D640&lt;&gt;"B",D640&lt;&gt;"C",D640&lt;&gt;"D",D640&lt;&gt;"U"),G640&lt;0,H640&lt;G640,AND(J640&lt;&gt;"BC",J640&lt;&gt;"SG",J640&lt;&gt;"KQ",J640&lt;&gt;"R"),J640="",K640="",L640="",L640&lt; 0,OR(M640="",M640&gt;15),OR(N640="",N640&gt;15),O640="",P640=""),"ERROR - Please check inputs",""))</f>
        <v/>
      </c>
      <c r="R640" s="55" t="str" cm="1">
        <f t="array" ref="R640">IF(AND(B640:D640="",G640:P640=""),"",H640-G640)</f>
        <v/>
      </c>
      <c r="S640" s="55" t="str" cm="1">
        <f t="array" ref="S640">IF(AND(B640:D640="",G640:P640=""),"",P640*R640/1000*365)</f>
        <v/>
      </c>
      <c r="T640" s="55" t="str" cm="1">
        <f t="array" ref="T640">IF(AND(B640:D640="",G640:P640=""),"",MAX(0,K640-L640))</f>
        <v/>
      </c>
      <c r="U640" s="55" t="str" cm="1">
        <f t="array" ref="U640">IF(AND(B640:D640="",G640:P640=""),"",VLOOKUP(J640,ABen_Rates,3,FALSE)*T640*S640)</f>
        <v/>
      </c>
      <c r="V640" s="55" t="str" cm="1">
        <f t="array" ref="V640">IF(AND(B640:D640="",G640:P640=""),"",VLOOKUP(D640,Treatment_Life,2,FALSE)*U640)</f>
        <v/>
      </c>
      <c r="W640" s="55" t="str" cm="1">
        <f t="array" ref="W640">IF(AND(B640:D640="",G640:P640=""),"",(H640-G640)*O640*Lane_Width*Cost_m2)</f>
        <v/>
      </c>
      <c r="X640" s="55" cm="1">
        <f t="array" ref="X640">IF(AND(B640:D640="",G640:P640=""),-9999,V640*Av_Cost_Coll/W640)</f>
        <v>-9999</v>
      </c>
      <c r="Y640" s="55" cm="1">
        <f t="array" ref="Y640">IF(AND(B640:D640="",G640:P640=""),-9999,VLOOKUP(CONCATENATE(M640,"-",N640),Likelihood,2,FALSE))</f>
        <v>-9999</v>
      </c>
      <c r="Z640" s="55" t="str" cm="1">
        <f t="array" ref="Z640">IF(AND(B640:D640="",G640:P640=""),"",IF(X640&gt;=2,IF(Y640&gt;50,"P1","P3"),IF(X640&gt;0,IF(Y640&gt;50,"P2","P5"),IF(Y640&gt;50,"P4","P6"))))</f>
        <v/>
      </c>
    </row>
    <row r="641" spans="1:26" x14ac:dyDescent="0.35">
      <c r="A641" s="48"/>
      <c r="B641" s="48"/>
      <c r="C641" s="48"/>
      <c r="D641" s="48"/>
      <c r="E641" s="47"/>
      <c r="F641" s="47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55" t="str" cm="1">
        <f t="array" ref="Q641">IF(AND(B641="",D641="",G641:H641="",J641:P641),"",IF(OR(B641="",D641="",AND(D641&lt;&gt;"A",D641&lt;&gt;"B",D641&lt;&gt;"C",D641&lt;&gt;"D",D641&lt;&gt;"U"),G641&lt;0,H641&lt;G641,AND(J641&lt;&gt;"BC",J641&lt;&gt;"SG",J641&lt;&gt;"KQ",J641&lt;&gt;"R"),J641="",K641="",L641="",L641&lt; 0,OR(M641="",M641&gt;15),OR(N641="",N641&gt;15),O641="",P641=""),"ERROR - Please check inputs",""))</f>
        <v/>
      </c>
      <c r="R641" s="55" t="str" cm="1">
        <f t="array" ref="R641">IF(AND(B641:D641="",G641:P641=""),"",H641-G641)</f>
        <v/>
      </c>
      <c r="S641" s="55" t="str" cm="1">
        <f t="array" ref="S641">IF(AND(B641:D641="",G641:P641=""),"",P641*R641/1000*365)</f>
        <v/>
      </c>
      <c r="T641" s="55" t="str" cm="1">
        <f t="array" ref="T641">IF(AND(B641:D641="",G641:P641=""),"",MAX(0,K641-L641))</f>
        <v/>
      </c>
      <c r="U641" s="55" t="str" cm="1">
        <f t="array" ref="U641">IF(AND(B641:D641="",G641:P641=""),"",VLOOKUP(J641,ABen_Rates,3,FALSE)*T641*S641)</f>
        <v/>
      </c>
      <c r="V641" s="55" t="str" cm="1">
        <f t="array" ref="V641">IF(AND(B641:D641="",G641:P641=""),"",VLOOKUP(D641,Treatment_Life,2,FALSE)*U641)</f>
        <v/>
      </c>
      <c r="W641" s="55" t="str" cm="1">
        <f t="array" ref="W641">IF(AND(B641:D641="",G641:P641=""),"",(H641-G641)*O641*Lane_Width*Cost_m2)</f>
        <v/>
      </c>
      <c r="X641" s="55" cm="1">
        <f t="array" ref="X641">IF(AND(B641:D641="",G641:P641=""),-9999,V641*Av_Cost_Coll/W641)</f>
        <v>-9999</v>
      </c>
      <c r="Y641" s="55" cm="1">
        <f t="array" ref="Y641">IF(AND(B641:D641="",G641:P641=""),-9999,VLOOKUP(CONCATENATE(M641,"-",N641),Likelihood,2,FALSE))</f>
        <v>-9999</v>
      </c>
      <c r="Z641" s="55" t="str" cm="1">
        <f t="array" ref="Z641">IF(AND(B641:D641="",G641:P641=""),"",IF(X641&gt;=2,IF(Y641&gt;50,"P1","P3"),IF(X641&gt;0,IF(Y641&gt;50,"P2","P5"),IF(Y641&gt;50,"P4","P6"))))</f>
        <v/>
      </c>
    </row>
    <row r="642" spans="1:26" x14ac:dyDescent="0.35">
      <c r="A642" s="48"/>
      <c r="B642" s="48"/>
      <c r="C642" s="48"/>
      <c r="D642" s="48"/>
      <c r="E642" s="47"/>
      <c r="F642" s="47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55" t="str" cm="1">
        <f t="array" ref="Q642">IF(AND(B642="",D642="",G642:H642="",J642:P642),"",IF(OR(B642="",D642="",AND(D642&lt;&gt;"A",D642&lt;&gt;"B",D642&lt;&gt;"C",D642&lt;&gt;"D",D642&lt;&gt;"U"),G642&lt;0,H642&lt;G642,AND(J642&lt;&gt;"BC",J642&lt;&gt;"SG",J642&lt;&gt;"KQ",J642&lt;&gt;"R"),J642="",K642="",L642="",L642&lt; 0,OR(M642="",M642&gt;15),OR(N642="",N642&gt;15),O642="",P642=""),"ERROR - Please check inputs",""))</f>
        <v/>
      </c>
      <c r="R642" s="55" t="str" cm="1">
        <f t="array" ref="R642">IF(AND(B642:D642="",G642:P642=""),"",H642-G642)</f>
        <v/>
      </c>
      <c r="S642" s="55" t="str" cm="1">
        <f t="array" ref="S642">IF(AND(B642:D642="",G642:P642=""),"",P642*R642/1000*365)</f>
        <v/>
      </c>
      <c r="T642" s="55" t="str" cm="1">
        <f t="array" ref="T642">IF(AND(B642:D642="",G642:P642=""),"",MAX(0,K642-L642))</f>
        <v/>
      </c>
      <c r="U642" s="55" t="str" cm="1">
        <f t="array" ref="U642">IF(AND(B642:D642="",G642:P642=""),"",VLOOKUP(J642,ABen_Rates,3,FALSE)*T642*S642)</f>
        <v/>
      </c>
      <c r="V642" s="55" t="str" cm="1">
        <f t="array" ref="V642">IF(AND(B642:D642="",G642:P642=""),"",VLOOKUP(D642,Treatment_Life,2,FALSE)*U642)</f>
        <v/>
      </c>
      <c r="W642" s="55" t="str" cm="1">
        <f t="array" ref="W642">IF(AND(B642:D642="",G642:P642=""),"",(H642-G642)*O642*Lane_Width*Cost_m2)</f>
        <v/>
      </c>
      <c r="X642" s="55" cm="1">
        <f t="array" ref="X642">IF(AND(B642:D642="",G642:P642=""),-9999,V642*Av_Cost_Coll/W642)</f>
        <v>-9999</v>
      </c>
      <c r="Y642" s="55" cm="1">
        <f t="array" ref="Y642">IF(AND(B642:D642="",G642:P642=""),-9999,VLOOKUP(CONCATENATE(M642,"-",N642),Likelihood,2,FALSE))</f>
        <v>-9999</v>
      </c>
      <c r="Z642" s="55" t="str" cm="1">
        <f t="array" ref="Z642">IF(AND(B642:D642="",G642:P642=""),"",IF(X642&gt;=2,IF(Y642&gt;50,"P1","P3"),IF(X642&gt;0,IF(Y642&gt;50,"P2","P5"),IF(Y642&gt;50,"P4","P6"))))</f>
        <v/>
      </c>
    </row>
    <row r="643" spans="1:26" x14ac:dyDescent="0.35">
      <c r="A643" s="48"/>
      <c r="B643" s="48"/>
      <c r="C643" s="48"/>
      <c r="D643" s="48"/>
      <c r="E643" s="47"/>
      <c r="F643" s="47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55" t="str" cm="1">
        <f t="array" ref="Q643">IF(AND(B643="",D643="",G643:H643="",J643:P643),"",IF(OR(B643="",D643="",AND(D643&lt;&gt;"A",D643&lt;&gt;"B",D643&lt;&gt;"C",D643&lt;&gt;"D",D643&lt;&gt;"U"),G643&lt;0,H643&lt;G643,AND(J643&lt;&gt;"BC",J643&lt;&gt;"SG",J643&lt;&gt;"KQ",J643&lt;&gt;"R"),J643="",K643="",L643="",L643&lt; 0,OR(M643="",M643&gt;15),OR(N643="",N643&gt;15),O643="",P643=""),"ERROR - Please check inputs",""))</f>
        <v/>
      </c>
      <c r="R643" s="55" t="str" cm="1">
        <f t="array" ref="R643">IF(AND(B643:D643="",G643:P643=""),"",H643-G643)</f>
        <v/>
      </c>
      <c r="S643" s="55" t="str" cm="1">
        <f t="array" ref="S643">IF(AND(B643:D643="",G643:P643=""),"",P643*R643/1000*365)</f>
        <v/>
      </c>
      <c r="T643" s="55" t="str" cm="1">
        <f t="array" ref="T643">IF(AND(B643:D643="",G643:P643=""),"",MAX(0,K643-L643))</f>
        <v/>
      </c>
      <c r="U643" s="55" t="str" cm="1">
        <f t="array" ref="U643">IF(AND(B643:D643="",G643:P643=""),"",VLOOKUP(J643,ABen_Rates,3,FALSE)*T643*S643)</f>
        <v/>
      </c>
      <c r="V643" s="55" t="str" cm="1">
        <f t="array" ref="V643">IF(AND(B643:D643="",G643:P643=""),"",VLOOKUP(D643,Treatment_Life,2,FALSE)*U643)</f>
        <v/>
      </c>
      <c r="W643" s="55" t="str" cm="1">
        <f t="array" ref="W643">IF(AND(B643:D643="",G643:P643=""),"",(H643-G643)*O643*Lane_Width*Cost_m2)</f>
        <v/>
      </c>
      <c r="X643" s="55" cm="1">
        <f t="array" ref="X643">IF(AND(B643:D643="",G643:P643=""),-9999,V643*Av_Cost_Coll/W643)</f>
        <v>-9999</v>
      </c>
      <c r="Y643" s="55" cm="1">
        <f t="array" ref="Y643">IF(AND(B643:D643="",G643:P643=""),-9999,VLOOKUP(CONCATENATE(M643,"-",N643),Likelihood,2,FALSE))</f>
        <v>-9999</v>
      </c>
      <c r="Z643" s="55" t="str" cm="1">
        <f t="array" ref="Z643">IF(AND(B643:D643="",G643:P643=""),"",IF(X643&gt;=2,IF(Y643&gt;50,"P1","P3"),IF(X643&gt;0,IF(Y643&gt;50,"P2","P5"),IF(Y643&gt;50,"P4","P6"))))</f>
        <v/>
      </c>
    </row>
    <row r="644" spans="1:26" x14ac:dyDescent="0.35">
      <c r="A644" s="48"/>
      <c r="B644" s="48"/>
      <c r="C644" s="48"/>
      <c r="D644" s="48"/>
      <c r="E644" s="47"/>
      <c r="F644" s="47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55" t="str" cm="1">
        <f t="array" ref="Q644">IF(AND(B644="",D644="",G644:H644="",J644:P644),"",IF(OR(B644="",D644="",AND(D644&lt;&gt;"A",D644&lt;&gt;"B",D644&lt;&gt;"C",D644&lt;&gt;"D",D644&lt;&gt;"U"),G644&lt;0,H644&lt;G644,AND(J644&lt;&gt;"BC",J644&lt;&gt;"SG",J644&lt;&gt;"KQ",J644&lt;&gt;"R"),J644="",K644="",L644="",L644&lt; 0,OR(M644="",M644&gt;15),OR(N644="",N644&gt;15),O644="",P644=""),"ERROR - Please check inputs",""))</f>
        <v/>
      </c>
      <c r="R644" s="55" t="str" cm="1">
        <f t="array" ref="R644">IF(AND(B644:D644="",G644:P644=""),"",H644-G644)</f>
        <v/>
      </c>
      <c r="S644" s="55" t="str" cm="1">
        <f t="array" ref="S644">IF(AND(B644:D644="",G644:P644=""),"",P644*R644/1000*365)</f>
        <v/>
      </c>
      <c r="T644" s="55" t="str" cm="1">
        <f t="array" ref="T644">IF(AND(B644:D644="",G644:P644=""),"",MAX(0,K644-L644))</f>
        <v/>
      </c>
      <c r="U644" s="55" t="str" cm="1">
        <f t="array" ref="U644">IF(AND(B644:D644="",G644:P644=""),"",VLOOKUP(J644,ABen_Rates,3,FALSE)*T644*S644)</f>
        <v/>
      </c>
      <c r="V644" s="55" t="str" cm="1">
        <f t="array" ref="V644">IF(AND(B644:D644="",G644:P644=""),"",VLOOKUP(D644,Treatment_Life,2,FALSE)*U644)</f>
        <v/>
      </c>
      <c r="W644" s="55" t="str" cm="1">
        <f t="array" ref="W644">IF(AND(B644:D644="",G644:P644=""),"",(H644-G644)*O644*Lane_Width*Cost_m2)</f>
        <v/>
      </c>
      <c r="X644" s="55" cm="1">
        <f t="array" ref="X644">IF(AND(B644:D644="",G644:P644=""),-9999,V644*Av_Cost_Coll/W644)</f>
        <v>-9999</v>
      </c>
      <c r="Y644" s="55" cm="1">
        <f t="array" ref="Y644">IF(AND(B644:D644="",G644:P644=""),-9999,VLOOKUP(CONCATENATE(M644,"-",N644),Likelihood,2,FALSE))</f>
        <v>-9999</v>
      </c>
      <c r="Z644" s="55" t="str" cm="1">
        <f t="array" ref="Z644">IF(AND(B644:D644="",G644:P644=""),"",IF(X644&gt;=2,IF(Y644&gt;50,"P1","P3"),IF(X644&gt;0,IF(Y644&gt;50,"P2","P5"),IF(Y644&gt;50,"P4","P6"))))</f>
        <v/>
      </c>
    </row>
    <row r="645" spans="1:26" x14ac:dyDescent="0.35">
      <c r="A645" s="48"/>
      <c r="B645" s="48"/>
      <c r="C645" s="48"/>
      <c r="D645" s="48"/>
      <c r="E645" s="47"/>
      <c r="F645" s="47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55" t="str" cm="1">
        <f t="array" ref="Q645">IF(AND(B645="",D645="",G645:H645="",J645:P645),"",IF(OR(B645="",D645="",AND(D645&lt;&gt;"A",D645&lt;&gt;"B",D645&lt;&gt;"C",D645&lt;&gt;"D",D645&lt;&gt;"U"),G645&lt;0,H645&lt;G645,AND(J645&lt;&gt;"BC",J645&lt;&gt;"SG",J645&lt;&gt;"KQ",J645&lt;&gt;"R"),J645="",K645="",L645="",L645&lt; 0,OR(M645="",M645&gt;15),OR(N645="",N645&gt;15),O645="",P645=""),"ERROR - Please check inputs",""))</f>
        <v/>
      </c>
      <c r="R645" s="55" t="str" cm="1">
        <f t="array" ref="R645">IF(AND(B645:D645="",G645:P645=""),"",H645-G645)</f>
        <v/>
      </c>
      <c r="S645" s="55" t="str" cm="1">
        <f t="array" ref="S645">IF(AND(B645:D645="",G645:P645=""),"",P645*R645/1000*365)</f>
        <v/>
      </c>
      <c r="T645" s="55" t="str" cm="1">
        <f t="array" ref="T645">IF(AND(B645:D645="",G645:P645=""),"",MAX(0,K645-L645))</f>
        <v/>
      </c>
      <c r="U645" s="55" t="str" cm="1">
        <f t="array" ref="U645">IF(AND(B645:D645="",G645:P645=""),"",VLOOKUP(J645,ABen_Rates,3,FALSE)*T645*S645)</f>
        <v/>
      </c>
      <c r="V645" s="55" t="str" cm="1">
        <f t="array" ref="V645">IF(AND(B645:D645="",G645:P645=""),"",VLOOKUP(D645,Treatment_Life,2,FALSE)*U645)</f>
        <v/>
      </c>
      <c r="W645" s="55" t="str" cm="1">
        <f t="array" ref="W645">IF(AND(B645:D645="",G645:P645=""),"",(H645-G645)*O645*Lane_Width*Cost_m2)</f>
        <v/>
      </c>
      <c r="X645" s="55" cm="1">
        <f t="array" ref="X645">IF(AND(B645:D645="",G645:P645=""),-9999,V645*Av_Cost_Coll/W645)</f>
        <v>-9999</v>
      </c>
      <c r="Y645" s="55" cm="1">
        <f t="array" ref="Y645">IF(AND(B645:D645="",G645:P645=""),-9999,VLOOKUP(CONCATENATE(M645,"-",N645),Likelihood,2,FALSE))</f>
        <v>-9999</v>
      </c>
      <c r="Z645" s="55" t="str" cm="1">
        <f t="array" ref="Z645">IF(AND(B645:D645="",G645:P645=""),"",IF(X645&gt;=2,IF(Y645&gt;50,"P1","P3"),IF(X645&gt;0,IF(Y645&gt;50,"P2","P5"),IF(Y645&gt;50,"P4","P6"))))</f>
        <v/>
      </c>
    </row>
    <row r="646" spans="1:26" x14ac:dyDescent="0.35">
      <c r="A646" s="48"/>
      <c r="B646" s="48"/>
      <c r="C646" s="48"/>
      <c r="D646" s="48"/>
      <c r="E646" s="47"/>
      <c r="F646" s="47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55" t="str" cm="1">
        <f t="array" ref="Q646">IF(AND(B646="",D646="",G646:H646="",J646:P646),"",IF(OR(B646="",D646="",AND(D646&lt;&gt;"A",D646&lt;&gt;"B",D646&lt;&gt;"C",D646&lt;&gt;"D",D646&lt;&gt;"U"),G646&lt;0,H646&lt;G646,AND(J646&lt;&gt;"BC",J646&lt;&gt;"SG",J646&lt;&gt;"KQ",J646&lt;&gt;"R"),J646="",K646="",L646="",L646&lt; 0,OR(M646="",M646&gt;15),OR(N646="",N646&gt;15),O646="",P646=""),"ERROR - Please check inputs",""))</f>
        <v/>
      </c>
      <c r="R646" s="55" t="str" cm="1">
        <f t="array" ref="R646">IF(AND(B646:D646="",G646:P646=""),"",H646-G646)</f>
        <v/>
      </c>
      <c r="S646" s="55" t="str" cm="1">
        <f t="array" ref="S646">IF(AND(B646:D646="",G646:P646=""),"",P646*R646/1000*365)</f>
        <v/>
      </c>
      <c r="T646" s="55" t="str" cm="1">
        <f t="array" ref="T646">IF(AND(B646:D646="",G646:P646=""),"",MAX(0,K646-L646))</f>
        <v/>
      </c>
      <c r="U646" s="55" t="str" cm="1">
        <f t="array" ref="U646">IF(AND(B646:D646="",G646:P646=""),"",VLOOKUP(J646,ABen_Rates,3,FALSE)*T646*S646)</f>
        <v/>
      </c>
      <c r="V646" s="55" t="str" cm="1">
        <f t="array" ref="V646">IF(AND(B646:D646="",G646:P646=""),"",VLOOKUP(D646,Treatment_Life,2,FALSE)*U646)</f>
        <v/>
      </c>
      <c r="W646" s="55" t="str" cm="1">
        <f t="array" ref="W646">IF(AND(B646:D646="",G646:P646=""),"",(H646-G646)*O646*Lane_Width*Cost_m2)</f>
        <v/>
      </c>
      <c r="X646" s="55" cm="1">
        <f t="array" ref="X646">IF(AND(B646:D646="",G646:P646=""),-9999,V646*Av_Cost_Coll/W646)</f>
        <v>-9999</v>
      </c>
      <c r="Y646" s="55" cm="1">
        <f t="array" ref="Y646">IF(AND(B646:D646="",G646:P646=""),-9999,VLOOKUP(CONCATENATE(M646,"-",N646),Likelihood,2,FALSE))</f>
        <v>-9999</v>
      </c>
      <c r="Z646" s="55" t="str" cm="1">
        <f t="array" ref="Z646">IF(AND(B646:D646="",G646:P646=""),"",IF(X646&gt;=2,IF(Y646&gt;50,"P1","P3"),IF(X646&gt;0,IF(Y646&gt;50,"P2","P5"),IF(Y646&gt;50,"P4","P6"))))</f>
        <v/>
      </c>
    </row>
    <row r="647" spans="1:26" x14ac:dyDescent="0.35">
      <c r="A647" s="48"/>
      <c r="B647" s="48"/>
      <c r="C647" s="48"/>
      <c r="D647" s="48"/>
      <c r="E647" s="47"/>
      <c r="F647" s="47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55" t="str" cm="1">
        <f t="array" ref="Q647">IF(AND(B647="",D647="",G647:H647="",J647:P647),"",IF(OR(B647="",D647="",AND(D647&lt;&gt;"A",D647&lt;&gt;"B",D647&lt;&gt;"C",D647&lt;&gt;"D",D647&lt;&gt;"U"),G647&lt;0,H647&lt;G647,AND(J647&lt;&gt;"BC",J647&lt;&gt;"SG",J647&lt;&gt;"KQ",J647&lt;&gt;"R"),J647="",K647="",L647="",L647&lt; 0,OR(M647="",M647&gt;15),OR(N647="",N647&gt;15),O647="",P647=""),"ERROR - Please check inputs",""))</f>
        <v/>
      </c>
      <c r="R647" s="55" t="str" cm="1">
        <f t="array" ref="R647">IF(AND(B647:D647="",G647:P647=""),"",H647-G647)</f>
        <v/>
      </c>
      <c r="S647" s="55" t="str" cm="1">
        <f t="array" ref="S647">IF(AND(B647:D647="",G647:P647=""),"",P647*R647/1000*365)</f>
        <v/>
      </c>
      <c r="T647" s="55" t="str" cm="1">
        <f t="array" ref="T647">IF(AND(B647:D647="",G647:P647=""),"",MAX(0,K647-L647))</f>
        <v/>
      </c>
      <c r="U647" s="55" t="str" cm="1">
        <f t="array" ref="U647">IF(AND(B647:D647="",G647:P647=""),"",VLOOKUP(J647,ABen_Rates,3,FALSE)*T647*S647)</f>
        <v/>
      </c>
      <c r="V647" s="55" t="str" cm="1">
        <f t="array" ref="V647">IF(AND(B647:D647="",G647:P647=""),"",VLOOKUP(D647,Treatment_Life,2,FALSE)*U647)</f>
        <v/>
      </c>
      <c r="W647" s="55" t="str" cm="1">
        <f t="array" ref="W647">IF(AND(B647:D647="",G647:P647=""),"",(H647-G647)*O647*Lane_Width*Cost_m2)</f>
        <v/>
      </c>
      <c r="X647" s="55" cm="1">
        <f t="array" ref="X647">IF(AND(B647:D647="",G647:P647=""),-9999,V647*Av_Cost_Coll/W647)</f>
        <v>-9999</v>
      </c>
      <c r="Y647" s="55" cm="1">
        <f t="array" ref="Y647">IF(AND(B647:D647="",G647:P647=""),-9999,VLOOKUP(CONCATENATE(M647,"-",N647),Likelihood,2,FALSE))</f>
        <v>-9999</v>
      </c>
      <c r="Z647" s="55" t="str" cm="1">
        <f t="array" ref="Z647">IF(AND(B647:D647="",G647:P647=""),"",IF(X647&gt;=2,IF(Y647&gt;50,"P1","P3"),IF(X647&gt;0,IF(Y647&gt;50,"P2","P5"),IF(Y647&gt;50,"P4","P6"))))</f>
        <v/>
      </c>
    </row>
    <row r="648" spans="1:26" x14ac:dyDescent="0.35">
      <c r="A648" s="48"/>
      <c r="B648" s="48"/>
      <c r="C648" s="48"/>
      <c r="D648" s="48"/>
      <c r="E648" s="47"/>
      <c r="F648" s="47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55" t="str" cm="1">
        <f t="array" ref="Q648">IF(AND(B648="",D648="",G648:H648="",J648:P648),"",IF(OR(B648="",D648="",AND(D648&lt;&gt;"A",D648&lt;&gt;"B",D648&lt;&gt;"C",D648&lt;&gt;"D",D648&lt;&gt;"U"),G648&lt;0,H648&lt;G648,AND(J648&lt;&gt;"BC",J648&lt;&gt;"SG",J648&lt;&gt;"KQ",J648&lt;&gt;"R"),J648="",K648="",L648="",L648&lt; 0,OR(M648="",M648&gt;15),OR(N648="",N648&gt;15),O648="",P648=""),"ERROR - Please check inputs",""))</f>
        <v/>
      </c>
      <c r="R648" s="55" t="str" cm="1">
        <f t="array" ref="R648">IF(AND(B648:D648="",G648:P648=""),"",H648-G648)</f>
        <v/>
      </c>
      <c r="S648" s="55" t="str" cm="1">
        <f t="array" ref="S648">IF(AND(B648:D648="",G648:P648=""),"",P648*R648/1000*365)</f>
        <v/>
      </c>
      <c r="T648" s="55" t="str" cm="1">
        <f t="array" ref="T648">IF(AND(B648:D648="",G648:P648=""),"",MAX(0,K648-L648))</f>
        <v/>
      </c>
      <c r="U648" s="55" t="str" cm="1">
        <f t="array" ref="U648">IF(AND(B648:D648="",G648:P648=""),"",VLOOKUP(J648,ABen_Rates,3,FALSE)*T648*S648)</f>
        <v/>
      </c>
      <c r="V648" s="55" t="str" cm="1">
        <f t="array" ref="V648">IF(AND(B648:D648="",G648:P648=""),"",VLOOKUP(D648,Treatment_Life,2,FALSE)*U648)</f>
        <v/>
      </c>
      <c r="W648" s="55" t="str" cm="1">
        <f t="array" ref="W648">IF(AND(B648:D648="",G648:P648=""),"",(H648-G648)*O648*Lane_Width*Cost_m2)</f>
        <v/>
      </c>
      <c r="X648" s="55" cm="1">
        <f t="array" ref="X648">IF(AND(B648:D648="",G648:P648=""),-9999,V648*Av_Cost_Coll/W648)</f>
        <v>-9999</v>
      </c>
      <c r="Y648" s="55" cm="1">
        <f t="array" ref="Y648">IF(AND(B648:D648="",G648:P648=""),-9999,VLOOKUP(CONCATENATE(M648,"-",N648),Likelihood,2,FALSE))</f>
        <v>-9999</v>
      </c>
      <c r="Z648" s="55" t="str" cm="1">
        <f t="array" ref="Z648">IF(AND(B648:D648="",G648:P648=""),"",IF(X648&gt;=2,IF(Y648&gt;50,"P1","P3"),IF(X648&gt;0,IF(Y648&gt;50,"P2","P5"),IF(Y648&gt;50,"P4","P6"))))</f>
        <v/>
      </c>
    </row>
    <row r="649" spans="1:26" x14ac:dyDescent="0.35">
      <c r="A649" s="48"/>
      <c r="B649" s="48"/>
      <c r="C649" s="48"/>
      <c r="D649" s="48"/>
      <c r="E649" s="47"/>
      <c r="F649" s="47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55" t="str" cm="1">
        <f t="array" ref="Q649">IF(AND(B649="",D649="",G649:H649="",J649:P649),"",IF(OR(B649="",D649="",AND(D649&lt;&gt;"A",D649&lt;&gt;"B",D649&lt;&gt;"C",D649&lt;&gt;"D",D649&lt;&gt;"U"),G649&lt;0,H649&lt;G649,AND(J649&lt;&gt;"BC",J649&lt;&gt;"SG",J649&lt;&gt;"KQ",J649&lt;&gt;"R"),J649="",K649="",L649="",L649&lt; 0,OR(M649="",M649&gt;15),OR(N649="",N649&gt;15),O649="",P649=""),"ERROR - Please check inputs",""))</f>
        <v/>
      </c>
      <c r="R649" s="55" t="str" cm="1">
        <f t="array" ref="R649">IF(AND(B649:D649="",G649:P649=""),"",H649-G649)</f>
        <v/>
      </c>
      <c r="S649" s="55" t="str" cm="1">
        <f t="array" ref="S649">IF(AND(B649:D649="",G649:P649=""),"",P649*R649/1000*365)</f>
        <v/>
      </c>
      <c r="T649" s="55" t="str" cm="1">
        <f t="array" ref="T649">IF(AND(B649:D649="",G649:P649=""),"",MAX(0,K649-L649))</f>
        <v/>
      </c>
      <c r="U649" s="55" t="str" cm="1">
        <f t="array" ref="U649">IF(AND(B649:D649="",G649:P649=""),"",VLOOKUP(J649,ABen_Rates,3,FALSE)*T649*S649)</f>
        <v/>
      </c>
      <c r="V649" s="55" t="str" cm="1">
        <f t="array" ref="V649">IF(AND(B649:D649="",G649:P649=""),"",VLOOKUP(D649,Treatment_Life,2,FALSE)*U649)</f>
        <v/>
      </c>
      <c r="W649" s="55" t="str" cm="1">
        <f t="array" ref="W649">IF(AND(B649:D649="",G649:P649=""),"",(H649-G649)*O649*Lane_Width*Cost_m2)</f>
        <v/>
      </c>
      <c r="X649" s="55" cm="1">
        <f t="array" ref="X649">IF(AND(B649:D649="",G649:P649=""),-9999,V649*Av_Cost_Coll/W649)</f>
        <v>-9999</v>
      </c>
      <c r="Y649" s="55" cm="1">
        <f t="array" ref="Y649">IF(AND(B649:D649="",G649:P649=""),-9999,VLOOKUP(CONCATENATE(M649,"-",N649),Likelihood,2,FALSE))</f>
        <v>-9999</v>
      </c>
      <c r="Z649" s="55" t="str" cm="1">
        <f t="array" ref="Z649">IF(AND(B649:D649="",G649:P649=""),"",IF(X649&gt;=2,IF(Y649&gt;50,"P1","P3"),IF(X649&gt;0,IF(Y649&gt;50,"P2","P5"),IF(Y649&gt;50,"P4","P6"))))</f>
        <v/>
      </c>
    </row>
    <row r="650" spans="1:26" x14ac:dyDescent="0.35">
      <c r="A650" s="48"/>
      <c r="B650" s="48"/>
      <c r="C650" s="48"/>
      <c r="D650" s="48"/>
      <c r="E650" s="47"/>
      <c r="F650" s="47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55" t="str" cm="1">
        <f t="array" ref="Q650">IF(AND(B650="",D650="",G650:H650="",J650:P650),"",IF(OR(B650="",D650="",AND(D650&lt;&gt;"A",D650&lt;&gt;"B",D650&lt;&gt;"C",D650&lt;&gt;"D",D650&lt;&gt;"U"),G650&lt;0,H650&lt;G650,AND(J650&lt;&gt;"BC",J650&lt;&gt;"SG",J650&lt;&gt;"KQ",J650&lt;&gt;"R"),J650="",K650="",L650="",L650&lt; 0,OR(M650="",M650&gt;15),OR(N650="",N650&gt;15),O650="",P650=""),"ERROR - Please check inputs",""))</f>
        <v/>
      </c>
      <c r="R650" s="55" t="str" cm="1">
        <f t="array" ref="R650">IF(AND(B650:D650="",G650:P650=""),"",H650-G650)</f>
        <v/>
      </c>
      <c r="S650" s="55" t="str" cm="1">
        <f t="array" ref="S650">IF(AND(B650:D650="",G650:P650=""),"",P650*R650/1000*365)</f>
        <v/>
      </c>
      <c r="T650" s="55" t="str" cm="1">
        <f t="array" ref="T650">IF(AND(B650:D650="",G650:P650=""),"",MAX(0,K650-L650))</f>
        <v/>
      </c>
      <c r="U650" s="55" t="str" cm="1">
        <f t="array" ref="U650">IF(AND(B650:D650="",G650:P650=""),"",VLOOKUP(J650,ABen_Rates,3,FALSE)*T650*S650)</f>
        <v/>
      </c>
      <c r="V650" s="55" t="str" cm="1">
        <f t="array" ref="V650">IF(AND(B650:D650="",G650:P650=""),"",VLOOKUP(D650,Treatment_Life,2,FALSE)*U650)</f>
        <v/>
      </c>
      <c r="W650" s="55" t="str" cm="1">
        <f t="array" ref="W650">IF(AND(B650:D650="",G650:P650=""),"",(H650-G650)*O650*Lane_Width*Cost_m2)</f>
        <v/>
      </c>
      <c r="X650" s="55" cm="1">
        <f t="array" ref="X650">IF(AND(B650:D650="",G650:P650=""),-9999,V650*Av_Cost_Coll/W650)</f>
        <v>-9999</v>
      </c>
      <c r="Y650" s="55" cm="1">
        <f t="array" ref="Y650">IF(AND(B650:D650="",G650:P650=""),-9999,VLOOKUP(CONCATENATE(M650,"-",N650),Likelihood,2,FALSE))</f>
        <v>-9999</v>
      </c>
      <c r="Z650" s="55" t="str" cm="1">
        <f t="array" ref="Z650">IF(AND(B650:D650="",G650:P650=""),"",IF(X650&gt;=2,IF(Y650&gt;50,"P1","P3"),IF(X650&gt;0,IF(Y650&gt;50,"P2","P5"),IF(Y650&gt;50,"P4","P6"))))</f>
        <v/>
      </c>
    </row>
    <row r="651" spans="1:26" x14ac:dyDescent="0.35">
      <c r="A651" s="48"/>
      <c r="B651" s="48"/>
      <c r="C651" s="48"/>
      <c r="D651" s="48"/>
      <c r="E651" s="47"/>
      <c r="F651" s="47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55" t="str" cm="1">
        <f t="array" ref="Q651">IF(AND(B651="",D651="",G651:H651="",J651:P651),"",IF(OR(B651="",D651="",AND(D651&lt;&gt;"A",D651&lt;&gt;"B",D651&lt;&gt;"C",D651&lt;&gt;"D",D651&lt;&gt;"U"),G651&lt;0,H651&lt;G651,AND(J651&lt;&gt;"BC",J651&lt;&gt;"SG",J651&lt;&gt;"KQ",J651&lt;&gt;"R"),J651="",K651="",L651="",L651&lt; 0,OR(M651="",M651&gt;15),OR(N651="",N651&gt;15),O651="",P651=""),"ERROR - Please check inputs",""))</f>
        <v/>
      </c>
      <c r="R651" s="55" t="str" cm="1">
        <f t="array" ref="R651">IF(AND(B651:D651="",G651:P651=""),"",H651-G651)</f>
        <v/>
      </c>
      <c r="S651" s="55" t="str" cm="1">
        <f t="array" ref="S651">IF(AND(B651:D651="",G651:P651=""),"",P651*R651/1000*365)</f>
        <v/>
      </c>
      <c r="T651" s="55" t="str" cm="1">
        <f t="array" ref="T651">IF(AND(B651:D651="",G651:P651=""),"",MAX(0,K651-L651))</f>
        <v/>
      </c>
      <c r="U651" s="55" t="str" cm="1">
        <f t="array" ref="U651">IF(AND(B651:D651="",G651:P651=""),"",VLOOKUP(J651,ABen_Rates,3,FALSE)*T651*S651)</f>
        <v/>
      </c>
      <c r="V651" s="55" t="str" cm="1">
        <f t="array" ref="V651">IF(AND(B651:D651="",G651:P651=""),"",VLOOKUP(D651,Treatment_Life,2,FALSE)*U651)</f>
        <v/>
      </c>
      <c r="W651" s="55" t="str" cm="1">
        <f t="array" ref="W651">IF(AND(B651:D651="",G651:P651=""),"",(H651-G651)*O651*Lane_Width*Cost_m2)</f>
        <v/>
      </c>
      <c r="X651" s="55" cm="1">
        <f t="array" ref="X651">IF(AND(B651:D651="",G651:P651=""),-9999,V651*Av_Cost_Coll/W651)</f>
        <v>-9999</v>
      </c>
      <c r="Y651" s="55" cm="1">
        <f t="array" ref="Y651">IF(AND(B651:D651="",G651:P651=""),-9999,VLOOKUP(CONCATENATE(M651,"-",N651),Likelihood,2,FALSE))</f>
        <v>-9999</v>
      </c>
      <c r="Z651" s="55" t="str" cm="1">
        <f t="array" ref="Z651">IF(AND(B651:D651="",G651:P651=""),"",IF(X651&gt;=2,IF(Y651&gt;50,"P1","P3"),IF(X651&gt;0,IF(Y651&gt;50,"P2","P5"),IF(Y651&gt;50,"P4","P6"))))</f>
        <v/>
      </c>
    </row>
    <row r="652" spans="1:26" x14ac:dyDescent="0.35">
      <c r="A652" s="48"/>
      <c r="B652" s="48"/>
      <c r="C652" s="48"/>
      <c r="D652" s="48"/>
      <c r="E652" s="47"/>
      <c r="F652" s="47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55" t="str" cm="1">
        <f t="array" ref="Q652">IF(AND(B652="",D652="",G652:H652="",J652:P652),"",IF(OR(B652="",D652="",AND(D652&lt;&gt;"A",D652&lt;&gt;"B",D652&lt;&gt;"C",D652&lt;&gt;"D",D652&lt;&gt;"U"),G652&lt;0,H652&lt;G652,AND(J652&lt;&gt;"BC",J652&lt;&gt;"SG",J652&lt;&gt;"KQ",J652&lt;&gt;"R"),J652="",K652="",L652="",L652&lt; 0,OR(M652="",M652&gt;15),OR(N652="",N652&gt;15),O652="",P652=""),"ERROR - Please check inputs",""))</f>
        <v/>
      </c>
      <c r="R652" s="55" t="str" cm="1">
        <f t="array" ref="R652">IF(AND(B652:D652="",G652:P652=""),"",H652-G652)</f>
        <v/>
      </c>
      <c r="S652" s="55" t="str" cm="1">
        <f t="array" ref="S652">IF(AND(B652:D652="",G652:P652=""),"",P652*R652/1000*365)</f>
        <v/>
      </c>
      <c r="T652" s="55" t="str" cm="1">
        <f t="array" ref="T652">IF(AND(B652:D652="",G652:P652=""),"",MAX(0,K652-L652))</f>
        <v/>
      </c>
      <c r="U652" s="55" t="str" cm="1">
        <f t="array" ref="U652">IF(AND(B652:D652="",G652:P652=""),"",VLOOKUP(J652,ABen_Rates,3,FALSE)*T652*S652)</f>
        <v/>
      </c>
      <c r="V652" s="55" t="str" cm="1">
        <f t="array" ref="V652">IF(AND(B652:D652="",G652:P652=""),"",VLOOKUP(D652,Treatment_Life,2,FALSE)*U652)</f>
        <v/>
      </c>
      <c r="W652" s="55" t="str" cm="1">
        <f t="array" ref="W652">IF(AND(B652:D652="",G652:P652=""),"",(H652-G652)*O652*Lane_Width*Cost_m2)</f>
        <v/>
      </c>
      <c r="X652" s="55" cm="1">
        <f t="array" ref="X652">IF(AND(B652:D652="",G652:P652=""),-9999,V652*Av_Cost_Coll/W652)</f>
        <v>-9999</v>
      </c>
      <c r="Y652" s="55" cm="1">
        <f t="array" ref="Y652">IF(AND(B652:D652="",G652:P652=""),-9999,VLOOKUP(CONCATENATE(M652,"-",N652),Likelihood,2,FALSE))</f>
        <v>-9999</v>
      </c>
      <c r="Z652" s="55" t="str" cm="1">
        <f t="array" ref="Z652">IF(AND(B652:D652="",G652:P652=""),"",IF(X652&gt;=2,IF(Y652&gt;50,"P1","P3"),IF(X652&gt;0,IF(Y652&gt;50,"P2","P5"),IF(Y652&gt;50,"P4","P6"))))</f>
        <v/>
      </c>
    </row>
    <row r="653" spans="1:26" x14ac:dyDescent="0.35">
      <c r="A653" s="48"/>
      <c r="B653" s="48"/>
      <c r="C653" s="48"/>
      <c r="D653" s="48"/>
      <c r="E653" s="47"/>
      <c r="F653" s="47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55" t="str" cm="1">
        <f t="array" ref="Q653">IF(AND(B653="",D653="",G653:H653="",J653:P653),"",IF(OR(B653="",D653="",AND(D653&lt;&gt;"A",D653&lt;&gt;"B",D653&lt;&gt;"C",D653&lt;&gt;"D",D653&lt;&gt;"U"),G653&lt;0,H653&lt;G653,AND(J653&lt;&gt;"BC",J653&lt;&gt;"SG",J653&lt;&gt;"KQ",J653&lt;&gt;"R"),J653="",K653="",L653="",L653&lt; 0,OR(M653="",M653&gt;15),OR(N653="",N653&gt;15),O653="",P653=""),"ERROR - Please check inputs",""))</f>
        <v/>
      </c>
      <c r="R653" s="55" t="str" cm="1">
        <f t="array" ref="R653">IF(AND(B653:D653="",G653:P653=""),"",H653-G653)</f>
        <v/>
      </c>
      <c r="S653" s="55" t="str" cm="1">
        <f t="array" ref="S653">IF(AND(B653:D653="",G653:P653=""),"",P653*R653/1000*365)</f>
        <v/>
      </c>
      <c r="T653" s="55" t="str" cm="1">
        <f t="array" ref="T653">IF(AND(B653:D653="",G653:P653=""),"",MAX(0,K653-L653))</f>
        <v/>
      </c>
      <c r="U653" s="55" t="str" cm="1">
        <f t="array" ref="U653">IF(AND(B653:D653="",G653:P653=""),"",VLOOKUP(J653,ABen_Rates,3,FALSE)*T653*S653)</f>
        <v/>
      </c>
      <c r="V653" s="55" t="str" cm="1">
        <f t="array" ref="V653">IF(AND(B653:D653="",G653:P653=""),"",VLOOKUP(D653,Treatment_Life,2,FALSE)*U653)</f>
        <v/>
      </c>
      <c r="W653" s="55" t="str" cm="1">
        <f t="array" ref="W653">IF(AND(B653:D653="",G653:P653=""),"",(H653-G653)*O653*Lane_Width*Cost_m2)</f>
        <v/>
      </c>
      <c r="X653" s="55" cm="1">
        <f t="array" ref="X653">IF(AND(B653:D653="",G653:P653=""),-9999,V653*Av_Cost_Coll/W653)</f>
        <v>-9999</v>
      </c>
      <c r="Y653" s="55" cm="1">
        <f t="array" ref="Y653">IF(AND(B653:D653="",G653:P653=""),-9999,VLOOKUP(CONCATENATE(M653,"-",N653),Likelihood,2,FALSE))</f>
        <v>-9999</v>
      </c>
      <c r="Z653" s="55" t="str" cm="1">
        <f t="array" ref="Z653">IF(AND(B653:D653="",G653:P653=""),"",IF(X653&gt;=2,IF(Y653&gt;50,"P1","P3"),IF(X653&gt;0,IF(Y653&gt;50,"P2","P5"),IF(Y653&gt;50,"P4","P6"))))</f>
        <v/>
      </c>
    </row>
    <row r="654" spans="1:26" x14ac:dyDescent="0.35">
      <c r="A654" s="48"/>
      <c r="B654" s="48"/>
      <c r="C654" s="48"/>
      <c r="D654" s="48"/>
      <c r="E654" s="47"/>
      <c r="F654" s="47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55" t="str" cm="1">
        <f t="array" ref="Q654">IF(AND(B654="",D654="",G654:H654="",J654:P654),"",IF(OR(B654="",D654="",AND(D654&lt;&gt;"A",D654&lt;&gt;"B",D654&lt;&gt;"C",D654&lt;&gt;"D",D654&lt;&gt;"U"),G654&lt;0,H654&lt;G654,AND(J654&lt;&gt;"BC",J654&lt;&gt;"SG",J654&lt;&gt;"KQ",J654&lt;&gt;"R"),J654="",K654="",L654="",L654&lt; 0,OR(M654="",M654&gt;15),OR(N654="",N654&gt;15),O654="",P654=""),"ERROR - Please check inputs",""))</f>
        <v/>
      </c>
      <c r="R654" s="55" t="str" cm="1">
        <f t="array" ref="R654">IF(AND(B654:D654="",G654:P654=""),"",H654-G654)</f>
        <v/>
      </c>
      <c r="S654" s="55" t="str" cm="1">
        <f t="array" ref="S654">IF(AND(B654:D654="",G654:P654=""),"",P654*R654/1000*365)</f>
        <v/>
      </c>
      <c r="T654" s="55" t="str" cm="1">
        <f t="array" ref="T654">IF(AND(B654:D654="",G654:P654=""),"",MAX(0,K654-L654))</f>
        <v/>
      </c>
      <c r="U654" s="55" t="str" cm="1">
        <f t="array" ref="U654">IF(AND(B654:D654="",G654:P654=""),"",VLOOKUP(J654,ABen_Rates,3,FALSE)*T654*S654)</f>
        <v/>
      </c>
      <c r="V654" s="55" t="str" cm="1">
        <f t="array" ref="V654">IF(AND(B654:D654="",G654:P654=""),"",VLOOKUP(D654,Treatment_Life,2,FALSE)*U654)</f>
        <v/>
      </c>
      <c r="W654" s="55" t="str" cm="1">
        <f t="array" ref="W654">IF(AND(B654:D654="",G654:P654=""),"",(H654-G654)*O654*Lane_Width*Cost_m2)</f>
        <v/>
      </c>
      <c r="X654" s="55" cm="1">
        <f t="array" ref="X654">IF(AND(B654:D654="",G654:P654=""),-9999,V654*Av_Cost_Coll/W654)</f>
        <v>-9999</v>
      </c>
      <c r="Y654" s="55" cm="1">
        <f t="array" ref="Y654">IF(AND(B654:D654="",G654:P654=""),-9999,VLOOKUP(CONCATENATE(M654,"-",N654),Likelihood,2,FALSE))</f>
        <v>-9999</v>
      </c>
      <c r="Z654" s="55" t="str" cm="1">
        <f t="array" ref="Z654">IF(AND(B654:D654="",G654:P654=""),"",IF(X654&gt;=2,IF(Y654&gt;50,"P1","P3"),IF(X654&gt;0,IF(Y654&gt;50,"P2","P5"),IF(Y654&gt;50,"P4","P6"))))</f>
        <v/>
      </c>
    </row>
    <row r="655" spans="1:26" x14ac:dyDescent="0.35">
      <c r="A655" s="48"/>
      <c r="B655" s="48"/>
      <c r="C655" s="48"/>
      <c r="D655" s="48"/>
      <c r="E655" s="47"/>
      <c r="F655" s="47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55" t="str" cm="1">
        <f t="array" ref="Q655">IF(AND(B655="",D655="",G655:H655="",J655:P655),"",IF(OR(B655="",D655="",AND(D655&lt;&gt;"A",D655&lt;&gt;"B",D655&lt;&gt;"C",D655&lt;&gt;"D",D655&lt;&gt;"U"),G655&lt;0,H655&lt;G655,AND(J655&lt;&gt;"BC",J655&lt;&gt;"SG",J655&lt;&gt;"KQ",J655&lt;&gt;"R"),J655="",K655="",L655="",L655&lt; 0,OR(M655="",M655&gt;15),OR(N655="",N655&gt;15),O655="",P655=""),"ERROR - Please check inputs",""))</f>
        <v/>
      </c>
      <c r="R655" s="55" t="str" cm="1">
        <f t="array" ref="R655">IF(AND(B655:D655="",G655:P655=""),"",H655-G655)</f>
        <v/>
      </c>
      <c r="S655" s="55" t="str" cm="1">
        <f t="array" ref="S655">IF(AND(B655:D655="",G655:P655=""),"",P655*R655/1000*365)</f>
        <v/>
      </c>
      <c r="T655" s="55" t="str" cm="1">
        <f t="array" ref="T655">IF(AND(B655:D655="",G655:P655=""),"",MAX(0,K655-L655))</f>
        <v/>
      </c>
      <c r="U655" s="55" t="str" cm="1">
        <f t="array" ref="U655">IF(AND(B655:D655="",G655:P655=""),"",VLOOKUP(J655,ABen_Rates,3,FALSE)*T655*S655)</f>
        <v/>
      </c>
      <c r="V655" s="55" t="str" cm="1">
        <f t="array" ref="V655">IF(AND(B655:D655="",G655:P655=""),"",VLOOKUP(D655,Treatment_Life,2,FALSE)*U655)</f>
        <v/>
      </c>
      <c r="W655" s="55" t="str" cm="1">
        <f t="array" ref="W655">IF(AND(B655:D655="",G655:P655=""),"",(H655-G655)*O655*Lane_Width*Cost_m2)</f>
        <v/>
      </c>
      <c r="X655" s="55" cm="1">
        <f t="array" ref="X655">IF(AND(B655:D655="",G655:P655=""),-9999,V655*Av_Cost_Coll/W655)</f>
        <v>-9999</v>
      </c>
      <c r="Y655" s="55" cm="1">
        <f t="array" ref="Y655">IF(AND(B655:D655="",G655:P655=""),-9999,VLOOKUP(CONCATENATE(M655,"-",N655),Likelihood,2,FALSE))</f>
        <v>-9999</v>
      </c>
      <c r="Z655" s="55" t="str" cm="1">
        <f t="array" ref="Z655">IF(AND(B655:D655="",G655:P655=""),"",IF(X655&gt;=2,IF(Y655&gt;50,"P1","P3"),IF(X655&gt;0,IF(Y655&gt;50,"P2","P5"),IF(Y655&gt;50,"P4","P6"))))</f>
        <v/>
      </c>
    </row>
    <row r="656" spans="1:26" x14ac:dyDescent="0.35">
      <c r="A656" s="48"/>
      <c r="B656" s="48"/>
      <c r="C656" s="48"/>
      <c r="D656" s="48"/>
      <c r="E656" s="47"/>
      <c r="F656" s="47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55" t="str" cm="1">
        <f t="array" ref="Q656">IF(AND(B656="",D656="",G656:H656="",J656:P656),"",IF(OR(B656="",D656="",AND(D656&lt;&gt;"A",D656&lt;&gt;"B",D656&lt;&gt;"C",D656&lt;&gt;"D",D656&lt;&gt;"U"),G656&lt;0,H656&lt;G656,AND(J656&lt;&gt;"BC",J656&lt;&gt;"SG",J656&lt;&gt;"KQ",J656&lt;&gt;"R"),J656="",K656="",L656="",L656&lt; 0,OR(M656="",M656&gt;15),OR(N656="",N656&gt;15),O656="",P656=""),"ERROR - Please check inputs",""))</f>
        <v/>
      </c>
      <c r="R656" s="55" t="str" cm="1">
        <f t="array" ref="R656">IF(AND(B656:D656="",G656:P656=""),"",H656-G656)</f>
        <v/>
      </c>
      <c r="S656" s="55" t="str" cm="1">
        <f t="array" ref="S656">IF(AND(B656:D656="",G656:P656=""),"",P656*R656/1000*365)</f>
        <v/>
      </c>
      <c r="T656" s="55" t="str" cm="1">
        <f t="array" ref="T656">IF(AND(B656:D656="",G656:P656=""),"",MAX(0,K656-L656))</f>
        <v/>
      </c>
      <c r="U656" s="55" t="str" cm="1">
        <f t="array" ref="U656">IF(AND(B656:D656="",G656:P656=""),"",VLOOKUP(J656,ABen_Rates,3,FALSE)*T656*S656)</f>
        <v/>
      </c>
      <c r="V656" s="55" t="str" cm="1">
        <f t="array" ref="V656">IF(AND(B656:D656="",G656:P656=""),"",VLOOKUP(D656,Treatment_Life,2,FALSE)*U656)</f>
        <v/>
      </c>
      <c r="W656" s="55" t="str" cm="1">
        <f t="array" ref="W656">IF(AND(B656:D656="",G656:P656=""),"",(H656-G656)*O656*Lane_Width*Cost_m2)</f>
        <v/>
      </c>
      <c r="X656" s="55" cm="1">
        <f t="array" ref="X656">IF(AND(B656:D656="",G656:P656=""),-9999,V656*Av_Cost_Coll/W656)</f>
        <v>-9999</v>
      </c>
      <c r="Y656" s="55" cm="1">
        <f t="array" ref="Y656">IF(AND(B656:D656="",G656:P656=""),-9999,VLOOKUP(CONCATENATE(M656,"-",N656),Likelihood,2,FALSE))</f>
        <v>-9999</v>
      </c>
      <c r="Z656" s="55" t="str" cm="1">
        <f t="array" ref="Z656">IF(AND(B656:D656="",G656:P656=""),"",IF(X656&gt;=2,IF(Y656&gt;50,"P1","P3"),IF(X656&gt;0,IF(Y656&gt;50,"P2","P5"),IF(Y656&gt;50,"P4","P6"))))</f>
        <v/>
      </c>
    </row>
    <row r="657" spans="1:26" x14ac:dyDescent="0.35">
      <c r="A657" s="48"/>
      <c r="B657" s="48"/>
      <c r="C657" s="48"/>
      <c r="D657" s="48"/>
      <c r="E657" s="47"/>
      <c r="F657" s="47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55" t="str" cm="1">
        <f t="array" ref="Q657">IF(AND(B657="",D657="",G657:H657="",J657:P657),"",IF(OR(B657="",D657="",AND(D657&lt;&gt;"A",D657&lt;&gt;"B",D657&lt;&gt;"C",D657&lt;&gt;"D",D657&lt;&gt;"U"),G657&lt;0,H657&lt;G657,AND(J657&lt;&gt;"BC",J657&lt;&gt;"SG",J657&lt;&gt;"KQ",J657&lt;&gt;"R"),J657="",K657="",L657="",L657&lt; 0,OR(M657="",M657&gt;15),OR(N657="",N657&gt;15),O657="",P657=""),"ERROR - Please check inputs",""))</f>
        <v/>
      </c>
      <c r="R657" s="55" t="str" cm="1">
        <f t="array" ref="R657">IF(AND(B657:D657="",G657:P657=""),"",H657-G657)</f>
        <v/>
      </c>
      <c r="S657" s="55" t="str" cm="1">
        <f t="array" ref="S657">IF(AND(B657:D657="",G657:P657=""),"",P657*R657/1000*365)</f>
        <v/>
      </c>
      <c r="T657" s="55" t="str" cm="1">
        <f t="array" ref="T657">IF(AND(B657:D657="",G657:P657=""),"",MAX(0,K657-L657))</f>
        <v/>
      </c>
      <c r="U657" s="55" t="str" cm="1">
        <f t="array" ref="U657">IF(AND(B657:D657="",G657:P657=""),"",VLOOKUP(J657,ABen_Rates,3,FALSE)*T657*S657)</f>
        <v/>
      </c>
      <c r="V657" s="55" t="str" cm="1">
        <f t="array" ref="V657">IF(AND(B657:D657="",G657:P657=""),"",VLOOKUP(D657,Treatment_Life,2,FALSE)*U657)</f>
        <v/>
      </c>
      <c r="W657" s="55" t="str" cm="1">
        <f t="array" ref="W657">IF(AND(B657:D657="",G657:P657=""),"",(H657-G657)*O657*Lane_Width*Cost_m2)</f>
        <v/>
      </c>
      <c r="X657" s="55" cm="1">
        <f t="array" ref="X657">IF(AND(B657:D657="",G657:P657=""),-9999,V657*Av_Cost_Coll/W657)</f>
        <v>-9999</v>
      </c>
      <c r="Y657" s="55" cm="1">
        <f t="array" ref="Y657">IF(AND(B657:D657="",G657:P657=""),-9999,VLOOKUP(CONCATENATE(M657,"-",N657),Likelihood,2,FALSE))</f>
        <v>-9999</v>
      </c>
      <c r="Z657" s="55" t="str" cm="1">
        <f t="array" ref="Z657">IF(AND(B657:D657="",G657:P657=""),"",IF(X657&gt;=2,IF(Y657&gt;50,"P1","P3"),IF(X657&gt;0,IF(Y657&gt;50,"P2","P5"),IF(Y657&gt;50,"P4","P6"))))</f>
        <v/>
      </c>
    </row>
    <row r="658" spans="1:26" x14ac:dyDescent="0.35">
      <c r="A658" s="48"/>
      <c r="B658" s="48"/>
      <c r="C658" s="48"/>
      <c r="D658" s="48"/>
      <c r="E658" s="47"/>
      <c r="F658" s="47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55" t="str" cm="1">
        <f t="array" ref="Q658">IF(AND(B658="",D658="",G658:H658="",J658:P658),"",IF(OR(B658="",D658="",AND(D658&lt;&gt;"A",D658&lt;&gt;"B",D658&lt;&gt;"C",D658&lt;&gt;"D",D658&lt;&gt;"U"),G658&lt;0,H658&lt;G658,AND(J658&lt;&gt;"BC",J658&lt;&gt;"SG",J658&lt;&gt;"KQ",J658&lt;&gt;"R"),J658="",K658="",L658="",L658&lt; 0,OR(M658="",M658&gt;15),OR(N658="",N658&gt;15),O658="",P658=""),"ERROR - Please check inputs",""))</f>
        <v/>
      </c>
      <c r="R658" s="55" t="str" cm="1">
        <f t="array" ref="R658">IF(AND(B658:D658="",G658:P658=""),"",H658-G658)</f>
        <v/>
      </c>
      <c r="S658" s="55" t="str" cm="1">
        <f t="array" ref="S658">IF(AND(B658:D658="",G658:P658=""),"",P658*R658/1000*365)</f>
        <v/>
      </c>
      <c r="T658" s="55" t="str" cm="1">
        <f t="array" ref="T658">IF(AND(B658:D658="",G658:P658=""),"",MAX(0,K658-L658))</f>
        <v/>
      </c>
      <c r="U658" s="55" t="str" cm="1">
        <f t="array" ref="U658">IF(AND(B658:D658="",G658:P658=""),"",VLOOKUP(J658,ABen_Rates,3,FALSE)*T658*S658)</f>
        <v/>
      </c>
      <c r="V658" s="55" t="str" cm="1">
        <f t="array" ref="V658">IF(AND(B658:D658="",G658:P658=""),"",VLOOKUP(D658,Treatment_Life,2,FALSE)*U658)</f>
        <v/>
      </c>
      <c r="W658" s="55" t="str" cm="1">
        <f t="array" ref="W658">IF(AND(B658:D658="",G658:P658=""),"",(H658-G658)*O658*Lane_Width*Cost_m2)</f>
        <v/>
      </c>
      <c r="X658" s="55" cm="1">
        <f t="array" ref="X658">IF(AND(B658:D658="",G658:P658=""),-9999,V658*Av_Cost_Coll/W658)</f>
        <v>-9999</v>
      </c>
      <c r="Y658" s="55" cm="1">
        <f t="array" ref="Y658">IF(AND(B658:D658="",G658:P658=""),-9999,VLOOKUP(CONCATENATE(M658,"-",N658),Likelihood,2,FALSE))</f>
        <v>-9999</v>
      </c>
      <c r="Z658" s="55" t="str" cm="1">
        <f t="array" ref="Z658">IF(AND(B658:D658="",G658:P658=""),"",IF(X658&gt;=2,IF(Y658&gt;50,"P1","P3"),IF(X658&gt;0,IF(Y658&gt;50,"P2","P5"),IF(Y658&gt;50,"P4","P6"))))</f>
        <v/>
      </c>
    </row>
    <row r="659" spans="1:26" x14ac:dyDescent="0.35">
      <c r="A659" s="48"/>
      <c r="B659" s="48"/>
      <c r="C659" s="48"/>
      <c r="D659" s="48"/>
      <c r="E659" s="47"/>
      <c r="F659" s="47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55" t="str" cm="1">
        <f t="array" ref="Q659">IF(AND(B659="",D659="",G659:H659="",J659:P659),"",IF(OR(B659="",D659="",AND(D659&lt;&gt;"A",D659&lt;&gt;"B",D659&lt;&gt;"C",D659&lt;&gt;"D",D659&lt;&gt;"U"),G659&lt;0,H659&lt;G659,AND(J659&lt;&gt;"BC",J659&lt;&gt;"SG",J659&lt;&gt;"KQ",J659&lt;&gt;"R"),J659="",K659="",L659="",L659&lt; 0,OR(M659="",M659&gt;15),OR(N659="",N659&gt;15),O659="",P659=""),"ERROR - Please check inputs",""))</f>
        <v/>
      </c>
      <c r="R659" s="55" t="str" cm="1">
        <f t="array" ref="R659">IF(AND(B659:D659="",G659:P659=""),"",H659-G659)</f>
        <v/>
      </c>
      <c r="S659" s="55" t="str" cm="1">
        <f t="array" ref="S659">IF(AND(B659:D659="",G659:P659=""),"",P659*R659/1000*365)</f>
        <v/>
      </c>
      <c r="T659" s="55" t="str" cm="1">
        <f t="array" ref="T659">IF(AND(B659:D659="",G659:P659=""),"",MAX(0,K659-L659))</f>
        <v/>
      </c>
      <c r="U659" s="55" t="str" cm="1">
        <f t="array" ref="U659">IF(AND(B659:D659="",G659:P659=""),"",VLOOKUP(J659,ABen_Rates,3,FALSE)*T659*S659)</f>
        <v/>
      </c>
      <c r="V659" s="55" t="str" cm="1">
        <f t="array" ref="V659">IF(AND(B659:D659="",G659:P659=""),"",VLOOKUP(D659,Treatment_Life,2,FALSE)*U659)</f>
        <v/>
      </c>
      <c r="W659" s="55" t="str" cm="1">
        <f t="array" ref="W659">IF(AND(B659:D659="",G659:P659=""),"",(H659-G659)*O659*Lane_Width*Cost_m2)</f>
        <v/>
      </c>
      <c r="X659" s="55" cm="1">
        <f t="array" ref="X659">IF(AND(B659:D659="",G659:P659=""),-9999,V659*Av_Cost_Coll/W659)</f>
        <v>-9999</v>
      </c>
      <c r="Y659" s="55" cm="1">
        <f t="array" ref="Y659">IF(AND(B659:D659="",G659:P659=""),-9999,VLOOKUP(CONCATENATE(M659,"-",N659),Likelihood,2,FALSE))</f>
        <v>-9999</v>
      </c>
      <c r="Z659" s="55" t="str" cm="1">
        <f t="array" ref="Z659">IF(AND(B659:D659="",G659:P659=""),"",IF(X659&gt;=2,IF(Y659&gt;50,"P1","P3"),IF(X659&gt;0,IF(Y659&gt;50,"P2","P5"),IF(Y659&gt;50,"P4","P6"))))</f>
        <v/>
      </c>
    </row>
    <row r="660" spans="1:26" x14ac:dyDescent="0.35">
      <c r="A660" s="48"/>
      <c r="B660" s="48"/>
      <c r="C660" s="48"/>
      <c r="D660" s="48"/>
      <c r="E660" s="47"/>
      <c r="F660" s="47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55" t="str" cm="1">
        <f t="array" ref="Q660">IF(AND(B660="",D660="",G660:H660="",J660:P660),"",IF(OR(B660="",D660="",AND(D660&lt;&gt;"A",D660&lt;&gt;"B",D660&lt;&gt;"C",D660&lt;&gt;"D",D660&lt;&gt;"U"),G660&lt;0,H660&lt;G660,AND(J660&lt;&gt;"BC",J660&lt;&gt;"SG",J660&lt;&gt;"KQ",J660&lt;&gt;"R"),J660="",K660="",L660="",L660&lt; 0,OR(M660="",M660&gt;15),OR(N660="",N660&gt;15),O660="",P660=""),"ERROR - Please check inputs",""))</f>
        <v/>
      </c>
      <c r="R660" s="55" t="str" cm="1">
        <f t="array" ref="R660">IF(AND(B660:D660="",G660:P660=""),"",H660-G660)</f>
        <v/>
      </c>
      <c r="S660" s="55" t="str" cm="1">
        <f t="array" ref="S660">IF(AND(B660:D660="",G660:P660=""),"",P660*R660/1000*365)</f>
        <v/>
      </c>
      <c r="T660" s="55" t="str" cm="1">
        <f t="array" ref="T660">IF(AND(B660:D660="",G660:P660=""),"",MAX(0,K660-L660))</f>
        <v/>
      </c>
      <c r="U660" s="55" t="str" cm="1">
        <f t="array" ref="U660">IF(AND(B660:D660="",G660:P660=""),"",VLOOKUP(J660,ABen_Rates,3,FALSE)*T660*S660)</f>
        <v/>
      </c>
      <c r="V660" s="55" t="str" cm="1">
        <f t="array" ref="V660">IF(AND(B660:D660="",G660:P660=""),"",VLOOKUP(D660,Treatment_Life,2,FALSE)*U660)</f>
        <v/>
      </c>
      <c r="W660" s="55" t="str" cm="1">
        <f t="array" ref="W660">IF(AND(B660:D660="",G660:P660=""),"",(H660-G660)*O660*Lane_Width*Cost_m2)</f>
        <v/>
      </c>
      <c r="X660" s="55" cm="1">
        <f t="array" ref="X660">IF(AND(B660:D660="",G660:P660=""),-9999,V660*Av_Cost_Coll/W660)</f>
        <v>-9999</v>
      </c>
      <c r="Y660" s="55" cm="1">
        <f t="array" ref="Y660">IF(AND(B660:D660="",G660:P660=""),-9999,VLOOKUP(CONCATENATE(M660,"-",N660),Likelihood,2,FALSE))</f>
        <v>-9999</v>
      </c>
      <c r="Z660" s="55" t="str" cm="1">
        <f t="array" ref="Z660">IF(AND(B660:D660="",G660:P660=""),"",IF(X660&gt;=2,IF(Y660&gt;50,"P1","P3"),IF(X660&gt;0,IF(Y660&gt;50,"P2","P5"),IF(Y660&gt;50,"P4","P6"))))</f>
        <v/>
      </c>
    </row>
    <row r="661" spans="1:26" x14ac:dyDescent="0.35">
      <c r="A661" s="48"/>
      <c r="B661" s="48"/>
      <c r="C661" s="48"/>
      <c r="D661" s="48"/>
      <c r="E661" s="47"/>
      <c r="F661" s="47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55" t="str" cm="1">
        <f t="array" ref="Q661">IF(AND(B661="",D661="",G661:H661="",J661:P661),"",IF(OR(B661="",D661="",AND(D661&lt;&gt;"A",D661&lt;&gt;"B",D661&lt;&gt;"C",D661&lt;&gt;"D",D661&lt;&gt;"U"),G661&lt;0,H661&lt;G661,AND(J661&lt;&gt;"BC",J661&lt;&gt;"SG",J661&lt;&gt;"KQ",J661&lt;&gt;"R"),J661="",K661="",L661="",L661&lt; 0,OR(M661="",M661&gt;15),OR(N661="",N661&gt;15),O661="",P661=""),"ERROR - Please check inputs",""))</f>
        <v/>
      </c>
      <c r="R661" s="55" t="str" cm="1">
        <f t="array" ref="R661">IF(AND(B661:D661="",G661:P661=""),"",H661-G661)</f>
        <v/>
      </c>
      <c r="S661" s="55" t="str" cm="1">
        <f t="array" ref="S661">IF(AND(B661:D661="",G661:P661=""),"",P661*R661/1000*365)</f>
        <v/>
      </c>
      <c r="T661" s="55" t="str" cm="1">
        <f t="array" ref="T661">IF(AND(B661:D661="",G661:P661=""),"",MAX(0,K661-L661))</f>
        <v/>
      </c>
      <c r="U661" s="55" t="str" cm="1">
        <f t="array" ref="U661">IF(AND(B661:D661="",G661:P661=""),"",VLOOKUP(J661,ABen_Rates,3,FALSE)*T661*S661)</f>
        <v/>
      </c>
      <c r="V661" s="55" t="str" cm="1">
        <f t="array" ref="V661">IF(AND(B661:D661="",G661:P661=""),"",VLOOKUP(D661,Treatment_Life,2,FALSE)*U661)</f>
        <v/>
      </c>
      <c r="W661" s="55" t="str" cm="1">
        <f t="array" ref="W661">IF(AND(B661:D661="",G661:P661=""),"",(H661-G661)*O661*Lane_Width*Cost_m2)</f>
        <v/>
      </c>
      <c r="X661" s="55" cm="1">
        <f t="array" ref="X661">IF(AND(B661:D661="",G661:P661=""),-9999,V661*Av_Cost_Coll/W661)</f>
        <v>-9999</v>
      </c>
      <c r="Y661" s="55" cm="1">
        <f t="array" ref="Y661">IF(AND(B661:D661="",G661:P661=""),-9999,VLOOKUP(CONCATENATE(M661,"-",N661),Likelihood,2,FALSE))</f>
        <v>-9999</v>
      </c>
      <c r="Z661" s="55" t="str" cm="1">
        <f t="array" ref="Z661">IF(AND(B661:D661="",G661:P661=""),"",IF(X661&gt;=2,IF(Y661&gt;50,"P1","P3"),IF(X661&gt;0,IF(Y661&gt;50,"P2","P5"),IF(Y661&gt;50,"P4","P6"))))</f>
        <v/>
      </c>
    </row>
    <row r="662" spans="1:26" x14ac:dyDescent="0.35">
      <c r="A662" s="48"/>
      <c r="B662" s="48"/>
      <c r="C662" s="48"/>
      <c r="D662" s="48"/>
      <c r="E662" s="47"/>
      <c r="F662" s="47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55" t="str" cm="1">
        <f t="array" ref="Q662">IF(AND(B662="",D662="",G662:H662="",J662:P662),"",IF(OR(B662="",D662="",AND(D662&lt;&gt;"A",D662&lt;&gt;"B",D662&lt;&gt;"C",D662&lt;&gt;"D",D662&lt;&gt;"U"),G662&lt;0,H662&lt;G662,AND(J662&lt;&gt;"BC",J662&lt;&gt;"SG",J662&lt;&gt;"KQ",J662&lt;&gt;"R"),J662="",K662="",L662="",L662&lt; 0,OR(M662="",M662&gt;15),OR(N662="",N662&gt;15),O662="",P662=""),"ERROR - Please check inputs",""))</f>
        <v/>
      </c>
      <c r="R662" s="55" t="str" cm="1">
        <f t="array" ref="R662">IF(AND(B662:D662="",G662:P662=""),"",H662-G662)</f>
        <v/>
      </c>
      <c r="S662" s="55" t="str" cm="1">
        <f t="array" ref="S662">IF(AND(B662:D662="",G662:P662=""),"",P662*R662/1000*365)</f>
        <v/>
      </c>
      <c r="T662" s="55" t="str" cm="1">
        <f t="array" ref="T662">IF(AND(B662:D662="",G662:P662=""),"",MAX(0,K662-L662))</f>
        <v/>
      </c>
      <c r="U662" s="55" t="str" cm="1">
        <f t="array" ref="U662">IF(AND(B662:D662="",G662:P662=""),"",VLOOKUP(J662,ABen_Rates,3,FALSE)*T662*S662)</f>
        <v/>
      </c>
      <c r="V662" s="55" t="str" cm="1">
        <f t="array" ref="V662">IF(AND(B662:D662="",G662:P662=""),"",VLOOKUP(D662,Treatment_Life,2,FALSE)*U662)</f>
        <v/>
      </c>
      <c r="W662" s="55" t="str" cm="1">
        <f t="array" ref="W662">IF(AND(B662:D662="",G662:P662=""),"",(H662-G662)*O662*Lane_Width*Cost_m2)</f>
        <v/>
      </c>
      <c r="X662" s="55" cm="1">
        <f t="array" ref="X662">IF(AND(B662:D662="",G662:P662=""),-9999,V662*Av_Cost_Coll/W662)</f>
        <v>-9999</v>
      </c>
      <c r="Y662" s="55" cm="1">
        <f t="array" ref="Y662">IF(AND(B662:D662="",G662:P662=""),-9999,VLOOKUP(CONCATENATE(M662,"-",N662),Likelihood,2,FALSE))</f>
        <v>-9999</v>
      </c>
      <c r="Z662" s="55" t="str" cm="1">
        <f t="array" ref="Z662">IF(AND(B662:D662="",G662:P662=""),"",IF(X662&gt;=2,IF(Y662&gt;50,"P1","P3"),IF(X662&gt;0,IF(Y662&gt;50,"P2","P5"),IF(Y662&gt;50,"P4","P6"))))</f>
        <v/>
      </c>
    </row>
    <row r="663" spans="1:26" x14ac:dyDescent="0.35">
      <c r="A663" s="48"/>
      <c r="B663" s="48"/>
      <c r="C663" s="48"/>
      <c r="D663" s="48"/>
      <c r="E663" s="47"/>
      <c r="F663" s="47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55" t="str" cm="1">
        <f t="array" ref="Q663">IF(AND(B663="",D663="",G663:H663="",J663:P663),"",IF(OR(B663="",D663="",AND(D663&lt;&gt;"A",D663&lt;&gt;"B",D663&lt;&gt;"C",D663&lt;&gt;"D",D663&lt;&gt;"U"),G663&lt;0,H663&lt;G663,AND(J663&lt;&gt;"BC",J663&lt;&gt;"SG",J663&lt;&gt;"KQ",J663&lt;&gt;"R"),J663="",K663="",L663="",L663&lt; 0,OR(M663="",M663&gt;15),OR(N663="",N663&gt;15),O663="",P663=""),"ERROR - Please check inputs",""))</f>
        <v/>
      </c>
      <c r="R663" s="55" t="str" cm="1">
        <f t="array" ref="R663">IF(AND(B663:D663="",G663:P663=""),"",H663-G663)</f>
        <v/>
      </c>
      <c r="S663" s="55" t="str" cm="1">
        <f t="array" ref="S663">IF(AND(B663:D663="",G663:P663=""),"",P663*R663/1000*365)</f>
        <v/>
      </c>
      <c r="T663" s="55" t="str" cm="1">
        <f t="array" ref="T663">IF(AND(B663:D663="",G663:P663=""),"",MAX(0,K663-L663))</f>
        <v/>
      </c>
      <c r="U663" s="55" t="str" cm="1">
        <f t="array" ref="U663">IF(AND(B663:D663="",G663:P663=""),"",VLOOKUP(J663,ABen_Rates,3,FALSE)*T663*S663)</f>
        <v/>
      </c>
      <c r="V663" s="55" t="str" cm="1">
        <f t="array" ref="V663">IF(AND(B663:D663="",G663:P663=""),"",VLOOKUP(D663,Treatment_Life,2,FALSE)*U663)</f>
        <v/>
      </c>
      <c r="W663" s="55" t="str" cm="1">
        <f t="array" ref="W663">IF(AND(B663:D663="",G663:P663=""),"",(H663-G663)*O663*Lane_Width*Cost_m2)</f>
        <v/>
      </c>
      <c r="X663" s="55" cm="1">
        <f t="array" ref="X663">IF(AND(B663:D663="",G663:P663=""),-9999,V663*Av_Cost_Coll/W663)</f>
        <v>-9999</v>
      </c>
      <c r="Y663" s="55" cm="1">
        <f t="array" ref="Y663">IF(AND(B663:D663="",G663:P663=""),-9999,VLOOKUP(CONCATENATE(M663,"-",N663),Likelihood,2,FALSE))</f>
        <v>-9999</v>
      </c>
      <c r="Z663" s="55" t="str" cm="1">
        <f t="array" ref="Z663">IF(AND(B663:D663="",G663:P663=""),"",IF(X663&gt;=2,IF(Y663&gt;50,"P1","P3"),IF(X663&gt;0,IF(Y663&gt;50,"P2","P5"),IF(Y663&gt;50,"P4","P6"))))</f>
        <v/>
      </c>
    </row>
    <row r="664" spans="1:26" x14ac:dyDescent="0.35">
      <c r="A664" s="48"/>
      <c r="B664" s="48"/>
      <c r="C664" s="48"/>
      <c r="D664" s="48"/>
      <c r="E664" s="47"/>
      <c r="F664" s="47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55" t="str" cm="1">
        <f t="array" ref="Q664">IF(AND(B664="",D664="",G664:H664="",J664:P664),"",IF(OR(B664="",D664="",AND(D664&lt;&gt;"A",D664&lt;&gt;"B",D664&lt;&gt;"C",D664&lt;&gt;"D",D664&lt;&gt;"U"),G664&lt;0,H664&lt;G664,AND(J664&lt;&gt;"BC",J664&lt;&gt;"SG",J664&lt;&gt;"KQ",J664&lt;&gt;"R"),J664="",K664="",L664="",L664&lt; 0,OR(M664="",M664&gt;15),OR(N664="",N664&gt;15),O664="",P664=""),"ERROR - Please check inputs",""))</f>
        <v/>
      </c>
      <c r="R664" s="55" t="str" cm="1">
        <f t="array" ref="R664">IF(AND(B664:D664="",G664:P664=""),"",H664-G664)</f>
        <v/>
      </c>
      <c r="S664" s="55" t="str" cm="1">
        <f t="array" ref="S664">IF(AND(B664:D664="",G664:P664=""),"",P664*R664/1000*365)</f>
        <v/>
      </c>
      <c r="T664" s="55" t="str" cm="1">
        <f t="array" ref="T664">IF(AND(B664:D664="",G664:P664=""),"",MAX(0,K664-L664))</f>
        <v/>
      </c>
      <c r="U664" s="55" t="str" cm="1">
        <f t="array" ref="U664">IF(AND(B664:D664="",G664:P664=""),"",VLOOKUP(J664,ABen_Rates,3,FALSE)*T664*S664)</f>
        <v/>
      </c>
      <c r="V664" s="55" t="str" cm="1">
        <f t="array" ref="V664">IF(AND(B664:D664="",G664:P664=""),"",VLOOKUP(D664,Treatment_Life,2,FALSE)*U664)</f>
        <v/>
      </c>
      <c r="W664" s="55" t="str" cm="1">
        <f t="array" ref="W664">IF(AND(B664:D664="",G664:P664=""),"",(H664-G664)*O664*Lane_Width*Cost_m2)</f>
        <v/>
      </c>
      <c r="X664" s="55" cm="1">
        <f t="array" ref="X664">IF(AND(B664:D664="",G664:P664=""),-9999,V664*Av_Cost_Coll/W664)</f>
        <v>-9999</v>
      </c>
      <c r="Y664" s="55" cm="1">
        <f t="array" ref="Y664">IF(AND(B664:D664="",G664:P664=""),-9999,VLOOKUP(CONCATENATE(M664,"-",N664),Likelihood,2,FALSE))</f>
        <v>-9999</v>
      </c>
      <c r="Z664" s="55" t="str" cm="1">
        <f t="array" ref="Z664">IF(AND(B664:D664="",G664:P664=""),"",IF(X664&gt;=2,IF(Y664&gt;50,"P1","P3"),IF(X664&gt;0,IF(Y664&gt;50,"P2","P5"),IF(Y664&gt;50,"P4","P6"))))</f>
        <v/>
      </c>
    </row>
    <row r="665" spans="1:26" x14ac:dyDescent="0.35">
      <c r="A665" s="48"/>
      <c r="B665" s="48"/>
      <c r="C665" s="48"/>
      <c r="D665" s="48"/>
      <c r="E665" s="47"/>
      <c r="F665" s="47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55" t="str" cm="1">
        <f t="array" ref="Q665">IF(AND(B665="",D665="",G665:H665="",J665:P665),"",IF(OR(B665="",D665="",AND(D665&lt;&gt;"A",D665&lt;&gt;"B",D665&lt;&gt;"C",D665&lt;&gt;"D",D665&lt;&gt;"U"),G665&lt;0,H665&lt;G665,AND(J665&lt;&gt;"BC",J665&lt;&gt;"SG",J665&lt;&gt;"KQ",J665&lt;&gt;"R"),J665="",K665="",L665="",L665&lt; 0,OR(M665="",M665&gt;15),OR(N665="",N665&gt;15),O665="",P665=""),"ERROR - Please check inputs",""))</f>
        <v/>
      </c>
      <c r="R665" s="55" t="str" cm="1">
        <f t="array" ref="R665">IF(AND(B665:D665="",G665:P665=""),"",H665-G665)</f>
        <v/>
      </c>
      <c r="S665" s="55" t="str" cm="1">
        <f t="array" ref="S665">IF(AND(B665:D665="",G665:P665=""),"",P665*R665/1000*365)</f>
        <v/>
      </c>
      <c r="T665" s="55" t="str" cm="1">
        <f t="array" ref="T665">IF(AND(B665:D665="",G665:P665=""),"",MAX(0,K665-L665))</f>
        <v/>
      </c>
      <c r="U665" s="55" t="str" cm="1">
        <f t="array" ref="U665">IF(AND(B665:D665="",G665:P665=""),"",VLOOKUP(J665,ABen_Rates,3,FALSE)*T665*S665)</f>
        <v/>
      </c>
      <c r="V665" s="55" t="str" cm="1">
        <f t="array" ref="V665">IF(AND(B665:D665="",G665:P665=""),"",VLOOKUP(D665,Treatment_Life,2,FALSE)*U665)</f>
        <v/>
      </c>
      <c r="W665" s="55" t="str" cm="1">
        <f t="array" ref="W665">IF(AND(B665:D665="",G665:P665=""),"",(H665-G665)*O665*Lane_Width*Cost_m2)</f>
        <v/>
      </c>
      <c r="X665" s="55" cm="1">
        <f t="array" ref="X665">IF(AND(B665:D665="",G665:P665=""),-9999,V665*Av_Cost_Coll/W665)</f>
        <v>-9999</v>
      </c>
      <c r="Y665" s="55" cm="1">
        <f t="array" ref="Y665">IF(AND(B665:D665="",G665:P665=""),-9999,VLOOKUP(CONCATENATE(M665,"-",N665),Likelihood,2,FALSE))</f>
        <v>-9999</v>
      </c>
      <c r="Z665" s="55" t="str" cm="1">
        <f t="array" ref="Z665">IF(AND(B665:D665="",G665:P665=""),"",IF(X665&gt;=2,IF(Y665&gt;50,"P1","P3"),IF(X665&gt;0,IF(Y665&gt;50,"P2","P5"),IF(Y665&gt;50,"P4","P6"))))</f>
        <v/>
      </c>
    </row>
    <row r="666" spans="1:26" x14ac:dyDescent="0.35">
      <c r="A666" s="48"/>
      <c r="B666" s="48"/>
      <c r="C666" s="48"/>
      <c r="D666" s="48"/>
      <c r="E666" s="47"/>
      <c r="F666" s="47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55" t="str" cm="1">
        <f t="array" ref="Q666">IF(AND(B666="",D666="",G666:H666="",J666:P666),"",IF(OR(B666="",D666="",AND(D666&lt;&gt;"A",D666&lt;&gt;"B",D666&lt;&gt;"C",D666&lt;&gt;"D",D666&lt;&gt;"U"),G666&lt;0,H666&lt;G666,AND(J666&lt;&gt;"BC",J666&lt;&gt;"SG",J666&lt;&gt;"KQ",J666&lt;&gt;"R"),J666="",K666="",L666="",L666&lt; 0,OR(M666="",M666&gt;15),OR(N666="",N666&gt;15),O666="",P666=""),"ERROR - Please check inputs",""))</f>
        <v/>
      </c>
      <c r="R666" s="55" t="str" cm="1">
        <f t="array" ref="R666">IF(AND(B666:D666="",G666:P666=""),"",H666-G666)</f>
        <v/>
      </c>
      <c r="S666" s="55" t="str" cm="1">
        <f t="array" ref="S666">IF(AND(B666:D666="",G666:P666=""),"",P666*R666/1000*365)</f>
        <v/>
      </c>
      <c r="T666" s="55" t="str" cm="1">
        <f t="array" ref="T666">IF(AND(B666:D666="",G666:P666=""),"",MAX(0,K666-L666))</f>
        <v/>
      </c>
      <c r="U666" s="55" t="str" cm="1">
        <f t="array" ref="U666">IF(AND(B666:D666="",G666:P666=""),"",VLOOKUP(J666,ABen_Rates,3,FALSE)*T666*S666)</f>
        <v/>
      </c>
      <c r="V666" s="55" t="str" cm="1">
        <f t="array" ref="V666">IF(AND(B666:D666="",G666:P666=""),"",VLOOKUP(D666,Treatment_Life,2,FALSE)*U666)</f>
        <v/>
      </c>
      <c r="W666" s="55" t="str" cm="1">
        <f t="array" ref="W666">IF(AND(B666:D666="",G666:P666=""),"",(H666-G666)*O666*Lane_Width*Cost_m2)</f>
        <v/>
      </c>
      <c r="X666" s="55" cm="1">
        <f t="array" ref="X666">IF(AND(B666:D666="",G666:P666=""),-9999,V666*Av_Cost_Coll/W666)</f>
        <v>-9999</v>
      </c>
      <c r="Y666" s="55" cm="1">
        <f t="array" ref="Y666">IF(AND(B666:D666="",G666:P666=""),-9999,VLOOKUP(CONCATENATE(M666,"-",N666),Likelihood,2,FALSE))</f>
        <v>-9999</v>
      </c>
      <c r="Z666" s="55" t="str" cm="1">
        <f t="array" ref="Z666">IF(AND(B666:D666="",G666:P666=""),"",IF(X666&gt;=2,IF(Y666&gt;50,"P1","P3"),IF(X666&gt;0,IF(Y666&gt;50,"P2","P5"),IF(Y666&gt;50,"P4","P6"))))</f>
        <v/>
      </c>
    </row>
    <row r="667" spans="1:26" x14ac:dyDescent="0.35">
      <c r="A667" s="48"/>
      <c r="B667" s="48"/>
      <c r="C667" s="48"/>
      <c r="D667" s="48"/>
      <c r="E667" s="47"/>
      <c r="F667" s="47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55" t="str" cm="1">
        <f t="array" ref="Q667">IF(AND(B667="",D667="",G667:H667="",J667:P667),"",IF(OR(B667="",D667="",AND(D667&lt;&gt;"A",D667&lt;&gt;"B",D667&lt;&gt;"C",D667&lt;&gt;"D",D667&lt;&gt;"U"),G667&lt;0,H667&lt;G667,AND(J667&lt;&gt;"BC",J667&lt;&gt;"SG",J667&lt;&gt;"KQ",J667&lt;&gt;"R"),J667="",K667="",L667="",L667&lt; 0,OR(M667="",M667&gt;15),OR(N667="",N667&gt;15),O667="",P667=""),"ERROR - Please check inputs",""))</f>
        <v/>
      </c>
      <c r="R667" s="55" t="str" cm="1">
        <f t="array" ref="R667">IF(AND(B667:D667="",G667:P667=""),"",H667-G667)</f>
        <v/>
      </c>
      <c r="S667" s="55" t="str" cm="1">
        <f t="array" ref="S667">IF(AND(B667:D667="",G667:P667=""),"",P667*R667/1000*365)</f>
        <v/>
      </c>
      <c r="T667" s="55" t="str" cm="1">
        <f t="array" ref="T667">IF(AND(B667:D667="",G667:P667=""),"",MAX(0,K667-L667))</f>
        <v/>
      </c>
      <c r="U667" s="55" t="str" cm="1">
        <f t="array" ref="U667">IF(AND(B667:D667="",G667:P667=""),"",VLOOKUP(J667,ABen_Rates,3,FALSE)*T667*S667)</f>
        <v/>
      </c>
      <c r="V667" s="55" t="str" cm="1">
        <f t="array" ref="V667">IF(AND(B667:D667="",G667:P667=""),"",VLOOKUP(D667,Treatment_Life,2,FALSE)*U667)</f>
        <v/>
      </c>
      <c r="W667" s="55" t="str" cm="1">
        <f t="array" ref="W667">IF(AND(B667:D667="",G667:P667=""),"",(H667-G667)*O667*Lane_Width*Cost_m2)</f>
        <v/>
      </c>
      <c r="X667" s="55" cm="1">
        <f t="array" ref="X667">IF(AND(B667:D667="",G667:P667=""),-9999,V667*Av_Cost_Coll/W667)</f>
        <v>-9999</v>
      </c>
      <c r="Y667" s="55" cm="1">
        <f t="array" ref="Y667">IF(AND(B667:D667="",G667:P667=""),-9999,VLOOKUP(CONCATENATE(M667,"-",N667),Likelihood,2,FALSE))</f>
        <v>-9999</v>
      </c>
      <c r="Z667" s="55" t="str" cm="1">
        <f t="array" ref="Z667">IF(AND(B667:D667="",G667:P667=""),"",IF(X667&gt;=2,IF(Y667&gt;50,"P1","P3"),IF(X667&gt;0,IF(Y667&gt;50,"P2","P5"),IF(Y667&gt;50,"P4","P6"))))</f>
        <v/>
      </c>
    </row>
    <row r="668" spans="1:26" x14ac:dyDescent="0.35">
      <c r="A668" s="48"/>
      <c r="B668" s="48"/>
      <c r="C668" s="48"/>
      <c r="D668" s="48"/>
      <c r="E668" s="47"/>
      <c r="F668" s="47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55" t="str" cm="1">
        <f t="array" ref="Q668">IF(AND(B668="",D668="",G668:H668="",J668:P668),"",IF(OR(B668="",D668="",AND(D668&lt;&gt;"A",D668&lt;&gt;"B",D668&lt;&gt;"C",D668&lt;&gt;"D",D668&lt;&gt;"U"),G668&lt;0,H668&lt;G668,AND(J668&lt;&gt;"BC",J668&lt;&gt;"SG",J668&lt;&gt;"KQ",J668&lt;&gt;"R"),J668="",K668="",L668="",L668&lt; 0,OR(M668="",M668&gt;15),OR(N668="",N668&gt;15),O668="",P668=""),"ERROR - Please check inputs",""))</f>
        <v/>
      </c>
      <c r="R668" s="55" t="str" cm="1">
        <f t="array" ref="R668">IF(AND(B668:D668="",G668:P668=""),"",H668-G668)</f>
        <v/>
      </c>
      <c r="S668" s="55" t="str" cm="1">
        <f t="array" ref="S668">IF(AND(B668:D668="",G668:P668=""),"",P668*R668/1000*365)</f>
        <v/>
      </c>
      <c r="T668" s="55" t="str" cm="1">
        <f t="array" ref="T668">IF(AND(B668:D668="",G668:P668=""),"",MAX(0,K668-L668))</f>
        <v/>
      </c>
      <c r="U668" s="55" t="str" cm="1">
        <f t="array" ref="U668">IF(AND(B668:D668="",G668:P668=""),"",VLOOKUP(J668,ABen_Rates,3,FALSE)*T668*S668)</f>
        <v/>
      </c>
      <c r="V668" s="55" t="str" cm="1">
        <f t="array" ref="V668">IF(AND(B668:D668="",G668:P668=""),"",VLOOKUP(D668,Treatment_Life,2,FALSE)*U668)</f>
        <v/>
      </c>
      <c r="W668" s="55" t="str" cm="1">
        <f t="array" ref="W668">IF(AND(B668:D668="",G668:P668=""),"",(H668-G668)*O668*Lane_Width*Cost_m2)</f>
        <v/>
      </c>
      <c r="X668" s="55" cm="1">
        <f t="array" ref="X668">IF(AND(B668:D668="",G668:P668=""),-9999,V668*Av_Cost_Coll/W668)</f>
        <v>-9999</v>
      </c>
      <c r="Y668" s="55" cm="1">
        <f t="array" ref="Y668">IF(AND(B668:D668="",G668:P668=""),-9999,VLOOKUP(CONCATENATE(M668,"-",N668),Likelihood,2,FALSE))</f>
        <v>-9999</v>
      </c>
      <c r="Z668" s="55" t="str" cm="1">
        <f t="array" ref="Z668">IF(AND(B668:D668="",G668:P668=""),"",IF(X668&gt;=2,IF(Y668&gt;50,"P1","P3"),IF(X668&gt;0,IF(Y668&gt;50,"P2","P5"),IF(Y668&gt;50,"P4","P6"))))</f>
        <v/>
      </c>
    </row>
    <row r="669" spans="1:26" x14ac:dyDescent="0.35">
      <c r="A669" s="48"/>
      <c r="B669" s="48"/>
      <c r="C669" s="48"/>
      <c r="D669" s="48"/>
      <c r="E669" s="47"/>
      <c r="F669" s="47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55" t="str" cm="1">
        <f t="array" ref="Q669">IF(AND(B669="",D669="",G669:H669="",J669:P669),"",IF(OR(B669="",D669="",AND(D669&lt;&gt;"A",D669&lt;&gt;"B",D669&lt;&gt;"C",D669&lt;&gt;"D",D669&lt;&gt;"U"),G669&lt;0,H669&lt;G669,AND(J669&lt;&gt;"BC",J669&lt;&gt;"SG",J669&lt;&gt;"KQ",J669&lt;&gt;"R"),J669="",K669="",L669="",L669&lt; 0,OR(M669="",M669&gt;15),OR(N669="",N669&gt;15),O669="",P669=""),"ERROR - Please check inputs",""))</f>
        <v/>
      </c>
      <c r="R669" s="55" t="str" cm="1">
        <f t="array" ref="R669">IF(AND(B669:D669="",G669:P669=""),"",H669-G669)</f>
        <v/>
      </c>
      <c r="S669" s="55" t="str" cm="1">
        <f t="array" ref="S669">IF(AND(B669:D669="",G669:P669=""),"",P669*R669/1000*365)</f>
        <v/>
      </c>
      <c r="T669" s="55" t="str" cm="1">
        <f t="array" ref="T669">IF(AND(B669:D669="",G669:P669=""),"",MAX(0,K669-L669))</f>
        <v/>
      </c>
      <c r="U669" s="55" t="str" cm="1">
        <f t="array" ref="U669">IF(AND(B669:D669="",G669:P669=""),"",VLOOKUP(J669,ABen_Rates,3,FALSE)*T669*S669)</f>
        <v/>
      </c>
      <c r="V669" s="55" t="str" cm="1">
        <f t="array" ref="V669">IF(AND(B669:D669="",G669:P669=""),"",VLOOKUP(D669,Treatment_Life,2,FALSE)*U669)</f>
        <v/>
      </c>
      <c r="W669" s="55" t="str" cm="1">
        <f t="array" ref="W669">IF(AND(B669:D669="",G669:P669=""),"",(H669-G669)*O669*Lane_Width*Cost_m2)</f>
        <v/>
      </c>
      <c r="X669" s="55" cm="1">
        <f t="array" ref="X669">IF(AND(B669:D669="",G669:P669=""),-9999,V669*Av_Cost_Coll/W669)</f>
        <v>-9999</v>
      </c>
      <c r="Y669" s="55" cm="1">
        <f t="array" ref="Y669">IF(AND(B669:D669="",G669:P669=""),-9999,VLOOKUP(CONCATENATE(M669,"-",N669),Likelihood,2,FALSE))</f>
        <v>-9999</v>
      </c>
      <c r="Z669" s="55" t="str" cm="1">
        <f t="array" ref="Z669">IF(AND(B669:D669="",G669:P669=""),"",IF(X669&gt;=2,IF(Y669&gt;50,"P1","P3"),IF(X669&gt;0,IF(Y669&gt;50,"P2","P5"),IF(Y669&gt;50,"P4","P6"))))</f>
        <v/>
      </c>
    </row>
    <row r="670" spans="1:26" x14ac:dyDescent="0.35">
      <c r="A670" s="48"/>
      <c r="B670" s="48"/>
      <c r="C670" s="48"/>
      <c r="D670" s="48"/>
      <c r="E670" s="47"/>
      <c r="F670" s="47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55" t="str" cm="1">
        <f t="array" ref="Q670">IF(AND(B670="",D670="",G670:H670="",J670:P670),"",IF(OR(B670="",D670="",AND(D670&lt;&gt;"A",D670&lt;&gt;"B",D670&lt;&gt;"C",D670&lt;&gt;"D",D670&lt;&gt;"U"),G670&lt;0,H670&lt;G670,AND(J670&lt;&gt;"BC",J670&lt;&gt;"SG",J670&lt;&gt;"KQ",J670&lt;&gt;"R"),J670="",K670="",L670="",L670&lt; 0,OR(M670="",M670&gt;15),OR(N670="",N670&gt;15),O670="",P670=""),"ERROR - Please check inputs",""))</f>
        <v/>
      </c>
      <c r="R670" s="55" t="str" cm="1">
        <f t="array" ref="R670">IF(AND(B670:D670="",G670:P670=""),"",H670-G670)</f>
        <v/>
      </c>
      <c r="S670" s="55" t="str" cm="1">
        <f t="array" ref="S670">IF(AND(B670:D670="",G670:P670=""),"",P670*R670/1000*365)</f>
        <v/>
      </c>
      <c r="T670" s="55" t="str" cm="1">
        <f t="array" ref="T670">IF(AND(B670:D670="",G670:P670=""),"",MAX(0,K670-L670))</f>
        <v/>
      </c>
      <c r="U670" s="55" t="str" cm="1">
        <f t="array" ref="U670">IF(AND(B670:D670="",G670:P670=""),"",VLOOKUP(J670,ABen_Rates,3,FALSE)*T670*S670)</f>
        <v/>
      </c>
      <c r="V670" s="55" t="str" cm="1">
        <f t="array" ref="V670">IF(AND(B670:D670="",G670:P670=""),"",VLOOKUP(D670,Treatment_Life,2,FALSE)*U670)</f>
        <v/>
      </c>
      <c r="W670" s="55" t="str" cm="1">
        <f t="array" ref="W670">IF(AND(B670:D670="",G670:P670=""),"",(H670-G670)*O670*Lane_Width*Cost_m2)</f>
        <v/>
      </c>
      <c r="X670" s="55" cm="1">
        <f t="array" ref="X670">IF(AND(B670:D670="",G670:P670=""),-9999,V670*Av_Cost_Coll/W670)</f>
        <v>-9999</v>
      </c>
      <c r="Y670" s="55" cm="1">
        <f t="array" ref="Y670">IF(AND(B670:D670="",G670:P670=""),-9999,VLOOKUP(CONCATENATE(M670,"-",N670),Likelihood,2,FALSE))</f>
        <v>-9999</v>
      </c>
      <c r="Z670" s="55" t="str" cm="1">
        <f t="array" ref="Z670">IF(AND(B670:D670="",G670:P670=""),"",IF(X670&gt;=2,IF(Y670&gt;50,"P1","P3"),IF(X670&gt;0,IF(Y670&gt;50,"P2","P5"),IF(Y670&gt;50,"P4","P6"))))</f>
        <v/>
      </c>
    </row>
    <row r="671" spans="1:26" x14ac:dyDescent="0.35">
      <c r="A671" s="48"/>
      <c r="B671" s="48"/>
      <c r="C671" s="48"/>
      <c r="D671" s="48"/>
      <c r="E671" s="47"/>
      <c r="F671" s="47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55" t="str" cm="1">
        <f t="array" ref="Q671">IF(AND(B671="",D671="",G671:H671="",J671:P671),"",IF(OR(B671="",D671="",AND(D671&lt;&gt;"A",D671&lt;&gt;"B",D671&lt;&gt;"C",D671&lt;&gt;"D",D671&lt;&gt;"U"),G671&lt;0,H671&lt;G671,AND(J671&lt;&gt;"BC",J671&lt;&gt;"SG",J671&lt;&gt;"KQ",J671&lt;&gt;"R"),J671="",K671="",L671="",L671&lt; 0,OR(M671="",M671&gt;15),OR(N671="",N671&gt;15),O671="",P671=""),"ERROR - Please check inputs",""))</f>
        <v/>
      </c>
      <c r="R671" s="55" t="str" cm="1">
        <f t="array" ref="R671">IF(AND(B671:D671="",G671:P671=""),"",H671-G671)</f>
        <v/>
      </c>
      <c r="S671" s="55" t="str" cm="1">
        <f t="array" ref="S671">IF(AND(B671:D671="",G671:P671=""),"",P671*R671/1000*365)</f>
        <v/>
      </c>
      <c r="T671" s="55" t="str" cm="1">
        <f t="array" ref="T671">IF(AND(B671:D671="",G671:P671=""),"",MAX(0,K671-L671))</f>
        <v/>
      </c>
      <c r="U671" s="55" t="str" cm="1">
        <f t="array" ref="U671">IF(AND(B671:D671="",G671:P671=""),"",VLOOKUP(J671,ABen_Rates,3,FALSE)*T671*S671)</f>
        <v/>
      </c>
      <c r="V671" s="55" t="str" cm="1">
        <f t="array" ref="V671">IF(AND(B671:D671="",G671:P671=""),"",VLOOKUP(D671,Treatment_Life,2,FALSE)*U671)</f>
        <v/>
      </c>
      <c r="W671" s="55" t="str" cm="1">
        <f t="array" ref="W671">IF(AND(B671:D671="",G671:P671=""),"",(H671-G671)*O671*Lane_Width*Cost_m2)</f>
        <v/>
      </c>
      <c r="X671" s="55" cm="1">
        <f t="array" ref="X671">IF(AND(B671:D671="",G671:P671=""),-9999,V671*Av_Cost_Coll/W671)</f>
        <v>-9999</v>
      </c>
      <c r="Y671" s="55" cm="1">
        <f t="array" ref="Y671">IF(AND(B671:D671="",G671:P671=""),-9999,VLOOKUP(CONCATENATE(M671,"-",N671),Likelihood,2,FALSE))</f>
        <v>-9999</v>
      </c>
      <c r="Z671" s="55" t="str" cm="1">
        <f t="array" ref="Z671">IF(AND(B671:D671="",G671:P671=""),"",IF(X671&gt;=2,IF(Y671&gt;50,"P1","P3"),IF(X671&gt;0,IF(Y671&gt;50,"P2","P5"),IF(Y671&gt;50,"P4","P6"))))</f>
        <v/>
      </c>
    </row>
    <row r="672" spans="1:26" x14ac:dyDescent="0.35">
      <c r="A672" s="48"/>
      <c r="B672" s="48"/>
      <c r="C672" s="48"/>
      <c r="D672" s="48"/>
      <c r="E672" s="47"/>
      <c r="F672" s="47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55" t="str" cm="1">
        <f t="array" ref="Q672">IF(AND(B672="",D672="",G672:H672="",J672:P672),"",IF(OR(B672="",D672="",AND(D672&lt;&gt;"A",D672&lt;&gt;"B",D672&lt;&gt;"C",D672&lt;&gt;"D",D672&lt;&gt;"U"),G672&lt;0,H672&lt;G672,AND(J672&lt;&gt;"BC",J672&lt;&gt;"SG",J672&lt;&gt;"KQ",J672&lt;&gt;"R"),J672="",K672="",L672="",L672&lt; 0,OR(M672="",M672&gt;15),OR(N672="",N672&gt;15),O672="",P672=""),"ERROR - Please check inputs",""))</f>
        <v/>
      </c>
      <c r="R672" s="55" t="str" cm="1">
        <f t="array" ref="R672">IF(AND(B672:D672="",G672:P672=""),"",H672-G672)</f>
        <v/>
      </c>
      <c r="S672" s="55" t="str" cm="1">
        <f t="array" ref="S672">IF(AND(B672:D672="",G672:P672=""),"",P672*R672/1000*365)</f>
        <v/>
      </c>
      <c r="T672" s="55" t="str" cm="1">
        <f t="array" ref="T672">IF(AND(B672:D672="",G672:P672=""),"",MAX(0,K672-L672))</f>
        <v/>
      </c>
      <c r="U672" s="55" t="str" cm="1">
        <f t="array" ref="U672">IF(AND(B672:D672="",G672:P672=""),"",VLOOKUP(J672,ABen_Rates,3,FALSE)*T672*S672)</f>
        <v/>
      </c>
      <c r="V672" s="55" t="str" cm="1">
        <f t="array" ref="V672">IF(AND(B672:D672="",G672:P672=""),"",VLOOKUP(D672,Treatment_Life,2,FALSE)*U672)</f>
        <v/>
      </c>
      <c r="W672" s="55" t="str" cm="1">
        <f t="array" ref="W672">IF(AND(B672:D672="",G672:P672=""),"",(H672-G672)*O672*Lane_Width*Cost_m2)</f>
        <v/>
      </c>
      <c r="X672" s="55" cm="1">
        <f t="array" ref="X672">IF(AND(B672:D672="",G672:P672=""),-9999,V672*Av_Cost_Coll/W672)</f>
        <v>-9999</v>
      </c>
      <c r="Y672" s="55" cm="1">
        <f t="array" ref="Y672">IF(AND(B672:D672="",G672:P672=""),-9999,VLOOKUP(CONCATENATE(M672,"-",N672),Likelihood,2,FALSE))</f>
        <v>-9999</v>
      </c>
      <c r="Z672" s="55" t="str" cm="1">
        <f t="array" ref="Z672">IF(AND(B672:D672="",G672:P672=""),"",IF(X672&gt;=2,IF(Y672&gt;50,"P1","P3"),IF(X672&gt;0,IF(Y672&gt;50,"P2","P5"),IF(Y672&gt;50,"P4","P6"))))</f>
        <v/>
      </c>
    </row>
    <row r="673" spans="1:26" x14ac:dyDescent="0.35">
      <c r="A673" s="48"/>
      <c r="B673" s="48"/>
      <c r="C673" s="48"/>
      <c r="D673" s="48"/>
      <c r="E673" s="47"/>
      <c r="F673" s="47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55" t="str" cm="1">
        <f t="array" ref="Q673">IF(AND(B673="",D673="",G673:H673="",J673:P673),"",IF(OR(B673="",D673="",AND(D673&lt;&gt;"A",D673&lt;&gt;"B",D673&lt;&gt;"C",D673&lt;&gt;"D",D673&lt;&gt;"U"),G673&lt;0,H673&lt;G673,AND(J673&lt;&gt;"BC",J673&lt;&gt;"SG",J673&lt;&gt;"KQ",J673&lt;&gt;"R"),J673="",K673="",L673="",L673&lt; 0,OR(M673="",M673&gt;15),OR(N673="",N673&gt;15),O673="",P673=""),"ERROR - Please check inputs",""))</f>
        <v/>
      </c>
      <c r="R673" s="55" t="str" cm="1">
        <f t="array" ref="R673">IF(AND(B673:D673="",G673:P673=""),"",H673-G673)</f>
        <v/>
      </c>
      <c r="S673" s="55" t="str" cm="1">
        <f t="array" ref="S673">IF(AND(B673:D673="",G673:P673=""),"",P673*R673/1000*365)</f>
        <v/>
      </c>
      <c r="T673" s="55" t="str" cm="1">
        <f t="array" ref="T673">IF(AND(B673:D673="",G673:P673=""),"",MAX(0,K673-L673))</f>
        <v/>
      </c>
      <c r="U673" s="55" t="str" cm="1">
        <f t="array" ref="U673">IF(AND(B673:D673="",G673:P673=""),"",VLOOKUP(J673,ABen_Rates,3,FALSE)*T673*S673)</f>
        <v/>
      </c>
      <c r="V673" s="55" t="str" cm="1">
        <f t="array" ref="V673">IF(AND(B673:D673="",G673:P673=""),"",VLOOKUP(D673,Treatment_Life,2,FALSE)*U673)</f>
        <v/>
      </c>
      <c r="W673" s="55" t="str" cm="1">
        <f t="array" ref="W673">IF(AND(B673:D673="",G673:P673=""),"",(H673-G673)*O673*Lane_Width*Cost_m2)</f>
        <v/>
      </c>
      <c r="X673" s="55" cm="1">
        <f t="array" ref="X673">IF(AND(B673:D673="",G673:P673=""),-9999,V673*Av_Cost_Coll/W673)</f>
        <v>-9999</v>
      </c>
      <c r="Y673" s="55" cm="1">
        <f t="array" ref="Y673">IF(AND(B673:D673="",G673:P673=""),-9999,VLOOKUP(CONCATENATE(M673,"-",N673),Likelihood,2,FALSE))</f>
        <v>-9999</v>
      </c>
      <c r="Z673" s="55" t="str" cm="1">
        <f t="array" ref="Z673">IF(AND(B673:D673="",G673:P673=""),"",IF(X673&gt;=2,IF(Y673&gt;50,"P1","P3"),IF(X673&gt;0,IF(Y673&gt;50,"P2","P5"),IF(Y673&gt;50,"P4","P6"))))</f>
        <v/>
      </c>
    </row>
    <row r="674" spans="1:26" x14ac:dyDescent="0.35">
      <c r="A674" s="48"/>
      <c r="B674" s="48"/>
      <c r="C674" s="48"/>
      <c r="D674" s="48"/>
      <c r="E674" s="47"/>
      <c r="F674" s="47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55" t="str" cm="1">
        <f t="array" ref="Q674">IF(AND(B674="",D674="",G674:H674="",J674:P674),"",IF(OR(B674="",D674="",AND(D674&lt;&gt;"A",D674&lt;&gt;"B",D674&lt;&gt;"C",D674&lt;&gt;"D",D674&lt;&gt;"U"),G674&lt;0,H674&lt;G674,AND(J674&lt;&gt;"BC",J674&lt;&gt;"SG",J674&lt;&gt;"KQ",J674&lt;&gt;"R"),J674="",K674="",L674="",L674&lt; 0,OR(M674="",M674&gt;15),OR(N674="",N674&gt;15),O674="",P674=""),"ERROR - Please check inputs",""))</f>
        <v/>
      </c>
      <c r="R674" s="55" t="str" cm="1">
        <f t="array" ref="R674">IF(AND(B674:D674="",G674:P674=""),"",H674-G674)</f>
        <v/>
      </c>
      <c r="S674" s="55" t="str" cm="1">
        <f t="array" ref="S674">IF(AND(B674:D674="",G674:P674=""),"",P674*R674/1000*365)</f>
        <v/>
      </c>
      <c r="T674" s="55" t="str" cm="1">
        <f t="array" ref="T674">IF(AND(B674:D674="",G674:P674=""),"",MAX(0,K674-L674))</f>
        <v/>
      </c>
      <c r="U674" s="55" t="str" cm="1">
        <f t="array" ref="U674">IF(AND(B674:D674="",G674:P674=""),"",VLOOKUP(J674,ABen_Rates,3,FALSE)*T674*S674)</f>
        <v/>
      </c>
      <c r="V674" s="55" t="str" cm="1">
        <f t="array" ref="V674">IF(AND(B674:D674="",G674:P674=""),"",VLOOKUP(D674,Treatment_Life,2,FALSE)*U674)</f>
        <v/>
      </c>
      <c r="W674" s="55" t="str" cm="1">
        <f t="array" ref="W674">IF(AND(B674:D674="",G674:P674=""),"",(H674-G674)*O674*Lane_Width*Cost_m2)</f>
        <v/>
      </c>
      <c r="X674" s="55" cm="1">
        <f t="array" ref="X674">IF(AND(B674:D674="",G674:P674=""),-9999,V674*Av_Cost_Coll/W674)</f>
        <v>-9999</v>
      </c>
      <c r="Y674" s="55" cm="1">
        <f t="array" ref="Y674">IF(AND(B674:D674="",G674:P674=""),-9999,VLOOKUP(CONCATENATE(M674,"-",N674),Likelihood,2,FALSE))</f>
        <v>-9999</v>
      </c>
      <c r="Z674" s="55" t="str" cm="1">
        <f t="array" ref="Z674">IF(AND(B674:D674="",G674:P674=""),"",IF(X674&gt;=2,IF(Y674&gt;50,"P1","P3"),IF(X674&gt;0,IF(Y674&gt;50,"P2","P5"),IF(Y674&gt;50,"P4","P6"))))</f>
        <v/>
      </c>
    </row>
    <row r="675" spans="1:26" x14ac:dyDescent="0.35">
      <c r="A675" s="48"/>
      <c r="B675" s="48"/>
      <c r="C675" s="48"/>
      <c r="D675" s="48"/>
      <c r="E675" s="47"/>
      <c r="F675" s="47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55" t="str" cm="1">
        <f t="array" ref="Q675">IF(AND(B675="",D675="",G675:H675="",J675:P675),"",IF(OR(B675="",D675="",AND(D675&lt;&gt;"A",D675&lt;&gt;"B",D675&lt;&gt;"C",D675&lt;&gt;"D",D675&lt;&gt;"U"),G675&lt;0,H675&lt;G675,AND(J675&lt;&gt;"BC",J675&lt;&gt;"SG",J675&lt;&gt;"KQ",J675&lt;&gt;"R"),J675="",K675="",L675="",L675&lt; 0,OR(M675="",M675&gt;15),OR(N675="",N675&gt;15),O675="",P675=""),"ERROR - Please check inputs",""))</f>
        <v/>
      </c>
      <c r="R675" s="55" t="str" cm="1">
        <f t="array" ref="R675">IF(AND(B675:D675="",G675:P675=""),"",H675-G675)</f>
        <v/>
      </c>
      <c r="S675" s="55" t="str" cm="1">
        <f t="array" ref="S675">IF(AND(B675:D675="",G675:P675=""),"",P675*R675/1000*365)</f>
        <v/>
      </c>
      <c r="T675" s="55" t="str" cm="1">
        <f t="array" ref="T675">IF(AND(B675:D675="",G675:P675=""),"",MAX(0,K675-L675))</f>
        <v/>
      </c>
      <c r="U675" s="55" t="str" cm="1">
        <f t="array" ref="U675">IF(AND(B675:D675="",G675:P675=""),"",VLOOKUP(J675,ABen_Rates,3,FALSE)*T675*S675)</f>
        <v/>
      </c>
      <c r="V675" s="55" t="str" cm="1">
        <f t="array" ref="V675">IF(AND(B675:D675="",G675:P675=""),"",VLOOKUP(D675,Treatment_Life,2,FALSE)*U675)</f>
        <v/>
      </c>
      <c r="W675" s="55" t="str" cm="1">
        <f t="array" ref="W675">IF(AND(B675:D675="",G675:P675=""),"",(H675-G675)*O675*Lane_Width*Cost_m2)</f>
        <v/>
      </c>
      <c r="X675" s="55" cm="1">
        <f t="array" ref="X675">IF(AND(B675:D675="",G675:P675=""),-9999,V675*Av_Cost_Coll/W675)</f>
        <v>-9999</v>
      </c>
      <c r="Y675" s="55" cm="1">
        <f t="array" ref="Y675">IF(AND(B675:D675="",G675:P675=""),-9999,VLOOKUP(CONCATENATE(M675,"-",N675),Likelihood,2,FALSE))</f>
        <v>-9999</v>
      </c>
      <c r="Z675" s="55" t="str" cm="1">
        <f t="array" ref="Z675">IF(AND(B675:D675="",G675:P675=""),"",IF(X675&gt;=2,IF(Y675&gt;50,"P1","P3"),IF(X675&gt;0,IF(Y675&gt;50,"P2","P5"),IF(Y675&gt;50,"P4","P6"))))</f>
        <v/>
      </c>
    </row>
    <row r="676" spans="1:26" x14ac:dyDescent="0.35">
      <c r="A676" s="48"/>
      <c r="B676" s="48"/>
      <c r="C676" s="48"/>
      <c r="D676" s="48"/>
      <c r="E676" s="47"/>
      <c r="F676" s="47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55" t="str" cm="1">
        <f t="array" ref="Q676">IF(AND(B676="",D676="",G676:H676="",J676:P676),"",IF(OR(B676="",D676="",AND(D676&lt;&gt;"A",D676&lt;&gt;"B",D676&lt;&gt;"C",D676&lt;&gt;"D",D676&lt;&gt;"U"),G676&lt;0,H676&lt;G676,AND(J676&lt;&gt;"BC",J676&lt;&gt;"SG",J676&lt;&gt;"KQ",J676&lt;&gt;"R"),J676="",K676="",L676="",L676&lt; 0,OR(M676="",M676&gt;15),OR(N676="",N676&gt;15),O676="",P676=""),"ERROR - Please check inputs",""))</f>
        <v/>
      </c>
      <c r="R676" s="55" t="str" cm="1">
        <f t="array" ref="R676">IF(AND(B676:D676="",G676:P676=""),"",H676-G676)</f>
        <v/>
      </c>
      <c r="S676" s="55" t="str" cm="1">
        <f t="array" ref="S676">IF(AND(B676:D676="",G676:P676=""),"",P676*R676/1000*365)</f>
        <v/>
      </c>
      <c r="T676" s="55" t="str" cm="1">
        <f t="array" ref="T676">IF(AND(B676:D676="",G676:P676=""),"",MAX(0,K676-L676))</f>
        <v/>
      </c>
      <c r="U676" s="55" t="str" cm="1">
        <f t="array" ref="U676">IF(AND(B676:D676="",G676:P676=""),"",VLOOKUP(J676,ABen_Rates,3,FALSE)*T676*S676)</f>
        <v/>
      </c>
      <c r="V676" s="55" t="str" cm="1">
        <f t="array" ref="V676">IF(AND(B676:D676="",G676:P676=""),"",VLOOKUP(D676,Treatment_Life,2,FALSE)*U676)</f>
        <v/>
      </c>
      <c r="W676" s="55" t="str" cm="1">
        <f t="array" ref="W676">IF(AND(B676:D676="",G676:P676=""),"",(H676-G676)*O676*Lane_Width*Cost_m2)</f>
        <v/>
      </c>
      <c r="X676" s="55" cm="1">
        <f t="array" ref="X676">IF(AND(B676:D676="",G676:P676=""),-9999,V676*Av_Cost_Coll/W676)</f>
        <v>-9999</v>
      </c>
      <c r="Y676" s="55" cm="1">
        <f t="array" ref="Y676">IF(AND(B676:D676="",G676:P676=""),-9999,VLOOKUP(CONCATENATE(M676,"-",N676),Likelihood,2,FALSE))</f>
        <v>-9999</v>
      </c>
      <c r="Z676" s="55" t="str" cm="1">
        <f t="array" ref="Z676">IF(AND(B676:D676="",G676:P676=""),"",IF(X676&gt;=2,IF(Y676&gt;50,"P1","P3"),IF(X676&gt;0,IF(Y676&gt;50,"P2","P5"),IF(Y676&gt;50,"P4","P6"))))</f>
        <v/>
      </c>
    </row>
    <row r="677" spans="1:26" x14ac:dyDescent="0.35">
      <c r="A677" s="48"/>
      <c r="B677" s="48"/>
      <c r="C677" s="48"/>
      <c r="D677" s="48"/>
      <c r="E677" s="47"/>
      <c r="F677" s="47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55" t="str" cm="1">
        <f t="array" ref="Q677">IF(AND(B677="",D677="",G677:H677="",J677:P677),"",IF(OR(B677="",D677="",AND(D677&lt;&gt;"A",D677&lt;&gt;"B",D677&lt;&gt;"C",D677&lt;&gt;"D",D677&lt;&gt;"U"),G677&lt;0,H677&lt;G677,AND(J677&lt;&gt;"BC",J677&lt;&gt;"SG",J677&lt;&gt;"KQ",J677&lt;&gt;"R"),J677="",K677="",L677="",L677&lt; 0,OR(M677="",M677&gt;15),OR(N677="",N677&gt;15),O677="",P677=""),"ERROR - Please check inputs",""))</f>
        <v/>
      </c>
      <c r="R677" s="55" t="str" cm="1">
        <f t="array" ref="R677">IF(AND(B677:D677="",G677:P677=""),"",H677-G677)</f>
        <v/>
      </c>
      <c r="S677" s="55" t="str" cm="1">
        <f t="array" ref="S677">IF(AND(B677:D677="",G677:P677=""),"",P677*R677/1000*365)</f>
        <v/>
      </c>
      <c r="T677" s="55" t="str" cm="1">
        <f t="array" ref="T677">IF(AND(B677:D677="",G677:P677=""),"",MAX(0,K677-L677))</f>
        <v/>
      </c>
      <c r="U677" s="55" t="str" cm="1">
        <f t="array" ref="U677">IF(AND(B677:D677="",G677:P677=""),"",VLOOKUP(J677,ABen_Rates,3,FALSE)*T677*S677)</f>
        <v/>
      </c>
      <c r="V677" s="55" t="str" cm="1">
        <f t="array" ref="V677">IF(AND(B677:D677="",G677:P677=""),"",VLOOKUP(D677,Treatment_Life,2,FALSE)*U677)</f>
        <v/>
      </c>
      <c r="W677" s="55" t="str" cm="1">
        <f t="array" ref="W677">IF(AND(B677:D677="",G677:P677=""),"",(H677-G677)*O677*Lane_Width*Cost_m2)</f>
        <v/>
      </c>
      <c r="X677" s="55" cm="1">
        <f t="array" ref="X677">IF(AND(B677:D677="",G677:P677=""),-9999,V677*Av_Cost_Coll/W677)</f>
        <v>-9999</v>
      </c>
      <c r="Y677" s="55" cm="1">
        <f t="array" ref="Y677">IF(AND(B677:D677="",G677:P677=""),-9999,VLOOKUP(CONCATENATE(M677,"-",N677),Likelihood,2,FALSE))</f>
        <v>-9999</v>
      </c>
      <c r="Z677" s="55" t="str" cm="1">
        <f t="array" ref="Z677">IF(AND(B677:D677="",G677:P677=""),"",IF(X677&gt;=2,IF(Y677&gt;50,"P1","P3"),IF(X677&gt;0,IF(Y677&gt;50,"P2","P5"),IF(Y677&gt;50,"P4","P6"))))</f>
        <v/>
      </c>
    </row>
    <row r="678" spans="1:26" x14ac:dyDescent="0.35">
      <c r="A678" s="48"/>
      <c r="B678" s="48"/>
      <c r="C678" s="48"/>
      <c r="D678" s="48"/>
      <c r="E678" s="47"/>
      <c r="F678" s="47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55" t="str" cm="1">
        <f t="array" ref="Q678">IF(AND(B678="",D678="",G678:H678="",J678:P678),"",IF(OR(B678="",D678="",AND(D678&lt;&gt;"A",D678&lt;&gt;"B",D678&lt;&gt;"C",D678&lt;&gt;"D",D678&lt;&gt;"U"),G678&lt;0,H678&lt;G678,AND(J678&lt;&gt;"BC",J678&lt;&gt;"SG",J678&lt;&gt;"KQ",J678&lt;&gt;"R"),J678="",K678="",L678="",L678&lt; 0,OR(M678="",M678&gt;15),OR(N678="",N678&gt;15),O678="",P678=""),"ERROR - Please check inputs",""))</f>
        <v/>
      </c>
      <c r="R678" s="55" t="str" cm="1">
        <f t="array" ref="R678">IF(AND(B678:D678="",G678:P678=""),"",H678-G678)</f>
        <v/>
      </c>
      <c r="S678" s="55" t="str" cm="1">
        <f t="array" ref="S678">IF(AND(B678:D678="",G678:P678=""),"",P678*R678/1000*365)</f>
        <v/>
      </c>
      <c r="T678" s="55" t="str" cm="1">
        <f t="array" ref="T678">IF(AND(B678:D678="",G678:P678=""),"",MAX(0,K678-L678))</f>
        <v/>
      </c>
      <c r="U678" s="55" t="str" cm="1">
        <f t="array" ref="U678">IF(AND(B678:D678="",G678:P678=""),"",VLOOKUP(J678,ABen_Rates,3,FALSE)*T678*S678)</f>
        <v/>
      </c>
      <c r="V678" s="55" t="str" cm="1">
        <f t="array" ref="V678">IF(AND(B678:D678="",G678:P678=""),"",VLOOKUP(D678,Treatment_Life,2,FALSE)*U678)</f>
        <v/>
      </c>
      <c r="W678" s="55" t="str" cm="1">
        <f t="array" ref="W678">IF(AND(B678:D678="",G678:P678=""),"",(H678-G678)*O678*Lane_Width*Cost_m2)</f>
        <v/>
      </c>
      <c r="X678" s="55" cm="1">
        <f t="array" ref="X678">IF(AND(B678:D678="",G678:P678=""),-9999,V678*Av_Cost_Coll/W678)</f>
        <v>-9999</v>
      </c>
      <c r="Y678" s="55" cm="1">
        <f t="array" ref="Y678">IF(AND(B678:D678="",G678:P678=""),-9999,VLOOKUP(CONCATENATE(M678,"-",N678),Likelihood,2,FALSE))</f>
        <v>-9999</v>
      </c>
      <c r="Z678" s="55" t="str" cm="1">
        <f t="array" ref="Z678">IF(AND(B678:D678="",G678:P678=""),"",IF(X678&gt;=2,IF(Y678&gt;50,"P1","P3"),IF(X678&gt;0,IF(Y678&gt;50,"P2","P5"),IF(Y678&gt;50,"P4","P6"))))</f>
        <v/>
      </c>
    </row>
    <row r="679" spans="1:26" x14ac:dyDescent="0.35">
      <c r="A679" s="48"/>
      <c r="B679" s="48"/>
      <c r="C679" s="48"/>
      <c r="D679" s="48"/>
      <c r="E679" s="47"/>
      <c r="F679" s="47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55" t="str" cm="1">
        <f t="array" ref="Q679">IF(AND(B679="",D679="",G679:H679="",J679:P679),"",IF(OR(B679="",D679="",AND(D679&lt;&gt;"A",D679&lt;&gt;"B",D679&lt;&gt;"C",D679&lt;&gt;"D",D679&lt;&gt;"U"),G679&lt;0,H679&lt;G679,AND(J679&lt;&gt;"BC",J679&lt;&gt;"SG",J679&lt;&gt;"KQ",J679&lt;&gt;"R"),J679="",K679="",L679="",L679&lt; 0,OR(M679="",M679&gt;15),OR(N679="",N679&gt;15),O679="",P679=""),"ERROR - Please check inputs",""))</f>
        <v/>
      </c>
      <c r="R679" s="55" t="str" cm="1">
        <f t="array" ref="R679">IF(AND(B679:D679="",G679:P679=""),"",H679-G679)</f>
        <v/>
      </c>
      <c r="S679" s="55" t="str" cm="1">
        <f t="array" ref="S679">IF(AND(B679:D679="",G679:P679=""),"",P679*R679/1000*365)</f>
        <v/>
      </c>
      <c r="T679" s="55" t="str" cm="1">
        <f t="array" ref="T679">IF(AND(B679:D679="",G679:P679=""),"",MAX(0,K679-L679))</f>
        <v/>
      </c>
      <c r="U679" s="55" t="str" cm="1">
        <f t="array" ref="U679">IF(AND(B679:D679="",G679:P679=""),"",VLOOKUP(J679,ABen_Rates,3,FALSE)*T679*S679)</f>
        <v/>
      </c>
      <c r="V679" s="55" t="str" cm="1">
        <f t="array" ref="V679">IF(AND(B679:D679="",G679:P679=""),"",VLOOKUP(D679,Treatment_Life,2,FALSE)*U679)</f>
        <v/>
      </c>
      <c r="W679" s="55" t="str" cm="1">
        <f t="array" ref="W679">IF(AND(B679:D679="",G679:P679=""),"",(H679-G679)*O679*Lane_Width*Cost_m2)</f>
        <v/>
      </c>
      <c r="X679" s="55" cm="1">
        <f t="array" ref="X679">IF(AND(B679:D679="",G679:P679=""),-9999,V679*Av_Cost_Coll/W679)</f>
        <v>-9999</v>
      </c>
      <c r="Y679" s="55" cm="1">
        <f t="array" ref="Y679">IF(AND(B679:D679="",G679:P679=""),-9999,VLOOKUP(CONCATENATE(M679,"-",N679),Likelihood,2,FALSE))</f>
        <v>-9999</v>
      </c>
      <c r="Z679" s="55" t="str" cm="1">
        <f t="array" ref="Z679">IF(AND(B679:D679="",G679:P679=""),"",IF(X679&gt;=2,IF(Y679&gt;50,"P1","P3"),IF(X679&gt;0,IF(Y679&gt;50,"P2","P5"),IF(Y679&gt;50,"P4","P6"))))</f>
        <v/>
      </c>
    </row>
    <row r="680" spans="1:26" x14ac:dyDescent="0.35">
      <c r="A680" s="48"/>
      <c r="B680" s="48"/>
      <c r="C680" s="48"/>
      <c r="D680" s="48"/>
      <c r="E680" s="47"/>
      <c r="F680" s="47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55" t="str" cm="1">
        <f t="array" ref="Q680">IF(AND(B680="",D680="",G680:H680="",J680:P680),"",IF(OR(B680="",D680="",AND(D680&lt;&gt;"A",D680&lt;&gt;"B",D680&lt;&gt;"C",D680&lt;&gt;"D",D680&lt;&gt;"U"),G680&lt;0,H680&lt;G680,AND(J680&lt;&gt;"BC",J680&lt;&gt;"SG",J680&lt;&gt;"KQ",J680&lt;&gt;"R"),J680="",K680="",L680="",L680&lt; 0,OR(M680="",M680&gt;15),OR(N680="",N680&gt;15),O680="",P680=""),"ERROR - Please check inputs",""))</f>
        <v/>
      </c>
      <c r="R680" s="55" t="str" cm="1">
        <f t="array" ref="R680">IF(AND(B680:D680="",G680:P680=""),"",H680-G680)</f>
        <v/>
      </c>
      <c r="S680" s="55" t="str" cm="1">
        <f t="array" ref="S680">IF(AND(B680:D680="",G680:P680=""),"",P680*R680/1000*365)</f>
        <v/>
      </c>
      <c r="T680" s="55" t="str" cm="1">
        <f t="array" ref="T680">IF(AND(B680:D680="",G680:P680=""),"",MAX(0,K680-L680))</f>
        <v/>
      </c>
      <c r="U680" s="55" t="str" cm="1">
        <f t="array" ref="U680">IF(AND(B680:D680="",G680:P680=""),"",VLOOKUP(J680,ABen_Rates,3,FALSE)*T680*S680)</f>
        <v/>
      </c>
      <c r="V680" s="55" t="str" cm="1">
        <f t="array" ref="V680">IF(AND(B680:D680="",G680:P680=""),"",VLOOKUP(D680,Treatment_Life,2,FALSE)*U680)</f>
        <v/>
      </c>
      <c r="W680" s="55" t="str" cm="1">
        <f t="array" ref="W680">IF(AND(B680:D680="",G680:P680=""),"",(H680-G680)*O680*Lane_Width*Cost_m2)</f>
        <v/>
      </c>
      <c r="X680" s="55" cm="1">
        <f t="array" ref="X680">IF(AND(B680:D680="",G680:P680=""),-9999,V680*Av_Cost_Coll/W680)</f>
        <v>-9999</v>
      </c>
      <c r="Y680" s="55" cm="1">
        <f t="array" ref="Y680">IF(AND(B680:D680="",G680:P680=""),-9999,VLOOKUP(CONCATENATE(M680,"-",N680),Likelihood,2,FALSE))</f>
        <v>-9999</v>
      </c>
      <c r="Z680" s="55" t="str" cm="1">
        <f t="array" ref="Z680">IF(AND(B680:D680="",G680:P680=""),"",IF(X680&gt;=2,IF(Y680&gt;50,"P1","P3"),IF(X680&gt;0,IF(Y680&gt;50,"P2","P5"),IF(Y680&gt;50,"P4","P6"))))</f>
        <v/>
      </c>
    </row>
    <row r="681" spans="1:26" x14ac:dyDescent="0.35">
      <c r="A681" s="48"/>
      <c r="B681" s="48"/>
      <c r="C681" s="48"/>
      <c r="D681" s="48"/>
      <c r="E681" s="47"/>
      <c r="F681" s="47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55" t="str" cm="1">
        <f t="array" ref="Q681">IF(AND(B681="",D681="",G681:H681="",J681:P681),"",IF(OR(B681="",D681="",AND(D681&lt;&gt;"A",D681&lt;&gt;"B",D681&lt;&gt;"C",D681&lt;&gt;"D",D681&lt;&gt;"U"),G681&lt;0,H681&lt;G681,AND(J681&lt;&gt;"BC",J681&lt;&gt;"SG",J681&lt;&gt;"KQ",J681&lt;&gt;"R"),J681="",K681="",L681="",L681&lt; 0,OR(M681="",M681&gt;15),OR(N681="",N681&gt;15),O681="",P681=""),"ERROR - Please check inputs",""))</f>
        <v/>
      </c>
      <c r="R681" s="55" t="str" cm="1">
        <f t="array" ref="R681">IF(AND(B681:D681="",G681:P681=""),"",H681-G681)</f>
        <v/>
      </c>
      <c r="S681" s="55" t="str" cm="1">
        <f t="array" ref="S681">IF(AND(B681:D681="",G681:P681=""),"",P681*R681/1000*365)</f>
        <v/>
      </c>
      <c r="T681" s="55" t="str" cm="1">
        <f t="array" ref="T681">IF(AND(B681:D681="",G681:P681=""),"",MAX(0,K681-L681))</f>
        <v/>
      </c>
      <c r="U681" s="55" t="str" cm="1">
        <f t="array" ref="U681">IF(AND(B681:D681="",G681:P681=""),"",VLOOKUP(J681,ABen_Rates,3,FALSE)*T681*S681)</f>
        <v/>
      </c>
      <c r="V681" s="55" t="str" cm="1">
        <f t="array" ref="V681">IF(AND(B681:D681="",G681:P681=""),"",VLOOKUP(D681,Treatment_Life,2,FALSE)*U681)</f>
        <v/>
      </c>
      <c r="W681" s="55" t="str" cm="1">
        <f t="array" ref="W681">IF(AND(B681:D681="",G681:P681=""),"",(H681-G681)*O681*Lane_Width*Cost_m2)</f>
        <v/>
      </c>
      <c r="X681" s="55" cm="1">
        <f t="array" ref="X681">IF(AND(B681:D681="",G681:P681=""),-9999,V681*Av_Cost_Coll/W681)</f>
        <v>-9999</v>
      </c>
      <c r="Y681" s="55" cm="1">
        <f t="array" ref="Y681">IF(AND(B681:D681="",G681:P681=""),-9999,VLOOKUP(CONCATENATE(M681,"-",N681),Likelihood,2,FALSE))</f>
        <v>-9999</v>
      </c>
      <c r="Z681" s="55" t="str" cm="1">
        <f t="array" ref="Z681">IF(AND(B681:D681="",G681:P681=""),"",IF(X681&gt;=2,IF(Y681&gt;50,"P1","P3"),IF(X681&gt;0,IF(Y681&gt;50,"P2","P5"),IF(Y681&gt;50,"P4","P6"))))</f>
        <v/>
      </c>
    </row>
    <row r="682" spans="1:26" x14ac:dyDescent="0.35">
      <c r="A682" s="48"/>
      <c r="B682" s="48"/>
      <c r="C682" s="48"/>
      <c r="D682" s="48"/>
      <c r="E682" s="47"/>
      <c r="F682" s="47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55" t="str" cm="1">
        <f t="array" ref="Q682">IF(AND(B682="",D682="",G682:H682="",J682:P682),"",IF(OR(B682="",D682="",AND(D682&lt;&gt;"A",D682&lt;&gt;"B",D682&lt;&gt;"C",D682&lt;&gt;"D",D682&lt;&gt;"U"),G682&lt;0,H682&lt;G682,AND(J682&lt;&gt;"BC",J682&lt;&gt;"SG",J682&lt;&gt;"KQ",J682&lt;&gt;"R"),J682="",K682="",L682="",L682&lt; 0,OR(M682="",M682&gt;15),OR(N682="",N682&gt;15),O682="",P682=""),"ERROR - Please check inputs",""))</f>
        <v/>
      </c>
      <c r="R682" s="55" t="str" cm="1">
        <f t="array" ref="R682">IF(AND(B682:D682="",G682:P682=""),"",H682-G682)</f>
        <v/>
      </c>
      <c r="S682" s="55" t="str" cm="1">
        <f t="array" ref="S682">IF(AND(B682:D682="",G682:P682=""),"",P682*R682/1000*365)</f>
        <v/>
      </c>
      <c r="T682" s="55" t="str" cm="1">
        <f t="array" ref="T682">IF(AND(B682:D682="",G682:P682=""),"",MAX(0,K682-L682))</f>
        <v/>
      </c>
      <c r="U682" s="55" t="str" cm="1">
        <f t="array" ref="U682">IF(AND(B682:D682="",G682:P682=""),"",VLOOKUP(J682,ABen_Rates,3,FALSE)*T682*S682)</f>
        <v/>
      </c>
      <c r="V682" s="55" t="str" cm="1">
        <f t="array" ref="V682">IF(AND(B682:D682="",G682:P682=""),"",VLOOKUP(D682,Treatment_Life,2,FALSE)*U682)</f>
        <v/>
      </c>
      <c r="W682" s="55" t="str" cm="1">
        <f t="array" ref="W682">IF(AND(B682:D682="",G682:P682=""),"",(H682-G682)*O682*Lane_Width*Cost_m2)</f>
        <v/>
      </c>
      <c r="X682" s="55" cm="1">
        <f t="array" ref="X682">IF(AND(B682:D682="",G682:P682=""),-9999,V682*Av_Cost_Coll/W682)</f>
        <v>-9999</v>
      </c>
      <c r="Y682" s="55" cm="1">
        <f t="array" ref="Y682">IF(AND(B682:D682="",G682:P682=""),-9999,VLOOKUP(CONCATENATE(M682,"-",N682),Likelihood,2,FALSE))</f>
        <v>-9999</v>
      </c>
      <c r="Z682" s="55" t="str" cm="1">
        <f t="array" ref="Z682">IF(AND(B682:D682="",G682:P682=""),"",IF(X682&gt;=2,IF(Y682&gt;50,"P1","P3"),IF(X682&gt;0,IF(Y682&gt;50,"P2","P5"),IF(Y682&gt;50,"P4","P6"))))</f>
        <v/>
      </c>
    </row>
    <row r="683" spans="1:26" x14ac:dyDescent="0.35">
      <c r="A683" s="48"/>
      <c r="B683" s="48"/>
      <c r="C683" s="48"/>
      <c r="D683" s="48"/>
      <c r="E683" s="47"/>
      <c r="F683" s="47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55" t="str" cm="1">
        <f t="array" ref="Q683">IF(AND(B683="",D683="",G683:H683="",J683:P683),"",IF(OR(B683="",D683="",AND(D683&lt;&gt;"A",D683&lt;&gt;"B",D683&lt;&gt;"C",D683&lt;&gt;"D",D683&lt;&gt;"U"),G683&lt;0,H683&lt;G683,AND(J683&lt;&gt;"BC",J683&lt;&gt;"SG",J683&lt;&gt;"KQ",J683&lt;&gt;"R"),J683="",K683="",L683="",L683&lt; 0,OR(M683="",M683&gt;15),OR(N683="",N683&gt;15),O683="",P683=""),"ERROR - Please check inputs",""))</f>
        <v/>
      </c>
      <c r="R683" s="55" t="str" cm="1">
        <f t="array" ref="R683">IF(AND(B683:D683="",G683:P683=""),"",H683-G683)</f>
        <v/>
      </c>
      <c r="S683" s="55" t="str" cm="1">
        <f t="array" ref="S683">IF(AND(B683:D683="",G683:P683=""),"",P683*R683/1000*365)</f>
        <v/>
      </c>
      <c r="T683" s="55" t="str" cm="1">
        <f t="array" ref="T683">IF(AND(B683:D683="",G683:P683=""),"",MAX(0,K683-L683))</f>
        <v/>
      </c>
      <c r="U683" s="55" t="str" cm="1">
        <f t="array" ref="U683">IF(AND(B683:D683="",G683:P683=""),"",VLOOKUP(J683,ABen_Rates,3,FALSE)*T683*S683)</f>
        <v/>
      </c>
      <c r="V683" s="55" t="str" cm="1">
        <f t="array" ref="V683">IF(AND(B683:D683="",G683:P683=""),"",VLOOKUP(D683,Treatment_Life,2,FALSE)*U683)</f>
        <v/>
      </c>
      <c r="W683" s="55" t="str" cm="1">
        <f t="array" ref="W683">IF(AND(B683:D683="",G683:P683=""),"",(H683-G683)*O683*Lane_Width*Cost_m2)</f>
        <v/>
      </c>
      <c r="X683" s="55" cm="1">
        <f t="array" ref="X683">IF(AND(B683:D683="",G683:P683=""),-9999,V683*Av_Cost_Coll/W683)</f>
        <v>-9999</v>
      </c>
      <c r="Y683" s="55" cm="1">
        <f t="array" ref="Y683">IF(AND(B683:D683="",G683:P683=""),-9999,VLOOKUP(CONCATENATE(M683,"-",N683),Likelihood,2,FALSE))</f>
        <v>-9999</v>
      </c>
      <c r="Z683" s="55" t="str" cm="1">
        <f t="array" ref="Z683">IF(AND(B683:D683="",G683:P683=""),"",IF(X683&gt;=2,IF(Y683&gt;50,"P1","P3"),IF(X683&gt;0,IF(Y683&gt;50,"P2","P5"),IF(Y683&gt;50,"P4","P6"))))</f>
        <v/>
      </c>
    </row>
    <row r="684" spans="1:26" x14ac:dyDescent="0.35">
      <c r="A684" s="48"/>
      <c r="B684" s="48"/>
      <c r="C684" s="48"/>
      <c r="D684" s="48"/>
      <c r="E684" s="47"/>
      <c r="F684" s="47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55" t="str" cm="1">
        <f t="array" ref="Q684">IF(AND(B684="",D684="",G684:H684="",J684:P684),"",IF(OR(B684="",D684="",AND(D684&lt;&gt;"A",D684&lt;&gt;"B",D684&lt;&gt;"C",D684&lt;&gt;"D",D684&lt;&gt;"U"),G684&lt;0,H684&lt;G684,AND(J684&lt;&gt;"BC",J684&lt;&gt;"SG",J684&lt;&gt;"KQ",J684&lt;&gt;"R"),J684="",K684="",L684="",L684&lt; 0,OR(M684="",M684&gt;15),OR(N684="",N684&gt;15),O684="",P684=""),"ERROR - Please check inputs",""))</f>
        <v/>
      </c>
      <c r="R684" s="55" t="str" cm="1">
        <f t="array" ref="R684">IF(AND(B684:D684="",G684:P684=""),"",H684-G684)</f>
        <v/>
      </c>
      <c r="S684" s="55" t="str" cm="1">
        <f t="array" ref="S684">IF(AND(B684:D684="",G684:P684=""),"",P684*R684/1000*365)</f>
        <v/>
      </c>
      <c r="T684" s="55" t="str" cm="1">
        <f t="array" ref="T684">IF(AND(B684:D684="",G684:P684=""),"",MAX(0,K684-L684))</f>
        <v/>
      </c>
      <c r="U684" s="55" t="str" cm="1">
        <f t="array" ref="U684">IF(AND(B684:D684="",G684:P684=""),"",VLOOKUP(J684,ABen_Rates,3,FALSE)*T684*S684)</f>
        <v/>
      </c>
      <c r="V684" s="55" t="str" cm="1">
        <f t="array" ref="V684">IF(AND(B684:D684="",G684:P684=""),"",VLOOKUP(D684,Treatment_Life,2,FALSE)*U684)</f>
        <v/>
      </c>
      <c r="W684" s="55" t="str" cm="1">
        <f t="array" ref="W684">IF(AND(B684:D684="",G684:P684=""),"",(H684-G684)*O684*Lane_Width*Cost_m2)</f>
        <v/>
      </c>
      <c r="X684" s="55" cm="1">
        <f t="array" ref="X684">IF(AND(B684:D684="",G684:P684=""),-9999,V684*Av_Cost_Coll/W684)</f>
        <v>-9999</v>
      </c>
      <c r="Y684" s="55" cm="1">
        <f t="array" ref="Y684">IF(AND(B684:D684="",G684:P684=""),-9999,VLOOKUP(CONCATENATE(M684,"-",N684),Likelihood,2,FALSE))</f>
        <v>-9999</v>
      </c>
      <c r="Z684" s="55" t="str" cm="1">
        <f t="array" ref="Z684">IF(AND(B684:D684="",G684:P684=""),"",IF(X684&gt;=2,IF(Y684&gt;50,"P1","P3"),IF(X684&gt;0,IF(Y684&gt;50,"P2","P5"),IF(Y684&gt;50,"P4","P6"))))</f>
        <v/>
      </c>
    </row>
    <row r="685" spans="1:26" x14ac:dyDescent="0.35">
      <c r="A685" s="48"/>
      <c r="B685" s="48"/>
      <c r="C685" s="48"/>
      <c r="D685" s="48"/>
      <c r="E685" s="47"/>
      <c r="F685" s="47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55" t="str" cm="1">
        <f t="array" ref="Q685">IF(AND(B685="",D685="",G685:H685="",J685:P685),"",IF(OR(B685="",D685="",AND(D685&lt;&gt;"A",D685&lt;&gt;"B",D685&lt;&gt;"C",D685&lt;&gt;"D",D685&lt;&gt;"U"),G685&lt;0,H685&lt;G685,AND(J685&lt;&gt;"BC",J685&lt;&gt;"SG",J685&lt;&gt;"KQ",J685&lt;&gt;"R"),J685="",K685="",L685="",L685&lt; 0,OR(M685="",M685&gt;15),OR(N685="",N685&gt;15),O685="",P685=""),"ERROR - Please check inputs",""))</f>
        <v/>
      </c>
      <c r="R685" s="55" t="str" cm="1">
        <f t="array" ref="R685">IF(AND(B685:D685="",G685:P685=""),"",H685-G685)</f>
        <v/>
      </c>
      <c r="S685" s="55" t="str" cm="1">
        <f t="array" ref="S685">IF(AND(B685:D685="",G685:P685=""),"",P685*R685/1000*365)</f>
        <v/>
      </c>
      <c r="T685" s="55" t="str" cm="1">
        <f t="array" ref="T685">IF(AND(B685:D685="",G685:P685=""),"",MAX(0,K685-L685))</f>
        <v/>
      </c>
      <c r="U685" s="55" t="str" cm="1">
        <f t="array" ref="U685">IF(AND(B685:D685="",G685:P685=""),"",VLOOKUP(J685,ABen_Rates,3,FALSE)*T685*S685)</f>
        <v/>
      </c>
      <c r="V685" s="55" t="str" cm="1">
        <f t="array" ref="V685">IF(AND(B685:D685="",G685:P685=""),"",VLOOKUP(D685,Treatment_Life,2,FALSE)*U685)</f>
        <v/>
      </c>
      <c r="W685" s="55" t="str" cm="1">
        <f t="array" ref="W685">IF(AND(B685:D685="",G685:P685=""),"",(H685-G685)*O685*Lane_Width*Cost_m2)</f>
        <v/>
      </c>
      <c r="X685" s="55" cm="1">
        <f t="array" ref="X685">IF(AND(B685:D685="",G685:P685=""),-9999,V685*Av_Cost_Coll/W685)</f>
        <v>-9999</v>
      </c>
      <c r="Y685" s="55" cm="1">
        <f t="array" ref="Y685">IF(AND(B685:D685="",G685:P685=""),-9999,VLOOKUP(CONCATENATE(M685,"-",N685),Likelihood,2,FALSE))</f>
        <v>-9999</v>
      </c>
      <c r="Z685" s="55" t="str" cm="1">
        <f t="array" ref="Z685">IF(AND(B685:D685="",G685:P685=""),"",IF(X685&gt;=2,IF(Y685&gt;50,"P1","P3"),IF(X685&gt;0,IF(Y685&gt;50,"P2","P5"),IF(Y685&gt;50,"P4","P6"))))</f>
        <v/>
      </c>
    </row>
    <row r="686" spans="1:26" x14ac:dyDescent="0.35">
      <c r="A686" s="48"/>
      <c r="B686" s="48"/>
      <c r="C686" s="48"/>
      <c r="D686" s="48"/>
      <c r="E686" s="47"/>
      <c r="F686" s="47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55" t="str" cm="1">
        <f t="array" ref="Q686">IF(AND(B686="",D686="",G686:H686="",J686:P686),"",IF(OR(B686="",D686="",AND(D686&lt;&gt;"A",D686&lt;&gt;"B",D686&lt;&gt;"C",D686&lt;&gt;"D",D686&lt;&gt;"U"),G686&lt;0,H686&lt;G686,AND(J686&lt;&gt;"BC",J686&lt;&gt;"SG",J686&lt;&gt;"KQ",J686&lt;&gt;"R"),J686="",K686="",L686="",L686&lt; 0,OR(M686="",M686&gt;15),OR(N686="",N686&gt;15),O686="",P686=""),"ERROR - Please check inputs",""))</f>
        <v/>
      </c>
      <c r="R686" s="55" t="str" cm="1">
        <f t="array" ref="R686">IF(AND(B686:D686="",G686:P686=""),"",H686-G686)</f>
        <v/>
      </c>
      <c r="S686" s="55" t="str" cm="1">
        <f t="array" ref="S686">IF(AND(B686:D686="",G686:P686=""),"",P686*R686/1000*365)</f>
        <v/>
      </c>
      <c r="T686" s="55" t="str" cm="1">
        <f t="array" ref="T686">IF(AND(B686:D686="",G686:P686=""),"",MAX(0,K686-L686))</f>
        <v/>
      </c>
      <c r="U686" s="55" t="str" cm="1">
        <f t="array" ref="U686">IF(AND(B686:D686="",G686:P686=""),"",VLOOKUP(J686,ABen_Rates,3,FALSE)*T686*S686)</f>
        <v/>
      </c>
      <c r="V686" s="55" t="str" cm="1">
        <f t="array" ref="V686">IF(AND(B686:D686="",G686:P686=""),"",VLOOKUP(D686,Treatment_Life,2,FALSE)*U686)</f>
        <v/>
      </c>
      <c r="W686" s="55" t="str" cm="1">
        <f t="array" ref="W686">IF(AND(B686:D686="",G686:P686=""),"",(H686-G686)*O686*Lane_Width*Cost_m2)</f>
        <v/>
      </c>
      <c r="X686" s="55" cm="1">
        <f t="array" ref="X686">IF(AND(B686:D686="",G686:P686=""),-9999,V686*Av_Cost_Coll/W686)</f>
        <v>-9999</v>
      </c>
      <c r="Y686" s="55" cm="1">
        <f t="array" ref="Y686">IF(AND(B686:D686="",G686:P686=""),-9999,VLOOKUP(CONCATENATE(M686,"-",N686),Likelihood,2,FALSE))</f>
        <v>-9999</v>
      </c>
      <c r="Z686" s="55" t="str" cm="1">
        <f t="array" ref="Z686">IF(AND(B686:D686="",G686:P686=""),"",IF(X686&gt;=2,IF(Y686&gt;50,"P1","P3"),IF(X686&gt;0,IF(Y686&gt;50,"P2","P5"),IF(Y686&gt;50,"P4","P6"))))</f>
        <v/>
      </c>
    </row>
    <row r="687" spans="1:26" x14ac:dyDescent="0.35">
      <c r="A687" s="48"/>
      <c r="B687" s="48"/>
      <c r="C687" s="48"/>
      <c r="D687" s="48"/>
      <c r="E687" s="47"/>
      <c r="F687" s="47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55" t="str" cm="1">
        <f t="array" ref="Q687">IF(AND(B687="",D687="",G687:H687="",J687:P687),"",IF(OR(B687="",D687="",AND(D687&lt;&gt;"A",D687&lt;&gt;"B",D687&lt;&gt;"C",D687&lt;&gt;"D",D687&lt;&gt;"U"),G687&lt;0,H687&lt;G687,AND(J687&lt;&gt;"BC",J687&lt;&gt;"SG",J687&lt;&gt;"KQ",J687&lt;&gt;"R"),J687="",K687="",L687="",L687&lt; 0,OR(M687="",M687&gt;15),OR(N687="",N687&gt;15),O687="",P687=""),"ERROR - Please check inputs",""))</f>
        <v/>
      </c>
      <c r="R687" s="55" t="str" cm="1">
        <f t="array" ref="R687">IF(AND(B687:D687="",G687:P687=""),"",H687-G687)</f>
        <v/>
      </c>
      <c r="S687" s="55" t="str" cm="1">
        <f t="array" ref="S687">IF(AND(B687:D687="",G687:P687=""),"",P687*R687/1000*365)</f>
        <v/>
      </c>
      <c r="T687" s="55" t="str" cm="1">
        <f t="array" ref="T687">IF(AND(B687:D687="",G687:P687=""),"",MAX(0,K687-L687))</f>
        <v/>
      </c>
      <c r="U687" s="55" t="str" cm="1">
        <f t="array" ref="U687">IF(AND(B687:D687="",G687:P687=""),"",VLOOKUP(J687,ABen_Rates,3,FALSE)*T687*S687)</f>
        <v/>
      </c>
      <c r="V687" s="55" t="str" cm="1">
        <f t="array" ref="V687">IF(AND(B687:D687="",G687:P687=""),"",VLOOKUP(D687,Treatment_Life,2,FALSE)*U687)</f>
        <v/>
      </c>
      <c r="W687" s="55" t="str" cm="1">
        <f t="array" ref="W687">IF(AND(B687:D687="",G687:P687=""),"",(H687-G687)*O687*Lane_Width*Cost_m2)</f>
        <v/>
      </c>
      <c r="X687" s="55" cm="1">
        <f t="array" ref="X687">IF(AND(B687:D687="",G687:P687=""),-9999,V687*Av_Cost_Coll/W687)</f>
        <v>-9999</v>
      </c>
      <c r="Y687" s="55" cm="1">
        <f t="array" ref="Y687">IF(AND(B687:D687="",G687:P687=""),-9999,VLOOKUP(CONCATENATE(M687,"-",N687),Likelihood,2,FALSE))</f>
        <v>-9999</v>
      </c>
      <c r="Z687" s="55" t="str" cm="1">
        <f t="array" ref="Z687">IF(AND(B687:D687="",G687:P687=""),"",IF(X687&gt;=2,IF(Y687&gt;50,"P1","P3"),IF(X687&gt;0,IF(Y687&gt;50,"P2","P5"),IF(Y687&gt;50,"P4","P6"))))</f>
        <v/>
      </c>
    </row>
    <row r="688" spans="1:26" x14ac:dyDescent="0.35">
      <c r="A688" s="48"/>
      <c r="B688" s="48"/>
      <c r="C688" s="48"/>
      <c r="D688" s="48"/>
      <c r="E688" s="47"/>
      <c r="F688" s="47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55" t="str" cm="1">
        <f t="array" ref="Q688">IF(AND(B688="",D688="",G688:H688="",J688:P688),"",IF(OR(B688="",D688="",AND(D688&lt;&gt;"A",D688&lt;&gt;"B",D688&lt;&gt;"C",D688&lt;&gt;"D",D688&lt;&gt;"U"),G688&lt;0,H688&lt;G688,AND(J688&lt;&gt;"BC",J688&lt;&gt;"SG",J688&lt;&gt;"KQ",J688&lt;&gt;"R"),J688="",K688="",L688="",L688&lt; 0,OR(M688="",M688&gt;15),OR(N688="",N688&gt;15),O688="",P688=""),"ERROR - Please check inputs",""))</f>
        <v/>
      </c>
      <c r="R688" s="55" t="str" cm="1">
        <f t="array" ref="R688">IF(AND(B688:D688="",G688:P688=""),"",H688-G688)</f>
        <v/>
      </c>
      <c r="S688" s="55" t="str" cm="1">
        <f t="array" ref="S688">IF(AND(B688:D688="",G688:P688=""),"",P688*R688/1000*365)</f>
        <v/>
      </c>
      <c r="T688" s="55" t="str" cm="1">
        <f t="array" ref="T688">IF(AND(B688:D688="",G688:P688=""),"",MAX(0,K688-L688))</f>
        <v/>
      </c>
      <c r="U688" s="55" t="str" cm="1">
        <f t="array" ref="U688">IF(AND(B688:D688="",G688:P688=""),"",VLOOKUP(J688,ABen_Rates,3,FALSE)*T688*S688)</f>
        <v/>
      </c>
      <c r="V688" s="55" t="str" cm="1">
        <f t="array" ref="V688">IF(AND(B688:D688="",G688:P688=""),"",VLOOKUP(D688,Treatment_Life,2,FALSE)*U688)</f>
        <v/>
      </c>
      <c r="W688" s="55" t="str" cm="1">
        <f t="array" ref="W688">IF(AND(B688:D688="",G688:P688=""),"",(H688-G688)*O688*Lane_Width*Cost_m2)</f>
        <v/>
      </c>
      <c r="X688" s="55" cm="1">
        <f t="array" ref="X688">IF(AND(B688:D688="",G688:P688=""),-9999,V688*Av_Cost_Coll/W688)</f>
        <v>-9999</v>
      </c>
      <c r="Y688" s="55" cm="1">
        <f t="array" ref="Y688">IF(AND(B688:D688="",G688:P688=""),-9999,VLOOKUP(CONCATENATE(M688,"-",N688),Likelihood,2,FALSE))</f>
        <v>-9999</v>
      </c>
      <c r="Z688" s="55" t="str" cm="1">
        <f t="array" ref="Z688">IF(AND(B688:D688="",G688:P688=""),"",IF(X688&gt;=2,IF(Y688&gt;50,"P1","P3"),IF(X688&gt;0,IF(Y688&gt;50,"P2","P5"),IF(Y688&gt;50,"P4","P6"))))</f>
        <v/>
      </c>
    </row>
    <row r="689" spans="1:26" x14ac:dyDescent="0.35">
      <c r="A689" s="48"/>
      <c r="B689" s="48"/>
      <c r="C689" s="48"/>
      <c r="D689" s="48"/>
      <c r="E689" s="47"/>
      <c r="F689" s="47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55" t="str" cm="1">
        <f t="array" ref="Q689">IF(AND(B689="",D689="",G689:H689="",J689:P689),"",IF(OR(B689="",D689="",AND(D689&lt;&gt;"A",D689&lt;&gt;"B",D689&lt;&gt;"C",D689&lt;&gt;"D",D689&lt;&gt;"U"),G689&lt;0,H689&lt;G689,AND(J689&lt;&gt;"BC",J689&lt;&gt;"SG",J689&lt;&gt;"KQ",J689&lt;&gt;"R"),J689="",K689="",L689="",L689&lt; 0,OR(M689="",M689&gt;15),OR(N689="",N689&gt;15),O689="",P689=""),"ERROR - Please check inputs",""))</f>
        <v/>
      </c>
      <c r="R689" s="55" t="str" cm="1">
        <f t="array" ref="R689">IF(AND(B689:D689="",G689:P689=""),"",H689-G689)</f>
        <v/>
      </c>
      <c r="S689" s="55" t="str" cm="1">
        <f t="array" ref="S689">IF(AND(B689:D689="",G689:P689=""),"",P689*R689/1000*365)</f>
        <v/>
      </c>
      <c r="T689" s="55" t="str" cm="1">
        <f t="array" ref="T689">IF(AND(B689:D689="",G689:P689=""),"",MAX(0,K689-L689))</f>
        <v/>
      </c>
      <c r="U689" s="55" t="str" cm="1">
        <f t="array" ref="U689">IF(AND(B689:D689="",G689:P689=""),"",VLOOKUP(J689,ABen_Rates,3,FALSE)*T689*S689)</f>
        <v/>
      </c>
      <c r="V689" s="55" t="str" cm="1">
        <f t="array" ref="V689">IF(AND(B689:D689="",G689:P689=""),"",VLOOKUP(D689,Treatment_Life,2,FALSE)*U689)</f>
        <v/>
      </c>
      <c r="W689" s="55" t="str" cm="1">
        <f t="array" ref="W689">IF(AND(B689:D689="",G689:P689=""),"",(H689-G689)*O689*Lane_Width*Cost_m2)</f>
        <v/>
      </c>
      <c r="X689" s="55" cm="1">
        <f t="array" ref="X689">IF(AND(B689:D689="",G689:P689=""),-9999,V689*Av_Cost_Coll/W689)</f>
        <v>-9999</v>
      </c>
      <c r="Y689" s="55" cm="1">
        <f t="array" ref="Y689">IF(AND(B689:D689="",G689:P689=""),-9999,VLOOKUP(CONCATENATE(M689,"-",N689),Likelihood,2,FALSE))</f>
        <v>-9999</v>
      </c>
      <c r="Z689" s="55" t="str" cm="1">
        <f t="array" ref="Z689">IF(AND(B689:D689="",G689:P689=""),"",IF(X689&gt;=2,IF(Y689&gt;50,"P1","P3"),IF(X689&gt;0,IF(Y689&gt;50,"P2","P5"),IF(Y689&gt;50,"P4","P6"))))</f>
        <v/>
      </c>
    </row>
    <row r="690" spans="1:26" x14ac:dyDescent="0.35">
      <c r="A690" s="48"/>
      <c r="B690" s="48"/>
      <c r="C690" s="48"/>
      <c r="D690" s="48"/>
      <c r="E690" s="47"/>
      <c r="F690" s="47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55" t="str" cm="1">
        <f t="array" ref="Q690">IF(AND(B690="",D690="",G690:H690="",J690:P690),"",IF(OR(B690="",D690="",AND(D690&lt;&gt;"A",D690&lt;&gt;"B",D690&lt;&gt;"C",D690&lt;&gt;"D",D690&lt;&gt;"U"),G690&lt;0,H690&lt;G690,AND(J690&lt;&gt;"BC",J690&lt;&gt;"SG",J690&lt;&gt;"KQ",J690&lt;&gt;"R"),J690="",K690="",L690="",L690&lt; 0,OR(M690="",M690&gt;15),OR(N690="",N690&gt;15),O690="",P690=""),"ERROR - Please check inputs",""))</f>
        <v/>
      </c>
      <c r="R690" s="55" t="str" cm="1">
        <f t="array" ref="R690">IF(AND(B690:D690="",G690:P690=""),"",H690-G690)</f>
        <v/>
      </c>
      <c r="S690" s="55" t="str" cm="1">
        <f t="array" ref="S690">IF(AND(B690:D690="",G690:P690=""),"",P690*R690/1000*365)</f>
        <v/>
      </c>
      <c r="T690" s="55" t="str" cm="1">
        <f t="array" ref="T690">IF(AND(B690:D690="",G690:P690=""),"",MAX(0,K690-L690))</f>
        <v/>
      </c>
      <c r="U690" s="55" t="str" cm="1">
        <f t="array" ref="U690">IF(AND(B690:D690="",G690:P690=""),"",VLOOKUP(J690,ABen_Rates,3,FALSE)*T690*S690)</f>
        <v/>
      </c>
      <c r="V690" s="55" t="str" cm="1">
        <f t="array" ref="V690">IF(AND(B690:D690="",G690:P690=""),"",VLOOKUP(D690,Treatment_Life,2,FALSE)*U690)</f>
        <v/>
      </c>
      <c r="W690" s="55" t="str" cm="1">
        <f t="array" ref="W690">IF(AND(B690:D690="",G690:P690=""),"",(H690-G690)*O690*Lane_Width*Cost_m2)</f>
        <v/>
      </c>
      <c r="X690" s="55" cm="1">
        <f t="array" ref="X690">IF(AND(B690:D690="",G690:P690=""),-9999,V690*Av_Cost_Coll/W690)</f>
        <v>-9999</v>
      </c>
      <c r="Y690" s="55" cm="1">
        <f t="array" ref="Y690">IF(AND(B690:D690="",G690:P690=""),-9999,VLOOKUP(CONCATENATE(M690,"-",N690),Likelihood,2,FALSE))</f>
        <v>-9999</v>
      </c>
      <c r="Z690" s="55" t="str" cm="1">
        <f t="array" ref="Z690">IF(AND(B690:D690="",G690:P690=""),"",IF(X690&gt;=2,IF(Y690&gt;50,"P1","P3"),IF(X690&gt;0,IF(Y690&gt;50,"P2","P5"),IF(Y690&gt;50,"P4","P6"))))</f>
        <v/>
      </c>
    </row>
    <row r="691" spans="1:26" x14ac:dyDescent="0.35">
      <c r="A691" s="48"/>
      <c r="B691" s="48"/>
      <c r="C691" s="48"/>
      <c r="D691" s="48"/>
      <c r="E691" s="47"/>
      <c r="F691" s="47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55" t="str" cm="1">
        <f t="array" ref="Q691">IF(AND(B691="",D691="",G691:H691="",J691:P691),"",IF(OR(B691="",D691="",AND(D691&lt;&gt;"A",D691&lt;&gt;"B",D691&lt;&gt;"C",D691&lt;&gt;"D",D691&lt;&gt;"U"),G691&lt;0,H691&lt;G691,AND(J691&lt;&gt;"BC",J691&lt;&gt;"SG",J691&lt;&gt;"KQ",J691&lt;&gt;"R"),J691="",K691="",L691="",L691&lt; 0,OR(M691="",M691&gt;15),OR(N691="",N691&gt;15),O691="",P691=""),"ERROR - Please check inputs",""))</f>
        <v/>
      </c>
      <c r="R691" s="55" t="str" cm="1">
        <f t="array" ref="R691">IF(AND(B691:D691="",G691:P691=""),"",H691-G691)</f>
        <v/>
      </c>
      <c r="S691" s="55" t="str" cm="1">
        <f t="array" ref="S691">IF(AND(B691:D691="",G691:P691=""),"",P691*R691/1000*365)</f>
        <v/>
      </c>
      <c r="T691" s="55" t="str" cm="1">
        <f t="array" ref="T691">IF(AND(B691:D691="",G691:P691=""),"",MAX(0,K691-L691))</f>
        <v/>
      </c>
      <c r="U691" s="55" t="str" cm="1">
        <f t="array" ref="U691">IF(AND(B691:D691="",G691:P691=""),"",VLOOKUP(J691,ABen_Rates,3,FALSE)*T691*S691)</f>
        <v/>
      </c>
      <c r="V691" s="55" t="str" cm="1">
        <f t="array" ref="V691">IF(AND(B691:D691="",G691:P691=""),"",VLOOKUP(D691,Treatment_Life,2,FALSE)*U691)</f>
        <v/>
      </c>
      <c r="W691" s="55" t="str" cm="1">
        <f t="array" ref="W691">IF(AND(B691:D691="",G691:P691=""),"",(H691-G691)*O691*Lane_Width*Cost_m2)</f>
        <v/>
      </c>
      <c r="X691" s="55" cm="1">
        <f t="array" ref="X691">IF(AND(B691:D691="",G691:P691=""),-9999,V691*Av_Cost_Coll/W691)</f>
        <v>-9999</v>
      </c>
      <c r="Y691" s="55" cm="1">
        <f t="array" ref="Y691">IF(AND(B691:D691="",G691:P691=""),-9999,VLOOKUP(CONCATENATE(M691,"-",N691),Likelihood,2,FALSE))</f>
        <v>-9999</v>
      </c>
      <c r="Z691" s="55" t="str" cm="1">
        <f t="array" ref="Z691">IF(AND(B691:D691="",G691:P691=""),"",IF(X691&gt;=2,IF(Y691&gt;50,"P1","P3"),IF(X691&gt;0,IF(Y691&gt;50,"P2","P5"),IF(Y691&gt;50,"P4","P6"))))</f>
        <v/>
      </c>
    </row>
    <row r="692" spans="1:26" x14ac:dyDescent="0.35">
      <c r="A692" s="48"/>
      <c r="B692" s="48"/>
      <c r="C692" s="48"/>
      <c r="D692" s="48"/>
      <c r="E692" s="47"/>
      <c r="F692" s="47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55" t="str" cm="1">
        <f t="array" ref="Q692">IF(AND(B692="",D692="",G692:H692="",J692:P692),"",IF(OR(B692="",D692="",AND(D692&lt;&gt;"A",D692&lt;&gt;"B",D692&lt;&gt;"C",D692&lt;&gt;"D",D692&lt;&gt;"U"),G692&lt;0,H692&lt;G692,AND(J692&lt;&gt;"BC",J692&lt;&gt;"SG",J692&lt;&gt;"KQ",J692&lt;&gt;"R"),J692="",K692="",L692="",L692&lt; 0,OR(M692="",M692&gt;15),OR(N692="",N692&gt;15),O692="",P692=""),"ERROR - Please check inputs",""))</f>
        <v/>
      </c>
      <c r="R692" s="55" t="str" cm="1">
        <f t="array" ref="R692">IF(AND(B692:D692="",G692:P692=""),"",H692-G692)</f>
        <v/>
      </c>
      <c r="S692" s="55" t="str" cm="1">
        <f t="array" ref="S692">IF(AND(B692:D692="",G692:P692=""),"",P692*R692/1000*365)</f>
        <v/>
      </c>
      <c r="T692" s="55" t="str" cm="1">
        <f t="array" ref="T692">IF(AND(B692:D692="",G692:P692=""),"",MAX(0,K692-L692))</f>
        <v/>
      </c>
      <c r="U692" s="55" t="str" cm="1">
        <f t="array" ref="U692">IF(AND(B692:D692="",G692:P692=""),"",VLOOKUP(J692,ABen_Rates,3,FALSE)*T692*S692)</f>
        <v/>
      </c>
      <c r="V692" s="55" t="str" cm="1">
        <f t="array" ref="V692">IF(AND(B692:D692="",G692:P692=""),"",VLOOKUP(D692,Treatment_Life,2,FALSE)*U692)</f>
        <v/>
      </c>
      <c r="W692" s="55" t="str" cm="1">
        <f t="array" ref="W692">IF(AND(B692:D692="",G692:P692=""),"",(H692-G692)*O692*Lane_Width*Cost_m2)</f>
        <v/>
      </c>
      <c r="X692" s="55" cm="1">
        <f t="array" ref="X692">IF(AND(B692:D692="",G692:P692=""),-9999,V692*Av_Cost_Coll/W692)</f>
        <v>-9999</v>
      </c>
      <c r="Y692" s="55" cm="1">
        <f t="array" ref="Y692">IF(AND(B692:D692="",G692:P692=""),-9999,VLOOKUP(CONCATENATE(M692,"-",N692),Likelihood,2,FALSE))</f>
        <v>-9999</v>
      </c>
      <c r="Z692" s="55" t="str" cm="1">
        <f t="array" ref="Z692">IF(AND(B692:D692="",G692:P692=""),"",IF(X692&gt;=2,IF(Y692&gt;50,"P1","P3"),IF(X692&gt;0,IF(Y692&gt;50,"P2","P5"),IF(Y692&gt;50,"P4","P6"))))</f>
        <v/>
      </c>
    </row>
    <row r="693" spans="1:26" x14ac:dyDescent="0.35">
      <c r="A693" s="48"/>
      <c r="B693" s="48"/>
      <c r="C693" s="48"/>
      <c r="D693" s="48"/>
      <c r="E693" s="47"/>
      <c r="F693" s="47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55" t="str" cm="1">
        <f t="array" ref="Q693">IF(AND(B693="",D693="",G693:H693="",J693:P693),"",IF(OR(B693="",D693="",AND(D693&lt;&gt;"A",D693&lt;&gt;"B",D693&lt;&gt;"C",D693&lt;&gt;"D",D693&lt;&gt;"U"),G693&lt;0,H693&lt;G693,AND(J693&lt;&gt;"BC",J693&lt;&gt;"SG",J693&lt;&gt;"KQ",J693&lt;&gt;"R"),J693="",K693="",L693="",L693&lt; 0,OR(M693="",M693&gt;15),OR(N693="",N693&gt;15),O693="",P693=""),"ERROR - Please check inputs",""))</f>
        <v/>
      </c>
      <c r="R693" s="55" t="str" cm="1">
        <f t="array" ref="R693">IF(AND(B693:D693="",G693:P693=""),"",H693-G693)</f>
        <v/>
      </c>
      <c r="S693" s="55" t="str" cm="1">
        <f t="array" ref="S693">IF(AND(B693:D693="",G693:P693=""),"",P693*R693/1000*365)</f>
        <v/>
      </c>
      <c r="T693" s="55" t="str" cm="1">
        <f t="array" ref="T693">IF(AND(B693:D693="",G693:P693=""),"",MAX(0,K693-L693))</f>
        <v/>
      </c>
      <c r="U693" s="55" t="str" cm="1">
        <f t="array" ref="U693">IF(AND(B693:D693="",G693:P693=""),"",VLOOKUP(J693,ABen_Rates,3,FALSE)*T693*S693)</f>
        <v/>
      </c>
      <c r="V693" s="55" t="str" cm="1">
        <f t="array" ref="V693">IF(AND(B693:D693="",G693:P693=""),"",VLOOKUP(D693,Treatment_Life,2,FALSE)*U693)</f>
        <v/>
      </c>
      <c r="W693" s="55" t="str" cm="1">
        <f t="array" ref="W693">IF(AND(B693:D693="",G693:P693=""),"",(H693-G693)*O693*Lane_Width*Cost_m2)</f>
        <v/>
      </c>
      <c r="X693" s="55" cm="1">
        <f t="array" ref="X693">IF(AND(B693:D693="",G693:P693=""),-9999,V693*Av_Cost_Coll/W693)</f>
        <v>-9999</v>
      </c>
      <c r="Y693" s="55" cm="1">
        <f t="array" ref="Y693">IF(AND(B693:D693="",G693:P693=""),-9999,VLOOKUP(CONCATENATE(M693,"-",N693),Likelihood,2,FALSE))</f>
        <v>-9999</v>
      </c>
      <c r="Z693" s="55" t="str" cm="1">
        <f t="array" ref="Z693">IF(AND(B693:D693="",G693:P693=""),"",IF(X693&gt;=2,IF(Y693&gt;50,"P1","P3"),IF(X693&gt;0,IF(Y693&gt;50,"P2","P5"),IF(Y693&gt;50,"P4","P6"))))</f>
        <v/>
      </c>
    </row>
    <row r="694" spans="1:26" x14ac:dyDescent="0.35">
      <c r="A694" s="48"/>
      <c r="B694" s="48"/>
      <c r="C694" s="48"/>
      <c r="D694" s="48"/>
      <c r="E694" s="47"/>
      <c r="F694" s="47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55" t="str" cm="1">
        <f t="array" ref="Q694">IF(AND(B694="",D694="",G694:H694="",J694:P694),"",IF(OR(B694="",D694="",AND(D694&lt;&gt;"A",D694&lt;&gt;"B",D694&lt;&gt;"C",D694&lt;&gt;"D",D694&lt;&gt;"U"),G694&lt;0,H694&lt;G694,AND(J694&lt;&gt;"BC",J694&lt;&gt;"SG",J694&lt;&gt;"KQ",J694&lt;&gt;"R"),J694="",K694="",L694="",L694&lt; 0,OR(M694="",M694&gt;15),OR(N694="",N694&gt;15),O694="",P694=""),"ERROR - Please check inputs",""))</f>
        <v/>
      </c>
      <c r="R694" s="55" t="str" cm="1">
        <f t="array" ref="R694">IF(AND(B694:D694="",G694:P694=""),"",H694-G694)</f>
        <v/>
      </c>
      <c r="S694" s="55" t="str" cm="1">
        <f t="array" ref="S694">IF(AND(B694:D694="",G694:P694=""),"",P694*R694/1000*365)</f>
        <v/>
      </c>
      <c r="T694" s="55" t="str" cm="1">
        <f t="array" ref="T694">IF(AND(B694:D694="",G694:P694=""),"",MAX(0,K694-L694))</f>
        <v/>
      </c>
      <c r="U694" s="55" t="str" cm="1">
        <f t="array" ref="U694">IF(AND(B694:D694="",G694:P694=""),"",VLOOKUP(J694,ABen_Rates,3,FALSE)*T694*S694)</f>
        <v/>
      </c>
      <c r="V694" s="55" t="str" cm="1">
        <f t="array" ref="V694">IF(AND(B694:D694="",G694:P694=""),"",VLOOKUP(D694,Treatment_Life,2,FALSE)*U694)</f>
        <v/>
      </c>
      <c r="W694" s="55" t="str" cm="1">
        <f t="array" ref="W694">IF(AND(B694:D694="",G694:P694=""),"",(H694-G694)*O694*Lane_Width*Cost_m2)</f>
        <v/>
      </c>
      <c r="X694" s="55" cm="1">
        <f t="array" ref="X694">IF(AND(B694:D694="",G694:P694=""),-9999,V694*Av_Cost_Coll/W694)</f>
        <v>-9999</v>
      </c>
      <c r="Y694" s="55" cm="1">
        <f t="array" ref="Y694">IF(AND(B694:D694="",G694:P694=""),-9999,VLOOKUP(CONCATENATE(M694,"-",N694),Likelihood,2,FALSE))</f>
        <v>-9999</v>
      </c>
      <c r="Z694" s="55" t="str" cm="1">
        <f t="array" ref="Z694">IF(AND(B694:D694="",G694:P694=""),"",IF(X694&gt;=2,IF(Y694&gt;50,"P1","P3"),IF(X694&gt;0,IF(Y694&gt;50,"P2","P5"),IF(Y694&gt;50,"P4","P6"))))</f>
        <v/>
      </c>
    </row>
    <row r="695" spans="1:26" x14ac:dyDescent="0.35">
      <c r="A695" s="48"/>
      <c r="B695" s="48"/>
      <c r="C695" s="48"/>
      <c r="D695" s="48"/>
      <c r="E695" s="47"/>
      <c r="F695" s="47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55" t="str" cm="1">
        <f t="array" ref="Q695">IF(AND(B695="",D695="",G695:H695="",J695:P695),"",IF(OR(B695="",D695="",AND(D695&lt;&gt;"A",D695&lt;&gt;"B",D695&lt;&gt;"C",D695&lt;&gt;"D",D695&lt;&gt;"U"),G695&lt;0,H695&lt;G695,AND(J695&lt;&gt;"BC",J695&lt;&gt;"SG",J695&lt;&gt;"KQ",J695&lt;&gt;"R"),J695="",K695="",L695="",L695&lt; 0,OR(M695="",M695&gt;15),OR(N695="",N695&gt;15),O695="",P695=""),"ERROR - Please check inputs",""))</f>
        <v/>
      </c>
      <c r="R695" s="55" t="str" cm="1">
        <f t="array" ref="R695">IF(AND(B695:D695="",G695:P695=""),"",H695-G695)</f>
        <v/>
      </c>
      <c r="S695" s="55" t="str" cm="1">
        <f t="array" ref="S695">IF(AND(B695:D695="",G695:P695=""),"",P695*R695/1000*365)</f>
        <v/>
      </c>
      <c r="T695" s="55" t="str" cm="1">
        <f t="array" ref="T695">IF(AND(B695:D695="",G695:P695=""),"",MAX(0,K695-L695))</f>
        <v/>
      </c>
      <c r="U695" s="55" t="str" cm="1">
        <f t="array" ref="U695">IF(AND(B695:D695="",G695:P695=""),"",VLOOKUP(J695,ABen_Rates,3,FALSE)*T695*S695)</f>
        <v/>
      </c>
      <c r="V695" s="55" t="str" cm="1">
        <f t="array" ref="V695">IF(AND(B695:D695="",G695:P695=""),"",VLOOKUP(D695,Treatment_Life,2,FALSE)*U695)</f>
        <v/>
      </c>
      <c r="W695" s="55" t="str" cm="1">
        <f t="array" ref="W695">IF(AND(B695:D695="",G695:P695=""),"",(H695-G695)*O695*Lane_Width*Cost_m2)</f>
        <v/>
      </c>
      <c r="X695" s="55" cm="1">
        <f t="array" ref="X695">IF(AND(B695:D695="",G695:P695=""),-9999,V695*Av_Cost_Coll/W695)</f>
        <v>-9999</v>
      </c>
      <c r="Y695" s="55" cm="1">
        <f t="array" ref="Y695">IF(AND(B695:D695="",G695:P695=""),-9999,VLOOKUP(CONCATENATE(M695,"-",N695),Likelihood,2,FALSE))</f>
        <v>-9999</v>
      </c>
      <c r="Z695" s="55" t="str" cm="1">
        <f t="array" ref="Z695">IF(AND(B695:D695="",G695:P695=""),"",IF(X695&gt;=2,IF(Y695&gt;50,"P1","P3"),IF(X695&gt;0,IF(Y695&gt;50,"P2","P5"),IF(Y695&gt;50,"P4","P6"))))</f>
        <v/>
      </c>
    </row>
    <row r="696" spans="1:26" x14ac:dyDescent="0.35">
      <c r="A696" s="48"/>
      <c r="B696" s="48"/>
      <c r="C696" s="48"/>
      <c r="D696" s="48"/>
      <c r="E696" s="47"/>
      <c r="F696" s="47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55" t="str" cm="1">
        <f t="array" ref="Q696">IF(AND(B696="",D696="",G696:H696="",J696:P696),"",IF(OR(B696="",D696="",AND(D696&lt;&gt;"A",D696&lt;&gt;"B",D696&lt;&gt;"C",D696&lt;&gt;"D",D696&lt;&gt;"U"),G696&lt;0,H696&lt;G696,AND(J696&lt;&gt;"BC",J696&lt;&gt;"SG",J696&lt;&gt;"KQ",J696&lt;&gt;"R"),J696="",K696="",L696="",L696&lt; 0,OR(M696="",M696&gt;15),OR(N696="",N696&gt;15),O696="",P696=""),"ERROR - Please check inputs",""))</f>
        <v/>
      </c>
      <c r="R696" s="55" t="str" cm="1">
        <f t="array" ref="R696">IF(AND(B696:D696="",G696:P696=""),"",H696-G696)</f>
        <v/>
      </c>
      <c r="S696" s="55" t="str" cm="1">
        <f t="array" ref="S696">IF(AND(B696:D696="",G696:P696=""),"",P696*R696/1000*365)</f>
        <v/>
      </c>
      <c r="T696" s="55" t="str" cm="1">
        <f t="array" ref="T696">IF(AND(B696:D696="",G696:P696=""),"",MAX(0,K696-L696))</f>
        <v/>
      </c>
      <c r="U696" s="55" t="str" cm="1">
        <f t="array" ref="U696">IF(AND(B696:D696="",G696:P696=""),"",VLOOKUP(J696,ABen_Rates,3,FALSE)*T696*S696)</f>
        <v/>
      </c>
      <c r="V696" s="55" t="str" cm="1">
        <f t="array" ref="V696">IF(AND(B696:D696="",G696:P696=""),"",VLOOKUP(D696,Treatment_Life,2,FALSE)*U696)</f>
        <v/>
      </c>
      <c r="W696" s="55" t="str" cm="1">
        <f t="array" ref="W696">IF(AND(B696:D696="",G696:P696=""),"",(H696-G696)*O696*Lane_Width*Cost_m2)</f>
        <v/>
      </c>
      <c r="X696" s="55" cm="1">
        <f t="array" ref="X696">IF(AND(B696:D696="",G696:P696=""),-9999,V696*Av_Cost_Coll/W696)</f>
        <v>-9999</v>
      </c>
      <c r="Y696" s="55" cm="1">
        <f t="array" ref="Y696">IF(AND(B696:D696="",G696:P696=""),-9999,VLOOKUP(CONCATENATE(M696,"-",N696),Likelihood,2,FALSE))</f>
        <v>-9999</v>
      </c>
      <c r="Z696" s="55" t="str" cm="1">
        <f t="array" ref="Z696">IF(AND(B696:D696="",G696:P696=""),"",IF(X696&gt;=2,IF(Y696&gt;50,"P1","P3"),IF(X696&gt;0,IF(Y696&gt;50,"P2","P5"),IF(Y696&gt;50,"P4","P6"))))</f>
        <v/>
      </c>
    </row>
    <row r="697" spans="1:26" x14ac:dyDescent="0.35">
      <c r="A697" s="48"/>
      <c r="B697" s="48"/>
      <c r="C697" s="48"/>
      <c r="D697" s="48"/>
      <c r="E697" s="47"/>
      <c r="F697" s="47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55" t="str" cm="1">
        <f t="array" ref="Q697">IF(AND(B697="",D697="",G697:H697="",J697:P697),"",IF(OR(B697="",D697="",AND(D697&lt;&gt;"A",D697&lt;&gt;"B",D697&lt;&gt;"C",D697&lt;&gt;"D",D697&lt;&gt;"U"),G697&lt;0,H697&lt;G697,AND(J697&lt;&gt;"BC",J697&lt;&gt;"SG",J697&lt;&gt;"KQ",J697&lt;&gt;"R"),J697="",K697="",L697="",L697&lt; 0,OR(M697="",M697&gt;15),OR(N697="",N697&gt;15),O697="",P697=""),"ERROR - Please check inputs",""))</f>
        <v/>
      </c>
      <c r="R697" s="55" t="str" cm="1">
        <f t="array" ref="R697">IF(AND(B697:D697="",G697:P697=""),"",H697-G697)</f>
        <v/>
      </c>
      <c r="S697" s="55" t="str" cm="1">
        <f t="array" ref="S697">IF(AND(B697:D697="",G697:P697=""),"",P697*R697/1000*365)</f>
        <v/>
      </c>
      <c r="T697" s="55" t="str" cm="1">
        <f t="array" ref="T697">IF(AND(B697:D697="",G697:P697=""),"",MAX(0,K697-L697))</f>
        <v/>
      </c>
      <c r="U697" s="55" t="str" cm="1">
        <f t="array" ref="U697">IF(AND(B697:D697="",G697:P697=""),"",VLOOKUP(J697,ABen_Rates,3,FALSE)*T697*S697)</f>
        <v/>
      </c>
      <c r="V697" s="55" t="str" cm="1">
        <f t="array" ref="V697">IF(AND(B697:D697="",G697:P697=""),"",VLOOKUP(D697,Treatment_Life,2,FALSE)*U697)</f>
        <v/>
      </c>
      <c r="W697" s="55" t="str" cm="1">
        <f t="array" ref="W697">IF(AND(B697:D697="",G697:P697=""),"",(H697-G697)*O697*Lane_Width*Cost_m2)</f>
        <v/>
      </c>
      <c r="X697" s="55" cm="1">
        <f t="array" ref="X697">IF(AND(B697:D697="",G697:P697=""),-9999,V697*Av_Cost_Coll/W697)</f>
        <v>-9999</v>
      </c>
      <c r="Y697" s="55" cm="1">
        <f t="array" ref="Y697">IF(AND(B697:D697="",G697:P697=""),-9999,VLOOKUP(CONCATENATE(M697,"-",N697),Likelihood,2,FALSE))</f>
        <v>-9999</v>
      </c>
      <c r="Z697" s="55" t="str" cm="1">
        <f t="array" ref="Z697">IF(AND(B697:D697="",G697:P697=""),"",IF(X697&gt;=2,IF(Y697&gt;50,"P1","P3"),IF(X697&gt;0,IF(Y697&gt;50,"P2","P5"),IF(Y697&gt;50,"P4","P6"))))</f>
        <v/>
      </c>
    </row>
    <row r="698" spans="1:26" x14ac:dyDescent="0.35">
      <c r="A698" s="48"/>
      <c r="B698" s="48"/>
      <c r="C698" s="48"/>
      <c r="D698" s="48"/>
      <c r="E698" s="47"/>
      <c r="F698" s="47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55" t="str" cm="1">
        <f t="array" ref="Q698">IF(AND(B698="",D698="",G698:H698="",J698:P698),"",IF(OR(B698="",D698="",AND(D698&lt;&gt;"A",D698&lt;&gt;"B",D698&lt;&gt;"C",D698&lt;&gt;"D",D698&lt;&gt;"U"),G698&lt;0,H698&lt;G698,AND(J698&lt;&gt;"BC",J698&lt;&gt;"SG",J698&lt;&gt;"KQ",J698&lt;&gt;"R"),J698="",K698="",L698="",L698&lt; 0,OR(M698="",M698&gt;15),OR(N698="",N698&gt;15),O698="",P698=""),"ERROR - Please check inputs",""))</f>
        <v/>
      </c>
      <c r="R698" s="55" t="str" cm="1">
        <f t="array" ref="R698">IF(AND(B698:D698="",G698:P698=""),"",H698-G698)</f>
        <v/>
      </c>
      <c r="S698" s="55" t="str" cm="1">
        <f t="array" ref="S698">IF(AND(B698:D698="",G698:P698=""),"",P698*R698/1000*365)</f>
        <v/>
      </c>
      <c r="T698" s="55" t="str" cm="1">
        <f t="array" ref="T698">IF(AND(B698:D698="",G698:P698=""),"",MAX(0,K698-L698))</f>
        <v/>
      </c>
      <c r="U698" s="55" t="str" cm="1">
        <f t="array" ref="U698">IF(AND(B698:D698="",G698:P698=""),"",VLOOKUP(J698,ABen_Rates,3,FALSE)*T698*S698)</f>
        <v/>
      </c>
      <c r="V698" s="55" t="str" cm="1">
        <f t="array" ref="V698">IF(AND(B698:D698="",G698:P698=""),"",VLOOKUP(D698,Treatment_Life,2,FALSE)*U698)</f>
        <v/>
      </c>
      <c r="W698" s="55" t="str" cm="1">
        <f t="array" ref="W698">IF(AND(B698:D698="",G698:P698=""),"",(H698-G698)*O698*Lane_Width*Cost_m2)</f>
        <v/>
      </c>
      <c r="X698" s="55" cm="1">
        <f t="array" ref="X698">IF(AND(B698:D698="",G698:P698=""),-9999,V698*Av_Cost_Coll/W698)</f>
        <v>-9999</v>
      </c>
      <c r="Y698" s="55" cm="1">
        <f t="array" ref="Y698">IF(AND(B698:D698="",G698:P698=""),-9999,VLOOKUP(CONCATENATE(M698,"-",N698),Likelihood,2,FALSE))</f>
        <v>-9999</v>
      </c>
      <c r="Z698" s="55" t="str" cm="1">
        <f t="array" ref="Z698">IF(AND(B698:D698="",G698:P698=""),"",IF(X698&gt;=2,IF(Y698&gt;50,"P1","P3"),IF(X698&gt;0,IF(Y698&gt;50,"P2","P5"),IF(Y698&gt;50,"P4","P6"))))</f>
        <v/>
      </c>
    </row>
    <row r="699" spans="1:26" x14ac:dyDescent="0.35">
      <c r="A699" s="48"/>
      <c r="B699" s="48"/>
      <c r="C699" s="48"/>
      <c r="D699" s="48"/>
      <c r="E699" s="47"/>
      <c r="F699" s="47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55" t="str" cm="1">
        <f t="array" ref="Q699">IF(AND(B699="",D699="",G699:H699="",J699:P699),"",IF(OR(B699="",D699="",AND(D699&lt;&gt;"A",D699&lt;&gt;"B",D699&lt;&gt;"C",D699&lt;&gt;"D",D699&lt;&gt;"U"),G699&lt;0,H699&lt;G699,AND(J699&lt;&gt;"BC",J699&lt;&gt;"SG",J699&lt;&gt;"KQ",J699&lt;&gt;"R"),J699="",K699="",L699="",L699&lt; 0,OR(M699="",M699&gt;15),OR(N699="",N699&gt;15),O699="",P699=""),"ERROR - Please check inputs",""))</f>
        <v/>
      </c>
      <c r="R699" s="55" t="str" cm="1">
        <f t="array" ref="R699">IF(AND(B699:D699="",G699:P699=""),"",H699-G699)</f>
        <v/>
      </c>
      <c r="S699" s="55" t="str" cm="1">
        <f t="array" ref="S699">IF(AND(B699:D699="",G699:P699=""),"",P699*R699/1000*365)</f>
        <v/>
      </c>
      <c r="T699" s="55" t="str" cm="1">
        <f t="array" ref="T699">IF(AND(B699:D699="",G699:P699=""),"",MAX(0,K699-L699))</f>
        <v/>
      </c>
      <c r="U699" s="55" t="str" cm="1">
        <f t="array" ref="U699">IF(AND(B699:D699="",G699:P699=""),"",VLOOKUP(J699,ABen_Rates,3,FALSE)*T699*S699)</f>
        <v/>
      </c>
      <c r="V699" s="55" t="str" cm="1">
        <f t="array" ref="V699">IF(AND(B699:D699="",G699:P699=""),"",VLOOKUP(D699,Treatment_Life,2,FALSE)*U699)</f>
        <v/>
      </c>
      <c r="W699" s="55" t="str" cm="1">
        <f t="array" ref="W699">IF(AND(B699:D699="",G699:P699=""),"",(H699-G699)*O699*Lane_Width*Cost_m2)</f>
        <v/>
      </c>
      <c r="X699" s="55" cm="1">
        <f t="array" ref="X699">IF(AND(B699:D699="",G699:P699=""),-9999,V699*Av_Cost_Coll/W699)</f>
        <v>-9999</v>
      </c>
      <c r="Y699" s="55" cm="1">
        <f t="array" ref="Y699">IF(AND(B699:D699="",G699:P699=""),-9999,VLOOKUP(CONCATENATE(M699,"-",N699),Likelihood,2,FALSE))</f>
        <v>-9999</v>
      </c>
      <c r="Z699" s="55" t="str" cm="1">
        <f t="array" ref="Z699">IF(AND(B699:D699="",G699:P699=""),"",IF(X699&gt;=2,IF(Y699&gt;50,"P1","P3"),IF(X699&gt;0,IF(Y699&gt;50,"P2","P5"),IF(Y699&gt;50,"P4","P6"))))</f>
        <v/>
      </c>
    </row>
    <row r="700" spans="1:26" x14ac:dyDescent="0.35">
      <c r="A700" s="48"/>
      <c r="B700" s="48"/>
      <c r="C700" s="48"/>
      <c r="D700" s="48"/>
      <c r="E700" s="47"/>
      <c r="F700" s="47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55" t="str" cm="1">
        <f t="array" ref="Q700">IF(AND(B700="",D700="",G700:H700="",J700:P700),"",IF(OR(B700="",D700="",AND(D700&lt;&gt;"A",D700&lt;&gt;"B",D700&lt;&gt;"C",D700&lt;&gt;"D",D700&lt;&gt;"U"),G700&lt;0,H700&lt;G700,AND(J700&lt;&gt;"BC",J700&lt;&gt;"SG",J700&lt;&gt;"KQ",J700&lt;&gt;"R"),J700="",K700="",L700="",L700&lt; 0,OR(M700="",M700&gt;15),OR(N700="",N700&gt;15),O700="",P700=""),"ERROR - Please check inputs",""))</f>
        <v/>
      </c>
      <c r="R700" s="55" t="str" cm="1">
        <f t="array" ref="R700">IF(AND(B700:D700="",G700:P700=""),"",H700-G700)</f>
        <v/>
      </c>
      <c r="S700" s="55" t="str" cm="1">
        <f t="array" ref="S700">IF(AND(B700:D700="",G700:P700=""),"",P700*R700/1000*365)</f>
        <v/>
      </c>
      <c r="T700" s="55" t="str" cm="1">
        <f t="array" ref="T700">IF(AND(B700:D700="",G700:P700=""),"",MAX(0,K700-L700))</f>
        <v/>
      </c>
      <c r="U700" s="55" t="str" cm="1">
        <f t="array" ref="U700">IF(AND(B700:D700="",G700:P700=""),"",VLOOKUP(J700,ABen_Rates,3,FALSE)*T700*S700)</f>
        <v/>
      </c>
      <c r="V700" s="55" t="str" cm="1">
        <f t="array" ref="V700">IF(AND(B700:D700="",G700:P700=""),"",VLOOKUP(D700,Treatment_Life,2,FALSE)*U700)</f>
        <v/>
      </c>
      <c r="W700" s="55" t="str" cm="1">
        <f t="array" ref="W700">IF(AND(B700:D700="",G700:P700=""),"",(H700-G700)*O700*Lane_Width*Cost_m2)</f>
        <v/>
      </c>
      <c r="X700" s="55" cm="1">
        <f t="array" ref="X700">IF(AND(B700:D700="",G700:P700=""),-9999,V700*Av_Cost_Coll/W700)</f>
        <v>-9999</v>
      </c>
      <c r="Y700" s="55" cm="1">
        <f t="array" ref="Y700">IF(AND(B700:D700="",G700:P700=""),-9999,VLOOKUP(CONCATENATE(M700,"-",N700),Likelihood,2,FALSE))</f>
        <v>-9999</v>
      </c>
      <c r="Z700" s="55" t="str" cm="1">
        <f t="array" ref="Z700">IF(AND(B700:D700="",G700:P700=""),"",IF(X700&gt;=2,IF(Y700&gt;50,"P1","P3"),IF(X700&gt;0,IF(Y700&gt;50,"P2","P5"),IF(Y700&gt;50,"P4","P6"))))</f>
        <v/>
      </c>
    </row>
    <row r="701" spans="1:26" x14ac:dyDescent="0.35">
      <c r="A701" s="48"/>
      <c r="B701" s="48"/>
      <c r="C701" s="48"/>
      <c r="D701" s="48"/>
      <c r="E701" s="47"/>
      <c r="F701" s="47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55" t="str" cm="1">
        <f t="array" ref="Q701">IF(AND(B701="",D701="",G701:H701="",J701:P701),"",IF(OR(B701="",D701="",AND(D701&lt;&gt;"A",D701&lt;&gt;"B",D701&lt;&gt;"C",D701&lt;&gt;"D",D701&lt;&gt;"U"),G701&lt;0,H701&lt;G701,AND(J701&lt;&gt;"BC",J701&lt;&gt;"SG",J701&lt;&gt;"KQ",J701&lt;&gt;"R"),J701="",K701="",L701="",L701&lt; 0,OR(M701="",M701&gt;15),OR(N701="",N701&gt;15),O701="",P701=""),"ERROR - Please check inputs",""))</f>
        <v/>
      </c>
      <c r="R701" s="55" t="str" cm="1">
        <f t="array" ref="R701">IF(AND(B701:D701="",G701:P701=""),"",H701-G701)</f>
        <v/>
      </c>
      <c r="S701" s="55" t="str" cm="1">
        <f t="array" ref="S701">IF(AND(B701:D701="",G701:P701=""),"",P701*R701/1000*365)</f>
        <v/>
      </c>
      <c r="T701" s="55" t="str" cm="1">
        <f t="array" ref="T701">IF(AND(B701:D701="",G701:P701=""),"",MAX(0,K701-L701))</f>
        <v/>
      </c>
      <c r="U701" s="55" t="str" cm="1">
        <f t="array" ref="U701">IF(AND(B701:D701="",G701:P701=""),"",VLOOKUP(J701,ABen_Rates,3,FALSE)*T701*S701)</f>
        <v/>
      </c>
      <c r="V701" s="55" t="str" cm="1">
        <f t="array" ref="V701">IF(AND(B701:D701="",G701:P701=""),"",VLOOKUP(D701,Treatment_Life,2,FALSE)*U701)</f>
        <v/>
      </c>
      <c r="W701" s="55" t="str" cm="1">
        <f t="array" ref="W701">IF(AND(B701:D701="",G701:P701=""),"",(H701-G701)*O701*Lane_Width*Cost_m2)</f>
        <v/>
      </c>
      <c r="X701" s="55" cm="1">
        <f t="array" ref="X701">IF(AND(B701:D701="",G701:P701=""),-9999,V701*Av_Cost_Coll/W701)</f>
        <v>-9999</v>
      </c>
      <c r="Y701" s="55" cm="1">
        <f t="array" ref="Y701">IF(AND(B701:D701="",G701:P701=""),-9999,VLOOKUP(CONCATENATE(M701,"-",N701),Likelihood,2,FALSE))</f>
        <v>-9999</v>
      </c>
      <c r="Z701" s="55" t="str" cm="1">
        <f t="array" ref="Z701">IF(AND(B701:D701="",G701:P701=""),"",IF(X701&gt;=2,IF(Y701&gt;50,"P1","P3"),IF(X701&gt;0,IF(Y701&gt;50,"P2","P5"),IF(Y701&gt;50,"P4","P6"))))</f>
        <v/>
      </c>
    </row>
    <row r="702" spans="1:26" x14ac:dyDescent="0.35">
      <c r="A702" s="48"/>
      <c r="B702" s="48"/>
      <c r="C702" s="48"/>
      <c r="D702" s="48"/>
      <c r="E702" s="47"/>
      <c r="F702" s="47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55" t="str" cm="1">
        <f t="array" ref="Q702">IF(AND(B702="",D702="",G702:H702="",J702:P702),"",IF(OR(B702="",D702="",AND(D702&lt;&gt;"A",D702&lt;&gt;"B",D702&lt;&gt;"C",D702&lt;&gt;"D",D702&lt;&gt;"U"),G702&lt;0,H702&lt;G702,AND(J702&lt;&gt;"BC",J702&lt;&gt;"SG",J702&lt;&gt;"KQ",J702&lt;&gt;"R"),J702="",K702="",L702="",L702&lt; 0,OR(M702="",M702&gt;15),OR(N702="",N702&gt;15),O702="",P702=""),"ERROR - Please check inputs",""))</f>
        <v/>
      </c>
      <c r="R702" s="55" t="str" cm="1">
        <f t="array" ref="R702">IF(AND(B702:D702="",G702:P702=""),"",H702-G702)</f>
        <v/>
      </c>
      <c r="S702" s="55" t="str" cm="1">
        <f t="array" ref="S702">IF(AND(B702:D702="",G702:P702=""),"",P702*R702/1000*365)</f>
        <v/>
      </c>
      <c r="T702" s="55" t="str" cm="1">
        <f t="array" ref="T702">IF(AND(B702:D702="",G702:P702=""),"",MAX(0,K702-L702))</f>
        <v/>
      </c>
      <c r="U702" s="55" t="str" cm="1">
        <f t="array" ref="U702">IF(AND(B702:D702="",G702:P702=""),"",VLOOKUP(J702,ABen_Rates,3,FALSE)*T702*S702)</f>
        <v/>
      </c>
      <c r="V702" s="55" t="str" cm="1">
        <f t="array" ref="V702">IF(AND(B702:D702="",G702:P702=""),"",VLOOKUP(D702,Treatment_Life,2,FALSE)*U702)</f>
        <v/>
      </c>
      <c r="W702" s="55" t="str" cm="1">
        <f t="array" ref="W702">IF(AND(B702:D702="",G702:P702=""),"",(H702-G702)*O702*Lane_Width*Cost_m2)</f>
        <v/>
      </c>
      <c r="X702" s="55" cm="1">
        <f t="array" ref="X702">IF(AND(B702:D702="",G702:P702=""),-9999,V702*Av_Cost_Coll/W702)</f>
        <v>-9999</v>
      </c>
      <c r="Y702" s="55" cm="1">
        <f t="array" ref="Y702">IF(AND(B702:D702="",G702:P702=""),-9999,VLOOKUP(CONCATENATE(M702,"-",N702),Likelihood,2,FALSE))</f>
        <v>-9999</v>
      </c>
      <c r="Z702" s="55" t="str" cm="1">
        <f t="array" ref="Z702">IF(AND(B702:D702="",G702:P702=""),"",IF(X702&gt;=2,IF(Y702&gt;50,"P1","P3"),IF(X702&gt;0,IF(Y702&gt;50,"P2","P5"),IF(Y702&gt;50,"P4","P6"))))</f>
        <v/>
      </c>
    </row>
    <row r="703" spans="1:26" x14ac:dyDescent="0.35">
      <c r="A703" s="48"/>
      <c r="B703" s="48"/>
      <c r="C703" s="48"/>
      <c r="D703" s="48"/>
      <c r="E703" s="47"/>
      <c r="F703" s="47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55" t="str" cm="1">
        <f t="array" ref="Q703">IF(AND(B703="",D703="",G703:H703="",J703:P703),"",IF(OR(B703="",D703="",AND(D703&lt;&gt;"A",D703&lt;&gt;"B",D703&lt;&gt;"C",D703&lt;&gt;"D",D703&lt;&gt;"U"),G703&lt;0,H703&lt;G703,AND(J703&lt;&gt;"BC",J703&lt;&gt;"SG",J703&lt;&gt;"KQ",J703&lt;&gt;"R"),J703="",K703="",L703="",L703&lt; 0,OR(M703="",M703&gt;15),OR(N703="",N703&gt;15),O703="",P703=""),"ERROR - Please check inputs",""))</f>
        <v/>
      </c>
      <c r="R703" s="55" t="str" cm="1">
        <f t="array" ref="R703">IF(AND(B703:D703="",G703:P703=""),"",H703-G703)</f>
        <v/>
      </c>
      <c r="S703" s="55" t="str" cm="1">
        <f t="array" ref="S703">IF(AND(B703:D703="",G703:P703=""),"",P703*R703/1000*365)</f>
        <v/>
      </c>
      <c r="T703" s="55" t="str" cm="1">
        <f t="array" ref="T703">IF(AND(B703:D703="",G703:P703=""),"",MAX(0,K703-L703))</f>
        <v/>
      </c>
      <c r="U703" s="55" t="str" cm="1">
        <f t="array" ref="U703">IF(AND(B703:D703="",G703:P703=""),"",VLOOKUP(J703,ABen_Rates,3,FALSE)*T703*S703)</f>
        <v/>
      </c>
      <c r="V703" s="55" t="str" cm="1">
        <f t="array" ref="V703">IF(AND(B703:D703="",G703:P703=""),"",VLOOKUP(D703,Treatment_Life,2,FALSE)*U703)</f>
        <v/>
      </c>
      <c r="W703" s="55" t="str" cm="1">
        <f t="array" ref="W703">IF(AND(B703:D703="",G703:P703=""),"",(H703-G703)*O703*Lane_Width*Cost_m2)</f>
        <v/>
      </c>
      <c r="X703" s="55" cm="1">
        <f t="array" ref="X703">IF(AND(B703:D703="",G703:P703=""),-9999,V703*Av_Cost_Coll/W703)</f>
        <v>-9999</v>
      </c>
      <c r="Y703" s="55" cm="1">
        <f t="array" ref="Y703">IF(AND(B703:D703="",G703:P703=""),-9999,VLOOKUP(CONCATENATE(M703,"-",N703),Likelihood,2,FALSE))</f>
        <v>-9999</v>
      </c>
      <c r="Z703" s="55" t="str" cm="1">
        <f t="array" ref="Z703">IF(AND(B703:D703="",G703:P703=""),"",IF(X703&gt;=2,IF(Y703&gt;50,"P1","P3"),IF(X703&gt;0,IF(Y703&gt;50,"P2","P5"),IF(Y703&gt;50,"P4","P6"))))</f>
        <v/>
      </c>
    </row>
    <row r="704" spans="1:26" x14ac:dyDescent="0.35">
      <c r="A704" s="48"/>
      <c r="B704" s="48"/>
      <c r="C704" s="48"/>
      <c r="D704" s="48"/>
      <c r="E704" s="47"/>
      <c r="F704" s="47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55" t="str" cm="1">
        <f t="array" ref="Q704">IF(AND(B704="",D704="",G704:H704="",J704:P704),"",IF(OR(B704="",D704="",AND(D704&lt;&gt;"A",D704&lt;&gt;"B",D704&lt;&gt;"C",D704&lt;&gt;"D",D704&lt;&gt;"U"),G704&lt;0,H704&lt;G704,AND(J704&lt;&gt;"BC",J704&lt;&gt;"SG",J704&lt;&gt;"KQ",J704&lt;&gt;"R"),J704="",K704="",L704="",L704&lt; 0,OR(M704="",M704&gt;15),OR(N704="",N704&gt;15),O704="",P704=""),"ERROR - Please check inputs",""))</f>
        <v/>
      </c>
      <c r="R704" s="55" t="str" cm="1">
        <f t="array" ref="R704">IF(AND(B704:D704="",G704:P704=""),"",H704-G704)</f>
        <v/>
      </c>
      <c r="S704" s="55" t="str" cm="1">
        <f t="array" ref="S704">IF(AND(B704:D704="",G704:P704=""),"",P704*R704/1000*365)</f>
        <v/>
      </c>
      <c r="T704" s="55" t="str" cm="1">
        <f t="array" ref="T704">IF(AND(B704:D704="",G704:P704=""),"",MAX(0,K704-L704))</f>
        <v/>
      </c>
      <c r="U704" s="55" t="str" cm="1">
        <f t="array" ref="U704">IF(AND(B704:D704="",G704:P704=""),"",VLOOKUP(J704,ABen_Rates,3,FALSE)*T704*S704)</f>
        <v/>
      </c>
      <c r="V704" s="55" t="str" cm="1">
        <f t="array" ref="V704">IF(AND(B704:D704="",G704:P704=""),"",VLOOKUP(D704,Treatment_Life,2,FALSE)*U704)</f>
        <v/>
      </c>
      <c r="W704" s="55" t="str" cm="1">
        <f t="array" ref="W704">IF(AND(B704:D704="",G704:P704=""),"",(H704-G704)*O704*Lane_Width*Cost_m2)</f>
        <v/>
      </c>
      <c r="X704" s="55" cm="1">
        <f t="array" ref="X704">IF(AND(B704:D704="",G704:P704=""),-9999,V704*Av_Cost_Coll/W704)</f>
        <v>-9999</v>
      </c>
      <c r="Y704" s="55" cm="1">
        <f t="array" ref="Y704">IF(AND(B704:D704="",G704:P704=""),-9999,VLOOKUP(CONCATENATE(M704,"-",N704),Likelihood,2,FALSE))</f>
        <v>-9999</v>
      </c>
      <c r="Z704" s="55" t="str" cm="1">
        <f t="array" ref="Z704">IF(AND(B704:D704="",G704:P704=""),"",IF(X704&gt;=2,IF(Y704&gt;50,"P1","P3"),IF(X704&gt;0,IF(Y704&gt;50,"P2","P5"),IF(Y704&gt;50,"P4","P6"))))</f>
        <v/>
      </c>
    </row>
    <row r="705" spans="1:26" x14ac:dyDescent="0.35">
      <c r="A705" s="48"/>
      <c r="B705" s="48"/>
      <c r="C705" s="48"/>
      <c r="D705" s="48"/>
      <c r="E705" s="47"/>
      <c r="F705" s="47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55" t="str" cm="1">
        <f t="array" ref="Q705">IF(AND(B705="",D705="",G705:H705="",J705:P705),"",IF(OR(B705="",D705="",AND(D705&lt;&gt;"A",D705&lt;&gt;"B",D705&lt;&gt;"C",D705&lt;&gt;"D",D705&lt;&gt;"U"),G705&lt;0,H705&lt;G705,AND(J705&lt;&gt;"BC",J705&lt;&gt;"SG",J705&lt;&gt;"KQ",J705&lt;&gt;"R"),J705="",K705="",L705="",L705&lt; 0,OR(M705="",M705&gt;15),OR(N705="",N705&gt;15),O705="",P705=""),"ERROR - Please check inputs",""))</f>
        <v/>
      </c>
      <c r="R705" s="55" t="str" cm="1">
        <f t="array" ref="R705">IF(AND(B705:D705="",G705:P705=""),"",H705-G705)</f>
        <v/>
      </c>
      <c r="S705" s="55" t="str" cm="1">
        <f t="array" ref="S705">IF(AND(B705:D705="",G705:P705=""),"",P705*R705/1000*365)</f>
        <v/>
      </c>
      <c r="T705" s="55" t="str" cm="1">
        <f t="array" ref="T705">IF(AND(B705:D705="",G705:P705=""),"",MAX(0,K705-L705))</f>
        <v/>
      </c>
      <c r="U705" s="55" t="str" cm="1">
        <f t="array" ref="U705">IF(AND(B705:D705="",G705:P705=""),"",VLOOKUP(J705,ABen_Rates,3,FALSE)*T705*S705)</f>
        <v/>
      </c>
      <c r="V705" s="55" t="str" cm="1">
        <f t="array" ref="V705">IF(AND(B705:D705="",G705:P705=""),"",VLOOKUP(D705,Treatment_Life,2,FALSE)*U705)</f>
        <v/>
      </c>
      <c r="W705" s="55" t="str" cm="1">
        <f t="array" ref="W705">IF(AND(B705:D705="",G705:P705=""),"",(H705-G705)*O705*Lane_Width*Cost_m2)</f>
        <v/>
      </c>
      <c r="X705" s="55" cm="1">
        <f t="array" ref="X705">IF(AND(B705:D705="",G705:P705=""),-9999,V705*Av_Cost_Coll/W705)</f>
        <v>-9999</v>
      </c>
      <c r="Y705" s="55" cm="1">
        <f t="array" ref="Y705">IF(AND(B705:D705="",G705:P705=""),-9999,VLOOKUP(CONCATENATE(M705,"-",N705),Likelihood,2,FALSE))</f>
        <v>-9999</v>
      </c>
      <c r="Z705" s="55" t="str" cm="1">
        <f t="array" ref="Z705">IF(AND(B705:D705="",G705:P705=""),"",IF(X705&gt;=2,IF(Y705&gt;50,"P1","P3"),IF(X705&gt;0,IF(Y705&gt;50,"P2","P5"),IF(Y705&gt;50,"P4","P6"))))</f>
        <v/>
      </c>
    </row>
    <row r="706" spans="1:26" x14ac:dyDescent="0.35">
      <c r="A706" s="48"/>
      <c r="B706" s="48"/>
      <c r="C706" s="48"/>
      <c r="D706" s="48"/>
      <c r="E706" s="47"/>
      <c r="F706" s="47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55" t="str" cm="1">
        <f t="array" ref="Q706">IF(AND(B706="",D706="",G706:H706="",J706:P706),"",IF(OR(B706="",D706="",AND(D706&lt;&gt;"A",D706&lt;&gt;"B",D706&lt;&gt;"C",D706&lt;&gt;"D",D706&lt;&gt;"U"),G706&lt;0,H706&lt;G706,AND(J706&lt;&gt;"BC",J706&lt;&gt;"SG",J706&lt;&gt;"KQ",J706&lt;&gt;"R"),J706="",K706="",L706="",L706&lt; 0,OR(M706="",M706&gt;15),OR(N706="",N706&gt;15),O706="",P706=""),"ERROR - Please check inputs",""))</f>
        <v/>
      </c>
      <c r="R706" s="55" t="str" cm="1">
        <f t="array" ref="R706">IF(AND(B706:D706="",G706:P706=""),"",H706-G706)</f>
        <v/>
      </c>
      <c r="S706" s="55" t="str" cm="1">
        <f t="array" ref="S706">IF(AND(B706:D706="",G706:P706=""),"",P706*R706/1000*365)</f>
        <v/>
      </c>
      <c r="T706" s="55" t="str" cm="1">
        <f t="array" ref="T706">IF(AND(B706:D706="",G706:P706=""),"",MAX(0,K706-L706))</f>
        <v/>
      </c>
      <c r="U706" s="55" t="str" cm="1">
        <f t="array" ref="U706">IF(AND(B706:D706="",G706:P706=""),"",VLOOKUP(J706,ABen_Rates,3,FALSE)*T706*S706)</f>
        <v/>
      </c>
      <c r="V706" s="55" t="str" cm="1">
        <f t="array" ref="V706">IF(AND(B706:D706="",G706:P706=""),"",VLOOKUP(D706,Treatment_Life,2,FALSE)*U706)</f>
        <v/>
      </c>
      <c r="W706" s="55" t="str" cm="1">
        <f t="array" ref="W706">IF(AND(B706:D706="",G706:P706=""),"",(H706-G706)*O706*Lane_Width*Cost_m2)</f>
        <v/>
      </c>
      <c r="X706" s="55" cm="1">
        <f t="array" ref="X706">IF(AND(B706:D706="",G706:P706=""),-9999,V706*Av_Cost_Coll/W706)</f>
        <v>-9999</v>
      </c>
      <c r="Y706" s="55" cm="1">
        <f t="array" ref="Y706">IF(AND(B706:D706="",G706:P706=""),-9999,VLOOKUP(CONCATENATE(M706,"-",N706),Likelihood,2,FALSE))</f>
        <v>-9999</v>
      </c>
      <c r="Z706" s="55" t="str" cm="1">
        <f t="array" ref="Z706">IF(AND(B706:D706="",G706:P706=""),"",IF(X706&gt;=2,IF(Y706&gt;50,"P1","P3"),IF(X706&gt;0,IF(Y706&gt;50,"P2","P5"),IF(Y706&gt;50,"P4","P6"))))</f>
        <v/>
      </c>
    </row>
    <row r="707" spans="1:26" x14ac:dyDescent="0.35">
      <c r="A707" s="48"/>
      <c r="B707" s="48"/>
      <c r="C707" s="48"/>
      <c r="D707" s="48"/>
      <c r="E707" s="47"/>
      <c r="F707" s="47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55" t="str" cm="1">
        <f t="array" ref="Q707">IF(AND(B707="",D707="",G707:H707="",J707:P707),"",IF(OR(B707="",D707="",AND(D707&lt;&gt;"A",D707&lt;&gt;"B",D707&lt;&gt;"C",D707&lt;&gt;"D",D707&lt;&gt;"U"),G707&lt;0,H707&lt;G707,AND(J707&lt;&gt;"BC",J707&lt;&gt;"SG",J707&lt;&gt;"KQ",J707&lt;&gt;"R"),J707="",K707="",L707="",L707&lt; 0,OR(M707="",M707&gt;15),OR(N707="",N707&gt;15),O707="",P707=""),"ERROR - Please check inputs",""))</f>
        <v/>
      </c>
      <c r="R707" s="55" t="str" cm="1">
        <f t="array" ref="R707">IF(AND(B707:D707="",G707:P707=""),"",H707-G707)</f>
        <v/>
      </c>
      <c r="S707" s="55" t="str" cm="1">
        <f t="array" ref="S707">IF(AND(B707:D707="",G707:P707=""),"",P707*R707/1000*365)</f>
        <v/>
      </c>
      <c r="T707" s="55" t="str" cm="1">
        <f t="array" ref="T707">IF(AND(B707:D707="",G707:P707=""),"",MAX(0,K707-L707))</f>
        <v/>
      </c>
      <c r="U707" s="55" t="str" cm="1">
        <f t="array" ref="U707">IF(AND(B707:D707="",G707:P707=""),"",VLOOKUP(J707,ABen_Rates,3,FALSE)*T707*S707)</f>
        <v/>
      </c>
      <c r="V707" s="55" t="str" cm="1">
        <f t="array" ref="V707">IF(AND(B707:D707="",G707:P707=""),"",VLOOKUP(D707,Treatment_Life,2,FALSE)*U707)</f>
        <v/>
      </c>
      <c r="W707" s="55" t="str" cm="1">
        <f t="array" ref="W707">IF(AND(B707:D707="",G707:P707=""),"",(H707-G707)*O707*Lane_Width*Cost_m2)</f>
        <v/>
      </c>
      <c r="X707" s="55" cm="1">
        <f t="array" ref="X707">IF(AND(B707:D707="",G707:P707=""),-9999,V707*Av_Cost_Coll/W707)</f>
        <v>-9999</v>
      </c>
      <c r="Y707" s="55" cm="1">
        <f t="array" ref="Y707">IF(AND(B707:D707="",G707:P707=""),-9999,VLOOKUP(CONCATENATE(M707,"-",N707),Likelihood,2,FALSE))</f>
        <v>-9999</v>
      </c>
      <c r="Z707" s="55" t="str" cm="1">
        <f t="array" ref="Z707">IF(AND(B707:D707="",G707:P707=""),"",IF(X707&gt;=2,IF(Y707&gt;50,"P1","P3"),IF(X707&gt;0,IF(Y707&gt;50,"P2","P5"),IF(Y707&gt;50,"P4","P6"))))</f>
        <v/>
      </c>
    </row>
    <row r="708" spans="1:26" x14ac:dyDescent="0.35">
      <c r="A708" s="48"/>
      <c r="B708" s="48"/>
      <c r="C708" s="48"/>
      <c r="D708" s="48"/>
      <c r="E708" s="47"/>
      <c r="F708" s="47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55" t="str" cm="1">
        <f t="array" ref="Q708">IF(AND(B708="",D708="",G708:H708="",J708:P708),"",IF(OR(B708="",D708="",AND(D708&lt;&gt;"A",D708&lt;&gt;"B",D708&lt;&gt;"C",D708&lt;&gt;"D",D708&lt;&gt;"U"),G708&lt;0,H708&lt;G708,AND(J708&lt;&gt;"BC",J708&lt;&gt;"SG",J708&lt;&gt;"KQ",J708&lt;&gt;"R"),J708="",K708="",L708="",L708&lt; 0,OR(M708="",M708&gt;15),OR(N708="",N708&gt;15),O708="",P708=""),"ERROR - Please check inputs",""))</f>
        <v/>
      </c>
      <c r="R708" s="55" t="str" cm="1">
        <f t="array" ref="R708">IF(AND(B708:D708="",G708:P708=""),"",H708-G708)</f>
        <v/>
      </c>
      <c r="S708" s="55" t="str" cm="1">
        <f t="array" ref="S708">IF(AND(B708:D708="",G708:P708=""),"",P708*R708/1000*365)</f>
        <v/>
      </c>
      <c r="T708" s="55" t="str" cm="1">
        <f t="array" ref="T708">IF(AND(B708:D708="",G708:P708=""),"",MAX(0,K708-L708))</f>
        <v/>
      </c>
      <c r="U708" s="55" t="str" cm="1">
        <f t="array" ref="U708">IF(AND(B708:D708="",G708:P708=""),"",VLOOKUP(J708,ABen_Rates,3,FALSE)*T708*S708)</f>
        <v/>
      </c>
      <c r="V708" s="55" t="str" cm="1">
        <f t="array" ref="V708">IF(AND(B708:D708="",G708:P708=""),"",VLOOKUP(D708,Treatment_Life,2,FALSE)*U708)</f>
        <v/>
      </c>
      <c r="W708" s="55" t="str" cm="1">
        <f t="array" ref="W708">IF(AND(B708:D708="",G708:P708=""),"",(H708-G708)*O708*Lane_Width*Cost_m2)</f>
        <v/>
      </c>
      <c r="X708" s="55" cm="1">
        <f t="array" ref="X708">IF(AND(B708:D708="",G708:P708=""),-9999,V708*Av_Cost_Coll/W708)</f>
        <v>-9999</v>
      </c>
      <c r="Y708" s="55" cm="1">
        <f t="array" ref="Y708">IF(AND(B708:D708="",G708:P708=""),-9999,VLOOKUP(CONCATENATE(M708,"-",N708),Likelihood,2,FALSE))</f>
        <v>-9999</v>
      </c>
      <c r="Z708" s="55" t="str" cm="1">
        <f t="array" ref="Z708">IF(AND(B708:D708="",G708:P708=""),"",IF(X708&gt;=2,IF(Y708&gt;50,"P1","P3"),IF(X708&gt;0,IF(Y708&gt;50,"P2","P5"),IF(Y708&gt;50,"P4","P6"))))</f>
        <v/>
      </c>
    </row>
    <row r="709" spans="1:26" x14ac:dyDescent="0.35">
      <c r="A709" s="48"/>
      <c r="B709" s="48"/>
      <c r="C709" s="48"/>
      <c r="D709" s="48"/>
      <c r="E709" s="47"/>
      <c r="F709" s="47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55" t="str" cm="1">
        <f t="array" ref="Q709">IF(AND(B709="",D709="",G709:H709="",J709:P709),"",IF(OR(B709="",D709="",AND(D709&lt;&gt;"A",D709&lt;&gt;"B",D709&lt;&gt;"C",D709&lt;&gt;"D",D709&lt;&gt;"U"),G709&lt;0,H709&lt;G709,AND(J709&lt;&gt;"BC",J709&lt;&gt;"SG",J709&lt;&gt;"KQ",J709&lt;&gt;"R"),J709="",K709="",L709="",L709&lt; 0,OR(M709="",M709&gt;15),OR(N709="",N709&gt;15),O709="",P709=""),"ERROR - Please check inputs",""))</f>
        <v/>
      </c>
      <c r="R709" s="55" t="str" cm="1">
        <f t="array" ref="R709">IF(AND(B709:D709="",G709:P709=""),"",H709-G709)</f>
        <v/>
      </c>
      <c r="S709" s="55" t="str" cm="1">
        <f t="array" ref="S709">IF(AND(B709:D709="",G709:P709=""),"",P709*R709/1000*365)</f>
        <v/>
      </c>
      <c r="T709" s="55" t="str" cm="1">
        <f t="array" ref="T709">IF(AND(B709:D709="",G709:P709=""),"",MAX(0,K709-L709))</f>
        <v/>
      </c>
      <c r="U709" s="55" t="str" cm="1">
        <f t="array" ref="U709">IF(AND(B709:D709="",G709:P709=""),"",VLOOKUP(J709,ABen_Rates,3,FALSE)*T709*S709)</f>
        <v/>
      </c>
      <c r="V709" s="55" t="str" cm="1">
        <f t="array" ref="V709">IF(AND(B709:D709="",G709:P709=""),"",VLOOKUP(D709,Treatment_Life,2,FALSE)*U709)</f>
        <v/>
      </c>
      <c r="W709" s="55" t="str" cm="1">
        <f t="array" ref="W709">IF(AND(B709:D709="",G709:P709=""),"",(H709-G709)*O709*Lane_Width*Cost_m2)</f>
        <v/>
      </c>
      <c r="X709" s="55" cm="1">
        <f t="array" ref="X709">IF(AND(B709:D709="",G709:P709=""),-9999,V709*Av_Cost_Coll/W709)</f>
        <v>-9999</v>
      </c>
      <c r="Y709" s="55" cm="1">
        <f t="array" ref="Y709">IF(AND(B709:D709="",G709:P709=""),-9999,VLOOKUP(CONCATENATE(M709,"-",N709),Likelihood,2,FALSE))</f>
        <v>-9999</v>
      </c>
      <c r="Z709" s="55" t="str" cm="1">
        <f t="array" ref="Z709">IF(AND(B709:D709="",G709:P709=""),"",IF(X709&gt;=2,IF(Y709&gt;50,"P1","P3"),IF(X709&gt;0,IF(Y709&gt;50,"P2","P5"),IF(Y709&gt;50,"P4","P6"))))</f>
        <v/>
      </c>
    </row>
    <row r="710" spans="1:26" x14ac:dyDescent="0.35">
      <c r="A710" s="48"/>
      <c r="B710" s="48"/>
      <c r="C710" s="48"/>
      <c r="D710" s="48"/>
      <c r="E710" s="47"/>
      <c r="F710" s="47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55" t="str" cm="1">
        <f t="array" ref="Q710">IF(AND(B710="",D710="",G710:H710="",J710:P710),"",IF(OR(B710="",D710="",AND(D710&lt;&gt;"A",D710&lt;&gt;"B",D710&lt;&gt;"C",D710&lt;&gt;"D",D710&lt;&gt;"U"),G710&lt;0,H710&lt;G710,AND(J710&lt;&gt;"BC",J710&lt;&gt;"SG",J710&lt;&gt;"KQ",J710&lt;&gt;"R"),J710="",K710="",L710="",L710&lt; 0,OR(M710="",M710&gt;15),OR(N710="",N710&gt;15),O710="",P710=""),"ERROR - Please check inputs",""))</f>
        <v/>
      </c>
      <c r="R710" s="55" t="str" cm="1">
        <f t="array" ref="R710">IF(AND(B710:D710="",G710:P710=""),"",H710-G710)</f>
        <v/>
      </c>
      <c r="S710" s="55" t="str" cm="1">
        <f t="array" ref="S710">IF(AND(B710:D710="",G710:P710=""),"",P710*R710/1000*365)</f>
        <v/>
      </c>
      <c r="T710" s="55" t="str" cm="1">
        <f t="array" ref="T710">IF(AND(B710:D710="",G710:P710=""),"",MAX(0,K710-L710))</f>
        <v/>
      </c>
      <c r="U710" s="55" t="str" cm="1">
        <f t="array" ref="U710">IF(AND(B710:D710="",G710:P710=""),"",VLOOKUP(J710,ABen_Rates,3,FALSE)*T710*S710)</f>
        <v/>
      </c>
      <c r="V710" s="55" t="str" cm="1">
        <f t="array" ref="V710">IF(AND(B710:D710="",G710:P710=""),"",VLOOKUP(D710,Treatment_Life,2,FALSE)*U710)</f>
        <v/>
      </c>
      <c r="W710" s="55" t="str" cm="1">
        <f t="array" ref="W710">IF(AND(B710:D710="",G710:P710=""),"",(H710-G710)*O710*Lane_Width*Cost_m2)</f>
        <v/>
      </c>
      <c r="X710" s="55" cm="1">
        <f t="array" ref="X710">IF(AND(B710:D710="",G710:P710=""),-9999,V710*Av_Cost_Coll/W710)</f>
        <v>-9999</v>
      </c>
      <c r="Y710" s="55" cm="1">
        <f t="array" ref="Y710">IF(AND(B710:D710="",G710:P710=""),-9999,VLOOKUP(CONCATENATE(M710,"-",N710),Likelihood,2,FALSE))</f>
        <v>-9999</v>
      </c>
      <c r="Z710" s="55" t="str" cm="1">
        <f t="array" ref="Z710">IF(AND(B710:D710="",G710:P710=""),"",IF(X710&gt;=2,IF(Y710&gt;50,"P1","P3"),IF(X710&gt;0,IF(Y710&gt;50,"P2","P5"),IF(Y710&gt;50,"P4","P6"))))</f>
        <v/>
      </c>
    </row>
    <row r="711" spans="1:26" x14ac:dyDescent="0.35">
      <c r="A711" s="48"/>
      <c r="B711" s="48"/>
      <c r="C711" s="48"/>
      <c r="D711" s="48"/>
      <c r="E711" s="47"/>
      <c r="F711" s="47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55" t="str" cm="1">
        <f t="array" ref="Q711">IF(AND(B711="",D711="",G711:H711="",J711:P711),"",IF(OR(B711="",D711="",AND(D711&lt;&gt;"A",D711&lt;&gt;"B",D711&lt;&gt;"C",D711&lt;&gt;"D",D711&lt;&gt;"U"),G711&lt;0,H711&lt;G711,AND(J711&lt;&gt;"BC",J711&lt;&gt;"SG",J711&lt;&gt;"KQ",J711&lt;&gt;"R"),J711="",K711="",L711="",L711&lt; 0,OR(M711="",M711&gt;15),OR(N711="",N711&gt;15),O711="",P711=""),"ERROR - Please check inputs",""))</f>
        <v/>
      </c>
      <c r="R711" s="55" t="str" cm="1">
        <f t="array" ref="R711">IF(AND(B711:D711="",G711:P711=""),"",H711-G711)</f>
        <v/>
      </c>
      <c r="S711" s="55" t="str" cm="1">
        <f t="array" ref="S711">IF(AND(B711:D711="",G711:P711=""),"",P711*R711/1000*365)</f>
        <v/>
      </c>
      <c r="T711" s="55" t="str" cm="1">
        <f t="array" ref="T711">IF(AND(B711:D711="",G711:P711=""),"",MAX(0,K711-L711))</f>
        <v/>
      </c>
      <c r="U711" s="55" t="str" cm="1">
        <f t="array" ref="U711">IF(AND(B711:D711="",G711:P711=""),"",VLOOKUP(J711,ABen_Rates,3,FALSE)*T711*S711)</f>
        <v/>
      </c>
      <c r="V711" s="55" t="str" cm="1">
        <f t="array" ref="V711">IF(AND(B711:D711="",G711:P711=""),"",VLOOKUP(D711,Treatment_Life,2,FALSE)*U711)</f>
        <v/>
      </c>
      <c r="W711" s="55" t="str" cm="1">
        <f t="array" ref="W711">IF(AND(B711:D711="",G711:P711=""),"",(H711-G711)*O711*Lane_Width*Cost_m2)</f>
        <v/>
      </c>
      <c r="X711" s="55" cm="1">
        <f t="array" ref="X711">IF(AND(B711:D711="",G711:P711=""),-9999,V711*Av_Cost_Coll/W711)</f>
        <v>-9999</v>
      </c>
      <c r="Y711" s="55" cm="1">
        <f t="array" ref="Y711">IF(AND(B711:D711="",G711:P711=""),-9999,VLOOKUP(CONCATENATE(M711,"-",N711),Likelihood,2,FALSE))</f>
        <v>-9999</v>
      </c>
      <c r="Z711" s="55" t="str" cm="1">
        <f t="array" ref="Z711">IF(AND(B711:D711="",G711:P711=""),"",IF(X711&gt;=2,IF(Y711&gt;50,"P1","P3"),IF(X711&gt;0,IF(Y711&gt;50,"P2","P5"),IF(Y711&gt;50,"P4","P6"))))</f>
        <v/>
      </c>
    </row>
    <row r="712" spans="1:26" x14ac:dyDescent="0.35">
      <c r="A712" s="48"/>
      <c r="B712" s="48"/>
      <c r="C712" s="48"/>
      <c r="D712" s="48"/>
      <c r="E712" s="47"/>
      <c r="F712" s="47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55" t="str" cm="1">
        <f t="array" ref="Q712">IF(AND(B712="",D712="",G712:H712="",J712:P712),"",IF(OR(B712="",D712="",AND(D712&lt;&gt;"A",D712&lt;&gt;"B",D712&lt;&gt;"C",D712&lt;&gt;"D",D712&lt;&gt;"U"),G712&lt;0,H712&lt;G712,AND(J712&lt;&gt;"BC",J712&lt;&gt;"SG",J712&lt;&gt;"KQ",J712&lt;&gt;"R"),J712="",K712="",L712="",L712&lt; 0,OR(M712="",M712&gt;15),OR(N712="",N712&gt;15),O712="",P712=""),"ERROR - Please check inputs",""))</f>
        <v/>
      </c>
      <c r="R712" s="55" t="str" cm="1">
        <f t="array" ref="R712">IF(AND(B712:D712="",G712:P712=""),"",H712-G712)</f>
        <v/>
      </c>
      <c r="S712" s="55" t="str" cm="1">
        <f t="array" ref="S712">IF(AND(B712:D712="",G712:P712=""),"",P712*R712/1000*365)</f>
        <v/>
      </c>
      <c r="T712" s="55" t="str" cm="1">
        <f t="array" ref="T712">IF(AND(B712:D712="",G712:P712=""),"",MAX(0,K712-L712))</f>
        <v/>
      </c>
      <c r="U712" s="55" t="str" cm="1">
        <f t="array" ref="U712">IF(AND(B712:D712="",G712:P712=""),"",VLOOKUP(J712,ABen_Rates,3,FALSE)*T712*S712)</f>
        <v/>
      </c>
      <c r="V712" s="55" t="str" cm="1">
        <f t="array" ref="V712">IF(AND(B712:D712="",G712:P712=""),"",VLOOKUP(D712,Treatment_Life,2,FALSE)*U712)</f>
        <v/>
      </c>
      <c r="W712" s="55" t="str" cm="1">
        <f t="array" ref="W712">IF(AND(B712:D712="",G712:P712=""),"",(H712-G712)*O712*Lane_Width*Cost_m2)</f>
        <v/>
      </c>
      <c r="X712" s="55" cm="1">
        <f t="array" ref="X712">IF(AND(B712:D712="",G712:P712=""),-9999,V712*Av_Cost_Coll/W712)</f>
        <v>-9999</v>
      </c>
      <c r="Y712" s="55" cm="1">
        <f t="array" ref="Y712">IF(AND(B712:D712="",G712:P712=""),-9999,VLOOKUP(CONCATENATE(M712,"-",N712),Likelihood,2,FALSE))</f>
        <v>-9999</v>
      </c>
      <c r="Z712" s="55" t="str" cm="1">
        <f t="array" ref="Z712">IF(AND(B712:D712="",G712:P712=""),"",IF(X712&gt;=2,IF(Y712&gt;50,"P1","P3"),IF(X712&gt;0,IF(Y712&gt;50,"P2","P5"),IF(Y712&gt;50,"P4","P6"))))</f>
        <v/>
      </c>
    </row>
    <row r="713" spans="1:26" x14ac:dyDescent="0.35">
      <c r="A713" s="48"/>
      <c r="B713" s="48"/>
      <c r="C713" s="48"/>
      <c r="D713" s="48"/>
      <c r="E713" s="47"/>
      <c r="F713" s="47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55" t="str" cm="1">
        <f t="array" ref="Q713">IF(AND(B713="",D713="",G713:H713="",J713:P713),"",IF(OR(B713="",D713="",AND(D713&lt;&gt;"A",D713&lt;&gt;"B",D713&lt;&gt;"C",D713&lt;&gt;"D",D713&lt;&gt;"U"),G713&lt;0,H713&lt;G713,AND(J713&lt;&gt;"BC",J713&lt;&gt;"SG",J713&lt;&gt;"KQ",J713&lt;&gt;"R"),J713="",K713="",L713="",L713&lt; 0,OR(M713="",M713&gt;15),OR(N713="",N713&gt;15),O713="",P713=""),"ERROR - Please check inputs",""))</f>
        <v/>
      </c>
      <c r="R713" s="55" t="str" cm="1">
        <f t="array" ref="R713">IF(AND(B713:D713="",G713:P713=""),"",H713-G713)</f>
        <v/>
      </c>
      <c r="S713" s="55" t="str" cm="1">
        <f t="array" ref="S713">IF(AND(B713:D713="",G713:P713=""),"",P713*R713/1000*365)</f>
        <v/>
      </c>
      <c r="T713" s="55" t="str" cm="1">
        <f t="array" ref="T713">IF(AND(B713:D713="",G713:P713=""),"",MAX(0,K713-L713))</f>
        <v/>
      </c>
      <c r="U713" s="55" t="str" cm="1">
        <f t="array" ref="U713">IF(AND(B713:D713="",G713:P713=""),"",VLOOKUP(J713,ABen_Rates,3,FALSE)*T713*S713)</f>
        <v/>
      </c>
      <c r="V713" s="55" t="str" cm="1">
        <f t="array" ref="V713">IF(AND(B713:D713="",G713:P713=""),"",VLOOKUP(D713,Treatment_Life,2,FALSE)*U713)</f>
        <v/>
      </c>
      <c r="W713" s="55" t="str" cm="1">
        <f t="array" ref="W713">IF(AND(B713:D713="",G713:P713=""),"",(H713-G713)*O713*Lane_Width*Cost_m2)</f>
        <v/>
      </c>
      <c r="X713" s="55" cm="1">
        <f t="array" ref="X713">IF(AND(B713:D713="",G713:P713=""),-9999,V713*Av_Cost_Coll/W713)</f>
        <v>-9999</v>
      </c>
      <c r="Y713" s="55" cm="1">
        <f t="array" ref="Y713">IF(AND(B713:D713="",G713:P713=""),-9999,VLOOKUP(CONCATENATE(M713,"-",N713),Likelihood,2,FALSE))</f>
        <v>-9999</v>
      </c>
      <c r="Z713" s="55" t="str" cm="1">
        <f t="array" ref="Z713">IF(AND(B713:D713="",G713:P713=""),"",IF(X713&gt;=2,IF(Y713&gt;50,"P1","P3"),IF(X713&gt;0,IF(Y713&gt;50,"P2","P5"),IF(Y713&gt;50,"P4","P6"))))</f>
        <v/>
      </c>
    </row>
    <row r="714" spans="1:26" x14ac:dyDescent="0.35">
      <c r="A714" s="48"/>
      <c r="B714" s="48"/>
      <c r="C714" s="48"/>
      <c r="D714" s="48"/>
      <c r="E714" s="47"/>
      <c r="F714" s="47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55" t="str" cm="1">
        <f t="array" ref="Q714">IF(AND(B714="",D714="",G714:H714="",J714:P714),"",IF(OR(B714="",D714="",AND(D714&lt;&gt;"A",D714&lt;&gt;"B",D714&lt;&gt;"C",D714&lt;&gt;"D",D714&lt;&gt;"U"),G714&lt;0,H714&lt;G714,AND(J714&lt;&gt;"BC",J714&lt;&gt;"SG",J714&lt;&gt;"KQ",J714&lt;&gt;"R"),J714="",K714="",L714="",L714&lt; 0,OR(M714="",M714&gt;15),OR(N714="",N714&gt;15),O714="",P714=""),"ERROR - Please check inputs",""))</f>
        <v/>
      </c>
      <c r="R714" s="55" t="str" cm="1">
        <f t="array" ref="R714">IF(AND(B714:D714="",G714:P714=""),"",H714-G714)</f>
        <v/>
      </c>
      <c r="S714" s="55" t="str" cm="1">
        <f t="array" ref="S714">IF(AND(B714:D714="",G714:P714=""),"",P714*R714/1000*365)</f>
        <v/>
      </c>
      <c r="T714" s="55" t="str" cm="1">
        <f t="array" ref="T714">IF(AND(B714:D714="",G714:P714=""),"",MAX(0,K714-L714))</f>
        <v/>
      </c>
      <c r="U714" s="55" t="str" cm="1">
        <f t="array" ref="U714">IF(AND(B714:D714="",G714:P714=""),"",VLOOKUP(J714,ABen_Rates,3,FALSE)*T714*S714)</f>
        <v/>
      </c>
      <c r="V714" s="55" t="str" cm="1">
        <f t="array" ref="V714">IF(AND(B714:D714="",G714:P714=""),"",VLOOKUP(D714,Treatment_Life,2,FALSE)*U714)</f>
        <v/>
      </c>
      <c r="W714" s="55" t="str" cm="1">
        <f t="array" ref="W714">IF(AND(B714:D714="",G714:P714=""),"",(H714-G714)*O714*Lane_Width*Cost_m2)</f>
        <v/>
      </c>
      <c r="X714" s="55" cm="1">
        <f t="array" ref="X714">IF(AND(B714:D714="",G714:P714=""),-9999,V714*Av_Cost_Coll/W714)</f>
        <v>-9999</v>
      </c>
      <c r="Y714" s="55" cm="1">
        <f t="array" ref="Y714">IF(AND(B714:D714="",G714:P714=""),-9999,VLOOKUP(CONCATENATE(M714,"-",N714),Likelihood,2,FALSE))</f>
        <v>-9999</v>
      </c>
      <c r="Z714" s="55" t="str" cm="1">
        <f t="array" ref="Z714">IF(AND(B714:D714="",G714:P714=""),"",IF(X714&gt;=2,IF(Y714&gt;50,"P1","P3"),IF(X714&gt;0,IF(Y714&gt;50,"P2","P5"),IF(Y714&gt;50,"P4","P6"))))</f>
        <v/>
      </c>
    </row>
    <row r="715" spans="1:26" x14ac:dyDescent="0.35">
      <c r="A715" s="48"/>
      <c r="B715" s="48"/>
      <c r="C715" s="48"/>
      <c r="D715" s="48"/>
      <c r="E715" s="47"/>
      <c r="F715" s="47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55" t="str" cm="1">
        <f t="array" ref="Q715">IF(AND(B715="",D715="",G715:H715="",J715:P715),"",IF(OR(B715="",D715="",AND(D715&lt;&gt;"A",D715&lt;&gt;"B",D715&lt;&gt;"C",D715&lt;&gt;"D",D715&lt;&gt;"U"),G715&lt;0,H715&lt;G715,AND(J715&lt;&gt;"BC",J715&lt;&gt;"SG",J715&lt;&gt;"KQ",J715&lt;&gt;"R"),J715="",K715="",L715="",L715&lt; 0,OR(M715="",M715&gt;15),OR(N715="",N715&gt;15),O715="",P715=""),"ERROR - Please check inputs",""))</f>
        <v/>
      </c>
      <c r="R715" s="55" t="str" cm="1">
        <f t="array" ref="R715">IF(AND(B715:D715="",G715:P715=""),"",H715-G715)</f>
        <v/>
      </c>
      <c r="S715" s="55" t="str" cm="1">
        <f t="array" ref="S715">IF(AND(B715:D715="",G715:P715=""),"",P715*R715/1000*365)</f>
        <v/>
      </c>
      <c r="T715" s="55" t="str" cm="1">
        <f t="array" ref="T715">IF(AND(B715:D715="",G715:P715=""),"",MAX(0,K715-L715))</f>
        <v/>
      </c>
      <c r="U715" s="55" t="str" cm="1">
        <f t="array" ref="U715">IF(AND(B715:D715="",G715:P715=""),"",VLOOKUP(J715,ABen_Rates,3,FALSE)*T715*S715)</f>
        <v/>
      </c>
      <c r="V715" s="55" t="str" cm="1">
        <f t="array" ref="V715">IF(AND(B715:D715="",G715:P715=""),"",VLOOKUP(D715,Treatment_Life,2,FALSE)*U715)</f>
        <v/>
      </c>
      <c r="W715" s="55" t="str" cm="1">
        <f t="array" ref="W715">IF(AND(B715:D715="",G715:P715=""),"",(H715-G715)*O715*Lane_Width*Cost_m2)</f>
        <v/>
      </c>
      <c r="X715" s="55" cm="1">
        <f t="array" ref="X715">IF(AND(B715:D715="",G715:P715=""),-9999,V715*Av_Cost_Coll/W715)</f>
        <v>-9999</v>
      </c>
      <c r="Y715" s="55" cm="1">
        <f t="array" ref="Y715">IF(AND(B715:D715="",G715:P715=""),-9999,VLOOKUP(CONCATENATE(M715,"-",N715),Likelihood,2,FALSE))</f>
        <v>-9999</v>
      </c>
      <c r="Z715" s="55" t="str" cm="1">
        <f t="array" ref="Z715">IF(AND(B715:D715="",G715:P715=""),"",IF(X715&gt;=2,IF(Y715&gt;50,"P1","P3"),IF(X715&gt;0,IF(Y715&gt;50,"P2","P5"),IF(Y715&gt;50,"P4","P6"))))</f>
        <v/>
      </c>
    </row>
    <row r="716" spans="1:26" x14ac:dyDescent="0.35">
      <c r="A716" s="48"/>
      <c r="B716" s="48"/>
      <c r="C716" s="48"/>
      <c r="D716" s="48"/>
      <c r="E716" s="47"/>
      <c r="F716" s="47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55" t="str" cm="1">
        <f t="array" ref="Q716">IF(AND(B716="",D716="",G716:H716="",J716:P716),"",IF(OR(B716="",D716="",AND(D716&lt;&gt;"A",D716&lt;&gt;"B",D716&lt;&gt;"C",D716&lt;&gt;"D",D716&lt;&gt;"U"),G716&lt;0,H716&lt;G716,AND(J716&lt;&gt;"BC",J716&lt;&gt;"SG",J716&lt;&gt;"KQ",J716&lt;&gt;"R"),J716="",K716="",L716="",L716&lt; 0,OR(M716="",M716&gt;15),OR(N716="",N716&gt;15),O716="",P716=""),"ERROR - Please check inputs",""))</f>
        <v/>
      </c>
      <c r="R716" s="55" t="str" cm="1">
        <f t="array" ref="R716">IF(AND(B716:D716="",G716:P716=""),"",H716-G716)</f>
        <v/>
      </c>
      <c r="S716" s="55" t="str" cm="1">
        <f t="array" ref="S716">IF(AND(B716:D716="",G716:P716=""),"",P716*R716/1000*365)</f>
        <v/>
      </c>
      <c r="T716" s="55" t="str" cm="1">
        <f t="array" ref="T716">IF(AND(B716:D716="",G716:P716=""),"",MAX(0,K716-L716))</f>
        <v/>
      </c>
      <c r="U716" s="55" t="str" cm="1">
        <f t="array" ref="U716">IF(AND(B716:D716="",G716:P716=""),"",VLOOKUP(J716,ABen_Rates,3,FALSE)*T716*S716)</f>
        <v/>
      </c>
      <c r="V716" s="55" t="str" cm="1">
        <f t="array" ref="V716">IF(AND(B716:D716="",G716:P716=""),"",VLOOKUP(D716,Treatment_Life,2,FALSE)*U716)</f>
        <v/>
      </c>
      <c r="W716" s="55" t="str" cm="1">
        <f t="array" ref="W716">IF(AND(B716:D716="",G716:P716=""),"",(H716-G716)*O716*Lane_Width*Cost_m2)</f>
        <v/>
      </c>
      <c r="X716" s="55" cm="1">
        <f t="array" ref="X716">IF(AND(B716:D716="",G716:P716=""),-9999,V716*Av_Cost_Coll/W716)</f>
        <v>-9999</v>
      </c>
      <c r="Y716" s="55" cm="1">
        <f t="array" ref="Y716">IF(AND(B716:D716="",G716:P716=""),-9999,VLOOKUP(CONCATENATE(M716,"-",N716),Likelihood,2,FALSE))</f>
        <v>-9999</v>
      </c>
      <c r="Z716" s="55" t="str" cm="1">
        <f t="array" ref="Z716">IF(AND(B716:D716="",G716:P716=""),"",IF(X716&gt;=2,IF(Y716&gt;50,"P1","P3"),IF(X716&gt;0,IF(Y716&gt;50,"P2","P5"),IF(Y716&gt;50,"P4","P6"))))</f>
        <v/>
      </c>
    </row>
    <row r="717" spans="1:26" x14ac:dyDescent="0.35">
      <c r="A717" s="48"/>
      <c r="B717" s="48"/>
      <c r="C717" s="48"/>
      <c r="D717" s="48"/>
      <c r="E717" s="47"/>
      <c r="F717" s="47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55" t="str" cm="1">
        <f t="array" ref="Q717">IF(AND(B717="",D717="",G717:H717="",J717:P717),"",IF(OR(B717="",D717="",AND(D717&lt;&gt;"A",D717&lt;&gt;"B",D717&lt;&gt;"C",D717&lt;&gt;"D",D717&lt;&gt;"U"),G717&lt;0,H717&lt;G717,AND(J717&lt;&gt;"BC",J717&lt;&gt;"SG",J717&lt;&gt;"KQ",J717&lt;&gt;"R"),J717="",K717="",L717="",L717&lt; 0,OR(M717="",M717&gt;15),OR(N717="",N717&gt;15),O717="",P717=""),"ERROR - Please check inputs",""))</f>
        <v/>
      </c>
      <c r="R717" s="55" t="str" cm="1">
        <f t="array" ref="R717">IF(AND(B717:D717="",G717:P717=""),"",H717-G717)</f>
        <v/>
      </c>
      <c r="S717" s="55" t="str" cm="1">
        <f t="array" ref="S717">IF(AND(B717:D717="",G717:P717=""),"",P717*R717/1000*365)</f>
        <v/>
      </c>
      <c r="T717" s="55" t="str" cm="1">
        <f t="array" ref="T717">IF(AND(B717:D717="",G717:P717=""),"",MAX(0,K717-L717))</f>
        <v/>
      </c>
      <c r="U717" s="55" t="str" cm="1">
        <f t="array" ref="U717">IF(AND(B717:D717="",G717:P717=""),"",VLOOKUP(J717,ABen_Rates,3,FALSE)*T717*S717)</f>
        <v/>
      </c>
      <c r="V717" s="55" t="str" cm="1">
        <f t="array" ref="V717">IF(AND(B717:D717="",G717:P717=""),"",VLOOKUP(D717,Treatment_Life,2,FALSE)*U717)</f>
        <v/>
      </c>
      <c r="W717" s="55" t="str" cm="1">
        <f t="array" ref="W717">IF(AND(B717:D717="",G717:P717=""),"",(H717-G717)*O717*Lane_Width*Cost_m2)</f>
        <v/>
      </c>
      <c r="X717" s="55" cm="1">
        <f t="array" ref="X717">IF(AND(B717:D717="",G717:P717=""),-9999,V717*Av_Cost_Coll/W717)</f>
        <v>-9999</v>
      </c>
      <c r="Y717" s="55" cm="1">
        <f t="array" ref="Y717">IF(AND(B717:D717="",G717:P717=""),-9999,VLOOKUP(CONCATENATE(M717,"-",N717),Likelihood,2,FALSE))</f>
        <v>-9999</v>
      </c>
      <c r="Z717" s="55" t="str" cm="1">
        <f t="array" ref="Z717">IF(AND(B717:D717="",G717:P717=""),"",IF(X717&gt;=2,IF(Y717&gt;50,"P1","P3"),IF(X717&gt;0,IF(Y717&gt;50,"P2","P5"),IF(Y717&gt;50,"P4","P6"))))</f>
        <v/>
      </c>
    </row>
    <row r="718" spans="1:26" x14ac:dyDescent="0.35">
      <c r="A718" s="48"/>
      <c r="B718" s="48"/>
      <c r="C718" s="48"/>
      <c r="D718" s="48"/>
      <c r="E718" s="47"/>
      <c r="F718" s="47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55" t="str" cm="1">
        <f t="array" ref="Q718">IF(AND(B718="",D718="",G718:H718="",J718:P718),"",IF(OR(B718="",D718="",AND(D718&lt;&gt;"A",D718&lt;&gt;"B",D718&lt;&gt;"C",D718&lt;&gt;"D",D718&lt;&gt;"U"),G718&lt;0,H718&lt;G718,AND(J718&lt;&gt;"BC",J718&lt;&gt;"SG",J718&lt;&gt;"KQ",J718&lt;&gt;"R"),J718="",K718="",L718="",L718&lt; 0,OR(M718="",M718&gt;15),OR(N718="",N718&gt;15),O718="",P718=""),"ERROR - Please check inputs",""))</f>
        <v/>
      </c>
      <c r="R718" s="55" t="str" cm="1">
        <f t="array" ref="R718">IF(AND(B718:D718="",G718:P718=""),"",H718-G718)</f>
        <v/>
      </c>
      <c r="S718" s="55" t="str" cm="1">
        <f t="array" ref="S718">IF(AND(B718:D718="",G718:P718=""),"",P718*R718/1000*365)</f>
        <v/>
      </c>
      <c r="T718" s="55" t="str" cm="1">
        <f t="array" ref="T718">IF(AND(B718:D718="",G718:P718=""),"",MAX(0,K718-L718))</f>
        <v/>
      </c>
      <c r="U718" s="55" t="str" cm="1">
        <f t="array" ref="U718">IF(AND(B718:D718="",G718:P718=""),"",VLOOKUP(J718,ABen_Rates,3,FALSE)*T718*S718)</f>
        <v/>
      </c>
      <c r="V718" s="55" t="str" cm="1">
        <f t="array" ref="V718">IF(AND(B718:D718="",G718:P718=""),"",VLOOKUP(D718,Treatment_Life,2,FALSE)*U718)</f>
        <v/>
      </c>
      <c r="W718" s="55" t="str" cm="1">
        <f t="array" ref="W718">IF(AND(B718:D718="",G718:P718=""),"",(H718-G718)*O718*Lane_Width*Cost_m2)</f>
        <v/>
      </c>
      <c r="X718" s="55" cm="1">
        <f t="array" ref="X718">IF(AND(B718:D718="",G718:P718=""),-9999,V718*Av_Cost_Coll/W718)</f>
        <v>-9999</v>
      </c>
      <c r="Y718" s="55" cm="1">
        <f t="array" ref="Y718">IF(AND(B718:D718="",G718:P718=""),-9999,VLOOKUP(CONCATENATE(M718,"-",N718),Likelihood,2,FALSE))</f>
        <v>-9999</v>
      </c>
      <c r="Z718" s="55" t="str" cm="1">
        <f t="array" ref="Z718">IF(AND(B718:D718="",G718:P718=""),"",IF(X718&gt;=2,IF(Y718&gt;50,"P1","P3"),IF(X718&gt;0,IF(Y718&gt;50,"P2","P5"),IF(Y718&gt;50,"P4","P6"))))</f>
        <v/>
      </c>
    </row>
    <row r="719" spans="1:26" x14ac:dyDescent="0.35">
      <c r="A719" s="48"/>
      <c r="B719" s="48"/>
      <c r="C719" s="48"/>
      <c r="D719" s="48"/>
      <c r="E719" s="47"/>
      <c r="F719" s="47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55" t="str" cm="1">
        <f t="array" ref="Q719">IF(AND(B719="",D719="",G719:H719="",J719:P719),"",IF(OR(B719="",D719="",AND(D719&lt;&gt;"A",D719&lt;&gt;"B",D719&lt;&gt;"C",D719&lt;&gt;"D",D719&lt;&gt;"U"),G719&lt;0,H719&lt;G719,AND(J719&lt;&gt;"BC",J719&lt;&gt;"SG",J719&lt;&gt;"KQ",J719&lt;&gt;"R"),J719="",K719="",L719="",L719&lt; 0,OR(M719="",M719&gt;15),OR(N719="",N719&gt;15),O719="",P719=""),"ERROR - Please check inputs",""))</f>
        <v/>
      </c>
      <c r="R719" s="55" t="str" cm="1">
        <f t="array" ref="R719">IF(AND(B719:D719="",G719:P719=""),"",H719-G719)</f>
        <v/>
      </c>
      <c r="S719" s="55" t="str" cm="1">
        <f t="array" ref="S719">IF(AND(B719:D719="",G719:P719=""),"",P719*R719/1000*365)</f>
        <v/>
      </c>
      <c r="T719" s="55" t="str" cm="1">
        <f t="array" ref="T719">IF(AND(B719:D719="",G719:P719=""),"",MAX(0,K719-L719))</f>
        <v/>
      </c>
      <c r="U719" s="55" t="str" cm="1">
        <f t="array" ref="U719">IF(AND(B719:D719="",G719:P719=""),"",VLOOKUP(J719,ABen_Rates,3,FALSE)*T719*S719)</f>
        <v/>
      </c>
      <c r="V719" s="55" t="str" cm="1">
        <f t="array" ref="V719">IF(AND(B719:D719="",G719:P719=""),"",VLOOKUP(D719,Treatment_Life,2,FALSE)*U719)</f>
        <v/>
      </c>
      <c r="W719" s="55" t="str" cm="1">
        <f t="array" ref="W719">IF(AND(B719:D719="",G719:P719=""),"",(H719-G719)*O719*Lane_Width*Cost_m2)</f>
        <v/>
      </c>
      <c r="X719" s="55" cm="1">
        <f t="array" ref="X719">IF(AND(B719:D719="",G719:P719=""),-9999,V719*Av_Cost_Coll/W719)</f>
        <v>-9999</v>
      </c>
      <c r="Y719" s="55" cm="1">
        <f t="array" ref="Y719">IF(AND(B719:D719="",G719:P719=""),-9999,VLOOKUP(CONCATENATE(M719,"-",N719),Likelihood,2,FALSE))</f>
        <v>-9999</v>
      </c>
      <c r="Z719" s="55" t="str" cm="1">
        <f t="array" ref="Z719">IF(AND(B719:D719="",G719:P719=""),"",IF(X719&gt;=2,IF(Y719&gt;50,"P1","P3"),IF(X719&gt;0,IF(Y719&gt;50,"P2","P5"),IF(Y719&gt;50,"P4","P6"))))</f>
        <v/>
      </c>
    </row>
    <row r="720" spans="1:26" x14ac:dyDescent="0.35">
      <c r="A720" s="48"/>
      <c r="B720" s="48"/>
      <c r="C720" s="48"/>
      <c r="D720" s="48"/>
      <c r="E720" s="47"/>
      <c r="F720" s="47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55" t="str" cm="1">
        <f t="array" ref="Q720">IF(AND(B720="",D720="",G720:H720="",J720:P720),"",IF(OR(B720="",D720="",AND(D720&lt;&gt;"A",D720&lt;&gt;"B",D720&lt;&gt;"C",D720&lt;&gt;"D",D720&lt;&gt;"U"),G720&lt;0,H720&lt;G720,AND(J720&lt;&gt;"BC",J720&lt;&gt;"SG",J720&lt;&gt;"KQ",J720&lt;&gt;"R"),J720="",K720="",L720="",L720&lt; 0,OR(M720="",M720&gt;15),OR(N720="",N720&gt;15),O720="",P720=""),"ERROR - Please check inputs",""))</f>
        <v/>
      </c>
      <c r="R720" s="55" t="str" cm="1">
        <f t="array" ref="R720">IF(AND(B720:D720="",G720:P720=""),"",H720-G720)</f>
        <v/>
      </c>
      <c r="S720" s="55" t="str" cm="1">
        <f t="array" ref="S720">IF(AND(B720:D720="",G720:P720=""),"",P720*R720/1000*365)</f>
        <v/>
      </c>
      <c r="T720" s="55" t="str" cm="1">
        <f t="array" ref="T720">IF(AND(B720:D720="",G720:P720=""),"",MAX(0,K720-L720))</f>
        <v/>
      </c>
      <c r="U720" s="55" t="str" cm="1">
        <f t="array" ref="U720">IF(AND(B720:D720="",G720:P720=""),"",VLOOKUP(J720,ABen_Rates,3,FALSE)*T720*S720)</f>
        <v/>
      </c>
      <c r="V720" s="55" t="str" cm="1">
        <f t="array" ref="V720">IF(AND(B720:D720="",G720:P720=""),"",VLOOKUP(D720,Treatment_Life,2,FALSE)*U720)</f>
        <v/>
      </c>
      <c r="W720" s="55" t="str" cm="1">
        <f t="array" ref="W720">IF(AND(B720:D720="",G720:P720=""),"",(H720-G720)*O720*Lane_Width*Cost_m2)</f>
        <v/>
      </c>
      <c r="X720" s="55" cm="1">
        <f t="array" ref="X720">IF(AND(B720:D720="",G720:P720=""),-9999,V720*Av_Cost_Coll/W720)</f>
        <v>-9999</v>
      </c>
      <c r="Y720" s="55" cm="1">
        <f t="array" ref="Y720">IF(AND(B720:D720="",G720:P720=""),-9999,VLOOKUP(CONCATENATE(M720,"-",N720),Likelihood,2,FALSE))</f>
        <v>-9999</v>
      </c>
      <c r="Z720" s="55" t="str" cm="1">
        <f t="array" ref="Z720">IF(AND(B720:D720="",G720:P720=""),"",IF(X720&gt;=2,IF(Y720&gt;50,"P1","P3"),IF(X720&gt;0,IF(Y720&gt;50,"P2","P5"),IF(Y720&gt;50,"P4","P6"))))</f>
        <v/>
      </c>
    </row>
    <row r="721" spans="1:26" x14ac:dyDescent="0.35">
      <c r="A721" s="48"/>
      <c r="B721" s="48"/>
      <c r="C721" s="48"/>
      <c r="D721" s="48"/>
      <c r="E721" s="47"/>
      <c r="F721" s="47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55" t="str" cm="1">
        <f t="array" ref="Q721">IF(AND(B721="",D721="",G721:H721="",J721:P721),"",IF(OR(B721="",D721="",AND(D721&lt;&gt;"A",D721&lt;&gt;"B",D721&lt;&gt;"C",D721&lt;&gt;"D",D721&lt;&gt;"U"),G721&lt;0,H721&lt;G721,AND(J721&lt;&gt;"BC",J721&lt;&gt;"SG",J721&lt;&gt;"KQ",J721&lt;&gt;"R"),J721="",K721="",L721="",L721&lt; 0,OR(M721="",M721&gt;15),OR(N721="",N721&gt;15),O721="",P721=""),"ERROR - Please check inputs",""))</f>
        <v/>
      </c>
      <c r="R721" s="55" t="str" cm="1">
        <f t="array" ref="R721">IF(AND(B721:D721="",G721:P721=""),"",H721-G721)</f>
        <v/>
      </c>
      <c r="S721" s="55" t="str" cm="1">
        <f t="array" ref="S721">IF(AND(B721:D721="",G721:P721=""),"",P721*R721/1000*365)</f>
        <v/>
      </c>
      <c r="T721" s="55" t="str" cm="1">
        <f t="array" ref="T721">IF(AND(B721:D721="",G721:P721=""),"",MAX(0,K721-L721))</f>
        <v/>
      </c>
      <c r="U721" s="55" t="str" cm="1">
        <f t="array" ref="U721">IF(AND(B721:D721="",G721:P721=""),"",VLOOKUP(J721,ABen_Rates,3,FALSE)*T721*S721)</f>
        <v/>
      </c>
      <c r="V721" s="55" t="str" cm="1">
        <f t="array" ref="V721">IF(AND(B721:D721="",G721:P721=""),"",VLOOKUP(D721,Treatment_Life,2,FALSE)*U721)</f>
        <v/>
      </c>
      <c r="W721" s="55" t="str" cm="1">
        <f t="array" ref="W721">IF(AND(B721:D721="",G721:P721=""),"",(H721-G721)*O721*Lane_Width*Cost_m2)</f>
        <v/>
      </c>
      <c r="X721" s="55" cm="1">
        <f t="array" ref="X721">IF(AND(B721:D721="",G721:P721=""),-9999,V721*Av_Cost_Coll/W721)</f>
        <v>-9999</v>
      </c>
      <c r="Y721" s="55" cm="1">
        <f t="array" ref="Y721">IF(AND(B721:D721="",G721:P721=""),-9999,VLOOKUP(CONCATENATE(M721,"-",N721),Likelihood,2,FALSE))</f>
        <v>-9999</v>
      </c>
      <c r="Z721" s="55" t="str" cm="1">
        <f t="array" ref="Z721">IF(AND(B721:D721="",G721:P721=""),"",IF(X721&gt;=2,IF(Y721&gt;50,"P1","P3"),IF(X721&gt;0,IF(Y721&gt;50,"P2","P5"),IF(Y721&gt;50,"P4","P6"))))</f>
        <v/>
      </c>
    </row>
    <row r="722" spans="1:26" x14ac:dyDescent="0.35">
      <c r="A722" s="48"/>
      <c r="B722" s="48"/>
      <c r="C722" s="48"/>
      <c r="D722" s="48"/>
      <c r="E722" s="47"/>
      <c r="F722" s="47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55" t="str" cm="1">
        <f t="array" ref="Q722">IF(AND(B722="",D722="",G722:H722="",J722:P722),"",IF(OR(B722="",D722="",AND(D722&lt;&gt;"A",D722&lt;&gt;"B",D722&lt;&gt;"C",D722&lt;&gt;"D",D722&lt;&gt;"U"),G722&lt;0,H722&lt;G722,AND(J722&lt;&gt;"BC",J722&lt;&gt;"SG",J722&lt;&gt;"KQ",J722&lt;&gt;"R"),J722="",K722="",L722="",L722&lt; 0,OR(M722="",M722&gt;15),OR(N722="",N722&gt;15),O722="",P722=""),"ERROR - Please check inputs",""))</f>
        <v/>
      </c>
      <c r="R722" s="55" t="str" cm="1">
        <f t="array" ref="R722">IF(AND(B722:D722="",G722:P722=""),"",H722-G722)</f>
        <v/>
      </c>
      <c r="S722" s="55" t="str" cm="1">
        <f t="array" ref="S722">IF(AND(B722:D722="",G722:P722=""),"",P722*R722/1000*365)</f>
        <v/>
      </c>
      <c r="T722" s="55" t="str" cm="1">
        <f t="array" ref="T722">IF(AND(B722:D722="",G722:P722=""),"",MAX(0,K722-L722))</f>
        <v/>
      </c>
      <c r="U722" s="55" t="str" cm="1">
        <f t="array" ref="U722">IF(AND(B722:D722="",G722:P722=""),"",VLOOKUP(J722,ABen_Rates,3,FALSE)*T722*S722)</f>
        <v/>
      </c>
      <c r="V722" s="55" t="str" cm="1">
        <f t="array" ref="V722">IF(AND(B722:D722="",G722:P722=""),"",VLOOKUP(D722,Treatment_Life,2,FALSE)*U722)</f>
        <v/>
      </c>
      <c r="W722" s="55" t="str" cm="1">
        <f t="array" ref="W722">IF(AND(B722:D722="",G722:P722=""),"",(H722-G722)*O722*Lane_Width*Cost_m2)</f>
        <v/>
      </c>
      <c r="X722" s="55" cm="1">
        <f t="array" ref="X722">IF(AND(B722:D722="",G722:P722=""),-9999,V722*Av_Cost_Coll/W722)</f>
        <v>-9999</v>
      </c>
      <c r="Y722" s="55" cm="1">
        <f t="array" ref="Y722">IF(AND(B722:D722="",G722:P722=""),-9999,VLOOKUP(CONCATENATE(M722,"-",N722),Likelihood,2,FALSE))</f>
        <v>-9999</v>
      </c>
      <c r="Z722" s="55" t="str" cm="1">
        <f t="array" ref="Z722">IF(AND(B722:D722="",G722:P722=""),"",IF(X722&gt;=2,IF(Y722&gt;50,"P1","P3"),IF(X722&gt;0,IF(Y722&gt;50,"P2","P5"),IF(Y722&gt;50,"P4","P6"))))</f>
        <v/>
      </c>
    </row>
    <row r="723" spans="1:26" x14ac:dyDescent="0.35">
      <c r="A723" s="48"/>
      <c r="B723" s="48"/>
      <c r="C723" s="48"/>
      <c r="D723" s="48"/>
      <c r="E723" s="47"/>
      <c r="F723" s="47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55" t="str" cm="1">
        <f t="array" ref="Q723">IF(AND(B723="",D723="",G723:H723="",J723:P723),"",IF(OR(B723="",D723="",AND(D723&lt;&gt;"A",D723&lt;&gt;"B",D723&lt;&gt;"C",D723&lt;&gt;"D",D723&lt;&gt;"U"),G723&lt;0,H723&lt;G723,AND(J723&lt;&gt;"BC",J723&lt;&gt;"SG",J723&lt;&gt;"KQ",J723&lt;&gt;"R"),J723="",K723="",L723="",L723&lt; 0,OR(M723="",M723&gt;15),OR(N723="",N723&gt;15),O723="",P723=""),"ERROR - Please check inputs",""))</f>
        <v/>
      </c>
      <c r="R723" s="55" t="str" cm="1">
        <f t="array" ref="R723">IF(AND(B723:D723="",G723:P723=""),"",H723-G723)</f>
        <v/>
      </c>
      <c r="S723" s="55" t="str" cm="1">
        <f t="array" ref="S723">IF(AND(B723:D723="",G723:P723=""),"",P723*R723/1000*365)</f>
        <v/>
      </c>
      <c r="T723" s="55" t="str" cm="1">
        <f t="array" ref="T723">IF(AND(B723:D723="",G723:P723=""),"",MAX(0,K723-L723))</f>
        <v/>
      </c>
      <c r="U723" s="55" t="str" cm="1">
        <f t="array" ref="U723">IF(AND(B723:D723="",G723:P723=""),"",VLOOKUP(J723,ABen_Rates,3,FALSE)*T723*S723)</f>
        <v/>
      </c>
      <c r="V723" s="55" t="str" cm="1">
        <f t="array" ref="V723">IF(AND(B723:D723="",G723:P723=""),"",VLOOKUP(D723,Treatment_Life,2,FALSE)*U723)</f>
        <v/>
      </c>
      <c r="W723" s="55" t="str" cm="1">
        <f t="array" ref="W723">IF(AND(B723:D723="",G723:P723=""),"",(H723-G723)*O723*Lane_Width*Cost_m2)</f>
        <v/>
      </c>
      <c r="X723" s="55" cm="1">
        <f t="array" ref="X723">IF(AND(B723:D723="",G723:P723=""),-9999,V723*Av_Cost_Coll/W723)</f>
        <v>-9999</v>
      </c>
      <c r="Y723" s="55" cm="1">
        <f t="array" ref="Y723">IF(AND(B723:D723="",G723:P723=""),-9999,VLOOKUP(CONCATENATE(M723,"-",N723),Likelihood,2,FALSE))</f>
        <v>-9999</v>
      </c>
      <c r="Z723" s="55" t="str" cm="1">
        <f t="array" ref="Z723">IF(AND(B723:D723="",G723:P723=""),"",IF(X723&gt;=2,IF(Y723&gt;50,"P1","P3"),IF(X723&gt;0,IF(Y723&gt;50,"P2","P5"),IF(Y723&gt;50,"P4","P6"))))</f>
        <v/>
      </c>
    </row>
    <row r="724" spans="1:26" x14ac:dyDescent="0.35">
      <c r="A724" s="48"/>
      <c r="B724" s="48"/>
      <c r="C724" s="48"/>
      <c r="D724" s="48"/>
      <c r="E724" s="47"/>
      <c r="F724" s="47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55" t="str" cm="1">
        <f t="array" ref="Q724">IF(AND(B724="",D724="",G724:H724="",J724:P724),"",IF(OR(B724="",D724="",AND(D724&lt;&gt;"A",D724&lt;&gt;"B",D724&lt;&gt;"C",D724&lt;&gt;"D",D724&lt;&gt;"U"),G724&lt;0,H724&lt;G724,AND(J724&lt;&gt;"BC",J724&lt;&gt;"SG",J724&lt;&gt;"KQ",J724&lt;&gt;"R"),J724="",K724="",L724="",L724&lt; 0,OR(M724="",M724&gt;15),OR(N724="",N724&gt;15),O724="",P724=""),"ERROR - Please check inputs",""))</f>
        <v/>
      </c>
      <c r="R724" s="55" t="str" cm="1">
        <f t="array" ref="R724">IF(AND(B724:D724="",G724:P724=""),"",H724-G724)</f>
        <v/>
      </c>
      <c r="S724" s="55" t="str" cm="1">
        <f t="array" ref="S724">IF(AND(B724:D724="",G724:P724=""),"",P724*R724/1000*365)</f>
        <v/>
      </c>
      <c r="T724" s="55" t="str" cm="1">
        <f t="array" ref="T724">IF(AND(B724:D724="",G724:P724=""),"",MAX(0,K724-L724))</f>
        <v/>
      </c>
      <c r="U724" s="55" t="str" cm="1">
        <f t="array" ref="U724">IF(AND(B724:D724="",G724:P724=""),"",VLOOKUP(J724,ABen_Rates,3,FALSE)*T724*S724)</f>
        <v/>
      </c>
      <c r="V724" s="55" t="str" cm="1">
        <f t="array" ref="V724">IF(AND(B724:D724="",G724:P724=""),"",VLOOKUP(D724,Treatment_Life,2,FALSE)*U724)</f>
        <v/>
      </c>
      <c r="W724" s="55" t="str" cm="1">
        <f t="array" ref="W724">IF(AND(B724:D724="",G724:P724=""),"",(H724-G724)*O724*Lane_Width*Cost_m2)</f>
        <v/>
      </c>
      <c r="X724" s="55" cm="1">
        <f t="array" ref="X724">IF(AND(B724:D724="",G724:P724=""),-9999,V724*Av_Cost_Coll/W724)</f>
        <v>-9999</v>
      </c>
      <c r="Y724" s="55" cm="1">
        <f t="array" ref="Y724">IF(AND(B724:D724="",G724:P724=""),-9999,VLOOKUP(CONCATENATE(M724,"-",N724),Likelihood,2,FALSE))</f>
        <v>-9999</v>
      </c>
      <c r="Z724" s="55" t="str" cm="1">
        <f t="array" ref="Z724">IF(AND(B724:D724="",G724:P724=""),"",IF(X724&gt;=2,IF(Y724&gt;50,"P1","P3"),IF(X724&gt;0,IF(Y724&gt;50,"P2","P5"),IF(Y724&gt;50,"P4","P6"))))</f>
        <v/>
      </c>
    </row>
    <row r="725" spans="1:26" x14ac:dyDescent="0.35">
      <c r="A725" s="48"/>
      <c r="B725" s="48"/>
      <c r="C725" s="48"/>
      <c r="D725" s="48"/>
      <c r="E725" s="47"/>
      <c r="F725" s="47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55" t="str" cm="1">
        <f t="array" ref="Q725">IF(AND(B725="",D725="",G725:H725="",J725:P725),"",IF(OR(B725="",D725="",AND(D725&lt;&gt;"A",D725&lt;&gt;"B",D725&lt;&gt;"C",D725&lt;&gt;"D",D725&lt;&gt;"U"),G725&lt;0,H725&lt;G725,AND(J725&lt;&gt;"BC",J725&lt;&gt;"SG",J725&lt;&gt;"KQ",J725&lt;&gt;"R"),J725="",K725="",L725="",L725&lt; 0,OR(M725="",M725&gt;15),OR(N725="",N725&gt;15),O725="",P725=""),"ERROR - Please check inputs",""))</f>
        <v/>
      </c>
      <c r="R725" s="55" t="str" cm="1">
        <f t="array" ref="R725">IF(AND(B725:D725="",G725:P725=""),"",H725-G725)</f>
        <v/>
      </c>
      <c r="S725" s="55" t="str" cm="1">
        <f t="array" ref="S725">IF(AND(B725:D725="",G725:P725=""),"",P725*R725/1000*365)</f>
        <v/>
      </c>
      <c r="T725" s="55" t="str" cm="1">
        <f t="array" ref="T725">IF(AND(B725:D725="",G725:P725=""),"",MAX(0,K725-L725))</f>
        <v/>
      </c>
      <c r="U725" s="55" t="str" cm="1">
        <f t="array" ref="U725">IF(AND(B725:D725="",G725:P725=""),"",VLOOKUP(J725,ABen_Rates,3,FALSE)*T725*S725)</f>
        <v/>
      </c>
      <c r="V725" s="55" t="str" cm="1">
        <f t="array" ref="V725">IF(AND(B725:D725="",G725:P725=""),"",VLOOKUP(D725,Treatment_Life,2,FALSE)*U725)</f>
        <v/>
      </c>
      <c r="W725" s="55" t="str" cm="1">
        <f t="array" ref="W725">IF(AND(B725:D725="",G725:P725=""),"",(H725-G725)*O725*Lane_Width*Cost_m2)</f>
        <v/>
      </c>
      <c r="X725" s="55" cm="1">
        <f t="array" ref="X725">IF(AND(B725:D725="",G725:P725=""),-9999,V725*Av_Cost_Coll/W725)</f>
        <v>-9999</v>
      </c>
      <c r="Y725" s="55" cm="1">
        <f t="array" ref="Y725">IF(AND(B725:D725="",G725:P725=""),-9999,VLOOKUP(CONCATENATE(M725,"-",N725),Likelihood,2,FALSE))</f>
        <v>-9999</v>
      </c>
      <c r="Z725" s="55" t="str" cm="1">
        <f t="array" ref="Z725">IF(AND(B725:D725="",G725:P725=""),"",IF(X725&gt;=2,IF(Y725&gt;50,"P1","P3"),IF(X725&gt;0,IF(Y725&gt;50,"P2","P5"),IF(Y725&gt;50,"P4","P6"))))</f>
        <v/>
      </c>
    </row>
    <row r="726" spans="1:26" x14ac:dyDescent="0.35">
      <c r="A726" s="48"/>
      <c r="B726" s="48"/>
      <c r="C726" s="48"/>
      <c r="D726" s="48"/>
      <c r="E726" s="47"/>
      <c r="F726" s="47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55" t="str" cm="1">
        <f t="array" ref="Q726">IF(AND(B726="",D726="",G726:H726="",J726:P726),"",IF(OR(B726="",D726="",AND(D726&lt;&gt;"A",D726&lt;&gt;"B",D726&lt;&gt;"C",D726&lt;&gt;"D",D726&lt;&gt;"U"),G726&lt;0,H726&lt;G726,AND(J726&lt;&gt;"BC",J726&lt;&gt;"SG",J726&lt;&gt;"KQ",J726&lt;&gt;"R"),J726="",K726="",L726="",L726&lt; 0,OR(M726="",M726&gt;15),OR(N726="",N726&gt;15),O726="",P726=""),"ERROR - Please check inputs",""))</f>
        <v/>
      </c>
      <c r="R726" s="55" t="str" cm="1">
        <f t="array" ref="R726">IF(AND(B726:D726="",G726:P726=""),"",H726-G726)</f>
        <v/>
      </c>
      <c r="S726" s="55" t="str" cm="1">
        <f t="array" ref="S726">IF(AND(B726:D726="",G726:P726=""),"",P726*R726/1000*365)</f>
        <v/>
      </c>
      <c r="T726" s="55" t="str" cm="1">
        <f t="array" ref="T726">IF(AND(B726:D726="",G726:P726=""),"",MAX(0,K726-L726))</f>
        <v/>
      </c>
      <c r="U726" s="55" t="str" cm="1">
        <f t="array" ref="U726">IF(AND(B726:D726="",G726:P726=""),"",VLOOKUP(J726,ABen_Rates,3,FALSE)*T726*S726)</f>
        <v/>
      </c>
      <c r="V726" s="55" t="str" cm="1">
        <f t="array" ref="V726">IF(AND(B726:D726="",G726:P726=""),"",VLOOKUP(D726,Treatment_Life,2,FALSE)*U726)</f>
        <v/>
      </c>
      <c r="W726" s="55" t="str" cm="1">
        <f t="array" ref="W726">IF(AND(B726:D726="",G726:P726=""),"",(H726-G726)*O726*Lane_Width*Cost_m2)</f>
        <v/>
      </c>
      <c r="X726" s="55" cm="1">
        <f t="array" ref="X726">IF(AND(B726:D726="",G726:P726=""),-9999,V726*Av_Cost_Coll/W726)</f>
        <v>-9999</v>
      </c>
      <c r="Y726" s="55" cm="1">
        <f t="array" ref="Y726">IF(AND(B726:D726="",G726:P726=""),-9999,VLOOKUP(CONCATENATE(M726,"-",N726),Likelihood,2,FALSE))</f>
        <v>-9999</v>
      </c>
      <c r="Z726" s="55" t="str" cm="1">
        <f t="array" ref="Z726">IF(AND(B726:D726="",G726:P726=""),"",IF(X726&gt;=2,IF(Y726&gt;50,"P1","P3"),IF(X726&gt;0,IF(Y726&gt;50,"P2","P5"),IF(Y726&gt;50,"P4","P6"))))</f>
        <v/>
      </c>
    </row>
    <row r="727" spans="1:26" x14ac:dyDescent="0.35">
      <c r="A727" s="48"/>
      <c r="B727" s="48"/>
      <c r="C727" s="48"/>
      <c r="D727" s="48"/>
      <c r="E727" s="47"/>
      <c r="F727" s="47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55" t="str" cm="1">
        <f t="array" ref="Q727">IF(AND(B727="",D727="",G727:H727="",J727:P727),"",IF(OR(B727="",D727="",AND(D727&lt;&gt;"A",D727&lt;&gt;"B",D727&lt;&gt;"C",D727&lt;&gt;"D",D727&lt;&gt;"U"),G727&lt;0,H727&lt;G727,AND(J727&lt;&gt;"BC",J727&lt;&gt;"SG",J727&lt;&gt;"KQ",J727&lt;&gt;"R"),J727="",K727="",L727="",L727&lt; 0,OR(M727="",M727&gt;15),OR(N727="",N727&gt;15),O727="",P727=""),"ERROR - Please check inputs",""))</f>
        <v/>
      </c>
      <c r="R727" s="55" t="str" cm="1">
        <f t="array" ref="R727">IF(AND(B727:D727="",G727:P727=""),"",H727-G727)</f>
        <v/>
      </c>
      <c r="S727" s="55" t="str" cm="1">
        <f t="array" ref="S727">IF(AND(B727:D727="",G727:P727=""),"",P727*R727/1000*365)</f>
        <v/>
      </c>
      <c r="T727" s="55" t="str" cm="1">
        <f t="array" ref="T727">IF(AND(B727:D727="",G727:P727=""),"",MAX(0,K727-L727))</f>
        <v/>
      </c>
      <c r="U727" s="55" t="str" cm="1">
        <f t="array" ref="U727">IF(AND(B727:D727="",G727:P727=""),"",VLOOKUP(J727,ABen_Rates,3,FALSE)*T727*S727)</f>
        <v/>
      </c>
      <c r="V727" s="55" t="str" cm="1">
        <f t="array" ref="V727">IF(AND(B727:D727="",G727:P727=""),"",VLOOKUP(D727,Treatment_Life,2,FALSE)*U727)</f>
        <v/>
      </c>
      <c r="W727" s="55" t="str" cm="1">
        <f t="array" ref="W727">IF(AND(B727:D727="",G727:P727=""),"",(H727-G727)*O727*Lane_Width*Cost_m2)</f>
        <v/>
      </c>
      <c r="X727" s="55" cm="1">
        <f t="array" ref="X727">IF(AND(B727:D727="",G727:P727=""),-9999,V727*Av_Cost_Coll/W727)</f>
        <v>-9999</v>
      </c>
      <c r="Y727" s="55" cm="1">
        <f t="array" ref="Y727">IF(AND(B727:D727="",G727:P727=""),-9999,VLOOKUP(CONCATENATE(M727,"-",N727),Likelihood,2,FALSE))</f>
        <v>-9999</v>
      </c>
      <c r="Z727" s="55" t="str" cm="1">
        <f t="array" ref="Z727">IF(AND(B727:D727="",G727:P727=""),"",IF(X727&gt;=2,IF(Y727&gt;50,"P1","P3"),IF(X727&gt;0,IF(Y727&gt;50,"P2","P5"),IF(Y727&gt;50,"P4","P6"))))</f>
        <v/>
      </c>
    </row>
    <row r="728" spans="1:26" x14ac:dyDescent="0.35">
      <c r="A728" s="48"/>
      <c r="B728" s="48"/>
      <c r="C728" s="48"/>
      <c r="D728" s="48"/>
      <c r="E728" s="47"/>
      <c r="F728" s="47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55" t="str" cm="1">
        <f t="array" ref="Q728">IF(AND(B728="",D728="",G728:H728="",J728:P728),"",IF(OR(B728="",D728="",AND(D728&lt;&gt;"A",D728&lt;&gt;"B",D728&lt;&gt;"C",D728&lt;&gt;"D",D728&lt;&gt;"U"),G728&lt;0,H728&lt;G728,AND(J728&lt;&gt;"BC",J728&lt;&gt;"SG",J728&lt;&gt;"KQ",J728&lt;&gt;"R"),J728="",K728="",L728="",L728&lt; 0,OR(M728="",M728&gt;15),OR(N728="",N728&gt;15),O728="",P728=""),"ERROR - Please check inputs",""))</f>
        <v/>
      </c>
      <c r="R728" s="55" t="str" cm="1">
        <f t="array" ref="R728">IF(AND(B728:D728="",G728:P728=""),"",H728-G728)</f>
        <v/>
      </c>
      <c r="S728" s="55" t="str" cm="1">
        <f t="array" ref="S728">IF(AND(B728:D728="",G728:P728=""),"",P728*R728/1000*365)</f>
        <v/>
      </c>
      <c r="T728" s="55" t="str" cm="1">
        <f t="array" ref="T728">IF(AND(B728:D728="",G728:P728=""),"",MAX(0,K728-L728))</f>
        <v/>
      </c>
      <c r="U728" s="55" t="str" cm="1">
        <f t="array" ref="U728">IF(AND(B728:D728="",G728:P728=""),"",VLOOKUP(J728,ABen_Rates,3,FALSE)*T728*S728)</f>
        <v/>
      </c>
      <c r="V728" s="55" t="str" cm="1">
        <f t="array" ref="V728">IF(AND(B728:D728="",G728:P728=""),"",VLOOKUP(D728,Treatment_Life,2,FALSE)*U728)</f>
        <v/>
      </c>
      <c r="W728" s="55" t="str" cm="1">
        <f t="array" ref="W728">IF(AND(B728:D728="",G728:P728=""),"",(H728-G728)*O728*Lane_Width*Cost_m2)</f>
        <v/>
      </c>
      <c r="X728" s="55" cm="1">
        <f t="array" ref="X728">IF(AND(B728:D728="",G728:P728=""),-9999,V728*Av_Cost_Coll/W728)</f>
        <v>-9999</v>
      </c>
      <c r="Y728" s="55" cm="1">
        <f t="array" ref="Y728">IF(AND(B728:D728="",G728:P728=""),-9999,VLOOKUP(CONCATENATE(M728,"-",N728),Likelihood,2,FALSE))</f>
        <v>-9999</v>
      </c>
      <c r="Z728" s="55" t="str" cm="1">
        <f t="array" ref="Z728">IF(AND(B728:D728="",G728:P728=""),"",IF(X728&gt;=2,IF(Y728&gt;50,"P1","P3"),IF(X728&gt;0,IF(Y728&gt;50,"P2","P5"),IF(Y728&gt;50,"P4","P6"))))</f>
        <v/>
      </c>
    </row>
    <row r="729" spans="1:26" x14ac:dyDescent="0.35">
      <c r="A729" s="48"/>
      <c r="B729" s="48"/>
      <c r="C729" s="48"/>
      <c r="D729" s="48"/>
      <c r="E729" s="47"/>
      <c r="F729" s="47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55" t="str" cm="1">
        <f t="array" ref="Q729">IF(AND(B729="",D729="",G729:H729="",J729:P729),"",IF(OR(B729="",D729="",AND(D729&lt;&gt;"A",D729&lt;&gt;"B",D729&lt;&gt;"C",D729&lt;&gt;"D",D729&lt;&gt;"U"),G729&lt;0,H729&lt;G729,AND(J729&lt;&gt;"BC",J729&lt;&gt;"SG",J729&lt;&gt;"KQ",J729&lt;&gt;"R"),J729="",K729="",L729="",L729&lt; 0,OR(M729="",M729&gt;15),OR(N729="",N729&gt;15),O729="",P729=""),"ERROR - Please check inputs",""))</f>
        <v/>
      </c>
      <c r="R729" s="55" t="str" cm="1">
        <f t="array" ref="R729">IF(AND(B729:D729="",G729:P729=""),"",H729-G729)</f>
        <v/>
      </c>
      <c r="S729" s="55" t="str" cm="1">
        <f t="array" ref="S729">IF(AND(B729:D729="",G729:P729=""),"",P729*R729/1000*365)</f>
        <v/>
      </c>
      <c r="T729" s="55" t="str" cm="1">
        <f t="array" ref="T729">IF(AND(B729:D729="",G729:P729=""),"",MAX(0,K729-L729))</f>
        <v/>
      </c>
      <c r="U729" s="55" t="str" cm="1">
        <f t="array" ref="U729">IF(AND(B729:D729="",G729:P729=""),"",VLOOKUP(J729,ABen_Rates,3,FALSE)*T729*S729)</f>
        <v/>
      </c>
      <c r="V729" s="55" t="str" cm="1">
        <f t="array" ref="V729">IF(AND(B729:D729="",G729:P729=""),"",VLOOKUP(D729,Treatment_Life,2,FALSE)*U729)</f>
        <v/>
      </c>
      <c r="W729" s="55" t="str" cm="1">
        <f t="array" ref="W729">IF(AND(B729:D729="",G729:P729=""),"",(H729-G729)*O729*Lane_Width*Cost_m2)</f>
        <v/>
      </c>
      <c r="X729" s="55" cm="1">
        <f t="array" ref="X729">IF(AND(B729:D729="",G729:P729=""),-9999,V729*Av_Cost_Coll/W729)</f>
        <v>-9999</v>
      </c>
      <c r="Y729" s="55" cm="1">
        <f t="array" ref="Y729">IF(AND(B729:D729="",G729:P729=""),-9999,VLOOKUP(CONCATENATE(M729,"-",N729),Likelihood,2,FALSE))</f>
        <v>-9999</v>
      </c>
      <c r="Z729" s="55" t="str" cm="1">
        <f t="array" ref="Z729">IF(AND(B729:D729="",G729:P729=""),"",IF(X729&gt;=2,IF(Y729&gt;50,"P1","P3"),IF(X729&gt;0,IF(Y729&gt;50,"P2","P5"),IF(Y729&gt;50,"P4","P6"))))</f>
        <v/>
      </c>
    </row>
    <row r="730" spans="1:26" x14ac:dyDescent="0.35">
      <c r="A730" s="48"/>
      <c r="B730" s="48"/>
      <c r="C730" s="48"/>
      <c r="D730" s="48"/>
      <c r="E730" s="47"/>
      <c r="F730" s="47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55" t="str" cm="1">
        <f t="array" ref="Q730">IF(AND(B730="",D730="",G730:H730="",J730:P730),"",IF(OR(B730="",D730="",AND(D730&lt;&gt;"A",D730&lt;&gt;"B",D730&lt;&gt;"C",D730&lt;&gt;"D",D730&lt;&gt;"U"),G730&lt;0,H730&lt;G730,AND(J730&lt;&gt;"BC",J730&lt;&gt;"SG",J730&lt;&gt;"KQ",J730&lt;&gt;"R"),J730="",K730="",L730="",L730&lt; 0,OR(M730="",M730&gt;15),OR(N730="",N730&gt;15),O730="",P730=""),"ERROR - Please check inputs",""))</f>
        <v/>
      </c>
      <c r="R730" s="55" t="str" cm="1">
        <f t="array" ref="R730">IF(AND(B730:D730="",G730:P730=""),"",H730-G730)</f>
        <v/>
      </c>
      <c r="S730" s="55" t="str" cm="1">
        <f t="array" ref="S730">IF(AND(B730:D730="",G730:P730=""),"",P730*R730/1000*365)</f>
        <v/>
      </c>
      <c r="T730" s="55" t="str" cm="1">
        <f t="array" ref="T730">IF(AND(B730:D730="",G730:P730=""),"",MAX(0,K730-L730))</f>
        <v/>
      </c>
      <c r="U730" s="55" t="str" cm="1">
        <f t="array" ref="U730">IF(AND(B730:D730="",G730:P730=""),"",VLOOKUP(J730,ABen_Rates,3,FALSE)*T730*S730)</f>
        <v/>
      </c>
      <c r="V730" s="55" t="str" cm="1">
        <f t="array" ref="V730">IF(AND(B730:D730="",G730:P730=""),"",VLOOKUP(D730,Treatment_Life,2,FALSE)*U730)</f>
        <v/>
      </c>
      <c r="W730" s="55" t="str" cm="1">
        <f t="array" ref="W730">IF(AND(B730:D730="",G730:P730=""),"",(H730-G730)*O730*Lane_Width*Cost_m2)</f>
        <v/>
      </c>
      <c r="X730" s="55" cm="1">
        <f t="array" ref="X730">IF(AND(B730:D730="",G730:P730=""),-9999,V730*Av_Cost_Coll/W730)</f>
        <v>-9999</v>
      </c>
      <c r="Y730" s="55" cm="1">
        <f t="array" ref="Y730">IF(AND(B730:D730="",G730:P730=""),-9999,VLOOKUP(CONCATENATE(M730,"-",N730),Likelihood,2,FALSE))</f>
        <v>-9999</v>
      </c>
      <c r="Z730" s="55" t="str" cm="1">
        <f t="array" ref="Z730">IF(AND(B730:D730="",G730:P730=""),"",IF(X730&gt;=2,IF(Y730&gt;50,"P1","P3"),IF(X730&gt;0,IF(Y730&gt;50,"P2","P5"),IF(Y730&gt;50,"P4","P6"))))</f>
        <v/>
      </c>
    </row>
    <row r="731" spans="1:26" x14ac:dyDescent="0.35">
      <c r="A731" s="48"/>
      <c r="B731" s="48"/>
      <c r="C731" s="48"/>
      <c r="D731" s="48"/>
      <c r="E731" s="47"/>
      <c r="F731" s="47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55" t="str" cm="1">
        <f t="array" ref="Q731">IF(AND(B731="",D731="",G731:H731="",J731:P731),"",IF(OR(B731="",D731="",AND(D731&lt;&gt;"A",D731&lt;&gt;"B",D731&lt;&gt;"C",D731&lt;&gt;"D",D731&lt;&gt;"U"),G731&lt;0,H731&lt;G731,AND(J731&lt;&gt;"BC",J731&lt;&gt;"SG",J731&lt;&gt;"KQ",J731&lt;&gt;"R"),J731="",K731="",L731="",L731&lt; 0,OR(M731="",M731&gt;15),OR(N731="",N731&gt;15),O731="",P731=""),"ERROR - Please check inputs",""))</f>
        <v/>
      </c>
      <c r="R731" s="55" t="str" cm="1">
        <f t="array" ref="R731">IF(AND(B731:D731="",G731:P731=""),"",H731-G731)</f>
        <v/>
      </c>
      <c r="S731" s="55" t="str" cm="1">
        <f t="array" ref="S731">IF(AND(B731:D731="",G731:P731=""),"",P731*R731/1000*365)</f>
        <v/>
      </c>
      <c r="T731" s="55" t="str" cm="1">
        <f t="array" ref="T731">IF(AND(B731:D731="",G731:P731=""),"",MAX(0,K731-L731))</f>
        <v/>
      </c>
      <c r="U731" s="55" t="str" cm="1">
        <f t="array" ref="U731">IF(AND(B731:D731="",G731:P731=""),"",VLOOKUP(J731,ABen_Rates,3,FALSE)*T731*S731)</f>
        <v/>
      </c>
      <c r="V731" s="55" t="str" cm="1">
        <f t="array" ref="V731">IF(AND(B731:D731="",G731:P731=""),"",VLOOKUP(D731,Treatment_Life,2,FALSE)*U731)</f>
        <v/>
      </c>
      <c r="W731" s="55" t="str" cm="1">
        <f t="array" ref="W731">IF(AND(B731:D731="",G731:P731=""),"",(H731-G731)*O731*Lane_Width*Cost_m2)</f>
        <v/>
      </c>
      <c r="X731" s="55" cm="1">
        <f t="array" ref="X731">IF(AND(B731:D731="",G731:P731=""),-9999,V731*Av_Cost_Coll/W731)</f>
        <v>-9999</v>
      </c>
      <c r="Y731" s="55" cm="1">
        <f t="array" ref="Y731">IF(AND(B731:D731="",G731:P731=""),-9999,VLOOKUP(CONCATENATE(M731,"-",N731),Likelihood,2,FALSE))</f>
        <v>-9999</v>
      </c>
      <c r="Z731" s="55" t="str" cm="1">
        <f t="array" ref="Z731">IF(AND(B731:D731="",G731:P731=""),"",IF(X731&gt;=2,IF(Y731&gt;50,"P1","P3"),IF(X731&gt;0,IF(Y731&gt;50,"P2","P5"),IF(Y731&gt;50,"P4","P6"))))</f>
        <v/>
      </c>
    </row>
    <row r="732" spans="1:26" x14ac:dyDescent="0.35">
      <c r="A732" s="48"/>
      <c r="B732" s="48"/>
      <c r="C732" s="48"/>
      <c r="D732" s="48"/>
      <c r="E732" s="47"/>
      <c r="F732" s="47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55" t="str" cm="1">
        <f t="array" ref="Q732">IF(AND(B732="",D732="",G732:H732="",J732:P732),"",IF(OR(B732="",D732="",AND(D732&lt;&gt;"A",D732&lt;&gt;"B",D732&lt;&gt;"C",D732&lt;&gt;"D",D732&lt;&gt;"U"),G732&lt;0,H732&lt;G732,AND(J732&lt;&gt;"BC",J732&lt;&gt;"SG",J732&lt;&gt;"KQ",J732&lt;&gt;"R"),J732="",K732="",L732="",L732&lt; 0,OR(M732="",M732&gt;15),OR(N732="",N732&gt;15),O732="",P732=""),"ERROR - Please check inputs",""))</f>
        <v/>
      </c>
      <c r="R732" s="55" t="str" cm="1">
        <f t="array" ref="R732">IF(AND(B732:D732="",G732:P732=""),"",H732-G732)</f>
        <v/>
      </c>
      <c r="S732" s="55" t="str" cm="1">
        <f t="array" ref="S732">IF(AND(B732:D732="",G732:P732=""),"",P732*R732/1000*365)</f>
        <v/>
      </c>
      <c r="T732" s="55" t="str" cm="1">
        <f t="array" ref="T732">IF(AND(B732:D732="",G732:P732=""),"",MAX(0,K732-L732))</f>
        <v/>
      </c>
      <c r="U732" s="55" t="str" cm="1">
        <f t="array" ref="U732">IF(AND(B732:D732="",G732:P732=""),"",VLOOKUP(J732,ABen_Rates,3,FALSE)*T732*S732)</f>
        <v/>
      </c>
      <c r="V732" s="55" t="str" cm="1">
        <f t="array" ref="V732">IF(AND(B732:D732="",G732:P732=""),"",VLOOKUP(D732,Treatment_Life,2,FALSE)*U732)</f>
        <v/>
      </c>
      <c r="W732" s="55" t="str" cm="1">
        <f t="array" ref="W732">IF(AND(B732:D732="",G732:P732=""),"",(H732-G732)*O732*Lane_Width*Cost_m2)</f>
        <v/>
      </c>
      <c r="X732" s="55" cm="1">
        <f t="array" ref="X732">IF(AND(B732:D732="",G732:P732=""),-9999,V732*Av_Cost_Coll/W732)</f>
        <v>-9999</v>
      </c>
      <c r="Y732" s="55" cm="1">
        <f t="array" ref="Y732">IF(AND(B732:D732="",G732:P732=""),-9999,VLOOKUP(CONCATENATE(M732,"-",N732),Likelihood,2,FALSE))</f>
        <v>-9999</v>
      </c>
      <c r="Z732" s="55" t="str" cm="1">
        <f t="array" ref="Z732">IF(AND(B732:D732="",G732:P732=""),"",IF(X732&gt;=2,IF(Y732&gt;50,"P1","P3"),IF(X732&gt;0,IF(Y732&gt;50,"P2","P5"),IF(Y732&gt;50,"P4","P6"))))</f>
        <v/>
      </c>
    </row>
    <row r="733" spans="1:26" x14ac:dyDescent="0.35">
      <c r="A733" s="48"/>
      <c r="B733" s="48"/>
      <c r="C733" s="48"/>
      <c r="D733" s="48"/>
      <c r="E733" s="47"/>
      <c r="F733" s="47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55" t="str" cm="1">
        <f t="array" ref="Q733">IF(AND(B733="",D733="",G733:H733="",J733:P733),"",IF(OR(B733="",D733="",AND(D733&lt;&gt;"A",D733&lt;&gt;"B",D733&lt;&gt;"C",D733&lt;&gt;"D",D733&lt;&gt;"U"),G733&lt;0,H733&lt;G733,AND(J733&lt;&gt;"BC",J733&lt;&gt;"SG",J733&lt;&gt;"KQ",J733&lt;&gt;"R"),J733="",K733="",L733="",L733&lt; 0,OR(M733="",M733&gt;15),OR(N733="",N733&gt;15),O733="",P733=""),"ERROR - Please check inputs",""))</f>
        <v/>
      </c>
      <c r="R733" s="55" t="str" cm="1">
        <f t="array" ref="R733">IF(AND(B733:D733="",G733:P733=""),"",H733-G733)</f>
        <v/>
      </c>
      <c r="S733" s="55" t="str" cm="1">
        <f t="array" ref="S733">IF(AND(B733:D733="",G733:P733=""),"",P733*R733/1000*365)</f>
        <v/>
      </c>
      <c r="T733" s="55" t="str" cm="1">
        <f t="array" ref="T733">IF(AND(B733:D733="",G733:P733=""),"",MAX(0,K733-L733))</f>
        <v/>
      </c>
      <c r="U733" s="55" t="str" cm="1">
        <f t="array" ref="U733">IF(AND(B733:D733="",G733:P733=""),"",VLOOKUP(J733,ABen_Rates,3,FALSE)*T733*S733)</f>
        <v/>
      </c>
      <c r="V733" s="55" t="str" cm="1">
        <f t="array" ref="V733">IF(AND(B733:D733="",G733:P733=""),"",VLOOKUP(D733,Treatment_Life,2,FALSE)*U733)</f>
        <v/>
      </c>
      <c r="W733" s="55" t="str" cm="1">
        <f t="array" ref="W733">IF(AND(B733:D733="",G733:P733=""),"",(H733-G733)*O733*Lane_Width*Cost_m2)</f>
        <v/>
      </c>
      <c r="X733" s="55" cm="1">
        <f t="array" ref="X733">IF(AND(B733:D733="",G733:P733=""),-9999,V733*Av_Cost_Coll/W733)</f>
        <v>-9999</v>
      </c>
      <c r="Y733" s="55" cm="1">
        <f t="array" ref="Y733">IF(AND(B733:D733="",G733:P733=""),-9999,VLOOKUP(CONCATENATE(M733,"-",N733),Likelihood,2,FALSE))</f>
        <v>-9999</v>
      </c>
      <c r="Z733" s="55" t="str" cm="1">
        <f t="array" ref="Z733">IF(AND(B733:D733="",G733:P733=""),"",IF(X733&gt;=2,IF(Y733&gt;50,"P1","P3"),IF(X733&gt;0,IF(Y733&gt;50,"P2","P5"),IF(Y733&gt;50,"P4","P6"))))</f>
        <v/>
      </c>
    </row>
    <row r="734" spans="1:26" x14ac:dyDescent="0.35">
      <c r="A734" s="48"/>
      <c r="B734" s="48"/>
      <c r="C734" s="48"/>
      <c r="D734" s="48"/>
      <c r="E734" s="47"/>
      <c r="F734" s="47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55" t="str" cm="1">
        <f t="array" ref="Q734">IF(AND(B734="",D734="",G734:H734="",J734:P734),"",IF(OR(B734="",D734="",AND(D734&lt;&gt;"A",D734&lt;&gt;"B",D734&lt;&gt;"C",D734&lt;&gt;"D",D734&lt;&gt;"U"),G734&lt;0,H734&lt;G734,AND(J734&lt;&gt;"BC",J734&lt;&gt;"SG",J734&lt;&gt;"KQ",J734&lt;&gt;"R"),J734="",K734="",L734="",L734&lt; 0,OR(M734="",M734&gt;15),OR(N734="",N734&gt;15),O734="",P734=""),"ERROR - Please check inputs",""))</f>
        <v/>
      </c>
      <c r="R734" s="55" t="str" cm="1">
        <f t="array" ref="R734">IF(AND(B734:D734="",G734:P734=""),"",H734-G734)</f>
        <v/>
      </c>
      <c r="S734" s="55" t="str" cm="1">
        <f t="array" ref="S734">IF(AND(B734:D734="",G734:P734=""),"",P734*R734/1000*365)</f>
        <v/>
      </c>
      <c r="T734" s="55" t="str" cm="1">
        <f t="array" ref="T734">IF(AND(B734:D734="",G734:P734=""),"",MAX(0,K734-L734))</f>
        <v/>
      </c>
      <c r="U734" s="55" t="str" cm="1">
        <f t="array" ref="U734">IF(AND(B734:D734="",G734:P734=""),"",VLOOKUP(J734,ABen_Rates,3,FALSE)*T734*S734)</f>
        <v/>
      </c>
      <c r="V734" s="55" t="str" cm="1">
        <f t="array" ref="V734">IF(AND(B734:D734="",G734:P734=""),"",VLOOKUP(D734,Treatment_Life,2,FALSE)*U734)</f>
        <v/>
      </c>
      <c r="W734" s="55" t="str" cm="1">
        <f t="array" ref="W734">IF(AND(B734:D734="",G734:P734=""),"",(H734-G734)*O734*Lane_Width*Cost_m2)</f>
        <v/>
      </c>
      <c r="X734" s="55" cm="1">
        <f t="array" ref="X734">IF(AND(B734:D734="",G734:P734=""),-9999,V734*Av_Cost_Coll/W734)</f>
        <v>-9999</v>
      </c>
      <c r="Y734" s="55" cm="1">
        <f t="array" ref="Y734">IF(AND(B734:D734="",G734:P734=""),-9999,VLOOKUP(CONCATENATE(M734,"-",N734),Likelihood,2,FALSE))</f>
        <v>-9999</v>
      </c>
      <c r="Z734" s="55" t="str" cm="1">
        <f t="array" ref="Z734">IF(AND(B734:D734="",G734:P734=""),"",IF(X734&gt;=2,IF(Y734&gt;50,"P1","P3"),IF(X734&gt;0,IF(Y734&gt;50,"P2","P5"),IF(Y734&gt;50,"P4","P6"))))</f>
        <v/>
      </c>
    </row>
    <row r="735" spans="1:26" x14ac:dyDescent="0.35">
      <c r="A735" s="48"/>
      <c r="B735" s="48"/>
      <c r="C735" s="48"/>
      <c r="D735" s="48"/>
      <c r="E735" s="47"/>
      <c r="F735" s="47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55" t="str" cm="1">
        <f t="array" ref="Q735">IF(AND(B735="",D735="",G735:H735="",J735:P735),"",IF(OR(B735="",D735="",AND(D735&lt;&gt;"A",D735&lt;&gt;"B",D735&lt;&gt;"C",D735&lt;&gt;"D",D735&lt;&gt;"U"),G735&lt;0,H735&lt;G735,AND(J735&lt;&gt;"BC",J735&lt;&gt;"SG",J735&lt;&gt;"KQ",J735&lt;&gt;"R"),J735="",K735="",L735="",L735&lt; 0,OR(M735="",M735&gt;15),OR(N735="",N735&gt;15),O735="",P735=""),"ERROR - Please check inputs",""))</f>
        <v/>
      </c>
      <c r="R735" s="55" t="str" cm="1">
        <f t="array" ref="R735">IF(AND(B735:D735="",G735:P735=""),"",H735-G735)</f>
        <v/>
      </c>
      <c r="S735" s="55" t="str" cm="1">
        <f t="array" ref="S735">IF(AND(B735:D735="",G735:P735=""),"",P735*R735/1000*365)</f>
        <v/>
      </c>
      <c r="T735" s="55" t="str" cm="1">
        <f t="array" ref="T735">IF(AND(B735:D735="",G735:P735=""),"",MAX(0,K735-L735))</f>
        <v/>
      </c>
      <c r="U735" s="55" t="str" cm="1">
        <f t="array" ref="U735">IF(AND(B735:D735="",G735:P735=""),"",VLOOKUP(J735,ABen_Rates,3,FALSE)*T735*S735)</f>
        <v/>
      </c>
      <c r="V735" s="55" t="str" cm="1">
        <f t="array" ref="V735">IF(AND(B735:D735="",G735:P735=""),"",VLOOKUP(D735,Treatment_Life,2,FALSE)*U735)</f>
        <v/>
      </c>
      <c r="W735" s="55" t="str" cm="1">
        <f t="array" ref="W735">IF(AND(B735:D735="",G735:P735=""),"",(H735-G735)*O735*Lane_Width*Cost_m2)</f>
        <v/>
      </c>
      <c r="X735" s="55" cm="1">
        <f t="array" ref="X735">IF(AND(B735:D735="",G735:P735=""),-9999,V735*Av_Cost_Coll/W735)</f>
        <v>-9999</v>
      </c>
      <c r="Y735" s="55" cm="1">
        <f t="array" ref="Y735">IF(AND(B735:D735="",G735:P735=""),-9999,VLOOKUP(CONCATENATE(M735,"-",N735),Likelihood,2,FALSE))</f>
        <v>-9999</v>
      </c>
      <c r="Z735" s="55" t="str" cm="1">
        <f t="array" ref="Z735">IF(AND(B735:D735="",G735:P735=""),"",IF(X735&gt;=2,IF(Y735&gt;50,"P1","P3"),IF(X735&gt;0,IF(Y735&gt;50,"P2","P5"),IF(Y735&gt;50,"P4","P6"))))</f>
        <v/>
      </c>
    </row>
    <row r="736" spans="1:26" x14ac:dyDescent="0.35">
      <c r="A736" s="48"/>
      <c r="B736" s="48"/>
      <c r="C736" s="48"/>
      <c r="D736" s="48"/>
      <c r="E736" s="47"/>
      <c r="F736" s="47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55" t="str" cm="1">
        <f t="array" ref="Q736">IF(AND(B736="",D736="",G736:H736="",J736:P736),"",IF(OR(B736="",D736="",AND(D736&lt;&gt;"A",D736&lt;&gt;"B",D736&lt;&gt;"C",D736&lt;&gt;"D",D736&lt;&gt;"U"),G736&lt;0,H736&lt;G736,AND(J736&lt;&gt;"BC",J736&lt;&gt;"SG",J736&lt;&gt;"KQ",J736&lt;&gt;"R"),J736="",K736="",L736="",L736&lt; 0,OR(M736="",M736&gt;15),OR(N736="",N736&gt;15),O736="",P736=""),"ERROR - Please check inputs",""))</f>
        <v/>
      </c>
      <c r="R736" s="55" t="str" cm="1">
        <f t="array" ref="R736">IF(AND(B736:D736="",G736:P736=""),"",H736-G736)</f>
        <v/>
      </c>
      <c r="S736" s="55" t="str" cm="1">
        <f t="array" ref="S736">IF(AND(B736:D736="",G736:P736=""),"",P736*R736/1000*365)</f>
        <v/>
      </c>
      <c r="T736" s="55" t="str" cm="1">
        <f t="array" ref="T736">IF(AND(B736:D736="",G736:P736=""),"",MAX(0,K736-L736))</f>
        <v/>
      </c>
      <c r="U736" s="55" t="str" cm="1">
        <f t="array" ref="U736">IF(AND(B736:D736="",G736:P736=""),"",VLOOKUP(J736,ABen_Rates,3,FALSE)*T736*S736)</f>
        <v/>
      </c>
      <c r="V736" s="55" t="str" cm="1">
        <f t="array" ref="V736">IF(AND(B736:D736="",G736:P736=""),"",VLOOKUP(D736,Treatment_Life,2,FALSE)*U736)</f>
        <v/>
      </c>
      <c r="W736" s="55" t="str" cm="1">
        <f t="array" ref="W736">IF(AND(B736:D736="",G736:P736=""),"",(H736-G736)*O736*Lane_Width*Cost_m2)</f>
        <v/>
      </c>
      <c r="X736" s="55" cm="1">
        <f t="array" ref="X736">IF(AND(B736:D736="",G736:P736=""),-9999,V736*Av_Cost_Coll/W736)</f>
        <v>-9999</v>
      </c>
      <c r="Y736" s="55" cm="1">
        <f t="array" ref="Y736">IF(AND(B736:D736="",G736:P736=""),-9999,VLOOKUP(CONCATENATE(M736,"-",N736),Likelihood,2,FALSE))</f>
        <v>-9999</v>
      </c>
      <c r="Z736" s="55" t="str" cm="1">
        <f t="array" ref="Z736">IF(AND(B736:D736="",G736:P736=""),"",IF(X736&gt;=2,IF(Y736&gt;50,"P1","P3"),IF(X736&gt;0,IF(Y736&gt;50,"P2","P5"),IF(Y736&gt;50,"P4","P6"))))</f>
        <v/>
      </c>
    </row>
    <row r="737" spans="1:26" x14ac:dyDescent="0.35">
      <c r="A737" s="48"/>
      <c r="B737" s="48"/>
      <c r="C737" s="48"/>
      <c r="D737" s="48"/>
      <c r="E737" s="47"/>
      <c r="F737" s="47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55" t="str" cm="1">
        <f t="array" ref="Q737">IF(AND(B737="",D737="",G737:H737="",J737:P737),"",IF(OR(B737="",D737="",AND(D737&lt;&gt;"A",D737&lt;&gt;"B",D737&lt;&gt;"C",D737&lt;&gt;"D",D737&lt;&gt;"U"),G737&lt;0,H737&lt;G737,AND(J737&lt;&gt;"BC",J737&lt;&gt;"SG",J737&lt;&gt;"KQ",J737&lt;&gt;"R"),J737="",K737="",L737="",L737&lt; 0,OR(M737="",M737&gt;15),OR(N737="",N737&gt;15),O737="",P737=""),"ERROR - Please check inputs",""))</f>
        <v/>
      </c>
      <c r="R737" s="55" t="str" cm="1">
        <f t="array" ref="R737">IF(AND(B737:D737="",G737:P737=""),"",H737-G737)</f>
        <v/>
      </c>
      <c r="S737" s="55" t="str" cm="1">
        <f t="array" ref="S737">IF(AND(B737:D737="",G737:P737=""),"",P737*R737/1000*365)</f>
        <v/>
      </c>
      <c r="T737" s="55" t="str" cm="1">
        <f t="array" ref="T737">IF(AND(B737:D737="",G737:P737=""),"",MAX(0,K737-L737))</f>
        <v/>
      </c>
      <c r="U737" s="55" t="str" cm="1">
        <f t="array" ref="U737">IF(AND(B737:D737="",G737:P737=""),"",VLOOKUP(J737,ABen_Rates,3,FALSE)*T737*S737)</f>
        <v/>
      </c>
      <c r="V737" s="55" t="str" cm="1">
        <f t="array" ref="V737">IF(AND(B737:D737="",G737:P737=""),"",VLOOKUP(D737,Treatment_Life,2,FALSE)*U737)</f>
        <v/>
      </c>
      <c r="W737" s="55" t="str" cm="1">
        <f t="array" ref="W737">IF(AND(B737:D737="",G737:P737=""),"",(H737-G737)*O737*Lane_Width*Cost_m2)</f>
        <v/>
      </c>
      <c r="X737" s="55" cm="1">
        <f t="array" ref="X737">IF(AND(B737:D737="",G737:P737=""),-9999,V737*Av_Cost_Coll/W737)</f>
        <v>-9999</v>
      </c>
      <c r="Y737" s="55" cm="1">
        <f t="array" ref="Y737">IF(AND(B737:D737="",G737:P737=""),-9999,VLOOKUP(CONCATENATE(M737,"-",N737),Likelihood,2,FALSE))</f>
        <v>-9999</v>
      </c>
      <c r="Z737" s="55" t="str" cm="1">
        <f t="array" ref="Z737">IF(AND(B737:D737="",G737:P737=""),"",IF(X737&gt;=2,IF(Y737&gt;50,"P1","P3"),IF(X737&gt;0,IF(Y737&gt;50,"P2","P5"),IF(Y737&gt;50,"P4","P6"))))</f>
        <v/>
      </c>
    </row>
    <row r="738" spans="1:26" x14ac:dyDescent="0.35">
      <c r="A738" s="48"/>
      <c r="B738" s="48"/>
      <c r="C738" s="48"/>
      <c r="D738" s="48"/>
      <c r="E738" s="47"/>
      <c r="F738" s="47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55" t="str" cm="1">
        <f t="array" ref="Q738">IF(AND(B738="",D738="",G738:H738="",J738:P738),"",IF(OR(B738="",D738="",AND(D738&lt;&gt;"A",D738&lt;&gt;"B",D738&lt;&gt;"C",D738&lt;&gt;"D",D738&lt;&gt;"U"),G738&lt;0,H738&lt;G738,AND(J738&lt;&gt;"BC",J738&lt;&gt;"SG",J738&lt;&gt;"KQ",J738&lt;&gt;"R"),J738="",K738="",L738="",L738&lt; 0,OR(M738="",M738&gt;15),OR(N738="",N738&gt;15),O738="",P738=""),"ERROR - Please check inputs",""))</f>
        <v/>
      </c>
      <c r="R738" s="55" t="str" cm="1">
        <f t="array" ref="R738">IF(AND(B738:D738="",G738:P738=""),"",H738-G738)</f>
        <v/>
      </c>
      <c r="S738" s="55" t="str" cm="1">
        <f t="array" ref="S738">IF(AND(B738:D738="",G738:P738=""),"",P738*R738/1000*365)</f>
        <v/>
      </c>
      <c r="T738" s="55" t="str" cm="1">
        <f t="array" ref="T738">IF(AND(B738:D738="",G738:P738=""),"",MAX(0,K738-L738))</f>
        <v/>
      </c>
      <c r="U738" s="55" t="str" cm="1">
        <f t="array" ref="U738">IF(AND(B738:D738="",G738:P738=""),"",VLOOKUP(J738,ABen_Rates,3,FALSE)*T738*S738)</f>
        <v/>
      </c>
      <c r="V738" s="55" t="str" cm="1">
        <f t="array" ref="V738">IF(AND(B738:D738="",G738:P738=""),"",VLOOKUP(D738,Treatment_Life,2,FALSE)*U738)</f>
        <v/>
      </c>
      <c r="W738" s="55" t="str" cm="1">
        <f t="array" ref="W738">IF(AND(B738:D738="",G738:P738=""),"",(H738-G738)*O738*Lane_Width*Cost_m2)</f>
        <v/>
      </c>
      <c r="X738" s="55" cm="1">
        <f t="array" ref="X738">IF(AND(B738:D738="",G738:P738=""),-9999,V738*Av_Cost_Coll/W738)</f>
        <v>-9999</v>
      </c>
      <c r="Y738" s="55" cm="1">
        <f t="array" ref="Y738">IF(AND(B738:D738="",G738:P738=""),-9999,VLOOKUP(CONCATENATE(M738,"-",N738),Likelihood,2,FALSE))</f>
        <v>-9999</v>
      </c>
      <c r="Z738" s="55" t="str" cm="1">
        <f t="array" ref="Z738">IF(AND(B738:D738="",G738:P738=""),"",IF(X738&gt;=2,IF(Y738&gt;50,"P1","P3"),IF(X738&gt;0,IF(Y738&gt;50,"P2","P5"),IF(Y738&gt;50,"P4","P6"))))</f>
        <v/>
      </c>
    </row>
    <row r="739" spans="1:26" x14ac:dyDescent="0.35">
      <c r="A739" s="48"/>
      <c r="B739" s="48"/>
      <c r="C739" s="48"/>
      <c r="D739" s="48"/>
      <c r="E739" s="47"/>
      <c r="F739" s="47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55" t="str" cm="1">
        <f t="array" ref="Q739">IF(AND(B739="",D739="",G739:H739="",J739:P739),"",IF(OR(B739="",D739="",AND(D739&lt;&gt;"A",D739&lt;&gt;"B",D739&lt;&gt;"C",D739&lt;&gt;"D",D739&lt;&gt;"U"),G739&lt;0,H739&lt;G739,AND(J739&lt;&gt;"BC",J739&lt;&gt;"SG",J739&lt;&gt;"KQ",J739&lt;&gt;"R"),J739="",K739="",L739="",L739&lt; 0,OR(M739="",M739&gt;15),OR(N739="",N739&gt;15),O739="",P739=""),"ERROR - Please check inputs",""))</f>
        <v/>
      </c>
      <c r="R739" s="55" t="str" cm="1">
        <f t="array" ref="R739">IF(AND(B739:D739="",G739:P739=""),"",H739-G739)</f>
        <v/>
      </c>
      <c r="S739" s="55" t="str" cm="1">
        <f t="array" ref="S739">IF(AND(B739:D739="",G739:P739=""),"",P739*R739/1000*365)</f>
        <v/>
      </c>
      <c r="T739" s="55" t="str" cm="1">
        <f t="array" ref="T739">IF(AND(B739:D739="",G739:P739=""),"",MAX(0,K739-L739))</f>
        <v/>
      </c>
      <c r="U739" s="55" t="str" cm="1">
        <f t="array" ref="U739">IF(AND(B739:D739="",G739:P739=""),"",VLOOKUP(J739,ABen_Rates,3,FALSE)*T739*S739)</f>
        <v/>
      </c>
      <c r="V739" s="55" t="str" cm="1">
        <f t="array" ref="V739">IF(AND(B739:D739="",G739:P739=""),"",VLOOKUP(D739,Treatment_Life,2,FALSE)*U739)</f>
        <v/>
      </c>
      <c r="W739" s="55" t="str" cm="1">
        <f t="array" ref="W739">IF(AND(B739:D739="",G739:P739=""),"",(H739-G739)*O739*Lane_Width*Cost_m2)</f>
        <v/>
      </c>
      <c r="X739" s="55" cm="1">
        <f t="array" ref="X739">IF(AND(B739:D739="",G739:P739=""),-9999,V739*Av_Cost_Coll/W739)</f>
        <v>-9999</v>
      </c>
      <c r="Y739" s="55" cm="1">
        <f t="array" ref="Y739">IF(AND(B739:D739="",G739:P739=""),-9999,VLOOKUP(CONCATENATE(M739,"-",N739),Likelihood,2,FALSE))</f>
        <v>-9999</v>
      </c>
      <c r="Z739" s="55" t="str" cm="1">
        <f t="array" ref="Z739">IF(AND(B739:D739="",G739:P739=""),"",IF(X739&gt;=2,IF(Y739&gt;50,"P1","P3"),IF(X739&gt;0,IF(Y739&gt;50,"P2","P5"),IF(Y739&gt;50,"P4","P6"))))</f>
        <v/>
      </c>
    </row>
    <row r="740" spans="1:26" x14ac:dyDescent="0.35">
      <c r="A740" s="48"/>
      <c r="B740" s="48"/>
      <c r="C740" s="48"/>
      <c r="D740" s="48"/>
      <c r="E740" s="47"/>
      <c r="F740" s="47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55" t="str" cm="1">
        <f t="array" ref="Q740">IF(AND(B740="",D740="",G740:H740="",J740:P740),"",IF(OR(B740="",D740="",AND(D740&lt;&gt;"A",D740&lt;&gt;"B",D740&lt;&gt;"C",D740&lt;&gt;"D",D740&lt;&gt;"U"),G740&lt;0,H740&lt;G740,AND(J740&lt;&gt;"BC",J740&lt;&gt;"SG",J740&lt;&gt;"KQ",J740&lt;&gt;"R"),J740="",K740="",L740="",L740&lt; 0,OR(M740="",M740&gt;15),OR(N740="",N740&gt;15),O740="",P740=""),"ERROR - Please check inputs",""))</f>
        <v/>
      </c>
      <c r="R740" s="55" t="str" cm="1">
        <f t="array" ref="R740">IF(AND(B740:D740="",G740:P740=""),"",H740-G740)</f>
        <v/>
      </c>
      <c r="S740" s="55" t="str" cm="1">
        <f t="array" ref="S740">IF(AND(B740:D740="",G740:P740=""),"",P740*R740/1000*365)</f>
        <v/>
      </c>
      <c r="T740" s="55" t="str" cm="1">
        <f t="array" ref="T740">IF(AND(B740:D740="",G740:P740=""),"",MAX(0,K740-L740))</f>
        <v/>
      </c>
      <c r="U740" s="55" t="str" cm="1">
        <f t="array" ref="U740">IF(AND(B740:D740="",G740:P740=""),"",VLOOKUP(J740,ABen_Rates,3,FALSE)*T740*S740)</f>
        <v/>
      </c>
      <c r="V740" s="55" t="str" cm="1">
        <f t="array" ref="V740">IF(AND(B740:D740="",G740:P740=""),"",VLOOKUP(D740,Treatment_Life,2,FALSE)*U740)</f>
        <v/>
      </c>
      <c r="W740" s="55" t="str" cm="1">
        <f t="array" ref="W740">IF(AND(B740:D740="",G740:P740=""),"",(H740-G740)*O740*Lane_Width*Cost_m2)</f>
        <v/>
      </c>
      <c r="X740" s="55" cm="1">
        <f t="array" ref="X740">IF(AND(B740:D740="",G740:P740=""),-9999,V740*Av_Cost_Coll/W740)</f>
        <v>-9999</v>
      </c>
      <c r="Y740" s="55" cm="1">
        <f t="array" ref="Y740">IF(AND(B740:D740="",G740:P740=""),-9999,VLOOKUP(CONCATENATE(M740,"-",N740),Likelihood,2,FALSE))</f>
        <v>-9999</v>
      </c>
      <c r="Z740" s="55" t="str" cm="1">
        <f t="array" ref="Z740">IF(AND(B740:D740="",G740:P740=""),"",IF(X740&gt;=2,IF(Y740&gt;50,"P1","P3"),IF(X740&gt;0,IF(Y740&gt;50,"P2","P5"),IF(Y740&gt;50,"P4","P6"))))</f>
        <v/>
      </c>
    </row>
    <row r="741" spans="1:26" x14ac:dyDescent="0.35">
      <c r="A741" s="48"/>
      <c r="B741" s="48"/>
      <c r="C741" s="48"/>
      <c r="D741" s="48"/>
      <c r="E741" s="47"/>
      <c r="F741" s="47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55" t="str" cm="1">
        <f t="array" ref="Q741">IF(AND(B741="",D741="",G741:H741="",J741:P741),"",IF(OR(B741="",D741="",AND(D741&lt;&gt;"A",D741&lt;&gt;"B",D741&lt;&gt;"C",D741&lt;&gt;"D",D741&lt;&gt;"U"),G741&lt;0,H741&lt;G741,AND(J741&lt;&gt;"BC",J741&lt;&gt;"SG",J741&lt;&gt;"KQ",J741&lt;&gt;"R"),J741="",K741="",L741="",L741&lt; 0,OR(M741="",M741&gt;15),OR(N741="",N741&gt;15),O741="",P741=""),"ERROR - Please check inputs",""))</f>
        <v/>
      </c>
      <c r="R741" s="55" t="str" cm="1">
        <f t="array" ref="R741">IF(AND(B741:D741="",G741:P741=""),"",H741-G741)</f>
        <v/>
      </c>
      <c r="S741" s="55" t="str" cm="1">
        <f t="array" ref="S741">IF(AND(B741:D741="",G741:P741=""),"",P741*R741/1000*365)</f>
        <v/>
      </c>
      <c r="T741" s="55" t="str" cm="1">
        <f t="array" ref="T741">IF(AND(B741:D741="",G741:P741=""),"",MAX(0,K741-L741))</f>
        <v/>
      </c>
      <c r="U741" s="55" t="str" cm="1">
        <f t="array" ref="U741">IF(AND(B741:D741="",G741:P741=""),"",VLOOKUP(J741,ABen_Rates,3,FALSE)*T741*S741)</f>
        <v/>
      </c>
      <c r="V741" s="55" t="str" cm="1">
        <f t="array" ref="V741">IF(AND(B741:D741="",G741:P741=""),"",VLOOKUP(D741,Treatment_Life,2,FALSE)*U741)</f>
        <v/>
      </c>
      <c r="W741" s="55" t="str" cm="1">
        <f t="array" ref="W741">IF(AND(B741:D741="",G741:P741=""),"",(H741-G741)*O741*Lane_Width*Cost_m2)</f>
        <v/>
      </c>
      <c r="X741" s="55" cm="1">
        <f t="array" ref="X741">IF(AND(B741:D741="",G741:P741=""),-9999,V741*Av_Cost_Coll/W741)</f>
        <v>-9999</v>
      </c>
      <c r="Y741" s="55" cm="1">
        <f t="array" ref="Y741">IF(AND(B741:D741="",G741:P741=""),-9999,VLOOKUP(CONCATENATE(M741,"-",N741),Likelihood,2,FALSE))</f>
        <v>-9999</v>
      </c>
      <c r="Z741" s="55" t="str" cm="1">
        <f t="array" ref="Z741">IF(AND(B741:D741="",G741:P741=""),"",IF(X741&gt;=2,IF(Y741&gt;50,"P1","P3"),IF(X741&gt;0,IF(Y741&gt;50,"P2","P5"),IF(Y741&gt;50,"P4","P6"))))</f>
        <v/>
      </c>
    </row>
    <row r="742" spans="1:26" x14ac:dyDescent="0.35">
      <c r="A742" s="48"/>
      <c r="B742" s="48"/>
      <c r="C742" s="48"/>
      <c r="D742" s="48"/>
      <c r="E742" s="47"/>
      <c r="F742" s="47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55" t="str" cm="1">
        <f t="array" ref="Q742">IF(AND(B742="",D742="",G742:H742="",J742:P742),"",IF(OR(B742="",D742="",AND(D742&lt;&gt;"A",D742&lt;&gt;"B",D742&lt;&gt;"C",D742&lt;&gt;"D",D742&lt;&gt;"U"),G742&lt;0,H742&lt;G742,AND(J742&lt;&gt;"BC",J742&lt;&gt;"SG",J742&lt;&gt;"KQ",J742&lt;&gt;"R"),J742="",K742="",L742="",L742&lt; 0,OR(M742="",M742&gt;15),OR(N742="",N742&gt;15),O742="",P742=""),"ERROR - Please check inputs",""))</f>
        <v/>
      </c>
      <c r="R742" s="55" t="str" cm="1">
        <f t="array" ref="R742">IF(AND(B742:D742="",G742:P742=""),"",H742-G742)</f>
        <v/>
      </c>
      <c r="S742" s="55" t="str" cm="1">
        <f t="array" ref="S742">IF(AND(B742:D742="",G742:P742=""),"",P742*R742/1000*365)</f>
        <v/>
      </c>
      <c r="T742" s="55" t="str" cm="1">
        <f t="array" ref="T742">IF(AND(B742:D742="",G742:P742=""),"",MAX(0,K742-L742))</f>
        <v/>
      </c>
      <c r="U742" s="55" t="str" cm="1">
        <f t="array" ref="U742">IF(AND(B742:D742="",G742:P742=""),"",VLOOKUP(J742,ABen_Rates,3,FALSE)*T742*S742)</f>
        <v/>
      </c>
      <c r="V742" s="55" t="str" cm="1">
        <f t="array" ref="V742">IF(AND(B742:D742="",G742:P742=""),"",VLOOKUP(D742,Treatment_Life,2,FALSE)*U742)</f>
        <v/>
      </c>
      <c r="W742" s="55" t="str" cm="1">
        <f t="array" ref="W742">IF(AND(B742:D742="",G742:P742=""),"",(H742-G742)*O742*Lane_Width*Cost_m2)</f>
        <v/>
      </c>
      <c r="X742" s="55" cm="1">
        <f t="array" ref="X742">IF(AND(B742:D742="",G742:P742=""),-9999,V742*Av_Cost_Coll/W742)</f>
        <v>-9999</v>
      </c>
      <c r="Y742" s="55" cm="1">
        <f t="array" ref="Y742">IF(AND(B742:D742="",G742:P742=""),-9999,VLOOKUP(CONCATENATE(M742,"-",N742),Likelihood,2,FALSE))</f>
        <v>-9999</v>
      </c>
      <c r="Z742" s="55" t="str" cm="1">
        <f t="array" ref="Z742">IF(AND(B742:D742="",G742:P742=""),"",IF(X742&gt;=2,IF(Y742&gt;50,"P1","P3"),IF(X742&gt;0,IF(Y742&gt;50,"P2","P5"),IF(Y742&gt;50,"P4","P6"))))</f>
        <v/>
      </c>
    </row>
    <row r="743" spans="1:26" x14ac:dyDescent="0.35">
      <c r="A743" s="48"/>
      <c r="B743" s="48"/>
      <c r="C743" s="48"/>
      <c r="D743" s="48"/>
      <c r="E743" s="47"/>
      <c r="F743" s="47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55" t="str" cm="1">
        <f t="array" ref="Q743">IF(AND(B743="",D743="",G743:H743="",J743:P743),"",IF(OR(B743="",D743="",AND(D743&lt;&gt;"A",D743&lt;&gt;"B",D743&lt;&gt;"C",D743&lt;&gt;"D",D743&lt;&gt;"U"),G743&lt;0,H743&lt;G743,AND(J743&lt;&gt;"BC",J743&lt;&gt;"SG",J743&lt;&gt;"KQ",J743&lt;&gt;"R"),J743="",K743="",L743="",L743&lt; 0,OR(M743="",M743&gt;15),OR(N743="",N743&gt;15),O743="",P743=""),"ERROR - Please check inputs",""))</f>
        <v/>
      </c>
      <c r="R743" s="55" t="str" cm="1">
        <f t="array" ref="R743">IF(AND(B743:D743="",G743:P743=""),"",H743-G743)</f>
        <v/>
      </c>
      <c r="S743" s="55" t="str" cm="1">
        <f t="array" ref="S743">IF(AND(B743:D743="",G743:P743=""),"",P743*R743/1000*365)</f>
        <v/>
      </c>
      <c r="T743" s="55" t="str" cm="1">
        <f t="array" ref="T743">IF(AND(B743:D743="",G743:P743=""),"",MAX(0,K743-L743))</f>
        <v/>
      </c>
      <c r="U743" s="55" t="str" cm="1">
        <f t="array" ref="U743">IF(AND(B743:D743="",G743:P743=""),"",VLOOKUP(J743,ABen_Rates,3,FALSE)*T743*S743)</f>
        <v/>
      </c>
      <c r="V743" s="55" t="str" cm="1">
        <f t="array" ref="V743">IF(AND(B743:D743="",G743:P743=""),"",VLOOKUP(D743,Treatment_Life,2,FALSE)*U743)</f>
        <v/>
      </c>
      <c r="W743" s="55" t="str" cm="1">
        <f t="array" ref="W743">IF(AND(B743:D743="",G743:P743=""),"",(H743-G743)*O743*Lane_Width*Cost_m2)</f>
        <v/>
      </c>
      <c r="X743" s="55" cm="1">
        <f t="array" ref="X743">IF(AND(B743:D743="",G743:P743=""),-9999,V743*Av_Cost_Coll/W743)</f>
        <v>-9999</v>
      </c>
      <c r="Y743" s="55" cm="1">
        <f t="array" ref="Y743">IF(AND(B743:D743="",G743:P743=""),-9999,VLOOKUP(CONCATENATE(M743,"-",N743),Likelihood,2,FALSE))</f>
        <v>-9999</v>
      </c>
      <c r="Z743" s="55" t="str" cm="1">
        <f t="array" ref="Z743">IF(AND(B743:D743="",G743:P743=""),"",IF(X743&gt;=2,IF(Y743&gt;50,"P1","P3"),IF(X743&gt;0,IF(Y743&gt;50,"P2","P5"),IF(Y743&gt;50,"P4","P6"))))</f>
        <v/>
      </c>
    </row>
    <row r="744" spans="1:26" x14ac:dyDescent="0.35">
      <c r="A744" s="48"/>
      <c r="B744" s="48"/>
      <c r="C744" s="48"/>
      <c r="D744" s="48"/>
      <c r="E744" s="47"/>
      <c r="F744" s="47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55" t="str" cm="1">
        <f t="array" ref="Q744">IF(AND(B744="",D744="",G744:H744="",J744:P744),"",IF(OR(B744="",D744="",AND(D744&lt;&gt;"A",D744&lt;&gt;"B",D744&lt;&gt;"C",D744&lt;&gt;"D",D744&lt;&gt;"U"),G744&lt;0,H744&lt;G744,AND(J744&lt;&gt;"BC",J744&lt;&gt;"SG",J744&lt;&gt;"KQ",J744&lt;&gt;"R"),J744="",K744="",L744="",L744&lt; 0,OR(M744="",M744&gt;15),OR(N744="",N744&gt;15),O744="",P744=""),"ERROR - Please check inputs",""))</f>
        <v/>
      </c>
      <c r="R744" s="55" t="str" cm="1">
        <f t="array" ref="R744">IF(AND(B744:D744="",G744:P744=""),"",H744-G744)</f>
        <v/>
      </c>
      <c r="S744" s="55" t="str" cm="1">
        <f t="array" ref="S744">IF(AND(B744:D744="",G744:P744=""),"",P744*R744/1000*365)</f>
        <v/>
      </c>
      <c r="T744" s="55" t="str" cm="1">
        <f t="array" ref="T744">IF(AND(B744:D744="",G744:P744=""),"",MAX(0,K744-L744))</f>
        <v/>
      </c>
      <c r="U744" s="55" t="str" cm="1">
        <f t="array" ref="U744">IF(AND(B744:D744="",G744:P744=""),"",VLOOKUP(J744,ABen_Rates,3,FALSE)*T744*S744)</f>
        <v/>
      </c>
      <c r="V744" s="55" t="str" cm="1">
        <f t="array" ref="V744">IF(AND(B744:D744="",G744:P744=""),"",VLOOKUP(D744,Treatment_Life,2,FALSE)*U744)</f>
        <v/>
      </c>
      <c r="W744" s="55" t="str" cm="1">
        <f t="array" ref="W744">IF(AND(B744:D744="",G744:P744=""),"",(H744-G744)*O744*Lane_Width*Cost_m2)</f>
        <v/>
      </c>
      <c r="X744" s="55" cm="1">
        <f t="array" ref="X744">IF(AND(B744:D744="",G744:P744=""),-9999,V744*Av_Cost_Coll/W744)</f>
        <v>-9999</v>
      </c>
      <c r="Y744" s="55" cm="1">
        <f t="array" ref="Y744">IF(AND(B744:D744="",G744:P744=""),-9999,VLOOKUP(CONCATENATE(M744,"-",N744),Likelihood,2,FALSE))</f>
        <v>-9999</v>
      </c>
      <c r="Z744" s="55" t="str" cm="1">
        <f t="array" ref="Z744">IF(AND(B744:D744="",G744:P744=""),"",IF(X744&gt;=2,IF(Y744&gt;50,"P1","P3"),IF(X744&gt;0,IF(Y744&gt;50,"P2","P5"),IF(Y744&gt;50,"P4","P6"))))</f>
        <v/>
      </c>
    </row>
    <row r="745" spans="1:26" x14ac:dyDescent="0.35">
      <c r="A745" s="48"/>
      <c r="B745" s="48"/>
      <c r="C745" s="48"/>
      <c r="D745" s="48"/>
      <c r="E745" s="47"/>
      <c r="F745" s="47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55" t="str" cm="1">
        <f t="array" ref="Q745">IF(AND(B745="",D745="",G745:H745="",J745:P745),"",IF(OR(B745="",D745="",AND(D745&lt;&gt;"A",D745&lt;&gt;"B",D745&lt;&gt;"C",D745&lt;&gt;"D",D745&lt;&gt;"U"),G745&lt;0,H745&lt;G745,AND(J745&lt;&gt;"BC",J745&lt;&gt;"SG",J745&lt;&gt;"KQ",J745&lt;&gt;"R"),J745="",K745="",L745="",L745&lt; 0,OR(M745="",M745&gt;15),OR(N745="",N745&gt;15),O745="",P745=""),"ERROR - Please check inputs",""))</f>
        <v/>
      </c>
      <c r="R745" s="55" t="str" cm="1">
        <f t="array" ref="R745">IF(AND(B745:D745="",G745:P745=""),"",H745-G745)</f>
        <v/>
      </c>
      <c r="S745" s="55" t="str" cm="1">
        <f t="array" ref="S745">IF(AND(B745:D745="",G745:P745=""),"",P745*R745/1000*365)</f>
        <v/>
      </c>
      <c r="T745" s="55" t="str" cm="1">
        <f t="array" ref="T745">IF(AND(B745:D745="",G745:P745=""),"",MAX(0,K745-L745))</f>
        <v/>
      </c>
      <c r="U745" s="55" t="str" cm="1">
        <f t="array" ref="U745">IF(AND(B745:D745="",G745:P745=""),"",VLOOKUP(J745,ABen_Rates,3,FALSE)*T745*S745)</f>
        <v/>
      </c>
      <c r="V745" s="55" t="str" cm="1">
        <f t="array" ref="V745">IF(AND(B745:D745="",G745:P745=""),"",VLOOKUP(D745,Treatment_Life,2,FALSE)*U745)</f>
        <v/>
      </c>
      <c r="W745" s="55" t="str" cm="1">
        <f t="array" ref="W745">IF(AND(B745:D745="",G745:P745=""),"",(H745-G745)*O745*Lane_Width*Cost_m2)</f>
        <v/>
      </c>
      <c r="X745" s="55" cm="1">
        <f t="array" ref="X745">IF(AND(B745:D745="",G745:P745=""),-9999,V745*Av_Cost_Coll/W745)</f>
        <v>-9999</v>
      </c>
      <c r="Y745" s="55" cm="1">
        <f t="array" ref="Y745">IF(AND(B745:D745="",G745:P745=""),-9999,VLOOKUP(CONCATENATE(M745,"-",N745),Likelihood,2,FALSE))</f>
        <v>-9999</v>
      </c>
      <c r="Z745" s="55" t="str" cm="1">
        <f t="array" ref="Z745">IF(AND(B745:D745="",G745:P745=""),"",IF(X745&gt;=2,IF(Y745&gt;50,"P1","P3"),IF(X745&gt;0,IF(Y745&gt;50,"P2","P5"),IF(Y745&gt;50,"P4","P6"))))</f>
        <v/>
      </c>
    </row>
    <row r="746" spans="1:26" x14ac:dyDescent="0.35">
      <c r="A746" s="48"/>
      <c r="B746" s="48"/>
      <c r="C746" s="48"/>
      <c r="D746" s="48"/>
      <c r="E746" s="47"/>
      <c r="F746" s="47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55" t="str" cm="1">
        <f t="array" ref="Q746">IF(AND(B746="",D746="",G746:H746="",J746:P746),"",IF(OR(B746="",D746="",AND(D746&lt;&gt;"A",D746&lt;&gt;"B",D746&lt;&gt;"C",D746&lt;&gt;"D",D746&lt;&gt;"U"),G746&lt;0,H746&lt;G746,AND(J746&lt;&gt;"BC",J746&lt;&gt;"SG",J746&lt;&gt;"KQ",J746&lt;&gt;"R"),J746="",K746="",L746="",L746&lt; 0,OR(M746="",M746&gt;15),OR(N746="",N746&gt;15),O746="",P746=""),"ERROR - Please check inputs",""))</f>
        <v/>
      </c>
      <c r="R746" s="55" t="str" cm="1">
        <f t="array" ref="R746">IF(AND(B746:D746="",G746:P746=""),"",H746-G746)</f>
        <v/>
      </c>
      <c r="S746" s="55" t="str" cm="1">
        <f t="array" ref="S746">IF(AND(B746:D746="",G746:P746=""),"",P746*R746/1000*365)</f>
        <v/>
      </c>
      <c r="T746" s="55" t="str" cm="1">
        <f t="array" ref="T746">IF(AND(B746:D746="",G746:P746=""),"",MAX(0,K746-L746))</f>
        <v/>
      </c>
      <c r="U746" s="55" t="str" cm="1">
        <f t="array" ref="U746">IF(AND(B746:D746="",G746:P746=""),"",VLOOKUP(J746,ABen_Rates,3,FALSE)*T746*S746)</f>
        <v/>
      </c>
      <c r="V746" s="55" t="str" cm="1">
        <f t="array" ref="V746">IF(AND(B746:D746="",G746:P746=""),"",VLOOKUP(D746,Treatment_Life,2,FALSE)*U746)</f>
        <v/>
      </c>
      <c r="W746" s="55" t="str" cm="1">
        <f t="array" ref="W746">IF(AND(B746:D746="",G746:P746=""),"",(H746-G746)*O746*Lane_Width*Cost_m2)</f>
        <v/>
      </c>
      <c r="X746" s="55" cm="1">
        <f t="array" ref="X746">IF(AND(B746:D746="",G746:P746=""),-9999,V746*Av_Cost_Coll/W746)</f>
        <v>-9999</v>
      </c>
      <c r="Y746" s="55" cm="1">
        <f t="array" ref="Y746">IF(AND(B746:D746="",G746:P746=""),-9999,VLOOKUP(CONCATENATE(M746,"-",N746),Likelihood,2,FALSE))</f>
        <v>-9999</v>
      </c>
      <c r="Z746" s="55" t="str" cm="1">
        <f t="array" ref="Z746">IF(AND(B746:D746="",G746:P746=""),"",IF(X746&gt;=2,IF(Y746&gt;50,"P1","P3"),IF(X746&gt;0,IF(Y746&gt;50,"P2","P5"),IF(Y746&gt;50,"P4","P6"))))</f>
        <v/>
      </c>
    </row>
    <row r="747" spans="1:26" x14ac:dyDescent="0.35">
      <c r="A747" s="48"/>
      <c r="B747" s="48"/>
      <c r="C747" s="48"/>
      <c r="D747" s="48"/>
      <c r="E747" s="47"/>
      <c r="F747" s="47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55" t="str" cm="1">
        <f t="array" ref="Q747">IF(AND(B747="",D747="",G747:H747="",J747:P747),"",IF(OR(B747="",D747="",AND(D747&lt;&gt;"A",D747&lt;&gt;"B",D747&lt;&gt;"C",D747&lt;&gt;"D",D747&lt;&gt;"U"),G747&lt;0,H747&lt;G747,AND(J747&lt;&gt;"BC",J747&lt;&gt;"SG",J747&lt;&gt;"KQ",J747&lt;&gt;"R"),J747="",K747="",L747="",L747&lt; 0,OR(M747="",M747&gt;15),OR(N747="",N747&gt;15),O747="",P747=""),"ERROR - Please check inputs",""))</f>
        <v/>
      </c>
      <c r="R747" s="55" t="str" cm="1">
        <f t="array" ref="R747">IF(AND(B747:D747="",G747:P747=""),"",H747-G747)</f>
        <v/>
      </c>
      <c r="S747" s="55" t="str" cm="1">
        <f t="array" ref="S747">IF(AND(B747:D747="",G747:P747=""),"",P747*R747/1000*365)</f>
        <v/>
      </c>
      <c r="T747" s="55" t="str" cm="1">
        <f t="array" ref="T747">IF(AND(B747:D747="",G747:P747=""),"",MAX(0,K747-L747))</f>
        <v/>
      </c>
      <c r="U747" s="55" t="str" cm="1">
        <f t="array" ref="U747">IF(AND(B747:D747="",G747:P747=""),"",VLOOKUP(J747,ABen_Rates,3,FALSE)*T747*S747)</f>
        <v/>
      </c>
      <c r="V747" s="55" t="str" cm="1">
        <f t="array" ref="V747">IF(AND(B747:D747="",G747:P747=""),"",VLOOKUP(D747,Treatment_Life,2,FALSE)*U747)</f>
        <v/>
      </c>
      <c r="W747" s="55" t="str" cm="1">
        <f t="array" ref="W747">IF(AND(B747:D747="",G747:P747=""),"",(H747-G747)*O747*Lane_Width*Cost_m2)</f>
        <v/>
      </c>
      <c r="X747" s="55" cm="1">
        <f t="array" ref="X747">IF(AND(B747:D747="",G747:P747=""),-9999,V747*Av_Cost_Coll/W747)</f>
        <v>-9999</v>
      </c>
      <c r="Y747" s="55" cm="1">
        <f t="array" ref="Y747">IF(AND(B747:D747="",G747:P747=""),-9999,VLOOKUP(CONCATENATE(M747,"-",N747),Likelihood,2,FALSE))</f>
        <v>-9999</v>
      </c>
      <c r="Z747" s="55" t="str" cm="1">
        <f t="array" ref="Z747">IF(AND(B747:D747="",G747:P747=""),"",IF(X747&gt;=2,IF(Y747&gt;50,"P1","P3"),IF(X747&gt;0,IF(Y747&gt;50,"P2","P5"),IF(Y747&gt;50,"P4","P6"))))</f>
        <v/>
      </c>
    </row>
    <row r="748" spans="1:26" x14ac:dyDescent="0.35">
      <c r="A748" s="48"/>
      <c r="B748" s="48"/>
      <c r="C748" s="48"/>
      <c r="D748" s="48"/>
      <c r="E748" s="47"/>
      <c r="F748" s="47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55" t="str" cm="1">
        <f t="array" ref="Q748">IF(AND(B748="",D748="",G748:H748="",J748:P748),"",IF(OR(B748="",D748="",AND(D748&lt;&gt;"A",D748&lt;&gt;"B",D748&lt;&gt;"C",D748&lt;&gt;"D",D748&lt;&gt;"U"),G748&lt;0,H748&lt;G748,AND(J748&lt;&gt;"BC",J748&lt;&gt;"SG",J748&lt;&gt;"KQ",J748&lt;&gt;"R"),J748="",K748="",L748="",L748&lt; 0,OR(M748="",M748&gt;15),OR(N748="",N748&gt;15),O748="",P748=""),"ERROR - Please check inputs",""))</f>
        <v/>
      </c>
      <c r="R748" s="55" t="str" cm="1">
        <f t="array" ref="R748">IF(AND(B748:D748="",G748:P748=""),"",H748-G748)</f>
        <v/>
      </c>
      <c r="S748" s="55" t="str" cm="1">
        <f t="array" ref="S748">IF(AND(B748:D748="",G748:P748=""),"",P748*R748/1000*365)</f>
        <v/>
      </c>
      <c r="T748" s="55" t="str" cm="1">
        <f t="array" ref="T748">IF(AND(B748:D748="",G748:P748=""),"",MAX(0,K748-L748))</f>
        <v/>
      </c>
      <c r="U748" s="55" t="str" cm="1">
        <f t="array" ref="U748">IF(AND(B748:D748="",G748:P748=""),"",VLOOKUP(J748,ABen_Rates,3,FALSE)*T748*S748)</f>
        <v/>
      </c>
      <c r="V748" s="55" t="str" cm="1">
        <f t="array" ref="V748">IF(AND(B748:D748="",G748:P748=""),"",VLOOKUP(D748,Treatment_Life,2,FALSE)*U748)</f>
        <v/>
      </c>
      <c r="W748" s="55" t="str" cm="1">
        <f t="array" ref="W748">IF(AND(B748:D748="",G748:P748=""),"",(H748-G748)*O748*Lane_Width*Cost_m2)</f>
        <v/>
      </c>
      <c r="X748" s="55" cm="1">
        <f t="array" ref="X748">IF(AND(B748:D748="",G748:P748=""),-9999,V748*Av_Cost_Coll/W748)</f>
        <v>-9999</v>
      </c>
      <c r="Y748" s="55" cm="1">
        <f t="array" ref="Y748">IF(AND(B748:D748="",G748:P748=""),-9999,VLOOKUP(CONCATENATE(M748,"-",N748),Likelihood,2,FALSE))</f>
        <v>-9999</v>
      </c>
      <c r="Z748" s="55" t="str" cm="1">
        <f t="array" ref="Z748">IF(AND(B748:D748="",G748:P748=""),"",IF(X748&gt;=2,IF(Y748&gt;50,"P1","P3"),IF(X748&gt;0,IF(Y748&gt;50,"P2","P5"),IF(Y748&gt;50,"P4","P6"))))</f>
        <v/>
      </c>
    </row>
    <row r="749" spans="1:26" x14ac:dyDescent="0.35">
      <c r="A749" s="48"/>
      <c r="B749" s="48"/>
      <c r="C749" s="48"/>
      <c r="D749" s="48"/>
      <c r="E749" s="47"/>
      <c r="F749" s="47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55" t="str" cm="1">
        <f t="array" ref="Q749">IF(AND(B749="",D749="",G749:H749="",J749:P749),"",IF(OR(B749="",D749="",AND(D749&lt;&gt;"A",D749&lt;&gt;"B",D749&lt;&gt;"C",D749&lt;&gt;"D",D749&lt;&gt;"U"),G749&lt;0,H749&lt;G749,AND(J749&lt;&gt;"BC",J749&lt;&gt;"SG",J749&lt;&gt;"KQ",J749&lt;&gt;"R"),J749="",K749="",L749="",L749&lt; 0,OR(M749="",M749&gt;15),OR(N749="",N749&gt;15),O749="",P749=""),"ERROR - Please check inputs",""))</f>
        <v/>
      </c>
      <c r="R749" s="55" t="str" cm="1">
        <f t="array" ref="R749">IF(AND(B749:D749="",G749:P749=""),"",H749-G749)</f>
        <v/>
      </c>
      <c r="S749" s="55" t="str" cm="1">
        <f t="array" ref="S749">IF(AND(B749:D749="",G749:P749=""),"",P749*R749/1000*365)</f>
        <v/>
      </c>
      <c r="T749" s="55" t="str" cm="1">
        <f t="array" ref="T749">IF(AND(B749:D749="",G749:P749=""),"",MAX(0,K749-L749))</f>
        <v/>
      </c>
      <c r="U749" s="55" t="str" cm="1">
        <f t="array" ref="U749">IF(AND(B749:D749="",G749:P749=""),"",VLOOKUP(J749,ABen_Rates,3,FALSE)*T749*S749)</f>
        <v/>
      </c>
      <c r="V749" s="55" t="str" cm="1">
        <f t="array" ref="V749">IF(AND(B749:D749="",G749:P749=""),"",VLOOKUP(D749,Treatment_Life,2,FALSE)*U749)</f>
        <v/>
      </c>
      <c r="W749" s="55" t="str" cm="1">
        <f t="array" ref="W749">IF(AND(B749:D749="",G749:P749=""),"",(H749-G749)*O749*Lane_Width*Cost_m2)</f>
        <v/>
      </c>
      <c r="X749" s="55" cm="1">
        <f t="array" ref="X749">IF(AND(B749:D749="",G749:P749=""),-9999,V749*Av_Cost_Coll/W749)</f>
        <v>-9999</v>
      </c>
      <c r="Y749" s="55" cm="1">
        <f t="array" ref="Y749">IF(AND(B749:D749="",G749:P749=""),-9999,VLOOKUP(CONCATENATE(M749,"-",N749),Likelihood,2,FALSE))</f>
        <v>-9999</v>
      </c>
      <c r="Z749" s="55" t="str" cm="1">
        <f t="array" ref="Z749">IF(AND(B749:D749="",G749:P749=""),"",IF(X749&gt;=2,IF(Y749&gt;50,"P1","P3"),IF(X749&gt;0,IF(Y749&gt;50,"P2","P5"),IF(Y749&gt;50,"P4","P6"))))</f>
        <v/>
      </c>
    </row>
    <row r="750" spans="1:26" x14ac:dyDescent="0.35">
      <c r="A750" s="48"/>
      <c r="B750" s="48"/>
      <c r="C750" s="48"/>
      <c r="D750" s="48"/>
      <c r="E750" s="47"/>
      <c r="F750" s="47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55" t="str" cm="1">
        <f t="array" ref="Q750">IF(AND(B750="",D750="",G750:H750="",J750:P750),"",IF(OR(B750="",D750="",AND(D750&lt;&gt;"A",D750&lt;&gt;"B",D750&lt;&gt;"C",D750&lt;&gt;"D",D750&lt;&gt;"U"),G750&lt;0,H750&lt;G750,AND(J750&lt;&gt;"BC",J750&lt;&gt;"SG",J750&lt;&gt;"KQ",J750&lt;&gt;"R"),J750="",K750="",L750="",L750&lt; 0,OR(M750="",M750&gt;15),OR(N750="",N750&gt;15),O750="",P750=""),"ERROR - Please check inputs",""))</f>
        <v/>
      </c>
      <c r="R750" s="55" t="str" cm="1">
        <f t="array" ref="R750">IF(AND(B750:D750="",G750:P750=""),"",H750-G750)</f>
        <v/>
      </c>
      <c r="S750" s="55" t="str" cm="1">
        <f t="array" ref="S750">IF(AND(B750:D750="",G750:P750=""),"",P750*R750/1000*365)</f>
        <v/>
      </c>
      <c r="T750" s="55" t="str" cm="1">
        <f t="array" ref="T750">IF(AND(B750:D750="",G750:P750=""),"",MAX(0,K750-L750))</f>
        <v/>
      </c>
      <c r="U750" s="55" t="str" cm="1">
        <f t="array" ref="U750">IF(AND(B750:D750="",G750:P750=""),"",VLOOKUP(J750,ABen_Rates,3,FALSE)*T750*S750)</f>
        <v/>
      </c>
      <c r="V750" s="55" t="str" cm="1">
        <f t="array" ref="V750">IF(AND(B750:D750="",G750:P750=""),"",VLOOKUP(D750,Treatment_Life,2,FALSE)*U750)</f>
        <v/>
      </c>
      <c r="W750" s="55" t="str" cm="1">
        <f t="array" ref="W750">IF(AND(B750:D750="",G750:P750=""),"",(H750-G750)*O750*Lane_Width*Cost_m2)</f>
        <v/>
      </c>
      <c r="X750" s="55" cm="1">
        <f t="array" ref="X750">IF(AND(B750:D750="",G750:P750=""),-9999,V750*Av_Cost_Coll/W750)</f>
        <v>-9999</v>
      </c>
      <c r="Y750" s="55" cm="1">
        <f t="array" ref="Y750">IF(AND(B750:D750="",G750:P750=""),-9999,VLOOKUP(CONCATENATE(M750,"-",N750),Likelihood,2,FALSE))</f>
        <v>-9999</v>
      </c>
      <c r="Z750" s="55" t="str" cm="1">
        <f t="array" ref="Z750">IF(AND(B750:D750="",G750:P750=""),"",IF(X750&gt;=2,IF(Y750&gt;50,"P1","P3"),IF(X750&gt;0,IF(Y750&gt;50,"P2","P5"),IF(Y750&gt;50,"P4","P6"))))</f>
        <v/>
      </c>
    </row>
    <row r="751" spans="1:26" x14ac:dyDescent="0.35">
      <c r="A751" s="48"/>
      <c r="B751" s="48"/>
      <c r="C751" s="48"/>
      <c r="D751" s="48"/>
      <c r="E751" s="47"/>
      <c r="F751" s="47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55" t="str" cm="1">
        <f t="array" ref="Q751">IF(AND(B751="",D751="",G751:H751="",J751:P751),"",IF(OR(B751="",D751="",AND(D751&lt;&gt;"A",D751&lt;&gt;"B",D751&lt;&gt;"C",D751&lt;&gt;"D",D751&lt;&gt;"U"),G751&lt;0,H751&lt;G751,AND(J751&lt;&gt;"BC",J751&lt;&gt;"SG",J751&lt;&gt;"KQ",J751&lt;&gt;"R"),J751="",K751="",L751="",L751&lt; 0,OR(M751="",M751&gt;15),OR(N751="",N751&gt;15),O751="",P751=""),"ERROR - Please check inputs",""))</f>
        <v/>
      </c>
      <c r="R751" s="55" t="str" cm="1">
        <f t="array" ref="R751">IF(AND(B751:D751="",G751:P751=""),"",H751-G751)</f>
        <v/>
      </c>
      <c r="S751" s="55" t="str" cm="1">
        <f t="array" ref="S751">IF(AND(B751:D751="",G751:P751=""),"",P751*R751/1000*365)</f>
        <v/>
      </c>
      <c r="T751" s="55" t="str" cm="1">
        <f t="array" ref="T751">IF(AND(B751:D751="",G751:P751=""),"",MAX(0,K751-L751))</f>
        <v/>
      </c>
      <c r="U751" s="55" t="str" cm="1">
        <f t="array" ref="U751">IF(AND(B751:D751="",G751:P751=""),"",VLOOKUP(J751,ABen_Rates,3,FALSE)*T751*S751)</f>
        <v/>
      </c>
      <c r="V751" s="55" t="str" cm="1">
        <f t="array" ref="V751">IF(AND(B751:D751="",G751:P751=""),"",VLOOKUP(D751,Treatment_Life,2,FALSE)*U751)</f>
        <v/>
      </c>
      <c r="W751" s="55" t="str" cm="1">
        <f t="array" ref="W751">IF(AND(B751:D751="",G751:P751=""),"",(H751-G751)*O751*Lane_Width*Cost_m2)</f>
        <v/>
      </c>
      <c r="X751" s="55" cm="1">
        <f t="array" ref="X751">IF(AND(B751:D751="",G751:P751=""),-9999,V751*Av_Cost_Coll/W751)</f>
        <v>-9999</v>
      </c>
      <c r="Y751" s="55" cm="1">
        <f t="array" ref="Y751">IF(AND(B751:D751="",G751:P751=""),-9999,VLOOKUP(CONCATENATE(M751,"-",N751),Likelihood,2,FALSE))</f>
        <v>-9999</v>
      </c>
      <c r="Z751" s="55" t="str" cm="1">
        <f t="array" ref="Z751">IF(AND(B751:D751="",G751:P751=""),"",IF(X751&gt;=2,IF(Y751&gt;50,"P1","P3"),IF(X751&gt;0,IF(Y751&gt;50,"P2","P5"),IF(Y751&gt;50,"P4","P6"))))</f>
        <v/>
      </c>
    </row>
    <row r="752" spans="1:26" x14ac:dyDescent="0.35">
      <c r="A752" s="48"/>
      <c r="B752" s="48"/>
      <c r="C752" s="48"/>
      <c r="D752" s="48"/>
      <c r="E752" s="47"/>
      <c r="F752" s="47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55" t="str" cm="1">
        <f t="array" ref="Q752">IF(AND(B752="",D752="",G752:H752="",J752:P752),"",IF(OR(B752="",D752="",AND(D752&lt;&gt;"A",D752&lt;&gt;"B",D752&lt;&gt;"C",D752&lt;&gt;"D",D752&lt;&gt;"U"),G752&lt;0,H752&lt;G752,AND(J752&lt;&gt;"BC",J752&lt;&gt;"SG",J752&lt;&gt;"KQ",J752&lt;&gt;"R"),J752="",K752="",L752="",L752&lt; 0,OR(M752="",M752&gt;15),OR(N752="",N752&gt;15),O752="",P752=""),"ERROR - Please check inputs",""))</f>
        <v/>
      </c>
      <c r="R752" s="55" t="str" cm="1">
        <f t="array" ref="R752">IF(AND(B752:D752="",G752:P752=""),"",H752-G752)</f>
        <v/>
      </c>
      <c r="S752" s="55" t="str" cm="1">
        <f t="array" ref="S752">IF(AND(B752:D752="",G752:P752=""),"",P752*R752/1000*365)</f>
        <v/>
      </c>
      <c r="T752" s="55" t="str" cm="1">
        <f t="array" ref="T752">IF(AND(B752:D752="",G752:P752=""),"",MAX(0,K752-L752))</f>
        <v/>
      </c>
      <c r="U752" s="55" t="str" cm="1">
        <f t="array" ref="U752">IF(AND(B752:D752="",G752:P752=""),"",VLOOKUP(J752,ABen_Rates,3,FALSE)*T752*S752)</f>
        <v/>
      </c>
      <c r="V752" s="55" t="str" cm="1">
        <f t="array" ref="V752">IF(AND(B752:D752="",G752:P752=""),"",VLOOKUP(D752,Treatment_Life,2,FALSE)*U752)</f>
        <v/>
      </c>
      <c r="W752" s="55" t="str" cm="1">
        <f t="array" ref="W752">IF(AND(B752:D752="",G752:P752=""),"",(H752-G752)*O752*Lane_Width*Cost_m2)</f>
        <v/>
      </c>
      <c r="X752" s="55" cm="1">
        <f t="array" ref="X752">IF(AND(B752:D752="",G752:P752=""),-9999,V752*Av_Cost_Coll/W752)</f>
        <v>-9999</v>
      </c>
      <c r="Y752" s="55" cm="1">
        <f t="array" ref="Y752">IF(AND(B752:D752="",G752:P752=""),-9999,VLOOKUP(CONCATENATE(M752,"-",N752),Likelihood,2,FALSE))</f>
        <v>-9999</v>
      </c>
      <c r="Z752" s="55" t="str" cm="1">
        <f t="array" ref="Z752">IF(AND(B752:D752="",G752:P752=""),"",IF(X752&gt;=2,IF(Y752&gt;50,"P1","P3"),IF(X752&gt;0,IF(Y752&gt;50,"P2","P5"),IF(Y752&gt;50,"P4","P6"))))</f>
        <v/>
      </c>
    </row>
    <row r="753" spans="1:26" x14ac:dyDescent="0.35">
      <c r="A753" s="48"/>
      <c r="B753" s="48"/>
      <c r="C753" s="48"/>
      <c r="D753" s="48"/>
      <c r="E753" s="47"/>
      <c r="F753" s="47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55" t="str" cm="1">
        <f t="array" ref="Q753">IF(AND(B753="",D753="",G753:H753="",J753:P753),"",IF(OR(B753="",D753="",AND(D753&lt;&gt;"A",D753&lt;&gt;"B",D753&lt;&gt;"C",D753&lt;&gt;"D",D753&lt;&gt;"U"),G753&lt;0,H753&lt;G753,AND(J753&lt;&gt;"BC",J753&lt;&gt;"SG",J753&lt;&gt;"KQ",J753&lt;&gt;"R"),J753="",K753="",L753="",L753&lt; 0,OR(M753="",M753&gt;15),OR(N753="",N753&gt;15),O753="",P753=""),"ERROR - Please check inputs",""))</f>
        <v/>
      </c>
      <c r="R753" s="55" t="str" cm="1">
        <f t="array" ref="R753">IF(AND(B753:D753="",G753:P753=""),"",H753-G753)</f>
        <v/>
      </c>
      <c r="S753" s="55" t="str" cm="1">
        <f t="array" ref="S753">IF(AND(B753:D753="",G753:P753=""),"",P753*R753/1000*365)</f>
        <v/>
      </c>
      <c r="T753" s="55" t="str" cm="1">
        <f t="array" ref="T753">IF(AND(B753:D753="",G753:P753=""),"",MAX(0,K753-L753))</f>
        <v/>
      </c>
      <c r="U753" s="55" t="str" cm="1">
        <f t="array" ref="U753">IF(AND(B753:D753="",G753:P753=""),"",VLOOKUP(J753,ABen_Rates,3,FALSE)*T753*S753)</f>
        <v/>
      </c>
      <c r="V753" s="55" t="str" cm="1">
        <f t="array" ref="V753">IF(AND(B753:D753="",G753:P753=""),"",VLOOKUP(D753,Treatment_Life,2,FALSE)*U753)</f>
        <v/>
      </c>
      <c r="W753" s="55" t="str" cm="1">
        <f t="array" ref="W753">IF(AND(B753:D753="",G753:P753=""),"",(H753-G753)*O753*Lane_Width*Cost_m2)</f>
        <v/>
      </c>
      <c r="X753" s="55" cm="1">
        <f t="array" ref="X753">IF(AND(B753:D753="",G753:P753=""),-9999,V753*Av_Cost_Coll/W753)</f>
        <v>-9999</v>
      </c>
      <c r="Y753" s="55" cm="1">
        <f t="array" ref="Y753">IF(AND(B753:D753="",G753:P753=""),-9999,VLOOKUP(CONCATENATE(M753,"-",N753),Likelihood,2,FALSE))</f>
        <v>-9999</v>
      </c>
      <c r="Z753" s="55" t="str" cm="1">
        <f t="array" ref="Z753">IF(AND(B753:D753="",G753:P753=""),"",IF(X753&gt;=2,IF(Y753&gt;50,"P1","P3"),IF(X753&gt;0,IF(Y753&gt;50,"P2","P5"),IF(Y753&gt;50,"P4","P6"))))</f>
        <v/>
      </c>
    </row>
    <row r="754" spans="1:26" x14ac:dyDescent="0.35">
      <c r="A754" s="48"/>
      <c r="B754" s="48"/>
      <c r="C754" s="48"/>
      <c r="D754" s="48"/>
      <c r="E754" s="47"/>
      <c r="F754" s="47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55" t="str" cm="1">
        <f t="array" ref="Q754">IF(AND(B754="",D754="",G754:H754="",J754:P754),"",IF(OR(B754="",D754="",AND(D754&lt;&gt;"A",D754&lt;&gt;"B",D754&lt;&gt;"C",D754&lt;&gt;"D",D754&lt;&gt;"U"),G754&lt;0,H754&lt;G754,AND(J754&lt;&gt;"BC",J754&lt;&gt;"SG",J754&lt;&gt;"KQ",J754&lt;&gt;"R"),J754="",K754="",L754="",L754&lt; 0,OR(M754="",M754&gt;15),OR(N754="",N754&gt;15),O754="",P754=""),"ERROR - Please check inputs",""))</f>
        <v/>
      </c>
      <c r="R754" s="55" t="str" cm="1">
        <f t="array" ref="R754">IF(AND(B754:D754="",G754:P754=""),"",H754-G754)</f>
        <v/>
      </c>
      <c r="S754" s="55" t="str" cm="1">
        <f t="array" ref="S754">IF(AND(B754:D754="",G754:P754=""),"",P754*R754/1000*365)</f>
        <v/>
      </c>
      <c r="T754" s="55" t="str" cm="1">
        <f t="array" ref="T754">IF(AND(B754:D754="",G754:P754=""),"",MAX(0,K754-L754))</f>
        <v/>
      </c>
      <c r="U754" s="55" t="str" cm="1">
        <f t="array" ref="U754">IF(AND(B754:D754="",G754:P754=""),"",VLOOKUP(J754,ABen_Rates,3,FALSE)*T754*S754)</f>
        <v/>
      </c>
      <c r="V754" s="55" t="str" cm="1">
        <f t="array" ref="V754">IF(AND(B754:D754="",G754:P754=""),"",VLOOKUP(D754,Treatment_Life,2,FALSE)*U754)</f>
        <v/>
      </c>
      <c r="W754" s="55" t="str" cm="1">
        <f t="array" ref="W754">IF(AND(B754:D754="",G754:P754=""),"",(H754-G754)*O754*Lane_Width*Cost_m2)</f>
        <v/>
      </c>
      <c r="X754" s="55" cm="1">
        <f t="array" ref="X754">IF(AND(B754:D754="",G754:P754=""),-9999,V754*Av_Cost_Coll/W754)</f>
        <v>-9999</v>
      </c>
      <c r="Y754" s="55" cm="1">
        <f t="array" ref="Y754">IF(AND(B754:D754="",G754:P754=""),-9999,VLOOKUP(CONCATENATE(M754,"-",N754),Likelihood,2,FALSE))</f>
        <v>-9999</v>
      </c>
      <c r="Z754" s="55" t="str" cm="1">
        <f t="array" ref="Z754">IF(AND(B754:D754="",G754:P754=""),"",IF(X754&gt;=2,IF(Y754&gt;50,"P1","P3"),IF(X754&gt;0,IF(Y754&gt;50,"P2","P5"),IF(Y754&gt;50,"P4","P6"))))</f>
        <v/>
      </c>
    </row>
    <row r="755" spans="1:26" x14ac:dyDescent="0.35">
      <c r="A755" s="48"/>
      <c r="B755" s="48"/>
      <c r="C755" s="48"/>
      <c r="D755" s="48"/>
      <c r="E755" s="47"/>
      <c r="F755" s="47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55" t="str" cm="1">
        <f t="array" ref="Q755">IF(AND(B755="",D755="",G755:H755="",J755:P755),"",IF(OR(B755="",D755="",AND(D755&lt;&gt;"A",D755&lt;&gt;"B",D755&lt;&gt;"C",D755&lt;&gt;"D",D755&lt;&gt;"U"),G755&lt;0,H755&lt;G755,AND(J755&lt;&gt;"BC",J755&lt;&gt;"SG",J755&lt;&gt;"KQ",J755&lt;&gt;"R"),J755="",K755="",L755="",L755&lt; 0,OR(M755="",M755&gt;15),OR(N755="",N755&gt;15),O755="",P755=""),"ERROR - Please check inputs",""))</f>
        <v/>
      </c>
      <c r="R755" s="55" t="str" cm="1">
        <f t="array" ref="R755">IF(AND(B755:D755="",G755:P755=""),"",H755-G755)</f>
        <v/>
      </c>
      <c r="S755" s="55" t="str" cm="1">
        <f t="array" ref="S755">IF(AND(B755:D755="",G755:P755=""),"",P755*R755/1000*365)</f>
        <v/>
      </c>
      <c r="T755" s="55" t="str" cm="1">
        <f t="array" ref="T755">IF(AND(B755:D755="",G755:P755=""),"",MAX(0,K755-L755))</f>
        <v/>
      </c>
      <c r="U755" s="55" t="str" cm="1">
        <f t="array" ref="U755">IF(AND(B755:D755="",G755:P755=""),"",VLOOKUP(J755,ABen_Rates,3,FALSE)*T755*S755)</f>
        <v/>
      </c>
      <c r="V755" s="55" t="str" cm="1">
        <f t="array" ref="V755">IF(AND(B755:D755="",G755:P755=""),"",VLOOKUP(D755,Treatment_Life,2,FALSE)*U755)</f>
        <v/>
      </c>
      <c r="W755" s="55" t="str" cm="1">
        <f t="array" ref="W755">IF(AND(B755:D755="",G755:P755=""),"",(H755-G755)*O755*Lane_Width*Cost_m2)</f>
        <v/>
      </c>
      <c r="X755" s="55" cm="1">
        <f t="array" ref="X755">IF(AND(B755:D755="",G755:P755=""),-9999,V755*Av_Cost_Coll/W755)</f>
        <v>-9999</v>
      </c>
      <c r="Y755" s="55" cm="1">
        <f t="array" ref="Y755">IF(AND(B755:D755="",G755:P755=""),-9999,VLOOKUP(CONCATENATE(M755,"-",N755),Likelihood,2,FALSE))</f>
        <v>-9999</v>
      </c>
      <c r="Z755" s="55" t="str" cm="1">
        <f t="array" ref="Z755">IF(AND(B755:D755="",G755:P755=""),"",IF(X755&gt;=2,IF(Y755&gt;50,"P1","P3"),IF(X755&gt;0,IF(Y755&gt;50,"P2","P5"),IF(Y755&gt;50,"P4","P6"))))</f>
        <v/>
      </c>
    </row>
    <row r="756" spans="1:26" x14ac:dyDescent="0.35">
      <c r="A756" s="48"/>
      <c r="B756" s="48"/>
      <c r="C756" s="48"/>
      <c r="D756" s="48"/>
      <c r="E756" s="47"/>
      <c r="F756" s="47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55" t="str" cm="1">
        <f t="array" ref="Q756">IF(AND(B756="",D756="",G756:H756="",J756:P756),"",IF(OR(B756="",D756="",AND(D756&lt;&gt;"A",D756&lt;&gt;"B",D756&lt;&gt;"C",D756&lt;&gt;"D",D756&lt;&gt;"U"),G756&lt;0,H756&lt;G756,AND(J756&lt;&gt;"BC",J756&lt;&gt;"SG",J756&lt;&gt;"KQ",J756&lt;&gt;"R"),J756="",K756="",L756="",L756&lt; 0,OR(M756="",M756&gt;15),OR(N756="",N756&gt;15),O756="",P756=""),"ERROR - Please check inputs",""))</f>
        <v/>
      </c>
      <c r="R756" s="55" t="str" cm="1">
        <f t="array" ref="R756">IF(AND(B756:D756="",G756:P756=""),"",H756-G756)</f>
        <v/>
      </c>
      <c r="S756" s="55" t="str" cm="1">
        <f t="array" ref="S756">IF(AND(B756:D756="",G756:P756=""),"",P756*R756/1000*365)</f>
        <v/>
      </c>
      <c r="T756" s="55" t="str" cm="1">
        <f t="array" ref="T756">IF(AND(B756:D756="",G756:P756=""),"",MAX(0,K756-L756))</f>
        <v/>
      </c>
      <c r="U756" s="55" t="str" cm="1">
        <f t="array" ref="U756">IF(AND(B756:D756="",G756:P756=""),"",VLOOKUP(J756,ABen_Rates,3,FALSE)*T756*S756)</f>
        <v/>
      </c>
      <c r="V756" s="55" t="str" cm="1">
        <f t="array" ref="V756">IF(AND(B756:D756="",G756:P756=""),"",VLOOKUP(D756,Treatment_Life,2,FALSE)*U756)</f>
        <v/>
      </c>
      <c r="W756" s="55" t="str" cm="1">
        <f t="array" ref="W756">IF(AND(B756:D756="",G756:P756=""),"",(H756-G756)*O756*Lane_Width*Cost_m2)</f>
        <v/>
      </c>
      <c r="X756" s="55" cm="1">
        <f t="array" ref="X756">IF(AND(B756:D756="",G756:P756=""),-9999,V756*Av_Cost_Coll/W756)</f>
        <v>-9999</v>
      </c>
      <c r="Y756" s="55" cm="1">
        <f t="array" ref="Y756">IF(AND(B756:D756="",G756:P756=""),-9999,VLOOKUP(CONCATENATE(M756,"-",N756),Likelihood,2,FALSE))</f>
        <v>-9999</v>
      </c>
      <c r="Z756" s="55" t="str" cm="1">
        <f t="array" ref="Z756">IF(AND(B756:D756="",G756:P756=""),"",IF(X756&gt;=2,IF(Y756&gt;50,"P1","P3"),IF(X756&gt;0,IF(Y756&gt;50,"P2","P5"),IF(Y756&gt;50,"P4","P6"))))</f>
        <v/>
      </c>
    </row>
    <row r="757" spans="1:26" x14ac:dyDescent="0.35">
      <c r="A757" s="48"/>
      <c r="B757" s="48"/>
      <c r="C757" s="48"/>
      <c r="D757" s="48"/>
      <c r="E757" s="47"/>
      <c r="F757" s="47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55" t="str" cm="1">
        <f t="array" ref="Q757">IF(AND(B757="",D757="",G757:H757="",J757:P757),"",IF(OR(B757="",D757="",AND(D757&lt;&gt;"A",D757&lt;&gt;"B",D757&lt;&gt;"C",D757&lt;&gt;"D",D757&lt;&gt;"U"),G757&lt;0,H757&lt;G757,AND(J757&lt;&gt;"BC",J757&lt;&gt;"SG",J757&lt;&gt;"KQ",J757&lt;&gt;"R"),J757="",K757="",L757="",L757&lt; 0,OR(M757="",M757&gt;15),OR(N757="",N757&gt;15),O757="",P757=""),"ERROR - Please check inputs",""))</f>
        <v/>
      </c>
      <c r="R757" s="55" t="str" cm="1">
        <f t="array" ref="R757">IF(AND(B757:D757="",G757:P757=""),"",H757-G757)</f>
        <v/>
      </c>
      <c r="S757" s="55" t="str" cm="1">
        <f t="array" ref="S757">IF(AND(B757:D757="",G757:P757=""),"",P757*R757/1000*365)</f>
        <v/>
      </c>
      <c r="T757" s="55" t="str" cm="1">
        <f t="array" ref="T757">IF(AND(B757:D757="",G757:P757=""),"",MAX(0,K757-L757))</f>
        <v/>
      </c>
      <c r="U757" s="55" t="str" cm="1">
        <f t="array" ref="U757">IF(AND(B757:D757="",G757:P757=""),"",VLOOKUP(J757,ABen_Rates,3,FALSE)*T757*S757)</f>
        <v/>
      </c>
      <c r="V757" s="55" t="str" cm="1">
        <f t="array" ref="V757">IF(AND(B757:D757="",G757:P757=""),"",VLOOKUP(D757,Treatment_Life,2,FALSE)*U757)</f>
        <v/>
      </c>
      <c r="W757" s="55" t="str" cm="1">
        <f t="array" ref="W757">IF(AND(B757:D757="",G757:P757=""),"",(H757-G757)*O757*Lane_Width*Cost_m2)</f>
        <v/>
      </c>
      <c r="X757" s="55" cm="1">
        <f t="array" ref="X757">IF(AND(B757:D757="",G757:P757=""),-9999,V757*Av_Cost_Coll/W757)</f>
        <v>-9999</v>
      </c>
      <c r="Y757" s="55" cm="1">
        <f t="array" ref="Y757">IF(AND(B757:D757="",G757:P757=""),-9999,VLOOKUP(CONCATENATE(M757,"-",N757),Likelihood,2,FALSE))</f>
        <v>-9999</v>
      </c>
      <c r="Z757" s="55" t="str" cm="1">
        <f t="array" ref="Z757">IF(AND(B757:D757="",G757:P757=""),"",IF(X757&gt;=2,IF(Y757&gt;50,"P1","P3"),IF(X757&gt;0,IF(Y757&gt;50,"P2","P5"),IF(Y757&gt;50,"P4","P6"))))</f>
        <v/>
      </c>
    </row>
    <row r="758" spans="1:26" x14ac:dyDescent="0.35">
      <c r="A758" s="48"/>
      <c r="B758" s="48"/>
      <c r="C758" s="48"/>
      <c r="D758" s="48"/>
      <c r="E758" s="47"/>
      <c r="F758" s="47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55" t="str" cm="1">
        <f t="array" ref="Q758">IF(AND(B758="",D758="",G758:H758="",J758:P758),"",IF(OR(B758="",D758="",AND(D758&lt;&gt;"A",D758&lt;&gt;"B",D758&lt;&gt;"C",D758&lt;&gt;"D",D758&lt;&gt;"U"),G758&lt;0,H758&lt;G758,AND(J758&lt;&gt;"BC",J758&lt;&gt;"SG",J758&lt;&gt;"KQ",J758&lt;&gt;"R"),J758="",K758="",L758="",L758&lt; 0,OR(M758="",M758&gt;15),OR(N758="",N758&gt;15),O758="",P758=""),"ERROR - Please check inputs",""))</f>
        <v/>
      </c>
      <c r="R758" s="55" t="str" cm="1">
        <f t="array" ref="R758">IF(AND(B758:D758="",G758:P758=""),"",H758-G758)</f>
        <v/>
      </c>
      <c r="S758" s="55" t="str" cm="1">
        <f t="array" ref="S758">IF(AND(B758:D758="",G758:P758=""),"",P758*R758/1000*365)</f>
        <v/>
      </c>
      <c r="T758" s="55" t="str" cm="1">
        <f t="array" ref="T758">IF(AND(B758:D758="",G758:P758=""),"",MAX(0,K758-L758))</f>
        <v/>
      </c>
      <c r="U758" s="55" t="str" cm="1">
        <f t="array" ref="U758">IF(AND(B758:D758="",G758:P758=""),"",VLOOKUP(J758,ABen_Rates,3,FALSE)*T758*S758)</f>
        <v/>
      </c>
      <c r="V758" s="55" t="str" cm="1">
        <f t="array" ref="V758">IF(AND(B758:D758="",G758:P758=""),"",VLOOKUP(D758,Treatment_Life,2,FALSE)*U758)</f>
        <v/>
      </c>
      <c r="W758" s="55" t="str" cm="1">
        <f t="array" ref="W758">IF(AND(B758:D758="",G758:P758=""),"",(H758-G758)*O758*Lane_Width*Cost_m2)</f>
        <v/>
      </c>
      <c r="X758" s="55" cm="1">
        <f t="array" ref="X758">IF(AND(B758:D758="",G758:P758=""),-9999,V758*Av_Cost_Coll/W758)</f>
        <v>-9999</v>
      </c>
      <c r="Y758" s="55" cm="1">
        <f t="array" ref="Y758">IF(AND(B758:D758="",G758:P758=""),-9999,VLOOKUP(CONCATENATE(M758,"-",N758),Likelihood,2,FALSE))</f>
        <v>-9999</v>
      </c>
      <c r="Z758" s="55" t="str" cm="1">
        <f t="array" ref="Z758">IF(AND(B758:D758="",G758:P758=""),"",IF(X758&gt;=2,IF(Y758&gt;50,"P1","P3"),IF(X758&gt;0,IF(Y758&gt;50,"P2","P5"),IF(Y758&gt;50,"P4","P6"))))</f>
        <v/>
      </c>
    </row>
    <row r="759" spans="1:26" x14ac:dyDescent="0.35">
      <c r="A759" s="48"/>
      <c r="B759" s="48"/>
      <c r="C759" s="48"/>
      <c r="D759" s="48"/>
      <c r="E759" s="47"/>
      <c r="F759" s="47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55" t="str" cm="1">
        <f t="array" ref="Q759">IF(AND(B759="",D759="",G759:H759="",J759:P759),"",IF(OR(B759="",D759="",AND(D759&lt;&gt;"A",D759&lt;&gt;"B",D759&lt;&gt;"C",D759&lt;&gt;"D",D759&lt;&gt;"U"),G759&lt;0,H759&lt;G759,AND(J759&lt;&gt;"BC",J759&lt;&gt;"SG",J759&lt;&gt;"KQ",J759&lt;&gt;"R"),J759="",K759="",L759="",L759&lt; 0,OR(M759="",M759&gt;15),OR(N759="",N759&gt;15),O759="",P759=""),"ERROR - Please check inputs",""))</f>
        <v/>
      </c>
      <c r="R759" s="55" t="str" cm="1">
        <f t="array" ref="R759">IF(AND(B759:D759="",G759:P759=""),"",H759-G759)</f>
        <v/>
      </c>
      <c r="S759" s="55" t="str" cm="1">
        <f t="array" ref="S759">IF(AND(B759:D759="",G759:P759=""),"",P759*R759/1000*365)</f>
        <v/>
      </c>
      <c r="T759" s="55" t="str" cm="1">
        <f t="array" ref="T759">IF(AND(B759:D759="",G759:P759=""),"",MAX(0,K759-L759))</f>
        <v/>
      </c>
      <c r="U759" s="55" t="str" cm="1">
        <f t="array" ref="U759">IF(AND(B759:D759="",G759:P759=""),"",VLOOKUP(J759,ABen_Rates,3,FALSE)*T759*S759)</f>
        <v/>
      </c>
      <c r="V759" s="55" t="str" cm="1">
        <f t="array" ref="V759">IF(AND(B759:D759="",G759:P759=""),"",VLOOKUP(D759,Treatment_Life,2,FALSE)*U759)</f>
        <v/>
      </c>
      <c r="W759" s="55" t="str" cm="1">
        <f t="array" ref="W759">IF(AND(B759:D759="",G759:P759=""),"",(H759-G759)*O759*Lane_Width*Cost_m2)</f>
        <v/>
      </c>
      <c r="X759" s="55" cm="1">
        <f t="array" ref="X759">IF(AND(B759:D759="",G759:P759=""),-9999,V759*Av_Cost_Coll/W759)</f>
        <v>-9999</v>
      </c>
      <c r="Y759" s="55" cm="1">
        <f t="array" ref="Y759">IF(AND(B759:D759="",G759:P759=""),-9999,VLOOKUP(CONCATENATE(M759,"-",N759),Likelihood,2,FALSE))</f>
        <v>-9999</v>
      </c>
      <c r="Z759" s="55" t="str" cm="1">
        <f t="array" ref="Z759">IF(AND(B759:D759="",G759:P759=""),"",IF(X759&gt;=2,IF(Y759&gt;50,"P1","P3"),IF(X759&gt;0,IF(Y759&gt;50,"P2","P5"),IF(Y759&gt;50,"P4","P6"))))</f>
        <v/>
      </c>
    </row>
    <row r="760" spans="1:26" x14ac:dyDescent="0.35">
      <c r="A760" s="48"/>
      <c r="B760" s="48"/>
      <c r="C760" s="48"/>
      <c r="D760" s="48"/>
      <c r="E760" s="47"/>
      <c r="F760" s="47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55" t="str" cm="1">
        <f t="array" ref="Q760">IF(AND(B760="",D760="",G760:H760="",J760:P760),"",IF(OR(B760="",D760="",AND(D760&lt;&gt;"A",D760&lt;&gt;"B",D760&lt;&gt;"C",D760&lt;&gt;"D",D760&lt;&gt;"U"),G760&lt;0,H760&lt;G760,AND(J760&lt;&gt;"BC",J760&lt;&gt;"SG",J760&lt;&gt;"KQ",J760&lt;&gt;"R"),J760="",K760="",L760="",L760&lt; 0,OR(M760="",M760&gt;15),OR(N760="",N760&gt;15),O760="",P760=""),"ERROR - Please check inputs",""))</f>
        <v/>
      </c>
      <c r="R760" s="55" t="str" cm="1">
        <f t="array" ref="R760">IF(AND(B760:D760="",G760:P760=""),"",H760-G760)</f>
        <v/>
      </c>
      <c r="S760" s="55" t="str" cm="1">
        <f t="array" ref="S760">IF(AND(B760:D760="",G760:P760=""),"",P760*R760/1000*365)</f>
        <v/>
      </c>
      <c r="T760" s="55" t="str" cm="1">
        <f t="array" ref="T760">IF(AND(B760:D760="",G760:P760=""),"",MAX(0,K760-L760))</f>
        <v/>
      </c>
      <c r="U760" s="55" t="str" cm="1">
        <f t="array" ref="U760">IF(AND(B760:D760="",G760:P760=""),"",VLOOKUP(J760,ABen_Rates,3,FALSE)*T760*S760)</f>
        <v/>
      </c>
      <c r="V760" s="55" t="str" cm="1">
        <f t="array" ref="V760">IF(AND(B760:D760="",G760:P760=""),"",VLOOKUP(D760,Treatment_Life,2,FALSE)*U760)</f>
        <v/>
      </c>
      <c r="W760" s="55" t="str" cm="1">
        <f t="array" ref="W760">IF(AND(B760:D760="",G760:P760=""),"",(H760-G760)*O760*Lane_Width*Cost_m2)</f>
        <v/>
      </c>
      <c r="X760" s="55" cm="1">
        <f t="array" ref="X760">IF(AND(B760:D760="",G760:P760=""),-9999,V760*Av_Cost_Coll/W760)</f>
        <v>-9999</v>
      </c>
      <c r="Y760" s="55" cm="1">
        <f t="array" ref="Y760">IF(AND(B760:D760="",G760:P760=""),-9999,VLOOKUP(CONCATENATE(M760,"-",N760),Likelihood,2,FALSE))</f>
        <v>-9999</v>
      </c>
      <c r="Z760" s="55" t="str" cm="1">
        <f t="array" ref="Z760">IF(AND(B760:D760="",G760:P760=""),"",IF(X760&gt;=2,IF(Y760&gt;50,"P1","P3"),IF(X760&gt;0,IF(Y760&gt;50,"P2","P5"),IF(Y760&gt;50,"P4","P6"))))</f>
        <v/>
      </c>
    </row>
    <row r="761" spans="1:26" x14ac:dyDescent="0.35">
      <c r="A761" s="48"/>
      <c r="B761" s="48"/>
      <c r="C761" s="48"/>
      <c r="D761" s="48"/>
      <c r="E761" s="47"/>
      <c r="F761" s="47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55" t="str" cm="1">
        <f t="array" ref="Q761">IF(AND(B761="",D761="",G761:H761="",J761:P761),"",IF(OR(B761="",D761="",AND(D761&lt;&gt;"A",D761&lt;&gt;"B",D761&lt;&gt;"C",D761&lt;&gt;"D",D761&lt;&gt;"U"),G761&lt;0,H761&lt;G761,AND(J761&lt;&gt;"BC",J761&lt;&gt;"SG",J761&lt;&gt;"KQ",J761&lt;&gt;"R"),J761="",K761="",L761="",L761&lt; 0,OR(M761="",M761&gt;15),OR(N761="",N761&gt;15),O761="",P761=""),"ERROR - Please check inputs",""))</f>
        <v/>
      </c>
      <c r="R761" s="55" t="str" cm="1">
        <f t="array" ref="R761">IF(AND(B761:D761="",G761:P761=""),"",H761-G761)</f>
        <v/>
      </c>
      <c r="S761" s="55" t="str" cm="1">
        <f t="array" ref="S761">IF(AND(B761:D761="",G761:P761=""),"",P761*R761/1000*365)</f>
        <v/>
      </c>
      <c r="T761" s="55" t="str" cm="1">
        <f t="array" ref="T761">IF(AND(B761:D761="",G761:P761=""),"",MAX(0,K761-L761))</f>
        <v/>
      </c>
      <c r="U761" s="55" t="str" cm="1">
        <f t="array" ref="U761">IF(AND(B761:D761="",G761:P761=""),"",VLOOKUP(J761,ABen_Rates,3,FALSE)*T761*S761)</f>
        <v/>
      </c>
      <c r="V761" s="55" t="str" cm="1">
        <f t="array" ref="V761">IF(AND(B761:D761="",G761:P761=""),"",VLOOKUP(D761,Treatment_Life,2,FALSE)*U761)</f>
        <v/>
      </c>
      <c r="W761" s="55" t="str" cm="1">
        <f t="array" ref="W761">IF(AND(B761:D761="",G761:P761=""),"",(H761-G761)*O761*Lane_Width*Cost_m2)</f>
        <v/>
      </c>
      <c r="X761" s="55" cm="1">
        <f t="array" ref="X761">IF(AND(B761:D761="",G761:P761=""),-9999,V761*Av_Cost_Coll/W761)</f>
        <v>-9999</v>
      </c>
      <c r="Y761" s="55" cm="1">
        <f t="array" ref="Y761">IF(AND(B761:D761="",G761:P761=""),-9999,VLOOKUP(CONCATENATE(M761,"-",N761),Likelihood,2,FALSE))</f>
        <v>-9999</v>
      </c>
      <c r="Z761" s="55" t="str" cm="1">
        <f t="array" ref="Z761">IF(AND(B761:D761="",G761:P761=""),"",IF(X761&gt;=2,IF(Y761&gt;50,"P1","P3"),IF(X761&gt;0,IF(Y761&gt;50,"P2","P5"),IF(Y761&gt;50,"P4","P6"))))</f>
        <v/>
      </c>
    </row>
    <row r="762" spans="1:26" x14ac:dyDescent="0.35">
      <c r="A762" s="48"/>
      <c r="B762" s="48"/>
      <c r="C762" s="48"/>
      <c r="D762" s="48"/>
      <c r="E762" s="47"/>
      <c r="F762" s="47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55" t="str" cm="1">
        <f t="array" ref="Q762">IF(AND(B762="",D762="",G762:H762="",J762:P762),"",IF(OR(B762="",D762="",AND(D762&lt;&gt;"A",D762&lt;&gt;"B",D762&lt;&gt;"C",D762&lt;&gt;"D",D762&lt;&gt;"U"),G762&lt;0,H762&lt;G762,AND(J762&lt;&gt;"BC",J762&lt;&gt;"SG",J762&lt;&gt;"KQ",J762&lt;&gt;"R"),J762="",K762="",L762="",L762&lt; 0,OR(M762="",M762&gt;15),OR(N762="",N762&gt;15),O762="",P762=""),"ERROR - Please check inputs",""))</f>
        <v/>
      </c>
      <c r="R762" s="55" t="str" cm="1">
        <f t="array" ref="R762">IF(AND(B762:D762="",G762:P762=""),"",H762-G762)</f>
        <v/>
      </c>
      <c r="S762" s="55" t="str" cm="1">
        <f t="array" ref="S762">IF(AND(B762:D762="",G762:P762=""),"",P762*R762/1000*365)</f>
        <v/>
      </c>
      <c r="T762" s="55" t="str" cm="1">
        <f t="array" ref="T762">IF(AND(B762:D762="",G762:P762=""),"",MAX(0,K762-L762))</f>
        <v/>
      </c>
      <c r="U762" s="55" t="str" cm="1">
        <f t="array" ref="U762">IF(AND(B762:D762="",G762:P762=""),"",VLOOKUP(J762,ABen_Rates,3,FALSE)*T762*S762)</f>
        <v/>
      </c>
      <c r="V762" s="55" t="str" cm="1">
        <f t="array" ref="V762">IF(AND(B762:D762="",G762:P762=""),"",VLOOKUP(D762,Treatment_Life,2,FALSE)*U762)</f>
        <v/>
      </c>
      <c r="W762" s="55" t="str" cm="1">
        <f t="array" ref="W762">IF(AND(B762:D762="",G762:P762=""),"",(H762-G762)*O762*Lane_Width*Cost_m2)</f>
        <v/>
      </c>
      <c r="X762" s="55" cm="1">
        <f t="array" ref="X762">IF(AND(B762:D762="",G762:P762=""),-9999,V762*Av_Cost_Coll/W762)</f>
        <v>-9999</v>
      </c>
      <c r="Y762" s="55" cm="1">
        <f t="array" ref="Y762">IF(AND(B762:D762="",G762:P762=""),-9999,VLOOKUP(CONCATENATE(M762,"-",N762),Likelihood,2,FALSE))</f>
        <v>-9999</v>
      </c>
      <c r="Z762" s="55" t="str" cm="1">
        <f t="array" ref="Z762">IF(AND(B762:D762="",G762:P762=""),"",IF(X762&gt;=2,IF(Y762&gt;50,"P1","P3"),IF(X762&gt;0,IF(Y762&gt;50,"P2","P5"),IF(Y762&gt;50,"P4","P6"))))</f>
        <v/>
      </c>
    </row>
    <row r="763" spans="1:26" x14ac:dyDescent="0.35">
      <c r="A763" s="48"/>
      <c r="B763" s="48"/>
      <c r="C763" s="48"/>
      <c r="D763" s="48"/>
      <c r="E763" s="47"/>
      <c r="F763" s="47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55" t="str" cm="1">
        <f t="array" ref="Q763">IF(AND(B763="",D763="",G763:H763="",J763:P763),"",IF(OR(B763="",D763="",AND(D763&lt;&gt;"A",D763&lt;&gt;"B",D763&lt;&gt;"C",D763&lt;&gt;"D",D763&lt;&gt;"U"),G763&lt;0,H763&lt;G763,AND(J763&lt;&gt;"BC",J763&lt;&gt;"SG",J763&lt;&gt;"KQ",J763&lt;&gt;"R"),J763="",K763="",L763="",L763&lt; 0,OR(M763="",M763&gt;15),OR(N763="",N763&gt;15),O763="",P763=""),"ERROR - Please check inputs",""))</f>
        <v/>
      </c>
      <c r="R763" s="55" t="str" cm="1">
        <f t="array" ref="R763">IF(AND(B763:D763="",G763:P763=""),"",H763-G763)</f>
        <v/>
      </c>
      <c r="S763" s="55" t="str" cm="1">
        <f t="array" ref="S763">IF(AND(B763:D763="",G763:P763=""),"",P763*R763/1000*365)</f>
        <v/>
      </c>
      <c r="T763" s="55" t="str" cm="1">
        <f t="array" ref="T763">IF(AND(B763:D763="",G763:P763=""),"",MAX(0,K763-L763))</f>
        <v/>
      </c>
      <c r="U763" s="55" t="str" cm="1">
        <f t="array" ref="U763">IF(AND(B763:D763="",G763:P763=""),"",VLOOKUP(J763,ABen_Rates,3,FALSE)*T763*S763)</f>
        <v/>
      </c>
      <c r="V763" s="55" t="str" cm="1">
        <f t="array" ref="V763">IF(AND(B763:D763="",G763:P763=""),"",VLOOKUP(D763,Treatment_Life,2,FALSE)*U763)</f>
        <v/>
      </c>
      <c r="W763" s="55" t="str" cm="1">
        <f t="array" ref="W763">IF(AND(B763:D763="",G763:P763=""),"",(H763-G763)*O763*Lane_Width*Cost_m2)</f>
        <v/>
      </c>
      <c r="X763" s="55" cm="1">
        <f t="array" ref="X763">IF(AND(B763:D763="",G763:P763=""),-9999,V763*Av_Cost_Coll/W763)</f>
        <v>-9999</v>
      </c>
      <c r="Y763" s="55" cm="1">
        <f t="array" ref="Y763">IF(AND(B763:D763="",G763:P763=""),-9999,VLOOKUP(CONCATENATE(M763,"-",N763),Likelihood,2,FALSE))</f>
        <v>-9999</v>
      </c>
      <c r="Z763" s="55" t="str" cm="1">
        <f t="array" ref="Z763">IF(AND(B763:D763="",G763:P763=""),"",IF(X763&gt;=2,IF(Y763&gt;50,"P1","P3"),IF(X763&gt;0,IF(Y763&gt;50,"P2","P5"),IF(Y763&gt;50,"P4","P6"))))</f>
        <v/>
      </c>
    </row>
    <row r="764" spans="1:26" x14ac:dyDescent="0.35">
      <c r="A764" s="48"/>
      <c r="B764" s="48"/>
      <c r="C764" s="48"/>
      <c r="D764" s="48"/>
      <c r="E764" s="47"/>
      <c r="F764" s="47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55" t="str" cm="1">
        <f t="array" ref="Q764">IF(AND(B764="",D764="",G764:H764="",J764:P764),"",IF(OR(B764="",D764="",AND(D764&lt;&gt;"A",D764&lt;&gt;"B",D764&lt;&gt;"C",D764&lt;&gt;"D",D764&lt;&gt;"U"),G764&lt;0,H764&lt;G764,AND(J764&lt;&gt;"BC",J764&lt;&gt;"SG",J764&lt;&gt;"KQ",J764&lt;&gt;"R"),J764="",K764="",L764="",L764&lt; 0,OR(M764="",M764&gt;15),OR(N764="",N764&gt;15),O764="",P764=""),"ERROR - Please check inputs",""))</f>
        <v/>
      </c>
      <c r="R764" s="55" t="str" cm="1">
        <f t="array" ref="R764">IF(AND(B764:D764="",G764:P764=""),"",H764-G764)</f>
        <v/>
      </c>
      <c r="S764" s="55" t="str" cm="1">
        <f t="array" ref="S764">IF(AND(B764:D764="",G764:P764=""),"",P764*R764/1000*365)</f>
        <v/>
      </c>
      <c r="T764" s="55" t="str" cm="1">
        <f t="array" ref="T764">IF(AND(B764:D764="",G764:P764=""),"",MAX(0,K764-L764))</f>
        <v/>
      </c>
      <c r="U764" s="55" t="str" cm="1">
        <f t="array" ref="U764">IF(AND(B764:D764="",G764:P764=""),"",VLOOKUP(J764,ABen_Rates,3,FALSE)*T764*S764)</f>
        <v/>
      </c>
      <c r="V764" s="55" t="str" cm="1">
        <f t="array" ref="V764">IF(AND(B764:D764="",G764:P764=""),"",VLOOKUP(D764,Treatment_Life,2,FALSE)*U764)</f>
        <v/>
      </c>
      <c r="W764" s="55" t="str" cm="1">
        <f t="array" ref="W764">IF(AND(B764:D764="",G764:P764=""),"",(H764-G764)*O764*Lane_Width*Cost_m2)</f>
        <v/>
      </c>
      <c r="X764" s="55" cm="1">
        <f t="array" ref="X764">IF(AND(B764:D764="",G764:P764=""),-9999,V764*Av_Cost_Coll/W764)</f>
        <v>-9999</v>
      </c>
      <c r="Y764" s="55" cm="1">
        <f t="array" ref="Y764">IF(AND(B764:D764="",G764:P764=""),-9999,VLOOKUP(CONCATENATE(M764,"-",N764),Likelihood,2,FALSE))</f>
        <v>-9999</v>
      </c>
      <c r="Z764" s="55" t="str" cm="1">
        <f t="array" ref="Z764">IF(AND(B764:D764="",G764:P764=""),"",IF(X764&gt;=2,IF(Y764&gt;50,"P1","P3"),IF(X764&gt;0,IF(Y764&gt;50,"P2","P5"),IF(Y764&gt;50,"P4","P6"))))</f>
        <v/>
      </c>
    </row>
    <row r="765" spans="1:26" x14ac:dyDescent="0.35">
      <c r="A765" s="48"/>
      <c r="B765" s="48"/>
      <c r="C765" s="48"/>
      <c r="D765" s="48"/>
      <c r="E765" s="47"/>
      <c r="F765" s="47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55" t="str" cm="1">
        <f t="array" ref="Q765">IF(AND(B765="",D765="",G765:H765="",J765:P765),"",IF(OR(B765="",D765="",AND(D765&lt;&gt;"A",D765&lt;&gt;"B",D765&lt;&gt;"C",D765&lt;&gt;"D",D765&lt;&gt;"U"),G765&lt;0,H765&lt;G765,AND(J765&lt;&gt;"BC",J765&lt;&gt;"SG",J765&lt;&gt;"KQ",J765&lt;&gt;"R"),J765="",K765="",L765="",L765&lt; 0,OR(M765="",M765&gt;15),OR(N765="",N765&gt;15),O765="",P765=""),"ERROR - Please check inputs",""))</f>
        <v/>
      </c>
      <c r="R765" s="55" t="str" cm="1">
        <f t="array" ref="R765">IF(AND(B765:D765="",G765:P765=""),"",H765-G765)</f>
        <v/>
      </c>
      <c r="S765" s="55" t="str" cm="1">
        <f t="array" ref="S765">IF(AND(B765:D765="",G765:P765=""),"",P765*R765/1000*365)</f>
        <v/>
      </c>
      <c r="T765" s="55" t="str" cm="1">
        <f t="array" ref="T765">IF(AND(B765:D765="",G765:P765=""),"",MAX(0,K765-L765))</f>
        <v/>
      </c>
      <c r="U765" s="55" t="str" cm="1">
        <f t="array" ref="U765">IF(AND(B765:D765="",G765:P765=""),"",VLOOKUP(J765,ABen_Rates,3,FALSE)*T765*S765)</f>
        <v/>
      </c>
      <c r="V765" s="55" t="str" cm="1">
        <f t="array" ref="V765">IF(AND(B765:D765="",G765:P765=""),"",VLOOKUP(D765,Treatment_Life,2,FALSE)*U765)</f>
        <v/>
      </c>
      <c r="W765" s="55" t="str" cm="1">
        <f t="array" ref="W765">IF(AND(B765:D765="",G765:P765=""),"",(H765-G765)*O765*Lane_Width*Cost_m2)</f>
        <v/>
      </c>
      <c r="X765" s="55" cm="1">
        <f t="array" ref="X765">IF(AND(B765:D765="",G765:P765=""),-9999,V765*Av_Cost_Coll/W765)</f>
        <v>-9999</v>
      </c>
      <c r="Y765" s="55" cm="1">
        <f t="array" ref="Y765">IF(AND(B765:D765="",G765:P765=""),-9999,VLOOKUP(CONCATENATE(M765,"-",N765),Likelihood,2,FALSE))</f>
        <v>-9999</v>
      </c>
      <c r="Z765" s="55" t="str" cm="1">
        <f t="array" ref="Z765">IF(AND(B765:D765="",G765:P765=""),"",IF(X765&gt;=2,IF(Y765&gt;50,"P1","P3"),IF(X765&gt;0,IF(Y765&gt;50,"P2","P5"),IF(Y765&gt;50,"P4","P6"))))</f>
        <v/>
      </c>
    </row>
    <row r="766" spans="1:26" x14ac:dyDescent="0.35">
      <c r="A766" s="48"/>
      <c r="B766" s="48"/>
      <c r="C766" s="48"/>
      <c r="D766" s="48"/>
      <c r="E766" s="47"/>
      <c r="F766" s="47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55" t="str" cm="1">
        <f t="array" ref="Q766">IF(AND(B766="",D766="",G766:H766="",J766:P766),"",IF(OR(B766="",D766="",AND(D766&lt;&gt;"A",D766&lt;&gt;"B",D766&lt;&gt;"C",D766&lt;&gt;"D",D766&lt;&gt;"U"),G766&lt;0,H766&lt;G766,AND(J766&lt;&gt;"BC",J766&lt;&gt;"SG",J766&lt;&gt;"KQ",J766&lt;&gt;"R"),J766="",K766="",L766="",L766&lt; 0,OR(M766="",M766&gt;15),OR(N766="",N766&gt;15),O766="",P766=""),"ERROR - Please check inputs",""))</f>
        <v/>
      </c>
      <c r="R766" s="55" t="str" cm="1">
        <f t="array" ref="R766">IF(AND(B766:D766="",G766:P766=""),"",H766-G766)</f>
        <v/>
      </c>
      <c r="S766" s="55" t="str" cm="1">
        <f t="array" ref="S766">IF(AND(B766:D766="",G766:P766=""),"",P766*R766/1000*365)</f>
        <v/>
      </c>
      <c r="T766" s="55" t="str" cm="1">
        <f t="array" ref="T766">IF(AND(B766:D766="",G766:P766=""),"",MAX(0,K766-L766))</f>
        <v/>
      </c>
      <c r="U766" s="55" t="str" cm="1">
        <f t="array" ref="U766">IF(AND(B766:D766="",G766:P766=""),"",VLOOKUP(J766,ABen_Rates,3,FALSE)*T766*S766)</f>
        <v/>
      </c>
      <c r="V766" s="55" t="str" cm="1">
        <f t="array" ref="V766">IF(AND(B766:D766="",G766:P766=""),"",VLOOKUP(D766,Treatment_Life,2,FALSE)*U766)</f>
        <v/>
      </c>
      <c r="W766" s="55" t="str" cm="1">
        <f t="array" ref="W766">IF(AND(B766:D766="",G766:P766=""),"",(H766-G766)*O766*Lane_Width*Cost_m2)</f>
        <v/>
      </c>
      <c r="X766" s="55" cm="1">
        <f t="array" ref="X766">IF(AND(B766:D766="",G766:P766=""),-9999,V766*Av_Cost_Coll/W766)</f>
        <v>-9999</v>
      </c>
      <c r="Y766" s="55" cm="1">
        <f t="array" ref="Y766">IF(AND(B766:D766="",G766:P766=""),-9999,VLOOKUP(CONCATENATE(M766,"-",N766),Likelihood,2,FALSE))</f>
        <v>-9999</v>
      </c>
      <c r="Z766" s="55" t="str" cm="1">
        <f t="array" ref="Z766">IF(AND(B766:D766="",G766:P766=""),"",IF(X766&gt;=2,IF(Y766&gt;50,"P1","P3"),IF(X766&gt;0,IF(Y766&gt;50,"P2","P5"),IF(Y766&gt;50,"P4","P6"))))</f>
        <v/>
      </c>
    </row>
    <row r="767" spans="1:26" x14ac:dyDescent="0.35">
      <c r="A767" s="48"/>
      <c r="B767" s="48"/>
      <c r="C767" s="48"/>
      <c r="D767" s="48"/>
      <c r="E767" s="47"/>
      <c r="F767" s="47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55" t="str" cm="1">
        <f t="array" ref="Q767">IF(AND(B767="",D767="",G767:H767="",J767:P767),"",IF(OR(B767="",D767="",AND(D767&lt;&gt;"A",D767&lt;&gt;"B",D767&lt;&gt;"C",D767&lt;&gt;"D",D767&lt;&gt;"U"),G767&lt;0,H767&lt;G767,AND(J767&lt;&gt;"BC",J767&lt;&gt;"SG",J767&lt;&gt;"KQ",J767&lt;&gt;"R"),J767="",K767="",L767="",L767&lt; 0,OR(M767="",M767&gt;15),OR(N767="",N767&gt;15),O767="",P767=""),"ERROR - Please check inputs",""))</f>
        <v/>
      </c>
      <c r="R767" s="55" t="str" cm="1">
        <f t="array" ref="R767">IF(AND(B767:D767="",G767:P767=""),"",H767-G767)</f>
        <v/>
      </c>
      <c r="S767" s="55" t="str" cm="1">
        <f t="array" ref="S767">IF(AND(B767:D767="",G767:P767=""),"",P767*R767/1000*365)</f>
        <v/>
      </c>
      <c r="T767" s="55" t="str" cm="1">
        <f t="array" ref="T767">IF(AND(B767:D767="",G767:P767=""),"",MAX(0,K767-L767))</f>
        <v/>
      </c>
      <c r="U767" s="55" t="str" cm="1">
        <f t="array" ref="U767">IF(AND(B767:D767="",G767:P767=""),"",VLOOKUP(J767,ABen_Rates,3,FALSE)*T767*S767)</f>
        <v/>
      </c>
      <c r="V767" s="55" t="str" cm="1">
        <f t="array" ref="V767">IF(AND(B767:D767="",G767:P767=""),"",VLOOKUP(D767,Treatment_Life,2,FALSE)*U767)</f>
        <v/>
      </c>
      <c r="W767" s="55" t="str" cm="1">
        <f t="array" ref="W767">IF(AND(B767:D767="",G767:P767=""),"",(H767-G767)*O767*Lane_Width*Cost_m2)</f>
        <v/>
      </c>
      <c r="X767" s="55" cm="1">
        <f t="array" ref="X767">IF(AND(B767:D767="",G767:P767=""),-9999,V767*Av_Cost_Coll/W767)</f>
        <v>-9999</v>
      </c>
      <c r="Y767" s="55" cm="1">
        <f t="array" ref="Y767">IF(AND(B767:D767="",G767:P767=""),-9999,VLOOKUP(CONCATENATE(M767,"-",N767),Likelihood,2,FALSE))</f>
        <v>-9999</v>
      </c>
      <c r="Z767" s="55" t="str" cm="1">
        <f t="array" ref="Z767">IF(AND(B767:D767="",G767:P767=""),"",IF(X767&gt;=2,IF(Y767&gt;50,"P1","P3"),IF(X767&gt;0,IF(Y767&gt;50,"P2","P5"),IF(Y767&gt;50,"P4","P6"))))</f>
        <v/>
      </c>
    </row>
    <row r="768" spans="1:26" x14ac:dyDescent="0.35">
      <c r="A768" s="48"/>
      <c r="B768" s="48"/>
      <c r="C768" s="48"/>
      <c r="D768" s="48"/>
      <c r="E768" s="47"/>
      <c r="F768" s="47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55" t="str" cm="1">
        <f t="array" ref="Q768">IF(AND(B768="",D768="",G768:H768="",J768:P768),"",IF(OR(B768="",D768="",AND(D768&lt;&gt;"A",D768&lt;&gt;"B",D768&lt;&gt;"C",D768&lt;&gt;"D",D768&lt;&gt;"U"),G768&lt;0,H768&lt;G768,AND(J768&lt;&gt;"BC",J768&lt;&gt;"SG",J768&lt;&gt;"KQ",J768&lt;&gt;"R"),J768="",K768="",L768="",L768&lt; 0,OR(M768="",M768&gt;15),OR(N768="",N768&gt;15),O768="",P768=""),"ERROR - Please check inputs",""))</f>
        <v/>
      </c>
      <c r="R768" s="55" t="str" cm="1">
        <f t="array" ref="R768">IF(AND(B768:D768="",G768:P768=""),"",H768-G768)</f>
        <v/>
      </c>
      <c r="S768" s="55" t="str" cm="1">
        <f t="array" ref="S768">IF(AND(B768:D768="",G768:P768=""),"",P768*R768/1000*365)</f>
        <v/>
      </c>
      <c r="T768" s="55" t="str" cm="1">
        <f t="array" ref="T768">IF(AND(B768:D768="",G768:P768=""),"",MAX(0,K768-L768))</f>
        <v/>
      </c>
      <c r="U768" s="55" t="str" cm="1">
        <f t="array" ref="U768">IF(AND(B768:D768="",G768:P768=""),"",VLOOKUP(J768,ABen_Rates,3,FALSE)*T768*S768)</f>
        <v/>
      </c>
      <c r="V768" s="55" t="str" cm="1">
        <f t="array" ref="V768">IF(AND(B768:D768="",G768:P768=""),"",VLOOKUP(D768,Treatment_Life,2,FALSE)*U768)</f>
        <v/>
      </c>
      <c r="W768" s="55" t="str" cm="1">
        <f t="array" ref="W768">IF(AND(B768:D768="",G768:P768=""),"",(H768-G768)*O768*Lane_Width*Cost_m2)</f>
        <v/>
      </c>
      <c r="X768" s="55" cm="1">
        <f t="array" ref="X768">IF(AND(B768:D768="",G768:P768=""),-9999,V768*Av_Cost_Coll/W768)</f>
        <v>-9999</v>
      </c>
      <c r="Y768" s="55" cm="1">
        <f t="array" ref="Y768">IF(AND(B768:D768="",G768:P768=""),-9999,VLOOKUP(CONCATENATE(M768,"-",N768),Likelihood,2,FALSE))</f>
        <v>-9999</v>
      </c>
      <c r="Z768" s="55" t="str" cm="1">
        <f t="array" ref="Z768">IF(AND(B768:D768="",G768:P768=""),"",IF(X768&gt;=2,IF(Y768&gt;50,"P1","P3"),IF(X768&gt;0,IF(Y768&gt;50,"P2","P5"),IF(Y768&gt;50,"P4","P6"))))</f>
        <v/>
      </c>
    </row>
    <row r="769" spans="1:26" x14ac:dyDescent="0.35">
      <c r="A769" s="48"/>
      <c r="B769" s="48"/>
      <c r="C769" s="48"/>
      <c r="D769" s="48"/>
      <c r="E769" s="47"/>
      <c r="F769" s="47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55" t="str" cm="1">
        <f t="array" ref="Q769">IF(AND(B769="",D769="",G769:H769="",J769:P769),"",IF(OR(B769="",D769="",AND(D769&lt;&gt;"A",D769&lt;&gt;"B",D769&lt;&gt;"C",D769&lt;&gt;"D",D769&lt;&gt;"U"),G769&lt;0,H769&lt;G769,AND(J769&lt;&gt;"BC",J769&lt;&gt;"SG",J769&lt;&gt;"KQ",J769&lt;&gt;"R"),J769="",K769="",L769="",L769&lt; 0,OR(M769="",M769&gt;15),OR(N769="",N769&gt;15),O769="",P769=""),"ERROR - Please check inputs",""))</f>
        <v/>
      </c>
      <c r="R769" s="55" t="str" cm="1">
        <f t="array" ref="R769">IF(AND(B769:D769="",G769:P769=""),"",H769-G769)</f>
        <v/>
      </c>
      <c r="S769" s="55" t="str" cm="1">
        <f t="array" ref="S769">IF(AND(B769:D769="",G769:P769=""),"",P769*R769/1000*365)</f>
        <v/>
      </c>
      <c r="T769" s="55" t="str" cm="1">
        <f t="array" ref="T769">IF(AND(B769:D769="",G769:P769=""),"",MAX(0,K769-L769))</f>
        <v/>
      </c>
      <c r="U769" s="55" t="str" cm="1">
        <f t="array" ref="U769">IF(AND(B769:D769="",G769:P769=""),"",VLOOKUP(J769,ABen_Rates,3,FALSE)*T769*S769)</f>
        <v/>
      </c>
      <c r="V769" s="55" t="str" cm="1">
        <f t="array" ref="V769">IF(AND(B769:D769="",G769:P769=""),"",VLOOKUP(D769,Treatment_Life,2,FALSE)*U769)</f>
        <v/>
      </c>
      <c r="W769" s="55" t="str" cm="1">
        <f t="array" ref="W769">IF(AND(B769:D769="",G769:P769=""),"",(H769-G769)*O769*Lane_Width*Cost_m2)</f>
        <v/>
      </c>
      <c r="X769" s="55" cm="1">
        <f t="array" ref="X769">IF(AND(B769:D769="",G769:P769=""),-9999,V769*Av_Cost_Coll/W769)</f>
        <v>-9999</v>
      </c>
      <c r="Y769" s="55" cm="1">
        <f t="array" ref="Y769">IF(AND(B769:D769="",G769:P769=""),-9999,VLOOKUP(CONCATENATE(M769,"-",N769),Likelihood,2,FALSE))</f>
        <v>-9999</v>
      </c>
      <c r="Z769" s="55" t="str" cm="1">
        <f t="array" ref="Z769">IF(AND(B769:D769="",G769:P769=""),"",IF(X769&gt;=2,IF(Y769&gt;50,"P1","P3"),IF(X769&gt;0,IF(Y769&gt;50,"P2","P5"),IF(Y769&gt;50,"P4","P6"))))</f>
        <v/>
      </c>
    </row>
    <row r="770" spans="1:26" x14ac:dyDescent="0.35">
      <c r="A770" s="48"/>
      <c r="B770" s="48"/>
      <c r="C770" s="48"/>
      <c r="D770" s="48"/>
      <c r="E770" s="47"/>
      <c r="F770" s="47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55" t="str" cm="1">
        <f t="array" ref="Q770">IF(AND(B770="",D770="",G770:H770="",J770:P770),"",IF(OR(B770="",D770="",AND(D770&lt;&gt;"A",D770&lt;&gt;"B",D770&lt;&gt;"C",D770&lt;&gt;"D",D770&lt;&gt;"U"),G770&lt;0,H770&lt;G770,AND(J770&lt;&gt;"BC",J770&lt;&gt;"SG",J770&lt;&gt;"KQ",J770&lt;&gt;"R"),J770="",K770="",L770="",L770&lt; 0,OR(M770="",M770&gt;15),OR(N770="",N770&gt;15),O770="",P770=""),"ERROR - Please check inputs",""))</f>
        <v/>
      </c>
      <c r="R770" s="55" t="str" cm="1">
        <f t="array" ref="R770">IF(AND(B770:D770="",G770:P770=""),"",H770-G770)</f>
        <v/>
      </c>
      <c r="S770" s="55" t="str" cm="1">
        <f t="array" ref="S770">IF(AND(B770:D770="",G770:P770=""),"",P770*R770/1000*365)</f>
        <v/>
      </c>
      <c r="T770" s="55" t="str" cm="1">
        <f t="array" ref="T770">IF(AND(B770:D770="",G770:P770=""),"",MAX(0,K770-L770))</f>
        <v/>
      </c>
      <c r="U770" s="55" t="str" cm="1">
        <f t="array" ref="U770">IF(AND(B770:D770="",G770:P770=""),"",VLOOKUP(J770,ABen_Rates,3,FALSE)*T770*S770)</f>
        <v/>
      </c>
      <c r="V770" s="55" t="str" cm="1">
        <f t="array" ref="V770">IF(AND(B770:D770="",G770:P770=""),"",VLOOKUP(D770,Treatment_Life,2,FALSE)*U770)</f>
        <v/>
      </c>
      <c r="W770" s="55" t="str" cm="1">
        <f t="array" ref="W770">IF(AND(B770:D770="",G770:P770=""),"",(H770-G770)*O770*Lane_Width*Cost_m2)</f>
        <v/>
      </c>
      <c r="X770" s="55" cm="1">
        <f t="array" ref="X770">IF(AND(B770:D770="",G770:P770=""),-9999,V770*Av_Cost_Coll/W770)</f>
        <v>-9999</v>
      </c>
      <c r="Y770" s="55" cm="1">
        <f t="array" ref="Y770">IF(AND(B770:D770="",G770:P770=""),-9999,VLOOKUP(CONCATENATE(M770,"-",N770),Likelihood,2,FALSE))</f>
        <v>-9999</v>
      </c>
      <c r="Z770" s="55" t="str" cm="1">
        <f t="array" ref="Z770">IF(AND(B770:D770="",G770:P770=""),"",IF(X770&gt;=2,IF(Y770&gt;50,"P1","P3"),IF(X770&gt;0,IF(Y770&gt;50,"P2","P5"),IF(Y770&gt;50,"P4","P6"))))</f>
        <v/>
      </c>
    </row>
    <row r="771" spans="1:26" x14ac:dyDescent="0.35">
      <c r="A771" s="48"/>
      <c r="B771" s="48"/>
      <c r="C771" s="48"/>
      <c r="D771" s="48"/>
      <c r="E771" s="47"/>
      <c r="F771" s="47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55" t="str" cm="1">
        <f t="array" ref="Q771">IF(AND(B771="",D771="",G771:H771="",J771:P771),"",IF(OR(B771="",D771="",AND(D771&lt;&gt;"A",D771&lt;&gt;"B",D771&lt;&gt;"C",D771&lt;&gt;"D",D771&lt;&gt;"U"),G771&lt;0,H771&lt;G771,AND(J771&lt;&gt;"BC",J771&lt;&gt;"SG",J771&lt;&gt;"KQ",J771&lt;&gt;"R"),J771="",K771="",L771="",L771&lt; 0,OR(M771="",M771&gt;15),OR(N771="",N771&gt;15),O771="",P771=""),"ERROR - Please check inputs",""))</f>
        <v/>
      </c>
      <c r="R771" s="55" t="str" cm="1">
        <f t="array" ref="R771">IF(AND(B771:D771="",G771:P771=""),"",H771-G771)</f>
        <v/>
      </c>
      <c r="S771" s="55" t="str" cm="1">
        <f t="array" ref="S771">IF(AND(B771:D771="",G771:P771=""),"",P771*R771/1000*365)</f>
        <v/>
      </c>
      <c r="T771" s="55" t="str" cm="1">
        <f t="array" ref="T771">IF(AND(B771:D771="",G771:P771=""),"",MAX(0,K771-L771))</f>
        <v/>
      </c>
      <c r="U771" s="55" t="str" cm="1">
        <f t="array" ref="U771">IF(AND(B771:D771="",G771:P771=""),"",VLOOKUP(J771,ABen_Rates,3,FALSE)*T771*S771)</f>
        <v/>
      </c>
      <c r="V771" s="55" t="str" cm="1">
        <f t="array" ref="V771">IF(AND(B771:D771="",G771:P771=""),"",VLOOKUP(D771,Treatment_Life,2,FALSE)*U771)</f>
        <v/>
      </c>
      <c r="W771" s="55" t="str" cm="1">
        <f t="array" ref="W771">IF(AND(B771:D771="",G771:P771=""),"",(H771-G771)*O771*Lane_Width*Cost_m2)</f>
        <v/>
      </c>
      <c r="X771" s="55" cm="1">
        <f t="array" ref="X771">IF(AND(B771:D771="",G771:P771=""),-9999,V771*Av_Cost_Coll/W771)</f>
        <v>-9999</v>
      </c>
      <c r="Y771" s="55" cm="1">
        <f t="array" ref="Y771">IF(AND(B771:D771="",G771:P771=""),-9999,VLOOKUP(CONCATENATE(M771,"-",N771),Likelihood,2,FALSE))</f>
        <v>-9999</v>
      </c>
      <c r="Z771" s="55" t="str" cm="1">
        <f t="array" ref="Z771">IF(AND(B771:D771="",G771:P771=""),"",IF(X771&gt;=2,IF(Y771&gt;50,"P1","P3"),IF(X771&gt;0,IF(Y771&gt;50,"P2","P5"),IF(Y771&gt;50,"P4","P6"))))</f>
        <v/>
      </c>
    </row>
    <row r="772" spans="1:26" x14ac:dyDescent="0.35">
      <c r="A772" s="48"/>
      <c r="B772" s="48"/>
      <c r="C772" s="48"/>
      <c r="D772" s="48"/>
      <c r="E772" s="47"/>
      <c r="F772" s="47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55" t="str" cm="1">
        <f t="array" ref="Q772">IF(AND(B772="",D772="",G772:H772="",J772:P772),"",IF(OR(B772="",D772="",AND(D772&lt;&gt;"A",D772&lt;&gt;"B",D772&lt;&gt;"C",D772&lt;&gt;"D",D772&lt;&gt;"U"),G772&lt;0,H772&lt;G772,AND(J772&lt;&gt;"BC",J772&lt;&gt;"SG",J772&lt;&gt;"KQ",J772&lt;&gt;"R"),J772="",K772="",L772="",L772&lt; 0,OR(M772="",M772&gt;15),OR(N772="",N772&gt;15),O772="",P772=""),"ERROR - Please check inputs",""))</f>
        <v/>
      </c>
      <c r="R772" s="55" t="str" cm="1">
        <f t="array" ref="R772">IF(AND(B772:D772="",G772:P772=""),"",H772-G772)</f>
        <v/>
      </c>
      <c r="S772" s="55" t="str" cm="1">
        <f t="array" ref="S772">IF(AND(B772:D772="",G772:P772=""),"",P772*R772/1000*365)</f>
        <v/>
      </c>
      <c r="T772" s="55" t="str" cm="1">
        <f t="array" ref="T772">IF(AND(B772:D772="",G772:P772=""),"",MAX(0,K772-L772))</f>
        <v/>
      </c>
      <c r="U772" s="55" t="str" cm="1">
        <f t="array" ref="U772">IF(AND(B772:D772="",G772:P772=""),"",VLOOKUP(J772,ABen_Rates,3,FALSE)*T772*S772)</f>
        <v/>
      </c>
      <c r="V772" s="55" t="str" cm="1">
        <f t="array" ref="V772">IF(AND(B772:D772="",G772:P772=""),"",VLOOKUP(D772,Treatment_Life,2,FALSE)*U772)</f>
        <v/>
      </c>
      <c r="W772" s="55" t="str" cm="1">
        <f t="array" ref="W772">IF(AND(B772:D772="",G772:P772=""),"",(H772-G772)*O772*Lane_Width*Cost_m2)</f>
        <v/>
      </c>
      <c r="X772" s="55" cm="1">
        <f t="array" ref="X772">IF(AND(B772:D772="",G772:P772=""),-9999,V772*Av_Cost_Coll/W772)</f>
        <v>-9999</v>
      </c>
      <c r="Y772" s="55" cm="1">
        <f t="array" ref="Y772">IF(AND(B772:D772="",G772:P772=""),-9999,VLOOKUP(CONCATENATE(M772,"-",N772),Likelihood,2,FALSE))</f>
        <v>-9999</v>
      </c>
      <c r="Z772" s="55" t="str" cm="1">
        <f t="array" ref="Z772">IF(AND(B772:D772="",G772:P772=""),"",IF(X772&gt;=2,IF(Y772&gt;50,"P1","P3"),IF(X772&gt;0,IF(Y772&gt;50,"P2","P5"),IF(Y772&gt;50,"P4","P6"))))</f>
        <v/>
      </c>
    </row>
    <row r="773" spans="1:26" x14ac:dyDescent="0.35">
      <c r="A773" s="48"/>
      <c r="B773" s="48"/>
      <c r="C773" s="48"/>
      <c r="D773" s="48"/>
      <c r="E773" s="47"/>
      <c r="F773" s="47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55" t="str" cm="1">
        <f t="array" ref="Q773">IF(AND(B773="",D773="",G773:H773="",J773:P773),"",IF(OR(B773="",D773="",AND(D773&lt;&gt;"A",D773&lt;&gt;"B",D773&lt;&gt;"C",D773&lt;&gt;"D",D773&lt;&gt;"U"),G773&lt;0,H773&lt;G773,AND(J773&lt;&gt;"BC",J773&lt;&gt;"SG",J773&lt;&gt;"KQ",J773&lt;&gt;"R"),J773="",K773="",L773="",L773&lt; 0,OR(M773="",M773&gt;15),OR(N773="",N773&gt;15),O773="",P773=""),"ERROR - Please check inputs",""))</f>
        <v/>
      </c>
      <c r="R773" s="55" t="str" cm="1">
        <f t="array" ref="R773">IF(AND(B773:D773="",G773:P773=""),"",H773-G773)</f>
        <v/>
      </c>
      <c r="S773" s="55" t="str" cm="1">
        <f t="array" ref="S773">IF(AND(B773:D773="",G773:P773=""),"",P773*R773/1000*365)</f>
        <v/>
      </c>
      <c r="T773" s="55" t="str" cm="1">
        <f t="array" ref="T773">IF(AND(B773:D773="",G773:P773=""),"",MAX(0,K773-L773))</f>
        <v/>
      </c>
      <c r="U773" s="55" t="str" cm="1">
        <f t="array" ref="U773">IF(AND(B773:D773="",G773:P773=""),"",VLOOKUP(J773,ABen_Rates,3,FALSE)*T773*S773)</f>
        <v/>
      </c>
      <c r="V773" s="55" t="str" cm="1">
        <f t="array" ref="V773">IF(AND(B773:D773="",G773:P773=""),"",VLOOKUP(D773,Treatment_Life,2,FALSE)*U773)</f>
        <v/>
      </c>
      <c r="W773" s="55" t="str" cm="1">
        <f t="array" ref="W773">IF(AND(B773:D773="",G773:P773=""),"",(H773-G773)*O773*Lane_Width*Cost_m2)</f>
        <v/>
      </c>
      <c r="X773" s="55" cm="1">
        <f t="array" ref="X773">IF(AND(B773:D773="",G773:P773=""),-9999,V773*Av_Cost_Coll/W773)</f>
        <v>-9999</v>
      </c>
      <c r="Y773" s="55" cm="1">
        <f t="array" ref="Y773">IF(AND(B773:D773="",G773:P773=""),-9999,VLOOKUP(CONCATENATE(M773,"-",N773),Likelihood,2,FALSE))</f>
        <v>-9999</v>
      </c>
      <c r="Z773" s="55" t="str" cm="1">
        <f t="array" ref="Z773">IF(AND(B773:D773="",G773:P773=""),"",IF(X773&gt;=2,IF(Y773&gt;50,"P1","P3"),IF(X773&gt;0,IF(Y773&gt;50,"P2","P5"),IF(Y773&gt;50,"P4","P6"))))</f>
        <v/>
      </c>
    </row>
    <row r="774" spans="1:26" x14ac:dyDescent="0.35">
      <c r="A774" s="48"/>
      <c r="B774" s="48"/>
      <c r="C774" s="48"/>
      <c r="D774" s="48"/>
      <c r="E774" s="47"/>
      <c r="F774" s="47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55" t="str" cm="1">
        <f t="array" ref="Q774">IF(AND(B774="",D774="",G774:H774="",J774:P774),"",IF(OR(B774="",D774="",AND(D774&lt;&gt;"A",D774&lt;&gt;"B",D774&lt;&gt;"C",D774&lt;&gt;"D",D774&lt;&gt;"U"),G774&lt;0,H774&lt;G774,AND(J774&lt;&gt;"BC",J774&lt;&gt;"SG",J774&lt;&gt;"KQ",J774&lt;&gt;"R"),J774="",K774="",L774="",L774&lt; 0,OR(M774="",M774&gt;15),OR(N774="",N774&gt;15),O774="",P774=""),"ERROR - Please check inputs",""))</f>
        <v/>
      </c>
      <c r="R774" s="55" t="str" cm="1">
        <f t="array" ref="R774">IF(AND(B774:D774="",G774:P774=""),"",H774-G774)</f>
        <v/>
      </c>
      <c r="S774" s="55" t="str" cm="1">
        <f t="array" ref="S774">IF(AND(B774:D774="",G774:P774=""),"",P774*R774/1000*365)</f>
        <v/>
      </c>
      <c r="T774" s="55" t="str" cm="1">
        <f t="array" ref="T774">IF(AND(B774:D774="",G774:P774=""),"",MAX(0,K774-L774))</f>
        <v/>
      </c>
      <c r="U774" s="55" t="str" cm="1">
        <f t="array" ref="U774">IF(AND(B774:D774="",G774:P774=""),"",VLOOKUP(J774,ABen_Rates,3,FALSE)*T774*S774)</f>
        <v/>
      </c>
      <c r="V774" s="55" t="str" cm="1">
        <f t="array" ref="V774">IF(AND(B774:D774="",G774:P774=""),"",VLOOKUP(D774,Treatment_Life,2,FALSE)*U774)</f>
        <v/>
      </c>
      <c r="W774" s="55" t="str" cm="1">
        <f t="array" ref="W774">IF(AND(B774:D774="",G774:P774=""),"",(H774-G774)*O774*Lane_Width*Cost_m2)</f>
        <v/>
      </c>
      <c r="X774" s="55" cm="1">
        <f t="array" ref="X774">IF(AND(B774:D774="",G774:P774=""),-9999,V774*Av_Cost_Coll/W774)</f>
        <v>-9999</v>
      </c>
      <c r="Y774" s="55" cm="1">
        <f t="array" ref="Y774">IF(AND(B774:D774="",G774:P774=""),-9999,VLOOKUP(CONCATENATE(M774,"-",N774),Likelihood,2,FALSE))</f>
        <v>-9999</v>
      </c>
      <c r="Z774" s="55" t="str" cm="1">
        <f t="array" ref="Z774">IF(AND(B774:D774="",G774:P774=""),"",IF(X774&gt;=2,IF(Y774&gt;50,"P1","P3"),IF(X774&gt;0,IF(Y774&gt;50,"P2","P5"),IF(Y774&gt;50,"P4","P6"))))</f>
        <v/>
      </c>
    </row>
    <row r="775" spans="1:26" x14ac:dyDescent="0.35">
      <c r="A775" s="48"/>
      <c r="B775" s="48"/>
      <c r="C775" s="48"/>
      <c r="D775" s="48"/>
      <c r="E775" s="47"/>
      <c r="F775" s="47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55" t="str" cm="1">
        <f t="array" ref="Q775">IF(AND(B775="",D775="",G775:H775="",J775:P775),"",IF(OR(B775="",D775="",AND(D775&lt;&gt;"A",D775&lt;&gt;"B",D775&lt;&gt;"C",D775&lt;&gt;"D",D775&lt;&gt;"U"),G775&lt;0,H775&lt;G775,AND(J775&lt;&gt;"BC",J775&lt;&gt;"SG",J775&lt;&gt;"KQ",J775&lt;&gt;"R"),J775="",K775="",L775="",L775&lt; 0,OR(M775="",M775&gt;15),OR(N775="",N775&gt;15),O775="",P775=""),"ERROR - Please check inputs",""))</f>
        <v/>
      </c>
      <c r="R775" s="55" t="str" cm="1">
        <f t="array" ref="R775">IF(AND(B775:D775="",G775:P775=""),"",H775-G775)</f>
        <v/>
      </c>
      <c r="S775" s="55" t="str" cm="1">
        <f t="array" ref="S775">IF(AND(B775:D775="",G775:P775=""),"",P775*R775/1000*365)</f>
        <v/>
      </c>
      <c r="T775" s="55" t="str" cm="1">
        <f t="array" ref="T775">IF(AND(B775:D775="",G775:P775=""),"",MAX(0,K775-L775))</f>
        <v/>
      </c>
      <c r="U775" s="55" t="str" cm="1">
        <f t="array" ref="U775">IF(AND(B775:D775="",G775:P775=""),"",VLOOKUP(J775,ABen_Rates,3,FALSE)*T775*S775)</f>
        <v/>
      </c>
      <c r="V775" s="55" t="str" cm="1">
        <f t="array" ref="V775">IF(AND(B775:D775="",G775:P775=""),"",VLOOKUP(D775,Treatment_Life,2,FALSE)*U775)</f>
        <v/>
      </c>
      <c r="W775" s="55" t="str" cm="1">
        <f t="array" ref="W775">IF(AND(B775:D775="",G775:P775=""),"",(H775-G775)*O775*Lane_Width*Cost_m2)</f>
        <v/>
      </c>
      <c r="X775" s="55" cm="1">
        <f t="array" ref="X775">IF(AND(B775:D775="",G775:P775=""),-9999,V775*Av_Cost_Coll/W775)</f>
        <v>-9999</v>
      </c>
      <c r="Y775" s="55" cm="1">
        <f t="array" ref="Y775">IF(AND(B775:D775="",G775:P775=""),-9999,VLOOKUP(CONCATENATE(M775,"-",N775),Likelihood,2,FALSE))</f>
        <v>-9999</v>
      </c>
      <c r="Z775" s="55" t="str" cm="1">
        <f t="array" ref="Z775">IF(AND(B775:D775="",G775:P775=""),"",IF(X775&gt;=2,IF(Y775&gt;50,"P1","P3"),IF(X775&gt;0,IF(Y775&gt;50,"P2","P5"),IF(Y775&gt;50,"P4","P6"))))</f>
        <v/>
      </c>
    </row>
    <row r="776" spans="1:26" x14ac:dyDescent="0.35">
      <c r="A776" s="48"/>
      <c r="B776" s="48"/>
      <c r="C776" s="48"/>
      <c r="D776" s="48"/>
      <c r="E776" s="47"/>
      <c r="F776" s="47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55" t="str" cm="1">
        <f t="array" ref="Q776">IF(AND(B776="",D776="",G776:H776="",J776:P776),"",IF(OR(B776="",D776="",AND(D776&lt;&gt;"A",D776&lt;&gt;"B",D776&lt;&gt;"C",D776&lt;&gt;"D",D776&lt;&gt;"U"),G776&lt;0,H776&lt;G776,AND(J776&lt;&gt;"BC",J776&lt;&gt;"SG",J776&lt;&gt;"KQ",J776&lt;&gt;"R"),J776="",K776="",L776="",L776&lt; 0,OR(M776="",M776&gt;15),OR(N776="",N776&gt;15),O776="",P776=""),"ERROR - Please check inputs",""))</f>
        <v/>
      </c>
      <c r="R776" s="55" t="str" cm="1">
        <f t="array" ref="R776">IF(AND(B776:D776="",G776:P776=""),"",H776-G776)</f>
        <v/>
      </c>
      <c r="S776" s="55" t="str" cm="1">
        <f t="array" ref="S776">IF(AND(B776:D776="",G776:P776=""),"",P776*R776/1000*365)</f>
        <v/>
      </c>
      <c r="T776" s="55" t="str" cm="1">
        <f t="array" ref="T776">IF(AND(B776:D776="",G776:P776=""),"",MAX(0,K776-L776))</f>
        <v/>
      </c>
      <c r="U776" s="55" t="str" cm="1">
        <f t="array" ref="U776">IF(AND(B776:D776="",G776:P776=""),"",VLOOKUP(J776,ABen_Rates,3,FALSE)*T776*S776)</f>
        <v/>
      </c>
      <c r="V776" s="55" t="str" cm="1">
        <f t="array" ref="V776">IF(AND(B776:D776="",G776:P776=""),"",VLOOKUP(D776,Treatment_Life,2,FALSE)*U776)</f>
        <v/>
      </c>
      <c r="W776" s="55" t="str" cm="1">
        <f t="array" ref="W776">IF(AND(B776:D776="",G776:P776=""),"",(H776-G776)*O776*Lane_Width*Cost_m2)</f>
        <v/>
      </c>
      <c r="X776" s="55" cm="1">
        <f t="array" ref="X776">IF(AND(B776:D776="",G776:P776=""),-9999,V776*Av_Cost_Coll/W776)</f>
        <v>-9999</v>
      </c>
      <c r="Y776" s="55" cm="1">
        <f t="array" ref="Y776">IF(AND(B776:D776="",G776:P776=""),-9999,VLOOKUP(CONCATENATE(M776,"-",N776),Likelihood,2,FALSE))</f>
        <v>-9999</v>
      </c>
      <c r="Z776" s="55" t="str" cm="1">
        <f t="array" ref="Z776">IF(AND(B776:D776="",G776:P776=""),"",IF(X776&gt;=2,IF(Y776&gt;50,"P1","P3"),IF(X776&gt;0,IF(Y776&gt;50,"P2","P5"),IF(Y776&gt;50,"P4","P6"))))</f>
        <v/>
      </c>
    </row>
    <row r="777" spans="1:26" x14ac:dyDescent="0.35">
      <c r="A777" s="48"/>
      <c r="B777" s="48"/>
      <c r="C777" s="48"/>
      <c r="D777" s="48"/>
      <c r="E777" s="47"/>
      <c r="F777" s="47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55" t="str" cm="1">
        <f t="array" ref="Q777">IF(AND(B777="",D777="",G777:H777="",J777:P777),"",IF(OR(B777="",D777="",AND(D777&lt;&gt;"A",D777&lt;&gt;"B",D777&lt;&gt;"C",D777&lt;&gt;"D",D777&lt;&gt;"U"),G777&lt;0,H777&lt;G777,AND(J777&lt;&gt;"BC",J777&lt;&gt;"SG",J777&lt;&gt;"KQ",J777&lt;&gt;"R"),J777="",K777="",L777="",L777&lt; 0,OR(M777="",M777&gt;15),OR(N777="",N777&gt;15),O777="",P777=""),"ERROR - Please check inputs",""))</f>
        <v/>
      </c>
      <c r="R777" s="55" t="str" cm="1">
        <f t="array" ref="R777">IF(AND(B777:D777="",G777:P777=""),"",H777-G777)</f>
        <v/>
      </c>
      <c r="S777" s="55" t="str" cm="1">
        <f t="array" ref="S777">IF(AND(B777:D777="",G777:P777=""),"",P777*R777/1000*365)</f>
        <v/>
      </c>
      <c r="T777" s="55" t="str" cm="1">
        <f t="array" ref="T777">IF(AND(B777:D777="",G777:P777=""),"",MAX(0,K777-L777))</f>
        <v/>
      </c>
      <c r="U777" s="55" t="str" cm="1">
        <f t="array" ref="U777">IF(AND(B777:D777="",G777:P777=""),"",VLOOKUP(J777,ABen_Rates,3,FALSE)*T777*S777)</f>
        <v/>
      </c>
      <c r="V777" s="55" t="str" cm="1">
        <f t="array" ref="V777">IF(AND(B777:D777="",G777:P777=""),"",VLOOKUP(D777,Treatment_Life,2,FALSE)*U777)</f>
        <v/>
      </c>
      <c r="W777" s="55" t="str" cm="1">
        <f t="array" ref="W777">IF(AND(B777:D777="",G777:P777=""),"",(H777-G777)*O777*Lane_Width*Cost_m2)</f>
        <v/>
      </c>
      <c r="X777" s="55" cm="1">
        <f t="array" ref="X777">IF(AND(B777:D777="",G777:P777=""),-9999,V777*Av_Cost_Coll/W777)</f>
        <v>-9999</v>
      </c>
      <c r="Y777" s="55" cm="1">
        <f t="array" ref="Y777">IF(AND(B777:D777="",G777:P777=""),-9999,VLOOKUP(CONCATENATE(M777,"-",N777),Likelihood,2,FALSE))</f>
        <v>-9999</v>
      </c>
      <c r="Z777" s="55" t="str" cm="1">
        <f t="array" ref="Z777">IF(AND(B777:D777="",G777:P777=""),"",IF(X777&gt;=2,IF(Y777&gt;50,"P1","P3"),IF(X777&gt;0,IF(Y777&gt;50,"P2","P5"),IF(Y777&gt;50,"P4","P6"))))</f>
        <v/>
      </c>
    </row>
    <row r="778" spans="1:26" x14ac:dyDescent="0.35">
      <c r="A778" s="48"/>
      <c r="B778" s="48"/>
      <c r="C778" s="48"/>
      <c r="D778" s="48"/>
      <c r="E778" s="47"/>
      <c r="F778" s="47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55" t="str" cm="1">
        <f t="array" ref="Q778">IF(AND(B778="",D778="",G778:H778="",J778:P778),"",IF(OR(B778="",D778="",AND(D778&lt;&gt;"A",D778&lt;&gt;"B",D778&lt;&gt;"C",D778&lt;&gt;"D",D778&lt;&gt;"U"),G778&lt;0,H778&lt;G778,AND(J778&lt;&gt;"BC",J778&lt;&gt;"SG",J778&lt;&gt;"KQ",J778&lt;&gt;"R"),J778="",K778="",L778="",L778&lt; 0,OR(M778="",M778&gt;15),OR(N778="",N778&gt;15),O778="",P778=""),"ERROR - Please check inputs",""))</f>
        <v/>
      </c>
      <c r="R778" s="55" t="str" cm="1">
        <f t="array" ref="R778">IF(AND(B778:D778="",G778:P778=""),"",H778-G778)</f>
        <v/>
      </c>
      <c r="S778" s="55" t="str" cm="1">
        <f t="array" ref="S778">IF(AND(B778:D778="",G778:P778=""),"",P778*R778/1000*365)</f>
        <v/>
      </c>
      <c r="T778" s="55" t="str" cm="1">
        <f t="array" ref="T778">IF(AND(B778:D778="",G778:P778=""),"",MAX(0,K778-L778))</f>
        <v/>
      </c>
      <c r="U778" s="55" t="str" cm="1">
        <f t="array" ref="U778">IF(AND(B778:D778="",G778:P778=""),"",VLOOKUP(J778,ABen_Rates,3,FALSE)*T778*S778)</f>
        <v/>
      </c>
      <c r="V778" s="55" t="str" cm="1">
        <f t="array" ref="V778">IF(AND(B778:D778="",G778:P778=""),"",VLOOKUP(D778,Treatment_Life,2,FALSE)*U778)</f>
        <v/>
      </c>
      <c r="W778" s="55" t="str" cm="1">
        <f t="array" ref="W778">IF(AND(B778:D778="",G778:P778=""),"",(H778-G778)*O778*Lane_Width*Cost_m2)</f>
        <v/>
      </c>
      <c r="X778" s="55" cm="1">
        <f t="array" ref="X778">IF(AND(B778:D778="",G778:P778=""),-9999,V778*Av_Cost_Coll/W778)</f>
        <v>-9999</v>
      </c>
      <c r="Y778" s="55" cm="1">
        <f t="array" ref="Y778">IF(AND(B778:D778="",G778:P778=""),-9999,VLOOKUP(CONCATENATE(M778,"-",N778),Likelihood,2,FALSE))</f>
        <v>-9999</v>
      </c>
      <c r="Z778" s="55" t="str" cm="1">
        <f t="array" ref="Z778">IF(AND(B778:D778="",G778:P778=""),"",IF(X778&gt;=2,IF(Y778&gt;50,"P1","P3"),IF(X778&gt;0,IF(Y778&gt;50,"P2","P5"),IF(Y778&gt;50,"P4","P6"))))</f>
        <v/>
      </c>
    </row>
    <row r="779" spans="1:26" x14ac:dyDescent="0.35">
      <c r="A779" s="48"/>
      <c r="B779" s="48"/>
      <c r="C779" s="48"/>
      <c r="D779" s="48"/>
      <c r="E779" s="47"/>
      <c r="F779" s="47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55" t="str" cm="1">
        <f t="array" ref="Q779">IF(AND(B779="",D779="",G779:H779="",J779:P779),"",IF(OR(B779="",D779="",AND(D779&lt;&gt;"A",D779&lt;&gt;"B",D779&lt;&gt;"C",D779&lt;&gt;"D",D779&lt;&gt;"U"),G779&lt;0,H779&lt;G779,AND(J779&lt;&gt;"BC",J779&lt;&gt;"SG",J779&lt;&gt;"KQ",J779&lt;&gt;"R"),J779="",K779="",L779="",L779&lt; 0,OR(M779="",M779&gt;15),OR(N779="",N779&gt;15),O779="",P779=""),"ERROR - Please check inputs",""))</f>
        <v/>
      </c>
      <c r="R779" s="55" t="str" cm="1">
        <f t="array" ref="R779">IF(AND(B779:D779="",G779:P779=""),"",H779-G779)</f>
        <v/>
      </c>
      <c r="S779" s="55" t="str" cm="1">
        <f t="array" ref="S779">IF(AND(B779:D779="",G779:P779=""),"",P779*R779/1000*365)</f>
        <v/>
      </c>
      <c r="T779" s="55" t="str" cm="1">
        <f t="array" ref="T779">IF(AND(B779:D779="",G779:P779=""),"",MAX(0,K779-L779))</f>
        <v/>
      </c>
      <c r="U779" s="55" t="str" cm="1">
        <f t="array" ref="U779">IF(AND(B779:D779="",G779:P779=""),"",VLOOKUP(J779,ABen_Rates,3,FALSE)*T779*S779)</f>
        <v/>
      </c>
      <c r="V779" s="55" t="str" cm="1">
        <f t="array" ref="V779">IF(AND(B779:D779="",G779:P779=""),"",VLOOKUP(D779,Treatment_Life,2,FALSE)*U779)</f>
        <v/>
      </c>
      <c r="W779" s="55" t="str" cm="1">
        <f t="array" ref="W779">IF(AND(B779:D779="",G779:P779=""),"",(H779-G779)*O779*Lane_Width*Cost_m2)</f>
        <v/>
      </c>
      <c r="X779" s="55" cm="1">
        <f t="array" ref="X779">IF(AND(B779:D779="",G779:P779=""),-9999,V779*Av_Cost_Coll/W779)</f>
        <v>-9999</v>
      </c>
      <c r="Y779" s="55" cm="1">
        <f t="array" ref="Y779">IF(AND(B779:D779="",G779:P779=""),-9999,VLOOKUP(CONCATENATE(M779,"-",N779),Likelihood,2,FALSE))</f>
        <v>-9999</v>
      </c>
      <c r="Z779" s="55" t="str" cm="1">
        <f t="array" ref="Z779">IF(AND(B779:D779="",G779:P779=""),"",IF(X779&gt;=2,IF(Y779&gt;50,"P1","P3"),IF(X779&gt;0,IF(Y779&gt;50,"P2","P5"),IF(Y779&gt;50,"P4","P6"))))</f>
        <v/>
      </c>
    </row>
    <row r="780" spans="1:26" x14ac:dyDescent="0.35">
      <c r="A780" s="48"/>
      <c r="B780" s="48"/>
      <c r="C780" s="48"/>
      <c r="D780" s="48"/>
      <c r="E780" s="47"/>
      <c r="F780" s="47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55" t="str" cm="1">
        <f t="array" ref="Q780">IF(AND(B780="",D780="",G780:H780="",J780:P780),"",IF(OR(B780="",D780="",AND(D780&lt;&gt;"A",D780&lt;&gt;"B",D780&lt;&gt;"C",D780&lt;&gt;"D",D780&lt;&gt;"U"),G780&lt;0,H780&lt;G780,AND(J780&lt;&gt;"BC",J780&lt;&gt;"SG",J780&lt;&gt;"KQ",J780&lt;&gt;"R"),J780="",K780="",L780="",L780&lt; 0,OR(M780="",M780&gt;15),OR(N780="",N780&gt;15),O780="",P780=""),"ERROR - Please check inputs",""))</f>
        <v/>
      </c>
      <c r="R780" s="55" t="str" cm="1">
        <f t="array" ref="R780">IF(AND(B780:D780="",G780:P780=""),"",H780-G780)</f>
        <v/>
      </c>
      <c r="S780" s="55" t="str" cm="1">
        <f t="array" ref="S780">IF(AND(B780:D780="",G780:P780=""),"",P780*R780/1000*365)</f>
        <v/>
      </c>
      <c r="T780" s="55" t="str" cm="1">
        <f t="array" ref="T780">IF(AND(B780:D780="",G780:P780=""),"",MAX(0,K780-L780))</f>
        <v/>
      </c>
      <c r="U780" s="55" t="str" cm="1">
        <f t="array" ref="U780">IF(AND(B780:D780="",G780:P780=""),"",VLOOKUP(J780,ABen_Rates,3,FALSE)*T780*S780)</f>
        <v/>
      </c>
      <c r="V780" s="55" t="str" cm="1">
        <f t="array" ref="V780">IF(AND(B780:D780="",G780:P780=""),"",VLOOKUP(D780,Treatment_Life,2,FALSE)*U780)</f>
        <v/>
      </c>
      <c r="W780" s="55" t="str" cm="1">
        <f t="array" ref="W780">IF(AND(B780:D780="",G780:P780=""),"",(H780-G780)*O780*Lane_Width*Cost_m2)</f>
        <v/>
      </c>
      <c r="X780" s="55" cm="1">
        <f t="array" ref="X780">IF(AND(B780:D780="",G780:P780=""),-9999,V780*Av_Cost_Coll/W780)</f>
        <v>-9999</v>
      </c>
      <c r="Y780" s="55" cm="1">
        <f t="array" ref="Y780">IF(AND(B780:D780="",G780:P780=""),-9999,VLOOKUP(CONCATENATE(M780,"-",N780),Likelihood,2,FALSE))</f>
        <v>-9999</v>
      </c>
      <c r="Z780" s="55" t="str" cm="1">
        <f t="array" ref="Z780">IF(AND(B780:D780="",G780:P780=""),"",IF(X780&gt;=2,IF(Y780&gt;50,"P1","P3"),IF(X780&gt;0,IF(Y780&gt;50,"P2","P5"),IF(Y780&gt;50,"P4","P6"))))</f>
        <v/>
      </c>
    </row>
    <row r="781" spans="1:26" x14ac:dyDescent="0.35">
      <c r="A781" s="48"/>
      <c r="B781" s="48"/>
      <c r="C781" s="48"/>
      <c r="D781" s="48"/>
      <c r="E781" s="47"/>
      <c r="F781" s="47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55" t="str" cm="1">
        <f t="array" ref="Q781">IF(AND(B781="",D781="",G781:H781="",J781:P781),"",IF(OR(B781="",D781="",AND(D781&lt;&gt;"A",D781&lt;&gt;"B",D781&lt;&gt;"C",D781&lt;&gt;"D",D781&lt;&gt;"U"),G781&lt;0,H781&lt;G781,AND(J781&lt;&gt;"BC",J781&lt;&gt;"SG",J781&lt;&gt;"KQ",J781&lt;&gt;"R"),J781="",K781="",L781="",L781&lt; 0,OR(M781="",M781&gt;15),OR(N781="",N781&gt;15),O781="",P781=""),"ERROR - Please check inputs",""))</f>
        <v/>
      </c>
      <c r="R781" s="55" t="str" cm="1">
        <f t="array" ref="R781">IF(AND(B781:D781="",G781:P781=""),"",H781-G781)</f>
        <v/>
      </c>
      <c r="S781" s="55" t="str" cm="1">
        <f t="array" ref="S781">IF(AND(B781:D781="",G781:P781=""),"",P781*R781/1000*365)</f>
        <v/>
      </c>
      <c r="T781" s="55" t="str" cm="1">
        <f t="array" ref="T781">IF(AND(B781:D781="",G781:P781=""),"",MAX(0,K781-L781))</f>
        <v/>
      </c>
      <c r="U781" s="55" t="str" cm="1">
        <f t="array" ref="U781">IF(AND(B781:D781="",G781:P781=""),"",VLOOKUP(J781,ABen_Rates,3,FALSE)*T781*S781)</f>
        <v/>
      </c>
      <c r="V781" s="55" t="str" cm="1">
        <f t="array" ref="V781">IF(AND(B781:D781="",G781:P781=""),"",VLOOKUP(D781,Treatment_Life,2,FALSE)*U781)</f>
        <v/>
      </c>
      <c r="W781" s="55" t="str" cm="1">
        <f t="array" ref="W781">IF(AND(B781:D781="",G781:P781=""),"",(H781-G781)*O781*Lane_Width*Cost_m2)</f>
        <v/>
      </c>
      <c r="X781" s="55" cm="1">
        <f t="array" ref="X781">IF(AND(B781:D781="",G781:P781=""),-9999,V781*Av_Cost_Coll/W781)</f>
        <v>-9999</v>
      </c>
      <c r="Y781" s="55" cm="1">
        <f t="array" ref="Y781">IF(AND(B781:D781="",G781:P781=""),-9999,VLOOKUP(CONCATENATE(M781,"-",N781),Likelihood,2,FALSE))</f>
        <v>-9999</v>
      </c>
      <c r="Z781" s="55" t="str" cm="1">
        <f t="array" ref="Z781">IF(AND(B781:D781="",G781:P781=""),"",IF(X781&gt;=2,IF(Y781&gt;50,"P1","P3"),IF(X781&gt;0,IF(Y781&gt;50,"P2","P5"),IF(Y781&gt;50,"P4","P6"))))</f>
        <v/>
      </c>
    </row>
    <row r="782" spans="1:26" x14ac:dyDescent="0.35">
      <c r="A782" s="48"/>
      <c r="B782" s="48"/>
      <c r="C782" s="48"/>
      <c r="D782" s="48"/>
      <c r="E782" s="47"/>
      <c r="F782" s="47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55" t="str" cm="1">
        <f t="array" ref="Q782">IF(AND(B782="",D782="",G782:H782="",J782:P782),"",IF(OR(B782="",D782="",AND(D782&lt;&gt;"A",D782&lt;&gt;"B",D782&lt;&gt;"C",D782&lt;&gt;"D",D782&lt;&gt;"U"),G782&lt;0,H782&lt;G782,AND(J782&lt;&gt;"BC",J782&lt;&gt;"SG",J782&lt;&gt;"KQ",J782&lt;&gt;"R"),J782="",K782="",L782="",L782&lt; 0,OR(M782="",M782&gt;15),OR(N782="",N782&gt;15),O782="",P782=""),"ERROR - Please check inputs",""))</f>
        <v/>
      </c>
      <c r="R782" s="55" t="str" cm="1">
        <f t="array" ref="R782">IF(AND(B782:D782="",G782:P782=""),"",H782-G782)</f>
        <v/>
      </c>
      <c r="S782" s="55" t="str" cm="1">
        <f t="array" ref="S782">IF(AND(B782:D782="",G782:P782=""),"",P782*R782/1000*365)</f>
        <v/>
      </c>
      <c r="T782" s="55" t="str" cm="1">
        <f t="array" ref="T782">IF(AND(B782:D782="",G782:P782=""),"",MAX(0,K782-L782))</f>
        <v/>
      </c>
      <c r="U782" s="55" t="str" cm="1">
        <f t="array" ref="U782">IF(AND(B782:D782="",G782:P782=""),"",VLOOKUP(J782,ABen_Rates,3,FALSE)*T782*S782)</f>
        <v/>
      </c>
      <c r="V782" s="55" t="str" cm="1">
        <f t="array" ref="V782">IF(AND(B782:D782="",G782:P782=""),"",VLOOKUP(D782,Treatment_Life,2,FALSE)*U782)</f>
        <v/>
      </c>
      <c r="W782" s="55" t="str" cm="1">
        <f t="array" ref="W782">IF(AND(B782:D782="",G782:P782=""),"",(H782-G782)*O782*Lane_Width*Cost_m2)</f>
        <v/>
      </c>
      <c r="X782" s="55" cm="1">
        <f t="array" ref="X782">IF(AND(B782:D782="",G782:P782=""),-9999,V782*Av_Cost_Coll/W782)</f>
        <v>-9999</v>
      </c>
      <c r="Y782" s="55" cm="1">
        <f t="array" ref="Y782">IF(AND(B782:D782="",G782:P782=""),-9999,VLOOKUP(CONCATENATE(M782,"-",N782),Likelihood,2,FALSE))</f>
        <v>-9999</v>
      </c>
      <c r="Z782" s="55" t="str" cm="1">
        <f t="array" ref="Z782">IF(AND(B782:D782="",G782:P782=""),"",IF(X782&gt;=2,IF(Y782&gt;50,"P1","P3"),IF(X782&gt;0,IF(Y782&gt;50,"P2","P5"),IF(Y782&gt;50,"P4","P6"))))</f>
        <v/>
      </c>
    </row>
    <row r="783" spans="1:26" x14ac:dyDescent="0.35">
      <c r="A783" s="48"/>
      <c r="B783" s="48"/>
      <c r="C783" s="48"/>
      <c r="D783" s="48"/>
      <c r="E783" s="47"/>
      <c r="F783" s="47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55" t="str" cm="1">
        <f t="array" ref="Q783">IF(AND(B783="",D783="",G783:H783="",J783:P783),"",IF(OR(B783="",D783="",AND(D783&lt;&gt;"A",D783&lt;&gt;"B",D783&lt;&gt;"C",D783&lt;&gt;"D",D783&lt;&gt;"U"),G783&lt;0,H783&lt;G783,AND(J783&lt;&gt;"BC",J783&lt;&gt;"SG",J783&lt;&gt;"KQ",J783&lt;&gt;"R"),J783="",K783="",L783="",L783&lt; 0,OR(M783="",M783&gt;15),OR(N783="",N783&gt;15),O783="",P783=""),"ERROR - Please check inputs",""))</f>
        <v/>
      </c>
      <c r="R783" s="55" t="str" cm="1">
        <f t="array" ref="R783">IF(AND(B783:D783="",G783:P783=""),"",H783-G783)</f>
        <v/>
      </c>
      <c r="S783" s="55" t="str" cm="1">
        <f t="array" ref="S783">IF(AND(B783:D783="",G783:P783=""),"",P783*R783/1000*365)</f>
        <v/>
      </c>
      <c r="T783" s="55" t="str" cm="1">
        <f t="array" ref="T783">IF(AND(B783:D783="",G783:P783=""),"",MAX(0,K783-L783))</f>
        <v/>
      </c>
      <c r="U783" s="55" t="str" cm="1">
        <f t="array" ref="U783">IF(AND(B783:D783="",G783:P783=""),"",VLOOKUP(J783,ABen_Rates,3,FALSE)*T783*S783)</f>
        <v/>
      </c>
      <c r="V783" s="55" t="str" cm="1">
        <f t="array" ref="V783">IF(AND(B783:D783="",G783:P783=""),"",VLOOKUP(D783,Treatment_Life,2,FALSE)*U783)</f>
        <v/>
      </c>
      <c r="W783" s="55" t="str" cm="1">
        <f t="array" ref="W783">IF(AND(B783:D783="",G783:P783=""),"",(H783-G783)*O783*Lane_Width*Cost_m2)</f>
        <v/>
      </c>
      <c r="X783" s="55" cm="1">
        <f t="array" ref="X783">IF(AND(B783:D783="",G783:P783=""),-9999,V783*Av_Cost_Coll/W783)</f>
        <v>-9999</v>
      </c>
      <c r="Y783" s="55" cm="1">
        <f t="array" ref="Y783">IF(AND(B783:D783="",G783:P783=""),-9999,VLOOKUP(CONCATENATE(M783,"-",N783),Likelihood,2,FALSE))</f>
        <v>-9999</v>
      </c>
      <c r="Z783" s="55" t="str" cm="1">
        <f t="array" ref="Z783">IF(AND(B783:D783="",G783:P783=""),"",IF(X783&gt;=2,IF(Y783&gt;50,"P1","P3"),IF(X783&gt;0,IF(Y783&gt;50,"P2","P5"),IF(Y783&gt;50,"P4","P6"))))</f>
        <v/>
      </c>
    </row>
    <row r="784" spans="1:26" x14ac:dyDescent="0.35">
      <c r="A784" s="48"/>
      <c r="B784" s="48"/>
      <c r="C784" s="48"/>
      <c r="D784" s="48"/>
      <c r="E784" s="47"/>
      <c r="F784" s="47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55" t="str" cm="1">
        <f t="array" ref="Q784">IF(AND(B784="",D784="",G784:H784="",J784:P784),"",IF(OR(B784="",D784="",AND(D784&lt;&gt;"A",D784&lt;&gt;"B",D784&lt;&gt;"C",D784&lt;&gt;"D",D784&lt;&gt;"U"),G784&lt;0,H784&lt;G784,AND(J784&lt;&gt;"BC",J784&lt;&gt;"SG",J784&lt;&gt;"KQ",J784&lt;&gt;"R"),J784="",K784="",L784="",L784&lt; 0,OR(M784="",M784&gt;15),OR(N784="",N784&gt;15),O784="",P784=""),"ERROR - Please check inputs",""))</f>
        <v/>
      </c>
      <c r="R784" s="55" t="str" cm="1">
        <f t="array" ref="R784">IF(AND(B784:D784="",G784:P784=""),"",H784-G784)</f>
        <v/>
      </c>
      <c r="S784" s="55" t="str" cm="1">
        <f t="array" ref="S784">IF(AND(B784:D784="",G784:P784=""),"",P784*R784/1000*365)</f>
        <v/>
      </c>
      <c r="T784" s="55" t="str" cm="1">
        <f t="array" ref="T784">IF(AND(B784:D784="",G784:P784=""),"",MAX(0,K784-L784))</f>
        <v/>
      </c>
      <c r="U784" s="55" t="str" cm="1">
        <f t="array" ref="U784">IF(AND(B784:D784="",G784:P784=""),"",VLOOKUP(J784,ABen_Rates,3,FALSE)*T784*S784)</f>
        <v/>
      </c>
      <c r="V784" s="55" t="str" cm="1">
        <f t="array" ref="V784">IF(AND(B784:D784="",G784:P784=""),"",VLOOKUP(D784,Treatment_Life,2,FALSE)*U784)</f>
        <v/>
      </c>
      <c r="W784" s="55" t="str" cm="1">
        <f t="array" ref="W784">IF(AND(B784:D784="",G784:P784=""),"",(H784-G784)*O784*Lane_Width*Cost_m2)</f>
        <v/>
      </c>
      <c r="X784" s="55" cm="1">
        <f t="array" ref="X784">IF(AND(B784:D784="",G784:P784=""),-9999,V784*Av_Cost_Coll/W784)</f>
        <v>-9999</v>
      </c>
      <c r="Y784" s="55" cm="1">
        <f t="array" ref="Y784">IF(AND(B784:D784="",G784:P784=""),-9999,VLOOKUP(CONCATENATE(M784,"-",N784),Likelihood,2,FALSE))</f>
        <v>-9999</v>
      </c>
      <c r="Z784" s="55" t="str" cm="1">
        <f t="array" ref="Z784">IF(AND(B784:D784="",G784:P784=""),"",IF(X784&gt;=2,IF(Y784&gt;50,"P1","P3"),IF(X784&gt;0,IF(Y784&gt;50,"P2","P5"),IF(Y784&gt;50,"P4","P6"))))</f>
        <v/>
      </c>
    </row>
    <row r="785" spans="1:26" x14ac:dyDescent="0.35">
      <c r="A785" s="48"/>
      <c r="B785" s="48"/>
      <c r="C785" s="48"/>
      <c r="D785" s="48"/>
      <c r="E785" s="47"/>
      <c r="F785" s="47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55" t="str" cm="1">
        <f t="array" ref="Q785">IF(AND(B785="",D785="",G785:H785="",J785:P785),"",IF(OR(B785="",D785="",AND(D785&lt;&gt;"A",D785&lt;&gt;"B",D785&lt;&gt;"C",D785&lt;&gt;"D",D785&lt;&gt;"U"),G785&lt;0,H785&lt;G785,AND(J785&lt;&gt;"BC",J785&lt;&gt;"SG",J785&lt;&gt;"KQ",J785&lt;&gt;"R"),J785="",K785="",L785="",L785&lt; 0,OR(M785="",M785&gt;15),OR(N785="",N785&gt;15),O785="",P785=""),"ERROR - Please check inputs",""))</f>
        <v/>
      </c>
      <c r="R785" s="55" t="str" cm="1">
        <f t="array" ref="R785">IF(AND(B785:D785="",G785:P785=""),"",H785-G785)</f>
        <v/>
      </c>
      <c r="S785" s="55" t="str" cm="1">
        <f t="array" ref="S785">IF(AND(B785:D785="",G785:P785=""),"",P785*R785/1000*365)</f>
        <v/>
      </c>
      <c r="T785" s="55" t="str" cm="1">
        <f t="array" ref="T785">IF(AND(B785:D785="",G785:P785=""),"",MAX(0,K785-L785))</f>
        <v/>
      </c>
      <c r="U785" s="55" t="str" cm="1">
        <f t="array" ref="U785">IF(AND(B785:D785="",G785:P785=""),"",VLOOKUP(J785,ABen_Rates,3,FALSE)*T785*S785)</f>
        <v/>
      </c>
      <c r="V785" s="55" t="str" cm="1">
        <f t="array" ref="V785">IF(AND(B785:D785="",G785:P785=""),"",VLOOKUP(D785,Treatment_Life,2,FALSE)*U785)</f>
        <v/>
      </c>
      <c r="W785" s="55" t="str" cm="1">
        <f t="array" ref="W785">IF(AND(B785:D785="",G785:P785=""),"",(H785-G785)*O785*Lane_Width*Cost_m2)</f>
        <v/>
      </c>
      <c r="X785" s="55" cm="1">
        <f t="array" ref="X785">IF(AND(B785:D785="",G785:P785=""),-9999,V785*Av_Cost_Coll/W785)</f>
        <v>-9999</v>
      </c>
      <c r="Y785" s="55" cm="1">
        <f t="array" ref="Y785">IF(AND(B785:D785="",G785:P785=""),-9999,VLOOKUP(CONCATENATE(M785,"-",N785),Likelihood,2,FALSE))</f>
        <v>-9999</v>
      </c>
      <c r="Z785" s="55" t="str" cm="1">
        <f t="array" ref="Z785">IF(AND(B785:D785="",G785:P785=""),"",IF(X785&gt;=2,IF(Y785&gt;50,"P1","P3"),IF(X785&gt;0,IF(Y785&gt;50,"P2","P5"),IF(Y785&gt;50,"P4","P6"))))</f>
        <v/>
      </c>
    </row>
    <row r="786" spans="1:26" x14ac:dyDescent="0.35">
      <c r="A786" s="48"/>
      <c r="B786" s="48"/>
      <c r="C786" s="48"/>
      <c r="D786" s="48"/>
      <c r="E786" s="47"/>
      <c r="F786" s="47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55" t="str" cm="1">
        <f t="array" ref="Q786">IF(AND(B786="",D786="",G786:H786="",J786:P786),"",IF(OR(B786="",D786="",AND(D786&lt;&gt;"A",D786&lt;&gt;"B",D786&lt;&gt;"C",D786&lt;&gt;"D",D786&lt;&gt;"U"),G786&lt;0,H786&lt;G786,AND(J786&lt;&gt;"BC",J786&lt;&gt;"SG",J786&lt;&gt;"KQ",J786&lt;&gt;"R"),J786="",K786="",L786="",L786&lt; 0,OR(M786="",M786&gt;15),OR(N786="",N786&gt;15),O786="",P786=""),"ERROR - Please check inputs",""))</f>
        <v/>
      </c>
      <c r="R786" s="55" t="str" cm="1">
        <f t="array" ref="R786">IF(AND(B786:D786="",G786:P786=""),"",H786-G786)</f>
        <v/>
      </c>
      <c r="S786" s="55" t="str" cm="1">
        <f t="array" ref="S786">IF(AND(B786:D786="",G786:P786=""),"",P786*R786/1000*365)</f>
        <v/>
      </c>
      <c r="T786" s="55" t="str" cm="1">
        <f t="array" ref="T786">IF(AND(B786:D786="",G786:P786=""),"",MAX(0,K786-L786))</f>
        <v/>
      </c>
      <c r="U786" s="55" t="str" cm="1">
        <f t="array" ref="U786">IF(AND(B786:D786="",G786:P786=""),"",VLOOKUP(J786,ABen_Rates,3,FALSE)*T786*S786)</f>
        <v/>
      </c>
      <c r="V786" s="55" t="str" cm="1">
        <f t="array" ref="V786">IF(AND(B786:D786="",G786:P786=""),"",VLOOKUP(D786,Treatment_Life,2,FALSE)*U786)</f>
        <v/>
      </c>
      <c r="W786" s="55" t="str" cm="1">
        <f t="array" ref="W786">IF(AND(B786:D786="",G786:P786=""),"",(H786-G786)*O786*Lane_Width*Cost_m2)</f>
        <v/>
      </c>
      <c r="X786" s="55" cm="1">
        <f t="array" ref="X786">IF(AND(B786:D786="",G786:P786=""),-9999,V786*Av_Cost_Coll/W786)</f>
        <v>-9999</v>
      </c>
      <c r="Y786" s="55" cm="1">
        <f t="array" ref="Y786">IF(AND(B786:D786="",G786:P786=""),-9999,VLOOKUP(CONCATENATE(M786,"-",N786),Likelihood,2,FALSE))</f>
        <v>-9999</v>
      </c>
      <c r="Z786" s="55" t="str" cm="1">
        <f t="array" ref="Z786">IF(AND(B786:D786="",G786:P786=""),"",IF(X786&gt;=2,IF(Y786&gt;50,"P1","P3"),IF(X786&gt;0,IF(Y786&gt;50,"P2","P5"),IF(Y786&gt;50,"P4","P6"))))</f>
        <v/>
      </c>
    </row>
    <row r="787" spans="1:26" x14ac:dyDescent="0.35">
      <c r="A787" s="48"/>
      <c r="B787" s="48"/>
      <c r="C787" s="48"/>
      <c r="D787" s="48"/>
      <c r="E787" s="47"/>
      <c r="F787" s="47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55" t="str" cm="1">
        <f t="array" ref="Q787">IF(AND(B787="",D787="",G787:H787="",J787:P787),"",IF(OR(B787="",D787="",AND(D787&lt;&gt;"A",D787&lt;&gt;"B",D787&lt;&gt;"C",D787&lt;&gt;"D",D787&lt;&gt;"U"),G787&lt;0,H787&lt;G787,AND(J787&lt;&gt;"BC",J787&lt;&gt;"SG",J787&lt;&gt;"KQ",J787&lt;&gt;"R"),J787="",K787="",L787="",L787&lt; 0,OR(M787="",M787&gt;15),OR(N787="",N787&gt;15),O787="",P787=""),"ERROR - Please check inputs",""))</f>
        <v/>
      </c>
      <c r="R787" s="55" t="str" cm="1">
        <f t="array" ref="R787">IF(AND(B787:D787="",G787:P787=""),"",H787-G787)</f>
        <v/>
      </c>
      <c r="S787" s="55" t="str" cm="1">
        <f t="array" ref="S787">IF(AND(B787:D787="",G787:P787=""),"",P787*R787/1000*365)</f>
        <v/>
      </c>
      <c r="T787" s="55" t="str" cm="1">
        <f t="array" ref="T787">IF(AND(B787:D787="",G787:P787=""),"",MAX(0,K787-L787))</f>
        <v/>
      </c>
      <c r="U787" s="55" t="str" cm="1">
        <f t="array" ref="U787">IF(AND(B787:D787="",G787:P787=""),"",VLOOKUP(J787,ABen_Rates,3,FALSE)*T787*S787)</f>
        <v/>
      </c>
      <c r="V787" s="55" t="str" cm="1">
        <f t="array" ref="V787">IF(AND(B787:D787="",G787:P787=""),"",VLOOKUP(D787,Treatment_Life,2,FALSE)*U787)</f>
        <v/>
      </c>
      <c r="W787" s="55" t="str" cm="1">
        <f t="array" ref="W787">IF(AND(B787:D787="",G787:P787=""),"",(H787-G787)*O787*Lane_Width*Cost_m2)</f>
        <v/>
      </c>
      <c r="X787" s="55" cm="1">
        <f t="array" ref="X787">IF(AND(B787:D787="",G787:P787=""),-9999,V787*Av_Cost_Coll/W787)</f>
        <v>-9999</v>
      </c>
      <c r="Y787" s="55" cm="1">
        <f t="array" ref="Y787">IF(AND(B787:D787="",G787:P787=""),-9999,VLOOKUP(CONCATENATE(M787,"-",N787),Likelihood,2,FALSE))</f>
        <v>-9999</v>
      </c>
      <c r="Z787" s="55" t="str" cm="1">
        <f t="array" ref="Z787">IF(AND(B787:D787="",G787:P787=""),"",IF(X787&gt;=2,IF(Y787&gt;50,"P1","P3"),IF(X787&gt;0,IF(Y787&gt;50,"P2","P5"),IF(Y787&gt;50,"P4","P6"))))</f>
        <v/>
      </c>
    </row>
    <row r="788" spans="1:26" x14ac:dyDescent="0.35">
      <c r="A788" s="48"/>
      <c r="B788" s="48"/>
      <c r="C788" s="48"/>
      <c r="D788" s="48"/>
      <c r="E788" s="47"/>
      <c r="F788" s="47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55" t="str" cm="1">
        <f t="array" ref="Q788">IF(AND(B788="",D788="",G788:H788="",J788:P788),"",IF(OR(B788="",D788="",AND(D788&lt;&gt;"A",D788&lt;&gt;"B",D788&lt;&gt;"C",D788&lt;&gt;"D",D788&lt;&gt;"U"),G788&lt;0,H788&lt;G788,AND(J788&lt;&gt;"BC",J788&lt;&gt;"SG",J788&lt;&gt;"KQ",J788&lt;&gt;"R"),J788="",K788="",L788="",L788&lt; 0,OR(M788="",M788&gt;15),OR(N788="",N788&gt;15),O788="",P788=""),"ERROR - Please check inputs",""))</f>
        <v/>
      </c>
      <c r="R788" s="55" t="str" cm="1">
        <f t="array" ref="R788">IF(AND(B788:D788="",G788:P788=""),"",H788-G788)</f>
        <v/>
      </c>
      <c r="S788" s="55" t="str" cm="1">
        <f t="array" ref="S788">IF(AND(B788:D788="",G788:P788=""),"",P788*R788/1000*365)</f>
        <v/>
      </c>
      <c r="T788" s="55" t="str" cm="1">
        <f t="array" ref="T788">IF(AND(B788:D788="",G788:P788=""),"",MAX(0,K788-L788))</f>
        <v/>
      </c>
      <c r="U788" s="55" t="str" cm="1">
        <f t="array" ref="U788">IF(AND(B788:D788="",G788:P788=""),"",VLOOKUP(J788,ABen_Rates,3,FALSE)*T788*S788)</f>
        <v/>
      </c>
      <c r="V788" s="55" t="str" cm="1">
        <f t="array" ref="V788">IF(AND(B788:D788="",G788:P788=""),"",VLOOKUP(D788,Treatment_Life,2,FALSE)*U788)</f>
        <v/>
      </c>
      <c r="W788" s="55" t="str" cm="1">
        <f t="array" ref="W788">IF(AND(B788:D788="",G788:P788=""),"",(H788-G788)*O788*Lane_Width*Cost_m2)</f>
        <v/>
      </c>
      <c r="X788" s="55" cm="1">
        <f t="array" ref="X788">IF(AND(B788:D788="",G788:P788=""),-9999,V788*Av_Cost_Coll/W788)</f>
        <v>-9999</v>
      </c>
      <c r="Y788" s="55" cm="1">
        <f t="array" ref="Y788">IF(AND(B788:D788="",G788:P788=""),-9999,VLOOKUP(CONCATENATE(M788,"-",N788),Likelihood,2,FALSE))</f>
        <v>-9999</v>
      </c>
      <c r="Z788" s="55" t="str" cm="1">
        <f t="array" ref="Z788">IF(AND(B788:D788="",G788:P788=""),"",IF(X788&gt;=2,IF(Y788&gt;50,"P1","P3"),IF(X788&gt;0,IF(Y788&gt;50,"P2","P5"),IF(Y788&gt;50,"P4","P6"))))</f>
        <v/>
      </c>
    </row>
    <row r="789" spans="1:26" x14ac:dyDescent="0.35">
      <c r="A789" s="48"/>
      <c r="B789" s="48"/>
      <c r="C789" s="48"/>
      <c r="D789" s="48"/>
      <c r="E789" s="47"/>
      <c r="F789" s="47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55" t="str" cm="1">
        <f t="array" ref="Q789">IF(AND(B789="",D789="",G789:H789="",J789:P789),"",IF(OR(B789="",D789="",AND(D789&lt;&gt;"A",D789&lt;&gt;"B",D789&lt;&gt;"C",D789&lt;&gt;"D",D789&lt;&gt;"U"),G789&lt;0,H789&lt;G789,AND(J789&lt;&gt;"BC",J789&lt;&gt;"SG",J789&lt;&gt;"KQ",J789&lt;&gt;"R"),J789="",K789="",L789="",L789&lt; 0,OR(M789="",M789&gt;15),OR(N789="",N789&gt;15),O789="",P789=""),"ERROR - Please check inputs",""))</f>
        <v/>
      </c>
      <c r="R789" s="55" t="str" cm="1">
        <f t="array" ref="R789">IF(AND(B789:D789="",G789:P789=""),"",H789-G789)</f>
        <v/>
      </c>
      <c r="S789" s="55" t="str" cm="1">
        <f t="array" ref="S789">IF(AND(B789:D789="",G789:P789=""),"",P789*R789/1000*365)</f>
        <v/>
      </c>
      <c r="T789" s="55" t="str" cm="1">
        <f t="array" ref="T789">IF(AND(B789:D789="",G789:P789=""),"",MAX(0,K789-L789))</f>
        <v/>
      </c>
      <c r="U789" s="55" t="str" cm="1">
        <f t="array" ref="U789">IF(AND(B789:D789="",G789:P789=""),"",VLOOKUP(J789,ABen_Rates,3,FALSE)*T789*S789)</f>
        <v/>
      </c>
      <c r="V789" s="55" t="str" cm="1">
        <f t="array" ref="V789">IF(AND(B789:D789="",G789:P789=""),"",VLOOKUP(D789,Treatment_Life,2,FALSE)*U789)</f>
        <v/>
      </c>
      <c r="W789" s="55" t="str" cm="1">
        <f t="array" ref="W789">IF(AND(B789:D789="",G789:P789=""),"",(H789-G789)*O789*Lane_Width*Cost_m2)</f>
        <v/>
      </c>
      <c r="X789" s="55" cm="1">
        <f t="array" ref="X789">IF(AND(B789:D789="",G789:P789=""),-9999,V789*Av_Cost_Coll/W789)</f>
        <v>-9999</v>
      </c>
      <c r="Y789" s="55" cm="1">
        <f t="array" ref="Y789">IF(AND(B789:D789="",G789:P789=""),-9999,VLOOKUP(CONCATENATE(M789,"-",N789),Likelihood,2,FALSE))</f>
        <v>-9999</v>
      </c>
      <c r="Z789" s="55" t="str" cm="1">
        <f t="array" ref="Z789">IF(AND(B789:D789="",G789:P789=""),"",IF(X789&gt;=2,IF(Y789&gt;50,"P1","P3"),IF(X789&gt;0,IF(Y789&gt;50,"P2","P5"),IF(Y789&gt;50,"P4","P6"))))</f>
        <v/>
      </c>
    </row>
    <row r="790" spans="1:26" x14ac:dyDescent="0.35">
      <c r="A790" s="48"/>
      <c r="B790" s="48"/>
      <c r="C790" s="48"/>
      <c r="D790" s="48"/>
      <c r="E790" s="47"/>
      <c r="F790" s="47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55" t="str" cm="1">
        <f t="array" ref="Q790">IF(AND(B790="",D790="",G790:H790="",J790:P790),"",IF(OR(B790="",D790="",AND(D790&lt;&gt;"A",D790&lt;&gt;"B",D790&lt;&gt;"C",D790&lt;&gt;"D",D790&lt;&gt;"U"),G790&lt;0,H790&lt;G790,AND(J790&lt;&gt;"BC",J790&lt;&gt;"SG",J790&lt;&gt;"KQ",J790&lt;&gt;"R"),J790="",K790="",L790="",L790&lt; 0,OR(M790="",M790&gt;15),OR(N790="",N790&gt;15),O790="",P790=""),"ERROR - Please check inputs",""))</f>
        <v/>
      </c>
      <c r="R790" s="55" t="str" cm="1">
        <f t="array" ref="R790">IF(AND(B790:D790="",G790:P790=""),"",H790-G790)</f>
        <v/>
      </c>
      <c r="S790" s="55" t="str" cm="1">
        <f t="array" ref="S790">IF(AND(B790:D790="",G790:P790=""),"",P790*R790/1000*365)</f>
        <v/>
      </c>
      <c r="T790" s="55" t="str" cm="1">
        <f t="array" ref="T790">IF(AND(B790:D790="",G790:P790=""),"",MAX(0,K790-L790))</f>
        <v/>
      </c>
      <c r="U790" s="55" t="str" cm="1">
        <f t="array" ref="U790">IF(AND(B790:D790="",G790:P790=""),"",VLOOKUP(J790,ABen_Rates,3,FALSE)*T790*S790)</f>
        <v/>
      </c>
      <c r="V790" s="55" t="str" cm="1">
        <f t="array" ref="V790">IF(AND(B790:D790="",G790:P790=""),"",VLOOKUP(D790,Treatment_Life,2,FALSE)*U790)</f>
        <v/>
      </c>
      <c r="W790" s="55" t="str" cm="1">
        <f t="array" ref="W790">IF(AND(B790:D790="",G790:P790=""),"",(H790-G790)*O790*Lane_Width*Cost_m2)</f>
        <v/>
      </c>
      <c r="X790" s="55" cm="1">
        <f t="array" ref="X790">IF(AND(B790:D790="",G790:P790=""),-9999,V790*Av_Cost_Coll/W790)</f>
        <v>-9999</v>
      </c>
      <c r="Y790" s="55" cm="1">
        <f t="array" ref="Y790">IF(AND(B790:D790="",G790:P790=""),-9999,VLOOKUP(CONCATENATE(M790,"-",N790),Likelihood,2,FALSE))</f>
        <v>-9999</v>
      </c>
      <c r="Z790" s="55" t="str" cm="1">
        <f t="array" ref="Z790">IF(AND(B790:D790="",G790:P790=""),"",IF(X790&gt;=2,IF(Y790&gt;50,"P1","P3"),IF(X790&gt;0,IF(Y790&gt;50,"P2","P5"),IF(Y790&gt;50,"P4","P6"))))</f>
        <v/>
      </c>
    </row>
    <row r="791" spans="1:26" x14ac:dyDescent="0.35">
      <c r="A791" s="48"/>
      <c r="B791" s="48"/>
      <c r="C791" s="48"/>
      <c r="D791" s="48"/>
      <c r="E791" s="47"/>
      <c r="F791" s="47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55" t="str" cm="1">
        <f t="array" ref="Q791">IF(AND(B791="",D791="",G791:H791="",J791:P791),"",IF(OR(B791="",D791="",AND(D791&lt;&gt;"A",D791&lt;&gt;"B",D791&lt;&gt;"C",D791&lt;&gt;"D",D791&lt;&gt;"U"),G791&lt;0,H791&lt;G791,AND(J791&lt;&gt;"BC",J791&lt;&gt;"SG",J791&lt;&gt;"KQ",J791&lt;&gt;"R"),J791="",K791="",L791="",L791&lt; 0,OR(M791="",M791&gt;15),OR(N791="",N791&gt;15),O791="",P791=""),"ERROR - Please check inputs",""))</f>
        <v/>
      </c>
      <c r="R791" s="55" t="str" cm="1">
        <f t="array" ref="R791">IF(AND(B791:D791="",G791:P791=""),"",H791-G791)</f>
        <v/>
      </c>
      <c r="S791" s="55" t="str" cm="1">
        <f t="array" ref="S791">IF(AND(B791:D791="",G791:P791=""),"",P791*R791/1000*365)</f>
        <v/>
      </c>
      <c r="T791" s="55" t="str" cm="1">
        <f t="array" ref="T791">IF(AND(B791:D791="",G791:P791=""),"",MAX(0,K791-L791))</f>
        <v/>
      </c>
      <c r="U791" s="55" t="str" cm="1">
        <f t="array" ref="U791">IF(AND(B791:D791="",G791:P791=""),"",VLOOKUP(J791,ABen_Rates,3,FALSE)*T791*S791)</f>
        <v/>
      </c>
      <c r="V791" s="55" t="str" cm="1">
        <f t="array" ref="V791">IF(AND(B791:D791="",G791:P791=""),"",VLOOKUP(D791,Treatment_Life,2,FALSE)*U791)</f>
        <v/>
      </c>
      <c r="W791" s="55" t="str" cm="1">
        <f t="array" ref="W791">IF(AND(B791:D791="",G791:P791=""),"",(H791-G791)*O791*Lane_Width*Cost_m2)</f>
        <v/>
      </c>
      <c r="X791" s="55" cm="1">
        <f t="array" ref="X791">IF(AND(B791:D791="",G791:P791=""),-9999,V791*Av_Cost_Coll/W791)</f>
        <v>-9999</v>
      </c>
      <c r="Y791" s="55" cm="1">
        <f t="array" ref="Y791">IF(AND(B791:D791="",G791:P791=""),-9999,VLOOKUP(CONCATENATE(M791,"-",N791),Likelihood,2,FALSE))</f>
        <v>-9999</v>
      </c>
      <c r="Z791" s="55" t="str" cm="1">
        <f t="array" ref="Z791">IF(AND(B791:D791="",G791:P791=""),"",IF(X791&gt;=2,IF(Y791&gt;50,"P1","P3"),IF(X791&gt;0,IF(Y791&gt;50,"P2","P5"),IF(Y791&gt;50,"P4","P6"))))</f>
        <v/>
      </c>
    </row>
    <row r="792" spans="1:26" x14ac:dyDescent="0.35">
      <c r="A792" s="48"/>
      <c r="B792" s="48"/>
      <c r="C792" s="48"/>
      <c r="D792" s="48"/>
      <c r="E792" s="47"/>
      <c r="F792" s="47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55" t="str" cm="1">
        <f t="array" ref="Q792">IF(AND(B792="",D792="",G792:H792="",J792:P792),"",IF(OR(B792="",D792="",AND(D792&lt;&gt;"A",D792&lt;&gt;"B",D792&lt;&gt;"C",D792&lt;&gt;"D",D792&lt;&gt;"U"),G792&lt;0,H792&lt;G792,AND(J792&lt;&gt;"BC",J792&lt;&gt;"SG",J792&lt;&gt;"KQ",J792&lt;&gt;"R"),J792="",K792="",L792="",L792&lt; 0,OR(M792="",M792&gt;15),OR(N792="",N792&gt;15),O792="",P792=""),"ERROR - Please check inputs",""))</f>
        <v/>
      </c>
      <c r="R792" s="55" t="str" cm="1">
        <f t="array" ref="R792">IF(AND(B792:D792="",G792:P792=""),"",H792-G792)</f>
        <v/>
      </c>
      <c r="S792" s="55" t="str" cm="1">
        <f t="array" ref="S792">IF(AND(B792:D792="",G792:P792=""),"",P792*R792/1000*365)</f>
        <v/>
      </c>
      <c r="T792" s="55" t="str" cm="1">
        <f t="array" ref="T792">IF(AND(B792:D792="",G792:P792=""),"",MAX(0,K792-L792))</f>
        <v/>
      </c>
      <c r="U792" s="55" t="str" cm="1">
        <f t="array" ref="U792">IF(AND(B792:D792="",G792:P792=""),"",VLOOKUP(J792,ABen_Rates,3,FALSE)*T792*S792)</f>
        <v/>
      </c>
      <c r="V792" s="55" t="str" cm="1">
        <f t="array" ref="V792">IF(AND(B792:D792="",G792:P792=""),"",VLOOKUP(D792,Treatment_Life,2,FALSE)*U792)</f>
        <v/>
      </c>
      <c r="W792" s="55" t="str" cm="1">
        <f t="array" ref="W792">IF(AND(B792:D792="",G792:P792=""),"",(H792-G792)*O792*Lane_Width*Cost_m2)</f>
        <v/>
      </c>
      <c r="X792" s="55" cm="1">
        <f t="array" ref="X792">IF(AND(B792:D792="",G792:P792=""),-9999,V792*Av_Cost_Coll/W792)</f>
        <v>-9999</v>
      </c>
      <c r="Y792" s="55" cm="1">
        <f t="array" ref="Y792">IF(AND(B792:D792="",G792:P792=""),-9999,VLOOKUP(CONCATENATE(M792,"-",N792),Likelihood,2,FALSE))</f>
        <v>-9999</v>
      </c>
      <c r="Z792" s="55" t="str" cm="1">
        <f t="array" ref="Z792">IF(AND(B792:D792="",G792:P792=""),"",IF(X792&gt;=2,IF(Y792&gt;50,"P1","P3"),IF(X792&gt;0,IF(Y792&gt;50,"P2","P5"),IF(Y792&gt;50,"P4","P6"))))</f>
        <v/>
      </c>
    </row>
    <row r="793" spans="1:26" x14ac:dyDescent="0.35">
      <c r="A793" s="48"/>
      <c r="B793" s="48"/>
      <c r="C793" s="48"/>
      <c r="D793" s="48"/>
      <c r="E793" s="47"/>
      <c r="F793" s="47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55" t="str" cm="1">
        <f t="array" ref="Q793">IF(AND(B793="",D793="",G793:H793="",J793:P793),"",IF(OR(B793="",D793="",AND(D793&lt;&gt;"A",D793&lt;&gt;"B",D793&lt;&gt;"C",D793&lt;&gt;"D",D793&lt;&gt;"U"),G793&lt;0,H793&lt;G793,AND(J793&lt;&gt;"BC",J793&lt;&gt;"SG",J793&lt;&gt;"KQ",J793&lt;&gt;"R"),J793="",K793="",L793="",L793&lt; 0,OR(M793="",M793&gt;15),OR(N793="",N793&gt;15),O793="",P793=""),"ERROR - Please check inputs",""))</f>
        <v/>
      </c>
      <c r="R793" s="55" t="str" cm="1">
        <f t="array" ref="R793">IF(AND(B793:D793="",G793:P793=""),"",H793-G793)</f>
        <v/>
      </c>
      <c r="S793" s="55" t="str" cm="1">
        <f t="array" ref="S793">IF(AND(B793:D793="",G793:P793=""),"",P793*R793/1000*365)</f>
        <v/>
      </c>
      <c r="T793" s="55" t="str" cm="1">
        <f t="array" ref="T793">IF(AND(B793:D793="",G793:P793=""),"",MAX(0,K793-L793))</f>
        <v/>
      </c>
      <c r="U793" s="55" t="str" cm="1">
        <f t="array" ref="U793">IF(AND(B793:D793="",G793:P793=""),"",VLOOKUP(J793,ABen_Rates,3,FALSE)*T793*S793)</f>
        <v/>
      </c>
      <c r="V793" s="55" t="str" cm="1">
        <f t="array" ref="V793">IF(AND(B793:D793="",G793:P793=""),"",VLOOKUP(D793,Treatment_Life,2,FALSE)*U793)</f>
        <v/>
      </c>
      <c r="W793" s="55" t="str" cm="1">
        <f t="array" ref="W793">IF(AND(B793:D793="",G793:P793=""),"",(H793-G793)*O793*Lane_Width*Cost_m2)</f>
        <v/>
      </c>
      <c r="X793" s="55" cm="1">
        <f t="array" ref="X793">IF(AND(B793:D793="",G793:P793=""),-9999,V793*Av_Cost_Coll/W793)</f>
        <v>-9999</v>
      </c>
      <c r="Y793" s="55" cm="1">
        <f t="array" ref="Y793">IF(AND(B793:D793="",G793:P793=""),-9999,VLOOKUP(CONCATENATE(M793,"-",N793),Likelihood,2,FALSE))</f>
        <v>-9999</v>
      </c>
      <c r="Z793" s="55" t="str" cm="1">
        <f t="array" ref="Z793">IF(AND(B793:D793="",G793:P793=""),"",IF(X793&gt;=2,IF(Y793&gt;50,"P1","P3"),IF(X793&gt;0,IF(Y793&gt;50,"P2","P5"),IF(Y793&gt;50,"P4","P6"))))</f>
        <v/>
      </c>
    </row>
    <row r="794" spans="1:26" x14ac:dyDescent="0.35">
      <c r="A794" s="48"/>
      <c r="B794" s="48"/>
      <c r="C794" s="48"/>
      <c r="D794" s="48"/>
      <c r="E794" s="47"/>
      <c r="F794" s="47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55" t="str" cm="1">
        <f t="array" ref="Q794">IF(AND(B794="",D794="",G794:H794="",J794:P794),"",IF(OR(B794="",D794="",AND(D794&lt;&gt;"A",D794&lt;&gt;"B",D794&lt;&gt;"C",D794&lt;&gt;"D",D794&lt;&gt;"U"),G794&lt;0,H794&lt;G794,AND(J794&lt;&gt;"BC",J794&lt;&gt;"SG",J794&lt;&gt;"KQ",J794&lt;&gt;"R"),J794="",K794="",L794="",L794&lt; 0,OR(M794="",M794&gt;15),OR(N794="",N794&gt;15),O794="",P794=""),"ERROR - Please check inputs",""))</f>
        <v/>
      </c>
      <c r="R794" s="55" t="str" cm="1">
        <f t="array" ref="R794">IF(AND(B794:D794="",G794:P794=""),"",H794-G794)</f>
        <v/>
      </c>
      <c r="S794" s="55" t="str" cm="1">
        <f t="array" ref="S794">IF(AND(B794:D794="",G794:P794=""),"",P794*R794/1000*365)</f>
        <v/>
      </c>
      <c r="T794" s="55" t="str" cm="1">
        <f t="array" ref="T794">IF(AND(B794:D794="",G794:P794=""),"",MAX(0,K794-L794))</f>
        <v/>
      </c>
      <c r="U794" s="55" t="str" cm="1">
        <f t="array" ref="U794">IF(AND(B794:D794="",G794:P794=""),"",VLOOKUP(J794,ABen_Rates,3,FALSE)*T794*S794)</f>
        <v/>
      </c>
      <c r="V794" s="55" t="str" cm="1">
        <f t="array" ref="V794">IF(AND(B794:D794="",G794:P794=""),"",VLOOKUP(D794,Treatment_Life,2,FALSE)*U794)</f>
        <v/>
      </c>
      <c r="W794" s="55" t="str" cm="1">
        <f t="array" ref="W794">IF(AND(B794:D794="",G794:P794=""),"",(H794-G794)*O794*Lane_Width*Cost_m2)</f>
        <v/>
      </c>
      <c r="X794" s="55" cm="1">
        <f t="array" ref="X794">IF(AND(B794:D794="",G794:P794=""),-9999,V794*Av_Cost_Coll/W794)</f>
        <v>-9999</v>
      </c>
      <c r="Y794" s="55" cm="1">
        <f t="array" ref="Y794">IF(AND(B794:D794="",G794:P794=""),-9999,VLOOKUP(CONCATENATE(M794,"-",N794),Likelihood,2,FALSE))</f>
        <v>-9999</v>
      </c>
      <c r="Z794" s="55" t="str" cm="1">
        <f t="array" ref="Z794">IF(AND(B794:D794="",G794:P794=""),"",IF(X794&gt;=2,IF(Y794&gt;50,"P1","P3"),IF(X794&gt;0,IF(Y794&gt;50,"P2","P5"),IF(Y794&gt;50,"P4","P6"))))</f>
        <v/>
      </c>
    </row>
    <row r="795" spans="1:26" x14ac:dyDescent="0.35">
      <c r="A795" s="48"/>
      <c r="B795" s="48"/>
      <c r="C795" s="48"/>
      <c r="D795" s="48"/>
      <c r="E795" s="47"/>
      <c r="F795" s="47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55" t="str" cm="1">
        <f t="array" ref="Q795">IF(AND(B795="",D795="",G795:H795="",J795:P795),"",IF(OR(B795="",D795="",AND(D795&lt;&gt;"A",D795&lt;&gt;"B",D795&lt;&gt;"C",D795&lt;&gt;"D",D795&lt;&gt;"U"),G795&lt;0,H795&lt;G795,AND(J795&lt;&gt;"BC",J795&lt;&gt;"SG",J795&lt;&gt;"KQ",J795&lt;&gt;"R"),J795="",K795="",L795="",L795&lt; 0,OR(M795="",M795&gt;15),OR(N795="",N795&gt;15),O795="",P795=""),"ERROR - Please check inputs",""))</f>
        <v/>
      </c>
      <c r="R795" s="55" t="str" cm="1">
        <f t="array" ref="R795">IF(AND(B795:D795="",G795:P795=""),"",H795-G795)</f>
        <v/>
      </c>
      <c r="S795" s="55" t="str" cm="1">
        <f t="array" ref="S795">IF(AND(B795:D795="",G795:P795=""),"",P795*R795/1000*365)</f>
        <v/>
      </c>
      <c r="T795" s="55" t="str" cm="1">
        <f t="array" ref="T795">IF(AND(B795:D795="",G795:P795=""),"",MAX(0,K795-L795))</f>
        <v/>
      </c>
      <c r="U795" s="55" t="str" cm="1">
        <f t="array" ref="U795">IF(AND(B795:D795="",G795:P795=""),"",VLOOKUP(J795,ABen_Rates,3,FALSE)*T795*S795)</f>
        <v/>
      </c>
      <c r="V795" s="55" t="str" cm="1">
        <f t="array" ref="V795">IF(AND(B795:D795="",G795:P795=""),"",VLOOKUP(D795,Treatment_Life,2,FALSE)*U795)</f>
        <v/>
      </c>
      <c r="W795" s="55" t="str" cm="1">
        <f t="array" ref="W795">IF(AND(B795:D795="",G795:P795=""),"",(H795-G795)*O795*Lane_Width*Cost_m2)</f>
        <v/>
      </c>
      <c r="X795" s="55" cm="1">
        <f t="array" ref="X795">IF(AND(B795:D795="",G795:P795=""),-9999,V795*Av_Cost_Coll/W795)</f>
        <v>-9999</v>
      </c>
      <c r="Y795" s="55" cm="1">
        <f t="array" ref="Y795">IF(AND(B795:D795="",G795:P795=""),-9999,VLOOKUP(CONCATENATE(M795,"-",N795),Likelihood,2,FALSE))</f>
        <v>-9999</v>
      </c>
      <c r="Z795" s="55" t="str" cm="1">
        <f t="array" ref="Z795">IF(AND(B795:D795="",G795:P795=""),"",IF(X795&gt;=2,IF(Y795&gt;50,"P1","P3"),IF(X795&gt;0,IF(Y795&gt;50,"P2","P5"),IF(Y795&gt;50,"P4","P6"))))</f>
        <v/>
      </c>
    </row>
    <row r="796" spans="1:26" x14ac:dyDescent="0.35">
      <c r="A796" s="48"/>
      <c r="B796" s="48"/>
      <c r="C796" s="48"/>
      <c r="D796" s="48"/>
      <c r="E796" s="47"/>
      <c r="F796" s="47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55" t="str" cm="1">
        <f t="array" ref="Q796">IF(AND(B796="",D796="",G796:H796="",J796:P796),"",IF(OR(B796="",D796="",AND(D796&lt;&gt;"A",D796&lt;&gt;"B",D796&lt;&gt;"C",D796&lt;&gt;"D",D796&lt;&gt;"U"),G796&lt;0,H796&lt;G796,AND(J796&lt;&gt;"BC",J796&lt;&gt;"SG",J796&lt;&gt;"KQ",J796&lt;&gt;"R"),J796="",K796="",L796="",L796&lt; 0,OR(M796="",M796&gt;15),OR(N796="",N796&gt;15),O796="",P796=""),"ERROR - Please check inputs",""))</f>
        <v/>
      </c>
      <c r="R796" s="55" t="str" cm="1">
        <f t="array" ref="R796">IF(AND(B796:D796="",G796:P796=""),"",H796-G796)</f>
        <v/>
      </c>
      <c r="S796" s="55" t="str" cm="1">
        <f t="array" ref="S796">IF(AND(B796:D796="",G796:P796=""),"",P796*R796/1000*365)</f>
        <v/>
      </c>
      <c r="T796" s="55" t="str" cm="1">
        <f t="array" ref="T796">IF(AND(B796:D796="",G796:P796=""),"",MAX(0,K796-L796))</f>
        <v/>
      </c>
      <c r="U796" s="55" t="str" cm="1">
        <f t="array" ref="U796">IF(AND(B796:D796="",G796:P796=""),"",VLOOKUP(J796,ABen_Rates,3,FALSE)*T796*S796)</f>
        <v/>
      </c>
      <c r="V796" s="55" t="str" cm="1">
        <f t="array" ref="V796">IF(AND(B796:D796="",G796:P796=""),"",VLOOKUP(D796,Treatment_Life,2,FALSE)*U796)</f>
        <v/>
      </c>
      <c r="W796" s="55" t="str" cm="1">
        <f t="array" ref="W796">IF(AND(B796:D796="",G796:P796=""),"",(H796-G796)*O796*Lane_Width*Cost_m2)</f>
        <v/>
      </c>
      <c r="X796" s="55" cm="1">
        <f t="array" ref="X796">IF(AND(B796:D796="",G796:P796=""),-9999,V796*Av_Cost_Coll/W796)</f>
        <v>-9999</v>
      </c>
      <c r="Y796" s="55" cm="1">
        <f t="array" ref="Y796">IF(AND(B796:D796="",G796:P796=""),-9999,VLOOKUP(CONCATENATE(M796,"-",N796),Likelihood,2,FALSE))</f>
        <v>-9999</v>
      </c>
      <c r="Z796" s="55" t="str" cm="1">
        <f t="array" ref="Z796">IF(AND(B796:D796="",G796:P796=""),"",IF(X796&gt;=2,IF(Y796&gt;50,"P1","P3"),IF(X796&gt;0,IF(Y796&gt;50,"P2","P5"),IF(Y796&gt;50,"P4","P6"))))</f>
        <v/>
      </c>
    </row>
    <row r="797" spans="1:26" x14ac:dyDescent="0.35">
      <c r="A797" s="48"/>
      <c r="B797" s="48"/>
      <c r="C797" s="48"/>
      <c r="D797" s="48"/>
      <c r="E797" s="47"/>
      <c r="F797" s="47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55" t="str" cm="1">
        <f t="array" ref="Q797">IF(AND(B797="",D797="",G797:H797="",J797:P797),"",IF(OR(B797="",D797="",AND(D797&lt;&gt;"A",D797&lt;&gt;"B",D797&lt;&gt;"C",D797&lt;&gt;"D",D797&lt;&gt;"U"),G797&lt;0,H797&lt;G797,AND(J797&lt;&gt;"BC",J797&lt;&gt;"SG",J797&lt;&gt;"KQ",J797&lt;&gt;"R"),J797="",K797="",L797="",L797&lt; 0,OR(M797="",M797&gt;15),OR(N797="",N797&gt;15),O797="",P797=""),"ERROR - Please check inputs",""))</f>
        <v/>
      </c>
      <c r="R797" s="55" t="str" cm="1">
        <f t="array" ref="R797">IF(AND(B797:D797="",G797:P797=""),"",H797-G797)</f>
        <v/>
      </c>
      <c r="S797" s="55" t="str" cm="1">
        <f t="array" ref="S797">IF(AND(B797:D797="",G797:P797=""),"",P797*R797/1000*365)</f>
        <v/>
      </c>
      <c r="T797" s="55" t="str" cm="1">
        <f t="array" ref="T797">IF(AND(B797:D797="",G797:P797=""),"",MAX(0,K797-L797))</f>
        <v/>
      </c>
      <c r="U797" s="55" t="str" cm="1">
        <f t="array" ref="U797">IF(AND(B797:D797="",G797:P797=""),"",VLOOKUP(J797,ABen_Rates,3,FALSE)*T797*S797)</f>
        <v/>
      </c>
      <c r="V797" s="55" t="str" cm="1">
        <f t="array" ref="V797">IF(AND(B797:D797="",G797:P797=""),"",VLOOKUP(D797,Treatment_Life,2,FALSE)*U797)</f>
        <v/>
      </c>
      <c r="W797" s="55" t="str" cm="1">
        <f t="array" ref="W797">IF(AND(B797:D797="",G797:P797=""),"",(H797-G797)*O797*Lane_Width*Cost_m2)</f>
        <v/>
      </c>
      <c r="X797" s="55" cm="1">
        <f t="array" ref="X797">IF(AND(B797:D797="",G797:P797=""),-9999,V797*Av_Cost_Coll/W797)</f>
        <v>-9999</v>
      </c>
      <c r="Y797" s="55" cm="1">
        <f t="array" ref="Y797">IF(AND(B797:D797="",G797:P797=""),-9999,VLOOKUP(CONCATENATE(M797,"-",N797),Likelihood,2,FALSE))</f>
        <v>-9999</v>
      </c>
      <c r="Z797" s="55" t="str" cm="1">
        <f t="array" ref="Z797">IF(AND(B797:D797="",G797:P797=""),"",IF(X797&gt;=2,IF(Y797&gt;50,"P1","P3"),IF(X797&gt;0,IF(Y797&gt;50,"P2","P5"),IF(Y797&gt;50,"P4","P6"))))</f>
        <v/>
      </c>
    </row>
    <row r="798" spans="1:26" x14ac:dyDescent="0.35">
      <c r="A798" s="48"/>
      <c r="B798" s="48"/>
      <c r="C798" s="48"/>
      <c r="D798" s="48"/>
      <c r="E798" s="47"/>
      <c r="F798" s="47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55" t="str" cm="1">
        <f t="array" ref="Q798">IF(AND(B798="",D798="",G798:H798="",J798:P798),"",IF(OR(B798="",D798="",AND(D798&lt;&gt;"A",D798&lt;&gt;"B",D798&lt;&gt;"C",D798&lt;&gt;"D",D798&lt;&gt;"U"),G798&lt;0,H798&lt;G798,AND(J798&lt;&gt;"BC",J798&lt;&gt;"SG",J798&lt;&gt;"KQ",J798&lt;&gt;"R"),J798="",K798="",L798="",L798&lt; 0,OR(M798="",M798&gt;15),OR(N798="",N798&gt;15),O798="",P798=""),"ERROR - Please check inputs",""))</f>
        <v/>
      </c>
      <c r="R798" s="55" t="str" cm="1">
        <f t="array" ref="R798">IF(AND(B798:D798="",G798:P798=""),"",H798-G798)</f>
        <v/>
      </c>
      <c r="S798" s="55" t="str" cm="1">
        <f t="array" ref="S798">IF(AND(B798:D798="",G798:P798=""),"",P798*R798/1000*365)</f>
        <v/>
      </c>
      <c r="T798" s="55" t="str" cm="1">
        <f t="array" ref="T798">IF(AND(B798:D798="",G798:P798=""),"",MAX(0,K798-L798))</f>
        <v/>
      </c>
      <c r="U798" s="55" t="str" cm="1">
        <f t="array" ref="U798">IF(AND(B798:D798="",G798:P798=""),"",VLOOKUP(J798,ABen_Rates,3,FALSE)*T798*S798)</f>
        <v/>
      </c>
      <c r="V798" s="55" t="str" cm="1">
        <f t="array" ref="V798">IF(AND(B798:D798="",G798:P798=""),"",VLOOKUP(D798,Treatment_Life,2,FALSE)*U798)</f>
        <v/>
      </c>
      <c r="W798" s="55" t="str" cm="1">
        <f t="array" ref="W798">IF(AND(B798:D798="",G798:P798=""),"",(H798-G798)*O798*Lane_Width*Cost_m2)</f>
        <v/>
      </c>
      <c r="X798" s="55" cm="1">
        <f t="array" ref="X798">IF(AND(B798:D798="",G798:P798=""),-9999,V798*Av_Cost_Coll/W798)</f>
        <v>-9999</v>
      </c>
      <c r="Y798" s="55" cm="1">
        <f t="array" ref="Y798">IF(AND(B798:D798="",G798:P798=""),-9999,VLOOKUP(CONCATENATE(M798,"-",N798),Likelihood,2,FALSE))</f>
        <v>-9999</v>
      </c>
      <c r="Z798" s="55" t="str" cm="1">
        <f t="array" ref="Z798">IF(AND(B798:D798="",G798:P798=""),"",IF(X798&gt;=2,IF(Y798&gt;50,"P1","P3"),IF(X798&gt;0,IF(Y798&gt;50,"P2","P5"),IF(Y798&gt;50,"P4","P6"))))</f>
        <v/>
      </c>
    </row>
    <row r="799" spans="1:26" x14ac:dyDescent="0.35">
      <c r="A799" s="48"/>
      <c r="B799" s="48"/>
      <c r="C799" s="48"/>
      <c r="D799" s="48"/>
      <c r="E799" s="47"/>
      <c r="F799" s="47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55" t="str" cm="1">
        <f t="array" ref="Q799">IF(AND(B799="",D799="",G799:H799="",J799:P799),"",IF(OR(B799="",D799="",AND(D799&lt;&gt;"A",D799&lt;&gt;"B",D799&lt;&gt;"C",D799&lt;&gt;"D",D799&lt;&gt;"U"),G799&lt;0,H799&lt;G799,AND(J799&lt;&gt;"BC",J799&lt;&gt;"SG",J799&lt;&gt;"KQ",J799&lt;&gt;"R"),J799="",K799="",L799="",L799&lt; 0,OR(M799="",M799&gt;15),OR(N799="",N799&gt;15),O799="",P799=""),"ERROR - Please check inputs",""))</f>
        <v/>
      </c>
      <c r="R799" s="55" t="str" cm="1">
        <f t="array" ref="R799">IF(AND(B799:D799="",G799:P799=""),"",H799-G799)</f>
        <v/>
      </c>
      <c r="S799" s="55" t="str" cm="1">
        <f t="array" ref="S799">IF(AND(B799:D799="",G799:P799=""),"",P799*R799/1000*365)</f>
        <v/>
      </c>
      <c r="T799" s="55" t="str" cm="1">
        <f t="array" ref="T799">IF(AND(B799:D799="",G799:P799=""),"",MAX(0,K799-L799))</f>
        <v/>
      </c>
      <c r="U799" s="55" t="str" cm="1">
        <f t="array" ref="U799">IF(AND(B799:D799="",G799:P799=""),"",VLOOKUP(J799,ABen_Rates,3,FALSE)*T799*S799)</f>
        <v/>
      </c>
      <c r="V799" s="55" t="str" cm="1">
        <f t="array" ref="V799">IF(AND(B799:D799="",G799:P799=""),"",VLOOKUP(D799,Treatment_Life,2,FALSE)*U799)</f>
        <v/>
      </c>
      <c r="W799" s="55" t="str" cm="1">
        <f t="array" ref="W799">IF(AND(B799:D799="",G799:P799=""),"",(H799-G799)*O799*Lane_Width*Cost_m2)</f>
        <v/>
      </c>
      <c r="X799" s="55" cm="1">
        <f t="array" ref="X799">IF(AND(B799:D799="",G799:P799=""),-9999,V799*Av_Cost_Coll/W799)</f>
        <v>-9999</v>
      </c>
      <c r="Y799" s="55" cm="1">
        <f t="array" ref="Y799">IF(AND(B799:D799="",G799:P799=""),-9999,VLOOKUP(CONCATENATE(M799,"-",N799),Likelihood,2,FALSE))</f>
        <v>-9999</v>
      </c>
      <c r="Z799" s="55" t="str" cm="1">
        <f t="array" ref="Z799">IF(AND(B799:D799="",G799:P799=""),"",IF(X799&gt;=2,IF(Y799&gt;50,"P1","P3"),IF(X799&gt;0,IF(Y799&gt;50,"P2","P5"),IF(Y799&gt;50,"P4","P6"))))</f>
        <v/>
      </c>
    </row>
    <row r="800" spans="1:26" x14ac:dyDescent="0.35">
      <c r="A800" s="48"/>
      <c r="B800" s="48"/>
      <c r="C800" s="48"/>
      <c r="D800" s="48"/>
      <c r="E800" s="47"/>
      <c r="F800" s="47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55" t="str" cm="1">
        <f t="array" ref="Q800">IF(AND(B800="",D800="",G800:H800="",J800:P800),"",IF(OR(B800="",D800="",AND(D800&lt;&gt;"A",D800&lt;&gt;"B",D800&lt;&gt;"C",D800&lt;&gt;"D",D800&lt;&gt;"U"),G800&lt;0,H800&lt;G800,AND(J800&lt;&gt;"BC",J800&lt;&gt;"SG",J800&lt;&gt;"KQ",J800&lt;&gt;"R"),J800="",K800="",L800="",L800&lt; 0,OR(M800="",M800&gt;15),OR(N800="",N800&gt;15),O800="",P800=""),"ERROR - Please check inputs",""))</f>
        <v/>
      </c>
      <c r="R800" s="55" t="str" cm="1">
        <f t="array" ref="R800">IF(AND(B800:D800="",G800:P800=""),"",H800-G800)</f>
        <v/>
      </c>
      <c r="S800" s="55" t="str" cm="1">
        <f t="array" ref="S800">IF(AND(B800:D800="",G800:P800=""),"",P800*R800/1000*365)</f>
        <v/>
      </c>
      <c r="T800" s="55" t="str" cm="1">
        <f t="array" ref="T800">IF(AND(B800:D800="",G800:P800=""),"",MAX(0,K800-L800))</f>
        <v/>
      </c>
      <c r="U800" s="55" t="str" cm="1">
        <f t="array" ref="U800">IF(AND(B800:D800="",G800:P800=""),"",VLOOKUP(J800,ABen_Rates,3,FALSE)*T800*S800)</f>
        <v/>
      </c>
      <c r="V800" s="55" t="str" cm="1">
        <f t="array" ref="V800">IF(AND(B800:D800="",G800:P800=""),"",VLOOKUP(D800,Treatment_Life,2,FALSE)*U800)</f>
        <v/>
      </c>
      <c r="W800" s="55" t="str" cm="1">
        <f t="array" ref="W800">IF(AND(B800:D800="",G800:P800=""),"",(H800-G800)*O800*Lane_Width*Cost_m2)</f>
        <v/>
      </c>
      <c r="X800" s="55" cm="1">
        <f t="array" ref="X800">IF(AND(B800:D800="",G800:P800=""),-9999,V800*Av_Cost_Coll/W800)</f>
        <v>-9999</v>
      </c>
      <c r="Y800" s="55" cm="1">
        <f t="array" ref="Y800">IF(AND(B800:D800="",G800:P800=""),-9999,VLOOKUP(CONCATENATE(M800,"-",N800),Likelihood,2,FALSE))</f>
        <v>-9999</v>
      </c>
      <c r="Z800" s="55" t="str" cm="1">
        <f t="array" ref="Z800">IF(AND(B800:D800="",G800:P800=""),"",IF(X800&gt;=2,IF(Y800&gt;50,"P1","P3"),IF(X800&gt;0,IF(Y800&gt;50,"P2","P5"),IF(Y800&gt;50,"P4","P6"))))</f>
        <v/>
      </c>
    </row>
    <row r="801" spans="1:26" x14ac:dyDescent="0.35">
      <c r="A801" s="48"/>
      <c r="B801" s="48"/>
      <c r="C801" s="48"/>
      <c r="D801" s="48"/>
      <c r="E801" s="47"/>
      <c r="F801" s="47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55" t="str" cm="1">
        <f t="array" ref="Q801">IF(AND(B801="",D801="",G801:H801="",J801:P801),"",IF(OR(B801="",D801="",AND(D801&lt;&gt;"A",D801&lt;&gt;"B",D801&lt;&gt;"C",D801&lt;&gt;"D",D801&lt;&gt;"U"),G801&lt;0,H801&lt;G801,AND(J801&lt;&gt;"BC",J801&lt;&gt;"SG",J801&lt;&gt;"KQ",J801&lt;&gt;"R"),J801="",K801="",L801="",L801&lt; 0,OR(M801="",M801&gt;15),OR(N801="",N801&gt;15),O801="",P801=""),"ERROR - Please check inputs",""))</f>
        <v/>
      </c>
      <c r="R801" s="55" t="str" cm="1">
        <f t="array" ref="R801">IF(AND(B801:D801="",G801:P801=""),"",H801-G801)</f>
        <v/>
      </c>
      <c r="S801" s="55" t="str" cm="1">
        <f t="array" ref="S801">IF(AND(B801:D801="",G801:P801=""),"",P801*R801/1000*365)</f>
        <v/>
      </c>
      <c r="T801" s="55" t="str" cm="1">
        <f t="array" ref="T801">IF(AND(B801:D801="",G801:P801=""),"",MAX(0,K801-L801))</f>
        <v/>
      </c>
      <c r="U801" s="55" t="str" cm="1">
        <f t="array" ref="U801">IF(AND(B801:D801="",G801:P801=""),"",VLOOKUP(J801,ABen_Rates,3,FALSE)*T801*S801)</f>
        <v/>
      </c>
      <c r="V801" s="55" t="str" cm="1">
        <f t="array" ref="V801">IF(AND(B801:D801="",G801:P801=""),"",VLOOKUP(D801,Treatment_Life,2,FALSE)*U801)</f>
        <v/>
      </c>
      <c r="W801" s="55" t="str" cm="1">
        <f t="array" ref="W801">IF(AND(B801:D801="",G801:P801=""),"",(H801-G801)*O801*Lane_Width*Cost_m2)</f>
        <v/>
      </c>
      <c r="X801" s="55" cm="1">
        <f t="array" ref="X801">IF(AND(B801:D801="",G801:P801=""),-9999,V801*Av_Cost_Coll/W801)</f>
        <v>-9999</v>
      </c>
      <c r="Y801" s="55" cm="1">
        <f t="array" ref="Y801">IF(AND(B801:D801="",G801:P801=""),-9999,VLOOKUP(CONCATENATE(M801,"-",N801),Likelihood,2,FALSE))</f>
        <v>-9999</v>
      </c>
      <c r="Z801" s="55" t="str" cm="1">
        <f t="array" ref="Z801">IF(AND(B801:D801="",G801:P801=""),"",IF(X801&gt;=2,IF(Y801&gt;50,"P1","P3"),IF(X801&gt;0,IF(Y801&gt;50,"P2","P5"),IF(Y801&gt;50,"P4","P6"))))</f>
        <v/>
      </c>
    </row>
    <row r="802" spans="1:26" x14ac:dyDescent="0.35">
      <c r="A802" s="48"/>
      <c r="B802" s="48"/>
      <c r="C802" s="48"/>
      <c r="D802" s="48"/>
      <c r="E802" s="47"/>
      <c r="F802" s="47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55" t="str" cm="1">
        <f t="array" ref="Q802">IF(AND(B802="",D802="",G802:H802="",J802:P802),"",IF(OR(B802="",D802="",AND(D802&lt;&gt;"A",D802&lt;&gt;"B",D802&lt;&gt;"C",D802&lt;&gt;"D",D802&lt;&gt;"U"),G802&lt;0,H802&lt;G802,AND(J802&lt;&gt;"BC",J802&lt;&gt;"SG",J802&lt;&gt;"KQ",J802&lt;&gt;"R"),J802="",K802="",L802="",L802&lt; 0,OR(M802="",M802&gt;15),OR(N802="",N802&gt;15),O802="",P802=""),"ERROR - Please check inputs",""))</f>
        <v/>
      </c>
      <c r="R802" s="55" t="str" cm="1">
        <f t="array" ref="R802">IF(AND(B802:D802="",G802:P802=""),"",H802-G802)</f>
        <v/>
      </c>
      <c r="S802" s="55" t="str" cm="1">
        <f t="array" ref="S802">IF(AND(B802:D802="",G802:P802=""),"",P802*R802/1000*365)</f>
        <v/>
      </c>
      <c r="T802" s="55" t="str" cm="1">
        <f t="array" ref="T802">IF(AND(B802:D802="",G802:P802=""),"",MAX(0,K802-L802))</f>
        <v/>
      </c>
      <c r="U802" s="55" t="str" cm="1">
        <f t="array" ref="U802">IF(AND(B802:D802="",G802:P802=""),"",VLOOKUP(J802,ABen_Rates,3,FALSE)*T802*S802)</f>
        <v/>
      </c>
      <c r="V802" s="55" t="str" cm="1">
        <f t="array" ref="V802">IF(AND(B802:D802="",G802:P802=""),"",VLOOKUP(D802,Treatment_Life,2,FALSE)*U802)</f>
        <v/>
      </c>
      <c r="W802" s="55" t="str" cm="1">
        <f t="array" ref="W802">IF(AND(B802:D802="",G802:P802=""),"",(H802-G802)*O802*Lane_Width*Cost_m2)</f>
        <v/>
      </c>
      <c r="X802" s="55" cm="1">
        <f t="array" ref="X802">IF(AND(B802:D802="",G802:P802=""),-9999,V802*Av_Cost_Coll/W802)</f>
        <v>-9999</v>
      </c>
      <c r="Y802" s="55" cm="1">
        <f t="array" ref="Y802">IF(AND(B802:D802="",G802:P802=""),-9999,VLOOKUP(CONCATENATE(M802,"-",N802),Likelihood,2,FALSE))</f>
        <v>-9999</v>
      </c>
      <c r="Z802" s="55" t="str" cm="1">
        <f t="array" ref="Z802">IF(AND(B802:D802="",G802:P802=""),"",IF(X802&gt;=2,IF(Y802&gt;50,"P1","P3"),IF(X802&gt;0,IF(Y802&gt;50,"P2","P5"),IF(Y802&gt;50,"P4","P6"))))</f>
        <v/>
      </c>
    </row>
    <row r="803" spans="1:26" x14ac:dyDescent="0.35">
      <c r="A803" s="48"/>
      <c r="B803" s="48"/>
      <c r="C803" s="48"/>
      <c r="D803" s="48"/>
      <c r="E803" s="47"/>
      <c r="F803" s="47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55" t="str" cm="1">
        <f t="array" ref="Q803">IF(AND(B803="",D803="",G803:H803="",J803:P803),"",IF(OR(B803="",D803="",AND(D803&lt;&gt;"A",D803&lt;&gt;"B",D803&lt;&gt;"C",D803&lt;&gt;"D",D803&lt;&gt;"U"),G803&lt;0,H803&lt;G803,AND(J803&lt;&gt;"BC",J803&lt;&gt;"SG",J803&lt;&gt;"KQ",J803&lt;&gt;"R"),J803="",K803="",L803="",L803&lt; 0,OR(M803="",M803&gt;15),OR(N803="",N803&gt;15),O803="",P803=""),"ERROR - Please check inputs",""))</f>
        <v/>
      </c>
      <c r="R803" s="55" t="str" cm="1">
        <f t="array" ref="R803">IF(AND(B803:D803="",G803:P803=""),"",H803-G803)</f>
        <v/>
      </c>
      <c r="S803" s="55" t="str" cm="1">
        <f t="array" ref="S803">IF(AND(B803:D803="",G803:P803=""),"",P803*R803/1000*365)</f>
        <v/>
      </c>
      <c r="T803" s="55" t="str" cm="1">
        <f t="array" ref="T803">IF(AND(B803:D803="",G803:P803=""),"",MAX(0,K803-L803))</f>
        <v/>
      </c>
      <c r="U803" s="55" t="str" cm="1">
        <f t="array" ref="U803">IF(AND(B803:D803="",G803:P803=""),"",VLOOKUP(J803,ABen_Rates,3,FALSE)*T803*S803)</f>
        <v/>
      </c>
      <c r="V803" s="55" t="str" cm="1">
        <f t="array" ref="V803">IF(AND(B803:D803="",G803:P803=""),"",VLOOKUP(D803,Treatment_Life,2,FALSE)*U803)</f>
        <v/>
      </c>
      <c r="W803" s="55" t="str" cm="1">
        <f t="array" ref="W803">IF(AND(B803:D803="",G803:P803=""),"",(H803-G803)*O803*Lane_Width*Cost_m2)</f>
        <v/>
      </c>
      <c r="X803" s="55" cm="1">
        <f t="array" ref="X803">IF(AND(B803:D803="",G803:P803=""),-9999,V803*Av_Cost_Coll/W803)</f>
        <v>-9999</v>
      </c>
      <c r="Y803" s="55" cm="1">
        <f t="array" ref="Y803">IF(AND(B803:D803="",G803:P803=""),-9999,VLOOKUP(CONCATENATE(M803,"-",N803),Likelihood,2,FALSE))</f>
        <v>-9999</v>
      </c>
      <c r="Z803" s="55" t="str" cm="1">
        <f t="array" ref="Z803">IF(AND(B803:D803="",G803:P803=""),"",IF(X803&gt;=2,IF(Y803&gt;50,"P1","P3"),IF(X803&gt;0,IF(Y803&gt;50,"P2","P5"),IF(Y803&gt;50,"P4","P6"))))</f>
        <v/>
      </c>
    </row>
    <row r="804" spans="1:26" x14ac:dyDescent="0.35">
      <c r="A804" s="48"/>
      <c r="B804" s="48"/>
      <c r="C804" s="48"/>
      <c r="D804" s="48"/>
      <c r="E804" s="47"/>
      <c r="F804" s="47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55" t="str" cm="1">
        <f t="array" ref="Q804">IF(AND(B804="",D804="",G804:H804="",J804:P804),"",IF(OR(B804="",D804="",AND(D804&lt;&gt;"A",D804&lt;&gt;"B",D804&lt;&gt;"C",D804&lt;&gt;"D",D804&lt;&gt;"U"),G804&lt;0,H804&lt;G804,AND(J804&lt;&gt;"BC",J804&lt;&gt;"SG",J804&lt;&gt;"KQ",J804&lt;&gt;"R"),J804="",K804="",L804="",L804&lt; 0,OR(M804="",M804&gt;15),OR(N804="",N804&gt;15),O804="",P804=""),"ERROR - Please check inputs",""))</f>
        <v/>
      </c>
      <c r="R804" s="55" t="str" cm="1">
        <f t="array" ref="R804">IF(AND(B804:D804="",G804:P804=""),"",H804-G804)</f>
        <v/>
      </c>
      <c r="S804" s="55" t="str" cm="1">
        <f t="array" ref="S804">IF(AND(B804:D804="",G804:P804=""),"",P804*R804/1000*365)</f>
        <v/>
      </c>
      <c r="T804" s="55" t="str" cm="1">
        <f t="array" ref="T804">IF(AND(B804:D804="",G804:P804=""),"",MAX(0,K804-L804))</f>
        <v/>
      </c>
      <c r="U804" s="55" t="str" cm="1">
        <f t="array" ref="U804">IF(AND(B804:D804="",G804:P804=""),"",VLOOKUP(J804,ABen_Rates,3,FALSE)*T804*S804)</f>
        <v/>
      </c>
      <c r="V804" s="55" t="str" cm="1">
        <f t="array" ref="V804">IF(AND(B804:D804="",G804:P804=""),"",VLOOKUP(D804,Treatment_Life,2,FALSE)*U804)</f>
        <v/>
      </c>
      <c r="W804" s="55" t="str" cm="1">
        <f t="array" ref="W804">IF(AND(B804:D804="",G804:P804=""),"",(H804-G804)*O804*Lane_Width*Cost_m2)</f>
        <v/>
      </c>
      <c r="X804" s="55" cm="1">
        <f t="array" ref="X804">IF(AND(B804:D804="",G804:P804=""),-9999,V804*Av_Cost_Coll/W804)</f>
        <v>-9999</v>
      </c>
      <c r="Y804" s="55" cm="1">
        <f t="array" ref="Y804">IF(AND(B804:D804="",G804:P804=""),-9999,VLOOKUP(CONCATENATE(M804,"-",N804),Likelihood,2,FALSE))</f>
        <v>-9999</v>
      </c>
      <c r="Z804" s="55" t="str" cm="1">
        <f t="array" ref="Z804">IF(AND(B804:D804="",G804:P804=""),"",IF(X804&gt;=2,IF(Y804&gt;50,"P1","P3"),IF(X804&gt;0,IF(Y804&gt;50,"P2","P5"),IF(Y804&gt;50,"P4","P6"))))</f>
        <v/>
      </c>
    </row>
    <row r="805" spans="1:26" x14ac:dyDescent="0.35">
      <c r="A805" s="48"/>
      <c r="B805" s="48"/>
      <c r="C805" s="48"/>
      <c r="D805" s="48"/>
      <c r="E805" s="47"/>
      <c r="F805" s="47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55" t="str" cm="1">
        <f t="array" ref="Q805">IF(AND(B805="",D805="",G805:H805="",J805:P805),"",IF(OR(B805="",D805="",AND(D805&lt;&gt;"A",D805&lt;&gt;"B",D805&lt;&gt;"C",D805&lt;&gt;"D",D805&lt;&gt;"U"),G805&lt;0,H805&lt;G805,AND(J805&lt;&gt;"BC",J805&lt;&gt;"SG",J805&lt;&gt;"KQ",J805&lt;&gt;"R"),J805="",K805="",L805="",L805&lt; 0,OR(M805="",M805&gt;15),OR(N805="",N805&gt;15),O805="",P805=""),"ERROR - Please check inputs",""))</f>
        <v/>
      </c>
      <c r="R805" s="55" t="str" cm="1">
        <f t="array" ref="R805">IF(AND(B805:D805="",G805:P805=""),"",H805-G805)</f>
        <v/>
      </c>
      <c r="S805" s="55" t="str" cm="1">
        <f t="array" ref="S805">IF(AND(B805:D805="",G805:P805=""),"",P805*R805/1000*365)</f>
        <v/>
      </c>
      <c r="T805" s="55" t="str" cm="1">
        <f t="array" ref="T805">IF(AND(B805:D805="",G805:P805=""),"",MAX(0,K805-L805))</f>
        <v/>
      </c>
      <c r="U805" s="55" t="str" cm="1">
        <f t="array" ref="U805">IF(AND(B805:D805="",G805:P805=""),"",VLOOKUP(J805,ABen_Rates,3,FALSE)*T805*S805)</f>
        <v/>
      </c>
      <c r="V805" s="55" t="str" cm="1">
        <f t="array" ref="V805">IF(AND(B805:D805="",G805:P805=""),"",VLOOKUP(D805,Treatment_Life,2,FALSE)*U805)</f>
        <v/>
      </c>
      <c r="W805" s="55" t="str" cm="1">
        <f t="array" ref="W805">IF(AND(B805:D805="",G805:P805=""),"",(H805-G805)*O805*Lane_Width*Cost_m2)</f>
        <v/>
      </c>
      <c r="X805" s="55" cm="1">
        <f t="array" ref="X805">IF(AND(B805:D805="",G805:P805=""),-9999,V805*Av_Cost_Coll/W805)</f>
        <v>-9999</v>
      </c>
      <c r="Y805" s="55" cm="1">
        <f t="array" ref="Y805">IF(AND(B805:D805="",G805:P805=""),-9999,VLOOKUP(CONCATENATE(M805,"-",N805),Likelihood,2,FALSE))</f>
        <v>-9999</v>
      </c>
      <c r="Z805" s="55" t="str" cm="1">
        <f t="array" ref="Z805">IF(AND(B805:D805="",G805:P805=""),"",IF(X805&gt;=2,IF(Y805&gt;50,"P1","P3"),IF(X805&gt;0,IF(Y805&gt;50,"P2","P5"),IF(Y805&gt;50,"P4","P6"))))</f>
        <v/>
      </c>
    </row>
    <row r="806" spans="1:26" x14ac:dyDescent="0.35">
      <c r="A806" s="48"/>
      <c r="B806" s="48"/>
      <c r="C806" s="48"/>
      <c r="D806" s="48"/>
      <c r="E806" s="47"/>
      <c r="F806" s="47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55" t="str" cm="1">
        <f t="array" ref="Q806">IF(AND(B806="",D806="",G806:H806="",J806:P806),"",IF(OR(B806="",D806="",AND(D806&lt;&gt;"A",D806&lt;&gt;"B",D806&lt;&gt;"C",D806&lt;&gt;"D",D806&lt;&gt;"U"),G806&lt;0,H806&lt;G806,AND(J806&lt;&gt;"BC",J806&lt;&gt;"SG",J806&lt;&gt;"KQ",J806&lt;&gt;"R"),J806="",K806="",L806="",L806&lt; 0,OR(M806="",M806&gt;15),OR(N806="",N806&gt;15),O806="",P806=""),"ERROR - Please check inputs",""))</f>
        <v/>
      </c>
      <c r="R806" s="55" t="str" cm="1">
        <f t="array" ref="R806">IF(AND(B806:D806="",G806:P806=""),"",H806-G806)</f>
        <v/>
      </c>
      <c r="S806" s="55" t="str" cm="1">
        <f t="array" ref="S806">IF(AND(B806:D806="",G806:P806=""),"",P806*R806/1000*365)</f>
        <v/>
      </c>
      <c r="T806" s="55" t="str" cm="1">
        <f t="array" ref="T806">IF(AND(B806:D806="",G806:P806=""),"",MAX(0,K806-L806))</f>
        <v/>
      </c>
      <c r="U806" s="55" t="str" cm="1">
        <f t="array" ref="U806">IF(AND(B806:D806="",G806:P806=""),"",VLOOKUP(J806,ABen_Rates,3,FALSE)*T806*S806)</f>
        <v/>
      </c>
      <c r="V806" s="55" t="str" cm="1">
        <f t="array" ref="V806">IF(AND(B806:D806="",G806:P806=""),"",VLOOKUP(D806,Treatment_Life,2,FALSE)*U806)</f>
        <v/>
      </c>
      <c r="W806" s="55" t="str" cm="1">
        <f t="array" ref="W806">IF(AND(B806:D806="",G806:P806=""),"",(H806-G806)*O806*Lane_Width*Cost_m2)</f>
        <v/>
      </c>
      <c r="X806" s="55" cm="1">
        <f t="array" ref="X806">IF(AND(B806:D806="",G806:P806=""),-9999,V806*Av_Cost_Coll/W806)</f>
        <v>-9999</v>
      </c>
      <c r="Y806" s="55" cm="1">
        <f t="array" ref="Y806">IF(AND(B806:D806="",G806:P806=""),-9999,VLOOKUP(CONCATENATE(M806,"-",N806),Likelihood,2,FALSE))</f>
        <v>-9999</v>
      </c>
      <c r="Z806" s="55" t="str" cm="1">
        <f t="array" ref="Z806">IF(AND(B806:D806="",G806:P806=""),"",IF(X806&gt;=2,IF(Y806&gt;50,"P1","P3"),IF(X806&gt;0,IF(Y806&gt;50,"P2","P5"),IF(Y806&gt;50,"P4","P6"))))</f>
        <v/>
      </c>
    </row>
    <row r="807" spans="1:26" x14ac:dyDescent="0.35">
      <c r="A807" s="48"/>
      <c r="B807" s="48"/>
      <c r="C807" s="48"/>
      <c r="D807" s="48"/>
      <c r="E807" s="47"/>
      <c r="F807" s="47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55" t="str" cm="1">
        <f t="array" ref="Q807">IF(AND(B807="",D807="",G807:H807="",J807:P807),"",IF(OR(B807="",D807="",AND(D807&lt;&gt;"A",D807&lt;&gt;"B",D807&lt;&gt;"C",D807&lt;&gt;"D",D807&lt;&gt;"U"),G807&lt;0,H807&lt;G807,AND(J807&lt;&gt;"BC",J807&lt;&gt;"SG",J807&lt;&gt;"KQ",J807&lt;&gt;"R"),J807="",K807="",L807="",L807&lt; 0,OR(M807="",M807&gt;15),OR(N807="",N807&gt;15),O807="",P807=""),"ERROR - Please check inputs",""))</f>
        <v/>
      </c>
      <c r="R807" s="55" t="str" cm="1">
        <f t="array" ref="R807">IF(AND(B807:D807="",G807:P807=""),"",H807-G807)</f>
        <v/>
      </c>
      <c r="S807" s="55" t="str" cm="1">
        <f t="array" ref="S807">IF(AND(B807:D807="",G807:P807=""),"",P807*R807/1000*365)</f>
        <v/>
      </c>
      <c r="T807" s="55" t="str" cm="1">
        <f t="array" ref="T807">IF(AND(B807:D807="",G807:P807=""),"",MAX(0,K807-L807))</f>
        <v/>
      </c>
      <c r="U807" s="55" t="str" cm="1">
        <f t="array" ref="U807">IF(AND(B807:D807="",G807:P807=""),"",VLOOKUP(J807,ABen_Rates,3,FALSE)*T807*S807)</f>
        <v/>
      </c>
      <c r="V807" s="55" t="str" cm="1">
        <f t="array" ref="V807">IF(AND(B807:D807="",G807:P807=""),"",VLOOKUP(D807,Treatment_Life,2,FALSE)*U807)</f>
        <v/>
      </c>
      <c r="W807" s="55" t="str" cm="1">
        <f t="array" ref="W807">IF(AND(B807:D807="",G807:P807=""),"",(H807-G807)*O807*Lane_Width*Cost_m2)</f>
        <v/>
      </c>
      <c r="X807" s="55" cm="1">
        <f t="array" ref="X807">IF(AND(B807:D807="",G807:P807=""),-9999,V807*Av_Cost_Coll/W807)</f>
        <v>-9999</v>
      </c>
      <c r="Y807" s="55" cm="1">
        <f t="array" ref="Y807">IF(AND(B807:D807="",G807:P807=""),-9999,VLOOKUP(CONCATENATE(M807,"-",N807),Likelihood,2,FALSE))</f>
        <v>-9999</v>
      </c>
      <c r="Z807" s="55" t="str" cm="1">
        <f t="array" ref="Z807">IF(AND(B807:D807="",G807:P807=""),"",IF(X807&gt;=2,IF(Y807&gt;50,"P1","P3"),IF(X807&gt;0,IF(Y807&gt;50,"P2","P5"),IF(Y807&gt;50,"P4","P6"))))</f>
        <v/>
      </c>
    </row>
    <row r="808" spans="1:26" x14ac:dyDescent="0.35">
      <c r="A808" s="48"/>
      <c r="B808" s="48"/>
      <c r="C808" s="48"/>
      <c r="D808" s="48"/>
      <c r="E808" s="47"/>
      <c r="F808" s="47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55" t="str" cm="1">
        <f t="array" ref="Q808">IF(AND(B808="",D808="",G808:H808="",J808:P808),"",IF(OR(B808="",D808="",AND(D808&lt;&gt;"A",D808&lt;&gt;"B",D808&lt;&gt;"C",D808&lt;&gt;"D",D808&lt;&gt;"U"),G808&lt;0,H808&lt;G808,AND(J808&lt;&gt;"BC",J808&lt;&gt;"SG",J808&lt;&gt;"KQ",J808&lt;&gt;"R"),J808="",K808="",L808="",L808&lt; 0,OR(M808="",M808&gt;15),OR(N808="",N808&gt;15),O808="",P808=""),"ERROR - Please check inputs",""))</f>
        <v/>
      </c>
      <c r="R808" s="55" t="str" cm="1">
        <f t="array" ref="R808">IF(AND(B808:D808="",G808:P808=""),"",H808-G808)</f>
        <v/>
      </c>
      <c r="S808" s="55" t="str" cm="1">
        <f t="array" ref="S808">IF(AND(B808:D808="",G808:P808=""),"",P808*R808/1000*365)</f>
        <v/>
      </c>
      <c r="T808" s="55" t="str" cm="1">
        <f t="array" ref="T808">IF(AND(B808:D808="",G808:P808=""),"",MAX(0,K808-L808))</f>
        <v/>
      </c>
      <c r="U808" s="55" t="str" cm="1">
        <f t="array" ref="U808">IF(AND(B808:D808="",G808:P808=""),"",VLOOKUP(J808,ABen_Rates,3,FALSE)*T808*S808)</f>
        <v/>
      </c>
      <c r="V808" s="55" t="str" cm="1">
        <f t="array" ref="V808">IF(AND(B808:D808="",G808:P808=""),"",VLOOKUP(D808,Treatment_Life,2,FALSE)*U808)</f>
        <v/>
      </c>
      <c r="W808" s="55" t="str" cm="1">
        <f t="array" ref="W808">IF(AND(B808:D808="",G808:P808=""),"",(H808-G808)*O808*Lane_Width*Cost_m2)</f>
        <v/>
      </c>
      <c r="X808" s="55" cm="1">
        <f t="array" ref="X808">IF(AND(B808:D808="",G808:P808=""),-9999,V808*Av_Cost_Coll/W808)</f>
        <v>-9999</v>
      </c>
      <c r="Y808" s="55" cm="1">
        <f t="array" ref="Y808">IF(AND(B808:D808="",G808:P808=""),-9999,VLOOKUP(CONCATENATE(M808,"-",N808),Likelihood,2,FALSE))</f>
        <v>-9999</v>
      </c>
      <c r="Z808" s="55" t="str" cm="1">
        <f t="array" ref="Z808">IF(AND(B808:D808="",G808:P808=""),"",IF(X808&gt;=2,IF(Y808&gt;50,"P1","P3"),IF(X808&gt;0,IF(Y808&gt;50,"P2","P5"),IF(Y808&gt;50,"P4","P6"))))</f>
        <v/>
      </c>
    </row>
    <row r="809" spans="1:26" x14ac:dyDescent="0.35">
      <c r="A809" s="48"/>
      <c r="B809" s="48"/>
      <c r="C809" s="48"/>
      <c r="D809" s="48"/>
      <c r="E809" s="47"/>
      <c r="F809" s="47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55" t="str" cm="1">
        <f t="array" ref="Q809">IF(AND(B809="",D809="",G809:H809="",J809:P809),"",IF(OR(B809="",D809="",AND(D809&lt;&gt;"A",D809&lt;&gt;"B",D809&lt;&gt;"C",D809&lt;&gt;"D",D809&lt;&gt;"U"),G809&lt;0,H809&lt;G809,AND(J809&lt;&gt;"BC",J809&lt;&gt;"SG",J809&lt;&gt;"KQ",J809&lt;&gt;"R"),J809="",K809="",L809="",L809&lt; 0,OR(M809="",M809&gt;15),OR(N809="",N809&gt;15),O809="",P809=""),"ERROR - Please check inputs",""))</f>
        <v/>
      </c>
      <c r="R809" s="55" t="str" cm="1">
        <f t="array" ref="R809">IF(AND(B809:D809="",G809:P809=""),"",H809-G809)</f>
        <v/>
      </c>
      <c r="S809" s="55" t="str" cm="1">
        <f t="array" ref="S809">IF(AND(B809:D809="",G809:P809=""),"",P809*R809/1000*365)</f>
        <v/>
      </c>
      <c r="T809" s="55" t="str" cm="1">
        <f t="array" ref="T809">IF(AND(B809:D809="",G809:P809=""),"",MAX(0,K809-L809))</f>
        <v/>
      </c>
      <c r="U809" s="55" t="str" cm="1">
        <f t="array" ref="U809">IF(AND(B809:D809="",G809:P809=""),"",VLOOKUP(J809,ABen_Rates,3,FALSE)*T809*S809)</f>
        <v/>
      </c>
      <c r="V809" s="55" t="str" cm="1">
        <f t="array" ref="V809">IF(AND(B809:D809="",G809:P809=""),"",VLOOKUP(D809,Treatment_Life,2,FALSE)*U809)</f>
        <v/>
      </c>
      <c r="W809" s="55" t="str" cm="1">
        <f t="array" ref="W809">IF(AND(B809:D809="",G809:P809=""),"",(H809-G809)*O809*Lane_Width*Cost_m2)</f>
        <v/>
      </c>
      <c r="X809" s="55" cm="1">
        <f t="array" ref="X809">IF(AND(B809:D809="",G809:P809=""),-9999,V809*Av_Cost_Coll/W809)</f>
        <v>-9999</v>
      </c>
      <c r="Y809" s="55" cm="1">
        <f t="array" ref="Y809">IF(AND(B809:D809="",G809:P809=""),-9999,VLOOKUP(CONCATENATE(M809,"-",N809),Likelihood,2,FALSE))</f>
        <v>-9999</v>
      </c>
      <c r="Z809" s="55" t="str" cm="1">
        <f t="array" ref="Z809">IF(AND(B809:D809="",G809:P809=""),"",IF(X809&gt;=2,IF(Y809&gt;50,"P1","P3"),IF(X809&gt;0,IF(Y809&gt;50,"P2","P5"),IF(Y809&gt;50,"P4","P6"))))</f>
        <v/>
      </c>
    </row>
    <row r="810" spans="1:26" x14ac:dyDescent="0.35">
      <c r="A810" s="48"/>
      <c r="B810" s="48"/>
      <c r="C810" s="48"/>
      <c r="D810" s="48"/>
      <c r="E810" s="47"/>
      <c r="F810" s="47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55" t="str" cm="1">
        <f t="array" ref="Q810">IF(AND(B810="",D810="",G810:H810="",J810:P810),"",IF(OR(B810="",D810="",AND(D810&lt;&gt;"A",D810&lt;&gt;"B",D810&lt;&gt;"C",D810&lt;&gt;"D",D810&lt;&gt;"U"),G810&lt;0,H810&lt;G810,AND(J810&lt;&gt;"BC",J810&lt;&gt;"SG",J810&lt;&gt;"KQ",J810&lt;&gt;"R"),J810="",K810="",L810="",L810&lt; 0,OR(M810="",M810&gt;15),OR(N810="",N810&gt;15),O810="",P810=""),"ERROR - Please check inputs",""))</f>
        <v/>
      </c>
      <c r="R810" s="55" t="str" cm="1">
        <f t="array" ref="R810">IF(AND(B810:D810="",G810:P810=""),"",H810-G810)</f>
        <v/>
      </c>
      <c r="S810" s="55" t="str" cm="1">
        <f t="array" ref="S810">IF(AND(B810:D810="",G810:P810=""),"",P810*R810/1000*365)</f>
        <v/>
      </c>
      <c r="T810" s="55" t="str" cm="1">
        <f t="array" ref="T810">IF(AND(B810:D810="",G810:P810=""),"",MAX(0,K810-L810))</f>
        <v/>
      </c>
      <c r="U810" s="55" t="str" cm="1">
        <f t="array" ref="U810">IF(AND(B810:D810="",G810:P810=""),"",VLOOKUP(J810,ABen_Rates,3,FALSE)*T810*S810)</f>
        <v/>
      </c>
      <c r="V810" s="55" t="str" cm="1">
        <f t="array" ref="V810">IF(AND(B810:D810="",G810:P810=""),"",VLOOKUP(D810,Treatment_Life,2,FALSE)*U810)</f>
        <v/>
      </c>
      <c r="W810" s="55" t="str" cm="1">
        <f t="array" ref="W810">IF(AND(B810:D810="",G810:P810=""),"",(H810-G810)*O810*Lane_Width*Cost_m2)</f>
        <v/>
      </c>
      <c r="X810" s="55" cm="1">
        <f t="array" ref="X810">IF(AND(B810:D810="",G810:P810=""),-9999,V810*Av_Cost_Coll/W810)</f>
        <v>-9999</v>
      </c>
      <c r="Y810" s="55" cm="1">
        <f t="array" ref="Y810">IF(AND(B810:D810="",G810:P810=""),-9999,VLOOKUP(CONCATENATE(M810,"-",N810),Likelihood,2,FALSE))</f>
        <v>-9999</v>
      </c>
      <c r="Z810" s="55" t="str" cm="1">
        <f t="array" ref="Z810">IF(AND(B810:D810="",G810:P810=""),"",IF(X810&gt;=2,IF(Y810&gt;50,"P1","P3"),IF(X810&gt;0,IF(Y810&gt;50,"P2","P5"),IF(Y810&gt;50,"P4","P6"))))</f>
        <v/>
      </c>
    </row>
    <row r="811" spans="1:26" x14ac:dyDescent="0.35">
      <c r="A811" s="48"/>
      <c r="B811" s="48"/>
      <c r="C811" s="48"/>
      <c r="D811" s="48"/>
      <c r="E811" s="47"/>
      <c r="F811" s="47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55" t="str" cm="1">
        <f t="array" ref="Q811">IF(AND(B811="",D811="",G811:H811="",J811:P811),"",IF(OR(B811="",D811="",AND(D811&lt;&gt;"A",D811&lt;&gt;"B",D811&lt;&gt;"C",D811&lt;&gt;"D",D811&lt;&gt;"U"),G811&lt;0,H811&lt;G811,AND(J811&lt;&gt;"BC",J811&lt;&gt;"SG",J811&lt;&gt;"KQ",J811&lt;&gt;"R"),J811="",K811="",L811="",L811&lt; 0,OR(M811="",M811&gt;15),OR(N811="",N811&gt;15),O811="",P811=""),"ERROR - Please check inputs",""))</f>
        <v/>
      </c>
      <c r="R811" s="55" t="str" cm="1">
        <f t="array" ref="R811">IF(AND(B811:D811="",G811:P811=""),"",H811-G811)</f>
        <v/>
      </c>
      <c r="S811" s="55" t="str" cm="1">
        <f t="array" ref="S811">IF(AND(B811:D811="",G811:P811=""),"",P811*R811/1000*365)</f>
        <v/>
      </c>
      <c r="T811" s="55" t="str" cm="1">
        <f t="array" ref="T811">IF(AND(B811:D811="",G811:P811=""),"",MAX(0,K811-L811))</f>
        <v/>
      </c>
      <c r="U811" s="55" t="str" cm="1">
        <f t="array" ref="U811">IF(AND(B811:D811="",G811:P811=""),"",VLOOKUP(J811,ABen_Rates,3,FALSE)*T811*S811)</f>
        <v/>
      </c>
      <c r="V811" s="55" t="str" cm="1">
        <f t="array" ref="V811">IF(AND(B811:D811="",G811:P811=""),"",VLOOKUP(D811,Treatment_Life,2,FALSE)*U811)</f>
        <v/>
      </c>
      <c r="W811" s="55" t="str" cm="1">
        <f t="array" ref="W811">IF(AND(B811:D811="",G811:P811=""),"",(H811-G811)*O811*Lane_Width*Cost_m2)</f>
        <v/>
      </c>
      <c r="X811" s="55" cm="1">
        <f t="array" ref="X811">IF(AND(B811:D811="",G811:P811=""),-9999,V811*Av_Cost_Coll/W811)</f>
        <v>-9999</v>
      </c>
      <c r="Y811" s="55" cm="1">
        <f t="array" ref="Y811">IF(AND(B811:D811="",G811:P811=""),-9999,VLOOKUP(CONCATENATE(M811,"-",N811),Likelihood,2,FALSE))</f>
        <v>-9999</v>
      </c>
      <c r="Z811" s="55" t="str" cm="1">
        <f t="array" ref="Z811">IF(AND(B811:D811="",G811:P811=""),"",IF(X811&gt;=2,IF(Y811&gt;50,"P1","P3"),IF(X811&gt;0,IF(Y811&gt;50,"P2","P5"),IF(Y811&gt;50,"P4","P6"))))</f>
        <v/>
      </c>
    </row>
    <row r="812" spans="1:26" x14ac:dyDescent="0.35">
      <c r="A812" s="48"/>
      <c r="B812" s="48"/>
      <c r="C812" s="48"/>
      <c r="D812" s="48"/>
      <c r="E812" s="47"/>
      <c r="F812" s="47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55" t="str" cm="1">
        <f t="array" ref="Q812">IF(AND(B812="",D812="",G812:H812="",J812:P812),"",IF(OR(B812="",D812="",AND(D812&lt;&gt;"A",D812&lt;&gt;"B",D812&lt;&gt;"C",D812&lt;&gt;"D",D812&lt;&gt;"U"),G812&lt;0,H812&lt;G812,AND(J812&lt;&gt;"BC",J812&lt;&gt;"SG",J812&lt;&gt;"KQ",J812&lt;&gt;"R"),J812="",K812="",L812="",L812&lt; 0,OR(M812="",M812&gt;15),OR(N812="",N812&gt;15),O812="",P812=""),"ERROR - Please check inputs",""))</f>
        <v/>
      </c>
      <c r="R812" s="55" t="str" cm="1">
        <f t="array" ref="R812">IF(AND(B812:D812="",G812:P812=""),"",H812-G812)</f>
        <v/>
      </c>
      <c r="S812" s="55" t="str" cm="1">
        <f t="array" ref="S812">IF(AND(B812:D812="",G812:P812=""),"",P812*R812/1000*365)</f>
        <v/>
      </c>
      <c r="T812" s="55" t="str" cm="1">
        <f t="array" ref="T812">IF(AND(B812:D812="",G812:P812=""),"",MAX(0,K812-L812))</f>
        <v/>
      </c>
      <c r="U812" s="55" t="str" cm="1">
        <f t="array" ref="U812">IF(AND(B812:D812="",G812:P812=""),"",VLOOKUP(J812,ABen_Rates,3,FALSE)*T812*S812)</f>
        <v/>
      </c>
      <c r="V812" s="55" t="str" cm="1">
        <f t="array" ref="V812">IF(AND(B812:D812="",G812:P812=""),"",VLOOKUP(D812,Treatment_Life,2,FALSE)*U812)</f>
        <v/>
      </c>
      <c r="W812" s="55" t="str" cm="1">
        <f t="array" ref="W812">IF(AND(B812:D812="",G812:P812=""),"",(H812-G812)*O812*Lane_Width*Cost_m2)</f>
        <v/>
      </c>
      <c r="X812" s="55" cm="1">
        <f t="array" ref="X812">IF(AND(B812:D812="",G812:P812=""),-9999,V812*Av_Cost_Coll/W812)</f>
        <v>-9999</v>
      </c>
      <c r="Y812" s="55" cm="1">
        <f t="array" ref="Y812">IF(AND(B812:D812="",G812:P812=""),-9999,VLOOKUP(CONCATENATE(M812,"-",N812),Likelihood,2,FALSE))</f>
        <v>-9999</v>
      </c>
      <c r="Z812" s="55" t="str" cm="1">
        <f t="array" ref="Z812">IF(AND(B812:D812="",G812:P812=""),"",IF(X812&gt;=2,IF(Y812&gt;50,"P1","P3"),IF(X812&gt;0,IF(Y812&gt;50,"P2","P5"),IF(Y812&gt;50,"P4","P6"))))</f>
        <v/>
      </c>
    </row>
    <row r="813" spans="1:26" x14ac:dyDescent="0.35">
      <c r="A813" s="48"/>
      <c r="B813" s="48"/>
      <c r="C813" s="48"/>
      <c r="D813" s="48"/>
      <c r="E813" s="47"/>
      <c r="F813" s="47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55" t="str" cm="1">
        <f t="array" ref="Q813">IF(AND(B813="",D813="",G813:H813="",J813:P813),"",IF(OR(B813="",D813="",AND(D813&lt;&gt;"A",D813&lt;&gt;"B",D813&lt;&gt;"C",D813&lt;&gt;"D",D813&lt;&gt;"U"),G813&lt;0,H813&lt;G813,AND(J813&lt;&gt;"BC",J813&lt;&gt;"SG",J813&lt;&gt;"KQ",J813&lt;&gt;"R"),J813="",K813="",L813="",L813&lt; 0,OR(M813="",M813&gt;15),OR(N813="",N813&gt;15),O813="",P813=""),"ERROR - Please check inputs",""))</f>
        <v/>
      </c>
      <c r="R813" s="55" t="str" cm="1">
        <f t="array" ref="R813">IF(AND(B813:D813="",G813:P813=""),"",H813-G813)</f>
        <v/>
      </c>
      <c r="S813" s="55" t="str" cm="1">
        <f t="array" ref="S813">IF(AND(B813:D813="",G813:P813=""),"",P813*R813/1000*365)</f>
        <v/>
      </c>
      <c r="T813" s="55" t="str" cm="1">
        <f t="array" ref="T813">IF(AND(B813:D813="",G813:P813=""),"",MAX(0,K813-L813))</f>
        <v/>
      </c>
      <c r="U813" s="55" t="str" cm="1">
        <f t="array" ref="U813">IF(AND(B813:D813="",G813:P813=""),"",VLOOKUP(J813,ABen_Rates,3,FALSE)*T813*S813)</f>
        <v/>
      </c>
      <c r="V813" s="55" t="str" cm="1">
        <f t="array" ref="V813">IF(AND(B813:D813="",G813:P813=""),"",VLOOKUP(D813,Treatment_Life,2,FALSE)*U813)</f>
        <v/>
      </c>
      <c r="W813" s="55" t="str" cm="1">
        <f t="array" ref="W813">IF(AND(B813:D813="",G813:P813=""),"",(H813-G813)*O813*Lane_Width*Cost_m2)</f>
        <v/>
      </c>
      <c r="X813" s="55" cm="1">
        <f t="array" ref="X813">IF(AND(B813:D813="",G813:P813=""),-9999,V813*Av_Cost_Coll/W813)</f>
        <v>-9999</v>
      </c>
      <c r="Y813" s="55" cm="1">
        <f t="array" ref="Y813">IF(AND(B813:D813="",G813:P813=""),-9999,VLOOKUP(CONCATENATE(M813,"-",N813),Likelihood,2,FALSE))</f>
        <v>-9999</v>
      </c>
      <c r="Z813" s="55" t="str" cm="1">
        <f t="array" ref="Z813">IF(AND(B813:D813="",G813:P813=""),"",IF(X813&gt;=2,IF(Y813&gt;50,"P1","P3"),IF(X813&gt;0,IF(Y813&gt;50,"P2","P5"),IF(Y813&gt;50,"P4","P6"))))</f>
        <v/>
      </c>
    </row>
    <row r="814" spans="1:26" x14ac:dyDescent="0.35">
      <c r="A814" s="48"/>
      <c r="B814" s="48"/>
      <c r="C814" s="48"/>
      <c r="D814" s="48"/>
      <c r="E814" s="47"/>
      <c r="F814" s="47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55" t="str" cm="1">
        <f t="array" ref="Q814">IF(AND(B814="",D814="",G814:H814="",J814:P814),"",IF(OR(B814="",D814="",AND(D814&lt;&gt;"A",D814&lt;&gt;"B",D814&lt;&gt;"C",D814&lt;&gt;"D",D814&lt;&gt;"U"),G814&lt;0,H814&lt;G814,AND(J814&lt;&gt;"BC",J814&lt;&gt;"SG",J814&lt;&gt;"KQ",J814&lt;&gt;"R"),J814="",K814="",L814="",L814&lt; 0,OR(M814="",M814&gt;15),OR(N814="",N814&gt;15),O814="",P814=""),"ERROR - Please check inputs",""))</f>
        <v/>
      </c>
      <c r="R814" s="55" t="str" cm="1">
        <f t="array" ref="R814">IF(AND(B814:D814="",G814:P814=""),"",H814-G814)</f>
        <v/>
      </c>
      <c r="S814" s="55" t="str" cm="1">
        <f t="array" ref="S814">IF(AND(B814:D814="",G814:P814=""),"",P814*R814/1000*365)</f>
        <v/>
      </c>
      <c r="T814" s="55" t="str" cm="1">
        <f t="array" ref="T814">IF(AND(B814:D814="",G814:P814=""),"",MAX(0,K814-L814))</f>
        <v/>
      </c>
      <c r="U814" s="55" t="str" cm="1">
        <f t="array" ref="U814">IF(AND(B814:D814="",G814:P814=""),"",VLOOKUP(J814,ABen_Rates,3,FALSE)*T814*S814)</f>
        <v/>
      </c>
      <c r="V814" s="55" t="str" cm="1">
        <f t="array" ref="V814">IF(AND(B814:D814="",G814:P814=""),"",VLOOKUP(D814,Treatment_Life,2,FALSE)*U814)</f>
        <v/>
      </c>
      <c r="W814" s="55" t="str" cm="1">
        <f t="array" ref="W814">IF(AND(B814:D814="",G814:P814=""),"",(H814-G814)*O814*Lane_Width*Cost_m2)</f>
        <v/>
      </c>
      <c r="X814" s="55" cm="1">
        <f t="array" ref="X814">IF(AND(B814:D814="",G814:P814=""),-9999,V814*Av_Cost_Coll/W814)</f>
        <v>-9999</v>
      </c>
      <c r="Y814" s="55" cm="1">
        <f t="array" ref="Y814">IF(AND(B814:D814="",G814:P814=""),-9999,VLOOKUP(CONCATENATE(M814,"-",N814),Likelihood,2,FALSE))</f>
        <v>-9999</v>
      </c>
      <c r="Z814" s="55" t="str" cm="1">
        <f t="array" ref="Z814">IF(AND(B814:D814="",G814:P814=""),"",IF(X814&gt;=2,IF(Y814&gt;50,"P1","P3"),IF(X814&gt;0,IF(Y814&gt;50,"P2","P5"),IF(Y814&gt;50,"P4","P6"))))</f>
        <v/>
      </c>
    </row>
    <row r="815" spans="1:26" x14ac:dyDescent="0.35">
      <c r="A815" s="48"/>
      <c r="B815" s="48"/>
      <c r="C815" s="48"/>
      <c r="D815" s="48"/>
      <c r="E815" s="47"/>
      <c r="F815" s="47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55" t="str" cm="1">
        <f t="array" ref="Q815">IF(AND(B815="",D815="",G815:H815="",J815:P815),"",IF(OR(B815="",D815="",AND(D815&lt;&gt;"A",D815&lt;&gt;"B",D815&lt;&gt;"C",D815&lt;&gt;"D",D815&lt;&gt;"U"),G815&lt;0,H815&lt;G815,AND(J815&lt;&gt;"BC",J815&lt;&gt;"SG",J815&lt;&gt;"KQ",J815&lt;&gt;"R"),J815="",K815="",L815="",L815&lt; 0,OR(M815="",M815&gt;15),OR(N815="",N815&gt;15),O815="",P815=""),"ERROR - Please check inputs",""))</f>
        <v/>
      </c>
      <c r="R815" s="55" t="str" cm="1">
        <f t="array" ref="R815">IF(AND(B815:D815="",G815:P815=""),"",H815-G815)</f>
        <v/>
      </c>
      <c r="S815" s="55" t="str" cm="1">
        <f t="array" ref="S815">IF(AND(B815:D815="",G815:P815=""),"",P815*R815/1000*365)</f>
        <v/>
      </c>
      <c r="T815" s="55" t="str" cm="1">
        <f t="array" ref="T815">IF(AND(B815:D815="",G815:P815=""),"",MAX(0,K815-L815))</f>
        <v/>
      </c>
      <c r="U815" s="55" t="str" cm="1">
        <f t="array" ref="U815">IF(AND(B815:D815="",G815:P815=""),"",VLOOKUP(J815,ABen_Rates,3,FALSE)*T815*S815)</f>
        <v/>
      </c>
      <c r="V815" s="55" t="str" cm="1">
        <f t="array" ref="V815">IF(AND(B815:D815="",G815:P815=""),"",VLOOKUP(D815,Treatment_Life,2,FALSE)*U815)</f>
        <v/>
      </c>
      <c r="W815" s="55" t="str" cm="1">
        <f t="array" ref="W815">IF(AND(B815:D815="",G815:P815=""),"",(H815-G815)*O815*Lane_Width*Cost_m2)</f>
        <v/>
      </c>
      <c r="X815" s="55" cm="1">
        <f t="array" ref="X815">IF(AND(B815:D815="",G815:P815=""),-9999,V815*Av_Cost_Coll/W815)</f>
        <v>-9999</v>
      </c>
      <c r="Y815" s="55" cm="1">
        <f t="array" ref="Y815">IF(AND(B815:D815="",G815:P815=""),-9999,VLOOKUP(CONCATENATE(M815,"-",N815),Likelihood,2,FALSE))</f>
        <v>-9999</v>
      </c>
      <c r="Z815" s="55" t="str" cm="1">
        <f t="array" ref="Z815">IF(AND(B815:D815="",G815:P815=""),"",IF(X815&gt;=2,IF(Y815&gt;50,"P1","P3"),IF(X815&gt;0,IF(Y815&gt;50,"P2","P5"),IF(Y815&gt;50,"P4","P6"))))</f>
        <v/>
      </c>
    </row>
    <row r="816" spans="1:26" x14ac:dyDescent="0.35">
      <c r="A816" s="48"/>
      <c r="B816" s="48"/>
      <c r="C816" s="48"/>
      <c r="D816" s="48"/>
      <c r="E816" s="47"/>
      <c r="F816" s="47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55" t="str" cm="1">
        <f t="array" ref="Q816">IF(AND(B816="",D816="",G816:H816="",J816:P816),"",IF(OR(B816="",D816="",AND(D816&lt;&gt;"A",D816&lt;&gt;"B",D816&lt;&gt;"C",D816&lt;&gt;"D",D816&lt;&gt;"U"),G816&lt;0,H816&lt;G816,AND(J816&lt;&gt;"BC",J816&lt;&gt;"SG",J816&lt;&gt;"KQ",J816&lt;&gt;"R"),J816="",K816="",L816="",L816&lt; 0,OR(M816="",M816&gt;15),OR(N816="",N816&gt;15),O816="",P816=""),"ERROR - Please check inputs",""))</f>
        <v/>
      </c>
      <c r="R816" s="55" t="str" cm="1">
        <f t="array" ref="R816">IF(AND(B816:D816="",G816:P816=""),"",H816-G816)</f>
        <v/>
      </c>
      <c r="S816" s="55" t="str" cm="1">
        <f t="array" ref="S816">IF(AND(B816:D816="",G816:P816=""),"",P816*R816/1000*365)</f>
        <v/>
      </c>
      <c r="T816" s="55" t="str" cm="1">
        <f t="array" ref="T816">IF(AND(B816:D816="",G816:P816=""),"",MAX(0,K816-L816))</f>
        <v/>
      </c>
      <c r="U816" s="55" t="str" cm="1">
        <f t="array" ref="U816">IF(AND(B816:D816="",G816:P816=""),"",VLOOKUP(J816,ABen_Rates,3,FALSE)*T816*S816)</f>
        <v/>
      </c>
      <c r="V816" s="55" t="str" cm="1">
        <f t="array" ref="V816">IF(AND(B816:D816="",G816:P816=""),"",VLOOKUP(D816,Treatment_Life,2,FALSE)*U816)</f>
        <v/>
      </c>
      <c r="W816" s="55" t="str" cm="1">
        <f t="array" ref="W816">IF(AND(B816:D816="",G816:P816=""),"",(H816-G816)*O816*Lane_Width*Cost_m2)</f>
        <v/>
      </c>
      <c r="X816" s="55" cm="1">
        <f t="array" ref="X816">IF(AND(B816:D816="",G816:P816=""),-9999,V816*Av_Cost_Coll/W816)</f>
        <v>-9999</v>
      </c>
      <c r="Y816" s="55" cm="1">
        <f t="array" ref="Y816">IF(AND(B816:D816="",G816:P816=""),-9999,VLOOKUP(CONCATENATE(M816,"-",N816),Likelihood,2,FALSE))</f>
        <v>-9999</v>
      </c>
      <c r="Z816" s="55" t="str" cm="1">
        <f t="array" ref="Z816">IF(AND(B816:D816="",G816:P816=""),"",IF(X816&gt;=2,IF(Y816&gt;50,"P1","P3"),IF(X816&gt;0,IF(Y816&gt;50,"P2","P5"),IF(Y816&gt;50,"P4","P6"))))</f>
        <v/>
      </c>
    </row>
    <row r="817" spans="1:26" x14ac:dyDescent="0.35">
      <c r="A817" s="48"/>
      <c r="B817" s="48"/>
      <c r="C817" s="48"/>
      <c r="D817" s="48"/>
      <c r="E817" s="47"/>
      <c r="F817" s="47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55" t="str" cm="1">
        <f t="array" ref="Q817">IF(AND(B817="",D817="",G817:H817="",J817:P817),"",IF(OR(B817="",D817="",AND(D817&lt;&gt;"A",D817&lt;&gt;"B",D817&lt;&gt;"C",D817&lt;&gt;"D",D817&lt;&gt;"U"),G817&lt;0,H817&lt;G817,AND(J817&lt;&gt;"BC",J817&lt;&gt;"SG",J817&lt;&gt;"KQ",J817&lt;&gt;"R"),J817="",K817="",L817="",L817&lt; 0,OR(M817="",M817&gt;15),OR(N817="",N817&gt;15),O817="",P817=""),"ERROR - Please check inputs",""))</f>
        <v/>
      </c>
      <c r="R817" s="55" t="str" cm="1">
        <f t="array" ref="R817">IF(AND(B817:D817="",G817:P817=""),"",H817-G817)</f>
        <v/>
      </c>
      <c r="S817" s="55" t="str" cm="1">
        <f t="array" ref="S817">IF(AND(B817:D817="",G817:P817=""),"",P817*R817/1000*365)</f>
        <v/>
      </c>
      <c r="T817" s="55" t="str" cm="1">
        <f t="array" ref="T817">IF(AND(B817:D817="",G817:P817=""),"",MAX(0,K817-L817))</f>
        <v/>
      </c>
      <c r="U817" s="55" t="str" cm="1">
        <f t="array" ref="U817">IF(AND(B817:D817="",G817:P817=""),"",VLOOKUP(J817,ABen_Rates,3,FALSE)*T817*S817)</f>
        <v/>
      </c>
      <c r="V817" s="55" t="str" cm="1">
        <f t="array" ref="V817">IF(AND(B817:D817="",G817:P817=""),"",VLOOKUP(D817,Treatment_Life,2,FALSE)*U817)</f>
        <v/>
      </c>
      <c r="W817" s="55" t="str" cm="1">
        <f t="array" ref="W817">IF(AND(B817:D817="",G817:P817=""),"",(H817-G817)*O817*Lane_Width*Cost_m2)</f>
        <v/>
      </c>
      <c r="X817" s="55" cm="1">
        <f t="array" ref="X817">IF(AND(B817:D817="",G817:P817=""),-9999,V817*Av_Cost_Coll/W817)</f>
        <v>-9999</v>
      </c>
      <c r="Y817" s="55" cm="1">
        <f t="array" ref="Y817">IF(AND(B817:D817="",G817:P817=""),-9999,VLOOKUP(CONCATENATE(M817,"-",N817),Likelihood,2,FALSE))</f>
        <v>-9999</v>
      </c>
      <c r="Z817" s="55" t="str" cm="1">
        <f t="array" ref="Z817">IF(AND(B817:D817="",G817:P817=""),"",IF(X817&gt;=2,IF(Y817&gt;50,"P1","P3"),IF(X817&gt;0,IF(Y817&gt;50,"P2","P5"),IF(Y817&gt;50,"P4","P6"))))</f>
        <v/>
      </c>
    </row>
    <row r="818" spans="1:26" x14ac:dyDescent="0.35">
      <c r="A818" s="48"/>
      <c r="B818" s="48"/>
      <c r="C818" s="48"/>
      <c r="D818" s="48"/>
      <c r="E818" s="47"/>
      <c r="F818" s="47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55" t="str" cm="1">
        <f t="array" ref="Q818">IF(AND(B818="",D818="",G818:H818="",J818:P818),"",IF(OR(B818="",D818="",AND(D818&lt;&gt;"A",D818&lt;&gt;"B",D818&lt;&gt;"C",D818&lt;&gt;"D",D818&lt;&gt;"U"),G818&lt;0,H818&lt;G818,AND(J818&lt;&gt;"BC",J818&lt;&gt;"SG",J818&lt;&gt;"KQ",J818&lt;&gt;"R"),J818="",K818="",L818="",L818&lt; 0,OR(M818="",M818&gt;15),OR(N818="",N818&gt;15),O818="",P818=""),"ERROR - Please check inputs",""))</f>
        <v/>
      </c>
      <c r="R818" s="55" t="str" cm="1">
        <f t="array" ref="R818">IF(AND(B818:D818="",G818:P818=""),"",H818-G818)</f>
        <v/>
      </c>
      <c r="S818" s="55" t="str" cm="1">
        <f t="array" ref="S818">IF(AND(B818:D818="",G818:P818=""),"",P818*R818/1000*365)</f>
        <v/>
      </c>
      <c r="T818" s="55" t="str" cm="1">
        <f t="array" ref="T818">IF(AND(B818:D818="",G818:P818=""),"",MAX(0,K818-L818))</f>
        <v/>
      </c>
      <c r="U818" s="55" t="str" cm="1">
        <f t="array" ref="U818">IF(AND(B818:D818="",G818:P818=""),"",VLOOKUP(J818,ABen_Rates,3,FALSE)*T818*S818)</f>
        <v/>
      </c>
      <c r="V818" s="55" t="str" cm="1">
        <f t="array" ref="V818">IF(AND(B818:D818="",G818:P818=""),"",VLOOKUP(D818,Treatment_Life,2,FALSE)*U818)</f>
        <v/>
      </c>
      <c r="W818" s="55" t="str" cm="1">
        <f t="array" ref="W818">IF(AND(B818:D818="",G818:P818=""),"",(H818-G818)*O818*Lane_Width*Cost_m2)</f>
        <v/>
      </c>
      <c r="X818" s="55" cm="1">
        <f t="array" ref="X818">IF(AND(B818:D818="",G818:P818=""),-9999,V818*Av_Cost_Coll/W818)</f>
        <v>-9999</v>
      </c>
      <c r="Y818" s="55" cm="1">
        <f t="array" ref="Y818">IF(AND(B818:D818="",G818:P818=""),-9999,VLOOKUP(CONCATENATE(M818,"-",N818),Likelihood,2,FALSE))</f>
        <v>-9999</v>
      </c>
      <c r="Z818" s="55" t="str" cm="1">
        <f t="array" ref="Z818">IF(AND(B818:D818="",G818:P818=""),"",IF(X818&gt;=2,IF(Y818&gt;50,"P1","P3"),IF(X818&gt;0,IF(Y818&gt;50,"P2","P5"),IF(Y818&gt;50,"P4","P6"))))</f>
        <v/>
      </c>
    </row>
    <row r="819" spans="1:26" x14ac:dyDescent="0.35">
      <c r="A819" s="48"/>
      <c r="B819" s="48"/>
      <c r="C819" s="48"/>
      <c r="D819" s="48"/>
      <c r="E819" s="47"/>
      <c r="F819" s="47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55" t="str" cm="1">
        <f t="array" ref="Q819">IF(AND(B819="",D819="",G819:H819="",J819:P819),"",IF(OR(B819="",D819="",AND(D819&lt;&gt;"A",D819&lt;&gt;"B",D819&lt;&gt;"C",D819&lt;&gt;"D",D819&lt;&gt;"U"),G819&lt;0,H819&lt;G819,AND(J819&lt;&gt;"BC",J819&lt;&gt;"SG",J819&lt;&gt;"KQ",J819&lt;&gt;"R"),J819="",K819="",L819="",L819&lt; 0,OR(M819="",M819&gt;15),OR(N819="",N819&gt;15),O819="",P819=""),"ERROR - Please check inputs",""))</f>
        <v/>
      </c>
      <c r="R819" s="55" t="str" cm="1">
        <f t="array" ref="R819">IF(AND(B819:D819="",G819:P819=""),"",H819-G819)</f>
        <v/>
      </c>
      <c r="S819" s="55" t="str" cm="1">
        <f t="array" ref="S819">IF(AND(B819:D819="",G819:P819=""),"",P819*R819/1000*365)</f>
        <v/>
      </c>
      <c r="T819" s="55" t="str" cm="1">
        <f t="array" ref="T819">IF(AND(B819:D819="",G819:P819=""),"",MAX(0,K819-L819))</f>
        <v/>
      </c>
      <c r="U819" s="55" t="str" cm="1">
        <f t="array" ref="U819">IF(AND(B819:D819="",G819:P819=""),"",VLOOKUP(J819,ABen_Rates,3,FALSE)*T819*S819)</f>
        <v/>
      </c>
      <c r="V819" s="55" t="str" cm="1">
        <f t="array" ref="V819">IF(AND(B819:D819="",G819:P819=""),"",VLOOKUP(D819,Treatment_Life,2,FALSE)*U819)</f>
        <v/>
      </c>
      <c r="W819" s="55" t="str" cm="1">
        <f t="array" ref="W819">IF(AND(B819:D819="",G819:P819=""),"",(H819-G819)*O819*Lane_Width*Cost_m2)</f>
        <v/>
      </c>
      <c r="X819" s="55" cm="1">
        <f t="array" ref="X819">IF(AND(B819:D819="",G819:P819=""),-9999,V819*Av_Cost_Coll/W819)</f>
        <v>-9999</v>
      </c>
      <c r="Y819" s="55" cm="1">
        <f t="array" ref="Y819">IF(AND(B819:D819="",G819:P819=""),-9999,VLOOKUP(CONCATENATE(M819,"-",N819),Likelihood,2,FALSE))</f>
        <v>-9999</v>
      </c>
      <c r="Z819" s="55" t="str" cm="1">
        <f t="array" ref="Z819">IF(AND(B819:D819="",G819:P819=""),"",IF(X819&gt;=2,IF(Y819&gt;50,"P1","P3"),IF(X819&gt;0,IF(Y819&gt;50,"P2","P5"),IF(Y819&gt;50,"P4","P6"))))</f>
        <v/>
      </c>
    </row>
    <row r="820" spans="1:26" x14ac:dyDescent="0.35">
      <c r="A820" s="48"/>
      <c r="B820" s="48"/>
      <c r="C820" s="48"/>
      <c r="D820" s="48"/>
      <c r="E820" s="47"/>
      <c r="F820" s="47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55" t="str" cm="1">
        <f t="array" ref="Q820">IF(AND(B820="",D820="",G820:H820="",J820:P820),"",IF(OR(B820="",D820="",AND(D820&lt;&gt;"A",D820&lt;&gt;"B",D820&lt;&gt;"C",D820&lt;&gt;"D",D820&lt;&gt;"U"),G820&lt;0,H820&lt;G820,AND(J820&lt;&gt;"BC",J820&lt;&gt;"SG",J820&lt;&gt;"KQ",J820&lt;&gt;"R"),J820="",K820="",L820="",L820&lt; 0,OR(M820="",M820&gt;15),OR(N820="",N820&gt;15),O820="",P820=""),"ERROR - Please check inputs",""))</f>
        <v/>
      </c>
      <c r="R820" s="55" t="str" cm="1">
        <f t="array" ref="R820">IF(AND(B820:D820="",G820:P820=""),"",H820-G820)</f>
        <v/>
      </c>
      <c r="S820" s="55" t="str" cm="1">
        <f t="array" ref="S820">IF(AND(B820:D820="",G820:P820=""),"",P820*R820/1000*365)</f>
        <v/>
      </c>
      <c r="T820" s="55" t="str" cm="1">
        <f t="array" ref="T820">IF(AND(B820:D820="",G820:P820=""),"",MAX(0,K820-L820))</f>
        <v/>
      </c>
      <c r="U820" s="55" t="str" cm="1">
        <f t="array" ref="U820">IF(AND(B820:D820="",G820:P820=""),"",VLOOKUP(J820,ABen_Rates,3,FALSE)*T820*S820)</f>
        <v/>
      </c>
      <c r="V820" s="55" t="str" cm="1">
        <f t="array" ref="V820">IF(AND(B820:D820="",G820:P820=""),"",VLOOKUP(D820,Treatment_Life,2,FALSE)*U820)</f>
        <v/>
      </c>
      <c r="W820" s="55" t="str" cm="1">
        <f t="array" ref="W820">IF(AND(B820:D820="",G820:P820=""),"",(H820-G820)*O820*Lane_Width*Cost_m2)</f>
        <v/>
      </c>
      <c r="X820" s="55" cm="1">
        <f t="array" ref="X820">IF(AND(B820:D820="",G820:P820=""),-9999,V820*Av_Cost_Coll/W820)</f>
        <v>-9999</v>
      </c>
      <c r="Y820" s="55" cm="1">
        <f t="array" ref="Y820">IF(AND(B820:D820="",G820:P820=""),-9999,VLOOKUP(CONCATENATE(M820,"-",N820),Likelihood,2,FALSE))</f>
        <v>-9999</v>
      </c>
      <c r="Z820" s="55" t="str" cm="1">
        <f t="array" ref="Z820">IF(AND(B820:D820="",G820:P820=""),"",IF(X820&gt;=2,IF(Y820&gt;50,"P1","P3"),IF(X820&gt;0,IF(Y820&gt;50,"P2","P5"),IF(Y820&gt;50,"P4","P6"))))</f>
        <v/>
      </c>
    </row>
    <row r="821" spans="1:26" x14ac:dyDescent="0.35">
      <c r="A821" s="48"/>
      <c r="B821" s="48"/>
      <c r="C821" s="48"/>
      <c r="D821" s="48"/>
      <c r="E821" s="47"/>
      <c r="F821" s="47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55" t="str" cm="1">
        <f t="array" ref="Q821">IF(AND(B821="",D821="",G821:H821="",J821:P821),"",IF(OR(B821="",D821="",AND(D821&lt;&gt;"A",D821&lt;&gt;"B",D821&lt;&gt;"C",D821&lt;&gt;"D",D821&lt;&gt;"U"),G821&lt;0,H821&lt;G821,AND(J821&lt;&gt;"BC",J821&lt;&gt;"SG",J821&lt;&gt;"KQ",J821&lt;&gt;"R"),J821="",K821="",L821="",L821&lt; 0,OR(M821="",M821&gt;15),OR(N821="",N821&gt;15),O821="",P821=""),"ERROR - Please check inputs",""))</f>
        <v/>
      </c>
      <c r="R821" s="55" t="str" cm="1">
        <f t="array" ref="R821">IF(AND(B821:D821="",G821:P821=""),"",H821-G821)</f>
        <v/>
      </c>
      <c r="S821" s="55" t="str" cm="1">
        <f t="array" ref="S821">IF(AND(B821:D821="",G821:P821=""),"",P821*R821/1000*365)</f>
        <v/>
      </c>
      <c r="T821" s="55" t="str" cm="1">
        <f t="array" ref="T821">IF(AND(B821:D821="",G821:P821=""),"",MAX(0,K821-L821))</f>
        <v/>
      </c>
      <c r="U821" s="55" t="str" cm="1">
        <f t="array" ref="U821">IF(AND(B821:D821="",G821:P821=""),"",VLOOKUP(J821,ABen_Rates,3,FALSE)*T821*S821)</f>
        <v/>
      </c>
      <c r="V821" s="55" t="str" cm="1">
        <f t="array" ref="V821">IF(AND(B821:D821="",G821:P821=""),"",VLOOKUP(D821,Treatment_Life,2,FALSE)*U821)</f>
        <v/>
      </c>
      <c r="W821" s="55" t="str" cm="1">
        <f t="array" ref="W821">IF(AND(B821:D821="",G821:P821=""),"",(H821-G821)*O821*Lane_Width*Cost_m2)</f>
        <v/>
      </c>
      <c r="X821" s="55" cm="1">
        <f t="array" ref="X821">IF(AND(B821:D821="",G821:P821=""),-9999,V821*Av_Cost_Coll/W821)</f>
        <v>-9999</v>
      </c>
      <c r="Y821" s="55" cm="1">
        <f t="array" ref="Y821">IF(AND(B821:D821="",G821:P821=""),-9999,VLOOKUP(CONCATENATE(M821,"-",N821),Likelihood,2,FALSE))</f>
        <v>-9999</v>
      </c>
      <c r="Z821" s="55" t="str" cm="1">
        <f t="array" ref="Z821">IF(AND(B821:D821="",G821:P821=""),"",IF(X821&gt;=2,IF(Y821&gt;50,"P1","P3"),IF(X821&gt;0,IF(Y821&gt;50,"P2","P5"),IF(Y821&gt;50,"P4","P6"))))</f>
        <v/>
      </c>
    </row>
    <row r="822" spans="1:26" x14ac:dyDescent="0.35">
      <c r="A822" s="48"/>
      <c r="B822" s="48"/>
      <c r="C822" s="48"/>
      <c r="D822" s="48"/>
      <c r="E822" s="47"/>
      <c r="F822" s="47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55" t="str" cm="1">
        <f t="array" ref="Q822">IF(AND(B822="",D822="",G822:H822="",J822:P822),"",IF(OR(B822="",D822="",AND(D822&lt;&gt;"A",D822&lt;&gt;"B",D822&lt;&gt;"C",D822&lt;&gt;"D",D822&lt;&gt;"U"),G822&lt;0,H822&lt;G822,AND(J822&lt;&gt;"BC",J822&lt;&gt;"SG",J822&lt;&gt;"KQ",J822&lt;&gt;"R"),J822="",K822="",L822="",L822&lt; 0,OR(M822="",M822&gt;15),OR(N822="",N822&gt;15),O822="",P822=""),"ERROR - Please check inputs",""))</f>
        <v/>
      </c>
      <c r="R822" s="55" t="str" cm="1">
        <f t="array" ref="R822">IF(AND(B822:D822="",G822:P822=""),"",H822-G822)</f>
        <v/>
      </c>
      <c r="S822" s="55" t="str" cm="1">
        <f t="array" ref="S822">IF(AND(B822:D822="",G822:P822=""),"",P822*R822/1000*365)</f>
        <v/>
      </c>
      <c r="T822" s="55" t="str" cm="1">
        <f t="array" ref="T822">IF(AND(B822:D822="",G822:P822=""),"",MAX(0,K822-L822))</f>
        <v/>
      </c>
      <c r="U822" s="55" t="str" cm="1">
        <f t="array" ref="U822">IF(AND(B822:D822="",G822:P822=""),"",VLOOKUP(J822,ABen_Rates,3,FALSE)*T822*S822)</f>
        <v/>
      </c>
      <c r="V822" s="55" t="str" cm="1">
        <f t="array" ref="V822">IF(AND(B822:D822="",G822:P822=""),"",VLOOKUP(D822,Treatment_Life,2,FALSE)*U822)</f>
        <v/>
      </c>
      <c r="W822" s="55" t="str" cm="1">
        <f t="array" ref="W822">IF(AND(B822:D822="",G822:P822=""),"",(H822-G822)*O822*Lane_Width*Cost_m2)</f>
        <v/>
      </c>
      <c r="X822" s="55" cm="1">
        <f t="array" ref="X822">IF(AND(B822:D822="",G822:P822=""),-9999,V822*Av_Cost_Coll/W822)</f>
        <v>-9999</v>
      </c>
      <c r="Y822" s="55" cm="1">
        <f t="array" ref="Y822">IF(AND(B822:D822="",G822:P822=""),-9999,VLOOKUP(CONCATENATE(M822,"-",N822),Likelihood,2,FALSE))</f>
        <v>-9999</v>
      </c>
      <c r="Z822" s="55" t="str" cm="1">
        <f t="array" ref="Z822">IF(AND(B822:D822="",G822:P822=""),"",IF(X822&gt;=2,IF(Y822&gt;50,"P1","P3"),IF(X822&gt;0,IF(Y822&gt;50,"P2","P5"),IF(Y822&gt;50,"P4","P6"))))</f>
        <v/>
      </c>
    </row>
    <row r="823" spans="1:26" x14ac:dyDescent="0.35">
      <c r="A823" s="48"/>
      <c r="B823" s="48"/>
      <c r="C823" s="48"/>
      <c r="D823" s="48"/>
      <c r="E823" s="47"/>
      <c r="F823" s="47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55" t="str" cm="1">
        <f t="array" ref="Q823">IF(AND(B823="",D823="",G823:H823="",J823:P823),"",IF(OR(B823="",D823="",AND(D823&lt;&gt;"A",D823&lt;&gt;"B",D823&lt;&gt;"C",D823&lt;&gt;"D",D823&lt;&gt;"U"),G823&lt;0,H823&lt;G823,AND(J823&lt;&gt;"BC",J823&lt;&gt;"SG",J823&lt;&gt;"KQ",J823&lt;&gt;"R"),J823="",K823="",L823="",L823&lt; 0,OR(M823="",M823&gt;15),OR(N823="",N823&gt;15),O823="",P823=""),"ERROR - Please check inputs",""))</f>
        <v/>
      </c>
      <c r="R823" s="55" t="str" cm="1">
        <f t="array" ref="R823">IF(AND(B823:D823="",G823:P823=""),"",H823-G823)</f>
        <v/>
      </c>
      <c r="S823" s="55" t="str" cm="1">
        <f t="array" ref="S823">IF(AND(B823:D823="",G823:P823=""),"",P823*R823/1000*365)</f>
        <v/>
      </c>
      <c r="T823" s="55" t="str" cm="1">
        <f t="array" ref="T823">IF(AND(B823:D823="",G823:P823=""),"",MAX(0,K823-L823))</f>
        <v/>
      </c>
      <c r="U823" s="55" t="str" cm="1">
        <f t="array" ref="U823">IF(AND(B823:D823="",G823:P823=""),"",VLOOKUP(J823,ABen_Rates,3,FALSE)*T823*S823)</f>
        <v/>
      </c>
      <c r="V823" s="55" t="str" cm="1">
        <f t="array" ref="V823">IF(AND(B823:D823="",G823:P823=""),"",VLOOKUP(D823,Treatment_Life,2,FALSE)*U823)</f>
        <v/>
      </c>
      <c r="W823" s="55" t="str" cm="1">
        <f t="array" ref="W823">IF(AND(B823:D823="",G823:P823=""),"",(H823-G823)*O823*Lane_Width*Cost_m2)</f>
        <v/>
      </c>
      <c r="X823" s="55" cm="1">
        <f t="array" ref="X823">IF(AND(B823:D823="",G823:P823=""),-9999,V823*Av_Cost_Coll/W823)</f>
        <v>-9999</v>
      </c>
      <c r="Y823" s="55" cm="1">
        <f t="array" ref="Y823">IF(AND(B823:D823="",G823:P823=""),-9999,VLOOKUP(CONCATENATE(M823,"-",N823),Likelihood,2,FALSE))</f>
        <v>-9999</v>
      </c>
      <c r="Z823" s="55" t="str" cm="1">
        <f t="array" ref="Z823">IF(AND(B823:D823="",G823:P823=""),"",IF(X823&gt;=2,IF(Y823&gt;50,"P1","P3"),IF(X823&gt;0,IF(Y823&gt;50,"P2","P5"),IF(Y823&gt;50,"P4","P6"))))</f>
        <v/>
      </c>
    </row>
    <row r="824" spans="1:26" x14ac:dyDescent="0.35">
      <c r="A824" s="48"/>
      <c r="B824" s="48"/>
      <c r="C824" s="48"/>
      <c r="D824" s="48"/>
      <c r="E824" s="47"/>
      <c r="F824" s="47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55" t="str" cm="1">
        <f t="array" ref="Q824">IF(AND(B824="",D824="",G824:H824="",J824:P824),"",IF(OR(B824="",D824="",AND(D824&lt;&gt;"A",D824&lt;&gt;"B",D824&lt;&gt;"C",D824&lt;&gt;"D",D824&lt;&gt;"U"),G824&lt;0,H824&lt;G824,AND(J824&lt;&gt;"BC",J824&lt;&gt;"SG",J824&lt;&gt;"KQ",J824&lt;&gt;"R"),J824="",K824="",L824="",L824&lt; 0,OR(M824="",M824&gt;15),OR(N824="",N824&gt;15),O824="",P824=""),"ERROR - Please check inputs",""))</f>
        <v/>
      </c>
      <c r="R824" s="55" t="str" cm="1">
        <f t="array" ref="R824">IF(AND(B824:D824="",G824:P824=""),"",H824-G824)</f>
        <v/>
      </c>
      <c r="S824" s="55" t="str" cm="1">
        <f t="array" ref="S824">IF(AND(B824:D824="",G824:P824=""),"",P824*R824/1000*365)</f>
        <v/>
      </c>
      <c r="T824" s="55" t="str" cm="1">
        <f t="array" ref="T824">IF(AND(B824:D824="",G824:P824=""),"",MAX(0,K824-L824))</f>
        <v/>
      </c>
      <c r="U824" s="55" t="str" cm="1">
        <f t="array" ref="U824">IF(AND(B824:D824="",G824:P824=""),"",VLOOKUP(J824,ABen_Rates,3,FALSE)*T824*S824)</f>
        <v/>
      </c>
      <c r="V824" s="55" t="str" cm="1">
        <f t="array" ref="V824">IF(AND(B824:D824="",G824:P824=""),"",VLOOKUP(D824,Treatment_Life,2,FALSE)*U824)</f>
        <v/>
      </c>
      <c r="W824" s="55" t="str" cm="1">
        <f t="array" ref="W824">IF(AND(B824:D824="",G824:P824=""),"",(H824-G824)*O824*Lane_Width*Cost_m2)</f>
        <v/>
      </c>
      <c r="X824" s="55" cm="1">
        <f t="array" ref="X824">IF(AND(B824:D824="",G824:P824=""),-9999,V824*Av_Cost_Coll/W824)</f>
        <v>-9999</v>
      </c>
      <c r="Y824" s="55" cm="1">
        <f t="array" ref="Y824">IF(AND(B824:D824="",G824:P824=""),-9999,VLOOKUP(CONCATENATE(M824,"-",N824),Likelihood,2,FALSE))</f>
        <v>-9999</v>
      </c>
      <c r="Z824" s="55" t="str" cm="1">
        <f t="array" ref="Z824">IF(AND(B824:D824="",G824:P824=""),"",IF(X824&gt;=2,IF(Y824&gt;50,"P1","P3"),IF(X824&gt;0,IF(Y824&gt;50,"P2","P5"),IF(Y824&gt;50,"P4","P6"))))</f>
        <v/>
      </c>
    </row>
    <row r="825" spans="1:26" x14ac:dyDescent="0.35">
      <c r="A825" s="48"/>
      <c r="B825" s="48"/>
      <c r="C825" s="48"/>
      <c r="D825" s="48"/>
      <c r="E825" s="47"/>
      <c r="F825" s="47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55" t="str" cm="1">
        <f t="array" ref="Q825">IF(AND(B825="",D825="",G825:H825="",J825:P825),"",IF(OR(B825="",D825="",AND(D825&lt;&gt;"A",D825&lt;&gt;"B",D825&lt;&gt;"C",D825&lt;&gt;"D",D825&lt;&gt;"U"),G825&lt;0,H825&lt;G825,AND(J825&lt;&gt;"BC",J825&lt;&gt;"SG",J825&lt;&gt;"KQ",J825&lt;&gt;"R"),J825="",K825="",L825="",L825&lt; 0,OR(M825="",M825&gt;15),OR(N825="",N825&gt;15),O825="",P825=""),"ERROR - Please check inputs",""))</f>
        <v/>
      </c>
      <c r="R825" s="55" t="str" cm="1">
        <f t="array" ref="R825">IF(AND(B825:D825="",G825:P825=""),"",H825-G825)</f>
        <v/>
      </c>
      <c r="S825" s="55" t="str" cm="1">
        <f t="array" ref="S825">IF(AND(B825:D825="",G825:P825=""),"",P825*R825/1000*365)</f>
        <v/>
      </c>
      <c r="T825" s="55" t="str" cm="1">
        <f t="array" ref="T825">IF(AND(B825:D825="",G825:P825=""),"",MAX(0,K825-L825))</f>
        <v/>
      </c>
      <c r="U825" s="55" t="str" cm="1">
        <f t="array" ref="U825">IF(AND(B825:D825="",G825:P825=""),"",VLOOKUP(J825,ABen_Rates,3,FALSE)*T825*S825)</f>
        <v/>
      </c>
      <c r="V825" s="55" t="str" cm="1">
        <f t="array" ref="V825">IF(AND(B825:D825="",G825:P825=""),"",VLOOKUP(D825,Treatment_Life,2,FALSE)*U825)</f>
        <v/>
      </c>
      <c r="W825" s="55" t="str" cm="1">
        <f t="array" ref="W825">IF(AND(B825:D825="",G825:P825=""),"",(H825-G825)*O825*Lane_Width*Cost_m2)</f>
        <v/>
      </c>
      <c r="X825" s="55" cm="1">
        <f t="array" ref="X825">IF(AND(B825:D825="",G825:P825=""),-9999,V825*Av_Cost_Coll/W825)</f>
        <v>-9999</v>
      </c>
      <c r="Y825" s="55" cm="1">
        <f t="array" ref="Y825">IF(AND(B825:D825="",G825:P825=""),-9999,VLOOKUP(CONCATENATE(M825,"-",N825),Likelihood,2,FALSE))</f>
        <v>-9999</v>
      </c>
      <c r="Z825" s="55" t="str" cm="1">
        <f t="array" ref="Z825">IF(AND(B825:D825="",G825:P825=""),"",IF(X825&gt;=2,IF(Y825&gt;50,"P1","P3"),IF(X825&gt;0,IF(Y825&gt;50,"P2","P5"),IF(Y825&gt;50,"P4","P6"))))</f>
        <v/>
      </c>
    </row>
    <row r="826" spans="1:26" x14ac:dyDescent="0.35">
      <c r="A826" s="48"/>
      <c r="B826" s="48"/>
      <c r="C826" s="48"/>
      <c r="D826" s="48"/>
      <c r="E826" s="47"/>
      <c r="F826" s="47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55" t="str" cm="1">
        <f t="array" ref="Q826">IF(AND(B826="",D826="",G826:H826="",J826:P826),"",IF(OR(B826="",D826="",AND(D826&lt;&gt;"A",D826&lt;&gt;"B",D826&lt;&gt;"C",D826&lt;&gt;"D",D826&lt;&gt;"U"),G826&lt;0,H826&lt;G826,AND(J826&lt;&gt;"BC",J826&lt;&gt;"SG",J826&lt;&gt;"KQ",J826&lt;&gt;"R"),J826="",K826="",L826="",L826&lt; 0,OR(M826="",M826&gt;15),OR(N826="",N826&gt;15),O826="",P826=""),"ERROR - Please check inputs",""))</f>
        <v/>
      </c>
      <c r="R826" s="55" t="str" cm="1">
        <f t="array" ref="R826">IF(AND(B826:D826="",G826:P826=""),"",H826-G826)</f>
        <v/>
      </c>
      <c r="S826" s="55" t="str" cm="1">
        <f t="array" ref="S826">IF(AND(B826:D826="",G826:P826=""),"",P826*R826/1000*365)</f>
        <v/>
      </c>
      <c r="T826" s="55" t="str" cm="1">
        <f t="array" ref="T826">IF(AND(B826:D826="",G826:P826=""),"",MAX(0,K826-L826))</f>
        <v/>
      </c>
      <c r="U826" s="55" t="str" cm="1">
        <f t="array" ref="U826">IF(AND(B826:D826="",G826:P826=""),"",VLOOKUP(J826,ABen_Rates,3,FALSE)*T826*S826)</f>
        <v/>
      </c>
      <c r="V826" s="55" t="str" cm="1">
        <f t="array" ref="V826">IF(AND(B826:D826="",G826:P826=""),"",VLOOKUP(D826,Treatment_Life,2,FALSE)*U826)</f>
        <v/>
      </c>
      <c r="W826" s="55" t="str" cm="1">
        <f t="array" ref="W826">IF(AND(B826:D826="",G826:P826=""),"",(H826-G826)*O826*Lane_Width*Cost_m2)</f>
        <v/>
      </c>
      <c r="X826" s="55" cm="1">
        <f t="array" ref="X826">IF(AND(B826:D826="",G826:P826=""),-9999,V826*Av_Cost_Coll/W826)</f>
        <v>-9999</v>
      </c>
      <c r="Y826" s="55" cm="1">
        <f t="array" ref="Y826">IF(AND(B826:D826="",G826:P826=""),-9999,VLOOKUP(CONCATENATE(M826,"-",N826),Likelihood,2,FALSE))</f>
        <v>-9999</v>
      </c>
      <c r="Z826" s="55" t="str" cm="1">
        <f t="array" ref="Z826">IF(AND(B826:D826="",G826:P826=""),"",IF(X826&gt;=2,IF(Y826&gt;50,"P1","P3"),IF(X826&gt;0,IF(Y826&gt;50,"P2","P5"),IF(Y826&gt;50,"P4","P6"))))</f>
        <v/>
      </c>
    </row>
    <row r="827" spans="1:26" x14ac:dyDescent="0.35">
      <c r="A827" s="48"/>
      <c r="B827" s="48"/>
      <c r="C827" s="48"/>
      <c r="D827" s="48"/>
      <c r="E827" s="47"/>
      <c r="F827" s="47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55" t="str" cm="1">
        <f t="array" ref="Q827">IF(AND(B827="",D827="",G827:H827="",J827:P827),"",IF(OR(B827="",D827="",AND(D827&lt;&gt;"A",D827&lt;&gt;"B",D827&lt;&gt;"C",D827&lt;&gt;"D",D827&lt;&gt;"U"),G827&lt;0,H827&lt;G827,AND(J827&lt;&gt;"BC",J827&lt;&gt;"SG",J827&lt;&gt;"KQ",J827&lt;&gt;"R"),J827="",K827="",L827="",L827&lt; 0,OR(M827="",M827&gt;15),OR(N827="",N827&gt;15),O827="",P827=""),"ERROR - Please check inputs",""))</f>
        <v/>
      </c>
      <c r="R827" s="55" t="str" cm="1">
        <f t="array" ref="R827">IF(AND(B827:D827="",G827:P827=""),"",H827-G827)</f>
        <v/>
      </c>
      <c r="S827" s="55" t="str" cm="1">
        <f t="array" ref="S827">IF(AND(B827:D827="",G827:P827=""),"",P827*R827/1000*365)</f>
        <v/>
      </c>
      <c r="T827" s="55" t="str" cm="1">
        <f t="array" ref="T827">IF(AND(B827:D827="",G827:P827=""),"",MAX(0,K827-L827))</f>
        <v/>
      </c>
      <c r="U827" s="55" t="str" cm="1">
        <f t="array" ref="U827">IF(AND(B827:D827="",G827:P827=""),"",VLOOKUP(J827,ABen_Rates,3,FALSE)*T827*S827)</f>
        <v/>
      </c>
      <c r="V827" s="55" t="str" cm="1">
        <f t="array" ref="V827">IF(AND(B827:D827="",G827:P827=""),"",VLOOKUP(D827,Treatment_Life,2,FALSE)*U827)</f>
        <v/>
      </c>
      <c r="W827" s="55" t="str" cm="1">
        <f t="array" ref="W827">IF(AND(B827:D827="",G827:P827=""),"",(H827-G827)*O827*Lane_Width*Cost_m2)</f>
        <v/>
      </c>
      <c r="X827" s="55" cm="1">
        <f t="array" ref="X827">IF(AND(B827:D827="",G827:P827=""),-9999,V827*Av_Cost_Coll/W827)</f>
        <v>-9999</v>
      </c>
      <c r="Y827" s="55" cm="1">
        <f t="array" ref="Y827">IF(AND(B827:D827="",G827:P827=""),-9999,VLOOKUP(CONCATENATE(M827,"-",N827),Likelihood,2,FALSE))</f>
        <v>-9999</v>
      </c>
      <c r="Z827" s="55" t="str" cm="1">
        <f t="array" ref="Z827">IF(AND(B827:D827="",G827:P827=""),"",IF(X827&gt;=2,IF(Y827&gt;50,"P1","P3"),IF(X827&gt;0,IF(Y827&gt;50,"P2","P5"),IF(Y827&gt;50,"P4","P6"))))</f>
        <v/>
      </c>
    </row>
    <row r="828" spans="1:26" x14ac:dyDescent="0.35">
      <c r="A828" s="48"/>
      <c r="B828" s="48"/>
      <c r="C828" s="48"/>
      <c r="D828" s="48"/>
      <c r="E828" s="47"/>
      <c r="F828" s="47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55" t="str" cm="1">
        <f t="array" ref="Q828">IF(AND(B828="",D828="",G828:H828="",J828:P828),"",IF(OR(B828="",D828="",AND(D828&lt;&gt;"A",D828&lt;&gt;"B",D828&lt;&gt;"C",D828&lt;&gt;"D",D828&lt;&gt;"U"),G828&lt;0,H828&lt;G828,AND(J828&lt;&gt;"BC",J828&lt;&gt;"SG",J828&lt;&gt;"KQ",J828&lt;&gt;"R"),J828="",K828="",L828="",L828&lt; 0,OR(M828="",M828&gt;15),OR(N828="",N828&gt;15),O828="",P828=""),"ERROR - Please check inputs",""))</f>
        <v/>
      </c>
      <c r="R828" s="55" t="str" cm="1">
        <f t="array" ref="R828">IF(AND(B828:D828="",G828:P828=""),"",H828-G828)</f>
        <v/>
      </c>
      <c r="S828" s="55" t="str" cm="1">
        <f t="array" ref="S828">IF(AND(B828:D828="",G828:P828=""),"",P828*R828/1000*365)</f>
        <v/>
      </c>
      <c r="T828" s="55" t="str" cm="1">
        <f t="array" ref="T828">IF(AND(B828:D828="",G828:P828=""),"",MAX(0,K828-L828))</f>
        <v/>
      </c>
      <c r="U828" s="55" t="str" cm="1">
        <f t="array" ref="U828">IF(AND(B828:D828="",G828:P828=""),"",VLOOKUP(J828,ABen_Rates,3,FALSE)*T828*S828)</f>
        <v/>
      </c>
      <c r="V828" s="55" t="str" cm="1">
        <f t="array" ref="V828">IF(AND(B828:D828="",G828:P828=""),"",VLOOKUP(D828,Treatment_Life,2,FALSE)*U828)</f>
        <v/>
      </c>
      <c r="W828" s="55" t="str" cm="1">
        <f t="array" ref="W828">IF(AND(B828:D828="",G828:P828=""),"",(H828-G828)*O828*Lane_Width*Cost_m2)</f>
        <v/>
      </c>
      <c r="X828" s="55" cm="1">
        <f t="array" ref="X828">IF(AND(B828:D828="",G828:P828=""),-9999,V828*Av_Cost_Coll/W828)</f>
        <v>-9999</v>
      </c>
      <c r="Y828" s="55" cm="1">
        <f t="array" ref="Y828">IF(AND(B828:D828="",G828:P828=""),-9999,VLOOKUP(CONCATENATE(M828,"-",N828),Likelihood,2,FALSE))</f>
        <v>-9999</v>
      </c>
      <c r="Z828" s="55" t="str" cm="1">
        <f t="array" ref="Z828">IF(AND(B828:D828="",G828:P828=""),"",IF(X828&gt;=2,IF(Y828&gt;50,"P1","P3"),IF(X828&gt;0,IF(Y828&gt;50,"P2","P5"),IF(Y828&gt;50,"P4","P6"))))</f>
        <v/>
      </c>
    </row>
    <row r="829" spans="1:26" x14ac:dyDescent="0.35">
      <c r="A829" s="48"/>
      <c r="B829" s="48"/>
      <c r="C829" s="48"/>
      <c r="D829" s="48"/>
      <c r="E829" s="47"/>
      <c r="F829" s="47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55" t="str" cm="1">
        <f t="array" ref="Q829">IF(AND(B829="",D829="",G829:H829="",J829:P829),"",IF(OR(B829="",D829="",AND(D829&lt;&gt;"A",D829&lt;&gt;"B",D829&lt;&gt;"C",D829&lt;&gt;"D",D829&lt;&gt;"U"),G829&lt;0,H829&lt;G829,AND(J829&lt;&gt;"BC",J829&lt;&gt;"SG",J829&lt;&gt;"KQ",J829&lt;&gt;"R"),J829="",K829="",L829="",L829&lt; 0,OR(M829="",M829&gt;15),OR(N829="",N829&gt;15),O829="",P829=""),"ERROR - Please check inputs",""))</f>
        <v/>
      </c>
      <c r="R829" s="55" t="str" cm="1">
        <f t="array" ref="R829">IF(AND(B829:D829="",G829:P829=""),"",H829-G829)</f>
        <v/>
      </c>
      <c r="S829" s="55" t="str" cm="1">
        <f t="array" ref="S829">IF(AND(B829:D829="",G829:P829=""),"",P829*R829/1000*365)</f>
        <v/>
      </c>
      <c r="T829" s="55" t="str" cm="1">
        <f t="array" ref="T829">IF(AND(B829:D829="",G829:P829=""),"",MAX(0,K829-L829))</f>
        <v/>
      </c>
      <c r="U829" s="55" t="str" cm="1">
        <f t="array" ref="U829">IF(AND(B829:D829="",G829:P829=""),"",VLOOKUP(J829,ABen_Rates,3,FALSE)*T829*S829)</f>
        <v/>
      </c>
      <c r="V829" s="55" t="str" cm="1">
        <f t="array" ref="V829">IF(AND(B829:D829="",G829:P829=""),"",VLOOKUP(D829,Treatment_Life,2,FALSE)*U829)</f>
        <v/>
      </c>
      <c r="W829" s="55" t="str" cm="1">
        <f t="array" ref="W829">IF(AND(B829:D829="",G829:P829=""),"",(H829-G829)*O829*Lane_Width*Cost_m2)</f>
        <v/>
      </c>
      <c r="X829" s="55" cm="1">
        <f t="array" ref="X829">IF(AND(B829:D829="",G829:P829=""),-9999,V829*Av_Cost_Coll/W829)</f>
        <v>-9999</v>
      </c>
      <c r="Y829" s="55" cm="1">
        <f t="array" ref="Y829">IF(AND(B829:D829="",G829:P829=""),-9999,VLOOKUP(CONCATENATE(M829,"-",N829),Likelihood,2,FALSE))</f>
        <v>-9999</v>
      </c>
      <c r="Z829" s="55" t="str" cm="1">
        <f t="array" ref="Z829">IF(AND(B829:D829="",G829:P829=""),"",IF(X829&gt;=2,IF(Y829&gt;50,"P1","P3"),IF(X829&gt;0,IF(Y829&gt;50,"P2","P5"),IF(Y829&gt;50,"P4","P6"))))</f>
        <v/>
      </c>
    </row>
    <row r="830" spans="1:26" x14ac:dyDescent="0.35">
      <c r="A830" s="48"/>
      <c r="B830" s="48"/>
      <c r="C830" s="48"/>
      <c r="D830" s="48"/>
      <c r="E830" s="47"/>
      <c r="F830" s="47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55" t="str" cm="1">
        <f t="array" ref="Q830">IF(AND(B830="",D830="",G830:H830="",J830:P830),"",IF(OR(B830="",D830="",AND(D830&lt;&gt;"A",D830&lt;&gt;"B",D830&lt;&gt;"C",D830&lt;&gt;"D",D830&lt;&gt;"U"),G830&lt;0,H830&lt;G830,AND(J830&lt;&gt;"BC",J830&lt;&gt;"SG",J830&lt;&gt;"KQ",J830&lt;&gt;"R"),J830="",K830="",L830="",L830&lt; 0,OR(M830="",M830&gt;15),OR(N830="",N830&gt;15),O830="",P830=""),"ERROR - Please check inputs",""))</f>
        <v/>
      </c>
      <c r="R830" s="55" t="str" cm="1">
        <f t="array" ref="R830">IF(AND(B830:D830="",G830:P830=""),"",H830-G830)</f>
        <v/>
      </c>
      <c r="S830" s="55" t="str" cm="1">
        <f t="array" ref="S830">IF(AND(B830:D830="",G830:P830=""),"",P830*R830/1000*365)</f>
        <v/>
      </c>
      <c r="T830" s="55" t="str" cm="1">
        <f t="array" ref="T830">IF(AND(B830:D830="",G830:P830=""),"",MAX(0,K830-L830))</f>
        <v/>
      </c>
      <c r="U830" s="55" t="str" cm="1">
        <f t="array" ref="U830">IF(AND(B830:D830="",G830:P830=""),"",VLOOKUP(J830,ABen_Rates,3,FALSE)*T830*S830)</f>
        <v/>
      </c>
      <c r="V830" s="55" t="str" cm="1">
        <f t="array" ref="V830">IF(AND(B830:D830="",G830:P830=""),"",VLOOKUP(D830,Treatment_Life,2,FALSE)*U830)</f>
        <v/>
      </c>
      <c r="W830" s="55" t="str" cm="1">
        <f t="array" ref="W830">IF(AND(B830:D830="",G830:P830=""),"",(H830-G830)*O830*Lane_Width*Cost_m2)</f>
        <v/>
      </c>
      <c r="X830" s="55" cm="1">
        <f t="array" ref="X830">IF(AND(B830:D830="",G830:P830=""),-9999,V830*Av_Cost_Coll/W830)</f>
        <v>-9999</v>
      </c>
      <c r="Y830" s="55" cm="1">
        <f t="array" ref="Y830">IF(AND(B830:D830="",G830:P830=""),-9999,VLOOKUP(CONCATENATE(M830,"-",N830),Likelihood,2,FALSE))</f>
        <v>-9999</v>
      </c>
      <c r="Z830" s="55" t="str" cm="1">
        <f t="array" ref="Z830">IF(AND(B830:D830="",G830:P830=""),"",IF(X830&gt;=2,IF(Y830&gt;50,"P1","P3"),IF(X830&gt;0,IF(Y830&gt;50,"P2","P5"),IF(Y830&gt;50,"P4","P6"))))</f>
        <v/>
      </c>
    </row>
    <row r="831" spans="1:26" x14ac:dyDescent="0.35">
      <c r="A831" s="48"/>
      <c r="B831" s="48"/>
      <c r="C831" s="48"/>
      <c r="D831" s="48"/>
      <c r="E831" s="47"/>
      <c r="F831" s="47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55" t="str" cm="1">
        <f t="array" ref="Q831">IF(AND(B831="",D831="",G831:H831="",J831:P831),"",IF(OR(B831="",D831="",AND(D831&lt;&gt;"A",D831&lt;&gt;"B",D831&lt;&gt;"C",D831&lt;&gt;"D",D831&lt;&gt;"U"),G831&lt;0,H831&lt;G831,AND(J831&lt;&gt;"BC",J831&lt;&gt;"SG",J831&lt;&gt;"KQ",J831&lt;&gt;"R"),J831="",K831="",L831="",L831&lt; 0,OR(M831="",M831&gt;15),OR(N831="",N831&gt;15),O831="",P831=""),"ERROR - Please check inputs",""))</f>
        <v/>
      </c>
      <c r="R831" s="55" t="str" cm="1">
        <f t="array" ref="R831">IF(AND(B831:D831="",G831:P831=""),"",H831-G831)</f>
        <v/>
      </c>
      <c r="S831" s="55" t="str" cm="1">
        <f t="array" ref="S831">IF(AND(B831:D831="",G831:P831=""),"",P831*R831/1000*365)</f>
        <v/>
      </c>
      <c r="T831" s="55" t="str" cm="1">
        <f t="array" ref="T831">IF(AND(B831:D831="",G831:P831=""),"",MAX(0,K831-L831))</f>
        <v/>
      </c>
      <c r="U831" s="55" t="str" cm="1">
        <f t="array" ref="U831">IF(AND(B831:D831="",G831:P831=""),"",VLOOKUP(J831,ABen_Rates,3,FALSE)*T831*S831)</f>
        <v/>
      </c>
      <c r="V831" s="55" t="str" cm="1">
        <f t="array" ref="V831">IF(AND(B831:D831="",G831:P831=""),"",VLOOKUP(D831,Treatment_Life,2,FALSE)*U831)</f>
        <v/>
      </c>
      <c r="W831" s="55" t="str" cm="1">
        <f t="array" ref="W831">IF(AND(B831:D831="",G831:P831=""),"",(H831-G831)*O831*Lane_Width*Cost_m2)</f>
        <v/>
      </c>
      <c r="X831" s="55" cm="1">
        <f t="array" ref="X831">IF(AND(B831:D831="",G831:P831=""),-9999,V831*Av_Cost_Coll/W831)</f>
        <v>-9999</v>
      </c>
      <c r="Y831" s="55" cm="1">
        <f t="array" ref="Y831">IF(AND(B831:D831="",G831:P831=""),-9999,VLOOKUP(CONCATENATE(M831,"-",N831),Likelihood,2,FALSE))</f>
        <v>-9999</v>
      </c>
      <c r="Z831" s="55" t="str" cm="1">
        <f t="array" ref="Z831">IF(AND(B831:D831="",G831:P831=""),"",IF(X831&gt;=2,IF(Y831&gt;50,"P1","P3"),IF(X831&gt;0,IF(Y831&gt;50,"P2","P5"),IF(Y831&gt;50,"P4","P6"))))</f>
        <v/>
      </c>
    </row>
    <row r="832" spans="1:26" x14ac:dyDescent="0.35">
      <c r="A832" s="48"/>
      <c r="B832" s="48"/>
      <c r="C832" s="48"/>
      <c r="D832" s="48"/>
      <c r="E832" s="47"/>
      <c r="F832" s="47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55" t="str" cm="1">
        <f t="array" ref="Q832">IF(AND(B832="",D832="",G832:H832="",J832:P832),"",IF(OR(B832="",D832="",AND(D832&lt;&gt;"A",D832&lt;&gt;"B",D832&lt;&gt;"C",D832&lt;&gt;"D",D832&lt;&gt;"U"),G832&lt;0,H832&lt;G832,AND(J832&lt;&gt;"BC",J832&lt;&gt;"SG",J832&lt;&gt;"KQ",J832&lt;&gt;"R"),J832="",K832="",L832="",L832&lt; 0,OR(M832="",M832&gt;15),OR(N832="",N832&gt;15),O832="",P832=""),"ERROR - Please check inputs",""))</f>
        <v/>
      </c>
      <c r="R832" s="55" t="str" cm="1">
        <f t="array" ref="R832">IF(AND(B832:D832="",G832:P832=""),"",H832-G832)</f>
        <v/>
      </c>
      <c r="S832" s="55" t="str" cm="1">
        <f t="array" ref="S832">IF(AND(B832:D832="",G832:P832=""),"",P832*R832/1000*365)</f>
        <v/>
      </c>
      <c r="T832" s="55" t="str" cm="1">
        <f t="array" ref="T832">IF(AND(B832:D832="",G832:P832=""),"",MAX(0,K832-L832))</f>
        <v/>
      </c>
      <c r="U832" s="55" t="str" cm="1">
        <f t="array" ref="U832">IF(AND(B832:D832="",G832:P832=""),"",VLOOKUP(J832,ABen_Rates,3,FALSE)*T832*S832)</f>
        <v/>
      </c>
      <c r="V832" s="55" t="str" cm="1">
        <f t="array" ref="V832">IF(AND(B832:D832="",G832:P832=""),"",VLOOKUP(D832,Treatment_Life,2,FALSE)*U832)</f>
        <v/>
      </c>
      <c r="W832" s="55" t="str" cm="1">
        <f t="array" ref="W832">IF(AND(B832:D832="",G832:P832=""),"",(H832-G832)*O832*Lane_Width*Cost_m2)</f>
        <v/>
      </c>
      <c r="X832" s="55" cm="1">
        <f t="array" ref="X832">IF(AND(B832:D832="",G832:P832=""),-9999,V832*Av_Cost_Coll/W832)</f>
        <v>-9999</v>
      </c>
      <c r="Y832" s="55" cm="1">
        <f t="array" ref="Y832">IF(AND(B832:D832="",G832:P832=""),-9999,VLOOKUP(CONCATENATE(M832,"-",N832),Likelihood,2,FALSE))</f>
        <v>-9999</v>
      </c>
      <c r="Z832" s="55" t="str" cm="1">
        <f t="array" ref="Z832">IF(AND(B832:D832="",G832:P832=""),"",IF(X832&gt;=2,IF(Y832&gt;50,"P1","P3"),IF(X832&gt;0,IF(Y832&gt;50,"P2","P5"),IF(Y832&gt;50,"P4","P6"))))</f>
        <v/>
      </c>
    </row>
    <row r="833" spans="1:26" x14ac:dyDescent="0.35">
      <c r="A833" s="48"/>
      <c r="B833" s="48"/>
      <c r="C833" s="48"/>
      <c r="D833" s="48"/>
      <c r="E833" s="47"/>
      <c r="F833" s="47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55" t="str" cm="1">
        <f t="array" ref="Q833">IF(AND(B833="",D833="",G833:H833="",J833:P833),"",IF(OR(B833="",D833="",AND(D833&lt;&gt;"A",D833&lt;&gt;"B",D833&lt;&gt;"C",D833&lt;&gt;"D",D833&lt;&gt;"U"),G833&lt;0,H833&lt;G833,AND(J833&lt;&gt;"BC",J833&lt;&gt;"SG",J833&lt;&gt;"KQ",J833&lt;&gt;"R"),J833="",K833="",L833="",L833&lt; 0,OR(M833="",M833&gt;15),OR(N833="",N833&gt;15),O833="",P833=""),"ERROR - Please check inputs",""))</f>
        <v/>
      </c>
      <c r="R833" s="55" t="str" cm="1">
        <f t="array" ref="R833">IF(AND(B833:D833="",G833:P833=""),"",H833-G833)</f>
        <v/>
      </c>
      <c r="S833" s="55" t="str" cm="1">
        <f t="array" ref="S833">IF(AND(B833:D833="",G833:P833=""),"",P833*R833/1000*365)</f>
        <v/>
      </c>
      <c r="T833" s="55" t="str" cm="1">
        <f t="array" ref="T833">IF(AND(B833:D833="",G833:P833=""),"",MAX(0,K833-L833))</f>
        <v/>
      </c>
      <c r="U833" s="55" t="str" cm="1">
        <f t="array" ref="U833">IF(AND(B833:D833="",G833:P833=""),"",VLOOKUP(J833,ABen_Rates,3,FALSE)*T833*S833)</f>
        <v/>
      </c>
      <c r="V833" s="55" t="str" cm="1">
        <f t="array" ref="V833">IF(AND(B833:D833="",G833:P833=""),"",VLOOKUP(D833,Treatment_Life,2,FALSE)*U833)</f>
        <v/>
      </c>
      <c r="W833" s="55" t="str" cm="1">
        <f t="array" ref="W833">IF(AND(B833:D833="",G833:P833=""),"",(H833-G833)*O833*Lane_Width*Cost_m2)</f>
        <v/>
      </c>
      <c r="X833" s="55" cm="1">
        <f t="array" ref="X833">IF(AND(B833:D833="",G833:P833=""),-9999,V833*Av_Cost_Coll/W833)</f>
        <v>-9999</v>
      </c>
      <c r="Y833" s="55" cm="1">
        <f t="array" ref="Y833">IF(AND(B833:D833="",G833:P833=""),-9999,VLOOKUP(CONCATENATE(M833,"-",N833),Likelihood,2,FALSE))</f>
        <v>-9999</v>
      </c>
      <c r="Z833" s="55" t="str" cm="1">
        <f t="array" ref="Z833">IF(AND(B833:D833="",G833:P833=""),"",IF(X833&gt;=2,IF(Y833&gt;50,"P1","P3"),IF(X833&gt;0,IF(Y833&gt;50,"P2","P5"),IF(Y833&gt;50,"P4","P6"))))</f>
        <v/>
      </c>
    </row>
    <row r="834" spans="1:26" x14ac:dyDescent="0.35">
      <c r="A834" s="48"/>
      <c r="B834" s="48"/>
      <c r="C834" s="48"/>
      <c r="D834" s="48"/>
      <c r="E834" s="47"/>
      <c r="F834" s="47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55" t="str" cm="1">
        <f t="array" ref="Q834">IF(AND(B834="",D834="",G834:H834="",J834:P834),"",IF(OR(B834="",D834="",AND(D834&lt;&gt;"A",D834&lt;&gt;"B",D834&lt;&gt;"C",D834&lt;&gt;"D",D834&lt;&gt;"U"),G834&lt;0,H834&lt;G834,AND(J834&lt;&gt;"BC",J834&lt;&gt;"SG",J834&lt;&gt;"KQ",J834&lt;&gt;"R"),J834="",K834="",L834="",L834&lt; 0,OR(M834="",M834&gt;15),OR(N834="",N834&gt;15),O834="",P834=""),"ERROR - Please check inputs",""))</f>
        <v/>
      </c>
      <c r="R834" s="55" t="str" cm="1">
        <f t="array" ref="R834">IF(AND(B834:D834="",G834:P834=""),"",H834-G834)</f>
        <v/>
      </c>
      <c r="S834" s="55" t="str" cm="1">
        <f t="array" ref="S834">IF(AND(B834:D834="",G834:P834=""),"",P834*R834/1000*365)</f>
        <v/>
      </c>
      <c r="T834" s="55" t="str" cm="1">
        <f t="array" ref="T834">IF(AND(B834:D834="",G834:P834=""),"",MAX(0,K834-L834))</f>
        <v/>
      </c>
      <c r="U834" s="55" t="str" cm="1">
        <f t="array" ref="U834">IF(AND(B834:D834="",G834:P834=""),"",VLOOKUP(J834,ABen_Rates,3,FALSE)*T834*S834)</f>
        <v/>
      </c>
      <c r="V834" s="55" t="str" cm="1">
        <f t="array" ref="V834">IF(AND(B834:D834="",G834:P834=""),"",VLOOKUP(D834,Treatment_Life,2,FALSE)*U834)</f>
        <v/>
      </c>
      <c r="W834" s="55" t="str" cm="1">
        <f t="array" ref="W834">IF(AND(B834:D834="",G834:P834=""),"",(H834-G834)*O834*Lane_Width*Cost_m2)</f>
        <v/>
      </c>
      <c r="X834" s="55" cm="1">
        <f t="array" ref="X834">IF(AND(B834:D834="",G834:P834=""),-9999,V834*Av_Cost_Coll/W834)</f>
        <v>-9999</v>
      </c>
      <c r="Y834" s="55" cm="1">
        <f t="array" ref="Y834">IF(AND(B834:D834="",G834:P834=""),-9999,VLOOKUP(CONCATENATE(M834,"-",N834),Likelihood,2,FALSE))</f>
        <v>-9999</v>
      </c>
      <c r="Z834" s="55" t="str" cm="1">
        <f t="array" ref="Z834">IF(AND(B834:D834="",G834:P834=""),"",IF(X834&gt;=2,IF(Y834&gt;50,"P1","P3"),IF(X834&gt;0,IF(Y834&gt;50,"P2","P5"),IF(Y834&gt;50,"P4","P6"))))</f>
        <v/>
      </c>
    </row>
    <row r="835" spans="1:26" x14ac:dyDescent="0.35">
      <c r="A835" s="48"/>
      <c r="B835" s="48"/>
      <c r="C835" s="48"/>
      <c r="D835" s="48"/>
      <c r="E835" s="47"/>
      <c r="F835" s="47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55" t="str" cm="1">
        <f t="array" ref="Q835">IF(AND(B835="",D835="",G835:H835="",J835:P835),"",IF(OR(B835="",D835="",AND(D835&lt;&gt;"A",D835&lt;&gt;"B",D835&lt;&gt;"C",D835&lt;&gt;"D",D835&lt;&gt;"U"),G835&lt;0,H835&lt;G835,AND(J835&lt;&gt;"BC",J835&lt;&gt;"SG",J835&lt;&gt;"KQ",J835&lt;&gt;"R"),J835="",K835="",L835="",L835&lt; 0,OR(M835="",M835&gt;15),OR(N835="",N835&gt;15),O835="",P835=""),"ERROR - Please check inputs",""))</f>
        <v/>
      </c>
      <c r="R835" s="55" t="str" cm="1">
        <f t="array" ref="R835">IF(AND(B835:D835="",G835:P835=""),"",H835-G835)</f>
        <v/>
      </c>
      <c r="S835" s="55" t="str" cm="1">
        <f t="array" ref="S835">IF(AND(B835:D835="",G835:P835=""),"",P835*R835/1000*365)</f>
        <v/>
      </c>
      <c r="T835" s="55" t="str" cm="1">
        <f t="array" ref="T835">IF(AND(B835:D835="",G835:P835=""),"",MAX(0,K835-L835))</f>
        <v/>
      </c>
      <c r="U835" s="55" t="str" cm="1">
        <f t="array" ref="U835">IF(AND(B835:D835="",G835:P835=""),"",VLOOKUP(J835,ABen_Rates,3,FALSE)*T835*S835)</f>
        <v/>
      </c>
      <c r="V835" s="55" t="str" cm="1">
        <f t="array" ref="V835">IF(AND(B835:D835="",G835:P835=""),"",VLOOKUP(D835,Treatment_Life,2,FALSE)*U835)</f>
        <v/>
      </c>
      <c r="W835" s="55" t="str" cm="1">
        <f t="array" ref="W835">IF(AND(B835:D835="",G835:P835=""),"",(H835-G835)*O835*Lane_Width*Cost_m2)</f>
        <v/>
      </c>
      <c r="X835" s="55" cm="1">
        <f t="array" ref="X835">IF(AND(B835:D835="",G835:P835=""),-9999,V835*Av_Cost_Coll/W835)</f>
        <v>-9999</v>
      </c>
      <c r="Y835" s="55" cm="1">
        <f t="array" ref="Y835">IF(AND(B835:D835="",G835:P835=""),-9999,VLOOKUP(CONCATENATE(M835,"-",N835),Likelihood,2,FALSE))</f>
        <v>-9999</v>
      </c>
      <c r="Z835" s="55" t="str" cm="1">
        <f t="array" ref="Z835">IF(AND(B835:D835="",G835:P835=""),"",IF(X835&gt;=2,IF(Y835&gt;50,"P1","P3"),IF(X835&gt;0,IF(Y835&gt;50,"P2","P5"),IF(Y835&gt;50,"P4","P6"))))</f>
        <v/>
      </c>
    </row>
    <row r="836" spans="1:26" x14ac:dyDescent="0.35">
      <c r="A836" s="48"/>
      <c r="B836" s="48"/>
      <c r="C836" s="48"/>
      <c r="D836" s="48"/>
      <c r="E836" s="47"/>
      <c r="F836" s="47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55" t="str" cm="1">
        <f t="array" ref="Q836">IF(AND(B836="",D836="",G836:H836="",J836:P836),"",IF(OR(B836="",D836="",AND(D836&lt;&gt;"A",D836&lt;&gt;"B",D836&lt;&gt;"C",D836&lt;&gt;"D",D836&lt;&gt;"U"),G836&lt;0,H836&lt;G836,AND(J836&lt;&gt;"BC",J836&lt;&gt;"SG",J836&lt;&gt;"KQ",J836&lt;&gt;"R"),J836="",K836="",L836="",L836&lt; 0,OR(M836="",M836&gt;15),OR(N836="",N836&gt;15),O836="",P836=""),"ERROR - Please check inputs",""))</f>
        <v/>
      </c>
      <c r="R836" s="55" t="str" cm="1">
        <f t="array" ref="R836">IF(AND(B836:D836="",G836:P836=""),"",H836-G836)</f>
        <v/>
      </c>
      <c r="S836" s="55" t="str" cm="1">
        <f t="array" ref="S836">IF(AND(B836:D836="",G836:P836=""),"",P836*R836/1000*365)</f>
        <v/>
      </c>
      <c r="T836" s="55" t="str" cm="1">
        <f t="array" ref="T836">IF(AND(B836:D836="",G836:P836=""),"",MAX(0,K836-L836))</f>
        <v/>
      </c>
      <c r="U836" s="55" t="str" cm="1">
        <f t="array" ref="U836">IF(AND(B836:D836="",G836:P836=""),"",VLOOKUP(J836,ABen_Rates,3,FALSE)*T836*S836)</f>
        <v/>
      </c>
      <c r="V836" s="55" t="str" cm="1">
        <f t="array" ref="V836">IF(AND(B836:D836="",G836:P836=""),"",VLOOKUP(D836,Treatment_Life,2,FALSE)*U836)</f>
        <v/>
      </c>
      <c r="W836" s="55" t="str" cm="1">
        <f t="array" ref="W836">IF(AND(B836:D836="",G836:P836=""),"",(H836-G836)*O836*Lane_Width*Cost_m2)</f>
        <v/>
      </c>
      <c r="X836" s="55" cm="1">
        <f t="array" ref="X836">IF(AND(B836:D836="",G836:P836=""),-9999,V836*Av_Cost_Coll/W836)</f>
        <v>-9999</v>
      </c>
      <c r="Y836" s="55" cm="1">
        <f t="array" ref="Y836">IF(AND(B836:D836="",G836:P836=""),-9999,VLOOKUP(CONCATENATE(M836,"-",N836),Likelihood,2,FALSE))</f>
        <v>-9999</v>
      </c>
      <c r="Z836" s="55" t="str" cm="1">
        <f t="array" ref="Z836">IF(AND(B836:D836="",G836:P836=""),"",IF(X836&gt;=2,IF(Y836&gt;50,"P1","P3"),IF(X836&gt;0,IF(Y836&gt;50,"P2","P5"),IF(Y836&gt;50,"P4","P6"))))</f>
        <v/>
      </c>
    </row>
    <row r="837" spans="1:26" x14ac:dyDescent="0.35">
      <c r="A837" s="48"/>
      <c r="B837" s="48"/>
      <c r="C837" s="48"/>
      <c r="D837" s="48"/>
      <c r="E837" s="47"/>
      <c r="F837" s="47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55" t="str" cm="1">
        <f t="array" ref="Q837">IF(AND(B837="",D837="",G837:H837="",J837:P837),"",IF(OR(B837="",D837="",AND(D837&lt;&gt;"A",D837&lt;&gt;"B",D837&lt;&gt;"C",D837&lt;&gt;"D",D837&lt;&gt;"U"),G837&lt;0,H837&lt;G837,AND(J837&lt;&gt;"BC",J837&lt;&gt;"SG",J837&lt;&gt;"KQ",J837&lt;&gt;"R"),J837="",K837="",L837="",L837&lt; 0,OR(M837="",M837&gt;15),OR(N837="",N837&gt;15),O837="",P837=""),"ERROR - Please check inputs",""))</f>
        <v/>
      </c>
      <c r="R837" s="55" t="str" cm="1">
        <f t="array" ref="R837">IF(AND(B837:D837="",G837:P837=""),"",H837-G837)</f>
        <v/>
      </c>
      <c r="S837" s="55" t="str" cm="1">
        <f t="array" ref="S837">IF(AND(B837:D837="",G837:P837=""),"",P837*R837/1000*365)</f>
        <v/>
      </c>
      <c r="T837" s="55" t="str" cm="1">
        <f t="array" ref="T837">IF(AND(B837:D837="",G837:P837=""),"",MAX(0,K837-L837))</f>
        <v/>
      </c>
      <c r="U837" s="55" t="str" cm="1">
        <f t="array" ref="U837">IF(AND(B837:D837="",G837:P837=""),"",VLOOKUP(J837,ABen_Rates,3,FALSE)*T837*S837)</f>
        <v/>
      </c>
      <c r="V837" s="55" t="str" cm="1">
        <f t="array" ref="V837">IF(AND(B837:D837="",G837:P837=""),"",VLOOKUP(D837,Treatment_Life,2,FALSE)*U837)</f>
        <v/>
      </c>
      <c r="W837" s="55" t="str" cm="1">
        <f t="array" ref="W837">IF(AND(B837:D837="",G837:P837=""),"",(H837-G837)*O837*Lane_Width*Cost_m2)</f>
        <v/>
      </c>
      <c r="X837" s="55" cm="1">
        <f t="array" ref="X837">IF(AND(B837:D837="",G837:P837=""),-9999,V837*Av_Cost_Coll/W837)</f>
        <v>-9999</v>
      </c>
      <c r="Y837" s="55" cm="1">
        <f t="array" ref="Y837">IF(AND(B837:D837="",G837:P837=""),-9999,VLOOKUP(CONCATENATE(M837,"-",N837),Likelihood,2,FALSE))</f>
        <v>-9999</v>
      </c>
      <c r="Z837" s="55" t="str" cm="1">
        <f t="array" ref="Z837">IF(AND(B837:D837="",G837:P837=""),"",IF(X837&gt;=2,IF(Y837&gt;50,"P1","P3"),IF(X837&gt;0,IF(Y837&gt;50,"P2","P5"),IF(Y837&gt;50,"P4","P6"))))</f>
        <v/>
      </c>
    </row>
    <row r="838" spans="1:26" x14ac:dyDescent="0.35">
      <c r="A838" s="48"/>
      <c r="B838" s="48"/>
      <c r="C838" s="48"/>
      <c r="D838" s="48"/>
      <c r="E838" s="47"/>
      <c r="F838" s="47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55" t="str" cm="1">
        <f t="array" ref="Q838">IF(AND(B838="",D838="",G838:H838="",J838:P838),"",IF(OR(B838="",D838="",AND(D838&lt;&gt;"A",D838&lt;&gt;"B",D838&lt;&gt;"C",D838&lt;&gt;"D",D838&lt;&gt;"U"),G838&lt;0,H838&lt;G838,AND(J838&lt;&gt;"BC",J838&lt;&gt;"SG",J838&lt;&gt;"KQ",J838&lt;&gt;"R"),J838="",K838="",L838="",L838&lt; 0,OR(M838="",M838&gt;15),OR(N838="",N838&gt;15),O838="",P838=""),"ERROR - Please check inputs",""))</f>
        <v/>
      </c>
      <c r="R838" s="55" t="str" cm="1">
        <f t="array" ref="R838">IF(AND(B838:D838="",G838:P838=""),"",H838-G838)</f>
        <v/>
      </c>
      <c r="S838" s="55" t="str" cm="1">
        <f t="array" ref="S838">IF(AND(B838:D838="",G838:P838=""),"",P838*R838/1000*365)</f>
        <v/>
      </c>
      <c r="T838" s="55" t="str" cm="1">
        <f t="array" ref="T838">IF(AND(B838:D838="",G838:P838=""),"",MAX(0,K838-L838))</f>
        <v/>
      </c>
      <c r="U838" s="55" t="str" cm="1">
        <f t="array" ref="U838">IF(AND(B838:D838="",G838:P838=""),"",VLOOKUP(J838,ABen_Rates,3,FALSE)*T838*S838)</f>
        <v/>
      </c>
      <c r="V838" s="55" t="str" cm="1">
        <f t="array" ref="V838">IF(AND(B838:D838="",G838:P838=""),"",VLOOKUP(D838,Treatment_Life,2,FALSE)*U838)</f>
        <v/>
      </c>
      <c r="W838" s="55" t="str" cm="1">
        <f t="array" ref="W838">IF(AND(B838:D838="",G838:P838=""),"",(H838-G838)*O838*Lane_Width*Cost_m2)</f>
        <v/>
      </c>
      <c r="X838" s="55" cm="1">
        <f t="array" ref="X838">IF(AND(B838:D838="",G838:P838=""),-9999,V838*Av_Cost_Coll/W838)</f>
        <v>-9999</v>
      </c>
      <c r="Y838" s="55" cm="1">
        <f t="array" ref="Y838">IF(AND(B838:D838="",G838:P838=""),-9999,VLOOKUP(CONCATENATE(M838,"-",N838),Likelihood,2,FALSE))</f>
        <v>-9999</v>
      </c>
      <c r="Z838" s="55" t="str" cm="1">
        <f t="array" ref="Z838">IF(AND(B838:D838="",G838:P838=""),"",IF(X838&gt;=2,IF(Y838&gt;50,"P1","P3"),IF(X838&gt;0,IF(Y838&gt;50,"P2","P5"),IF(Y838&gt;50,"P4","P6"))))</f>
        <v/>
      </c>
    </row>
    <row r="839" spans="1:26" x14ac:dyDescent="0.35">
      <c r="A839" s="48"/>
      <c r="B839" s="48"/>
      <c r="C839" s="48"/>
      <c r="D839" s="48"/>
      <c r="E839" s="47"/>
      <c r="F839" s="47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55" t="str" cm="1">
        <f t="array" ref="Q839">IF(AND(B839="",D839="",G839:H839="",J839:P839),"",IF(OR(B839="",D839="",AND(D839&lt;&gt;"A",D839&lt;&gt;"B",D839&lt;&gt;"C",D839&lt;&gt;"D",D839&lt;&gt;"U"),G839&lt;0,H839&lt;G839,AND(J839&lt;&gt;"BC",J839&lt;&gt;"SG",J839&lt;&gt;"KQ",J839&lt;&gt;"R"),J839="",K839="",L839="",L839&lt; 0,OR(M839="",M839&gt;15),OR(N839="",N839&gt;15),O839="",P839=""),"ERROR - Please check inputs",""))</f>
        <v/>
      </c>
      <c r="R839" s="55" t="str" cm="1">
        <f t="array" ref="R839">IF(AND(B839:D839="",G839:P839=""),"",H839-G839)</f>
        <v/>
      </c>
      <c r="S839" s="55" t="str" cm="1">
        <f t="array" ref="S839">IF(AND(B839:D839="",G839:P839=""),"",P839*R839/1000*365)</f>
        <v/>
      </c>
      <c r="T839" s="55" t="str" cm="1">
        <f t="array" ref="T839">IF(AND(B839:D839="",G839:P839=""),"",MAX(0,K839-L839))</f>
        <v/>
      </c>
      <c r="U839" s="55" t="str" cm="1">
        <f t="array" ref="U839">IF(AND(B839:D839="",G839:P839=""),"",VLOOKUP(J839,ABen_Rates,3,FALSE)*T839*S839)</f>
        <v/>
      </c>
      <c r="V839" s="55" t="str" cm="1">
        <f t="array" ref="V839">IF(AND(B839:D839="",G839:P839=""),"",VLOOKUP(D839,Treatment_Life,2,FALSE)*U839)</f>
        <v/>
      </c>
      <c r="W839" s="55" t="str" cm="1">
        <f t="array" ref="W839">IF(AND(B839:D839="",G839:P839=""),"",(H839-G839)*O839*Lane_Width*Cost_m2)</f>
        <v/>
      </c>
      <c r="X839" s="55" cm="1">
        <f t="array" ref="X839">IF(AND(B839:D839="",G839:P839=""),-9999,V839*Av_Cost_Coll/W839)</f>
        <v>-9999</v>
      </c>
      <c r="Y839" s="55" cm="1">
        <f t="array" ref="Y839">IF(AND(B839:D839="",G839:P839=""),-9999,VLOOKUP(CONCATENATE(M839,"-",N839),Likelihood,2,FALSE))</f>
        <v>-9999</v>
      </c>
      <c r="Z839" s="55" t="str" cm="1">
        <f t="array" ref="Z839">IF(AND(B839:D839="",G839:P839=""),"",IF(X839&gt;=2,IF(Y839&gt;50,"P1","P3"),IF(X839&gt;0,IF(Y839&gt;50,"P2","P5"),IF(Y839&gt;50,"P4","P6"))))</f>
        <v/>
      </c>
    </row>
    <row r="840" spans="1:26" x14ac:dyDescent="0.35">
      <c r="A840" s="48"/>
      <c r="B840" s="48"/>
      <c r="C840" s="48"/>
      <c r="D840" s="48"/>
      <c r="E840" s="47"/>
      <c r="F840" s="47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55" t="str" cm="1">
        <f t="array" ref="Q840">IF(AND(B840="",D840="",G840:H840="",J840:P840),"",IF(OR(B840="",D840="",AND(D840&lt;&gt;"A",D840&lt;&gt;"B",D840&lt;&gt;"C",D840&lt;&gt;"D",D840&lt;&gt;"U"),G840&lt;0,H840&lt;G840,AND(J840&lt;&gt;"BC",J840&lt;&gt;"SG",J840&lt;&gt;"KQ",J840&lt;&gt;"R"),J840="",K840="",L840="",L840&lt; 0,OR(M840="",M840&gt;15),OR(N840="",N840&gt;15),O840="",P840=""),"ERROR - Please check inputs",""))</f>
        <v/>
      </c>
      <c r="R840" s="55" t="str" cm="1">
        <f t="array" ref="R840">IF(AND(B840:D840="",G840:P840=""),"",H840-G840)</f>
        <v/>
      </c>
      <c r="S840" s="55" t="str" cm="1">
        <f t="array" ref="S840">IF(AND(B840:D840="",G840:P840=""),"",P840*R840/1000*365)</f>
        <v/>
      </c>
      <c r="T840" s="55" t="str" cm="1">
        <f t="array" ref="T840">IF(AND(B840:D840="",G840:P840=""),"",MAX(0,K840-L840))</f>
        <v/>
      </c>
      <c r="U840" s="55" t="str" cm="1">
        <f t="array" ref="U840">IF(AND(B840:D840="",G840:P840=""),"",VLOOKUP(J840,ABen_Rates,3,FALSE)*T840*S840)</f>
        <v/>
      </c>
      <c r="V840" s="55" t="str" cm="1">
        <f t="array" ref="V840">IF(AND(B840:D840="",G840:P840=""),"",VLOOKUP(D840,Treatment_Life,2,FALSE)*U840)</f>
        <v/>
      </c>
      <c r="W840" s="55" t="str" cm="1">
        <f t="array" ref="W840">IF(AND(B840:D840="",G840:P840=""),"",(H840-G840)*O840*Lane_Width*Cost_m2)</f>
        <v/>
      </c>
      <c r="X840" s="55" cm="1">
        <f t="array" ref="X840">IF(AND(B840:D840="",G840:P840=""),-9999,V840*Av_Cost_Coll/W840)</f>
        <v>-9999</v>
      </c>
      <c r="Y840" s="55" cm="1">
        <f t="array" ref="Y840">IF(AND(B840:D840="",G840:P840=""),-9999,VLOOKUP(CONCATENATE(M840,"-",N840),Likelihood,2,FALSE))</f>
        <v>-9999</v>
      </c>
      <c r="Z840" s="55" t="str" cm="1">
        <f t="array" ref="Z840">IF(AND(B840:D840="",G840:P840=""),"",IF(X840&gt;=2,IF(Y840&gt;50,"P1","P3"),IF(X840&gt;0,IF(Y840&gt;50,"P2","P5"),IF(Y840&gt;50,"P4","P6"))))</f>
        <v/>
      </c>
    </row>
    <row r="841" spans="1:26" x14ac:dyDescent="0.35">
      <c r="A841" s="48"/>
      <c r="B841" s="48"/>
      <c r="C841" s="48"/>
      <c r="D841" s="48"/>
      <c r="E841" s="47"/>
      <c r="F841" s="47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55" t="str" cm="1">
        <f t="array" ref="Q841">IF(AND(B841="",D841="",G841:H841="",J841:P841),"",IF(OR(B841="",D841="",AND(D841&lt;&gt;"A",D841&lt;&gt;"B",D841&lt;&gt;"C",D841&lt;&gt;"D",D841&lt;&gt;"U"),G841&lt;0,H841&lt;G841,AND(J841&lt;&gt;"BC",J841&lt;&gt;"SG",J841&lt;&gt;"KQ",J841&lt;&gt;"R"),J841="",K841="",L841="",L841&lt; 0,OR(M841="",M841&gt;15),OR(N841="",N841&gt;15),O841="",P841=""),"ERROR - Please check inputs",""))</f>
        <v/>
      </c>
      <c r="R841" s="55" t="str" cm="1">
        <f t="array" ref="R841">IF(AND(B841:D841="",G841:P841=""),"",H841-G841)</f>
        <v/>
      </c>
      <c r="S841" s="55" t="str" cm="1">
        <f t="array" ref="S841">IF(AND(B841:D841="",G841:P841=""),"",P841*R841/1000*365)</f>
        <v/>
      </c>
      <c r="T841" s="55" t="str" cm="1">
        <f t="array" ref="T841">IF(AND(B841:D841="",G841:P841=""),"",MAX(0,K841-L841))</f>
        <v/>
      </c>
      <c r="U841" s="55" t="str" cm="1">
        <f t="array" ref="U841">IF(AND(B841:D841="",G841:P841=""),"",VLOOKUP(J841,ABen_Rates,3,FALSE)*T841*S841)</f>
        <v/>
      </c>
      <c r="V841" s="55" t="str" cm="1">
        <f t="array" ref="V841">IF(AND(B841:D841="",G841:P841=""),"",VLOOKUP(D841,Treatment_Life,2,FALSE)*U841)</f>
        <v/>
      </c>
      <c r="W841" s="55" t="str" cm="1">
        <f t="array" ref="W841">IF(AND(B841:D841="",G841:P841=""),"",(H841-G841)*O841*Lane_Width*Cost_m2)</f>
        <v/>
      </c>
      <c r="X841" s="55" cm="1">
        <f t="array" ref="X841">IF(AND(B841:D841="",G841:P841=""),-9999,V841*Av_Cost_Coll/W841)</f>
        <v>-9999</v>
      </c>
      <c r="Y841" s="55" cm="1">
        <f t="array" ref="Y841">IF(AND(B841:D841="",G841:P841=""),-9999,VLOOKUP(CONCATENATE(M841,"-",N841),Likelihood,2,FALSE))</f>
        <v>-9999</v>
      </c>
      <c r="Z841" s="55" t="str" cm="1">
        <f t="array" ref="Z841">IF(AND(B841:D841="",G841:P841=""),"",IF(X841&gt;=2,IF(Y841&gt;50,"P1","P3"),IF(X841&gt;0,IF(Y841&gt;50,"P2","P5"),IF(Y841&gt;50,"P4","P6"))))</f>
        <v/>
      </c>
    </row>
    <row r="842" spans="1:26" x14ac:dyDescent="0.35">
      <c r="A842" s="48"/>
      <c r="B842" s="48"/>
      <c r="C842" s="48"/>
      <c r="D842" s="48"/>
      <c r="E842" s="47"/>
      <c r="F842" s="47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55" t="str" cm="1">
        <f t="array" ref="Q842">IF(AND(B842="",D842="",G842:H842="",J842:P842),"",IF(OR(B842="",D842="",AND(D842&lt;&gt;"A",D842&lt;&gt;"B",D842&lt;&gt;"C",D842&lt;&gt;"D",D842&lt;&gt;"U"),G842&lt;0,H842&lt;G842,AND(J842&lt;&gt;"BC",J842&lt;&gt;"SG",J842&lt;&gt;"KQ",J842&lt;&gt;"R"),J842="",K842="",L842="",L842&lt; 0,OR(M842="",M842&gt;15),OR(N842="",N842&gt;15),O842="",P842=""),"ERROR - Please check inputs",""))</f>
        <v/>
      </c>
      <c r="R842" s="55" t="str" cm="1">
        <f t="array" ref="R842">IF(AND(B842:D842="",G842:P842=""),"",H842-G842)</f>
        <v/>
      </c>
      <c r="S842" s="55" t="str" cm="1">
        <f t="array" ref="S842">IF(AND(B842:D842="",G842:P842=""),"",P842*R842/1000*365)</f>
        <v/>
      </c>
      <c r="T842" s="55" t="str" cm="1">
        <f t="array" ref="T842">IF(AND(B842:D842="",G842:P842=""),"",MAX(0,K842-L842))</f>
        <v/>
      </c>
      <c r="U842" s="55" t="str" cm="1">
        <f t="array" ref="U842">IF(AND(B842:D842="",G842:P842=""),"",VLOOKUP(J842,ABen_Rates,3,FALSE)*T842*S842)</f>
        <v/>
      </c>
      <c r="V842" s="55" t="str" cm="1">
        <f t="array" ref="V842">IF(AND(B842:D842="",G842:P842=""),"",VLOOKUP(D842,Treatment_Life,2,FALSE)*U842)</f>
        <v/>
      </c>
      <c r="W842" s="55" t="str" cm="1">
        <f t="array" ref="W842">IF(AND(B842:D842="",G842:P842=""),"",(H842-G842)*O842*Lane_Width*Cost_m2)</f>
        <v/>
      </c>
      <c r="X842" s="55" cm="1">
        <f t="array" ref="X842">IF(AND(B842:D842="",G842:P842=""),-9999,V842*Av_Cost_Coll/W842)</f>
        <v>-9999</v>
      </c>
      <c r="Y842" s="55" cm="1">
        <f t="array" ref="Y842">IF(AND(B842:D842="",G842:P842=""),-9999,VLOOKUP(CONCATENATE(M842,"-",N842),Likelihood,2,FALSE))</f>
        <v>-9999</v>
      </c>
      <c r="Z842" s="55" t="str" cm="1">
        <f t="array" ref="Z842">IF(AND(B842:D842="",G842:P842=""),"",IF(X842&gt;=2,IF(Y842&gt;50,"P1","P3"),IF(X842&gt;0,IF(Y842&gt;50,"P2","P5"),IF(Y842&gt;50,"P4","P6"))))</f>
        <v/>
      </c>
    </row>
    <row r="843" spans="1:26" x14ac:dyDescent="0.35">
      <c r="A843" s="48"/>
      <c r="B843" s="48"/>
      <c r="C843" s="48"/>
      <c r="D843" s="48"/>
      <c r="E843" s="47"/>
      <c r="F843" s="47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55" t="str" cm="1">
        <f t="array" ref="Q843">IF(AND(B843="",D843="",G843:H843="",J843:P843),"",IF(OR(B843="",D843="",AND(D843&lt;&gt;"A",D843&lt;&gt;"B",D843&lt;&gt;"C",D843&lt;&gt;"D",D843&lt;&gt;"U"),G843&lt;0,H843&lt;G843,AND(J843&lt;&gt;"BC",J843&lt;&gt;"SG",J843&lt;&gt;"KQ",J843&lt;&gt;"R"),J843="",K843="",L843="",L843&lt; 0,OR(M843="",M843&gt;15),OR(N843="",N843&gt;15),O843="",P843=""),"ERROR - Please check inputs",""))</f>
        <v/>
      </c>
      <c r="R843" s="55" t="str" cm="1">
        <f t="array" ref="R843">IF(AND(B843:D843="",G843:P843=""),"",H843-G843)</f>
        <v/>
      </c>
      <c r="S843" s="55" t="str" cm="1">
        <f t="array" ref="S843">IF(AND(B843:D843="",G843:P843=""),"",P843*R843/1000*365)</f>
        <v/>
      </c>
      <c r="T843" s="55" t="str" cm="1">
        <f t="array" ref="T843">IF(AND(B843:D843="",G843:P843=""),"",MAX(0,K843-L843))</f>
        <v/>
      </c>
      <c r="U843" s="55" t="str" cm="1">
        <f t="array" ref="U843">IF(AND(B843:D843="",G843:P843=""),"",VLOOKUP(J843,ABen_Rates,3,FALSE)*T843*S843)</f>
        <v/>
      </c>
      <c r="V843" s="55" t="str" cm="1">
        <f t="array" ref="V843">IF(AND(B843:D843="",G843:P843=""),"",VLOOKUP(D843,Treatment_Life,2,FALSE)*U843)</f>
        <v/>
      </c>
      <c r="W843" s="55" t="str" cm="1">
        <f t="array" ref="W843">IF(AND(B843:D843="",G843:P843=""),"",(H843-G843)*O843*Lane_Width*Cost_m2)</f>
        <v/>
      </c>
      <c r="X843" s="55" cm="1">
        <f t="array" ref="X843">IF(AND(B843:D843="",G843:P843=""),-9999,V843*Av_Cost_Coll/W843)</f>
        <v>-9999</v>
      </c>
      <c r="Y843" s="55" cm="1">
        <f t="array" ref="Y843">IF(AND(B843:D843="",G843:P843=""),-9999,VLOOKUP(CONCATENATE(M843,"-",N843),Likelihood,2,FALSE))</f>
        <v>-9999</v>
      </c>
      <c r="Z843" s="55" t="str" cm="1">
        <f t="array" ref="Z843">IF(AND(B843:D843="",G843:P843=""),"",IF(X843&gt;=2,IF(Y843&gt;50,"P1","P3"),IF(X843&gt;0,IF(Y843&gt;50,"P2","P5"),IF(Y843&gt;50,"P4","P6"))))</f>
        <v/>
      </c>
    </row>
    <row r="844" spans="1:26" x14ac:dyDescent="0.35">
      <c r="A844" s="48"/>
      <c r="B844" s="48"/>
      <c r="C844" s="48"/>
      <c r="D844" s="48"/>
      <c r="E844" s="47"/>
      <c r="F844" s="47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55" t="str" cm="1">
        <f t="array" ref="Q844">IF(AND(B844="",D844="",G844:H844="",J844:P844),"",IF(OR(B844="",D844="",AND(D844&lt;&gt;"A",D844&lt;&gt;"B",D844&lt;&gt;"C",D844&lt;&gt;"D",D844&lt;&gt;"U"),G844&lt;0,H844&lt;G844,AND(J844&lt;&gt;"BC",J844&lt;&gt;"SG",J844&lt;&gt;"KQ",J844&lt;&gt;"R"),J844="",K844="",L844="",L844&lt; 0,OR(M844="",M844&gt;15),OR(N844="",N844&gt;15),O844="",P844=""),"ERROR - Please check inputs",""))</f>
        <v/>
      </c>
      <c r="R844" s="55" t="str" cm="1">
        <f t="array" ref="R844">IF(AND(B844:D844="",G844:P844=""),"",H844-G844)</f>
        <v/>
      </c>
      <c r="S844" s="55" t="str" cm="1">
        <f t="array" ref="S844">IF(AND(B844:D844="",G844:P844=""),"",P844*R844/1000*365)</f>
        <v/>
      </c>
      <c r="T844" s="55" t="str" cm="1">
        <f t="array" ref="T844">IF(AND(B844:D844="",G844:P844=""),"",MAX(0,K844-L844))</f>
        <v/>
      </c>
      <c r="U844" s="55" t="str" cm="1">
        <f t="array" ref="U844">IF(AND(B844:D844="",G844:P844=""),"",VLOOKUP(J844,ABen_Rates,3,FALSE)*T844*S844)</f>
        <v/>
      </c>
      <c r="V844" s="55" t="str" cm="1">
        <f t="array" ref="V844">IF(AND(B844:D844="",G844:P844=""),"",VLOOKUP(D844,Treatment_Life,2,FALSE)*U844)</f>
        <v/>
      </c>
      <c r="W844" s="55" t="str" cm="1">
        <f t="array" ref="W844">IF(AND(B844:D844="",G844:P844=""),"",(H844-G844)*O844*Lane_Width*Cost_m2)</f>
        <v/>
      </c>
      <c r="X844" s="55" cm="1">
        <f t="array" ref="X844">IF(AND(B844:D844="",G844:P844=""),-9999,V844*Av_Cost_Coll/W844)</f>
        <v>-9999</v>
      </c>
      <c r="Y844" s="55" cm="1">
        <f t="array" ref="Y844">IF(AND(B844:D844="",G844:P844=""),-9999,VLOOKUP(CONCATENATE(M844,"-",N844),Likelihood,2,FALSE))</f>
        <v>-9999</v>
      </c>
      <c r="Z844" s="55" t="str" cm="1">
        <f t="array" ref="Z844">IF(AND(B844:D844="",G844:P844=""),"",IF(X844&gt;=2,IF(Y844&gt;50,"P1","P3"),IF(X844&gt;0,IF(Y844&gt;50,"P2","P5"),IF(Y844&gt;50,"P4","P6"))))</f>
        <v/>
      </c>
    </row>
    <row r="845" spans="1:26" x14ac:dyDescent="0.35">
      <c r="A845" s="48"/>
      <c r="B845" s="48"/>
      <c r="C845" s="48"/>
      <c r="D845" s="48"/>
      <c r="E845" s="47"/>
      <c r="F845" s="47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55" t="str" cm="1">
        <f t="array" ref="Q845">IF(AND(B845="",D845="",G845:H845="",J845:P845),"",IF(OR(B845="",D845="",AND(D845&lt;&gt;"A",D845&lt;&gt;"B",D845&lt;&gt;"C",D845&lt;&gt;"D",D845&lt;&gt;"U"),G845&lt;0,H845&lt;G845,AND(J845&lt;&gt;"BC",J845&lt;&gt;"SG",J845&lt;&gt;"KQ",J845&lt;&gt;"R"),J845="",K845="",L845="",L845&lt; 0,OR(M845="",M845&gt;15),OR(N845="",N845&gt;15),O845="",P845=""),"ERROR - Please check inputs",""))</f>
        <v/>
      </c>
      <c r="R845" s="55" t="str" cm="1">
        <f t="array" ref="R845">IF(AND(B845:D845="",G845:P845=""),"",H845-G845)</f>
        <v/>
      </c>
      <c r="S845" s="55" t="str" cm="1">
        <f t="array" ref="S845">IF(AND(B845:D845="",G845:P845=""),"",P845*R845/1000*365)</f>
        <v/>
      </c>
      <c r="T845" s="55" t="str" cm="1">
        <f t="array" ref="T845">IF(AND(B845:D845="",G845:P845=""),"",MAX(0,K845-L845))</f>
        <v/>
      </c>
      <c r="U845" s="55" t="str" cm="1">
        <f t="array" ref="U845">IF(AND(B845:D845="",G845:P845=""),"",VLOOKUP(J845,ABen_Rates,3,FALSE)*T845*S845)</f>
        <v/>
      </c>
      <c r="V845" s="55" t="str" cm="1">
        <f t="array" ref="V845">IF(AND(B845:D845="",G845:P845=""),"",VLOOKUP(D845,Treatment_Life,2,FALSE)*U845)</f>
        <v/>
      </c>
      <c r="W845" s="55" t="str" cm="1">
        <f t="array" ref="W845">IF(AND(B845:D845="",G845:P845=""),"",(H845-G845)*O845*Lane_Width*Cost_m2)</f>
        <v/>
      </c>
      <c r="X845" s="55" cm="1">
        <f t="array" ref="X845">IF(AND(B845:D845="",G845:P845=""),-9999,V845*Av_Cost_Coll/W845)</f>
        <v>-9999</v>
      </c>
      <c r="Y845" s="55" cm="1">
        <f t="array" ref="Y845">IF(AND(B845:D845="",G845:P845=""),-9999,VLOOKUP(CONCATENATE(M845,"-",N845),Likelihood,2,FALSE))</f>
        <v>-9999</v>
      </c>
      <c r="Z845" s="55" t="str" cm="1">
        <f t="array" ref="Z845">IF(AND(B845:D845="",G845:P845=""),"",IF(X845&gt;=2,IF(Y845&gt;50,"P1","P3"),IF(X845&gt;0,IF(Y845&gt;50,"P2","P5"),IF(Y845&gt;50,"P4","P6"))))</f>
        <v/>
      </c>
    </row>
    <row r="846" spans="1:26" x14ac:dyDescent="0.35">
      <c r="A846" s="48"/>
      <c r="B846" s="48"/>
      <c r="C846" s="48"/>
      <c r="D846" s="48"/>
      <c r="E846" s="47"/>
      <c r="F846" s="47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55" t="str" cm="1">
        <f t="array" ref="Q846">IF(AND(B846="",D846="",G846:H846="",J846:P846),"",IF(OR(B846="",D846="",AND(D846&lt;&gt;"A",D846&lt;&gt;"B",D846&lt;&gt;"C",D846&lt;&gt;"D",D846&lt;&gt;"U"),G846&lt;0,H846&lt;G846,AND(J846&lt;&gt;"BC",J846&lt;&gt;"SG",J846&lt;&gt;"KQ",J846&lt;&gt;"R"),J846="",K846="",L846="",L846&lt; 0,OR(M846="",M846&gt;15),OR(N846="",N846&gt;15),O846="",P846=""),"ERROR - Please check inputs",""))</f>
        <v/>
      </c>
      <c r="R846" s="55" t="str" cm="1">
        <f t="array" ref="R846">IF(AND(B846:D846="",G846:P846=""),"",H846-G846)</f>
        <v/>
      </c>
      <c r="S846" s="55" t="str" cm="1">
        <f t="array" ref="S846">IF(AND(B846:D846="",G846:P846=""),"",P846*R846/1000*365)</f>
        <v/>
      </c>
      <c r="T846" s="55" t="str" cm="1">
        <f t="array" ref="T846">IF(AND(B846:D846="",G846:P846=""),"",MAX(0,K846-L846))</f>
        <v/>
      </c>
      <c r="U846" s="55" t="str" cm="1">
        <f t="array" ref="U846">IF(AND(B846:D846="",G846:P846=""),"",VLOOKUP(J846,ABen_Rates,3,FALSE)*T846*S846)</f>
        <v/>
      </c>
      <c r="V846" s="55" t="str" cm="1">
        <f t="array" ref="V846">IF(AND(B846:D846="",G846:P846=""),"",VLOOKUP(D846,Treatment_Life,2,FALSE)*U846)</f>
        <v/>
      </c>
      <c r="W846" s="55" t="str" cm="1">
        <f t="array" ref="W846">IF(AND(B846:D846="",G846:P846=""),"",(H846-G846)*O846*Lane_Width*Cost_m2)</f>
        <v/>
      </c>
      <c r="X846" s="55" cm="1">
        <f t="array" ref="X846">IF(AND(B846:D846="",G846:P846=""),-9999,V846*Av_Cost_Coll/W846)</f>
        <v>-9999</v>
      </c>
      <c r="Y846" s="55" cm="1">
        <f t="array" ref="Y846">IF(AND(B846:D846="",G846:P846=""),-9999,VLOOKUP(CONCATENATE(M846,"-",N846),Likelihood,2,FALSE))</f>
        <v>-9999</v>
      </c>
      <c r="Z846" s="55" t="str" cm="1">
        <f t="array" ref="Z846">IF(AND(B846:D846="",G846:P846=""),"",IF(X846&gt;=2,IF(Y846&gt;50,"P1","P3"),IF(X846&gt;0,IF(Y846&gt;50,"P2","P5"),IF(Y846&gt;50,"P4","P6"))))</f>
        <v/>
      </c>
    </row>
    <row r="847" spans="1:26" x14ac:dyDescent="0.35">
      <c r="A847" s="48"/>
      <c r="B847" s="48"/>
      <c r="C847" s="48"/>
      <c r="D847" s="48"/>
      <c r="E847" s="47"/>
      <c r="F847" s="47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55" t="str" cm="1">
        <f t="array" ref="Q847">IF(AND(B847="",D847="",G847:H847="",J847:P847),"",IF(OR(B847="",D847="",AND(D847&lt;&gt;"A",D847&lt;&gt;"B",D847&lt;&gt;"C",D847&lt;&gt;"D",D847&lt;&gt;"U"),G847&lt;0,H847&lt;G847,AND(J847&lt;&gt;"BC",J847&lt;&gt;"SG",J847&lt;&gt;"KQ",J847&lt;&gt;"R"),J847="",K847="",L847="",L847&lt; 0,OR(M847="",M847&gt;15),OR(N847="",N847&gt;15),O847="",P847=""),"ERROR - Please check inputs",""))</f>
        <v/>
      </c>
      <c r="R847" s="55" t="str" cm="1">
        <f t="array" ref="R847">IF(AND(B847:D847="",G847:P847=""),"",H847-G847)</f>
        <v/>
      </c>
      <c r="S847" s="55" t="str" cm="1">
        <f t="array" ref="S847">IF(AND(B847:D847="",G847:P847=""),"",P847*R847/1000*365)</f>
        <v/>
      </c>
      <c r="T847" s="55" t="str" cm="1">
        <f t="array" ref="T847">IF(AND(B847:D847="",G847:P847=""),"",MAX(0,K847-L847))</f>
        <v/>
      </c>
      <c r="U847" s="55" t="str" cm="1">
        <f t="array" ref="U847">IF(AND(B847:D847="",G847:P847=""),"",VLOOKUP(J847,ABen_Rates,3,FALSE)*T847*S847)</f>
        <v/>
      </c>
      <c r="V847" s="55" t="str" cm="1">
        <f t="array" ref="V847">IF(AND(B847:D847="",G847:P847=""),"",VLOOKUP(D847,Treatment_Life,2,FALSE)*U847)</f>
        <v/>
      </c>
      <c r="W847" s="55" t="str" cm="1">
        <f t="array" ref="W847">IF(AND(B847:D847="",G847:P847=""),"",(H847-G847)*O847*Lane_Width*Cost_m2)</f>
        <v/>
      </c>
      <c r="X847" s="55" cm="1">
        <f t="array" ref="X847">IF(AND(B847:D847="",G847:P847=""),-9999,V847*Av_Cost_Coll/W847)</f>
        <v>-9999</v>
      </c>
      <c r="Y847" s="55" cm="1">
        <f t="array" ref="Y847">IF(AND(B847:D847="",G847:P847=""),-9999,VLOOKUP(CONCATENATE(M847,"-",N847),Likelihood,2,FALSE))</f>
        <v>-9999</v>
      </c>
      <c r="Z847" s="55" t="str" cm="1">
        <f t="array" ref="Z847">IF(AND(B847:D847="",G847:P847=""),"",IF(X847&gt;=2,IF(Y847&gt;50,"P1","P3"),IF(X847&gt;0,IF(Y847&gt;50,"P2","P5"),IF(Y847&gt;50,"P4","P6"))))</f>
        <v/>
      </c>
    </row>
    <row r="848" spans="1:26" x14ac:dyDescent="0.35">
      <c r="A848" s="48"/>
      <c r="B848" s="48"/>
      <c r="C848" s="48"/>
      <c r="D848" s="48"/>
      <c r="E848" s="47"/>
      <c r="F848" s="47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55" t="str" cm="1">
        <f t="array" ref="Q848">IF(AND(B848="",D848="",G848:H848="",J848:P848),"",IF(OR(B848="",D848="",AND(D848&lt;&gt;"A",D848&lt;&gt;"B",D848&lt;&gt;"C",D848&lt;&gt;"D",D848&lt;&gt;"U"),G848&lt;0,H848&lt;G848,AND(J848&lt;&gt;"BC",J848&lt;&gt;"SG",J848&lt;&gt;"KQ",J848&lt;&gt;"R"),J848="",K848="",L848="",L848&lt; 0,OR(M848="",M848&gt;15),OR(N848="",N848&gt;15),O848="",P848=""),"ERROR - Please check inputs",""))</f>
        <v/>
      </c>
      <c r="R848" s="55" t="str" cm="1">
        <f t="array" ref="R848">IF(AND(B848:D848="",G848:P848=""),"",H848-G848)</f>
        <v/>
      </c>
      <c r="S848" s="55" t="str" cm="1">
        <f t="array" ref="S848">IF(AND(B848:D848="",G848:P848=""),"",P848*R848/1000*365)</f>
        <v/>
      </c>
      <c r="T848" s="55" t="str" cm="1">
        <f t="array" ref="T848">IF(AND(B848:D848="",G848:P848=""),"",MAX(0,K848-L848))</f>
        <v/>
      </c>
      <c r="U848" s="55" t="str" cm="1">
        <f t="array" ref="U848">IF(AND(B848:D848="",G848:P848=""),"",VLOOKUP(J848,ABen_Rates,3,FALSE)*T848*S848)</f>
        <v/>
      </c>
      <c r="V848" s="55" t="str" cm="1">
        <f t="array" ref="V848">IF(AND(B848:D848="",G848:P848=""),"",VLOOKUP(D848,Treatment_Life,2,FALSE)*U848)</f>
        <v/>
      </c>
      <c r="W848" s="55" t="str" cm="1">
        <f t="array" ref="W848">IF(AND(B848:D848="",G848:P848=""),"",(H848-G848)*O848*Lane_Width*Cost_m2)</f>
        <v/>
      </c>
      <c r="X848" s="55" cm="1">
        <f t="array" ref="X848">IF(AND(B848:D848="",G848:P848=""),-9999,V848*Av_Cost_Coll/W848)</f>
        <v>-9999</v>
      </c>
      <c r="Y848" s="55" cm="1">
        <f t="array" ref="Y848">IF(AND(B848:D848="",G848:P848=""),-9999,VLOOKUP(CONCATENATE(M848,"-",N848),Likelihood,2,FALSE))</f>
        <v>-9999</v>
      </c>
      <c r="Z848" s="55" t="str" cm="1">
        <f t="array" ref="Z848">IF(AND(B848:D848="",G848:P848=""),"",IF(X848&gt;=2,IF(Y848&gt;50,"P1","P3"),IF(X848&gt;0,IF(Y848&gt;50,"P2","P5"),IF(Y848&gt;50,"P4","P6"))))</f>
        <v/>
      </c>
    </row>
    <row r="849" spans="1:26" x14ac:dyDescent="0.35">
      <c r="A849" s="48"/>
      <c r="B849" s="48"/>
      <c r="C849" s="48"/>
      <c r="D849" s="48"/>
      <c r="E849" s="47"/>
      <c r="F849" s="47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55" t="str" cm="1">
        <f t="array" ref="Q849">IF(AND(B849="",D849="",G849:H849="",J849:P849),"",IF(OR(B849="",D849="",AND(D849&lt;&gt;"A",D849&lt;&gt;"B",D849&lt;&gt;"C",D849&lt;&gt;"D",D849&lt;&gt;"U"),G849&lt;0,H849&lt;G849,AND(J849&lt;&gt;"BC",J849&lt;&gt;"SG",J849&lt;&gt;"KQ",J849&lt;&gt;"R"),J849="",K849="",L849="",L849&lt; 0,OR(M849="",M849&gt;15),OR(N849="",N849&gt;15),O849="",P849=""),"ERROR - Please check inputs",""))</f>
        <v/>
      </c>
      <c r="R849" s="55" t="str" cm="1">
        <f t="array" ref="R849">IF(AND(B849:D849="",G849:P849=""),"",H849-G849)</f>
        <v/>
      </c>
      <c r="S849" s="55" t="str" cm="1">
        <f t="array" ref="S849">IF(AND(B849:D849="",G849:P849=""),"",P849*R849/1000*365)</f>
        <v/>
      </c>
      <c r="T849" s="55" t="str" cm="1">
        <f t="array" ref="T849">IF(AND(B849:D849="",G849:P849=""),"",MAX(0,K849-L849))</f>
        <v/>
      </c>
      <c r="U849" s="55" t="str" cm="1">
        <f t="array" ref="U849">IF(AND(B849:D849="",G849:P849=""),"",VLOOKUP(J849,ABen_Rates,3,FALSE)*T849*S849)</f>
        <v/>
      </c>
      <c r="V849" s="55" t="str" cm="1">
        <f t="array" ref="V849">IF(AND(B849:D849="",G849:P849=""),"",VLOOKUP(D849,Treatment_Life,2,FALSE)*U849)</f>
        <v/>
      </c>
      <c r="W849" s="55" t="str" cm="1">
        <f t="array" ref="W849">IF(AND(B849:D849="",G849:P849=""),"",(H849-G849)*O849*Lane_Width*Cost_m2)</f>
        <v/>
      </c>
      <c r="X849" s="55" cm="1">
        <f t="array" ref="X849">IF(AND(B849:D849="",G849:P849=""),-9999,V849*Av_Cost_Coll/W849)</f>
        <v>-9999</v>
      </c>
      <c r="Y849" s="55" cm="1">
        <f t="array" ref="Y849">IF(AND(B849:D849="",G849:P849=""),-9999,VLOOKUP(CONCATENATE(M849,"-",N849),Likelihood,2,FALSE))</f>
        <v>-9999</v>
      </c>
      <c r="Z849" s="55" t="str" cm="1">
        <f t="array" ref="Z849">IF(AND(B849:D849="",G849:P849=""),"",IF(X849&gt;=2,IF(Y849&gt;50,"P1","P3"),IF(X849&gt;0,IF(Y849&gt;50,"P2","P5"),IF(Y849&gt;50,"P4","P6"))))</f>
        <v/>
      </c>
    </row>
    <row r="850" spans="1:26" x14ac:dyDescent="0.35">
      <c r="A850" s="48"/>
      <c r="B850" s="48"/>
      <c r="C850" s="48"/>
      <c r="D850" s="48"/>
      <c r="E850" s="47"/>
      <c r="F850" s="47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55" t="str" cm="1">
        <f t="array" ref="Q850">IF(AND(B850="",D850="",G850:H850="",J850:P850),"",IF(OR(B850="",D850="",AND(D850&lt;&gt;"A",D850&lt;&gt;"B",D850&lt;&gt;"C",D850&lt;&gt;"D",D850&lt;&gt;"U"),G850&lt;0,H850&lt;G850,AND(J850&lt;&gt;"BC",J850&lt;&gt;"SG",J850&lt;&gt;"KQ",J850&lt;&gt;"R"),J850="",K850="",L850="",L850&lt; 0,OR(M850="",M850&gt;15),OR(N850="",N850&gt;15),O850="",P850=""),"ERROR - Please check inputs",""))</f>
        <v/>
      </c>
      <c r="R850" s="55" t="str" cm="1">
        <f t="array" ref="R850">IF(AND(B850:D850="",G850:P850=""),"",H850-G850)</f>
        <v/>
      </c>
      <c r="S850" s="55" t="str" cm="1">
        <f t="array" ref="S850">IF(AND(B850:D850="",G850:P850=""),"",P850*R850/1000*365)</f>
        <v/>
      </c>
      <c r="T850" s="55" t="str" cm="1">
        <f t="array" ref="T850">IF(AND(B850:D850="",G850:P850=""),"",MAX(0,K850-L850))</f>
        <v/>
      </c>
      <c r="U850" s="55" t="str" cm="1">
        <f t="array" ref="U850">IF(AND(B850:D850="",G850:P850=""),"",VLOOKUP(J850,ABen_Rates,3,FALSE)*T850*S850)</f>
        <v/>
      </c>
      <c r="V850" s="55" t="str" cm="1">
        <f t="array" ref="V850">IF(AND(B850:D850="",G850:P850=""),"",VLOOKUP(D850,Treatment_Life,2,FALSE)*U850)</f>
        <v/>
      </c>
      <c r="W850" s="55" t="str" cm="1">
        <f t="array" ref="W850">IF(AND(B850:D850="",G850:P850=""),"",(H850-G850)*O850*Lane_Width*Cost_m2)</f>
        <v/>
      </c>
      <c r="X850" s="55" cm="1">
        <f t="array" ref="X850">IF(AND(B850:D850="",G850:P850=""),-9999,V850*Av_Cost_Coll/W850)</f>
        <v>-9999</v>
      </c>
      <c r="Y850" s="55" cm="1">
        <f t="array" ref="Y850">IF(AND(B850:D850="",G850:P850=""),-9999,VLOOKUP(CONCATENATE(M850,"-",N850),Likelihood,2,FALSE))</f>
        <v>-9999</v>
      </c>
      <c r="Z850" s="55" t="str" cm="1">
        <f t="array" ref="Z850">IF(AND(B850:D850="",G850:P850=""),"",IF(X850&gt;=2,IF(Y850&gt;50,"P1","P3"),IF(X850&gt;0,IF(Y850&gt;50,"P2","P5"),IF(Y850&gt;50,"P4","P6"))))</f>
        <v/>
      </c>
    </row>
    <row r="851" spans="1:26" x14ac:dyDescent="0.35">
      <c r="A851" s="48"/>
      <c r="B851" s="48"/>
      <c r="C851" s="48"/>
      <c r="D851" s="48"/>
      <c r="E851" s="47"/>
      <c r="F851" s="47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55" t="str" cm="1">
        <f t="array" ref="Q851">IF(AND(B851="",D851="",G851:H851="",J851:P851),"",IF(OR(B851="",D851="",AND(D851&lt;&gt;"A",D851&lt;&gt;"B",D851&lt;&gt;"C",D851&lt;&gt;"D",D851&lt;&gt;"U"),G851&lt;0,H851&lt;G851,AND(J851&lt;&gt;"BC",J851&lt;&gt;"SG",J851&lt;&gt;"KQ",J851&lt;&gt;"R"),J851="",K851="",L851="",L851&lt; 0,OR(M851="",M851&gt;15),OR(N851="",N851&gt;15),O851="",P851=""),"ERROR - Please check inputs",""))</f>
        <v/>
      </c>
      <c r="R851" s="55" t="str" cm="1">
        <f t="array" ref="R851">IF(AND(B851:D851="",G851:P851=""),"",H851-G851)</f>
        <v/>
      </c>
      <c r="S851" s="55" t="str" cm="1">
        <f t="array" ref="S851">IF(AND(B851:D851="",G851:P851=""),"",P851*R851/1000*365)</f>
        <v/>
      </c>
      <c r="T851" s="55" t="str" cm="1">
        <f t="array" ref="T851">IF(AND(B851:D851="",G851:P851=""),"",MAX(0,K851-L851))</f>
        <v/>
      </c>
      <c r="U851" s="55" t="str" cm="1">
        <f t="array" ref="U851">IF(AND(B851:D851="",G851:P851=""),"",VLOOKUP(J851,ABen_Rates,3,FALSE)*T851*S851)</f>
        <v/>
      </c>
      <c r="V851" s="55" t="str" cm="1">
        <f t="array" ref="V851">IF(AND(B851:D851="",G851:P851=""),"",VLOOKUP(D851,Treatment_Life,2,FALSE)*U851)</f>
        <v/>
      </c>
      <c r="W851" s="55" t="str" cm="1">
        <f t="array" ref="W851">IF(AND(B851:D851="",G851:P851=""),"",(H851-G851)*O851*Lane_Width*Cost_m2)</f>
        <v/>
      </c>
      <c r="X851" s="55" cm="1">
        <f t="array" ref="X851">IF(AND(B851:D851="",G851:P851=""),-9999,V851*Av_Cost_Coll/W851)</f>
        <v>-9999</v>
      </c>
      <c r="Y851" s="55" cm="1">
        <f t="array" ref="Y851">IF(AND(B851:D851="",G851:P851=""),-9999,VLOOKUP(CONCATENATE(M851,"-",N851),Likelihood,2,FALSE))</f>
        <v>-9999</v>
      </c>
      <c r="Z851" s="55" t="str" cm="1">
        <f t="array" ref="Z851">IF(AND(B851:D851="",G851:P851=""),"",IF(X851&gt;=2,IF(Y851&gt;50,"P1","P3"),IF(X851&gt;0,IF(Y851&gt;50,"P2","P5"),IF(Y851&gt;50,"P4","P6"))))</f>
        <v/>
      </c>
    </row>
    <row r="852" spans="1:26" x14ac:dyDescent="0.35">
      <c r="A852" s="48"/>
      <c r="B852" s="48"/>
      <c r="C852" s="48"/>
      <c r="D852" s="48"/>
      <c r="E852" s="47"/>
      <c r="F852" s="47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55" t="str" cm="1">
        <f t="array" ref="Q852">IF(AND(B852="",D852="",G852:H852="",J852:P852),"",IF(OR(B852="",D852="",AND(D852&lt;&gt;"A",D852&lt;&gt;"B",D852&lt;&gt;"C",D852&lt;&gt;"D",D852&lt;&gt;"U"),G852&lt;0,H852&lt;G852,AND(J852&lt;&gt;"BC",J852&lt;&gt;"SG",J852&lt;&gt;"KQ",J852&lt;&gt;"R"),J852="",K852="",L852="",L852&lt; 0,OR(M852="",M852&gt;15),OR(N852="",N852&gt;15),O852="",P852=""),"ERROR - Please check inputs",""))</f>
        <v/>
      </c>
      <c r="R852" s="55" t="str" cm="1">
        <f t="array" ref="R852">IF(AND(B852:D852="",G852:P852=""),"",H852-G852)</f>
        <v/>
      </c>
      <c r="S852" s="55" t="str" cm="1">
        <f t="array" ref="S852">IF(AND(B852:D852="",G852:P852=""),"",P852*R852/1000*365)</f>
        <v/>
      </c>
      <c r="T852" s="55" t="str" cm="1">
        <f t="array" ref="T852">IF(AND(B852:D852="",G852:P852=""),"",MAX(0,K852-L852))</f>
        <v/>
      </c>
      <c r="U852" s="55" t="str" cm="1">
        <f t="array" ref="U852">IF(AND(B852:D852="",G852:P852=""),"",VLOOKUP(J852,ABen_Rates,3,FALSE)*T852*S852)</f>
        <v/>
      </c>
      <c r="V852" s="55" t="str" cm="1">
        <f t="array" ref="V852">IF(AND(B852:D852="",G852:P852=""),"",VLOOKUP(D852,Treatment_Life,2,FALSE)*U852)</f>
        <v/>
      </c>
      <c r="W852" s="55" t="str" cm="1">
        <f t="array" ref="W852">IF(AND(B852:D852="",G852:P852=""),"",(H852-G852)*O852*Lane_Width*Cost_m2)</f>
        <v/>
      </c>
      <c r="X852" s="55" cm="1">
        <f t="array" ref="X852">IF(AND(B852:D852="",G852:P852=""),-9999,V852*Av_Cost_Coll/W852)</f>
        <v>-9999</v>
      </c>
      <c r="Y852" s="55" cm="1">
        <f t="array" ref="Y852">IF(AND(B852:D852="",G852:P852=""),-9999,VLOOKUP(CONCATENATE(M852,"-",N852),Likelihood,2,FALSE))</f>
        <v>-9999</v>
      </c>
      <c r="Z852" s="55" t="str" cm="1">
        <f t="array" ref="Z852">IF(AND(B852:D852="",G852:P852=""),"",IF(X852&gt;=2,IF(Y852&gt;50,"P1","P3"),IF(X852&gt;0,IF(Y852&gt;50,"P2","P5"),IF(Y852&gt;50,"P4","P6"))))</f>
        <v/>
      </c>
    </row>
    <row r="853" spans="1:26" x14ac:dyDescent="0.35">
      <c r="A853" s="48"/>
      <c r="B853" s="48"/>
      <c r="C853" s="48"/>
      <c r="D853" s="48"/>
      <c r="E853" s="47"/>
      <c r="F853" s="47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55" t="str" cm="1">
        <f t="array" ref="Q853">IF(AND(B853="",D853="",G853:H853="",J853:P853),"",IF(OR(B853="",D853="",AND(D853&lt;&gt;"A",D853&lt;&gt;"B",D853&lt;&gt;"C",D853&lt;&gt;"D",D853&lt;&gt;"U"),G853&lt;0,H853&lt;G853,AND(J853&lt;&gt;"BC",J853&lt;&gt;"SG",J853&lt;&gt;"KQ",J853&lt;&gt;"R"),J853="",K853="",L853="",L853&lt; 0,OR(M853="",M853&gt;15),OR(N853="",N853&gt;15),O853="",P853=""),"ERROR - Please check inputs",""))</f>
        <v/>
      </c>
      <c r="R853" s="55" t="str" cm="1">
        <f t="array" ref="R853">IF(AND(B853:D853="",G853:P853=""),"",H853-G853)</f>
        <v/>
      </c>
      <c r="S853" s="55" t="str" cm="1">
        <f t="array" ref="S853">IF(AND(B853:D853="",G853:P853=""),"",P853*R853/1000*365)</f>
        <v/>
      </c>
      <c r="T853" s="55" t="str" cm="1">
        <f t="array" ref="T853">IF(AND(B853:D853="",G853:P853=""),"",MAX(0,K853-L853))</f>
        <v/>
      </c>
      <c r="U853" s="55" t="str" cm="1">
        <f t="array" ref="U853">IF(AND(B853:D853="",G853:P853=""),"",VLOOKUP(J853,ABen_Rates,3,FALSE)*T853*S853)</f>
        <v/>
      </c>
      <c r="V853" s="55" t="str" cm="1">
        <f t="array" ref="V853">IF(AND(B853:D853="",G853:P853=""),"",VLOOKUP(D853,Treatment_Life,2,FALSE)*U853)</f>
        <v/>
      </c>
      <c r="W853" s="55" t="str" cm="1">
        <f t="array" ref="W853">IF(AND(B853:D853="",G853:P853=""),"",(H853-G853)*O853*Lane_Width*Cost_m2)</f>
        <v/>
      </c>
      <c r="X853" s="55" cm="1">
        <f t="array" ref="X853">IF(AND(B853:D853="",G853:P853=""),-9999,V853*Av_Cost_Coll/W853)</f>
        <v>-9999</v>
      </c>
      <c r="Y853" s="55" cm="1">
        <f t="array" ref="Y853">IF(AND(B853:D853="",G853:P853=""),-9999,VLOOKUP(CONCATENATE(M853,"-",N853),Likelihood,2,FALSE))</f>
        <v>-9999</v>
      </c>
      <c r="Z853" s="55" t="str" cm="1">
        <f t="array" ref="Z853">IF(AND(B853:D853="",G853:P853=""),"",IF(X853&gt;=2,IF(Y853&gt;50,"P1","P3"),IF(X853&gt;0,IF(Y853&gt;50,"P2","P5"),IF(Y853&gt;50,"P4","P6"))))</f>
        <v/>
      </c>
    </row>
    <row r="854" spans="1:26" x14ac:dyDescent="0.35">
      <c r="A854" s="48"/>
      <c r="B854" s="48"/>
      <c r="C854" s="48"/>
      <c r="D854" s="48"/>
      <c r="E854" s="47"/>
      <c r="F854" s="47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55" t="str" cm="1">
        <f t="array" ref="Q854">IF(AND(B854="",D854="",G854:H854="",J854:P854),"",IF(OR(B854="",D854="",AND(D854&lt;&gt;"A",D854&lt;&gt;"B",D854&lt;&gt;"C",D854&lt;&gt;"D",D854&lt;&gt;"U"),G854&lt;0,H854&lt;G854,AND(J854&lt;&gt;"BC",J854&lt;&gt;"SG",J854&lt;&gt;"KQ",J854&lt;&gt;"R"),J854="",K854="",L854="",L854&lt; 0,OR(M854="",M854&gt;15),OR(N854="",N854&gt;15),O854="",P854=""),"ERROR - Please check inputs",""))</f>
        <v/>
      </c>
      <c r="R854" s="55" t="str" cm="1">
        <f t="array" ref="R854">IF(AND(B854:D854="",G854:P854=""),"",H854-G854)</f>
        <v/>
      </c>
      <c r="S854" s="55" t="str" cm="1">
        <f t="array" ref="S854">IF(AND(B854:D854="",G854:P854=""),"",P854*R854/1000*365)</f>
        <v/>
      </c>
      <c r="T854" s="55" t="str" cm="1">
        <f t="array" ref="T854">IF(AND(B854:D854="",G854:P854=""),"",MAX(0,K854-L854))</f>
        <v/>
      </c>
      <c r="U854" s="55" t="str" cm="1">
        <f t="array" ref="U854">IF(AND(B854:D854="",G854:P854=""),"",VLOOKUP(J854,ABen_Rates,3,FALSE)*T854*S854)</f>
        <v/>
      </c>
      <c r="V854" s="55" t="str" cm="1">
        <f t="array" ref="V854">IF(AND(B854:D854="",G854:P854=""),"",VLOOKUP(D854,Treatment_Life,2,FALSE)*U854)</f>
        <v/>
      </c>
      <c r="W854" s="55" t="str" cm="1">
        <f t="array" ref="W854">IF(AND(B854:D854="",G854:P854=""),"",(H854-G854)*O854*Lane_Width*Cost_m2)</f>
        <v/>
      </c>
      <c r="X854" s="55" cm="1">
        <f t="array" ref="X854">IF(AND(B854:D854="",G854:P854=""),-9999,V854*Av_Cost_Coll/W854)</f>
        <v>-9999</v>
      </c>
      <c r="Y854" s="55" cm="1">
        <f t="array" ref="Y854">IF(AND(B854:D854="",G854:P854=""),-9999,VLOOKUP(CONCATENATE(M854,"-",N854),Likelihood,2,FALSE))</f>
        <v>-9999</v>
      </c>
      <c r="Z854" s="55" t="str" cm="1">
        <f t="array" ref="Z854">IF(AND(B854:D854="",G854:P854=""),"",IF(X854&gt;=2,IF(Y854&gt;50,"P1","P3"),IF(X854&gt;0,IF(Y854&gt;50,"P2","P5"),IF(Y854&gt;50,"P4","P6"))))</f>
        <v/>
      </c>
    </row>
    <row r="855" spans="1:26" x14ac:dyDescent="0.35">
      <c r="A855" s="48"/>
      <c r="B855" s="48"/>
      <c r="C855" s="48"/>
      <c r="D855" s="48"/>
      <c r="E855" s="47"/>
      <c r="F855" s="47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55" t="str" cm="1">
        <f t="array" ref="Q855">IF(AND(B855="",D855="",G855:H855="",J855:P855),"",IF(OR(B855="",D855="",AND(D855&lt;&gt;"A",D855&lt;&gt;"B",D855&lt;&gt;"C",D855&lt;&gt;"D",D855&lt;&gt;"U"),G855&lt;0,H855&lt;G855,AND(J855&lt;&gt;"BC",J855&lt;&gt;"SG",J855&lt;&gt;"KQ",J855&lt;&gt;"R"),J855="",K855="",L855="",L855&lt; 0,OR(M855="",M855&gt;15),OR(N855="",N855&gt;15),O855="",P855=""),"ERROR - Please check inputs",""))</f>
        <v/>
      </c>
      <c r="R855" s="55" t="str" cm="1">
        <f t="array" ref="R855">IF(AND(B855:D855="",G855:P855=""),"",H855-G855)</f>
        <v/>
      </c>
      <c r="S855" s="55" t="str" cm="1">
        <f t="array" ref="S855">IF(AND(B855:D855="",G855:P855=""),"",P855*R855/1000*365)</f>
        <v/>
      </c>
      <c r="T855" s="55" t="str" cm="1">
        <f t="array" ref="T855">IF(AND(B855:D855="",G855:P855=""),"",MAX(0,K855-L855))</f>
        <v/>
      </c>
      <c r="U855" s="55" t="str" cm="1">
        <f t="array" ref="U855">IF(AND(B855:D855="",G855:P855=""),"",VLOOKUP(J855,ABen_Rates,3,FALSE)*T855*S855)</f>
        <v/>
      </c>
      <c r="V855" s="55" t="str" cm="1">
        <f t="array" ref="V855">IF(AND(B855:D855="",G855:P855=""),"",VLOOKUP(D855,Treatment_Life,2,FALSE)*U855)</f>
        <v/>
      </c>
      <c r="W855" s="55" t="str" cm="1">
        <f t="array" ref="W855">IF(AND(B855:D855="",G855:P855=""),"",(H855-G855)*O855*Lane_Width*Cost_m2)</f>
        <v/>
      </c>
      <c r="X855" s="55" cm="1">
        <f t="array" ref="X855">IF(AND(B855:D855="",G855:P855=""),-9999,V855*Av_Cost_Coll/W855)</f>
        <v>-9999</v>
      </c>
      <c r="Y855" s="55" cm="1">
        <f t="array" ref="Y855">IF(AND(B855:D855="",G855:P855=""),-9999,VLOOKUP(CONCATENATE(M855,"-",N855),Likelihood,2,FALSE))</f>
        <v>-9999</v>
      </c>
      <c r="Z855" s="55" t="str" cm="1">
        <f t="array" ref="Z855">IF(AND(B855:D855="",G855:P855=""),"",IF(X855&gt;=2,IF(Y855&gt;50,"P1","P3"),IF(X855&gt;0,IF(Y855&gt;50,"P2","P5"),IF(Y855&gt;50,"P4","P6"))))</f>
        <v/>
      </c>
    </row>
    <row r="856" spans="1:26" x14ac:dyDescent="0.35">
      <c r="A856" s="48"/>
      <c r="B856" s="48"/>
      <c r="C856" s="48"/>
      <c r="D856" s="48"/>
      <c r="E856" s="47"/>
      <c r="F856" s="47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55" t="str" cm="1">
        <f t="array" ref="Q856">IF(AND(B856="",D856="",G856:H856="",J856:P856),"",IF(OR(B856="",D856="",AND(D856&lt;&gt;"A",D856&lt;&gt;"B",D856&lt;&gt;"C",D856&lt;&gt;"D",D856&lt;&gt;"U"),G856&lt;0,H856&lt;G856,AND(J856&lt;&gt;"BC",J856&lt;&gt;"SG",J856&lt;&gt;"KQ",J856&lt;&gt;"R"),J856="",K856="",L856="",L856&lt; 0,OR(M856="",M856&gt;15),OR(N856="",N856&gt;15),O856="",P856=""),"ERROR - Please check inputs",""))</f>
        <v/>
      </c>
      <c r="R856" s="55" t="str" cm="1">
        <f t="array" ref="R856">IF(AND(B856:D856="",G856:P856=""),"",H856-G856)</f>
        <v/>
      </c>
      <c r="S856" s="55" t="str" cm="1">
        <f t="array" ref="S856">IF(AND(B856:D856="",G856:P856=""),"",P856*R856/1000*365)</f>
        <v/>
      </c>
      <c r="T856" s="55" t="str" cm="1">
        <f t="array" ref="T856">IF(AND(B856:D856="",G856:P856=""),"",MAX(0,K856-L856))</f>
        <v/>
      </c>
      <c r="U856" s="55" t="str" cm="1">
        <f t="array" ref="U856">IF(AND(B856:D856="",G856:P856=""),"",VLOOKUP(J856,ABen_Rates,3,FALSE)*T856*S856)</f>
        <v/>
      </c>
      <c r="V856" s="55" t="str" cm="1">
        <f t="array" ref="V856">IF(AND(B856:D856="",G856:P856=""),"",VLOOKUP(D856,Treatment_Life,2,FALSE)*U856)</f>
        <v/>
      </c>
      <c r="W856" s="55" t="str" cm="1">
        <f t="array" ref="W856">IF(AND(B856:D856="",G856:P856=""),"",(H856-G856)*O856*Lane_Width*Cost_m2)</f>
        <v/>
      </c>
      <c r="X856" s="55" cm="1">
        <f t="array" ref="X856">IF(AND(B856:D856="",G856:P856=""),-9999,V856*Av_Cost_Coll/W856)</f>
        <v>-9999</v>
      </c>
      <c r="Y856" s="55" cm="1">
        <f t="array" ref="Y856">IF(AND(B856:D856="",G856:P856=""),-9999,VLOOKUP(CONCATENATE(M856,"-",N856),Likelihood,2,FALSE))</f>
        <v>-9999</v>
      </c>
      <c r="Z856" s="55" t="str" cm="1">
        <f t="array" ref="Z856">IF(AND(B856:D856="",G856:P856=""),"",IF(X856&gt;=2,IF(Y856&gt;50,"P1","P3"),IF(X856&gt;0,IF(Y856&gt;50,"P2","P5"),IF(Y856&gt;50,"P4","P6"))))</f>
        <v/>
      </c>
    </row>
    <row r="857" spans="1:26" x14ac:dyDescent="0.35">
      <c r="A857" s="48"/>
      <c r="B857" s="48"/>
      <c r="C857" s="48"/>
      <c r="D857" s="48"/>
      <c r="E857" s="47"/>
      <c r="F857" s="47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55" t="str" cm="1">
        <f t="array" ref="Q857">IF(AND(B857="",D857="",G857:H857="",J857:P857),"",IF(OR(B857="",D857="",AND(D857&lt;&gt;"A",D857&lt;&gt;"B",D857&lt;&gt;"C",D857&lt;&gt;"D",D857&lt;&gt;"U"),G857&lt;0,H857&lt;G857,AND(J857&lt;&gt;"BC",J857&lt;&gt;"SG",J857&lt;&gt;"KQ",J857&lt;&gt;"R"),J857="",K857="",L857="",L857&lt; 0,OR(M857="",M857&gt;15),OR(N857="",N857&gt;15),O857="",P857=""),"ERROR - Please check inputs",""))</f>
        <v/>
      </c>
      <c r="R857" s="55" t="str" cm="1">
        <f t="array" ref="R857">IF(AND(B857:D857="",G857:P857=""),"",H857-G857)</f>
        <v/>
      </c>
      <c r="S857" s="55" t="str" cm="1">
        <f t="array" ref="S857">IF(AND(B857:D857="",G857:P857=""),"",P857*R857/1000*365)</f>
        <v/>
      </c>
      <c r="T857" s="55" t="str" cm="1">
        <f t="array" ref="T857">IF(AND(B857:D857="",G857:P857=""),"",MAX(0,K857-L857))</f>
        <v/>
      </c>
      <c r="U857" s="55" t="str" cm="1">
        <f t="array" ref="U857">IF(AND(B857:D857="",G857:P857=""),"",VLOOKUP(J857,ABen_Rates,3,FALSE)*T857*S857)</f>
        <v/>
      </c>
      <c r="V857" s="55" t="str" cm="1">
        <f t="array" ref="V857">IF(AND(B857:D857="",G857:P857=""),"",VLOOKUP(D857,Treatment_Life,2,FALSE)*U857)</f>
        <v/>
      </c>
      <c r="W857" s="55" t="str" cm="1">
        <f t="array" ref="W857">IF(AND(B857:D857="",G857:P857=""),"",(H857-G857)*O857*Lane_Width*Cost_m2)</f>
        <v/>
      </c>
      <c r="X857" s="55" cm="1">
        <f t="array" ref="X857">IF(AND(B857:D857="",G857:P857=""),-9999,V857*Av_Cost_Coll/W857)</f>
        <v>-9999</v>
      </c>
      <c r="Y857" s="55" cm="1">
        <f t="array" ref="Y857">IF(AND(B857:D857="",G857:P857=""),-9999,VLOOKUP(CONCATENATE(M857,"-",N857),Likelihood,2,FALSE))</f>
        <v>-9999</v>
      </c>
      <c r="Z857" s="55" t="str" cm="1">
        <f t="array" ref="Z857">IF(AND(B857:D857="",G857:P857=""),"",IF(X857&gt;=2,IF(Y857&gt;50,"P1","P3"),IF(X857&gt;0,IF(Y857&gt;50,"P2","P5"),IF(Y857&gt;50,"P4","P6"))))</f>
        <v/>
      </c>
    </row>
    <row r="858" spans="1:26" x14ac:dyDescent="0.35">
      <c r="A858" s="48"/>
      <c r="B858" s="48"/>
      <c r="C858" s="48"/>
      <c r="D858" s="48"/>
      <c r="E858" s="47"/>
      <c r="F858" s="47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55" t="str" cm="1">
        <f t="array" ref="Q858">IF(AND(B858="",D858="",G858:H858="",J858:P858),"",IF(OR(B858="",D858="",AND(D858&lt;&gt;"A",D858&lt;&gt;"B",D858&lt;&gt;"C",D858&lt;&gt;"D",D858&lt;&gt;"U"),G858&lt;0,H858&lt;G858,AND(J858&lt;&gt;"BC",J858&lt;&gt;"SG",J858&lt;&gt;"KQ",J858&lt;&gt;"R"),J858="",K858="",L858="",L858&lt; 0,OR(M858="",M858&gt;15),OR(N858="",N858&gt;15),O858="",P858=""),"ERROR - Please check inputs",""))</f>
        <v/>
      </c>
      <c r="R858" s="55" t="str" cm="1">
        <f t="array" ref="R858">IF(AND(B858:D858="",G858:P858=""),"",H858-G858)</f>
        <v/>
      </c>
      <c r="S858" s="55" t="str" cm="1">
        <f t="array" ref="S858">IF(AND(B858:D858="",G858:P858=""),"",P858*R858/1000*365)</f>
        <v/>
      </c>
      <c r="T858" s="55" t="str" cm="1">
        <f t="array" ref="T858">IF(AND(B858:D858="",G858:P858=""),"",MAX(0,K858-L858))</f>
        <v/>
      </c>
      <c r="U858" s="55" t="str" cm="1">
        <f t="array" ref="U858">IF(AND(B858:D858="",G858:P858=""),"",VLOOKUP(J858,ABen_Rates,3,FALSE)*T858*S858)</f>
        <v/>
      </c>
      <c r="V858" s="55" t="str" cm="1">
        <f t="array" ref="V858">IF(AND(B858:D858="",G858:P858=""),"",VLOOKUP(D858,Treatment_Life,2,FALSE)*U858)</f>
        <v/>
      </c>
      <c r="W858" s="55" t="str" cm="1">
        <f t="array" ref="W858">IF(AND(B858:D858="",G858:P858=""),"",(H858-G858)*O858*Lane_Width*Cost_m2)</f>
        <v/>
      </c>
      <c r="X858" s="55" cm="1">
        <f t="array" ref="X858">IF(AND(B858:D858="",G858:P858=""),-9999,V858*Av_Cost_Coll/W858)</f>
        <v>-9999</v>
      </c>
      <c r="Y858" s="55" cm="1">
        <f t="array" ref="Y858">IF(AND(B858:D858="",G858:P858=""),-9999,VLOOKUP(CONCATENATE(M858,"-",N858),Likelihood,2,FALSE))</f>
        <v>-9999</v>
      </c>
      <c r="Z858" s="55" t="str" cm="1">
        <f t="array" ref="Z858">IF(AND(B858:D858="",G858:P858=""),"",IF(X858&gt;=2,IF(Y858&gt;50,"P1","P3"),IF(X858&gt;0,IF(Y858&gt;50,"P2","P5"),IF(Y858&gt;50,"P4","P6"))))</f>
        <v/>
      </c>
    </row>
    <row r="859" spans="1:26" x14ac:dyDescent="0.35">
      <c r="A859" s="48"/>
      <c r="B859" s="48"/>
      <c r="C859" s="48"/>
      <c r="D859" s="48"/>
      <c r="E859" s="47"/>
      <c r="F859" s="47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55" t="str" cm="1">
        <f t="array" ref="Q859">IF(AND(B859="",D859="",G859:H859="",J859:P859),"",IF(OR(B859="",D859="",AND(D859&lt;&gt;"A",D859&lt;&gt;"B",D859&lt;&gt;"C",D859&lt;&gt;"D",D859&lt;&gt;"U"),G859&lt;0,H859&lt;G859,AND(J859&lt;&gt;"BC",J859&lt;&gt;"SG",J859&lt;&gt;"KQ",J859&lt;&gt;"R"),J859="",K859="",L859="",L859&lt; 0,OR(M859="",M859&gt;15),OR(N859="",N859&gt;15),O859="",P859=""),"ERROR - Please check inputs",""))</f>
        <v/>
      </c>
      <c r="R859" s="55" t="str" cm="1">
        <f t="array" ref="R859">IF(AND(B859:D859="",G859:P859=""),"",H859-G859)</f>
        <v/>
      </c>
      <c r="S859" s="55" t="str" cm="1">
        <f t="array" ref="S859">IF(AND(B859:D859="",G859:P859=""),"",P859*R859/1000*365)</f>
        <v/>
      </c>
      <c r="T859" s="55" t="str" cm="1">
        <f t="array" ref="T859">IF(AND(B859:D859="",G859:P859=""),"",MAX(0,K859-L859))</f>
        <v/>
      </c>
      <c r="U859" s="55" t="str" cm="1">
        <f t="array" ref="U859">IF(AND(B859:D859="",G859:P859=""),"",VLOOKUP(J859,ABen_Rates,3,FALSE)*T859*S859)</f>
        <v/>
      </c>
      <c r="V859" s="55" t="str" cm="1">
        <f t="array" ref="V859">IF(AND(B859:D859="",G859:P859=""),"",VLOOKUP(D859,Treatment_Life,2,FALSE)*U859)</f>
        <v/>
      </c>
      <c r="W859" s="55" t="str" cm="1">
        <f t="array" ref="W859">IF(AND(B859:D859="",G859:P859=""),"",(H859-G859)*O859*Lane_Width*Cost_m2)</f>
        <v/>
      </c>
      <c r="X859" s="55" cm="1">
        <f t="array" ref="X859">IF(AND(B859:D859="",G859:P859=""),-9999,V859*Av_Cost_Coll/W859)</f>
        <v>-9999</v>
      </c>
      <c r="Y859" s="55" cm="1">
        <f t="array" ref="Y859">IF(AND(B859:D859="",G859:P859=""),-9999,VLOOKUP(CONCATENATE(M859,"-",N859),Likelihood,2,FALSE))</f>
        <v>-9999</v>
      </c>
      <c r="Z859" s="55" t="str" cm="1">
        <f t="array" ref="Z859">IF(AND(B859:D859="",G859:P859=""),"",IF(X859&gt;=2,IF(Y859&gt;50,"P1","P3"),IF(X859&gt;0,IF(Y859&gt;50,"P2","P5"),IF(Y859&gt;50,"P4","P6"))))</f>
        <v/>
      </c>
    </row>
    <row r="860" spans="1:26" x14ac:dyDescent="0.35">
      <c r="A860" s="48"/>
      <c r="B860" s="48"/>
      <c r="C860" s="48"/>
      <c r="D860" s="48"/>
      <c r="E860" s="47"/>
      <c r="F860" s="47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55" t="str" cm="1">
        <f t="array" ref="Q860">IF(AND(B860="",D860="",G860:H860="",J860:P860),"",IF(OR(B860="",D860="",AND(D860&lt;&gt;"A",D860&lt;&gt;"B",D860&lt;&gt;"C",D860&lt;&gt;"D",D860&lt;&gt;"U"),G860&lt;0,H860&lt;G860,AND(J860&lt;&gt;"BC",J860&lt;&gt;"SG",J860&lt;&gt;"KQ",J860&lt;&gt;"R"),J860="",K860="",L860="",L860&lt; 0,OR(M860="",M860&gt;15),OR(N860="",N860&gt;15),O860="",P860=""),"ERROR - Please check inputs",""))</f>
        <v/>
      </c>
      <c r="R860" s="55" t="str" cm="1">
        <f t="array" ref="R860">IF(AND(B860:D860="",G860:P860=""),"",H860-G860)</f>
        <v/>
      </c>
      <c r="S860" s="55" t="str" cm="1">
        <f t="array" ref="S860">IF(AND(B860:D860="",G860:P860=""),"",P860*R860/1000*365)</f>
        <v/>
      </c>
      <c r="T860" s="55" t="str" cm="1">
        <f t="array" ref="T860">IF(AND(B860:D860="",G860:P860=""),"",MAX(0,K860-L860))</f>
        <v/>
      </c>
      <c r="U860" s="55" t="str" cm="1">
        <f t="array" ref="U860">IF(AND(B860:D860="",G860:P860=""),"",VLOOKUP(J860,ABen_Rates,3,FALSE)*T860*S860)</f>
        <v/>
      </c>
      <c r="V860" s="55" t="str" cm="1">
        <f t="array" ref="V860">IF(AND(B860:D860="",G860:P860=""),"",VLOOKUP(D860,Treatment_Life,2,FALSE)*U860)</f>
        <v/>
      </c>
      <c r="W860" s="55" t="str" cm="1">
        <f t="array" ref="W860">IF(AND(B860:D860="",G860:P860=""),"",(H860-G860)*O860*Lane_Width*Cost_m2)</f>
        <v/>
      </c>
      <c r="X860" s="55" cm="1">
        <f t="array" ref="X860">IF(AND(B860:D860="",G860:P860=""),-9999,V860*Av_Cost_Coll/W860)</f>
        <v>-9999</v>
      </c>
      <c r="Y860" s="55" cm="1">
        <f t="array" ref="Y860">IF(AND(B860:D860="",G860:P860=""),-9999,VLOOKUP(CONCATENATE(M860,"-",N860),Likelihood,2,FALSE))</f>
        <v>-9999</v>
      </c>
      <c r="Z860" s="55" t="str" cm="1">
        <f t="array" ref="Z860">IF(AND(B860:D860="",G860:P860=""),"",IF(X860&gt;=2,IF(Y860&gt;50,"P1","P3"),IF(X860&gt;0,IF(Y860&gt;50,"P2","P5"),IF(Y860&gt;50,"P4","P6"))))</f>
        <v/>
      </c>
    </row>
    <row r="861" spans="1:26" x14ac:dyDescent="0.35">
      <c r="A861" s="48"/>
      <c r="B861" s="48"/>
      <c r="C861" s="48"/>
      <c r="D861" s="48"/>
      <c r="E861" s="47"/>
      <c r="F861" s="47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55" t="str" cm="1">
        <f t="array" ref="Q861">IF(AND(B861="",D861="",G861:H861="",J861:P861),"",IF(OR(B861="",D861="",AND(D861&lt;&gt;"A",D861&lt;&gt;"B",D861&lt;&gt;"C",D861&lt;&gt;"D",D861&lt;&gt;"U"),G861&lt;0,H861&lt;G861,AND(J861&lt;&gt;"BC",J861&lt;&gt;"SG",J861&lt;&gt;"KQ",J861&lt;&gt;"R"),J861="",K861="",L861="",L861&lt; 0,OR(M861="",M861&gt;15),OR(N861="",N861&gt;15),O861="",P861=""),"ERROR - Please check inputs",""))</f>
        <v/>
      </c>
      <c r="R861" s="55" t="str" cm="1">
        <f t="array" ref="R861">IF(AND(B861:D861="",G861:P861=""),"",H861-G861)</f>
        <v/>
      </c>
      <c r="S861" s="55" t="str" cm="1">
        <f t="array" ref="S861">IF(AND(B861:D861="",G861:P861=""),"",P861*R861/1000*365)</f>
        <v/>
      </c>
      <c r="T861" s="55" t="str" cm="1">
        <f t="array" ref="T861">IF(AND(B861:D861="",G861:P861=""),"",MAX(0,K861-L861))</f>
        <v/>
      </c>
      <c r="U861" s="55" t="str" cm="1">
        <f t="array" ref="U861">IF(AND(B861:D861="",G861:P861=""),"",VLOOKUP(J861,ABen_Rates,3,FALSE)*T861*S861)</f>
        <v/>
      </c>
      <c r="V861" s="55" t="str" cm="1">
        <f t="array" ref="V861">IF(AND(B861:D861="",G861:P861=""),"",VLOOKUP(D861,Treatment_Life,2,FALSE)*U861)</f>
        <v/>
      </c>
      <c r="W861" s="55" t="str" cm="1">
        <f t="array" ref="W861">IF(AND(B861:D861="",G861:P861=""),"",(H861-G861)*O861*Lane_Width*Cost_m2)</f>
        <v/>
      </c>
      <c r="X861" s="55" cm="1">
        <f t="array" ref="X861">IF(AND(B861:D861="",G861:P861=""),-9999,V861*Av_Cost_Coll/W861)</f>
        <v>-9999</v>
      </c>
      <c r="Y861" s="55" cm="1">
        <f t="array" ref="Y861">IF(AND(B861:D861="",G861:P861=""),-9999,VLOOKUP(CONCATENATE(M861,"-",N861),Likelihood,2,FALSE))</f>
        <v>-9999</v>
      </c>
      <c r="Z861" s="55" t="str" cm="1">
        <f t="array" ref="Z861">IF(AND(B861:D861="",G861:P861=""),"",IF(X861&gt;=2,IF(Y861&gt;50,"P1","P3"),IF(X861&gt;0,IF(Y861&gt;50,"P2","P5"),IF(Y861&gt;50,"P4","P6"))))</f>
        <v/>
      </c>
    </row>
    <row r="862" spans="1:26" x14ac:dyDescent="0.35">
      <c r="A862" s="48"/>
      <c r="B862" s="48"/>
      <c r="C862" s="48"/>
      <c r="D862" s="48"/>
      <c r="E862" s="47"/>
      <c r="F862" s="47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55" t="str" cm="1">
        <f t="array" ref="Q862">IF(AND(B862="",D862="",G862:H862="",J862:P862),"",IF(OR(B862="",D862="",AND(D862&lt;&gt;"A",D862&lt;&gt;"B",D862&lt;&gt;"C",D862&lt;&gt;"D",D862&lt;&gt;"U"),G862&lt;0,H862&lt;G862,AND(J862&lt;&gt;"BC",J862&lt;&gt;"SG",J862&lt;&gt;"KQ",J862&lt;&gt;"R"),J862="",K862="",L862="",L862&lt; 0,OR(M862="",M862&gt;15),OR(N862="",N862&gt;15),O862="",P862=""),"ERROR - Please check inputs",""))</f>
        <v/>
      </c>
      <c r="R862" s="55" t="str" cm="1">
        <f t="array" ref="R862">IF(AND(B862:D862="",G862:P862=""),"",H862-G862)</f>
        <v/>
      </c>
      <c r="S862" s="55" t="str" cm="1">
        <f t="array" ref="S862">IF(AND(B862:D862="",G862:P862=""),"",P862*R862/1000*365)</f>
        <v/>
      </c>
      <c r="T862" s="55" t="str" cm="1">
        <f t="array" ref="T862">IF(AND(B862:D862="",G862:P862=""),"",MAX(0,K862-L862))</f>
        <v/>
      </c>
      <c r="U862" s="55" t="str" cm="1">
        <f t="array" ref="U862">IF(AND(B862:D862="",G862:P862=""),"",VLOOKUP(J862,ABen_Rates,3,FALSE)*T862*S862)</f>
        <v/>
      </c>
      <c r="V862" s="55" t="str" cm="1">
        <f t="array" ref="V862">IF(AND(B862:D862="",G862:P862=""),"",VLOOKUP(D862,Treatment_Life,2,FALSE)*U862)</f>
        <v/>
      </c>
      <c r="W862" s="55" t="str" cm="1">
        <f t="array" ref="W862">IF(AND(B862:D862="",G862:P862=""),"",(H862-G862)*O862*Lane_Width*Cost_m2)</f>
        <v/>
      </c>
      <c r="X862" s="55" cm="1">
        <f t="array" ref="X862">IF(AND(B862:D862="",G862:P862=""),-9999,V862*Av_Cost_Coll/W862)</f>
        <v>-9999</v>
      </c>
      <c r="Y862" s="55" cm="1">
        <f t="array" ref="Y862">IF(AND(B862:D862="",G862:P862=""),-9999,VLOOKUP(CONCATENATE(M862,"-",N862),Likelihood,2,FALSE))</f>
        <v>-9999</v>
      </c>
      <c r="Z862" s="55" t="str" cm="1">
        <f t="array" ref="Z862">IF(AND(B862:D862="",G862:P862=""),"",IF(X862&gt;=2,IF(Y862&gt;50,"P1","P3"),IF(X862&gt;0,IF(Y862&gt;50,"P2","P5"),IF(Y862&gt;50,"P4","P6"))))</f>
        <v/>
      </c>
    </row>
    <row r="863" spans="1:26" x14ac:dyDescent="0.35">
      <c r="A863" s="48"/>
      <c r="B863" s="48"/>
      <c r="C863" s="48"/>
      <c r="D863" s="48"/>
      <c r="E863" s="47"/>
      <c r="F863" s="47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55" t="str" cm="1">
        <f t="array" ref="Q863">IF(AND(B863="",D863="",G863:H863="",J863:P863),"",IF(OR(B863="",D863="",AND(D863&lt;&gt;"A",D863&lt;&gt;"B",D863&lt;&gt;"C",D863&lt;&gt;"D",D863&lt;&gt;"U"),G863&lt;0,H863&lt;G863,AND(J863&lt;&gt;"BC",J863&lt;&gt;"SG",J863&lt;&gt;"KQ",J863&lt;&gt;"R"),J863="",K863="",L863="",L863&lt; 0,OR(M863="",M863&gt;15),OR(N863="",N863&gt;15),O863="",P863=""),"ERROR - Please check inputs",""))</f>
        <v/>
      </c>
      <c r="R863" s="55" t="str" cm="1">
        <f t="array" ref="R863">IF(AND(B863:D863="",G863:P863=""),"",H863-G863)</f>
        <v/>
      </c>
      <c r="S863" s="55" t="str" cm="1">
        <f t="array" ref="S863">IF(AND(B863:D863="",G863:P863=""),"",P863*R863/1000*365)</f>
        <v/>
      </c>
      <c r="T863" s="55" t="str" cm="1">
        <f t="array" ref="T863">IF(AND(B863:D863="",G863:P863=""),"",MAX(0,K863-L863))</f>
        <v/>
      </c>
      <c r="U863" s="55" t="str" cm="1">
        <f t="array" ref="U863">IF(AND(B863:D863="",G863:P863=""),"",VLOOKUP(J863,ABen_Rates,3,FALSE)*T863*S863)</f>
        <v/>
      </c>
      <c r="V863" s="55" t="str" cm="1">
        <f t="array" ref="V863">IF(AND(B863:D863="",G863:P863=""),"",VLOOKUP(D863,Treatment_Life,2,FALSE)*U863)</f>
        <v/>
      </c>
      <c r="W863" s="55" t="str" cm="1">
        <f t="array" ref="W863">IF(AND(B863:D863="",G863:P863=""),"",(H863-G863)*O863*Lane_Width*Cost_m2)</f>
        <v/>
      </c>
      <c r="X863" s="55" cm="1">
        <f t="array" ref="X863">IF(AND(B863:D863="",G863:P863=""),-9999,V863*Av_Cost_Coll/W863)</f>
        <v>-9999</v>
      </c>
      <c r="Y863" s="55" cm="1">
        <f t="array" ref="Y863">IF(AND(B863:D863="",G863:P863=""),-9999,VLOOKUP(CONCATENATE(M863,"-",N863),Likelihood,2,FALSE))</f>
        <v>-9999</v>
      </c>
      <c r="Z863" s="55" t="str" cm="1">
        <f t="array" ref="Z863">IF(AND(B863:D863="",G863:P863=""),"",IF(X863&gt;=2,IF(Y863&gt;50,"P1","P3"),IF(X863&gt;0,IF(Y863&gt;50,"P2","P5"),IF(Y863&gt;50,"P4","P6"))))</f>
        <v/>
      </c>
    </row>
    <row r="864" spans="1:26" x14ac:dyDescent="0.35">
      <c r="A864" s="48"/>
      <c r="B864" s="48"/>
      <c r="C864" s="48"/>
      <c r="D864" s="48"/>
      <c r="E864" s="47"/>
      <c r="F864" s="47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55" t="str" cm="1">
        <f t="array" ref="Q864">IF(AND(B864="",D864="",G864:H864="",J864:P864),"",IF(OR(B864="",D864="",AND(D864&lt;&gt;"A",D864&lt;&gt;"B",D864&lt;&gt;"C",D864&lt;&gt;"D",D864&lt;&gt;"U"),G864&lt;0,H864&lt;G864,AND(J864&lt;&gt;"BC",J864&lt;&gt;"SG",J864&lt;&gt;"KQ",J864&lt;&gt;"R"),J864="",K864="",L864="",L864&lt; 0,OR(M864="",M864&gt;15),OR(N864="",N864&gt;15),O864="",P864=""),"ERROR - Please check inputs",""))</f>
        <v/>
      </c>
      <c r="R864" s="55" t="str" cm="1">
        <f t="array" ref="R864">IF(AND(B864:D864="",G864:P864=""),"",H864-G864)</f>
        <v/>
      </c>
      <c r="S864" s="55" t="str" cm="1">
        <f t="array" ref="S864">IF(AND(B864:D864="",G864:P864=""),"",P864*R864/1000*365)</f>
        <v/>
      </c>
      <c r="T864" s="55" t="str" cm="1">
        <f t="array" ref="T864">IF(AND(B864:D864="",G864:P864=""),"",MAX(0,K864-L864))</f>
        <v/>
      </c>
      <c r="U864" s="55" t="str" cm="1">
        <f t="array" ref="U864">IF(AND(B864:D864="",G864:P864=""),"",VLOOKUP(J864,ABen_Rates,3,FALSE)*T864*S864)</f>
        <v/>
      </c>
      <c r="V864" s="55" t="str" cm="1">
        <f t="array" ref="V864">IF(AND(B864:D864="",G864:P864=""),"",VLOOKUP(D864,Treatment_Life,2,FALSE)*U864)</f>
        <v/>
      </c>
      <c r="W864" s="55" t="str" cm="1">
        <f t="array" ref="W864">IF(AND(B864:D864="",G864:P864=""),"",(H864-G864)*O864*Lane_Width*Cost_m2)</f>
        <v/>
      </c>
      <c r="X864" s="55" cm="1">
        <f t="array" ref="X864">IF(AND(B864:D864="",G864:P864=""),-9999,V864*Av_Cost_Coll/W864)</f>
        <v>-9999</v>
      </c>
      <c r="Y864" s="55" cm="1">
        <f t="array" ref="Y864">IF(AND(B864:D864="",G864:P864=""),-9999,VLOOKUP(CONCATENATE(M864,"-",N864),Likelihood,2,FALSE))</f>
        <v>-9999</v>
      </c>
      <c r="Z864" s="55" t="str" cm="1">
        <f t="array" ref="Z864">IF(AND(B864:D864="",G864:P864=""),"",IF(X864&gt;=2,IF(Y864&gt;50,"P1","P3"),IF(X864&gt;0,IF(Y864&gt;50,"P2","P5"),IF(Y864&gt;50,"P4","P6"))))</f>
        <v/>
      </c>
    </row>
    <row r="865" spans="1:26" x14ac:dyDescent="0.35">
      <c r="A865" s="48"/>
      <c r="B865" s="48"/>
      <c r="C865" s="48"/>
      <c r="D865" s="48"/>
      <c r="E865" s="47"/>
      <c r="F865" s="47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55" t="str" cm="1">
        <f t="array" ref="Q865">IF(AND(B865="",D865="",G865:H865="",J865:P865),"",IF(OR(B865="",D865="",AND(D865&lt;&gt;"A",D865&lt;&gt;"B",D865&lt;&gt;"C",D865&lt;&gt;"D",D865&lt;&gt;"U"),G865&lt;0,H865&lt;G865,AND(J865&lt;&gt;"BC",J865&lt;&gt;"SG",J865&lt;&gt;"KQ",J865&lt;&gt;"R"),J865="",K865="",L865="",L865&lt; 0,OR(M865="",M865&gt;15),OR(N865="",N865&gt;15),O865="",P865=""),"ERROR - Please check inputs",""))</f>
        <v/>
      </c>
      <c r="R865" s="55" t="str" cm="1">
        <f t="array" ref="R865">IF(AND(B865:D865="",G865:P865=""),"",H865-G865)</f>
        <v/>
      </c>
      <c r="S865" s="55" t="str" cm="1">
        <f t="array" ref="S865">IF(AND(B865:D865="",G865:P865=""),"",P865*R865/1000*365)</f>
        <v/>
      </c>
      <c r="T865" s="55" t="str" cm="1">
        <f t="array" ref="T865">IF(AND(B865:D865="",G865:P865=""),"",MAX(0,K865-L865))</f>
        <v/>
      </c>
      <c r="U865" s="55" t="str" cm="1">
        <f t="array" ref="U865">IF(AND(B865:D865="",G865:P865=""),"",VLOOKUP(J865,ABen_Rates,3,FALSE)*T865*S865)</f>
        <v/>
      </c>
      <c r="V865" s="55" t="str" cm="1">
        <f t="array" ref="V865">IF(AND(B865:D865="",G865:P865=""),"",VLOOKUP(D865,Treatment_Life,2,FALSE)*U865)</f>
        <v/>
      </c>
      <c r="W865" s="55" t="str" cm="1">
        <f t="array" ref="W865">IF(AND(B865:D865="",G865:P865=""),"",(H865-G865)*O865*Lane_Width*Cost_m2)</f>
        <v/>
      </c>
      <c r="X865" s="55" cm="1">
        <f t="array" ref="X865">IF(AND(B865:D865="",G865:P865=""),-9999,V865*Av_Cost_Coll/W865)</f>
        <v>-9999</v>
      </c>
      <c r="Y865" s="55" cm="1">
        <f t="array" ref="Y865">IF(AND(B865:D865="",G865:P865=""),-9999,VLOOKUP(CONCATENATE(M865,"-",N865),Likelihood,2,FALSE))</f>
        <v>-9999</v>
      </c>
      <c r="Z865" s="55" t="str" cm="1">
        <f t="array" ref="Z865">IF(AND(B865:D865="",G865:P865=""),"",IF(X865&gt;=2,IF(Y865&gt;50,"P1","P3"),IF(X865&gt;0,IF(Y865&gt;50,"P2","P5"),IF(Y865&gt;50,"P4","P6"))))</f>
        <v/>
      </c>
    </row>
    <row r="866" spans="1:26" x14ac:dyDescent="0.35">
      <c r="A866" s="48"/>
      <c r="B866" s="48"/>
      <c r="C866" s="48"/>
      <c r="D866" s="48"/>
      <c r="E866" s="47"/>
      <c r="F866" s="47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55" t="str" cm="1">
        <f t="array" ref="Q866">IF(AND(B866="",D866="",G866:H866="",J866:P866),"",IF(OR(B866="",D866="",AND(D866&lt;&gt;"A",D866&lt;&gt;"B",D866&lt;&gt;"C",D866&lt;&gt;"D",D866&lt;&gt;"U"),G866&lt;0,H866&lt;G866,AND(J866&lt;&gt;"BC",J866&lt;&gt;"SG",J866&lt;&gt;"KQ",J866&lt;&gt;"R"),J866="",K866="",L866="",L866&lt; 0,OR(M866="",M866&gt;15),OR(N866="",N866&gt;15),O866="",P866=""),"ERROR - Please check inputs",""))</f>
        <v/>
      </c>
      <c r="R866" s="55" t="str" cm="1">
        <f t="array" ref="R866">IF(AND(B866:D866="",G866:P866=""),"",H866-G866)</f>
        <v/>
      </c>
      <c r="S866" s="55" t="str" cm="1">
        <f t="array" ref="S866">IF(AND(B866:D866="",G866:P866=""),"",P866*R866/1000*365)</f>
        <v/>
      </c>
      <c r="T866" s="55" t="str" cm="1">
        <f t="array" ref="T866">IF(AND(B866:D866="",G866:P866=""),"",MAX(0,K866-L866))</f>
        <v/>
      </c>
      <c r="U866" s="55" t="str" cm="1">
        <f t="array" ref="U866">IF(AND(B866:D866="",G866:P866=""),"",VLOOKUP(J866,ABen_Rates,3,FALSE)*T866*S866)</f>
        <v/>
      </c>
      <c r="V866" s="55" t="str" cm="1">
        <f t="array" ref="V866">IF(AND(B866:D866="",G866:P866=""),"",VLOOKUP(D866,Treatment_Life,2,FALSE)*U866)</f>
        <v/>
      </c>
      <c r="W866" s="55" t="str" cm="1">
        <f t="array" ref="W866">IF(AND(B866:D866="",G866:P866=""),"",(H866-G866)*O866*Lane_Width*Cost_m2)</f>
        <v/>
      </c>
      <c r="X866" s="55" cm="1">
        <f t="array" ref="X866">IF(AND(B866:D866="",G866:P866=""),-9999,V866*Av_Cost_Coll/W866)</f>
        <v>-9999</v>
      </c>
      <c r="Y866" s="55" cm="1">
        <f t="array" ref="Y866">IF(AND(B866:D866="",G866:P866=""),-9999,VLOOKUP(CONCATENATE(M866,"-",N866),Likelihood,2,FALSE))</f>
        <v>-9999</v>
      </c>
      <c r="Z866" s="55" t="str" cm="1">
        <f t="array" ref="Z866">IF(AND(B866:D866="",G866:P866=""),"",IF(X866&gt;=2,IF(Y866&gt;50,"P1","P3"),IF(X866&gt;0,IF(Y866&gt;50,"P2","P5"),IF(Y866&gt;50,"P4","P6"))))</f>
        <v/>
      </c>
    </row>
    <row r="867" spans="1:26" x14ac:dyDescent="0.35">
      <c r="A867" s="48"/>
      <c r="B867" s="48"/>
      <c r="C867" s="48"/>
      <c r="D867" s="48"/>
      <c r="E867" s="47"/>
      <c r="F867" s="47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55" t="str" cm="1">
        <f t="array" ref="Q867">IF(AND(B867="",D867="",G867:H867="",J867:P867),"",IF(OR(B867="",D867="",AND(D867&lt;&gt;"A",D867&lt;&gt;"B",D867&lt;&gt;"C",D867&lt;&gt;"D",D867&lt;&gt;"U"),G867&lt;0,H867&lt;G867,AND(J867&lt;&gt;"BC",J867&lt;&gt;"SG",J867&lt;&gt;"KQ",J867&lt;&gt;"R"),J867="",K867="",L867="",L867&lt; 0,OR(M867="",M867&gt;15),OR(N867="",N867&gt;15),O867="",P867=""),"ERROR - Please check inputs",""))</f>
        <v/>
      </c>
      <c r="R867" s="55" t="str" cm="1">
        <f t="array" ref="R867">IF(AND(B867:D867="",G867:P867=""),"",H867-G867)</f>
        <v/>
      </c>
      <c r="S867" s="55" t="str" cm="1">
        <f t="array" ref="S867">IF(AND(B867:D867="",G867:P867=""),"",P867*R867/1000*365)</f>
        <v/>
      </c>
      <c r="T867" s="55" t="str" cm="1">
        <f t="array" ref="T867">IF(AND(B867:D867="",G867:P867=""),"",MAX(0,K867-L867))</f>
        <v/>
      </c>
      <c r="U867" s="55" t="str" cm="1">
        <f t="array" ref="U867">IF(AND(B867:D867="",G867:P867=""),"",VLOOKUP(J867,ABen_Rates,3,FALSE)*T867*S867)</f>
        <v/>
      </c>
      <c r="V867" s="55" t="str" cm="1">
        <f t="array" ref="V867">IF(AND(B867:D867="",G867:P867=""),"",VLOOKUP(D867,Treatment_Life,2,FALSE)*U867)</f>
        <v/>
      </c>
      <c r="W867" s="55" t="str" cm="1">
        <f t="array" ref="W867">IF(AND(B867:D867="",G867:P867=""),"",(H867-G867)*O867*Lane_Width*Cost_m2)</f>
        <v/>
      </c>
      <c r="X867" s="55" cm="1">
        <f t="array" ref="X867">IF(AND(B867:D867="",G867:P867=""),-9999,V867*Av_Cost_Coll/W867)</f>
        <v>-9999</v>
      </c>
      <c r="Y867" s="55" cm="1">
        <f t="array" ref="Y867">IF(AND(B867:D867="",G867:P867=""),-9999,VLOOKUP(CONCATENATE(M867,"-",N867),Likelihood,2,FALSE))</f>
        <v>-9999</v>
      </c>
      <c r="Z867" s="55" t="str" cm="1">
        <f t="array" ref="Z867">IF(AND(B867:D867="",G867:P867=""),"",IF(X867&gt;=2,IF(Y867&gt;50,"P1","P3"),IF(X867&gt;0,IF(Y867&gt;50,"P2","P5"),IF(Y867&gt;50,"P4","P6"))))</f>
        <v/>
      </c>
    </row>
    <row r="868" spans="1:26" x14ac:dyDescent="0.35">
      <c r="A868" s="48"/>
      <c r="B868" s="48"/>
      <c r="C868" s="48"/>
      <c r="D868" s="48"/>
      <c r="E868" s="47"/>
      <c r="F868" s="47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55" t="str" cm="1">
        <f t="array" ref="Q868">IF(AND(B868="",D868="",G868:H868="",J868:P868),"",IF(OR(B868="",D868="",AND(D868&lt;&gt;"A",D868&lt;&gt;"B",D868&lt;&gt;"C",D868&lt;&gt;"D",D868&lt;&gt;"U"),G868&lt;0,H868&lt;G868,AND(J868&lt;&gt;"BC",J868&lt;&gt;"SG",J868&lt;&gt;"KQ",J868&lt;&gt;"R"),J868="",K868="",L868="",L868&lt; 0,OR(M868="",M868&gt;15),OR(N868="",N868&gt;15),O868="",P868=""),"ERROR - Please check inputs",""))</f>
        <v/>
      </c>
      <c r="R868" s="55" t="str" cm="1">
        <f t="array" ref="R868">IF(AND(B868:D868="",G868:P868=""),"",H868-G868)</f>
        <v/>
      </c>
      <c r="S868" s="55" t="str" cm="1">
        <f t="array" ref="S868">IF(AND(B868:D868="",G868:P868=""),"",P868*R868/1000*365)</f>
        <v/>
      </c>
      <c r="T868" s="55" t="str" cm="1">
        <f t="array" ref="T868">IF(AND(B868:D868="",G868:P868=""),"",MAX(0,K868-L868))</f>
        <v/>
      </c>
      <c r="U868" s="55" t="str" cm="1">
        <f t="array" ref="U868">IF(AND(B868:D868="",G868:P868=""),"",VLOOKUP(J868,ABen_Rates,3,FALSE)*T868*S868)</f>
        <v/>
      </c>
      <c r="V868" s="55" t="str" cm="1">
        <f t="array" ref="V868">IF(AND(B868:D868="",G868:P868=""),"",VLOOKUP(D868,Treatment_Life,2,FALSE)*U868)</f>
        <v/>
      </c>
      <c r="W868" s="55" t="str" cm="1">
        <f t="array" ref="W868">IF(AND(B868:D868="",G868:P868=""),"",(H868-G868)*O868*Lane_Width*Cost_m2)</f>
        <v/>
      </c>
      <c r="X868" s="55" cm="1">
        <f t="array" ref="X868">IF(AND(B868:D868="",G868:P868=""),-9999,V868*Av_Cost_Coll/W868)</f>
        <v>-9999</v>
      </c>
      <c r="Y868" s="55" cm="1">
        <f t="array" ref="Y868">IF(AND(B868:D868="",G868:P868=""),-9999,VLOOKUP(CONCATENATE(M868,"-",N868),Likelihood,2,FALSE))</f>
        <v>-9999</v>
      </c>
      <c r="Z868" s="55" t="str" cm="1">
        <f t="array" ref="Z868">IF(AND(B868:D868="",G868:P868=""),"",IF(X868&gt;=2,IF(Y868&gt;50,"P1","P3"),IF(X868&gt;0,IF(Y868&gt;50,"P2","P5"),IF(Y868&gt;50,"P4","P6"))))</f>
        <v/>
      </c>
    </row>
    <row r="869" spans="1:26" x14ac:dyDescent="0.35">
      <c r="A869" s="48"/>
      <c r="B869" s="48"/>
      <c r="C869" s="48"/>
      <c r="D869" s="48"/>
      <c r="E869" s="47"/>
      <c r="F869" s="47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55" t="str" cm="1">
        <f t="array" ref="Q869">IF(AND(B869="",D869="",G869:H869="",J869:P869),"",IF(OR(B869="",D869="",AND(D869&lt;&gt;"A",D869&lt;&gt;"B",D869&lt;&gt;"C",D869&lt;&gt;"D",D869&lt;&gt;"U"),G869&lt;0,H869&lt;G869,AND(J869&lt;&gt;"BC",J869&lt;&gt;"SG",J869&lt;&gt;"KQ",J869&lt;&gt;"R"),J869="",K869="",L869="",L869&lt; 0,OR(M869="",M869&gt;15),OR(N869="",N869&gt;15),O869="",P869=""),"ERROR - Please check inputs",""))</f>
        <v/>
      </c>
      <c r="R869" s="55" t="str" cm="1">
        <f t="array" ref="R869">IF(AND(B869:D869="",G869:P869=""),"",H869-G869)</f>
        <v/>
      </c>
      <c r="S869" s="55" t="str" cm="1">
        <f t="array" ref="S869">IF(AND(B869:D869="",G869:P869=""),"",P869*R869/1000*365)</f>
        <v/>
      </c>
      <c r="T869" s="55" t="str" cm="1">
        <f t="array" ref="T869">IF(AND(B869:D869="",G869:P869=""),"",MAX(0,K869-L869))</f>
        <v/>
      </c>
      <c r="U869" s="55" t="str" cm="1">
        <f t="array" ref="U869">IF(AND(B869:D869="",G869:P869=""),"",VLOOKUP(J869,ABen_Rates,3,FALSE)*T869*S869)</f>
        <v/>
      </c>
      <c r="V869" s="55" t="str" cm="1">
        <f t="array" ref="V869">IF(AND(B869:D869="",G869:P869=""),"",VLOOKUP(D869,Treatment_Life,2,FALSE)*U869)</f>
        <v/>
      </c>
      <c r="W869" s="55" t="str" cm="1">
        <f t="array" ref="W869">IF(AND(B869:D869="",G869:P869=""),"",(H869-G869)*O869*Lane_Width*Cost_m2)</f>
        <v/>
      </c>
      <c r="X869" s="55" cm="1">
        <f t="array" ref="X869">IF(AND(B869:D869="",G869:P869=""),-9999,V869*Av_Cost_Coll/W869)</f>
        <v>-9999</v>
      </c>
      <c r="Y869" s="55" cm="1">
        <f t="array" ref="Y869">IF(AND(B869:D869="",G869:P869=""),-9999,VLOOKUP(CONCATENATE(M869,"-",N869),Likelihood,2,FALSE))</f>
        <v>-9999</v>
      </c>
      <c r="Z869" s="55" t="str" cm="1">
        <f t="array" ref="Z869">IF(AND(B869:D869="",G869:P869=""),"",IF(X869&gt;=2,IF(Y869&gt;50,"P1","P3"),IF(X869&gt;0,IF(Y869&gt;50,"P2","P5"),IF(Y869&gt;50,"P4","P6"))))</f>
        <v/>
      </c>
    </row>
    <row r="870" spans="1:26" x14ac:dyDescent="0.35">
      <c r="A870" s="48"/>
      <c r="B870" s="48"/>
      <c r="C870" s="48"/>
      <c r="D870" s="48"/>
      <c r="E870" s="47"/>
      <c r="F870" s="47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55" t="str" cm="1">
        <f t="array" ref="Q870">IF(AND(B870="",D870="",G870:H870="",J870:P870),"",IF(OR(B870="",D870="",AND(D870&lt;&gt;"A",D870&lt;&gt;"B",D870&lt;&gt;"C",D870&lt;&gt;"D",D870&lt;&gt;"U"),G870&lt;0,H870&lt;G870,AND(J870&lt;&gt;"BC",J870&lt;&gt;"SG",J870&lt;&gt;"KQ",J870&lt;&gt;"R"),J870="",K870="",L870="",L870&lt; 0,OR(M870="",M870&gt;15),OR(N870="",N870&gt;15),O870="",P870=""),"ERROR - Please check inputs",""))</f>
        <v/>
      </c>
      <c r="R870" s="55" t="str" cm="1">
        <f t="array" ref="R870">IF(AND(B870:D870="",G870:P870=""),"",H870-G870)</f>
        <v/>
      </c>
      <c r="S870" s="55" t="str" cm="1">
        <f t="array" ref="S870">IF(AND(B870:D870="",G870:P870=""),"",P870*R870/1000*365)</f>
        <v/>
      </c>
      <c r="T870" s="55" t="str" cm="1">
        <f t="array" ref="T870">IF(AND(B870:D870="",G870:P870=""),"",MAX(0,K870-L870))</f>
        <v/>
      </c>
      <c r="U870" s="55" t="str" cm="1">
        <f t="array" ref="U870">IF(AND(B870:D870="",G870:P870=""),"",VLOOKUP(J870,ABen_Rates,3,FALSE)*T870*S870)</f>
        <v/>
      </c>
      <c r="V870" s="55" t="str" cm="1">
        <f t="array" ref="V870">IF(AND(B870:D870="",G870:P870=""),"",VLOOKUP(D870,Treatment_Life,2,FALSE)*U870)</f>
        <v/>
      </c>
      <c r="W870" s="55" t="str" cm="1">
        <f t="array" ref="W870">IF(AND(B870:D870="",G870:P870=""),"",(H870-G870)*O870*Lane_Width*Cost_m2)</f>
        <v/>
      </c>
      <c r="X870" s="55" cm="1">
        <f t="array" ref="X870">IF(AND(B870:D870="",G870:P870=""),-9999,V870*Av_Cost_Coll/W870)</f>
        <v>-9999</v>
      </c>
      <c r="Y870" s="55" cm="1">
        <f t="array" ref="Y870">IF(AND(B870:D870="",G870:P870=""),-9999,VLOOKUP(CONCATENATE(M870,"-",N870),Likelihood,2,FALSE))</f>
        <v>-9999</v>
      </c>
      <c r="Z870" s="55" t="str" cm="1">
        <f t="array" ref="Z870">IF(AND(B870:D870="",G870:P870=""),"",IF(X870&gt;=2,IF(Y870&gt;50,"P1","P3"),IF(X870&gt;0,IF(Y870&gt;50,"P2","P5"),IF(Y870&gt;50,"P4","P6"))))</f>
        <v/>
      </c>
    </row>
    <row r="871" spans="1:26" x14ac:dyDescent="0.35">
      <c r="A871" s="48"/>
      <c r="B871" s="48"/>
      <c r="C871" s="48"/>
      <c r="D871" s="48"/>
      <c r="E871" s="47"/>
      <c r="F871" s="47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55" t="str" cm="1">
        <f t="array" ref="Q871">IF(AND(B871="",D871="",G871:H871="",J871:P871),"",IF(OR(B871="",D871="",AND(D871&lt;&gt;"A",D871&lt;&gt;"B",D871&lt;&gt;"C",D871&lt;&gt;"D",D871&lt;&gt;"U"),G871&lt;0,H871&lt;G871,AND(J871&lt;&gt;"BC",J871&lt;&gt;"SG",J871&lt;&gt;"KQ",J871&lt;&gt;"R"),J871="",K871="",L871="",L871&lt; 0,OR(M871="",M871&gt;15),OR(N871="",N871&gt;15),O871="",P871=""),"ERROR - Please check inputs",""))</f>
        <v/>
      </c>
      <c r="R871" s="55" t="str" cm="1">
        <f t="array" ref="R871">IF(AND(B871:D871="",G871:P871=""),"",H871-G871)</f>
        <v/>
      </c>
      <c r="S871" s="55" t="str" cm="1">
        <f t="array" ref="S871">IF(AND(B871:D871="",G871:P871=""),"",P871*R871/1000*365)</f>
        <v/>
      </c>
      <c r="T871" s="55" t="str" cm="1">
        <f t="array" ref="T871">IF(AND(B871:D871="",G871:P871=""),"",MAX(0,K871-L871))</f>
        <v/>
      </c>
      <c r="U871" s="55" t="str" cm="1">
        <f t="array" ref="U871">IF(AND(B871:D871="",G871:P871=""),"",VLOOKUP(J871,ABen_Rates,3,FALSE)*T871*S871)</f>
        <v/>
      </c>
      <c r="V871" s="55" t="str" cm="1">
        <f t="array" ref="V871">IF(AND(B871:D871="",G871:P871=""),"",VLOOKUP(D871,Treatment_Life,2,FALSE)*U871)</f>
        <v/>
      </c>
      <c r="W871" s="55" t="str" cm="1">
        <f t="array" ref="W871">IF(AND(B871:D871="",G871:P871=""),"",(H871-G871)*O871*Lane_Width*Cost_m2)</f>
        <v/>
      </c>
      <c r="X871" s="55" cm="1">
        <f t="array" ref="X871">IF(AND(B871:D871="",G871:P871=""),-9999,V871*Av_Cost_Coll/W871)</f>
        <v>-9999</v>
      </c>
      <c r="Y871" s="55" cm="1">
        <f t="array" ref="Y871">IF(AND(B871:D871="",G871:P871=""),-9999,VLOOKUP(CONCATENATE(M871,"-",N871),Likelihood,2,FALSE))</f>
        <v>-9999</v>
      </c>
      <c r="Z871" s="55" t="str" cm="1">
        <f t="array" ref="Z871">IF(AND(B871:D871="",G871:P871=""),"",IF(X871&gt;=2,IF(Y871&gt;50,"P1","P3"),IF(X871&gt;0,IF(Y871&gt;50,"P2","P5"),IF(Y871&gt;50,"P4","P6"))))</f>
        <v/>
      </c>
    </row>
    <row r="872" spans="1:26" x14ac:dyDescent="0.35">
      <c r="A872" s="48"/>
      <c r="B872" s="48"/>
      <c r="C872" s="48"/>
      <c r="D872" s="48"/>
      <c r="E872" s="47"/>
      <c r="F872" s="47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55" t="str" cm="1">
        <f t="array" ref="Q872">IF(AND(B872="",D872="",G872:H872="",J872:P872),"",IF(OR(B872="",D872="",AND(D872&lt;&gt;"A",D872&lt;&gt;"B",D872&lt;&gt;"C",D872&lt;&gt;"D",D872&lt;&gt;"U"),G872&lt;0,H872&lt;G872,AND(J872&lt;&gt;"BC",J872&lt;&gt;"SG",J872&lt;&gt;"KQ",J872&lt;&gt;"R"),J872="",K872="",L872="",L872&lt; 0,OR(M872="",M872&gt;15),OR(N872="",N872&gt;15),O872="",P872=""),"ERROR - Please check inputs",""))</f>
        <v/>
      </c>
      <c r="R872" s="55" t="str" cm="1">
        <f t="array" ref="R872">IF(AND(B872:D872="",G872:P872=""),"",H872-G872)</f>
        <v/>
      </c>
      <c r="S872" s="55" t="str" cm="1">
        <f t="array" ref="S872">IF(AND(B872:D872="",G872:P872=""),"",P872*R872/1000*365)</f>
        <v/>
      </c>
      <c r="T872" s="55" t="str" cm="1">
        <f t="array" ref="T872">IF(AND(B872:D872="",G872:P872=""),"",MAX(0,K872-L872))</f>
        <v/>
      </c>
      <c r="U872" s="55" t="str" cm="1">
        <f t="array" ref="U872">IF(AND(B872:D872="",G872:P872=""),"",VLOOKUP(J872,ABen_Rates,3,FALSE)*T872*S872)</f>
        <v/>
      </c>
      <c r="V872" s="55" t="str" cm="1">
        <f t="array" ref="V872">IF(AND(B872:D872="",G872:P872=""),"",VLOOKUP(D872,Treatment_Life,2,FALSE)*U872)</f>
        <v/>
      </c>
      <c r="W872" s="55" t="str" cm="1">
        <f t="array" ref="W872">IF(AND(B872:D872="",G872:P872=""),"",(H872-G872)*O872*Lane_Width*Cost_m2)</f>
        <v/>
      </c>
      <c r="X872" s="55" cm="1">
        <f t="array" ref="X872">IF(AND(B872:D872="",G872:P872=""),-9999,V872*Av_Cost_Coll/W872)</f>
        <v>-9999</v>
      </c>
      <c r="Y872" s="55" cm="1">
        <f t="array" ref="Y872">IF(AND(B872:D872="",G872:P872=""),-9999,VLOOKUP(CONCATENATE(M872,"-",N872),Likelihood,2,FALSE))</f>
        <v>-9999</v>
      </c>
      <c r="Z872" s="55" t="str" cm="1">
        <f t="array" ref="Z872">IF(AND(B872:D872="",G872:P872=""),"",IF(X872&gt;=2,IF(Y872&gt;50,"P1","P3"),IF(X872&gt;0,IF(Y872&gt;50,"P2","P5"),IF(Y872&gt;50,"P4","P6"))))</f>
        <v/>
      </c>
    </row>
    <row r="873" spans="1:26" x14ac:dyDescent="0.35">
      <c r="A873" s="48"/>
      <c r="B873" s="48"/>
      <c r="C873" s="48"/>
      <c r="D873" s="48"/>
      <c r="E873" s="47"/>
      <c r="F873" s="47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55" t="str" cm="1">
        <f t="array" ref="Q873">IF(AND(B873="",D873="",G873:H873="",J873:P873),"",IF(OR(B873="",D873="",AND(D873&lt;&gt;"A",D873&lt;&gt;"B",D873&lt;&gt;"C",D873&lt;&gt;"D",D873&lt;&gt;"U"),G873&lt;0,H873&lt;G873,AND(J873&lt;&gt;"BC",J873&lt;&gt;"SG",J873&lt;&gt;"KQ",J873&lt;&gt;"R"),J873="",K873="",L873="",L873&lt; 0,OR(M873="",M873&gt;15),OR(N873="",N873&gt;15),O873="",P873=""),"ERROR - Please check inputs",""))</f>
        <v/>
      </c>
      <c r="R873" s="55" t="str" cm="1">
        <f t="array" ref="R873">IF(AND(B873:D873="",G873:P873=""),"",H873-G873)</f>
        <v/>
      </c>
      <c r="S873" s="55" t="str" cm="1">
        <f t="array" ref="S873">IF(AND(B873:D873="",G873:P873=""),"",P873*R873/1000*365)</f>
        <v/>
      </c>
      <c r="T873" s="55" t="str" cm="1">
        <f t="array" ref="T873">IF(AND(B873:D873="",G873:P873=""),"",MAX(0,K873-L873))</f>
        <v/>
      </c>
      <c r="U873" s="55" t="str" cm="1">
        <f t="array" ref="U873">IF(AND(B873:D873="",G873:P873=""),"",VLOOKUP(J873,ABen_Rates,3,FALSE)*T873*S873)</f>
        <v/>
      </c>
      <c r="V873" s="55" t="str" cm="1">
        <f t="array" ref="V873">IF(AND(B873:D873="",G873:P873=""),"",VLOOKUP(D873,Treatment_Life,2,FALSE)*U873)</f>
        <v/>
      </c>
      <c r="W873" s="55" t="str" cm="1">
        <f t="array" ref="W873">IF(AND(B873:D873="",G873:P873=""),"",(H873-G873)*O873*Lane_Width*Cost_m2)</f>
        <v/>
      </c>
      <c r="X873" s="55" cm="1">
        <f t="array" ref="X873">IF(AND(B873:D873="",G873:P873=""),-9999,V873*Av_Cost_Coll/W873)</f>
        <v>-9999</v>
      </c>
      <c r="Y873" s="55" cm="1">
        <f t="array" ref="Y873">IF(AND(B873:D873="",G873:P873=""),-9999,VLOOKUP(CONCATENATE(M873,"-",N873),Likelihood,2,FALSE))</f>
        <v>-9999</v>
      </c>
      <c r="Z873" s="55" t="str" cm="1">
        <f t="array" ref="Z873">IF(AND(B873:D873="",G873:P873=""),"",IF(X873&gt;=2,IF(Y873&gt;50,"P1","P3"),IF(X873&gt;0,IF(Y873&gt;50,"P2","P5"),IF(Y873&gt;50,"P4","P6"))))</f>
        <v/>
      </c>
    </row>
    <row r="874" spans="1:26" x14ac:dyDescent="0.35">
      <c r="A874" s="48"/>
      <c r="B874" s="48"/>
      <c r="C874" s="48"/>
      <c r="D874" s="48"/>
      <c r="E874" s="47"/>
      <c r="F874" s="47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55" t="str" cm="1">
        <f t="array" ref="Q874">IF(AND(B874="",D874="",G874:H874="",J874:P874),"",IF(OR(B874="",D874="",AND(D874&lt;&gt;"A",D874&lt;&gt;"B",D874&lt;&gt;"C",D874&lt;&gt;"D",D874&lt;&gt;"U"),G874&lt;0,H874&lt;G874,AND(J874&lt;&gt;"BC",J874&lt;&gt;"SG",J874&lt;&gt;"KQ",J874&lt;&gt;"R"),J874="",K874="",L874="",L874&lt; 0,OR(M874="",M874&gt;15),OR(N874="",N874&gt;15),O874="",P874=""),"ERROR - Please check inputs",""))</f>
        <v/>
      </c>
      <c r="R874" s="55" t="str" cm="1">
        <f t="array" ref="R874">IF(AND(B874:D874="",G874:P874=""),"",H874-G874)</f>
        <v/>
      </c>
      <c r="S874" s="55" t="str" cm="1">
        <f t="array" ref="S874">IF(AND(B874:D874="",G874:P874=""),"",P874*R874/1000*365)</f>
        <v/>
      </c>
      <c r="T874" s="55" t="str" cm="1">
        <f t="array" ref="T874">IF(AND(B874:D874="",G874:P874=""),"",MAX(0,K874-L874))</f>
        <v/>
      </c>
      <c r="U874" s="55" t="str" cm="1">
        <f t="array" ref="U874">IF(AND(B874:D874="",G874:P874=""),"",VLOOKUP(J874,ABen_Rates,3,FALSE)*T874*S874)</f>
        <v/>
      </c>
      <c r="V874" s="55" t="str" cm="1">
        <f t="array" ref="V874">IF(AND(B874:D874="",G874:P874=""),"",VLOOKUP(D874,Treatment_Life,2,FALSE)*U874)</f>
        <v/>
      </c>
      <c r="W874" s="55" t="str" cm="1">
        <f t="array" ref="W874">IF(AND(B874:D874="",G874:P874=""),"",(H874-G874)*O874*Lane_Width*Cost_m2)</f>
        <v/>
      </c>
      <c r="X874" s="55" cm="1">
        <f t="array" ref="X874">IF(AND(B874:D874="",G874:P874=""),-9999,V874*Av_Cost_Coll/W874)</f>
        <v>-9999</v>
      </c>
      <c r="Y874" s="55" cm="1">
        <f t="array" ref="Y874">IF(AND(B874:D874="",G874:P874=""),-9999,VLOOKUP(CONCATENATE(M874,"-",N874),Likelihood,2,FALSE))</f>
        <v>-9999</v>
      </c>
      <c r="Z874" s="55" t="str" cm="1">
        <f t="array" ref="Z874">IF(AND(B874:D874="",G874:P874=""),"",IF(X874&gt;=2,IF(Y874&gt;50,"P1","P3"),IF(X874&gt;0,IF(Y874&gt;50,"P2","P5"),IF(Y874&gt;50,"P4","P6"))))</f>
        <v/>
      </c>
    </row>
    <row r="875" spans="1:26" x14ac:dyDescent="0.35">
      <c r="A875" s="48"/>
      <c r="B875" s="48"/>
      <c r="C875" s="48"/>
      <c r="D875" s="48"/>
      <c r="E875" s="47"/>
      <c r="F875" s="47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55" t="str" cm="1">
        <f t="array" ref="Q875">IF(AND(B875="",D875="",G875:H875="",J875:P875),"",IF(OR(B875="",D875="",AND(D875&lt;&gt;"A",D875&lt;&gt;"B",D875&lt;&gt;"C",D875&lt;&gt;"D",D875&lt;&gt;"U"),G875&lt;0,H875&lt;G875,AND(J875&lt;&gt;"BC",J875&lt;&gt;"SG",J875&lt;&gt;"KQ",J875&lt;&gt;"R"),J875="",K875="",L875="",L875&lt; 0,OR(M875="",M875&gt;15),OR(N875="",N875&gt;15),O875="",P875=""),"ERROR - Please check inputs",""))</f>
        <v/>
      </c>
      <c r="R875" s="55" t="str" cm="1">
        <f t="array" ref="R875">IF(AND(B875:D875="",G875:P875=""),"",H875-G875)</f>
        <v/>
      </c>
      <c r="S875" s="55" t="str" cm="1">
        <f t="array" ref="S875">IF(AND(B875:D875="",G875:P875=""),"",P875*R875/1000*365)</f>
        <v/>
      </c>
      <c r="T875" s="55" t="str" cm="1">
        <f t="array" ref="T875">IF(AND(B875:D875="",G875:P875=""),"",MAX(0,K875-L875))</f>
        <v/>
      </c>
      <c r="U875" s="55" t="str" cm="1">
        <f t="array" ref="U875">IF(AND(B875:D875="",G875:P875=""),"",VLOOKUP(J875,ABen_Rates,3,FALSE)*T875*S875)</f>
        <v/>
      </c>
      <c r="V875" s="55" t="str" cm="1">
        <f t="array" ref="V875">IF(AND(B875:D875="",G875:P875=""),"",VLOOKUP(D875,Treatment_Life,2,FALSE)*U875)</f>
        <v/>
      </c>
      <c r="W875" s="55" t="str" cm="1">
        <f t="array" ref="W875">IF(AND(B875:D875="",G875:P875=""),"",(H875-G875)*O875*Lane_Width*Cost_m2)</f>
        <v/>
      </c>
      <c r="X875" s="55" cm="1">
        <f t="array" ref="X875">IF(AND(B875:D875="",G875:P875=""),-9999,V875*Av_Cost_Coll/W875)</f>
        <v>-9999</v>
      </c>
      <c r="Y875" s="55" cm="1">
        <f t="array" ref="Y875">IF(AND(B875:D875="",G875:P875=""),-9999,VLOOKUP(CONCATENATE(M875,"-",N875),Likelihood,2,FALSE))</f>
        <v>-9999</v>
      </c>
      <c r="Z875" s="55" t="str" cm="1">
        <f t="array" ref="Z875">IF(AND(B875:D875="",G875:P875=""),"",IF(X875&gt;=2,IF(Y875&gt;50,"P1","P3"),IF(X875&gt;0,IF(Y875&gt;50,"P2","P5"),IF(Y875&gt;50,"P4","P6"))))</f>
        <v/>
      </c>
    </row>
    <row r="876" spans="1:26" x14ac:dyDescent="0.35">
      <c r="A876" s="48"/>
      <c r="B876" s="48"/>
      <c r="C876" s="48"/>
      <c r="D876" s="48"/>
      <c r="E876" s="47"/>
      <c r="F876" s="47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55" t="str" cm="1">
        <f t="array" ref="Q876">IF(AND(B876="",D876="",G876:H876="",J876:P876),"",IF(OR(B876="",D876="",AND(D876&lt;&gt;"A",D876&lt;&gt;"B",D876&lt;&gt;"C",D876&lt;&gt;"D",D876&lt;&gt;"U"),G876&lt;0,H876&lt;G876,AND(J876&lt;&gt;"BC",J876&lt;&gt;"SG",J876&lt;&gt;"KQ",J876&lt;&gt;"R"),J876="",K876="",L876="",L876&lt; 0,OR(M876="",M876&gt;15),OR(N876="",N876&gt;15),O876="",P876=""),"ERROR - Please check inputs",""))</f>
        <v/>
      </c>
      <c r="R876" s="55" t="str" cm="1">
        <f t="array" ref="R876">IF(AND(B876:D876="",G876:P876=""),"",H876-G876)</f>
        <v/>
      </c>
      <c r="S876" s="55" t="str" cm="1">
        <f t="array" ref="S876">IF(AND(B876:D876="",G876:P876=""),"",P876*R876/1000*365)</f>
        <v/>
      </c>
      <c r="T876" s="55" t="str" cm="1">
        <f t="array" ref="T876">IF(AND(B876:D876="",G876:P876=""),"",MAX(0,K876-L876))</f>
        <v/>
      </c>
      <c r="U876" s="55" t="str" cm="1">
        <f t="array" ref="U876">IF(AND(B876:D876="",G876:P876=""),"",VLOOKUP(J876,ABen_Rates,3,FALSE)*T876*S876)</f>
        <v/>
      </c>
      <c r="V876" s="55" t="str" cm="1">
        <f t="array" ref="V876">IF(AND(B876:D876="",G876:P876=""),"",VLOOKUP(D876,Treatment_Life,2,FALSE)*U876)</f>
        <v/>
      </c>
      <c r="W876" s="55" t="str" cm="1">
        <f t="array" ref="W876">IF(AND(B876:D876="",G876:P876=""),"",(H876-G876)*O876*Lane_Width*Cost_m2)</f>
        <v/>
      </c>
      <c r="X876" s="55" cm="1">
        <f t="array" ref="X876">IF(AND(B876:D876="",G876:P876=""),-9999,V876*Av_Cost_Coll/W876)</f>
        <v>-9999</v>
      </c>
      <c r="Y876" s="55" cm="1">
        <f t="array" ref="Y876">IF(AND(B876:D876="",G876:P876=""),-9999,VLOOKUP(CONCATENATE(M876,"-",N876),Likelihood,2,FALSE))</f>
        <v>-9999</v>
      </c>
      <c r="Z876" s="55" t="str" cm="1">
        <f t="array" ref="Z876">IF(AND(B876:D876="",G876:P876=""),"",IF(X876&gt;=2,IF(Y876&gt;50,"P1","P3"),IF(X876&gt;0,IF(Y876&gt;50,"P2","P5"),IF(Y876&gt;50,"P4","P6"))))</f>
        <v/>
      </c>
    </row>
    <row r="877" spans="1:26" x14ac:dyDescent="0.35">
      <c r="A877" s="48"/>
      <c r="B877" s="48"/>
      <c r="C877" s="48"/>
      <c r="D877" s="48"/>
      <c r="E877" s="47"/>
      <c r="F877" s="47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55" t="str" cm="1">
        <f t="array" ref="Q877">IF(AND(B877="",D877="",G877:H877="",J877:P877),"",IF(OR(B877="",D877="",AND(D877&lt;&gt;"A",D877&lt;&gt;"B",D877&lt;&gt;"C",D877&lt;&gt;"D",D877&lt;&gt;"U"),G877&lt;0,H877&lt;G877,AND(J877&lt;&gt;"BC",J877&lt;&gt;"SG",J877&lt;&gt;"KQ",J877&lt;&gt;"R"),J877="",K877="",L877="",L877&lt; 0,OR(M877="",M877&gt;15),OR(N877="",N877&gt;15),O877="",P877=""),"ERROR - Please check inputs",""))</f>
        <v/>
      </c>
      <c r="R877" s="55" t="str" cm="1">
        <f t="array" ref="R877">IF(AND(B877:D877="",G877:P877=""),"",H877-G877)</f>
        <v/>
      </c>
      <c r="S877" s="55" t="str" cm="1">
        <f t="array" ref="S877">IF(AND(B877:D877="",G877:P877=""),"",P877*R877/1000*365)</f>
        <v/>
      </c>
      <c r="T877" s="55" t="str" cm="1">
        <f t="array" ref="T877">IF(AND(B877:D877="",G877:P877=""),"",MAX(0,K877-L877))</f>
        <v/>
      </c>
      <c r="U877" s="55" t="str" cm="1">
        <f t="array" ref="U877">IF(AND(B877:D877="",G877:P877=""),"",VLOOKUP(J877,ABen_Rates,3,FALSE)*T877*S877)</f>
        <v/>
      </c>
      <c r="V877" s="55" t="str" cm="1">
        <f t="array" ref="V877">IF(AND(B877:D877="",G877:P877=""),"",VLOOKUP(D877,Treatment_Life,2,FALSE)*U877)</f>
        <v/>
      </c>
      <c r="W877" s="55" t="str" cm="1">
        <f t="array" ref="W877">IF(AND(B877:D877="",G877:P877=""),"",(H877-G877)*O877*Lane_Width*Cost_m2)</f>
        <v/>
      </c>
      <c r="X877" s="55" cm="1">
        <f t="array" ref="X877">IF(AND(B877:D877="",G877:P877=""),-9999,V877*Av_Cost_Coll/W877)</f>
        <v>-9999</v>
      </c>
      <c r="Y877" s="55" cm="1">
        <f t="array" ref="Y877">IF(AND(B877:D877="",G877:P877=""),-9999,VLOOKUP(CONCATENATE(M877,"-",N877),Likelihood,2,FALSE))</f>
        <v>-9999</v>
      </c>
      <c r="Z877" s="55" t="str" cm="1">
        <f t="array" ref="Z877">IF(AND(B877:D877="",G877:P877=""),"",IF(X877&gt;=2,IF(Y877&gt;50,"P1","P3"),IF(X877&gt;0,IF(Y877&gt;50,"P2","P5"),IF(Y877&gt;50,"P4","P6"))))</f>
        <v/>
      </c>
    </row>
    <row r="878" spans="1:26" x14ac:dyDescent="0.35">
      <c r="A878" s="48"/>
      <c r="B878" s="48"/>
      <c r="C878" s="48"/>
      <c r="D878" s="48"/>
      <c r="E878" s="47"/>
      <c r="F878" s="47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55" t="str" cm="1">
        <f t="array" ref="Q878">IF(AND(B878="",D878="",G878:H878="",J878:P878),"",IF(OR(B878="",D878="",AND(D878&lt;&gt;"A",D878&lt;&gt;"B",D878&lt;&gt;"C",D878&lt;&gt;"D",D878&lt;&gt;"U"),G878&lt;0,H878&lt;G878,AND(J878&lt;&gt;"BC",J878&lt;&gt;"SG",J878&lt;&gt;"KQ",J878&lt;&gt;"R"),J878="",K878="",L878="",L878&lt; 0,OR(M878="",M878&gt;15),OR(N878="",N878&gt;15),O878="",P878=""),"ERROR - Please check inputs",""))</f>
        <v/>
      </c>
      <c r="R878" s="55" t="str" cm="1">
        <f t="array" ref="R878">IF(AND(B878:D878="",G878:P878=""),"",H878-G878)</f>
        <v/>
      </c>
      <c r="S878" s="55" t="str" cm="1">
        <f t="array" ref="S878">IF(AND(B878:D878="",G878:P878=""),"",P878*R878/1000*365)</f>
        <v/>
      </c>
      <c r="T878" s="55" t="str" cm="1">
        <f t="array" ref="T878">IF(AND(B878:D878="",G878:P878=""),"",MAX(0,K878-L878))</f>
        <v/>
      </c>
      <c r="U878" s="55" t="str" cm="1">
        <f t="array" ref="U878">IF(AND(B878:D878="",G878:P878=""),"",VLOOKUP(J878,ABen_Rates,3,FALSE)*T878*S878)</f>
        <v/>
      </c>
      <c r="V878" s="55" t="str" cm="1">
        <f t="array" ref="V878">IF(AND(B878:D878="",G878:P878=""),"",VLOOKUP(D878,Treatment_Life,2,FALSE)*U878)</f>
        <v/>
      </c>
      <c r="W878" s="55" t="str" cm="1">
        <f t="array" ref="W878">IF(AND(B878:D878="",G878:P878=""),"",(H878-G878)*O878*Lane_Width*Cost_m2)</f>
        <v/>
      </c>
      <c r="X878" s="55" cm="1">
        <f t="array" ref="X878">IF(AND(B878:D878="",G878:P878=""),-9999,V878*Av_Cost_Coll/W878)</f>
        <v>-9999</v>
      </c>
      <c r="Y878" s="55" cm="1">
        <f t="array" ref="Y878">IF(AND(B878:D878="",G878:P878=""),-9999,VLOOKUP(CONCATENATE(M878,"-",N878),Likelihood,2,FALSE))</f>
        <v>-9999</v>
      </c>
      <c r="Z878" s="55" t="str" cm="1">
        <f t="array" ref="Z878">IF(AND(B878:D878="",G878:P878=""),"",IF(X878&gt;=2,IF(Y878&gt;50,"P1","P3"),IF(X878&gt;0,IF(Y878&gt;50,"P2","P5"),IF(Y878&gt;50,"P4","P6"))))</f>
        <v/>
      </c>
    </row>
    <row r="879" spans="1:26" x14ac:dyDescent="0.35">
      <c r="A879" s="48"/>
      <c r="B879" s="48"/>
      <c r="C879" s="48"/>
      <c r="D879" s="48"/>
      <c r="E879" s="47"/>
      <c r="F879" s="47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55" t="str" cm="1">
        <f t="array" ref="Q879">IF(AND(B879="",D879="",G879:H879="",J879:P879),"",IF(OR(B879="",D879="",AND(D879&lt;&gt;"A",D879&lt;&gt;"B",D879&lt;&gt;"C",D879&lt;&gt;"D",D879&lt;&gt;"U"),G879&lt;0,H879&lt;G879,AND(J879&lt;&gt;"BC",J879&lt;&gt;"SG",J879&lt;&gt;"KQ",J879&lt;&gt;"R"),J879="",K879="",L879="",L879&lt; 0,OR(M879="",M879&gt;15),OR(N879="",N879&gt;15),O879="",P879=""),"ERROR - Please check inputs",""))</f>
        <v/>
      </c>
      <c r="R879" s="55" t="str" cm="1">
        <f t="array" ref="R879">IF(AND(B879:D879="",G879:P879=""),"",H879-G879)</f>
        <v/>
      </c>
      <c r="S879" s="55" t="str" cm="1">
        <f t="array" ref="S879">IF(AND(B879:D879="",G879:P879=""),"",P879*R879/1000*365)</f>
        <v/>
      </c>
      <c r="T879" s="55" t="str" cm="1">
        <f t="array" ref="T879">IF(AND(B879:D879="",G879:P879=""),"",MAX(0,K879-L879))</f>
        <v/>
      </c>
      <c r="U879" s="55" t="str" cm="1">
        <f t="array" ref="U879">IF(AND(B879:D879="",G879:P879=""),"",VLOOKUP(J879,ABen_Rates,3,FALSE)*T879*S879)</f>
        <v/>
      </c>
      <c r="V879" s="55" t="str" cm="1">
        <f t="array" ref="V879">IF(AND(B879:D879="",G879:P879=""),"",VLOOKUP(D879,Treatment_Life,2,FALSE)*U879)</f>
        <v/>
      </c>
      <c r="W879" s="55" t="str" cm="1">
        <f t="array" ref="W879">IF(AND(B879:D879="",G879:P879=""),"",(H879-G879)*O879*Lane_Width*Cost_m2)</f>
        <v/>
      </c>
      <c r="X879" s="55" cm="1">
        <f t="array" ref="X879">IF(AND(B879:D879="",G879:P879=""),-9999,V879*Av_Cost_Coll/W879)</f>
        <v>-9999</v>
      </c>
      <c r="Y879" s="55" cm="1">
        <f t="array" ref="Y879">IF(AND(B879:D879="",G879:P879=""),-9999,VLOOKUP(CONCATENATE(M879,"-",N879),Likelihood,2,FALSE))</f>
        <v>-9999</v>
      </c>
      <c r="Z879" s="55" t="str" cm="1">
        <f t="array" ref="Z879">IF(AND(B879:D879="",G879:P879=""),"",IF(X879&gt;=2,IF(Y879&gt;50,"P1","P3"),IF(X879&gt;0,IF(Y879&gt;50,"P2","P5"),IF(Y879&gt;50,"P4","P6"))))</f>
        <v/>
      </c>
    </row>
    <row r="880" spans="1:26" x14ac:dyDescent="0.35">
      <c r="A880" s="48"/>
      <c r="B880" s="48"/>
      <c r="C880" s="48"/>
      <c r="D880" s="48"/>
      <c r="E880" s="47"/>
      <c r="F880" s="47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55" t="str" cm="1">
        <f t="array" ref="Q880">IF(AND(B880="",D880="",G880:H880="",J880:P880),"",IF(OR(B880="",D880="",AND(D880&lt;&gt;"A",D880&lt;&gt;"B",D880&lt;&gt;"C",D880&lt;&gt;"D",D880&lt;&gt;"U"),G880&lt;0,H880&lt;G880,AND(J880&lt;&gt;"BC",J880&lt;&gt;"SG",J880&lt;&gt;"KQ",J880&lt;&gt;"R"),J880="",K880="",L880="",L880&lt; 0,OR(M880="",M880&gt;15),OR(N880="",N880&gt;15),O880="",P880=""),"ERROR - Please check inputs",""))</f>
        <v/>
      </c>
      <c r="R880" s="55" t="str" cm="1">
        <f t="array" ref="R880">IF(AND(B880:D880="",G880:P880=""),"",H880-G880)</f>
        <v/>
      </c>
      <c r="S880" s="55" t="str" cm="1">
        <f t="array" ref="S880">IF(AND(B880:D880="",G880:P880=""),"",P880*R880/1000*365)</f>
        <v/>
      </c>
      <c r="T880" s="55" t="str" cm="1">
        <f t="array" ref="T880">IF(AND(B880:D880="",G880:P880=""),"",MAX(0,K880-L880))</f>
        <v/>
      </c>
      <c r="U880" s="55" t="str" cm="1">
        <f t="array" ref="U880">IF(AND(B880:D880="",G880:P880=""),"",VLOOKUP(J880,ABen_Rates,3,FALSE)*T880*S880)</f>
        <v/>
      </c>
      <c r="V880" s="55" t="str" cm="1">
        <f t="array" ref="V880">IF(AND(B880:D880="",G880:P880=""),"",VLOOKUP(D880,Treatment_Life,2,FALSE)*U880)</f>
        <v/>
      </c>
      <c r="W880" s="55" t="str" cm="1">
        <f t="array" ref="W880">IF(AND(B880:D880="",G880:P880=""),"",(H880-G880)*O880*Lane_Width*Cost_m2)</f>
        <v/>
      </c>
      <c r="X880" s="55" cm="1">
        <f t="array" ref="X880">IF(AND(B880:D880="",G880:P880=""),-9999,V880*Av_Cost_Coll/W880)</f>
        <v>-9999</v>
      </c>
      <c r="Y880" s="55" cm="1">
        <f t="array" ref="Y880">IF(AND(B880:D880="",G880:P880=""),-9999,VLOOKUP(CONCATENATE(M880,"-",N880),Likelihood,2,FALSE))</f>
        <v>-9999</v>
      </c>
      <c r="Z880" s="55" t="str" cm="1">
        <f t="array" ref="Z880">IF(AND(B880:D880="",G880:P880=""),"",IF(X880&gt;=2,IF(Y880&gt;50,"P1","P3"),IF(X880&gt;0,IF(Y880&gt;50,"P2","P5"),IF(Y880&gt;50,"P4","P6"))))</f>
        <v/>
      </c>
    </row>
    <row r="881" spans="1:26" x14ac:dyDescent="0.35">
      <c r="A881" s="48"/>
      <c r="B881" s="48"/>
      <c r="C881" s="48"/>
      <c r="D881" s="48"/>
      <c r="E881" s="47"/>
      <c r="F881" s="47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55" t="str" cm="1">
        <f t="array" ref="Q881">IF(AND(B881="",D881="",G881:H881="",J881:P881),"",IF(OR(B881="",D881="",AND(D881&lt;&gt;"A",D881&lt;&gt;"B",D881&lt;&gt;"C",D881&lt;&gt;"D",D881&lt;&gt;"U"),G881&lt;0,H881&lt;G881,AND(J881&lt;&gt;"BC",J881&lt;&gt;"SG",J881&lt;&gt;"KQ",J881&lt;&gt;"R"),J881="",K881="",L881="",L881&lt; 0,OR(M881="",M881&gt;15),OR(N881="",N881&gt;15),O881="",P881=""),"ERROR - Please check inputs",""))</f>
        <v/>
      </c>
      <c r="R881" s="55" t="str" cm="1">
        <f t="array" ref="R881">IF(AND(B881:D881="",G881:P881=""),"",H881-G881)</f>
        <v/>
      </c>
      <c r="S881" s="55" t="str" cm="1">
        <f t="array" ref="S881">IF(AND(B881:D881="",G881:P881=""),"",P881*R881/1000*365)</f>
        <v/>
      </c>
      <c r="T881" s="55" t="str" cm="1">
        <f t="array" ref="T881">IF(AND(B881:D881="",G881:P881=""),"",MAX(0,K881-L881))</f>
        <v/>
      </c>
      <c r="U881" s="55" t="str" cm="1">
        <f t="array" ref="U881">IF(AND(B881:D881="",G881:P881=""),"",VLOOKUP(J881,ABen_Rates,3,FALSE)*T881*S881)</f>
        <v/>
      </c>
      <c r="V881" s="55" t="str" cm="1">
        <f t="array" ref="V881">IF(AND(B881:D881="",G881:P881=""),"",VLOOKUP(D881,Treatment_Life,2,FALSE)*U881)</f>
        <v/>
      </c>
      <c r="W881" s="55" t="str" cm="1">
        <f t="array" ref="W881">IF(AND(B881:D881="",G881:P881=""),"",(H881-G881)*O881*Lane_Width*Cost_m2)</f>
        <v/>
      </c>
      <c r="X881" s="55" cm="1">
        <f t="array" ref="X881">IF(AND(B881:D881="",G881:P881=""),-9999,V881*Av_Cost_Coll/W881)</f>
        <v>-9999</v>
      </c>
      <c r="Y881" s="55" cm="1">
        <f t="array" ref="Y881">IF(AND(B881:D881="",G881:P881=""),-9999,VLOOKUP(CONCATENATE(M881,"-",N881),Likelihood,2,FALSE))</f>
        <v>-9999</v>
      </c>
      <c r="Z881" s="55" t="str" cm="1">
        <f t="array" ref="Z881">IF(AND(B881:D881="",G881:P881=""),"",IF(X881&gt;=2,IF(Y881&gt;50,"P1","P3"),IF(X881&gt;0,IF(Y881&gt;50,"P2","P5"),IF(Y881&gt;50,"P4","P6"))))</f>
        <v/>
      </c>
    </row>
    <row r="882" spans="1:26" x14ac:dyDescent="0.35">
      <c r="A882" s="48"/>
      <c r="B882" s="48"/>
      <c r="C882" s="48"/>
      <c r="D882" s="48"/>
      <c r="E882" s="47"/>
      <c r="F882" s="47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55" t="str" cm="1">
        <f t="array" ref="Q882">IF(AND(B882="",D882="",G882:H882="",J882:P882),"",IF(OR(B882="",D882="",AND(D882&lt;&gt;"A",D882&lt;&gt;"B",D882&lt;&gt;"C",D882&lt;&gt;"D",D882&lt;&gt;"U"),G882&lt;0,H882&lt;G882,AND(J882&lt;&gt;"BC",J882&lt;&gt;"SG",J882&lt;&gt;"KQ",J882&lt;&gt;"R"),J882="",K882="",L882="",L882&lt; 0,OR(M882="",M882&gt;15),OR(N882="",N882&gt;15),O882="",P882=""),"ERROR - Please check inputs",""))</f>
        <v/>
      </c>
      <c r="R882" s="55" t="str" cm="1">
        <f t="array" ref="R882">IF(AND(B882:D882="",G882:P882=""),"",H882-G882)</f>
        <v/>
      </c>
      <c r="S882" s="55" t="str" cm="1">
        <f t="array" ref="S882">IF(AND(B882:D882="",G882:P882=""),"",P882*R882/1000*365)</f>
        <v/>
      </c>
      <c r="T882" s="55" t="str" cm="1">
        <f t="array" ref="T882">IF(AND(B882:D882="",G882:P882=""),"",MAX(0,K882-L882))</f>
        <v/>
      </c>
      <c r="U882" s="55" t="str" cm="1">
        <f t="array" ref="U882">IF(AND(B882:D882="",G882:P882=""),"",VLOOKUP(J882,ABen_Rates,3,FALSE)*T882*S882)</f>
        <v/>
      </c>
      <c r="V882" s="55" t="str" cm="1">
        <f t="array" ref="V882">IF(AND(B882:D882="",G882:P882=""),"",VLOOKUP(D882,Treatment_Life,2,FALSE)*U882)</f>
        <v/>
      </c>
      <c r="W882" s="55" t="str" cm="1">
        <f t="array" ref="W882">IF(AND(B882:D882="",G882:P882=""),"",(H882-G882)*O882*Lane_Width*Cost_m2)</f>
        <v/>
      </c>
      <c r="X882" s="55" cm="1">
        <f t="array" ref="X882">IF(AND(B882:D882="",G882:P882=""),-9999,V882*Av_Cost_Coll/W882)</f>
        <v>-9999</v>
      </c>
      <c r="Y882" s="55" cm="1">
        <f t="array" ref="Y882">IF(AND(B882:D882="",G882:P882=""),-9999,VLOOKUP(CONCATENATE(M882,"-",N882),Likelihood,2,FALSE))</f>
        <v>-9999</v>
      </c>
      <c r="Z882" s="55" t="str" cm="1">
        <f t="array" ref="Z882">IF(AND(B882:D882="",G882:P882=""),"",IF(X882&gt;=2,IF(Y882&gt;50,"P1","P3"),IF(X882&gt;0,IF(Y882&gt;50,"P2","P5"),IF(Y882&gt;50,"P4","P6"))))</f>
        <v/>
      </c>
    </row>
    <row r="883" spans="1:26" x14ac:dyDescent="0.35">
      <c r="A883" s="48"/>
      <c r="B883" s="48"/>
      <c r="C883" s="48"/>
      <c r="D883" s="48"/>
      <c r="E883" s="47"/>
      <c r="F883" s="47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55" t="str" cm="1">
        <f t="array" ref="Q883">IF(AND(B883="",D883="",G883:H883="",J883:P883),"",IF(OR(B883="",D883="",AND(D883&lt;&gt;"A",D883&lt;&gt;"B",D883&lt;&gt;"C",D883&lt;&gt;"D",D883&lt;&gt;"U"),G883&lt;0,H883&lt;G883,AND(J883&lt;&gt;"BC",J883&lt;&gt;"SG",J883&lt;&gt;"KQ",J883&lt;&gt;"R"),J883="",K883="",L883="",L883&lt; 0,OR(M883="",M883&gt;15),OR(N883="",N883&gt;15),O883="",P883=""),"ERROR - Please check inputs",""))</f>
        <v/>
      </c>
      <c r="R883" s="55" t="str" cm="1">
        <f t="array" ref="R883">IF(AND(B883:D883="",G883:P883=""),"",H883-G883)</f>
        <v/>
      </c>
      <c r="S883" s="55" t="str" cm="1">
        <f t="array" ref="S883">IF(AND(B883:D883="",G883:P883=""),"",P883*R883/1000*365)</f>
        <v/>
      </c>
      <c r="T883" s="55" t="str" cm="1">
        <f t="array" ref="T883">IF(AND(B883:D883="",G883:P883=""),"",MAX(0,K883-L883))</f>
        <v/>
      </c>
      <c r="U883" s="55" t="str" cm="1">
        <f t="array" ref="U883">IF(AND(B883:D883="",G883:P883=""),"",VLOOKUP(J883,ABen_Rates,3,FALSE)*T883*S883)</f>
        <v/>
      </c>
      <c r="V883" s="55" t="str" cm="1">
        <f t="array" ref="V883">IF(AND(B883:D883="",G883:P883=""),"",VLOOKUP(D883,Treatment_Life,2,FALSE)*U883)</f>
        <v/>
      </c>
      <c r="W883" s="55" t="str" cm="1">
        <f t="array" ref="W883">IF(AND(B883:D883="",G883:P883=""),"",(H883-G883)*O883*Lane_Width*Cost_m2)</f>
        <v/>
      </c>
      <c r="X883" s="55" cm="1">
        <f t="array" ref="X883">IF(AND(B883:D883="",G883:P883=""),-9999,V883*Av_Cost_Coll/W883)</f>
        <v>-9999</v>
      </c>
      <c r="Y883" s="55" cm="1">
        <f t="array" ref="Y883">IF(AND(B883:D883="",G883:P883=""),-9999,VLOOKUP(CONCATENATE(M883,"-",N883),Likelihood,2,FALSE))</f>
        <v>-9999</v>
      </c>
      <c r="Z883" s="55" t="str" cm="1">
        <f t="array" ref="Z883">IF(AND(B883:D883="",G883:P883=""),"",IF(X883&gt;=2,IF(Y883&gt;50,"P1","P3"),IF(X883&gt;0,IF(Y883&gt;50,"P2","P5"),IF(Y883&gt;50,"P4","P6"))))</f>
        <v/>
      </c>
    </row>
    <row r="884" spans="1:26" x14ac:dyDescent="0.35">
      <c r="A884" s="48"/>
      <c r="B884" s="48"/>
      <c r="C884" s="48"/>
      <c r="D884" s="48"/>
      <c r="E884" s="47"/>
      <c r="F884" s="47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55" t="str" cm="1">
        <f t="array" ref="Q884">IF(AND(B884="",D884="",G884:H884="",J884:P884),"",IF(OR(B884="",D884="",AND(D884&lt;&gt;"A",D884&lt;&gt;"B",D884&lt;&gt;"C",D884&lt;&gt;"D",D884&lt;&gt;"U"),G884&lt;0,H884&lt;G884,AND(J884&lt;&gt;"BC",J884&lt;&gt;"SG",J884&lt;&gt;"KQ",J884&lt;&gt;"R"),J884="",K884="",L884="",L884&lt; 0,OR(M884="",M884&gt;15),OR(N884="",N884&gt;15),O884="",P884=""),"ERROR - Please check inputs",""))</f>
        <v/>
      </c>
      <c r="R884" s="55" t="str" cm="1">
        <f t="array" ref="R884">IF(AND(B884:D884="",G884:P884=""),"",H884-G884)</f>
        <v/>
      </c>
      <c r="S884" s="55" t="str" cm="1">
        <f t="array" ref="S884">IF(AND(B884:D884="",G884:P884=""),"",P884*R884/1000*365)</f>
        <v/>
      </c>
      <c r="T884" s="55" t="str" cm="1">
        <f t="array" ref="T884">IF(AND(B884:D884="",G884:P884=""),"",MAX(0,K884-L884))</f>
        <v/>
      </c>
      <c r="U884" s="55" t="str" cm="1">
        <f t="array" ref="U884">IF(AND(B884:D884="",G884:P884=""),"",VLOOKUP(J884,ABen_Rates,3,FALSE)*T884*S884)</f>
        <v/>
      </c>
      <c r="V884" s="55" t="str" cm="1">
        <f t="array" ref="V884">IF(AND(B884:D884="",G884:P884=""),"",VLOOKUP(D884,Treatment_Life,2,FALSE)*U884)</f>
        <v/>
      </c>
      <c r="W884" s="55" t="str" cm="1">
        <f t="array" ref="W884">IF(AND(B884:D884="",G884:P884=""),"",(H884-G884)*O884*Lane_Width*Cost_m2)</f>
        <v/>
      </c>
      <c r="X884" s="55" cm="1">
        <f t="array" ref="X884">IF(AND(B884:D884="",G884:P884=""),-9999,V884*Av_Cost_Coll/W884)</f>
        <v>-9999</v>
      </c>
      <c r="Y884" s="55" cm="1">
        <f t="array" ref="Y884">IF(AND(B884:D884="",G884:P884=""),-9999,VLOOKUP(CONCATENATE(M884,"-",N884),Likelihood,2,FALSE))</f>
        <v>-9999</v>
      </c>
      <c r="Z884" s="55" t="str" cm="1">
        <f t="array" ref="Z884">IF(AND(B884:D884="",G884:P884=""),"",IF(X884&gt;=2,IF(Y884&gt;50,"P1","P3"),IF(X884&gt;0,IF(Y884&gt;50,"P2","P5"),IF(Y884&gt;50,"P4","P6"))))</f>
        <v/>
      </c>
    </row>
    <row r="885" spans="1:26" x14ac:dyDescent="0.35">
      <c r="A885" s="48"/>
      <c r="B885" s="48"/>
      <c r="C885" s="48"/>
      <c r="D885" s="48"/>
      <c r="E885" s="47"/>
      <c r="F885" s="47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55" t="str" cm="1">
        <f t="array" ref="Q885">IF(AND(B885="",D885="",G885:H885="",J885:P885),"",IF(OR(B885="",D885="",AND(D885&lt;&gt;"A",D885&lt;&gt;"B",D885&lt;&gt;"C",D885&lt;&gt;"D",D885&lt;&gt;"U"),G885&lt;0,H885&lt;G885,AND(J885&lt;&gt;"BC",J885&lt;&gt;"SG",J885&lt;&gt;"KQ",J885&lt;&gt;"R"),J885="",K885="",L885="",L885&lt; 0,OR(M885="",M885&gt;15),OR(N885="",N885&gt;15),O885="",P885=""),"ERROR - Please check inputs",""))</f>
        <v/>
      </c>
      <c r="R885" s="55" t="str" cm="1">
        <f t="array" ref="R885">IF(AND(B885:D885="",G885:P885=""),"",H885-G885)</f>
        <v/>
      </c>
      <c r="S885" s="55" t="str" cm="1">
        <f t="array" ref="S885">IF(AND(B885:D885="",G885:P885=""),"",P885*R885/1000*365)</f>
        <v/>
      </c>
      <c r="T885" s="55" t="str" cm="1">
        <f t="array" ref="T885">IF(AND(B885:D885="",G885:P885=""),"",MAX(0,K885-L885))</f>
        <v/>
      </c>
      <c r="U885" s="55" t="str" cm="1">
        <f t="array" ref="U885">IF(AND(B885:D885="",G885:P885=""),"",VLOOKUP(J885,ABen_Rates,3,FALSE)*T885*S885)</f>
        <v/>
      </c>
      <c r="V885" s="55" t="str" cm="1">
        <f t="array" ref="V885">IF(AND(B885:D885="",G885:P885=""),"",VLOOKUP(D885,Treatment_Life,2,FALSE)*U885)</f>
        <v/>
      </c>
      <c r="W885" s="55" t="str" cm="1">
        <f t="array" ref="W885">IF(AND(B885:D885="",G885:P885=""),"",(H885-G885)*O885*Lane_Width*Cost_m2)</f>
        <v/>
      </c>
      <c r="X885" s="55" cm="1">
        <f t="array" ref="X885">IF(AND(B885:D885="",G885:P885=""),-9999,V885*Av_Cost_Coll/W885)</f>
        <v>-9999</v>
      </c>
      <c r="Y885" s="55" cm="1">
        <f t="array" ref="Y885">IF(AND(B885:D885="",G885:P885=""),-9999,VLOOKUP(CONCATENATE(M885,"-",N885),Likelihood,2,FALSE))</f>
        <v>-9999</v>
      </c>
      <c r="Z885" s="55" t="str" cm="1">
        <f t="array" ref="Z885">IF(AND(B885:D885="",G885:P885=""),"",IF(X885&gt;=2,IF(Y885&gt;50,"P1","P3"),IF(X885&gt;0,IF(Y885&gt;50,"P2","P5"),IF(Y885&gt;50,"P4","P6"))))</f>
        <v/>
      </c>
    </row>
    <row r="886" spans="1:26" x14ac:dyDescent="0.35">
      <c r="A886" s="48"/>
      <c r="B886" s="48"/>
      <c r="C886" s="48"/>
      <c r="D886" s="48"/>
      <c r="E886" s="47"/>
      <c r="F886" s="47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55" t="str" cm="1">
        <f t="array" ref="Q886">IF(AND(B886="",D886="",G886:H886="",J886:P886),"",IF(OR(B886="",D886="",AND(D886&lt;&gt;"A",D886&lt;&gt;"B",D886&lt;&gt;"C",D886&lt;&gt;"D",D886&lt;&gt;"U"),G886&lt;0,H886&lt;G886,AND(J886&lt;&gt;"BC",J886&lt;&gt;"SG",J886&lt;&gt;"KQ",J886&lt;&gt;"R"),J886="",K886="",L886="",L886&lt; 0,OR(M886="",M886&gt;15),OR(N886="",N886&gt;15),O886="",P886=""),"ERROR - Please check inputs",""))</f>
        <v/>
      </c>
      <c r="R886" s="55" t="str" cm="1">
        <f t="array" ref="R886">IF(AND(B886:D886="",G886:P886=""),"",H886-G886)</f>
        <v/>
      </c>
      <c r="S886" s="55" t="str" cm="1">
        <f t="array" ref="S886">IF(AND(B886:D886="",G886:P886=""),"",P886*R886/1000*365)</f>
        <v/>
      </c>
      <c r="T886" s="55" t="str" cm="1">
        <f t="array" ref="T886">IF(AND(B886:D886="",G886:P886=""),"",MAX(0,K886-L886))</f>
        <v/>
      </c>
      <c r="U886" s="55" t="str" cm="1">
        <f t="array" ref="U886">IF(AND(B886:D886="",G886:P886=""),"",VLOOKUP(J886,ABen_Rates,3,FALSE)*T886*S886)</f>
        <v/>
      </c>
      <c r="V886" s="55" t="str" cm="1">
        <f t="array" ref="V886">IF(AND(B886:D886="",G886:P886=""),"",VLOOKUP(D886,Treatment_Life,2,FALSE)*U886)</f>
        <v/>
      </c>
      <c r="W886" s="55" t="str" cm="1">
        <f t="array" ref="W886">IF(AND(B886:D886="",G886:P886=""),"",(H886-G886)*O886*Lane_Width*Cost_m2)</f>
        <v/>
      </c>
      <c r="X886" s="55" cm="1">
        <f t="array" ref="X886">IF(AND(B886:D886="",G886:P886=""),-9999,V886*Av_Cost_Coll/W886)</f>
        <v>-9999</v>
      </c>
      <c r="Y886" s="55" cm="1">
        <f t="array" ref="Y886">IF(AND(B886:D886="",G886:P886=""),-9999,VLOOKUP(CONCATENATE(M886,"-",N886),Likelihood,2,FALSE))</f>
        <v>-9999</v>
      </c>
      <c r="Z886" s="55" t="str" cm="1">
        <f t="array" ref="Z886">IF(AND(B886:D886="",G886:P886=""),"",IF(X886&gt;=2,IF(Y886&gt;50,"P1","P3"),IF(X886&gt;0,IF(Y886&gt;50,"P2","P5"),IF(Y886&gt;50,"P4","P6"))))</f>
        <v/>
      </c>
    </row>
    <row r="887" spans="1:26" x14ac:dyDescent="0.35">
      <c r="A887" s="48"/>
      <c r="B887" s="48"/>
      <c r="C887" s="48"/>
      <c r="D887" s="48"/>
      <c r="E887" s="47"/>
      <c r="F887" s="47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55" t="str" cm="1">
        <f t="array" ref="Q887">IF(AND(B887="",D887="",G887:H887="",J887:P887),"",IF(OR(B887="",D887="",AND(D887&lt;&gt;"A",D887&lt;&gt;"B",D887&lt;&gt;"C",D887&lt;&gt;"D",D887&lt;&gt;"U"),G887&lt;0,H887&lt;G887,AND(J887&lt;&gt;"BC",J887&lt;&gt;"SG",J887&lt;&gt;"KQ",J887&lt;&gt;"R"),J887="",K887="",L887="",L887&lt; 0,OR(M887="",M887&gt;15),OR(N887="",N887&gt;15),O887="",P887=""),"ERROR - Please check inputs",""))</f>
        <v/>
      </c>
      <c r="R887" s="55" t="str" cm="1">
        <f t="array" ref="R887">IF(AND(B887:D887="",G887:P887=""),"",H887-G887)</f>
        <v/>
      </c>
      <c r="S887" s="55" t="str" cm="1">
        <f t="array" ref="S887">IF(AND(B887:D887="",G887:P887=""),"",P887*R887/1000*365)</f>
        <v/>
      </c>
      <c r="T887" s="55" t="str" cm="1">
        <f t="array" ref="T887">IF(AND(B887:D887="",G887:P887=""),"",MAX(0,K887-L887))</f>
        <v/>
      </c>
      <c r="U887" s="55" t="str" cm="1">
        <f t="array" ref="U887">IF(AND(B887:D887="",G887:P887=""),"",VLOOKUP(J887,ABen_Rates,3,FALSE)*T887*S887)</f>
        <v/>
      </c>
      <c r="V887" s="55" t="str" cm="1">
        <f t="array" ref="V887">IF(AND(B887:D887="",G887:P887=""),"",VLOOKUP(D887,Treatment_Life,2,FALSE)*U887)</f>
        <v/>
      </c>
      <c r="W887" s="55" t="str" cm="1">
        <f t="array" ref="W887">IF(AND(B887:D887="",G887:P887=""),"",(H887-G887)*O887*Lane_Width*Cost_m2)</f>
        <v/>
      </c>
      <c r="X887" s="55" cm="1">
        <f t="array" ref="X887">IF(AND(B887:D887="",G887:P887=""),-9999,V887*Av_Cost_Coll/W887)</f>
        <v>-9999</v>
      </c>
      <c r="Y887" s="55" cm="1">
        <f t="array" ref="Y887">IF(AND(B887:D887="",G887:P887=""),-9999,VLOOKUP(CONCATENATE(M887,"-",N887),Likelihood,2,FALSE))</f>
        <v>-9999</v>
      </c>
      <c r="Z887" s="55" t="str" cm="1">
        <f t="array" ref="Z887">IF(AND(B887:D887="",G887:P887=""),"",IF(X887&gt;=2,IF(Y887&gt;50,"P1","P3"),IF(X887&gt;0,IF(Y887&gt;50,"P2","P5"),IF(Y887&gt;50,"P4","P6"))))</f>
        <v/>
      </c>
    </row>
    <row r="888" spans="1:26" x14ac:dyDescent="0.35">
      <c r="A888" s="48"/>
      <c r="B888" s="48"/>
      <c r="C888" s="48"/>
      <c r="D888" s="48"/>
      <c r="E888" s="47"/>
      <c r="F888" s="47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55" t="str" cm="1">
        <f t="array" ref="Q888">IF(AND(B888="",D888="",G888:H888="",J888:P888),"",IF(OR(B888="",D888="",AND(D888&lt;&gt;"A",D888&lt;&gt;"B",D888&lt;&gt;"C",D888&lt;&gt;"D",D888&lt;&gt;"U"),G888&lt;0,H888&lt;G888,AND(J888&lt;&gt;"BC",J888&lt;&gt;"SG",J888&lt;&gt;"KQ",J888&lt;&gt;"R"),J888="",K888="",L888="",L888&lt; 0,OR(M888="",M888&gt;15),OR(N888="",N888&gt;15),O888="",P888=""),"ERROR - Please check inputs",""))</f>
        <v/>
      </c>
      <c r="R888" s="55" t="str" cm="1">
        <f t="array" ref="R888">IF(AND(B888:D888="",G888:P888=""),"",H888-G888)</f>
        <v/>
      </c>
      <c r="S888" s="55" t="str" cm="1">
        <f t="array" ref="S888">IF(AND(B888:D888="",G888:P888=""),"",P888*R888/1000*365)</f>
        <v/>
      </c>
      <c r="T888" s="55" t="str" cm="1">
        <f t="array" ref="T888">IF(AND(B888:D888="",G888:P888=""),"",MAX(0,K888-L888))</f>
        <v/>
      </c>
      <c r="U888" s="55" t="str" cm="1">
        <f t="array" ref="U888">IF(AND(B888:D888="",G888:P888=""),"",VLOOKUP(J888,ABen_Rates,3,FALSE)*T888*S888)</f>
        <v/>
      </c>
      <c r="V888" s="55" t="str" cm="1">
        <f t="array" ref="V888">IF(AND(B888:D888="",G888:P888=""),"",VLOOKUP(D888,Treatment_Life,2,FALSE)*U888)</f>
        <v/>
      </c>
      <c r="W888" s="55" t="str" cm="1">
        <f t="array" ref="W888">IF(AND(B888:D888="",G888:P888=""),"",(H888-G888)*O888*Lane_Width*Cost_m2)</f>
        <v/>
      </c>
      <c r="X888" s="55" cm="1">
        <f t="array" ref="X888">IF(AND(B888:D888="",G888:P888=""),-9999,V888*Av_Cost_Coll/W888)</f>
        <v>-9999</v>
      </c>
      <c r="Y888" s="55" cm="1">
        <f t="array" ref="Y888">IF(AND(B888:D888="",G888:P888=""),-9999,VLOOKUP(CONCATENATE(M888,"-",N888),Likelihood,2,FALSE))</f>
        <v>-9999</v>
      </c>
      <c r="Z888" s="55" t="str" cm="1">
        <f t="array" ref="Z888">IF(AND(B888:D888="",G888:P888=""),"",IF(X888&gt;=2,IF(Y888&gt;50,"P1","P3"),IF(X888&gt;0,IF(Y888&gt;50,"P2","P5"),IF(Y888&gt;50,"P4","P6"))))</f>
        <v/>
      </c>
    </row>
    <row r="889" spans="1:26" x14ac:dyDescent="0.35">
      <c r="A889" s="48"/>
      <c r="B889" s="48"/>
      <c r="C889" s="48"/>
      <c r="D889" s="48"/>
      <c r="E889" s="47"/>
      <c r="F889" s="47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55" t="str" cm="1">
        <f t="array" ref="Q889">IF(AND(B889="",D889="",G889:H889="",J889:P889),"",IF(OR(B889="",D889="",AND(D889&lt;&gt;"A",D889&lt;&gt;"B",D889&lt;&gt;"C",D889&lt;&gt;"D",D889&lt;&gt;"U"),G889&lt;0,H889&lt;G889,AND(J889&lt;&gt;"BC",J889&lt;&gt;"SG",J889&lt;&gt;"KQ",J889&lt;&gt;"R"),J889="",K889="",L889="",L889&lt; 0,OR(M889="",M889&gt;15),OR(N889="",N889&gt;15),O889="",P889=""),"ERROR - Please check inputs",""))</f>
        <v/>
      </c>
      <c r="R889" s="55" t="str" cm="1">
        <f t="array" ref="R889">IF(AND(B889:D889="",G889:P889=""),"",H889-G889)</f>
        <v/>
      </c>
      <c r="S889" s="55" t="str" cm="1">
        <f t="array" ref="S889">IF(AND(B889:D889="",G889:P889=""),"",P889*R889/1000*365)</f>
        <v/>
      </c>
      <c r="T889" s="55" t="str" cm="1">
        <f t="array" ref="T889">IF(AND(B889:D889="",G889:P889=""),"",MAX(0,K889-L889))</f>
        <v/>
      </c>
      <c r="U889" s="55" t="str" cm="1">
        <f t="array" ref="U889">IF(AND(B889:D889="",G889:P889=""),"",VLOOKUP(J889,ABen_Rates,3,FALSE)*T889*S889)</f>
        <v/>
      </c>
      <c r="V889" s="55" t="str" cm="1">
        <f t="array" ref="V889">IF(AND(B889:D889="",G889:P889=""),"",VLOOKUP(D889,Treatment_Life,2,FALSE)*U889)</f>
        <v/>
      </c>
      <c r="W889" s="55" t="str" cm="1">
        <f t="array" ref="W889">IF(AND(B889:D889="",G889:P889=""),"",(H889-G889)*O889*Lane_Width*Cost_m2)</f>
        <v/>
      </c>
      <c r="X889" s="55" cm="1">
        <f t="array" ref="X889">IF(AND(B889:D889="",G889:P889=""),-9999,V889*Av_Cost_Coll/W889)</f>
        <v>-9999</v>
      </c>
      <c r="Y889" s="55" cm="1">
        <f t="array" ref="Y889">IF(AND(B889:D889="",G889:P889=""),-9999,VLOOKUP(CONCATENATE(M889,"-",N889),Likelihood,2,FALSE))</f>
        <v>-9999</v>
      </c>
      <c r="Z889" s="55" t="str" cm="1">
        <f t="array" ref="Z889">IF(AND(B889:D889="",G889:P889=""),"",IF(X889&gt;=2,IF(Y889&gt;50,"P1","P3"),IF(X889&gt;0,IF(Y889&gt;50,"P2","P5"),IF(Y889&gt;50,"P4","P6"))))</f>
        <v/>
      </c>
    </row>
    <row r="890" spans="1:26" x14ac:dyDescent="0.35">
      <c r="A890" s="48"/>
      <c r="B890" s="48"/>
      <c r="C890" s="48"/>
      <c r="D890" s="48"/>
      <c r="E890" s="47"/>
      <c r="F890" s="47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55" t="str" cm="1">
        <f t="array" ref="Q890">IF(AND(B890="",D890="",G890:H890="",J890:P890),"",IF(OR(B890="",D890="",AND(D890&lt;&gt;"A",D890&lt;&gt;"B",D890&lt;&gt;"C",D890&lt;&gt;"D",D890&lt;&gt;"U"),G890&lt;0,H890&lt;G890,AND(J890&lt;&gt;"BC",J890&lt;&gt;"SG",J890&lt;&gt;"KQ",J890&lt;&gt;"R"),J890="",K890="",L890="",L890&lt; 0,OR(M890="",M890&gt;15),OR(N890="",N890&gt;15),O890="",P890=""),"ERROR - Please check inputs",""))</f>
        <v/>
      </c>
      <c r="R890" s="55" t="str" cm="1">
        <f t="array" ref="R890">IF(AND(B890:D890="",G890:P890=""),"",H890-G890)</f>
        <v/>
      </c>
      <c r="S890" s="55" t="str" cm="1">
        <f t="array" ref="S890">IF(AND(B890:D890="",G890:P890=""),"",P890*R890/1000*365)</f>
        <v/>
      </c>
      <c r="T890" s="55" t="str" cm="1">
        <f t="array" ref="T890">IF(AND(B890:D890="",G890:P890=""),"",MAX(0,K890-L890))</f>
        <v/>
      </c>
      <c r="U890" s="55" t="str" cm="1">
        <f t="array" ref="U890">IF(AND(B890:D890="",G890:P890=""),"",VLOOKUP(J890,ABen_Rates,3,FALSE)*T890*S890)</f>
        <v/>
      </c>
      <c r="V890" s="55" t="str" cm="1">
        <f t="array" ref="V890">IF(AND(B890:D890="",G890:P890=""),"",VLOOKUP(D890,Treatment_Life,2,FALSE)*U890)</f>
        <v/>
      </c>
      <c r="W890" s="55" t="str" cm="1">
        <f t="array" ref="W890">IF(AND(B890:D890="",G890:P890=""),"",(H890-G890)*O890*Lane_Width*Cost_m2)</f>
        <v/>
      </c>
      <c r="X890" s="55" cm="1">
        <f t="array" ref="X890">IF(AND(B890:D890="",G890:P890=""),-9999,V890*Av_Cost_Coll/W890)</f>
        <v>-9999</v>
      </c>
      <c r="Y890" s="55" cm="1">
        <f t="array" ref="Y890">IF(AND(B890:D890="",G890:P890=""),-9999,VLOOKUP(CONCATENATE(M890,"-",N890),Likelihood,2,FALSE))</f>
        <v>-9999</v>
      </c>
      <c r="Z890" s="55" t="str" cm="1">
        <f t="array" ref="Z890">IF(AND(B890:D890="",G890:P890=""),"",IF(X890&gt;=2,IF(Y890&gt;50,"P1","P3"),IF(X890&gt;0,IF(Y890&gt;50,"P2","P5"),IF(Y890&gt;50,"P4","P6"))))</f>
        <v/>
      </c>
    </row>
    <row r="891" spans="1:26" x14ac:dyDescent="0.35">
      <c r="A891" s="48"/>
      <c r="B891" s="48"/>
      <c r="C891" s="48"/>
      <c r="D891" s="48"/>
      <c r="E891" s="47"/>
      <c r="F891" s="47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55" t="str" cm="1">
        <f t="array" ref="Q891">IF(AND(B891="",D891="",G891:H891="",J891:P891),"",IF(OR(B891="",D891="",AND(D891&lt;&gt;"A",D891&lt;&gt;"B",D891&lt;&gt;"C",D891&lt;&gt;"D",D891&lt;&gt;"U"),G891&lt;0,H891&lt;G891,AND(J891&lt;&gt;"BC",J891&lt;&gt;"SG",J891&lt;&gt;"KQ",J891&lt;&gt;"R"),J891="",K891="",L891="",L891&lt; 0,OR(M891="",M891&gt;15),OR(N891="",N891&gt;15),O891="",P891=""),"ERROR - Please check inputs",""))</f>
        <v/>
      </c>
      <c r="R891" s="55" t="str" cm="1">
        <f t="array" ref="R891">IF(AND(B891:D891="",G891:P891=""),"",H891-G891)</f>
        <v/>
      </c>
      <c r="S891" s="55" t="str" cm="1">
        <f t="array" ref="S891">IF(AND(B891:D891="",G891:P891=""),"",P891*R891/1000*365)</f>
        <v/>
      </c>
      <c r="T891" s="55" t="str" cm="1">
        <f t="array" ref="T891">IF(AND(B891:D891="",G891:P891=""),"",MAX(0,K891-L891))</f>
        <v/>
      </c>
      <c r="U891" s="55" t="str" cm="1">
        <f t="array" ref="U891">IF(AND(B891:D891="",G891:P891=""),"",VLOOKUP(J891,ABen_Rates,3,FALSE)*T891*S891)</f>
        <v/>
      </c>
      <c r="V891" s="55" t="str" cm="1">
        <f t="array" ref="V891">IF(AND(B891:D891="",G891:P891=""),"",VLOOKUP(D891,Treatment_Life,2,FALSE)*U891)</f>
        <v/>
      </c>
      <c r="W891" s="55" t="str" cm="1">
        <f t="array" ref="W891">IF(AND(B891:D891="",G891:P891=""),"",(H891-G891)*O891*Lane_Width*Cost_m2)</f>
        <v/>
      </c>
      <c r="X891" s="55" cm="1">
        <f t="array" ref="X891">IF(AND(B891:D891="",G891:P891=""),-9999,V891*Av_Cost_Coll/W891)</f>
        <v>-9999</v>
      </c>
      <c r="Y891" s="55" cm="1">
        <f t="array" ref="Y891">IF(AND(B891:D891="",G891:P891=""),-9999,VLOOKUP(CONCATENATE(M891,"-",N891),Likelihood,2,FALSE))</f>
        <v>-9999</v>
      </c>
      <c r="Z891" s="55" t="str" cm="1">
        <f t="array" ref="Z891">IF(AND(B891:D891="",G891:P891=""),"",IF(X891&gt;=2,IF(Y891&gt;50,"P1","P3"),IF(X891&gt;0,IF(Y891&gt;50,"P2","P5"),IF(Y891&gt;50,"P4","P6"))))</f>
        <v/>
      </c>
    </row>
    <row r="892" spans="1:26" x14ac:dyDescent="0.35">
      <c r="A892" s="48"/>
      <c r="B892" s="48"/>
      <c r="C892" s="48"/>
      <c r="D892" s="48"/>
      <c r="E892" s="47"/>
      <c r="F892" s="47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55" t="str" cm="1">
        <f t="array" ref="Q892">IF(AND(B892="",D892="",G892:H892="",J892:P892),"",IF(OR(B892="",D892="",AND(D892&lt;&gt;"A",D892&lt;&gt;"B",D892&lt;&gt;"C",D892&lt;&gt;"D",D892&lt;&gt;"U"),G892&lt;0,H892&lt;G892,AND(J892&lt;&gt;"BC",J892&lt;&gt;"SG",J892&lt;&gt;"KQ",J892&lt;&gt;"R"),J892="",K892="",L892="",L892&lt; 0,OR(M892="",M892&gt;15),OR(N892="",N892&gt;15),O892="",P892=""),"ERROR - Please check inputs",""))</f>
        <v/>
      </c>
      <c r="R892" s="55" t="str" cm="1">
        <f t="array" ref="R892">IF(AND(B892:D892="",G892:P892=""),"",H892-G892)</f>
        <v/>
      </c>
      <c r="S892" s="55" t="str" cm="1">
        <f t="array" ref="S892">IF(AND(B892:D892="",G892:P892=""),"",P892*R892/1000*365)</f>
        <v/>
      </c>
      <c r="T892" s="55" t="str" cm="1">
        <f t="array" ref="T892">IF(AND(B892:D892="",G892:P892=""),"",MAX(0,K892-L892))</f>
        <v/>
      </c>
      <c r="U892" s="55" t="str" cm="1">
        <f t="array" ref="U892">IF(AND(B892:D892="",G892:P892=""),"",VLOOKUP(J892,ABen_Rates,3,FALSE)*T892*S892)</f>
        <v/>
      </c>
      <c r="V892" s="55" t="str" cm="1">
        <f t="array" ref="V892">IF(AND(B892:D892="",G892:P892=""),"",VLOOKUP(D892,Treatment_Life,2,FALSE)*U892)</f>
        <v/>
      </c>
      <c r="W892" s="55" t="str" cm="1">
        <f t="array" ref="W892">IF(AND(B892:D892="",G892:P892=""),"",(H892-G892)*O892*Lane_Width*Cost_m2)</f>
        <v/>
      </c>
      <c r="X892" s="55" cm="1">
        <f t="array" ref="X892">IF(AND(B892:D892="",G892:P892=""),-9999,V892*Av_Cost_Coll/W892)</f>
        <v>-9999</v>
      </c>
      <c r="Y892" s="55" cm="1">
        <f t="array" ref="Y892">IF(AND(B892:D892="",G892:P892=""),-9999,VLOOKUP(CONCATENATE(M892,"-",N892),Likelihood,2,FALSE))</f>
        <v>-9999</v>
      </c>
      <c r="Z892" s="55" t="str" cm="1">
        <f t="array" ref="Z892">IF(AND(B892:D892="",G892:P892=""),"",IF(X892&gt;=2,IF(Y892&gt;50,"P1","P3"),IF(X892&gt;0,IF(Y892&gt;50,"P2","P5"),IF(Y892&gt;50,"P4","P6"))))</f>
        <v/>
      </c>
    </row>
    <row r="893" spans="1:26" x14ac:dyDescent="0.35">
      <c r="A893" s="48"/>
      <c r="B893" s="48"/>
      <c r="C893" s="48"/>
      <c r="D893" s="48"/>
      <c r="E893" s="47"/>
      <c r="F893" s="47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55" t="str" cm="1">
        <f t="array" ref="Q893">IF(AND(B893="",D893="",G893:H893="",J893:P893),"",IF(OR(B893="",D893="",AND(D893&lt;&gt;"A",D893&lt;&gt;"B",D893&lt;&gt;"C",D893&lt;&gt;"D",D893&lt;&gt;"U"),G893&lt;0,H893&lt;G893,AND(J893&lt;&gt;"BC",J893&lt;&gt;"SG",J893&lt;&gt;"KQ",J893&lt;&gt;"R"),J893="",K893="",L893="",L893&lt; 0,OR(M893="",M893&gt;15),OR(N893="",N893&gt;15),O893="",P893=""),"ERROR - Please check inputs",""))</f>
        <v/>
      </c>
      <c r="R893" s="55" t="str" cm="1">
        <f t="array" ref="R893">IF(AND(B893:D893="",G893:P893=""),"",H893-G893)</f>
        <v/>
      </c>
      <c r="S893" s="55" t="str" cm="1">
        <f t="array" ref="S893">IF(AND(B893:D893="",G893:P893=""),"",P893*R893/1000*365)</f>
        <v/>
      </c>
      <c r="T893" s="55" t="str" cm="1">
        <f t="array" ref="T893">IF(AND(B893:D893="",G893:P893=""),"",MAX(0,K893-L893))</f>
        <v/>
      </c>
      <c r="U893" s="55" t="str" cm="1">
        <f t="array" ref="U893">IF(AND(B893:D893="",G893:P893=""),"",VLOOKUP(J893,ABen_Rates,3,FALSE)*T893*S893)</f>
        <v/>
      </c>
      <c r="V893" s="55" t="str" cm="1">
        <f t="array" ref="V893">IF(AND(B893:D893="",G893:P893=""),"",VLOOKUP(D893,Treatment_Life,2,FALSE)*U893)</f>
        <v/>
      </c>
      <c r="W893" s="55" t="str" cm="1">
        <f t="array" ref="W893">IF(AND(B893:D893="",G893:P893=""),"",(H893-G893)*O893*Lane_Width*Cost_m2)</f>
        <v/>
      </c>
      <c r="X893" s="55" cm="1">
        <f t="array" ref="X893">IF(AND(B893:D893="",G893:P893=""),-9999,V893*Av_Cost_Coll/W893)</f>
        <v>-9999</v>
      </c>
      <c r="Y893" s="55" cm="1">
        <f t="array" ref="Y893">IF(AND(B893:D893="",G893:P893=""),-9999,VLOOKUP(CONCATENATE(M893,"-",N893),Likelihood,2,FALSE))</f>
        <v>-9999</v>
      </c>
      <c r="Z893" s="55" t="str" cm="1">
        <f t="array" ref="Z893">IF(AND(B893:D893="",G893:P893=""),"",IF(X893&gt;=2,IF(Y893&gt;50,"P1","P3"),IF(X893&gt;0,IF(Y893&gt;50,"P2","P5"),IF(Y893&gt;50,"P4","P6"))))</f>
        <v/>
      </c>
    </row>
    <row r="894" spans="1:26" x14ac:dyDescent="0.35">
      <c r="A894" s="48"/>
      <c r="B894" s="48"/>
      <c r="C894" s="48"/>
      <c r="D894" s="48"/>
      <c r="E894" s="47"/>
      <c r="F894" s="47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55" t="str" cm="1">
        <f t="array" ref="Q894">IF(AND(B894="",D894="",G894:H894="",J894:P894),"",IF(OR(B894="",D894="",AND(D894&lt;&gt;"A",D894&lt;&gt;"B",D894&lt;&gt;"C",D894&lt;&gt;"D",D894&lt;&gt;"U"),G894&lt;0,H894&lt;G894,AND(J894&lt;&gt;"BC",J894&lt;&gt;"SG",J894&lt;&gt;"KQ",J894&lt;&gt;"R"),J894="",K894="",L894="",L894&lt; 0,OR(M894="",M894&gt;15),OR(N894="",N894&gt;15),O894="",P894=""),"ERROR - Please check inputs",""))</f>
        <v/>
      </c>
      <c r="R894" s="55" t="str" cm="1">
        <f t="array" ref="R894">IF(AND(B894:D894="",G894:P894=""),"",H894-G894)</f>
        <v/>
      </c>
      <c r="S894" s="55" t="str" cm="1">
        <f t="array" ref="S894">IF(AND(B894:D894="",G894:P894=""),"",P894*R894/1000*365)</f>
        <v/>
      </c>
      <c r="T894" s="55" t="str" cm="1">
        <f t="array" ref="T894">IF(AND(B894:D894="",G894:P894=""),"",MAX(0,K894-L894))</f>
        <v/>
      </c>
      <c r="U894" s="55" t="str" cm="1">
        <f t="array" ref="U894">IF(AND(B894:D894="",G894:P894=""),"",VLOOKUP(J894,ABen_Rates,3,FALSE)*T894*S894)</f>
        <v/>
      </c>
      <c r="V894" s="55" t="str" cm="1">
        <f t="array" ref="V894">IF(AND(B894:D894="",G894:P894=""),"",VLOOKUP(D894,Treatment_Life,2,FALSE)*U894)</f>
        <v/>
      </c>
      <c r="W894" s="55" t="str" cm="1">
        <f t="array" ref="W894">IF(AND(B894:D894="",G894:P894=""),"",(H894-G894)*O894*Lane_Width*Cost_m2)</f>
        <v/>
      </c>
      <c r="X894" s="55" cm="1">
        <f t="array" ref="X894">IF(AND(B894:D894="",G894:P894=""),-9999,V894*Av_Cost_Coll/W894)</f>
        <v>-9999</v>
      </c>
      <c r="Y894" s="55" cm="1">
        <f t="array" ref="Y894">IF(AND(B894:D894="",G894:P894=""),-9999,VLOOKUP(CONCATENATE(M894,"-",N894),Likelihood,2,FALSE))</f>
        <v>-9999</v>
      </c>
      <c r="Z894" s="55" t="str" cm="1">
        <f t="array" ref="Z894">IF(AND(B894:D894="",G894:P894=""),"",IF(X894&gt;=2,IF(Y894&gt;50,"P1","P3"),IF(X894&gt;0,IF(Y894&gt;50,"P2","P5"),IF(Y894&gt;50,"P4","P6"))))</f>
        <v/>
      </c>
    </row>
    <row r="895" spans="1:26" x14ac:dyDescent="0.35">
      <c r="A895" s="48"/>
      <c r="B895" s="48"/>
      <c r="C895" s="48"/>
      <c r="D895" s="48"/>
      <c r="E895" s="47"/>
      <c r="F895" s="47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55" t="str" cm="1">
        <f t="array" ref="Q895">IF(AND(B895="",D895="",G895:H895="",J895:P895),"",IF(OR(B895="",D895="",AND(D895&lt;&gt;"A",D895&lt;&gt;"B",D895&lt;&gt;"C",D895&lt;&gt;"D",D895&lt;&gt;"U"),G895&lt;0,H895&lt;G895,AND(J895&lt;&gt;"BC",J895&lt;&gt;"SG",J895&lt;&gt;"KQ",J895&lt;&gt;"R"),J895="",K895="",L895="",L895&lt; 0,OR(M895="",M895&gt;15),OR(N895="",N895&gt;15),O895="",P895=""),"ERROR - Please check inputs",""))</f>
        <v/>
      </c>
      <c r="R895" s="55" t="str" cm="1">
        <f t="array" ref="R895">IF(AND(B895:D895="",G895:P895=""),"",H895-G895)</f>
        <v/>
      </c>
      <c r="S895" s="55" t="str" cm="1">
        <f t="array" ref="S895">IF(AND(B895:D895="",G895:P895=""),"",P895*R895/1000*365)</f>
        <v/>
      </c>
      <c r="T895" s="55" t="str" cm="1">
        <f t="array" ref="T895">IF(AND(B895:D895="",G895:P895=""),"",MAX(0,K895-L895))</f>
        <v/>
      </c>
      <c r="U895" s="55" t="str" cm="1">
        <f t="array" ref="U895">IF(AND(B895:D895="",G895:P895=""),"",VLOOKUP(J895,ABen_Rates,3,FALSE)*T895*S895)</f>
        <v/>
      </c>
      <c r="V895" s="55" t="str" cm="1">
        <f t="array" ref="V895">IF(AND(B895:D895="",G895:P895=""),"",VLOOKUP(D895,Treatment_Life,2,FALSE)*U895)</f>
        <v/>
      </c>
      <c r="W895" s="55" t="str" cm="1">
        <f t="array" ref="W895">IF(AND(B895:D895="",G895:P895=""),"",(H895-G895)*O895*Lane_Width*Cost_m2)</f>
        <v/>
      </c>
      <c r="X895" s="55" cm="1">
        <f t="array" ref="X895">IF(AND(B895:D895="",G895:P895=""),-9999,V895*Av_Cost_Coll/W895)</f>
        <v>-9999</v>
      </c>
      <c r="Y895" s="55" cm="1">
        <f t="array" ref="Y895">IF(AND(B895:D895="",G895:P895=""),-9999,VLOOKUP(CONCATENATE(M895,"-",N895),Likelihood,2,FALSE))</f>
        <v>-9999</v>
      </c>
      <c r="Z895" s="55" t="str" cm="1">
        <f t="array" ref="Z895">IF(AND(B895:D895="",G895:P895=""),"",IF(X895&gt;=2,IF(Y895&gt;50,"P1","P3"),IF(X895&gt;0,IF(Y895&gt;50,"P2","P5"),IF(Y895&gt;50,"P4","P6"))))</f>
        <v/>
      </c>
    </row>
    <row r="896" spans="1:26" x14ac:dyDescent="0.35">
      <c r="A896" s="48"/>
      <c r="B896" s="48"/>
      <c r="C896" s="48"/>
      <c r="D896" s="48"/>
      <c r="E896" s="47"/>
      <c r="F896" s="47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55" t="str" cm="1">
        <f t="array" ref="Q896">IF(AND(B896="",D896="",G896:H896="",J896:P896),"",IF(OR(B896="",D896="",AND(D896&lt;&gt;"A",D896&lt;&gt;"B",D896&lt;&gt;"C",D896&lt;&gt;"D",D896&lt;&gt;"U"),G896&lt;0,H896&lt;G896,AND(J896&lt;&gt;"BC",J896&lt;&gt;"SG",J896&lt;&gt;"KQ",J896&lt;&gt;"R"),J896="",K896="",L896="",L896&lt; 0,OR(M896="",M896&gt;15),OR(N896="",N896&gt;15),O896="",P896=""),"ERROR - Please check inputs",""))</f>
        <v/>
      </c>
      <c r="R896" s="55" t="str" cm="1">
        <f t="array" ref="R896">IF(AND(B896:D896="",G896:P896=""),"",H896-G896)</f>
        <v/>
      </c>
      <c r="S896" s="55" t="str" cm="1">
        <f t="array" ref="S896">IF(AND(B896:D896="",G896:P896=""),"",P896*R896/1000*365)</f>
        <v/>
      </c>
      <c r="T896" s="55" t="str" cm="1">
        <f t="array" ref="T896">IF(AND(B896:D896="",G896:P896=""),"",MAX(0,K896-L896))</f>
        <v/>
      </c>
      <c r="U896" s="55" t="str" cm="1">
        <f t="array" ref="U896">IF(AND(B896:D896="",G896:P896=""),"",VLOOKUP(J896,ABen_Rates,3,FALSE)*T896*S896)</f>
        <v/>
      </c>
      <c r="V896" s="55" t="str" cm="1">
        <f t="array" ref="V896">IF(AND(B896:D896="",G896:P896=""),"",VLOOKUP(D896,Treatment_Life,2,FALSE)*U896)</f>
        <v/>
      </c>
      <c r="W896" s="55" t="str" cm="1">
        <f t="array" ref="W896">IF(AND(B896:D896="",G896:P896=""),"",(H896-G896)*O896*Lane_Width*Cost_m2)</f>
        <v/>
      </c>
      <c r="X896" s="55" cm="1">
        <f t="array" ref="X896">IF(AND(B896:D896="",G896:P896=""),-9999,V896*Av_Cost_Coll/W896)</f>
        <v>-9999</v>
      </c>
      <c r="Y896" s="55" cm="1">
        <f t="array" ref="Y896">IF(AND(B896:D896="",G896:P896=""),-9999,VLOOKUP(CONCATENATE(M896,"-",N896),Likelihood,2,FALSE))</f>
        <v>-9999</v>
      </c>
      <c r="Z896" s="55" t="str" cm="1">
        <f t="array" ref="Z896">IF(AND(B896:D896="",G896:P896=""),"",IF(X896&gt;=2,IF(Y896&gt;50,"P1","P3"),IF(X896&gt;0,IF(Y896&gt;50,"P2","P5"),IF(Y896&gt;50,"P4","P6"))))</f>
        <v/>
      </c>
    </row>
    <row r="897" spans="1:26" x14ac:dyDescent="0.35">
      <c r="A897" s="48"/>
      <c r="B897" s="48"/>
      <c r="C897" s="48"/>
      <c r="D897" s="48"/>
      <c r="E897" s="47"/>
      <c r="F897" s="47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55" t="str" cm="1">
        <f t="array" ref="Q897">IF(AND(B897="",D897="",G897:H897="",J897:P897),"",IF(OR(B897="",D897="",AND(D897&lt;&gt;"A",D897&lt;&gt;"B",D897&lt;&gt;"C",D897&lt;&gt;"D",D897&lt;&gt;"U"),G897&lt;0,H897&lt;G897,AND(J897&lt;&gt;"BC",J897&lt;&gt;"SG",J897&lt;&gt;"KQ",J897&lt;&gt;"R"),J897="",K897="",L897="",L897&lt; 0,OR(M897="",M897&gt;15),OR(N897="",N897&gt;15),O897="",P897=""),"ERROR - Please check inputs",""))</f>
        <v/>
      </c>
      <c r="R897" s="55" t="str" cm="1">
        <f t="array" ref="R897">IF(AND(B897:D897="",G897:P897=""),"",H897-G897)</f>
        <v/>
      </c>
      <c r="S897" s="55" t="str" cm="1">
        <f t="array" ref="S897">IF(AND(B897:D897="",G897:P897=""),"",P897*R897/1000*365)</f>
        <v/>
      </c>
      <c r="T897" s="55" t="str" cm="1">
        <f t="array" ref="T897">IF(AND(B897:D897="",G897:P897=""),"",MAX(0,K897-L897))</f>
        <v/>
      </c>
      <c r="U897" s="55" t="str" cm="1">
        <f t="array" ref="U897">IF(AND(B897:D897="",G897:P897=""),"",VLOOKUP(J897,ABen_Rates,3,FALSE)*T897*S897)</f>
        <v/>
      </c>
      <c r="V897" s="55" t="str" cm="1">
        <f t="array" ref="V897">IF(AND(B897:D897="",G897:P897=""),"",VLOOKUP(D897,Treatment_Life,2,FALSE)*U897)</f>
        <v/>
      </c>
      <c r="W897" s="55" t="str" cm="1">
        <f t="array" ref="W897">IF(AND(B897:D897="",G897:P897=""),"",(H897-G897)*O897*Lane_Width*Cost_m2)</f>
        <v/>
      </c>
      <c r="X897" s="55" cm="1">
        <f t="array" ref="X897">IF(AND(B897:D897="",G897:P897=""),-9999,V897*Av_Cost_Coll/W897)</f>
        <v>-9999</v>
      </c>
      <c r="Y897" s="55" cm="1">
        <f t="array" ref="Y897">IF(AND(B897:D897="",G897:P897=""),-9999,VLOOKUP(CONCATENATE(M897,"-",N897),Likelihood,2,FALSE))</f>
        <v>-9999</v>
      </c>
      <c r="Z897" s="55" t="str" cm="1">
        <f t="array" ref="Z897">IF(AND(B897:D897="",G897:P897=""),"",IF(X897&gt;=2,IF(Y897&gt;50,"P1","P3"),IF(X897&gt;0,IF(Y897&gt;50,"P2","P5"),IF(Y897&gt;50,"P4","P6"))))</f>
        <v/>
      </c>
    </row>
    <row r="898" spans="1:26" x14ac:dyDescent="0.35">
      <c r="A898" s="48"/>
      <c r="B898" s="48"/>
      <c r="C898" s="48"/>
      <c r="D898" s="48"/>
      <c r="E898" s="47"/>
      <c r="F898" s="47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55" t="str" cm="1">
        <f t="array" ref="Q898">IF(AND(B898="",D898="",G898:H898="",J898:P898),"",IF(OR(B898="",D898="",AND(D898&lt;&gt;"A",D898&lt;&gt;"B",D898&lt;&gt;"C",D898&lt;&gt;"D",D898&lt;&gt;"U"),G898&lt;0,H898&lt;G898,AND(J898&lt;&gt;"BC",J898&lt;&gt;"SG",J898&lt;&gt;"KQ",J898&lt;&gt;"R"),J898="",K898="",L898="",L898&lt; 0,OR(M898="",M898&gt;15),OR(N898="",N898&gt;15),O898="",P898=""),"ERROR - Please check inputs",""))</f>
        <v/>
      </c>
      <c r="R898" s="55" t="str" cm="1">
        <f t="array" ref="R898">IF(AND(B898:D898="",G898:P898=""),"",H898-G898)</f>
        <v/>
      </c>
      <c r="S898" s="55" t="str" cm="1">
        <f t="array" ref="S898">IF(AND(B898:D898="",G898:P898=""),"",P898*R898/1000*365)</f>
        <v/>
      </c>
      <c r="T898" s="55" t="str" cm="1">
        <f t="array" ref="T898">IF(AND(B898:D898="",G898:P898=""),"",MAX(0,K898-L898))</f>
        <v/>
      </c>
      <c r="U898" s="55" t="str" cm="1">
        <f t="array" ref="U898">IF(AND(B898:D898="",G898:P898=""),"",VLOOKUP(J898,ABen_Rates,3,FALSE)*T898*S898)</f>
        <v/>
      </c>
      <c r="V898" s="55" t="str" cm="1">
        <f t="array" ref="V898">IF(AND(B898:D898="",G898:P898=""),"",VLOOKUP(D898,Treatment_Life,2,FALSE)*U898)</f>
        <v/>
      </c>
      <c r="W898" s="55" t="str" cm="1">
        <f t="array" ref="W898">IF(AND(B898:D898="",G898:P898=""),"",(H898-G898)*O898*Lane_Width*Cost_m2)</f>
        <v/>
      </c>
      <c r="X898" s="55" cm="1">
        <f t="array" ref="X898">IF(AND(B898:D898="",G898:P898=""),-9999,V898*Av_Cost_Coll/W898)</f>
        <v>-9999</v>
      </c>
      <c r="Y898" s="55" cm="1">
        <f t="array" ref="Y898">IF(AND(B898:D898="",G898:P898=""),-9999,VLOOKUP(CONCATENATE(M898,"-",N898),Likelihood,2,FALSE))</f>
        <v>-9999</v>
      </c>
      <c r="Z898" s="55" t="str" cm="1">
        <f t="array" ref="Z898">IF(AND(B898:D898="",G898:P898=""),"",IF(X898&gt;=2,IF(Y898&gt;50,"P1","P3"),IF(X898&gt;0,IF(Y898&gt;50,"P2","P5"),IF(Y898&gt;50,"P4","P6"))))</f>
        <v/>
      </c>
    </row>
    <row r="899" spans="1:26" x14ac:dyDescent="0.35">
      <c r="A899" s="48"/>
      <c r="B899" s="48"/>
      <c r="C899" s="48"/>
      <c r="D899" s="48"/>
      <c r="E899" s="47"/>
      <c r="F899" s="47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55" t="str" cm="1">
        <f t="array" ref="Q899">IF(AND(B899="",D899="",G899:H899="",J899:P899),"",IF(OR(B899="",D899="",AND(D899&lt;&gt;"A",D899&lt;&gt;"B",D899&lt;&gt;"C",D899&lt;&gt;"D",D899&lt;&gt;"U"),G899&lt;0,H899&lt;G899,AND(J899&lt;&gt;"BC",J899&lt;&gt;"SG",J899&lt;&gt;"KQ",J899&lt;&gt;"R"),J899="",K899="",L899="",L899&lt; 0,OR(M899="",M899&gt;15),OR(N899="",N899&gt;15),O899="",P899=""),"ERROR - Please check inputs",""))</f>
        <v/>
      </c>
      <c r="R899" s="55" t="str" cm="1">
        <f t="array" ref="R899">IF(AND(B899:D899="",G899:P899=""),"",H899-G899)</f>
        <v/>
      </c>
      <c r="S899" s="55" t="str" cm="1">
        <f t="array" ref="S899">IF(AND(B899:D899="",G899:P899=""),"",P899*R899/1000*365)</f>
        <v/>
      </c>
      <c r="T899" s="55" t="str" cm="1">
        <f t="array" ref="T899">IF(AND(B899:D899="",G899:P899=""),"",MAX(0,K899-L899))</f>
        <v/>
      </c>
      <c r="U899" s="55" t="str" cm="1">
        <f t="array" ref="U899">IF(AND(B899:D899="",G899:P899=""),"",VLOOKUP(J899,ABen_Rates,3,FALSE)*T899*S899)</f>
        <v/>
      </c>
      <c r="V899" s="55" t="str" cm="1">
        <f t="array" ref="V899">IF(AND(B899:D899="",G899:P899=""),"",VLOOKUP(D899,Treatment_Life,2,FALSE)*U899)</f>
        <v/>
      </c>
      <c r="W899" s="55" t="str" cm="1">
        <f t="array" ref="W899">IF(AND(B899:D899="",G899:P899=""),"",(H899-G899)*O899*Lane_Width*Cost_m2)</f>
        <v/>
      </c>
      <c r="X899" s="55" cm="1">
        <f t="array" ref="X899">IF(AND(B899:D899="",G899:P899=""),-9999,V899*Av_Cost_Coll/W899)</f>
        <v>-9999</v>
      </c>
      <c r="Y899" s="55" cm="1">
        <f t="array" ref="Y899">IF(AND(B899:D899="",G899:P899=""),-9999,VLOOKUP(CONCATENATE(M899,"-",N899),Likelihood,2,FALSE))</f>
        <v>-9999</v>
      </c>
      <c r="Z899" s="55" t="str" cm="1">
        <f t="array" ref="Z899">IF(AND(B899:D899="",G899:P899=""),"",IF(X899&gt;=2,IF(Y899&gt;50,"P1","P3"),IF(X899&gt;0,IF(Y899&gt;50,"P2","P5"),IF(Y899&gt;50,"P4","P6"))))</f>
        <v/>
      </c>
    </row>
    <row r="900" spans="1:26" x14ac:dyDescent="0.35">
      <c r="A900" s="48"/>
      <c r="B900" s="48"/>
      <c r="C900" s="48"/>
      <c r="D900" s="48"/>
      <c r="E900" s="47"/>
      <c r="F900" s="47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55" t="str" cm="1">
        <f t="array" ref="Q900">IF(AND(B900="",D900="",G900:H900="",J900:P900),"",IF(OR(B900="",D900="",AND(D900&lt;&gt;"A",D900&lt;&gt;"B",D900&lt;&gt;"C",D900&lt;&gt;"D",D900&lt;&gt;"U"),G900&lt;0,H900&lt;G900,AND(J900&lt;&gt;"BC",J900&lt;&gt;"SG",J900&lt;&gt;"KQ",J900&lt;&gt;"R"),J900="",K900="",L900="",L900&lt; 0,OR(M900="",M900&gt;15),OR(N900="",N900&gt;15),O900="",P900=""),"ERROR - Please check inputs",""))</f>
        <v/>
      </c>
      <c r="R900" s="55" t="str" cm="1">
        <f t="array" ref="R900">IF(AND(B900:D900="",G900:P900=""),"",H900-G900)</f>
        <v/>
      </c>
      <c r="S900" s="55" t="str" cm="1">
        <f t="array" ref="S900">IF(AND(B900:D900="",G900:P900=""),"",P900*R900/1000*365)</f>
        <v/>
      </c>
      <c r="T900" s="55" t="str" cm="1">
        <f t="array" ref="T900">IF(AND(B900:D900="",G900:P900=""),"",MAX(0,K900-L900))</f>
        <v/>
      </c>
      <c r="U900" s="55" t="str" cm="1">
        <f t="array" ref="U900">IF(AND(B900:D900="",G900:P900=""),"",VLOOKUP(J900,ABen_Rates,3,FALSE)*T900*S900)</f>
        <v/>
      </c>
      <c r="V900" s="55" t="str" cm="1">
        <f t="array" ref="V900">IF(AND(B900:D900="",G900:P900=""),"",VLOOKUP(D900,Treatment_Life,2,FALSE)*U900)</f>
        <v/>
      </c>
      <c r="W900" s="55" t="str" cm="1">
        <f t="array" ref="W900">IF(AND(B900:D900="",G900:P900=""),"",(H900-G900)*O900*Lane_Width*Cost_m2)</f>
        <v/>
      </c>
      <c r="X900" s="55" cm="1">
        <f t="array" ref="X900">IF(AND(B900:D900="",G900:P900=""),-9999,V900*Av_Cost_Coll/W900)</f>
        <v>-9999</v>
      </c>
      <c r="Y900" s="55" cm="1">
        <f t="array" ref="Y900">IF(AND(B900:D900="",G900:P900=""),-9999,VLOOKUP(CONCATENATE(M900,"-",N900),Likelihood,2,FALSE))</f>
        <v>-9999</v>
      </c>
      <c r="Z900" s="55" t="str" cm="1">
        <f t="array" ref="Z900">IF(AND(B900:D900="",G900:P900=""),"",IF(X900&gt;=2,IF(Y900&gt;50,"P1","P3"),IF(X900&gt;0,IF(Y900&gt;50,"P2","P5"),IF(Y900&gt;50,"P4","P6"))))</f>
        <v/>
      </c>
    </row>
    <row r="901" spans="1:26" x14ac:dyDescent="0.35">
      <c r="A901" s="48"/>
      <c r="B901" s="48"/>
      <c r="C901" s="48"/>
      <c r="D901" s="48"/>
      <c r="E901" s="47"/>
      <c r="F901" s="47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55" t="str" cm="1">
        <f t="array" ref="Q901">IF(AND(B901="",D901="",G901:H901="",J901:P901),"",IF(OR(B901="",D901="",AND(D901&lt;&gt;"A",D901&lt;&gt;"B",D901&lt;&gt;"C",D901&lt;&gt;"D",D901&lt;&gt;"U"),G901&lt;0,H901&lt;G901,AND(J901&lt;&gt;"BC",J901&lt;&gt;"SG",J901&lt;&gt;"KQ",J901&lt;&gt;"R"),J901="",K901="",L901="",L901&lt; 0,OR(M901="",M901&gt;15),OR(N901="",N901&gt;15),O901="",P901=""),"ERROR - Please check inputs",""))</f>
        <v/>
      </c>
      <c r="R901" s="55" t="str" cm="1">
        <f t="array" ref="R901">IF(AND(B901:D901="",G901:P901=""),"",H901-G901)</f>
        <v/>
      </c>
      <c r="S901" s="55" t="str" cm="1">
        <f t="array" ref="S901">IF(AND(B901:D901="",G901:P901=""),"",P901*R901/1000*365)</f>
        <v/>
      </c>
      <c r="T901" s="55" t="str" cm="1">
        <f t="array" ref="T901">IF(AND(B901:D901="",G901:P901=""),"",MAX(0,K901-L901))</f>
        <v/>
      </c>
      <c r="U901" s="55" t="str" cm="1">
        <f t="array" ref="U901">IF(AND(B901:D901="",G901:P901=""),"",VLOOKUP(J901,ABen_Rates,3,FALSE)*T901*S901)</f>
        <v/>
      </c>
      <c r="V901" s="55" t="str" cm="1">
        <f t="array" ref="V901">IF(AND(B901:D901="",G901:P901=""),"",VLOOKUP(D901,Treatment_Life,2,FALSE)*U901)</f>
        <v/>
      </c>
      <c r="W901" s="55" t="str" cm="1">
        <f t="array" ref="W901">IF(AND(B901:D901="",G901:P901=""),"",(H901-G901)*O901*Lane_Width*Cost_m2)</f>
        <v/>
      </c>
      <c r="X901" s="55" cm="1">
        <f t="array" ref="X901">IF(AND(B901:D901="",G901:P901=""),-9999,V901*Av_Cost_Coll/W901)</f>
        <v>-9999</v>
      </c>
      <c r="Y901" s="55" cm="1">
        <f t="array" ref="Y901">IF(AND(B901:D901="",G901:P901=""),-9999,VLOOKUP(CONCATENATE(M901,"-",N901),Likelihood,2,FALSE))</f>
        <v>-9999</v>
      </c>
      <c r="Z901" s="55" t="str" cm="1">
        <f t="array" ref="Z901">IF(AND(B901:D901="",G901:P901=""),"",IF(X901&gt;=2,IF(Y901&gt;50,"P1","P3"),IF(X901&gt;0,IF(Y901&gt;50,"P2","P5"),IF(Y901&gt;50,"P4","P6"))))</f>
        <v/>
      </c>
    </row>
    <row r="902" spans="1:26" x14ac:dyDescent="0.35">
      <c r="A902" s="48"/>
      <c r="B902" s="48"/>
      <c r="C902" s="48"/>
      <c r="D902" s="48"/>
      <c r="E902" s="47"/>
      <c r="F902" s="47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55" t="str" cm="1">
        <f t="array" ref="Q902">IF(AND(B902="",D902="",G902:H902="",J902:P902),"",IF(OR(B902="",D902="",AND(D902&lt;&gt;"A",D902&lt;&gt;"B",D902&lt;&gt;"C",D902&lt;&gt;"D",D902&lt;&gt;"U"),G902&lt;0,H902&lt;G902,AND(J902&lt;&gt;"BC",J902&lt;&gt;"SG",J902&lt;&gt;"KQ",J902&lt;&gt;"R"),J902="",K902="",L902="",L902&lt; 0,OR(M902="",M902&gt;15),OR(N902="",N902&gt;15),O902="",P902=""),"ERROR - Please check inputs",""))</f>
        <v/>
      </c>
      <c r="R902" s="55" t="str" cm="1">
        <f t="array" ref="R902">IF(AND(B902:D902="",G902:P902=""),"",H902-G902)</f>
        <v/>
      </c>
      <c r="S902" s="55" t="str" cm="1">
        <f t="array" ref="S902">IF(AND(B902:D902="",G902:P902=""),"",P902*R902/1000*365)</f>
        <v/>
      </c>
      <c r="T902" s="55" t="str" cm="1">
        <f t="array" ref="T902">IF(AND(B902:D902="",G902:P902=""),"",MAX(0,K902-L902))</f>
        <v/>
      </c>
      <c r="U902" s="55" t="str" cm="1">
        <f t="array" ref="U902">IF(AND(B902:D902="",G902:P902=""),"",VLOOKUP(J902,ABen_Rates,3,FALSE)*T902*S902)</f>
        <v/>
      </c>
      <c r="V902" s="55" t="str" cm="1">
        <f t="array" ref="V902">IF(AND(B902:D902="",G902:P902=""),"",VLOOKUP(D902,Treatment_Life,2,FALSE)*U902)</f>
        <v/>
      </c>
      <c r="W902" s="55" t="str" cm="1">
        <f t="array" ref="W902">IF(AND(B902:D902="",G902:P902=""),"",(H902-G902)*O902*Lane_Width*Cost_m2)</f>
        <v/>
      </c>
      <c r="X902" s="55" cm="1">
        <f t="array" ref="X902">IF(AND(B902:D902="",G902:P902=""),-9999,V902*Av_Cost_Coll/W902)</f>
        <v>-9999</v>
      </c>
      <c r="Y902" s="55" cm="1">
        <f t="array" ref="Y902">IF(AND(B902:D902="",G902:P902=""),-9999,VLOOKUP(CONCATENATE(M902,"-",N902),Likelihood,2,FALSE))</f>
        <v>-9999</v>
      </c>
      <c r="Z902" s="55" t="str" cm="1">
        <f t="array" ref="Z902">IF(AND(B902:D902="",G902:P902=""),"",IF(X902&gt;=2,IF(Y902&gt;50,"P1","P3"),IF(X902&gt;0,IF(Y902&gt;50,"P2","P5"),IF(Y902&gt;50,"P4","P6"))))</f>
        <v/>
      </c>
    </row>
    <row r="903" spans="1:26" x14ac:dyDescent="0.35">
      <c r="A903" s="48"/>
      <c r="B903" s="48"/>
      <c r="C903" s="48"/>
      <c r="D903" s="48"/>
      <c r="E903" s="47"/>
      <c r="F903" s="47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55" t="str" cm="1">
        <f t="array" ref="Q903">IF(AND(B903="",D903="",G903:H903="",J903:P903),"",IF(OR(B903="",D903="",AND(D903&lt;&gt;"A",D903&lt;&gt;"B",D903&lt;&gt;"C",D903&lt;&gt;"D",D903&lt;&gt;"U"),G903&lt;0,H903&lt;G903,AND(J903&lt;&gt;"BC",J903&lt;&gt;"SG",J903&lt;&gt;"KQ",J903&lt;&gt;"R"),J903="",K903="",L903="",L903&lt; 0,OR(M903="",M903&gt;15),OR(N903="",N903&gt;15),O903="",P903=""),"ERROR - Please check inputs",""))</f>
        <v/>
      </c>
      <c r="R903" s="55" t="str" cm="1">
        <f t="array" ref="R903">IF(AND(B903:D903="",G903:P903=""),"",H903-G903)</f>
        <v/>
      </c>
      <c r="S903" s="55" t="str" cm="1">
        <f t="array" ref="S903">IF(AND(B903:D903="",G903:P903=""),"",P903*R903/1000*365)</f>
        <v/>
      </c>
      <c r="T903" s="55" t="str" cm="1">
        <f t="array" ref="T903">IF(AND(B903:D903="",G903:P903=""),"",MAX(0,K903-L903))</f>
        <v/>
      </c>
      <c r="U903" s="55" t="str" cm="1">
        <f t="array" ref="U903">IF(AND(B903:D903="",G903:P903=""),"",VLOOKUP(J903,ABen_Rates,3,FALSE)*T903*S903)</f>
        <v/>
      </c>
      <c r="V903" s="55" t="str" cm="1">
        <f t="array" ref="V903">IF(AND(B903:D903="",G903:P903=""),"",VLOOKUP(D903,Treatment_Life,2,FALSE)*U903)</f>
        <v/>
      </c>
      <c r="W903" s="55" t="str" cm="1">
        <f t="array" ref="W903">IF(AND(B903:D903="",G903:P903=""),"",(H903-G903)*O903*Lane_Width*Cost_m2)</f>
        <v/>
      </c>
      <c r="X903" s="55" cm="1">
        <f t="array" ref="X903">IF(AND(B903:D903="",G903:P903=""),-9999,V903*Av_Cost_Coll/W903)</f>
        <v>-9999</v>
      </c>
      <c r="Y903" s="55" cm="1">
        <f t="array" ref="Y903">IF(AND(B903:D903="",G903:P903=""),-9999,VLOOKUP(CONCATENATE(M903,"-",N903),Likelihood,2,FALSE))</f>
        <v>-9999</v>
      </c>
      <c r="Z903" s="55" t="str" cm="1">
        <f t="array" ref="Z903">IF(AND(B903:D903="",G903:P903=""),"",IF(X903&gt;=2,IF(Y903&gt;50,"P1","P3"),IF(X903&gt;0,IF(Y903&gt;50,"P2","P5"),IF(Y903&gt;50,"P4","P6"))))</f>
        <v/>
      </c>
    </row>
    <row r="904" spans="1:26" x14ac:dyDescent="0.35">
      <c r="A904" s="48"/>
      <c r="B904" s="48"/>
      <c r="C904" s="48"/>
      <c r="D904" s="48"/>
      <c r="E904" s="47"/>
      <c r="F904" s="47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55" t="str" cm="1">
        <f t="array" ref="Q904">IF(AND(B904="",D904="",G904:H904="",J904:P904),"",IF(OR(B904="",D904="",AND(D904&lt;&gt;"A",D904&lt;&gt;"B",D904&lt;&gt;"C",D904&lt;&gt;"D",D904&lt;&gt;"U"),G904&lt;0,H904&lt;G904,AND(J904&lt;&gt;"BC",J904&lt;&gt;"SG",J904&lt;&gt;"KQ",J904&lt;&gt;"R"),J904="",K904="",L904="",L904&lt; 0,OR(M904="",M904&gt;15),OR(N904="",N904&gt;15),O904="",P904=""),"ERROR - Please check inputs",""))</f>
        <v/>
      </c>
      <c r="R904" s="55" t="str" cm="1">
        <f t="array" ref="R904">IF(AND(B904:D904="",G904:P904=""),"",H904-G904)</f>
        <v/>
      </c>
      <c r="S904" s="55" t="str" cm="1">
        <f t="array" ref="S904">IF(AND(B904:D904="",G904:P904=""),"",P904*R904/1000*365)</f>
        <v/>
      </c>
      <c r="T904" s="55" t="str" cm="1">
        <f t="array" ref="T904">IF(AND(B904:D904="",G904:P904=""),"",MAX(0,K904-L904))</f>
        <v/>
      </c>
      <c r="U904" s="55" t="str" cm="1">
        <f t="array" ref="U904">IF(AND(B904:D904="",G904:P904=""),"",VLOOKUP(J904,ABen_Rates,3,FALSE)*T904*S904)</f>
        <v/>
      </c>
      <c r="V904" s="55" t="str" cm="1">
        <f t="array" ref="V904">IF(AND(B904:D904="",G904:P904=""),"",VLOOKUP(D904,Treatment_Life,2,FALSE)*U904)</f>
        <v/>
      </c>
      <c r="W904" s="55" t="str" cm="1">
        <f t="array" ref="W904">IF(AND(B904:D904="",G904:P904=""),"",(H904-G904)*O904*Lane_Width*Cost_m2)</f>
        <v/>
      </c>
      <c r="X904" s="55" cm="1">
        <f t="array" ref="X904">IF(AND(B904:D904="",G904:P904=""),-9999,V904*Av_Cost_Coll/W904)</f>
        <v>-9999</v>
      </c>
      <c r="Y904" s="55" cm="1">
        <f t="array" ref="Y904">IF(AND(B904:D904="",G904:P904=""),-9999,VLOOKUP(CONCATENATE(M904,"-",N904),Likelihood,2,FALSE))</f>
        <v>-9999</v>
      </c>
      <c r="Z904" s="55" t="str" cm="1">
        <f t="array" ref="Z904">IF(AND(B904:D904="",G904:P904=""),"",IF(X904&gt;=2,IF(Y904&gt;50,"P1","P3"),IF(X904&gt;0,IF(Y904&gt;50,"P2","P5"),IF(Y904&gt;50,"P4","P6"))))</f>
        <v/>
      </c>
    </row>
    <row r="905" spans="1:26" x14ac:dyDescent="0.35">
      <c r="A905" s="48"/>
      <c r="B905" s="48"/>
      <c r="C905" s="48"/>
      <c r="D905" s="48"/>
      <c r="E905" s="47"/>
      <c r="F905" s="47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55" t="str" cm="1">
        <f t="array" ref="Q905">IF(AND(B905="",D905="",G905:H905="",J905:P905),"",IF(OR(B905="",D905="",AND(D905&lt;&gt;"A",D905&lt;&gt;"B",D905&lt;&gt;"C",D905&lt;&gt;"D",D905&lt;&gt;"U"),G905&lt;0,H905&lt;G905,AND(J905&lt;&gt;"BC",J905&lt;&gt;"SG",J905&lt;&gt;"KQ",J905&lt;&gt;"R"),J905="",K905="",L905="",L905&lt; 0,OR(M905="",M905&gt;15),OR(N905="",N905&gt;15),O905="",P905=""),"ERROR - Please check inputs",""))</f>
        <v/>
      </c>
      <c r="R905" s="55" t="str" cm="1">
        <f t="array" ref="R905">IF(AND(B905:D905="",G905:P905=""),"",H905-G905)</f>
        <v/>
      </c>
      <c r="S905" s="55" t="str" cm="1">
        <f t="array" ref="S905">IF(AND(B905:D905="",G905:P905=""),"",P905*R905/1000*365)</f>
        <v/>
      </c>
      <c r="T905" s="55" t="str" cm="1">
        <f t="array" ref="T905">IF(AND(B905:D905="",G905:P905=""),"",MAX(0,K905-L905))</f>
        <v/>
      </c>
      <c r="U905" s="55" t="str" cm="1">
        <f t="array" ref="U905">IF(AND(B905:D905="",G905:P905=""),"",VLOOKUP(J905,ABen_Rates,3,FALSE)*T905*S905)</f>
        <v/>
      </c>
      <c r="V905" s="55" t="str" cm="1">
        <f t="array" ref="V905">IF(AND(B905:D905="",G905:P905=""),"",VLOOKUP(D905,Treatment_Life,2,FALSE)*U905)</f>
        <v/>
      </c>
      <c r="W905" s="55" t="str" cm="1">
        <f t="array" ref="W905">IF(AND(B905:D905="",G905:P905=""),"",(H905-G905)*O905*Lane_Width*Cost_m2)</f>
        <v/>
      </c>
      <c r="X905" s="55" cm="1">
        <f t="array" ref="X905">IF(AND(B905:D905="",G905:P905=""),-9999,V905*Av_Cost_Coll/W905)</f>
        <v>-9999</v>
      </c>
      <c r="Y905" s="55" cm="1">
        <f t="array" ref="Y905">IF(AND(B905:D905="",G905:P905=""),-9999,VLOOKUP(CONCATENATE(M905,"-",N905),Likelihood,2,FALSE))</f>
        <v>-9999</v>
      </c>
      <c r="Z905" s="55" t="str" cm="1">
        <f t="array" ref="Z905">IF(AND(B905:D905="",G905:P905=""),"",IF(X905&gt;=2,IF(Y905&gt;50,"P1","P3"),IF(X905&gt;0,IF(Y905&gt;50,"P2","P5"),IF(Y905&gt;50,"P4","P6"))))</f>
        <v/>
      </c>
    </row>
    <row r="906" spans="1:26" x14ac:dyDescent="0.35">
      <c r="A906" s="48"/>
      <c r="B906" s="48"/>
      <c r="C906" s="48"/>
      <c r="D906" s="48"/>
      <c r="E906" s="47"/>
      <c r="F906" s="47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55" t="str" cm="1">
        <f t="array" ref="Q906">IF(AND(B906="",D906="",G906:H906="",J906:P906),"",IF(OR(B906="",D906="",AND(D906&lt;&gt;"A",D906&lt;&gt;"B",D906&lt;&gt;"C",D906&lt;&gt;"D",D906&lt;&gt;"U"),G906&lt;0,H906&lt;G906,AND(J906&lt;&gt;"BC",J906&lt;&gt;"SG",J906&lt;&gt;"KQ",J906&lt;&gt;"R"),J906="",K906="",L906="",L906&lt; 0,OR(M906="",M906&gt;15),OR(N906="",N906&gt;15),O906="",P906=""),"ERROR - Please check inputs",""))</f>
        <v/>
      </c>
      <c r="R906" s="55" t="str" cm="1">
        <f t="array" ref="R906">IF(AND(B906:D906="",G906:P906=""),"",H906-G906)</f>
        <v/>
      </c>
      <c r="S906" s="55" t="str" cm="1">
        <f t="array" ref="S906">IF(AND(B906:D906="",G906:P906=""),"",P906*R906/1000*365)</f>
        <v/>
      </c>
      <c r="T906" s="55" t="str" cm="1">
        <f t="array" ref="T906">IF(AND(B906:D906="",G906:P906=""),"",MAX(0,K906-L906))</f>
        <v/>
      </c>
      <c r="U906" s="55" t="str" cm="1">
        <f t="array" ref="U906">IF(AND(B906:D906="",G906:P906=""),"",VLOOKUP(J906,ABen_Rates,3,FALSE)*T906*S906)</f>
        <v/>
      </c>
      <c r="V906" s="55" t="str" cm="1">
        <f t="array" ref="V906">IF(AND(B906:D906="",G906:P906=""),"",VLOOKUP(D906,Treatment_Life,2,FALSE)*U906)</f>
        <v/>
      </c>
      <c r="W906" s="55" t="str" cm="1">
        <f t="array" ref="W906">IF(AND(B906:D906="",G906:P906=""),"",(H906-G906)*O906*Lane_Width*Cost_m2)</f>
        <v/>
      </c>
      <c r="X906" s="55" cm="1">
        <f t="array" ref="X906">IF(AND(B906:D906="",G906:P906=""),-9999,V906*Av_Cost_Coll/W906)</f>
        <v>-9999</v>
      </c>
      <c r="Y906" s="55" cm="1">
        <f t="array" ref="Y906">IF(AND(B906:D906="",G906:P906=""),-9999,VLOOKUP(CONCATENATE(M906,"-",N906),Likelihood,2,FALSE))</f>
        <v>-9999</v>
      </c>
      <c r="Z906" s="55" t="str" cm="1">
        <f t="array" ref="Z906">IF(AND(B906:D906="",G906:P906=""),"",IF(X906&gt;=2,IF(Y906&gt;50,"P1","P3"),IF(X906&gt;0,IF(Y906&gt;50,"P2","P5"),IF(Y906&gt;50,"P4","P6"))))</f>
        <v/>
      </c>
    </row>
    <row r="907" spans="1:26" x14ac:dyDescent="0.35">
      <c r="A907" s="48"/>
      <c r="B907" s="48"/>
      <c r="C907" s="48"/>
      <c r="D907" s="48"/>
      <c r="E907" s="47"/>
      <c r="F907" s="47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55" t="str" cm="1">
        <f t="array" ref="Q907">IF(AND(B907="",D907="",G907:H907="",J907:P907),"",IF(OR(B907="",D907="",AND(D907&lt;&gt;"A",D907&lt;&gt;"B",D907&lt;&gt;"C",D907&lt;&gt;"D",D907&lt;&gt;"U"),G907&lt;0,H907&lt;G907,AND(J907&lt;&gt;"BC",J907&lt;&gt;"SG",J907&lt;&gt;"KQ",J907&lt;&gt;"R"),J907="",K907="",L907="",L907&lt; 0,OR(M907="",M907&gt;15),OR(N907="",N907&gt;15),O907="",P907=""),"ERROR - Please check inputs",""))</f>
        <v/>
      </c>
      <c r="R907" s="55" t="str" cm="1">
        <f t="array" ref="R907">IF(AND(B907:D907="",G907:P907=""),"",H907-G907)</f>
        <v/>
      </c>
      <c r="S907" s="55" t="str" cm="1">
        <f t="array" ref="S907">IF(AND(B907:D907="",G907:P907=""),"",P907*R907/1000*365)</f>
        <v/>
      </c>
      <c r="T907" s="55" t="str" cm="1">
        <f t="array" ref="T907">IF(AND(B907:D907="",G907:P907=""),"",MAX(0,K907-L907))</f>
        <v/>
      </c>
      <c r="U907" s="55" t="str" cm="1">
        <f t="array" ref="U907">IF(AND(B907:D907="",G907:P907=""),"",VLOOKUP(J907,ABen_Rates,3,FALSE)*T907*S907)</f>
        <v/>
      </c>
      <c r="V907" s="55" t="str" cm="1">
        <f t="array" ref="V907">IF(AND(B907:D907="",G907:P907=""),"",VLOOKUP(D907,Treatment_Life,2,FALSE)*U907)</f>
        <v/>
      </c>
      <c r="W907" s="55" t="str" cm="1">
        <f t="array" ref="W907">IF(AND(B907:D907="",G907:P907=""),"",(H907-G907)*O907*Lane_Width*Cost_m2)</f>
        <v/>
      </c>
      <c r="X907" s="55" cm="1">
        <f t="array" ref="X907">IF(AND(B907:D907="",G907:P907=""),-9999,V907*Av_Cost_Coll/W907)</f>
        <v>-9999</v>
      </c>
      <c r="Y907" s="55" cm="1">
        <f t="array" ref="Y907">IF(AND(B907:D907="",G907:P907=""),-9999,VLOOKUP(CONCATENATE(M907,"-",N907),Likelihood,2,FALSE))</f>
        <v>-9999</v>
      </c>
      <c r="Z907" s="55" t="str" cm="1">
        <f t="array" ref="Z907">IF(AND(B907:D907="",G907:P907=""),"",IF(X907&gt;=2,IF(Y907&gt;50,"P1","P3"),IF(X907&gt;0,IF(Y907&gt;50,"P2","P5"),IF(Y907&gt;50,"P4","P6"))))</f>
        <v/>
      </c>
    </row>
    <row r="908" spans="1:26" x14ac:dyDescent="0.35">
      <c r="A908" s="48"/>
      <c r="B908" s="48"/>
      <c r="C908" s="48"/>
      <c r="D908" s="48"/>
      <c r="E908" s="47"/>
      <c r="F908" s="47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55" t="str" cm="1">
        <f t="array" ref="Q908">IF(AND(B908="",D908="",G908:H908="",J908:P908),"",IF(OR(B908="",D908="",AND(D908&lt;&gt;"A",D908&lt;&gt;"B",D908&lt;&gt;"C",D908&lt;&gt;"D",D908&lt;&gt;"U"),G908&lt;0,H908&lt;G908,AND(J908&lt;&gt;"BC",J908&lt;&gt;"SG",J908&lt;&gt;"KQ",J908&lt;&gt;"R"),J908="",K908="",L908="",L908&lt; 0,OR(M908="",M908&gt;15),OR(N908="",N908&gt;15),O908="",P908=""),"ERROR - Please check inputs",""))</f>
        <v/>
      </c>
      <c r="R908" s="55" t="str" cm="1">
        <f t="array" ref="R908">IF(AND(B908:D908="",G908:P908=""),"",H908-G908)</f>
        <v/>
      </c>
      <c r="S908" s="55" t="str" cm="1">
        <f t="array" ref="S908">IF(AND(B908:D908="",G908:P908=""),"",P908*R908/1000*365)</f>
        <v/>
      </c>
      <c r="T908" s="55" t="str" cm="1">
        <f t="array" ref="T908">IF(AND(B908:D908="",G908:P908=""),"",MAX(0,K908-L908))</f>
        <v/>
      </c>
      <c r="U908" s="55" t="str" cm="1">
        <f t="array" ref="U908">IF(AND(B908:D908="",G908:P908=""),"",VLOOKUP(J908,ABen_Rates,3,FALSE)*T908*S908)</f>
        <v/>
      </c>
      <c r="V908" s="55" t="str" cm="1">
        <f t="array" ref="V908">IF(AND(B908:D908="",G908:P908=""),"",VLOOKUP(D908,Treatment_Life,2,FALSE)*U908)</f>
        <v/>
      </c>
      <c r="W908" s="55" t="str" cm="1">
        <f t="array" ref="W908">IF(AND(B908:D908="",G908:P908=""),"",(H908-G908)*O908*Lane_Width*Cost_m2)</f>
        <v/>
      </c>
      <c r="X908" s="55" cm="1">
        <f t="array" ref="X908">IF(AND(B908:D908="",G908:P908=""),-9999,V908*Av_Cost_Coll/W908)</f>
        <v>-9999</v>
      </c>
      <c r="Y908" s="55" cm="1">
        <f t="array" ref="Y908">IF(AND(B908:D908="",G908:P908=""),-9999,VLOOKUP(CONCATENATE(M908,"-",N908),Likelihood,2,FALSE))</f>
        <v>-9999</v>
      </c>
      <c r="Z908" s="55" t="str" cm="1">
        <f t="array" ref="Z908">IF(AND(B908:D908="",G908:P908=""),"",IF(X908&gt;=2,IF(Y908&gt;50,"P1","P3"),IF(X908&gt;0,IF(Y908&gt;50,"P2","P5"),IF(Y908&gt;50,"P4","P6"))))</f>
        <v/>
      </c>
    </row>
    <row r="909" spans="1:26" x14ac:dyDescent="0.35">
      <c r="A909" s="48"/>
      <c r="B909" s="48"/>
      <c r="C909" s="48"/>
      <c r="D909" s="48"/>
      <c r="E909" s="47"/>
      <c r="F909" s="47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55" t="str" cm="1">
        <f t="array" ref="Q909">IF(AND(B909="",D909="",G909:H909="",J909:P909),"",IF(OR(B909="",D909="",AND(D909&lt;&gt;"A",D909&lt;&gt;"B",D909&lt;&gt;"C",D909&lt;&gt;"D",D909&lt;&gt;"U"),G909&lt;0,H909&lt;G909,AND(J909&lt;&gt;"BC",J909&lt;&gt;"SG",J909&lt;&gt;"KQ",J909&lt;&gt;"R"),J909="",K909="",L909="",L909&lt; 0,OR(M909="",M909&gt;15),OR(N909="",N909&gt;15),O909="",P909=""),"ERROR - Please check inputs",""))</f>
        <v/>
      </c>
      <c r="R909" s="55" t="str" cm="1">
        <f t="array" ref="R909">IF(AND(B909:D909="",G909:P909=""),"",H909-G909)</f>
        <v/>
      </c>
      <c r="S909" s="55" t="str" cm="1">
        <f t="array" ref="S909">IF(AND(B909:D909="",G909:P909=""),"",P909*R909/1000*365)</f>
        <v/>
      </c>
      <c r="T909" s="55" t="str" cm="1">
        <f t="array" ref="T909">IF(AND(B909:D909="",G909:P909=""),"",MAX(0,K909-L909))</f>
        <v/>
      </c>
      <c r="U909" s="55" t="str" cm="1">
        <f t="array" ref="U909">IF(AND(B909:D909="",G909:P909=""),"",VLOOKUP(J909,ABen_Rates,3,FALSE)*T909*S909)</f>
        <v/>
      </c>
      <c r="V909" s="55" t="str" cm="1">
        <f t="array" ref="V909">IF(AND(B909:D909="",G909:P909=""),"",VLOOKUP(D909,Treatment_Life,2,FALSE)*U909)</f>
        <v/>
      </c>
      <c r="W909" s="55" t="str" cm="1">
        <f t="array" ref="W909">IF(AND(B909:D909="",G909:P909=""),"",(H909-G909)*O909*Lane_Width*Cost_m2)</f>
        <v/>
      </c>
      <c r="X909" s="55" cm="1">
        <f t="array" ref="X909">IF(AND(B909:D909="",G909:P909=""),-9999,V909*Av_Cost_Coll/W909)</f>
        <v>-9999</v>
      </c>
      <c r="Y909" s="55" cm="1">
        <f t="array" ref="Y909">IF(AND(B909:D909="",G909:P909=""),-9999,VLOOKUP(CONCATENATE(M909,"-",N909),Likelihood,2,FALSE))</f>
        <v>-9999</v>
      </c>
      <c r="Z909" s="55" t="str" cm="1">
        <f t="array" ref="Z909">IF(AND(B909:D909="",G909:P909=""),"",IF(X909&gt;=2,IF(Y909&gt;50,"P1","P3"),IF(X909&gt;0,IF(Y909&gt;50,"P2","P5"),IF(Y909&gt;50,"P4","P6"))))</f>
        <v/>
      </c>
    </row>
    <row r="910" spans="1:26" x14ac:dyDescent="0.35">
      <c r="A910" s="48"/>
      <c r="B910" s="48"/>
      <c r="C910" s="48"/>
      <c r="D910" s="48"/>
      <c r="E910" s="47"/>
      <c r="F910" s="47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55" t="str" cm="1">
        <f t="array" ref="Q910">IF(AND(B910="",D910="",G910:H910="",J910:P910),"",IF(OR(B910="",D910="",AND(D910&lt;&gt;"A",D910&lt;&gt;"B",D910&lt;&gt;"C",D910&lt;&gt;"D",D910&lt;&gt;"U"),G910&lt;0,H910&lt;G910,AND(J910&lt;&gt;"BC",J910&lt;&gt;"SG",J910&lt;&gt;"KQ",J910&lt;&gt;"R"),J910="",K910="",L910="",L910&lt; 0,OR(M910="",M910&gt;15),OR(N910="",N910&gt;15),O910="",P910=""),"ERROR - Please check inputs",""))</f>
        <v/>
      </c>
      <c r="R910" s="55" t="str" cm="1">
        <f t="array" ref="R910">IF(AND(B910:D910="",G910:P910=""),"",H910-G910)</f>
        <v/>
      </c>
      <c r="S910" s="55" t="str" cm="1">
        <f t="array" ref="S910">IF(AND(B910:D910="",G910:P910=""),"",P910*R910/1000*365)</f>
        <v/>
      </c>
      <c r="T910" s="55" t="str" cm="1">
        <f t="array" ref="T910">IF(AND(B910:D910="",G910:P910=""),"",MAX(0,K910-L910))</f>
        <v/>
      </c>
      <c r="U910" s="55" t="str" cm="1">
        <f t="array" ref="U910">IF(AND(B910:D910="",G910:P910=""),"",VLOOKUP(J910,ABen_Rates,3,FALSE)*T910*S910)</f>
        <v/>
      </c>
      <c r="V910" s="55" t="str" cm="1">
        <f t="array" ref="V910">IF(AND(B910:D910="",G910:P910=""),"",VLOOKUP(D910,Treatment_Life,2,FALSE)*U910)</f>
        <v/>
      </c>
      <c r="W910" s="55" t="str" cm="1">
        <f t="array" ref="W910">IF(AND(B910:D910="",G910:P910=""),"",(H910-G910)*O910*Lane_Width*Cost_m2)</f>
        <v/>
      </c>
      <c r="X910" s="55" cm="1">
        <f t="array" ref="X910">IF(AND(B910:D910="",G910:P910=""),-9999,V910*Av_Cost_Coll/W910)</f>
        <v>-9999</v>
      </c>
      <c r="Y910" s="55" cm="1">
        <f t="array" ref="Y910">IF(AND(B910:D910="",G910:P910=""),-9999,VLOOKUP(CONCATENATE(M910,"-",N910),Likelihood,2,FALSE))</f>
        <v>-9999</v>
      </c>
      <c r="Z910" s="55" t="str" cm="1">
        <f t="array" ref="Z910">IF(AND(B910:D910="",G910:P910=""),"",IF(X910&gt;=2,IF(Y910&gt;50,"P1","P3"),IF(X910&gt;0,IF(Y910&gt;50,"P2","P5"),IF(Y910&gt;50,"P4","P6"))))</f>
        <v/>
      </c>
    </row>
    <row r="911" spans="1:26" x14ac:dyDescent="0.35">
      <c r="A911" s="48"/>
      <c r="B911" s="48"/>
      <c r="C911" s="48"/>
      <c r="D911" s="48"/>
      <c r="E911" s="47"/>
      <c r="F911" s="47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55" t="str" cm="1">
        <f t="array" ref="Q911">IF(AND(B911="",D911="",G911:H911="",J911:P911),"",IF(OR(B911="",D911="",AND(D911&lt;&gt;"A",D911&lt;&gt;"B",D911&lt;&gt;"C",D911&lt;&gt;"D",D911&lt;&gt;"U"),G911&lt;0,H911&lt;G911,AND(J911&lt;&gt;"BC",J911&lt;&gt;"SG",J911&lt;&gt;"KQ",J911&lt;&gt;"R"),J911="",K911="",L911="",L911&lt; 0,OR(M911="",M911&gt;15),OR(N911="",N911&gt;15),O911="",P911=""),"ERROR - Please check inputs",""))</f>
        <v/>
      </c>
      <c r="R911" s="55" t="str" cm="1">
        <f t="array" ref="R911">IF(AND(B911:D911="",G911:P911=""),"",H911-G911)</f>
        <v/>
      </c>
      <c r="S911" s="55" t="str" cm="1">
        <f t="array" ref="S911">IF(AND(B911:D911="",G911:P911=""),"",P911*R911/1000*365)</f>
        <v/>
      </c>
      <c r="T911" s="55" t="str" cm="1">
        <f t="array" ref="T911">IF(AND(B911:D911="",G911:P911=""),"",MAX(0,K911-L911))</f>
        <v/>
      </c>
      <c r="U911" s="55" t="str" cm="1">
        <f t="array" ref="U911">IF(AND(B911:D911="",G911:P911=""),"",VLOOKUP(J911,ABen_Rates,3,FALSE)*T911*S911)</f>
        <v/>
      </c>
      <c r="V911" s="55" t="str" cm="1">
        <f t="array" ref="V911">IF(AND(B911:D911="",G911:P911=""),"",VLOOKUP(D911,Treatment_Life,2,FALSE)*U911)</f>
        <v/>
      </c>
      <c r="W911" s="55" t="str" cm="1">
        <f t="array" ref="W911">IF(AND(B911:D911="",G911:P911=""),"",(H911-G911)*O911*Lane_Width*Cost_m2)</f>
        <v/>
      </c>
      <c r="X911" s="55" cm="1">
        <f t="array" ref="X911">IF(AND(B911:D911="",G911:P911=""),-9999,V911*Av_Cost_Coll/W911)</f>
        <v>-9999</v>
      </c>
      <c r="Y911" s="55" cm="1">
        <f t="array" ref="Y911">IF(AND(B911:D911="",G911:P911=""),-9999,VLOOKUP(CONCATENATE(M911,"-",N911),Likelihood,2,FALSE))</f>
        <v>-9999</v>
      </c>
      <c r="Z911" s="55" t="str" cm="1">
        <f t="array" ref="Z911">IF(AND(B911:D911="",G911:P911=""),"",IF(X911&gt;=2,IF(Y911&gt;50,"P1","P3"),IF(X911&gt;0,IF(Y911&gt;50,"P2","P5"),IF(Y911&gt;50,"P4","P6"))))</f>
        <v/>
      </c>
    </row>
    <row r="912" spans="1:26" x14ac:dyDescent="0.35">
      <c r="A912" s="48"/>
      <c r="B912" s="48"/>
      <c r="C912" s="48"/>
      <c r="D912" s="48"/>
      <c r="E912" s="47"/>
      <c r="F912" s="47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55" t="str" cm="1">
        <f t="array" ref="Q912">IF(AND(B912="",D912="",G912:H912="",J912:P912),"",IF(OR(B912="",D912="",AND(D912&lt;&gt;"A",D912&lt;&gt;"B",D912&lt;&gt;"C",D912&lt;&gt;"D",D912&lt;&gt;"U"),G912&lt;0,H912&lt;G912,AND(J912&lt;&gt;"BC",J912&lt;&gt;"SG",J912&lt;&gt;"KQ",J912&lt;&gt;"R"),J912="",K912="",L912="",L912&lt; 0,OR(M912="",M912&gt;15),OR(N912="",N912&gt;15),O912="",P912=""),"ERROR - Please check inputs",""))</f>
        <v/>
      </c>
      <c r="R912" s="55" t="str" cm="1">
        <f t="array" ref="R912">IF(AND(B912:D912="",G912:P912=""),"",H912-G912)</f>
        <v/>
      </c>
      <c r="S912" s="55" t="str" cm="1">
        <f t="array" ref="S912">IF(AND(B912:D912="",G912:P912=""),"",P912*R912/1000*365)</f>
        <v/>
      </c>
      <c r="T912" s="55" t="str" cm="1">
        <f t="array" ref="T912">IF(AND(B912:D912="",G912:P912=""),"",MAX(0,K912-L912))</f>
        <v/>
      </c>
      <c r="U912" s="55" t="str" cm="1">
        <f t="array" ref="U912">IF(AND(B912:D912="",G912:P912=""),"",VLOOKUP(J912,ABen_Rates,3,FALSE)*T912*S912)</f>
        <v/>
      </c>
      <c r="V912" s="55" t="str" cm="1">
        <f t="array" ref="V912">IF(AND(B912:D912="",G912:P912=""),"",VLOOKUP(D912,Treatment_Life,2,FALSE)*U912)</f>
        <v/>
      </c>
      <c r="W912" s="55" t="str" cm="1">
        <f t="array" ref="W912">IF(AND(B912:D912="",G912:P912=""),"",(H912-G912)*O912*Lane_Width*Cost_m2)</f>
        <v/>
      </c>
      <c r="X912" s="55" cm="1">
        <f t="array" ref="X912">IF(AND(B912:D912="",G912:P912=""),-9999,V912*Av_Cost_Coll/W912)</f>
        <v>-9999</v>
      </c>
      <c r="Y912" s="55" cm="1">
        <f t="array" ref="Y912">IF(AND(B912:D912="",G912:P912=""),-9999,VLOOKUP(CONCATENATE(M912,"-",N912),Likelihood,2,FALSE))</f>
        <v>-9999</v>
      </c>
      <c r="Z912" s="55" t="str" cm="1">
        <f t="array" ref="Z912">IF(AND(B912:D912="",G912:P912=""),"",IF(X912&gt;=2,IF(Y912&gt;50,"P1","P3"),IF(X912&gt;0,IF(Y912&gt;50,"P2","P5"),IF(Y912&gt;50,"P4","P6"))))</f>
        <v/>
      </c>
    </row>
    <row r="913" spans="1:26" x14ac:dyDescent="0.35">
      <c r="A913" s="48"/>
      <c r="B913" s="48"/>
      <c r="C913" s="48"/>
      <c r="D913" s="48"/>
      <c r="E913" s="47"/>
      <c r="F913" s="47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55" t="str" cm="1">
        <f t="array" ref="Q913">IF(AND(B913="",D913="",G913:H913="",J913:P913),"",IF(OR(B913="",D913="",AND(D913&lt;&gt;"A",D913&lt;&gt;"B",D913&lt;&gt;"C",D913&lt;&gt;"D",D913&lt;&gt;"U"),G913&lt;0,H913&lt;G913,AND(J913&lt;&gt;"BC",J913&lt;&gt;"SG",J913&lt;&gt;"KQ",J913&lt;&gt;"R"),J913="",K913="",L913="",L913&lt; 0,OR(M913="",M913&gt;15),OR(N913="",N913&gt;15),O913="",P913=""),"ERROR - Please check inputs",""))</f>
        <v/>
      </c>
      <c r="R913" s="55" t="str" cm="1">
        <f t="array" ref="R913">IF(AND(B913:D913="",G913:P913=""),"",H913-G913)</f>
        <v/>
      </c>
      <c r="S913" s="55" t="str" cm="1">
        <f t="array" ref="S913">IF(AND(B913:D913="",G913:P913=""),"",P913*R913/1000*365)</f>
        <v/>
      </c>
      <c r="T913" s="55" t="str" cm="1">
        <f t="array" ref="T913">IF(AND(B913:D913="",G913:P913=""),"",MAX(0,K913-L913))</f>
        <v/>
      </c>
      <c r="U913" s="55" t="str" cm="1">
        <f t="array" ref="U913">IF(AND(B913:D913="",G913:P913=""),"",VLOOKUP(J913,ABen_Rates,3,FALSE)*T913*S913)</f>
        <v/>
      </c>
      <c r="V913" s="55" t="str" cm="1">
        <f t="array" ref="V913">IF(AND(B913:D913="",G913:P913=""),"",VLOOKUP(D913,Treatment_Life,2,FALSE)*U913)</f>
        <v/>
      </c>
      <c r="W913" s="55" t="str" cm="1">
        <f t="array" ref="W913">IF(AND(B913:D913="",G913:P913=""),"",(H913-G913)*O913*Lane_Width*Cost_m2)</f>
        <v/>
      </c>
      <c r="X913" s="55" cm="1">
        <f t="array" ref="X913">IF(AND(B913:D913="",G913:P913=""),-9999,V913*Av_Cost_Coll/W913)</f>
        <v>-9999</v>
      </c>
      <c r="Y913" s="55" cm="1">
        <f t="array" ref="Y913">IF(AND(B913:D913="",G913:P913=""),-9999,VLOOKUP(CONCATENATE(M913,"-",N913),Likelihood,2,FALSE))</f>
        <v>-9999</v>
      </c>
      <c r="Z913" s="55" t="str" cm="1">
        <f t="array" ref="Z913">IF(AND(B913:D913="",G913:P913=""),"",IF(X913&gt;=2,IF(Y913&gt;50,"P1","P3"),IF(X913&gt;0,IF(Y913&gt;50,"P2","P5"),IF(Y913&gt;50,"P4","P6"))))</f>
        <v/>
      </c>
    </row>
    <row r="914" spans="1:26" x14ac:dyDescent="0.35">
      <c r="A914" s="48"/>
      <c r="B914" s="48"/>
      <c r="C914" s="48"/>
      <c r="D914" s="48"/>
      <c r="E914" s="47"/>
      <c r="F914" s="47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55" t="str" cm="1">
        <f t="array" ref="Q914">IF(AND(B914="",D914="",G914:H914="",J914:P914),"",IF(OR(B914="",D914="",AND(D914&lt;&gt;"A",D914&lt;&gt;"B",D914&lt;&gt;"C",D914&lt;&gt;"D",D914&lt;&gt;"U"),G914&lt;0,H914&lt;G914,AND(J914&lt;&gt;"BC",J914&lt;&gt;"SG",J914&lt;&gt;"KQ",J914&lt;&gt;"R"),J914="",K914="",L914="",L914&lt; 0,OR(M914="",M914&gt;15),OR(N914="",N914&gt;15),O914="",P914=""),"ERROR - Please check inputs",""))</f>
        <v/>
      </c>
      <c r="R914" s="55" t="str" cm="1">
        <f t="array" ref="R914">IF(AND(B914:D914="",G914:P914=""),"",H914-G914)</f>
        <v/>
      </c>
      <c r="S914" s="55" t="str" cm="1">
        <f t="array" ref="S914">IF(AND(B914:D914="",G914:P914=""),"",P914*R914/1000*365)</f>
        <v/>
      </c>
      <c r="T914" s="55" t="str" cm="1">
        <f t="array" ref="T914">IF(AND(B914:D914="",G914:P914=""),"",MAX(0,K914-L914))</f>
        <v/>
      </c>
      <c r="U914" s="55" t="str" cm="1">
        <f t="array" ref="U914">IF(AND(B914:D914="",G914:P914=""),"",VLOOKUP(J914,ABen_Rates,3,FALSE)*T914*S914)</f>
        <v/>
      </c>
      <c r="V914" s="55" t="str" cm="1">
        <f t="array" ref="V914">IF(AND(B914:D914="",G914:P914=""),"",VLOOKUP(D914,Treatment_Life,2,FALSE)*U914)</f>
        <v/>
      </c>
      <c r="W914" s="55" t="str" cm="1">
        <f t="array" ref="W914">IF(AND(B914:D914="",G914:P914=""),"",(H914-G914)*O914*Lane_Width*Cost_m2)</f>
        <v/>
      </c>
      <c r="X914" s="55" cm="1">
        <f t="array" ref="X914">IF(AND(B914:D914="",G914:P914=""),-9999,V914*Av_Cost_Coll/W914)</f>
        <v>-9999</v>
      </c>
      <c r="Y914" s="55" cm="1">
        <f t="array" ref="Y914">IF(AND(B914:D914="",G914:P914=""),-9999,VLOOKUP(CONCATENATE(M914,"-",N914),Likelihood,2,FALSE))</f>
        <v>-9999</v>
      </c>
      <c r="Z914" s="55" t="str" cm="1">
        <f t="array" ref="Z914">IF(AND(B914:D914="",G914:P914=""),"",IF(X914&gt;=2,IF(Y914&gt;50,"P1","P3"),IF(X914&gt;0,IF(Y914&gt;50,"P2","P5"),IF(Y914&gt;50,"P4","P6"))))</f>
        <v/>
      </c>
    </row>
    <row r="915" spans="1:26" x14ac:dyDescent="0.35">
      <c r="A915" s="48"/>
      <c r="B915" s="48"/>
      <c r="C915" s="48"/>
      <c r="D915" s="48"/>
      <c r="E915" s="47"/>
      <c r="F915" s="47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55" t="str" cm="1">
        <f t="array" ref="Q915">IF(AND(B915="",D915="",G915:H915="",J915:P915),"",IF(OR(B915="",D915="",AND(D915&lt;&gt;"A",D915&lt;&gt;"B",D915&lt;&gt;"C",D915&lt;&gt;"D",D915&lt;&gt;"U"),G915&lt;0,H915&lt;G915,AND(J915&lt;&gt;"BC",J915&lt;&gt;"SG",J915&lt;&gt;"KQ",J915&lt;&gt;"R"),J915="",K915="",L915="",L915&lt; 0,OR(M915="",M915&gt;15),OR(N915="",N915&gt;15),O915="",P915=""),"ERROR - Please check inputs",""))</f>
        <v/>
      </c>
      <c r="R915" s="55" t="str" cm="1">
        <f t="array" ref="R915">IF(AND(B915:D915="",G915:P915=""),"",H915-G915)</f>
        <v/>
      </c>
      <c r="S915" s="55" t="str" cm="1">
        <f t="array" ref="S915">IF(AND(B915:D915="",G915:P915=""),"",P915*R915/1000*365)</f>
        <v/>
      </c>
      <c r="T915" s="55" t="str" cm="1">
        <f t="array" ref="T915">IF(AND(B915:D915="",G915:P915=""),"",MAX(0,K915-L915))</f>
        <v/>
      </c>
      <c r="U915" s="55" t="str" cm="1">
        <f t="array" ref="U915">IF(AND(B915:D915="",G915:P915=""),"",VLOOKUP(J915,ABen_Rates,3,FALSE)*T915*S915)</f>
        <v/>
      </c>
      <c r="V915" s="55" t="str" cm="1">
        <f t="array" ref="V915">IF(AND(B915:D915="",G915:P915=""),"",VLOOKUP(D915,Treatment_Life,2,FALSE)*U915)</f>
        <v/>
      </c>
      <c r="W915" s="55" t="str" cm="1">
        <f t="array" ref="W915">IF(AND(B915:D915="",G915:P915=""),"",(H915-G915)*O915*Lane_Width*Cost_m2)</f>
        <v/>
      </c>
      <c r="X915" s="55" cm="1">
        <f t="array" ref="X915">IF(AND(B915:D915="",G915:P915=""),-9999,V915*Av_Cost_Coll/W915)</f>
        <v>-9999</v>
      </c>
      <c r="Y915" s="55" cm="1">
        <f t="array" ref="Y915">IF(AND(B915:D915="",G915:P915=""),-9999,VLOOKUP(CONCATENATE(M915,"-",N915),Likelihood,2,FALSE))</f>
        <v>-9999</v>
      </c>
      <c r="Z915" s="55" t="str" cm="1">
        <f t="array" ref="Z915">IF(AND(B915:D915="",G915:P915=""),"",IF(X915&gt;=2,IF(Y915&gt;50,"P1","P3"),IF(X915&gt;0,IF(Y915&gt;50,"P2","P5"),IF(Y915&gt;50,"P4","P6"))))</f>
        <v/>
      </c>
    </row>
    <row r="916" spans="1:26" x14ac:dyDescent="0.35">
      <c r="A916" s="48"/>
      <c r="B916" s="48"/>
      <c r="C916" s="48"/>
      <c r="D916" s="48"/>
      <c r="E916" s="47"/>
      <c r="F916" s="47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55" t="str" cm="1">
        <f t="array" ref="Q916">IF(AND(B916="",D916="",G916:H916="",J916:P916),"",IF(OR(B916="",D916="",AND(D916&lt;&gt;"A",D916&lt;&gt;"B",D916&lt;&gt;"C",D916&lt;&gt;"D",D916&lt;&gt;"U"),G916&lt;0,H916&lt;G916,AND(J916&lt;&gt;"BC",J916&lt;&gt;"SG",J916&lt;&gt;"KQ",J916&lt;&gt;"R"),J916="",K916="",L916="",L916&lt; 0,OR(M916="",M916&gt;15),OR(N916="",N916&gt;15),O916="",P916=""),"ERROR - Please check inputs",""))</f>
        <v/>
      </c>
      <c r="R916" s="55" t="str" cm="1">
        <f t="array" ref="R916">IF(AND(B916:D916="",G916:P916=""),"",H916-G916)</f>
        <v/>
      </c>
      <c r="S916" s="55" t="str" cm="1">
        <f t="array" ref="S916">IF(AND(B916:D916="",G916:P916=""),"",P916*R916/1000*365)</f>
        <v/>
      </c>
      <c r="T916" s="55" t="str" cm="1">
        <f t="array" ref="T916">IF(AND(B916:D916="",G916:P916=""),"",MAX(0,K916-L916))</f>
        <v/>
      </c>
      <c r="U916" s="55" t="str" cm="1">
        <f t="array" ref="U916">IF(AND(B916:D916="",G916:P916=""),"",VLOOKUP(J916,ABen_Rates,3,FALSE)*T916*S916)</f>
        <v/>
      </c>
      <c r="V916" s="55" t="str" cm="1">
        <f t="array" ref="V916">IF(AND(B916:D916="",G916:P916=""),"",VLOOKUP(D916,Treatment_Life,2,FALSE)*U916)</f>
        <v/>
      </c>
      <c r="W916" s="55" t="str" cm="1">
        <f t="array" ref="W916">IF(AND(B916:D916="",G916:P916=""),"",(H916-G916)*O916*Lane_Width*Cost_m2)</f>
        <v/>
      </c>
      <c r="X916" s="55" cm="1">
        <f t="array" ref="X916">IF(AND(B916:D916="",G916:P916=""),-9999,V916*Av_Cost_Coll/W916)</f>
        <v>-9999</v>
      </c>
      <c r="Y916" s="55" cm="1">
        <f t="array" ref="Y916">IF(AND(B916:D916="",G916:P916=""),-9999,VLOOKUP(CONCATENATE(M916,"-",N916),Likelihood,2,FALSE))</f>
        <v>-9999</v>
      </c>
      <c r="Z916" s="55" t="str" cm="1">
        <f t="array" ref="Z916">IF(AND(B916:D916="",G916:P916=""),"",IF(X916&gt;=2,IF(Y916&gt;50,"P1","P3"),IF(X916&gt;0,IF(Y916&gt;50,"P2","P5"),IF(Y916&gt;50,"P4","P6"))))</f>
        <v/>
      </c>
    </row>
    <row r="917" spans="1:26" x14ac:dyDescent="0.35">
      <c r="A917" s="48"/>
      <c r="B917" s="48"/>
      <c r="C917" s="48"/>
      <c r="D917" s="48"/>
      <c r="E917" s="47"/>
      <c r="F917" s="47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55" t="str" cm="1">
        <f t="array" ref="Q917">IF(AND(B917="",D917="",G917:H917="",J917:P917),"",IF(OR(B917="",D917="",AND(D917&lt;&gt;"A",D917&lt;&gt;"B",D917&lt;&gt;"C",D917&lt;&gt;"D",D917&lt;&gt;"U"),G917&lt;0,H917&lt;G917,AND(J917&lt;&gt;"BC",J917&lt;&gt;"SG",J917&lt;&gt;"KQ",J917&lt;&gt;"R"),J917="",K917="",L917="",L917&lt; 0,OR(M917="",M917&gt;15),OR(N917="",N917&gt;15),O917="",P917=""),"ERROR - Please check inputs",""))</f>
        <v/>
      </c>
      <c r="R917" s="55" t="str" cm="1">
        <f t="array" ref="R917">IF(AND(B917:D917="",G917:P917=""),"",H917-G917)</f>
        <v/>
      </c>
      <c r="S917" s="55" t="str" cm="1">
        <f t="array" ref="S917">IF(AND(B917:D917="",G917:P917=""),"",P917*R917/1000*365)</f>
        <v/>
      </c>
      <c r="T917" s="55" t="str" cm="1">
        <f t="array" ref="T917">IF(AND(B917:D917="",G917:P917=""),"",MAX(0,K917-L917))</f>
        <v/>
      </c>
      <c r="U917" s="55" t="str" cm="1">
        <f t="array" ref="U917">IF(AND(B917:D917="",G917:P917=""),"",VLOOKUP(J917,ABen_Rates,3,FALSE)*T917*S917)</f>
        <v/>
      </c>
      <c r="V917" s="55" t="str" cm="1">
        <f t="array" ref="V917">IF(AND(B917:D917="",G917:P917=""),"",VLOOKUP(D917,Treatment_Life,2,FALSE)*U917)</f>
        <v/>
      </c>
      <c r="W917" s="55" t="str" cm="1">
        <f t="array" ref="W917">IF(AND(B917:D917="",G917:P917=""),"",(H917-G917)*O917*Lane_Width*Cost_m2)</f>
        <v/>
      </c>
      <c r="X917" s="55" cm="1">
        <f t="array" ref="X917">IF(AND(B917:D917="",G917:P917=""),-9999,V917*Av_Cost_Coll/W917)</f>
        <v>-9999</v>
      </c>
      <c r="Y917" s="55" cm="1">
        <f t="array" ref="Y917">IF(AND(B917:D917="",G917:P917=""),-9999,VLOOKUP(CONCATENATE(M917,"-",N917),Likelihood,2,FALSE))</f>
        <v>-9999</v>
      </c>
      <c r="Z917" s="55" t="str" cm="1">
        <f t="array" ref="Z917">IF(AND(B917:D917="",G917:P917=""),"",IF(X917&gt;=2,IF(Y917&gt;50,"P1","P3"),IF(X917&gt;0,IF(Y917&gt;50,"P2","P5"),IF(Y917&gt;50,"P4","P6"))))</f>
        <v/>
      </c>
    </row>
    <row r="918" spans="1:26" x14ac:dyDescent="0.35">
      <c r="A918" s="48"/>
      <c r="B918" s="48"/>
      <c r="C918" s="48"/>
      <c r="D918" s="48"/>
      <c r="E918" s="47"/>
      <c r="F918" s="47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55" t="str" cm="1">
        <f t="array" ref="Q918">IF(AND(B918="",D918="",G918:H918="",J918:P918),"",IF(OR(B918="",D918="",AND(D918&lt;&gt;"A",D918&lt;&gt;"B",D918&lt;&gt;"C",D918&lt;&gt;"D",D918&lt;&gt;"U"),G918&lt;0,H918&lt;G918,AND(J918&lt;&gt;"BC",J918&lt;&gt;"SG",J918&lt;&gt;"KQ",J918&lt;&gt;"R"),J918="",K918="",L918="",L918&lt; 0,OR(M918="",M918&gt;15),OR(N918="",N918&gt;15),O918="",P918=""),"ERROR - Please check inputs",""))</f>
        <v/>
      </c>
      <c r="R918" s="55" t="str" cm="1">
        <f t="array" ref="R918">IF(AND(B918:D918="",G918:P918=""),"",H918-G918)</f>
        <v/>
      </c>
      <c r="S918" s="55" t="str" cm="1">
        <f t="array" ref="S918">IF(AND(B918:D918="",G918:P918=""),"",P918*R918/1000*365)</f>
        <v/>
      </c>
      <c r="T918" s="55" t="str" cm="1">
        <f t="array" ref="T918">IF(AND(B918:D918="",G918:P918=""),"",MAX(0,K918-L918))</f>
        <v/>
      </c>
      <c r="U918" s="55" t="str" cm="1">
        <f t="array" ref="U918">IF(AND(B918:D918="",G918:P918=""),"",VLOOKUP(J918,ABen_Rates,3,FALSE)*T918*S918)</f>
        <v/>
      </c>
      <c r="V918" s="55" t="str" cm="1">
        <f t="array" ref="V918">IF(AND(B918:D918="",G918:P918=""),"",VLOOKUP(D918,Treatment_Life,2,FALSE)*U918)</f>
        <v/>
      </c>
      <c r="W918" s="55" t="str" cm="1">
        <f t="array" ref="W918">IF(AND(B918:D918="",G918:P918=""),"",(H918-G918)*O918*Lane_Width*Cost_m2)</f>
        <v/>
      </c>
      <c r="X918" s="55" cm="1">
        <f t="array" ref="X918">IF(AND(B918:D918="",G918:P918=""),-9999,V918*Av_Cost_Coll/W918)</f>
        <v>-9999</v>
      </c>
      <c r="Y918" s="55" cm="1">
        <f t="array" ref="Y918">IF(AND(B918:D918="",G918:P918=""),-9999,VLOOKUP(CONCATENATE(M918,"-",N918),Likelihood,2,FALSE))</f>
        <v>-9999</v>
      </c>
      <c r="Z918" s="55" t="str" cm="1">
        <f t="array" ref="Z918">IF(AND(B918:D918="",G918:P918=""),"",IF(X918&gt;=2,IF(Y918&gt;50,"P1","P3"),IF(X918&gt;0,IF(Y918&gt;50,"P2","P5"),IF(Y918&gt;50,"P4","P6"))))</f>
        <v/>
      </c>
    </row>
    <row r="919" spans="1:26" x14ac:dyDescent="0.35">
      <c r="A919" s="48"/>
      <c r="B919" s="48"/>
      <c r="C919" s="48"/>
      <c r="D919" s="48"/>
      <c r="E919" s="47"/>
      <c r="F919" s="47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55" t="str" cm="1">
        <f t="array" ref="Q919">IF(AND(B919="",D919="",G919:H919="",J919:P919),"",IF(OR(B919="",D919="",AND(D919&lt;&gt;"A",D919&lt;&gt;"B",D919&lt;&gt;"C",D919&lt;&gt;"D",D919&lt;&gt;"U"),G919&lt;0,H919&lt;G919,AND(J919&lt;&gt;"BC",J919&lt;&gt;"SG",J919&lt;&gt;"KQ",J919&lt;&gt;"R"),J919="",K919="",L919="",L919&lt; 0,OR(M919="",M919&gt;15),OR(N919="",N919&gt;15),O919="",P919=""),"ERROR - Please check inputs",""))</f>
        <v/>
      </c>
      <c r="R919" s="55" t="str" cm="1">
        <f t="array" ref="R919">IF(AND(B919:D919="",G919:P919=""),"",H919-G919)</f>
        <v/>
      </c>
      <c r="S919" s="55" t="str" cm="1">
        <f t="array" ref="S919">IF(AND(B919:D919="",G919:P919=""),"",P919*R919/1000*365)</f>
        <v/>
      </c>
      <c r="T919" s="55" t="str" cm="1">
        <f t="array" ref="T919">IF(AND(B919:D919="",G919:P919=""),"",MAX(0,K919-L919))</f>
        <v/>
      </c>
      <c r="U919" s="55" t="str" cm="1">
        <f t="array" ref="U919">IF(AND(B919:D919="",G919:P919=""),"",VLOOKUP(J919,ABen_Rates,3,FALSE)*T919*S919)</f>
        <v/>
      </c>
      <c r="V919" s="55" t="str" cm="1">
        <f t="array" ref="V919">IF(AND(B919:D919="",G919:P919=""),"",VLOOKUP(D919,Treatment_Life,2,FALSE)*U919)</f>
        <v/>
      </c>
      <c r="W919" s="55" t="str" cm="1">
        <f t="array" ref="W919">IF(AND(B919:D919="",G919:P919=""),"",(H919-G919)*O919*Lane_Width*Cost_m2)</f>
        <v/>
      </c>
      <c r="X919" s="55" cm="1">
        <f t="array" ref="X919">IF(AND(B919:D919="",G919:P919=""),-9999,V919*Av_Cost_Coll/W919)</f>
        <v>-9999</v>
      </c>
      <c r="Y919" s="55" cm="1">
        <f t="array" ref="Y919">IF(AND(B919:D919="",G919:P919=""),-9999,VLOOKUP(CONCATENATE(M919,"-",N919),Likelihood,2,FALSE))</f>
        <v>-9999</v>
      </c>
      <c r="Z919" s="55" t="str" cm="1">
        <f t="array" ref="Z919">IF(AND(B919:D919="",G919:P919=""),"",IF(X919&gt;=2,IF(Y919&gt;50,"P1","P3"),IF(X919&gt;0,IF(Y919&gt;50,"P2","P5"),IF(Y919&gt;50,"P4","P6"))))</f>
        <v/>
      </c>
    </row>
    <row r="920" spans="1:26" x14ac:dyDescent="0.35">
      <c r="A920" s="48"/>
      <c r="B920" s="48"/>
      <c r="C920" s="48"/>
      <c r="D920" s="48"/>
      <c r="E920" s="47"/>
      <c r="F920" s="47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55" t="str" cm="1">
        <f t="array" ref="Q920">IF(AND(B920="",D920="",G920:H920="",J920:P920),"",IF(OR(B920="",D920="",AND(D920&lt;&gt;"A",D920&lt;&gt;"B",D920&lt;&gt;"C",D920&lt;&gt;"D",D920&lt;&gt;"U"),G920&lt;0,H920&lt;G920,AND(J920&lt;&gt;"BC",J920&lt;&gt;"SG",J920&lt;&gt;"KQ",J920&lt;&gt;"R"),J920="",K920="",L920="",L920&lt; 0,OR(M920="",M920&gt;15),OR(N920="",N920&gt;15),O920="",P920=""),"ERROR - Please check inputs",""))</f>
        <v/>
      </c>
      <c r="R920" s="55" t="str" cm="1">
        <f t="array" ref="R920">IF(AND(B920:D920="",G920:P920=""),"",H920-G920)</f>
        <v/>
      </c>
      <c r="S920" s="55" t="str" cm="1">
        <f t="array" ref="S920">IF(AND(B920:D920="",G920:P920=""),"",P920*R920/1000*365)</f>
        <v/>
      </c>
      <c r="T920" s="55" t="str" cm="1">
        <f t="array" ref="T920">IF(AND(B920:D920="",G920:P920=""),"",MAX(0,K920-L920))</f>
        <v/>
      </c>
      <c r="U920" s="55" t="str" cm="1">
        <f t="array" ref="U920">IF(AND(B920:D920="",G920:P920=""),"",VLOOKUP(J920,ABen_Rates,3,FALSE)*T920*S920)</f>
        <v/>
      </c>
      <c r="V920" s="55" t="str" cm="1">
        <f t="array" ref="V920">IF(AND(B920:D920="",G920:P920=""),"",VLOOKUP(D920,Treatment_Life,2,FALSE)*U920)</f>
        <v/>
      </c>
      <c r="W920" s="55" t="str" cm="1">
        <f t="array" ref="W920">IF(AND(B920:D920="",G920:P920=""),"",(H920-G920)*O920*Lane_Width*Cost_m2)</f>
        <v/>
      </c>
      <c r="X920" s="55" cm="1">
        <f t="array" ref="X920">IF(AND(B920:D920="",G920:P920=""),-9999,V920*Av_Cost_Coll/W920)</f>
        <v>-9999</v>
      </c>
      <c r="Y920" s="55" cm="1">
        <f t="array" ref="Y920">IF(AND(B920:D920="",G920:P920=""),-9999,VLOOKUP(CONCATENATE(M920,"-",N920),Likelihood,2,FALSE))</f>
        <v>-9999</v>
      </c>
      <c r="Z920" s="55" t="str" cm="1">
        <f t="array" ref="Z920">IF(AND(B920:D920="",G920:P920=""),"",IF(X920&gt;=2,IF(Y920&gt;50,"P1","P3"),IF(X920&gt;0,IF(Y920&gt;50,"P2","P5"),IF(Y920&gt;50,"P4","P6"))))</f>
        <v/>
      </c>
    </row>
    <row r="921" spans="1:26" x14ac:dyDescent="0.35">
      <c r="A921" s="48"/>
      <c r="B921" s="48"/>
      <c r="C921" s="48"/>
      <c r="D921" s="48"/>
      <c r="E921" s="47"/>
      <c r="F921" s="47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55" t="str" cm="1">
        <f t="array" ref="Q921">IF(AND(B921="",D921="",G921:H921="",J921:P921),"",IF(OR(B921="",D921="",AND(D921&lt;&gt;"A",D921&lt;&gt;"B",D921&lt;&gt;"C",D921&lt;&gt;"D",D921&lt;&gt;"U"),G921&lt;0,H921&lt;G921,AND(J921&lt;&gt;"BC",J921&lt;&gt;"SG",J921&lt;&gt;"KQ",J921&lt;&gt;"R"),J921="",K921="",L921="",L921&lt; 0,OR(M921="",M921&gt;15),OR(N921="",N921&gt;15),O921="",P921=""),"ERROR - Please check inputs",""))</f>
        <v/>
      </c>
      <c r="R921" s="55" t="str" cm="1">
        <f t="array" ref="R921">IF(AND(B921:D921="",G921:P921=""),"",H921-G921)</f>
        <v/>
      </c>
      <c r="S921" s="55" t="str" cm="1">
        <f t="array" ref="S921">IF(AND(B921:D921="",G921:P921=""),"",P921*R921/1000*365)</f>
        <v/>
      </c>
      <c r="T921" s="55" t="str" cm="1">
        <f t="array" ref="T921">IF(AND(B921:D921="",G921:P921=""),"",MAX(0,K921-L921))</f>
        <v/>
      </c>
      <c r="U921" s="55" t="str" cm="1">
        <f t="array" ref="U921">IF(AND(B921:D921="",G921:P921=""),"",VLOOKUP(J921,ABen_Rates,3,FALSE)*T921*S921)</f>
        <v/>
      </c>
      <c r="V921" s="55" t="str" cm="1">
        <f t="array" ref="V921">IF(AND(B921:D921="",G921:P921=""),"",VLOOKUP(D921,Treatment_Life,2,FALSE)*U921)</f>
        <v/>
      </c>
      <c r="W921" s="55" t="str" cm="1">
        <f t="array" ref="W921">IF(AND(B921:D921="",G921:P921=""),"",(H921-G921)*O921*Lane_Width*Cost_m2)</f>
        <v/>
      </c>
      <c r="X921" s="55" cm="1">
        <f t="array" ref="X921">IF(AND(B921:D921="",G921:P921=""),-9999,V921*Av_Cost_Coll/W921)</f>
        <v>-9999</v>
      </c>
      <c r="Y921" s="55" cm="1">
        <f t="array" ref="Y921">IF(AND(B921:D921="",G921:P921=""),-9999,VLOOKUP(CONCATENATE(M921,"-",N921),Likelihood,2,FALSE))</f>
        <v>-9999</v>
      </c>
      <c r="Z921" s="55" t="str" cm="1">
        <f t="array" ref="Z921">IF(AND(B921:D921="",G921:P921=""),"",IF(X921&gt;=2,IF(Y921&gt;50,"P1","P3"),IF(X921&gt;0,IF(Y921&gt;50,"P2","P5"),IF(Y921&gt;50,"P4","P6"))))</f>
        <v/>
      </c>
    </row>
    <row r="922" spans="1:26" x14ac:dyDescent="0.35">
      <c r="A922" s="48"/>
      <c r="B922" s="48"/>
      <c r="C922" s="48"/>
      <c r="D922" s="48"/>
      <c r="E922" s="47"/>
      <c r="F922" s="47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55" t="str" cm="1">
        <f t="array" ref="Q922">IF(AND(B922="",D922="",G922:H922="",J922:P922),"",IF(OR(B922="",D922="",AND(D922&lt;&gt;"A",D922&lt;&gt;"B",D922&lt;&gt;"C",D922&lt;&gt;"D",D922&lt;&gt;"U"),G922&lt;0,H922&lt;G922,AND(J922&lt;&gt;"BC",J922&lt;&gt;"SG",J922&lt;&gt;"KQ",J922&lt;&gt;"R"),J922="",K922="",L922="",L922&lt; 0,OR(M922="",M922&gt;15),OR(N922="",N922&gt;15),O922="",P922=""),"ERROR - Please check inputs",""))</f>
        <v/>
      </c>
      <c r="R922" s="55" t="str" cm="1">
        <f t="array" ref="R922">IF(AND(B922:D922="",G922:P922=""),"",H922-G922)</f>
        <v/>
      </c>
      <c r="S922" s="55" t="str" cm="1">
        <f t="array" ref="S922">IF(AND(B922:D922="",G922:P922=""),"",P922*R922/1000*365)</f>
        <v/>
      </c>
      <c r="T922" s="55" t="str" cm="1">
        <f t="array" ref="T922">IF(AND(B922:D922="",G922:P922=""),"",MAX(0,K922-L922))</f>
        <v/>
      </c>
      <c r="U922" s="55" t="str" cm="1">
        <f t="array" ref="U922">IF(AND(B922:D922="",G922:P922=""),"",VLOOKUP(J922,ABen_Rates,3,FALSE)*T922*S922)</f>
        <v/>
      </c>
      <c r="V922" s="55" t="str" cm="1">
        <f t="array" ref="V922">IF(AND(B922:D922="",G922:P922=""),"",VLOOKUP(D922,Treatment_Life,2,FALSE)*U922)</f>
        <v/>
      </c>
      <c r="W922" s="55" t="str" cm="1">
        <f t="array" ref="W922">IF(AND(B922:D922="",G922:P922=""),"",(H922-G922)*O922*Lane_Width*Cost_m2)</f>
        <v/>
      </c>
      <c r="X922" s="55" cm="1">
        <f t="array" ref="X922">IF(AND(B922:D922="",G922:P922=""),-9999,V922*Av_Cost_Coll/W922)</f>
        <v>-9999</v>
      </c>
      <c r="Y922" s="55" cm="1">
        <f t="array" ref="Y922">IF(AND(B922:D922="",G922:P922=""),-9999,VLOOKUP(CONCATENATE(M922,"-",N922),Likelihood,2,FALSE))</f>
        <v>-9999</v>
      </c>
      <c r="Z922" s="55" t="str" cm="1">
        <f t="array" ref="Z922">IF(AND(B922:D922="",G922:P922=""),"",IF(X922&gt;=2,IF(Y922&gt;50,"P1","P3"),IF(X922&gt;0,IF(Y922&gt;50,"P2","P5"),IF(Y922&gt;50,"P4","P6"))))</f>
        <v/>
      </c>
    </row>
    <row r="923" spans="1:26" x14ac:dyDescent="0.35">
      <c r="A923" s="48"/>
      <c r="B923" s="48"/>
      <c r="C923" s="48"/>
      <c r="D923" s="48"/>
      <c r="E923" s="47"/>
      <c r="F923" s="47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55" t="str" cm="1">
        <f t="array" ref="Q923">IF(AND(B923="",D923="",G923:H923="",J923:P923),"",IF(OR(B923="",D923="",AND(D923&lt;&gt;"A",D923&lt;&gt;"B",D923&lt;&gt;"C",D923&lt;&gt;"D",D923&lt;&gt;"U"),G923&lt;0,H923&lt;G923,AND(J923&lt;&gt;"BC",J923&lt;&gt;"SG",J923&lt;&gt;"KQ",J923&lt;&gt;"R"),J923="",K923="",L923="",L923&lt; 0,OR(M923="",M923&gt;15),OR(N923="",N923&gt;15),O923="",P923=""),"ERROR - Please check inputs",""))</f>
        <v/>
      </c>
      <c r="R923" s="55" t="str" cm="1">
        <f t="array" ref="R923">IF(AND(B923:D923="",G923:P923=""),"",H923-G923)</f>
        <v/>
      </c>
      <c r="S923" s="55" t="str" cm="1">
        <f t="array" ref="S923">IF(AND(B923:D923="",G923:P923=""),"",P923*R923/1000*365)</f>
        <v/>
      </c>
      <c r="T923" s="55" t="str" cm="1">
        <f t="array" ref="T923">IF(AND(B923:D923="",G923:P923=""),"",MAX(0,K923-L923))</f>
        <v/>
      </c>
      <c r="U923" s="55" t="str" cm="1">
        <f t="array" ref="U923">IF(AND(B923:D923="",G923:P923=""),"",VLOOKUP(J923,ABen_Rates,3,FALSE)*T923*S923)</f>
        <v/>
      </c>
      <c r="V923" s="55" t="str" cm="1">
        <f t="array" ref="V923">IF(AND(B923:D923="",G923:P923=""),"",VLOOKUP(D923,Treatment_Life,2,FALSE)*U923)</f>
        <v/>
      </c>
      <c r="W923" s="55" t="str" cm="1">
        <f t="array" ref="W923">IF(AND(B923:D923="",G923:P923=""),"",(H923-G923)*O923*Lane_Width*Cost_m2)</f>
        <v/>
      </c>
      <c r="X923" s="55" cm="1">
        <f t="array" ref="X923">IF(AND(B923:D923="",G923:P923=""),-9999,V923*Av_Cost_Coll/W923)</f>
        <v>-9999</v>
      </c>
      <c r="Y923" s="55" cm="1">
        <f t="array" ref="Y923">IF(AND(B923:D923="",G923:P923=""),-9999,VLOOKUP(CONCATENATE(M923,"-",N923),Likelihood,2,FALSE))</f>
        <v>-9999</v>
      </c>
      <c r="Z923" s="55" t="str" cm="1">
        <f t="array" ref="Z923">IF(AND(B923:D923="",G923:P923=""),"",IF(X923&gt;=2,IF(Y923&gt;50,"P1","P3"),IF(X923&gt;0,IF(Y923&gt;50,"P2","P5"),IF(Y923&gt;50,"P4","P6"))))</f>
        <v/>
      </c>
    </row>
    <row r="924" spans="1:26" x14ac:dyDescent="0.35">
      <c r="A924" s="48"/>
      <c r="B924" s="48"/>
      <c r="C924" s="48"/>
      <c r="D924" s="48"/>
      <c r="E924" s="47"/>
      <c r="F924" s="47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55" t="str" cm="1">
        <f t="array" ref="Q924">IF(AND(B924="",D924="",G924:H924="",J924:P924),"",IF(OR(B924="",D924="",AND(D924&lt;&gt;"A",D924&lt;&gt;"B",D924&lt;&gt;"C",D924&lt;&gt;"D",D924&lt;&gt;"U"),G924&lt;0,H924&lt;G924,AND(J924&lt;&gt;"BC",J924&lt;&gt;"SG",J924&lt;&gt;"KQ",J924&lt;&gt;"R"),J924="",K924="",L924="",L924&lt; 0,OR(M924="",M924&gt;15),OR(N924="",N924&gt;15),O924="",P924=""),"ERROR - Please check inputs",""))</f>
        <v/>
      </c>
      <c r="R924" s="55" t="str" cm="1">
        <f t="array" ref="R924">IF(AND(B924:D924="",G924:P924=""),"",H924-G924)</f>
        <v/>
      </c>
      <c r="S924" s="55" t="str" cm="1">
        <f t="array" ref="S924">IF(AND(B924:D924="",G924:P924=""),"",P924*R924/1000*365)</f>
        <v/>
      </c>
      <c r="T924" s="55" t="str" cm="1">
        <f t="array" ref="T924">IF(AND(B924:D924="",G924:P924=""),"",MAX(0,K924-L924))</f>
        <v/>
      </c>
      <c r="U924" s="55" t="str" cm="1">
        <f t="array" ref="U924">IF(AND(B924:D924="",G924:P924=""),"",VLOOKUP(J924,ABen_Rates,3,FALSE)*T924*S924)</f>
        <v/>
      </c>
      <c r="V924" s="55" t="str" cm="1">
        <f t="array" ref="V924">IF(AND(B924:D924="",G924:P924=""),"",VLOOKUP(D924,Treatment_Life,2,FALSE)*U924)</f>
        <v/>
      </c>
      <c r="W924" s="55" t="str" cm="1">
        <f t="array" ref="W924">IF(AND(B924:D924="",G924:P924=""),"",(H924-G924)*O924*Lane_Width*Cost_m2)</f>
        <v/>
      </c>
      <c r="X924" s="55" cm="1">
        <f t="array" ref="X924">IF(AND(B924:D924="",G924:P924=""),-9999,V924*Av_Cost_Coll/W924)</f>
        <v>-9999</v>
      </c>
      <c r="Y924" s="55" cm="1">
        <f t="array" ref="Y924">IF(AND(B924:D924="",G924:P924=""),-9999,VLOOKUP(CONCATENATE(M924,"-",N924),Likelihood,2,FALSE))</f>
        <v>-9999</v>
      </c>
      <c r="Z924" s="55" t="str" cm="1">
        <f t="array" ref="Z924">IF(AND(B924:D924="",G924:P924=""),"",IF(X924&gt;=2,IF(Y924&gt;50,"P1","P3"),IF(X924&gt;0,IF(Y924&gt;50,"P2","P5"),IF(Y924&gt;50,"P4","P6"))))</f>
        <v/>
      </c>
    </row>
    <row r="925" spans="1:26" x14ac:dyDescent="0.35">
      <c r="A925" s="48"/>
      <c r="B925" s="48"/>
      <c r="C925" s="48"/>
      <c r="D925" s="48"/>
      <c r="E925" s="47"/>
      <c r="F925" s="47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55" t="str" cm="1">
        <f t="array" ref="Q925">IF(AND(B925="",D925="",G925:H925="",J925:P925),"",IF(OR(B925="",D925="",AND(D925&lt;&gt;"A",D925&lt;&gt;"B",D925&lt;&gt;"C",D925&lt;&gt;"D",D925&lt;&gt;"U"),G925&lt;0,H925&lt;G925,AND(J925&lt;&gt;"BC",J925&lt;&gt;"SG",J925&lt;&gt;"KQ",J925&lt;&gt;"R"),J925="",K925="",L925="",L925&lt; 0,OR(M925="",M925&gt;15),OR(N925="",N925&gt;15),O925="",P925=""),"ERROR - Please check inputs",""))</f>
        <v/>
      </c>
      <c r="R925" s="55" t="str" cm="1">
        <f t="array" ref="R925">IF(AND(B925:D925="",G925:P925=""),"",H925-G925)</f>
        <v/>
      </c>
      <c r="S925" s="55" t="str" cm="1">
        <f t="array" ref="S925">IF(AND(B925:D925="",G925:P925=""),"",P925*R925/1000*365)</f>
        <v/>
      </c>
      <c r="T925" s="55" t="str" cm="1">
        <f t="array" ref="T925">IF(AND(B925:D925="",G925:P925=""),"",MAX(0,K925-L925))</f>
        <v/>
      </c>
      <c r="U925" s="55" t="str" cm="1">
        <f t="array" ref="U925">IF(AND(B925:D925="",G925:P925=""),"",VLOOKUP(J925,ABen_Rates,3,FALSE)*T925*S925)</f>
        <v/>
      </c>
      <c r="V925" s="55" t="str" cm="1">
        <f t="array" ref="V925">IF(AND(B925:D925="",G925:P925=""),"",VLOOKUP(D925,Treatment_Life,2,FALSE)*U925)</f>
        <v/>
      </c>
      <c r="W925" s="55" t="str" cm="1">
        <f t="array" ref="W925">IF(AND(B925:D925="",G925:P925=""),"",(H925-G925)*O925*Lane_Width*Cost_m2)</f>
        <v/>
      </c>
      <c r="X925" s="55" cm="1">
        <f t="array" ref="X925">IF(AND(B925:D925="",G925:P925=""),-9999,V925*Av_Cost_Coll/W925)</f>
        <v>-9999</v>
      </c>
      <c r="Y925" s="55" cm="1">
        <f t="array" ref="Y925">IF(AND(B925:D925="",G925:P925=""),-9999,VLOOKUP(CONCATENATE(M925,"-",N925),Likelihood,2,FALSE))</f>
        <v>-9999</v>
      </c>
      <c r="Z925" s="55" t="str" cm="1">
        <f t="array" ref="Z925">IF(AND(B925:D925="",G925:P925=""),"",IF(X925&gt;=2,IF(Y925&gt;50,"P1","P3"),IF(X925&gt;0,IF(Y925&gt;50,"P2","P5"),IF(Y925&gt;50,"P4","P6"))))</f>
        <v/>
      </c>
    </row>
    <row r="926" spans="1:26" x14ac:dyDescent="0.35">
      <c r="A926" s="48"/>
      <c r="B926" s="48"/>
      <c r="C926" s="48"/>
      <c r="D926" s="48"/>
      <c r="E926" s="47"/>
      <c r="F926" s="47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55" t="str" cm="1">
        <f t="array" ref="Q926">IF(AND(B926="",D926="",G926:H926="",J926:P926),"",IF(OR(B926="",D926="",AND(D926&lt;&gt;"A",D926&lt;&gt;"B",D926&lt;&gt;"C",D926&lt;&gt;"D",D926&lt;&gt;"U"),G926&lt;0,H926&lt;G926,AND(J926&lt;&gt;"BC",J926&lt;&gt;"SG",J926&lt;&gt;"KQ",J926&lt;&gt;"R"),J926="",K926="",L926="",L926&lt; 0,OR(M926="",M926&gt;15),OR(N926="",N926&gt;15),O926="",P926=""),"ERROR - Please check inputs",""))</f>
        <v/>
      </c>
      <c r="R926" s="55" t="str" cm="1">
        <f t="array" ref="R926">IF(AND(B926:D926="",G926:P926=""),"",H926-G926)</f>
        <v/>
      </c>
      <c r="S926" s="55" t="str" cm="1">
        <f t="array" ref="S926">IF(AND(B926:D926="",G926:P926=""),"",P926*R926/1000*365)</f>
        <v/>
      </c>
      <c r="T926" s="55" t="str" cm="1">
        <f t="array" ref="T926">IF(AND(B926:D926="",G926:P926=""),"",MAX(0,K926-L926))</f>
        <v/>
      </c>
      <c r="U926" s="55" t="str" cm="1">
        <f t="array" ref="U926">IF(AND(B926:D926="",G926:P926=""),"",VLOOKUP(J926,ABen_Rates,3,FALSE)*T926*S926)</f>
        <v/>
      </c>
      <c r="V926" s="55" t="str" cm="1">
        <f t="array" ref="V926">IF(AND(B926:D926="",G926:P926=""),"",VLOOKUP(D926,Treatment_Life,2,FALSE)*U926)</f>
        <v/>
      </c>
      <c r="W926" s="55" t="str" cm="1">
        <f t="array" ref="W926">IF(AND(B926:D926="",G926:P926=""),"",(H926-G926)*O926*Lane_Width*Cost_m2)</f>
        <v/>
      </c>
      <c r="X926" s="55" cm="1">
        <f t="array" ref="X926">IF(AND(B926:D926="",G926:P926=""),-9999,V926*Av_Cost_Coll/W926)</f>
        <v>-9999</v>
      </c>
      <c r="Y926" s="55" cm="1">
        <f t="array" ref="Y926">IF(AND(B926:D926="",G926:P926=""),-9999,VLOOKUP(CONCATENATE(M926,"-",N926),Likelihood,2,FALSE))</f>
        <v>-9999</v>
      </c>
      <c r="Z926" s="55" t="str" cm="1">
        <f t="array" ref="Z926">IF(AND(B926:D926="",G926:P926=""),"",IF(X926&gt;=2,IF(Y926&gt;50,"P1","P3"),IF(X926&gt;0,IF(Y926&gt;50,"P2","P5"),IF(Y926&gt;50,"P4","P6"))))</f>
        <v/>
      </c>
    </row>
    <row r="927" spans="1:26" x14ac:dyDescent="0.35">
      <c r="A927" s="48"/>
      <c r="B927" s="48"/>
      <c r="C927" s="48"/>
      <c r="D927" s="48"/>
      <c r="E927" s="47"/>
      <c r="F927" s="47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55" t="str" cm="1">
        <f t="array" ref="Q927">IF(AND(B927="",D927="",G927:H927="",J927:P927),"",IF(OR(B927="",D927="",AND(D927&lt;&gt;"A",D927&lt;&gt;"B",D927&lt;&gt;"C",D927&lt;&gt;"D",D927&lt;&gt;"U"),G927&lt;0,H927&lt;G927,AND(J927&lt;&gt;"BC",J927&lt;&gt;"SG",J927&lt;&gt;"KQ",J927&lt;&gt;"R"),J927="",K927="",L927="",L927&lt; 0,OR(M927="",M927&gt;15),OR(N927="",N927&gt;15),O927="",P927=""),"ERROR - Please check inputs",""))</f>
        <v/>
      </c>
      <c r="R927" s="55" t="str" cm="1">
        <f t="array" ref="R927">IF(AND(B927:D927="",G927:P927=""),"",H927-G927)</f>
        <v/>
      </c>
      <c r="S927" s="55" t="str" cm="1">
        <f t="array" ref="S927">IF(AND(B927:D927="",G927:P927=""),"",P927*R927/1000*365)</f>
        <v/>
      </c>
      <c r="T927" s="55" t="str" cm="1">
        <f t="array" ref="T927">IF(AND(B927:D927="",G927:P927=""),"",MAX(0,K927-L927))</f>
        <v/>
      </c>
      <c r="U927" s="55" t="str" cm="1">
        <f t="array" ref="U927">IF(AND(B927:D927="",G927:P927=""),"",VLOOKUP(J927,ABen_Rates,3,FALSE)*T927*S927)</f>
        <v/>
      </c>
      <c r="V927" s="55" t="str" cm="1">
        <f t="array" ref="V927">IF(AND(B927:D927="",G927:P927=""),"",VLOOKUP(D927,Treatment_Life,2,FALSE)*U927)</f>
        <v/>
      </c>
      <c r="W927" s="55" t="str" cm="1">
        <f t="array" ref="W927">IF(AND(B927:D927="",G927:P927=""),"",(H927-G927)*O927*Lane_Width*Cost_m2)</f>
        <v/>
      </c>
      <c r="X927" s="55" cm="1">
        <f t="array" ref="X927">IF(AND(B927:D927="",G927:P927=""),-9999,V927*Av_Cost_Coll/W927)</f>
        <v>-9999</v>
      </c>
      <c r="Y927" s="55" cm="1">
        <f t="array" ref="Y927">IF(AND(B927:D927="",G927:P927=""),-9999,VLOOKUP(CONCATENATE(M927,"-",N927),Likelihood,2,FALSE))</f>
        <v>-9999</v>
      </c>
      <c r="Z927" s="55" t="str" cm="1">
        <f t="array" ref="Z927">IF(AND(B927:D927="",G927:P927=""),"",IF(X927&gt;=2,IF(Y927&gt;50,"P1","P3"),IF(X927&gt;0,IF(Y927&gt;50,"P2","P5"),IF(Y927&gt;50,"P4","P6"))))</f>
        <v/>
      </c>
    </row>
    <row r="928" spans="1:26" x14ac:dyDescent="0.35">
      <c r="A928" s="48"/>
      <c r="B928" s="48"/>
      <c r="C928" s="48"/>
      <c r="D928" s="48"/>
      <c r="E928" s="47"/>
      <c r="F928" s="47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55" t="str" cm="1">
        <f t="array" ref="Q928">IF(AND(B928="",D928="",G928:H928="",J928:P928),"",IF(OR(B928="",D928="",AND(D928&lt;&gt;"A",D928&lt;&gt;"B",D928&lt;&gt;"C",D928&lt;&gt;"D",D928&lt;&gt;"U"),G928&lt;0,H928&lt;G928,AND(J928&lt;&gt;"BC",J928&lt;&gt;"SG",J928&lt;&gt;"KQ",J928&lt;&gt;"R"),J928="",K928="",L928="",L928&lt; 0,OR(M928="",M928&gt;15),OR(N928="",N928&gt;15),O928="",P928=""),"ERROR - Please check inputs",""))</f>
        <v/>
      </c>
      <c r="R928" s="55" t="str" cm="1">
        <f t="array" ref="R928">IF(AND(B928:D928="",G928:P928=""),"",H928-G928)</f>
        <v/>
      </c>
      <c r="S928" s="55" t="str" cm="1">
        <f t="array" ref="S928">IF(AND(B928:D928="",G928:P928=""),"",P928*R928/1000*365)</f>
        <v/>
      </c>
      <c r="T928" s="55" t="str" cm="1">
        <f t="array" ref="T928">IF(AND(B928:D928="",G928:P928=""),"",MAX(0,K928-L928))</f>
        <v/>
      </c>
      <c r="U928" s="55" t="str" cm="1">
        <f t="array" ref="U928">IF(AND(B928:D928="",G928:P928=""),"",VLOOKUP(J928,ABen_Rates,3,FALSE)*T928*S928)</f>
        <v/>
      </c>
      <c r="V928" s="55" t="str" cm="1">
        <f t="array" ref="V928">IF(AND(B928:D928="",G928:P928=""),"",VLOOKUP(D928,Treatment_Life,2,FALSE)*U928)</f>
        <v/>
      </c>
      <c r="W928" s="55" t="str" cm="1">
        <f t="array" ref="W928">IF(AND(B928:D928="",G928:P928=""),"",(H928-G928)*O928*Lane_Width*Cost_m2)</f>
        <v/>
      </c>
      <c r="X928" s="55" cm="1">
        <f t="array" ref="X928">IF(AND(B928:D928="",G928:P928=""),-9999,V928*Av_Cost_Coll/W928)</f>
        <v>-9999</v>
      </c>
      <c r="Y928" s="55" cm="1">
        <f t="array" ref="Y928">IF(AND(B928:D928="",G928:P928=""),-9999,VLOOKUP(CONCATENATE(M928,"-",N928),Likelihood,2,FALSE))</f>
        <v>-9999</v>
      </c>
      <c r="Z928" s="55" t="str" cm="1">
        <f t="array" ref="Z928">IF(AND(B928:D928="",G928:P928=""),"",IF(X928&gt;=2,IF(Y928&gt;50,"P1","P3"),IF(X928&gt;0,IF(Y928&gt;50,"P2","P5"),IF(Y928&gt;50,"P4","P6"))))</f>
        <v/>
      </c>
    </row>
    <row r="929" spans="1:26" x14ac:dyDescent="0.35">
      <c r="A929" s="48"/>
      <c r="B929" s="48"/>
      <c r="C929" s="48"/>
      <c r="D929" s="48"/>
      <c r="E929" s="47"/>
      <c r="F929" s="47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55" t="str" cm="1">
        <f t="array" ref="Q929">IF(AND(B929="",D929="",G929:H929="",J929:P929),"",IF(OR(B929="",D929="",AND(D929&lt;&gt;"A",D929&lt;&gt;"B",D929&lt;&gt;"C",D929&lt;&gt;"D",D929&lt;&gt;"U"),G929&lt;0,H929&lt;G929,AND(J929&lt;&gt;"BC",J929&lt;&gt;"SG",J929&lt;&gt;"KQ",J929&lt;&gt;"R"),J929="",K929="",L929="",L929&lt; 0,OR(M929="",M929&gt;15),OR(N929="",N929&gt;15),O929="",P929=""),"ERROR - Please check inputs",""))</f>
        <v/>
      </c>
      <c r="R929" s="55" t="str" cm="1">
        <f t="array" ref="R929">IF(AND(B929:D929="",G929:P929=""),"",H929-G929)</f>
        <v/>
      </c>
      <c r="S929" s="55" t="str" cm="1">
        <f t="array" ref="S929">IF(AND(B929:D929="",G929:P929=""),"",P929*R929/1000*365)</f>
        <v/>
      </c>
      <c r="T929" s="55" t="str" cm="1">
        <f t="array" ref="T929">IF(AND(B929:D929="",G929:P929=""),"",MAX(0,K929-L929))</f>
        <v/>
      </c>
      <c r="U929" s="55" t="str" cm="1">
        <f t="array" ref="U929">IF(AND(B929:D929="",G929:P929=""),"",VLOOKUP(J929,ABen_Rates,3,FALSE)*T929*S929)</f>
        <v/>
      </c>
      <c r="V929" s="55" t="str" cm="1">
        <f t="array" ref="V929">IF(AND(B929:D929="",G929:P929=""),"",VLOOKUP(D929,Treatment_Life,2,FALSE)*U929)</f>
        <v/>
      </c>
      <c r="W929" s="55" t="str" cm="1">
        <f t="array" ref="W929">IF(AND(B929:D929="",G929:P929=""),"",(H929-G929)*O929*Lane_Width*Cost_m2)</f>
        <v/>
      </c>
      <c r="X929" s="55" cm="1">
        <f t="array" ref="X929">IF(AND(B929:D929="",G929:P929=""),-9999,V929*Av_Cost_Coll/W929)</f>
        <v>-9999</v>
      </c>
      <c r="Y929" s="55" cm="1">
        <f t="array" ref="Y929">IF(AND(B929:D929="",G929:P929=""),-9999,VLOOKUP(CONCATENATE(M929,"-",N929),Likelihood,2,FALSE))</f>
        <v>-9999</v>
      </c>
      <c r="Z929" s="55" t="str" cm="1">
        <f t="array" ref="Z929">IF(AND(B929:D929="",G929:P929=""),"",IF(X929&gt;=2,IF(Y929&gt;50,"P1","P3"),IF(X929&gt;0,IF(Y929&gt;50,"P2","P5"),IF(Y929&gt;50,"P4","P6"))))</f>
        <v/>
      </c>
    </row>
    <row r="930" spans="1:26" x14ac:dyDescent="0.35">
      <c r="A930" s="48"/>
      <c r="B930" s="48"/>
      <c r="C930" s="48"/>
      <c r="D930" s="48"/>
      <c r="E930" s="47"/>
      <c r="F930" s="47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55" t="str" cm="1">
        <f t="array" ref="Q930">IF(AND(B930="",D930="",G930:H930="",J930:P930),"",IF(OR(B930="",D930="",AND(D930&lt;&gt;"A",D930&lt;&gt;"B",D930&lt;&gt;"C",D930&lt;&gt;"D",D930&lt;&gt;"U"),G930&lt;0,H930&lt;G930,AND(J930&lt;&gt;"BC",J930&lt;&gt;"SG",J930&lt;&gt;"KQ",J930&lt;&gt;"R"),J930="",K930="",L930="",L930&lt; 0,OR(M930="",M930&gt;15),OR(N930="",N930&gt;15),O930="",P930=""),"ERROR - Please check inputs",""))</f>
        <v/>
      </c>
      <c r="R930" s="55" t="str" cm="1">
        <f t="array" ref="R930">IF(AND(B930:D930="",G930:P930=""),"",H930-G930)</f>
        <v/>
      </c>
      <c r="S930" s="55" t="str" cm="1">
        <f t="array" ref="S930">IF(AND(B930:D930="",G930:P930=""),"",P930*R930/1000*365)</f>
        <v/>
      </c>
      <c r="T930" s="55" t="str" cm="1">
        <f t="array" ref="T930">IF(AND(B930:D930="",G930:P930=""),"",MAX(0,K930-L930))</f>
        <v/>
      </c>
      <c r="U930" s="55" t="str" cm="1">
        <f t="array" ref="U930">IF(AND(B930:D930="",G930:P930=""),"",VLOOKUP(J930,ABen_Rates,3,FALSE)*T930*S930)</f>
        <v/>
      </c>
      <c r="V930" s="55" t="str" cm="1">
        <f t="array" ref="V930">IF(AND(B930:D930="",G930:P930=""),"",VLOOKUP(D930,Treatment_Life,2,FALSE)*U930)</f>
        <v/>
      </c>
      <c r="W930" s="55" t="str" cm="1">
        <f t="array" ref="W930">IF(AND(B930:D930="",G930:P930=""),"",(H930-G930)*O930*Lane_Width*Cost_m2)</f>
        <v/>
      </c>
      <c r="X930" s="55" cm="1">
        <f t="array" ref="X930">IF(AND(B930:D930="",G930:P930=""),-9999,V930*Av_Cost_Coll/W930)</f>
        <v>-9999</v>
      </c>
      <c r="Y930" s="55" cm="1">
        <f t="array" ref="Y930">IF(AND(B930:D930="",G930:P930=""),-9999,VLOOKUP(CONCATENATE(M930,"-",N930),Likelihood,2,FALSE))</f>
        <v>-9999</v>
      </c>
      <c r="Z930" s="55" t="str" cm="1">
        <f t="array" ref="Z930">IF(AND(B930:D930="",G930:P930=""),"",IF(X930&gt;=2,IF(Y930&gt;50,"P1","P3"),IF(X930&gt;0,IF(Y930&gt;50,"P2","P5"),IF(Y930&gt;50,"P4","P6"))))</f>
        <v/>
      </c>
    </row>
    <row r="931" spans="1:26" x14ac:dyDescent="0.35">
      <c r="A931" s="48"/>
      <c r="B931" s="48"/>
      <c r="C931" s="48"/>
      <c r="D931" s="48"/>
      <c r="E931" s="47"/>
      <c r="F931" s="47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55" t="str" cm="1">
        <f t="array" ref="Q931">IF(AND(B931="",D931="",G931:H931="",J931:P931),"",IF(OR(B931="",D931="",AND(D931&lt;&gt;"A",D931&lt;&gt;"B",D931&lt;&gt;"C",D931&lt;&gt;"D",D931&lt;&gt;"U"),G931&lt;0,H931&lt;G931,AND(J931&lt;&gt;"BC",J931&lt;&gt;"SG",J931&lt;&gt;"KQ",J931&lt;&gt;"R"),J931="",K931="",L931="",L931&lt; 0,OR(M931="",M931&gt;15),OR(N931="",N931&gt;15),O931="",P931=""),"ERROR - Please check inputs",""))</f>
        <v/>
      </c>
      <c r="R931" s="55" t="str" cm="1">
        <f t="array" ref="R931">IF(AND(B931:D931="",G931:P931=""),"",H931-G931)</f>
        <v/>
      </c>
      <c r="S931" s="55" t="str" cm="1">
        <f t="array" ref="S931">IF(AND(B931:D931="",G931:P931=""),"",P931*R931/1000*365)</f>
        <v/>
      </c>
      <c r="T931" s="55" t="str" cm="1">
        <f t="array" ref="T931">IF(AND(B931:D931="",G931:P931=""),"",MAX(0,K931-L931))</f>
        <v/>
      </c>
      <c r="U931" s="55" t="str" cm="1">
        <f t="array" ref="U931">IF(AND(B931:D931="",G931:P931=""),"",VLOOKUP(J931,ABen_Rates,3,FALSE)*T931*S931)</f>
        <v/>
      </c>
      <c r="V931" s="55" t="str" cm="1">
        <f t="array" ref="V931">IF(AND(B931:D931="",G931:P931=""),"",VLOOKUP(D931,Treatment_Life,2,FALSE)*U931)</f>
        <v/>
      </c>
      <c r="W931" s="55" t="str" cm="1">
        <f t="array" ref="W931">IF(AND(B931:D931="",G931:P931=""),"",(H931-G931)*O931*Lane_Width*Cost_m2)</f>
        <v/>
      </c>
      <c r="X931" s="55" cm="1">
        <f t="array" ref="X931">IF(AND(B931:D931="",G931:P931=""),-9999,V931*Av_Cost_Coll/W931)</f>
        <v>-9999</v>
      </c>
      <c r="Y931" s="55" cm="1">
        <f t="array" ref="Y931">IF(AND(B931:D931="",G931:P931=""),-9999,VLOOKUP(CONCATENATE(M931,"-",N931),Likelihood,2,FALSE))</f>
        <v>-9999</v>
      </c>
      <c r="Z931" s="55" t="str" cm="1">
        <f t="array" ref="Z931">IF(AND(B931:D931="",G931:P931=""),"",IF(X931&gt;=2,IF(Y931&gt;50,"P1","P3"),IF(X931&gt;0,IF(Y931&gt;50,"P2","P5"),IF(Y931&gt;50,"P4","P6"))))</f>
        <v/>
      </c>
    </row>
    <row r="932" spans="1:26" x14ac:dyDescent="0.35">
      <c r="A932" s="48"/>
      <c r="B932" s="48"/>
      <c r="C932" s="48"/>
      <c r="D932" s="48"/>
      <c r="E932" s="47"/>
      <c r="F932" s="47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55" t="str" cm="1">
        <f t="array" ref="Q932">IF(AND(B932="",D932="",G932:H932="",J932:P932),"",IF(OR(B932="",D932="",AND(D932&lt;&gt;"A",D932&lt;&gt;"B",D932&lt;&gt;"C",D932&lt;&gt;"D",D932&lt;&gt;"U"),G932&lt;0,H932&lt;G932,AND(J932&lt;&gt;"BC",J932&lt;&gt;"SG",J932&lt;&gt;"KQ",J932&lt;&gt;"R"),J932="",K932="",L932="",L932&lt; 0,OR(M932="",M932&gt;15),OR(N932="",N932&gt;15),O932="",P932=""),"ERROR - Please check inputs",""))</f>
        <v/>
      </c>
      <c r="R932" s="55" t="str" cm="1">
        <f t="array" ref="R932">IF(AND(B932:D932="",G932:P932=""),"",H932-G932)</f>
        <v/>
      </c>
      <c r="S932" s="55" t="str" cm="1">
        <f t="array" ref="S932">IF(AND(B932:D932="",G932:P932=""),"",P932*R932/1000*365)</f>
        <v/>
      </c>
      <c r="T932" s="55" t="str" cm="1">
        <f t="array" ref="T932">IF(AND(B932:D932="",G932:P932=""),"",MAX(0,K932-L932))</f>
        <v/>
      </c>
      <c r="U932" s="55" t="str" cm="1">
        <f t="array" ref="U932">IF(AND(B932:D932="",G932:P932=""),"",VLOOKUP(J932,ABen_Rates,3,FALSE)*T932*S932)</f>
        <v/>
      </c>
      <c r="V932" s="55" t="str" cm="1">
        <f t="array" ref="V932">IF(AND(B932:D932="",G932:P932=""),"",VLOOKUP(D932,Treatment_Life,2,FALSE)*U932)</f>
        <v/>
      </c>
      <c r="W932" s="55" t="str" cm="1">
        <f t="array" ref="W932">IF(AND(B932:D932="",G932:P932=""),"",(H932-G932)*O932*Lane_Width*Cost_m2)</f>
        <v/>
      </c>
      <c r="X932" s="55" cm="1">
        <f t="array" ref="X932">IF(AND(B932:D932="",G932:P932=""),-9999,V932*Av_Cost_Coll/W932)</f>
        <v>-9999</v>
      </c>
      <c r="Y932" s="55" cm="1">
        <f t="array" ref="Y932">IF(AND(B932:D932="",G932:P932=""),-9999,VLOOKUP(CONCATENATE(M932,"-",N932),Likelihood,2,FALSE))</f>
        <v>-9999</v>
      </c>
      <c r="Z932" s="55" t="str" cm="1">
        <f t="array" ref="Z932">IF(AND(B932:D932="",G932:P932=""),"",IF(X932&gt;=2,IF(Y932&gt;50,"P1","P3"),IF(X932&gt;0,IF(Y932&gt;50,"P2","P5"),IF(Y932&gt;50,"P4","P6"))))</f>
        <v/>
      </c>
    </row>
    <row r="933" spans="1:26" x14ac:dyDescent="0.35">
      <c r="A933" s="48"/>
      <c r="B933" s="48"/>
      <c r="C933" s="48"/>
      <c r="D933" s="48"/>
      <c r="E933" s="47"/>
      <c r="F933" s="47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55" t="str" cm="1">
        <f t="array" ref="Q933">IF(AND(B933="",D933="",G933:H933="",J933:P933),"",IF(OR(B933="",D933="",AND(D933&lt;&gt;"A",D933&lt;&gt;"B",D933&lt;&gt;"C",D933&lt;&gt;"D",D933&lt;&gt;"U"),G933&lt;0,H933&lt;G933,AND(J933&lt;&gt;"BC",J933&lt;&gt;"SG",J933&lt;&gt;"KQ",J933&lt;&gt;"R"),J933="",K933="",L933="",L933&lt; 0,OR(M933="",M933&gt;15),OR(N933="",N933&gt;15),O933="",P933=""),"ERROR - Please check inputs",""))</f>
        <v/>
      </c>
      <c r="R933" s="55" t="str" cm="1">
        <f t="array" ref="R933">IF(AND(B933:D933="",G933:P933=""),"",H933-G933)</f>
        <v/>
      </c>
      <c r="S933" s="55" t="str" cm="1">
        <f t="array" ref="S933">IF(AND(B933:D933="",G933:P933=""),"",P933*R933/1000*365)</f>
        <v/>
      </c>
      <c r="T933" s="55" t="str" cm="1">
        <f t="array" ref="T933">IF(AND(B933:D933="",G933:P933=""),"",MAX(0,K933-L933))</f>
        <v/>
      </c>
      <c r="U933" s="55" t="str" cm="1">
        <f t="array" ref="U933">IF(AND(B933:D933="",G933:P933=""),"",VLOOKUP(J933,ABen_Rates,3,FALSE)*T933*S933)</f>
        <v/>
      </c>
      <c r="V933" s="55" t="str" cm="1">
        <f t="array" ref="V933">IF(AND(B933:D933="",G933:P933=""),"",VLOOKUP(D933,Treatment_Life,2,FALSE)*U933)</f>
        <v/>
      </c>
      <c r="W933" s="55" t="str" cm="1">
        <f t="array" ref="W933">IF(AND(B933:D933="",G933:P933=""),"",(H933-G933)*O933*Lane_Width*Cost_m2)</f>
        <v/>
      </c>
      <c r="X933" s="55" cm="1">
        <f t="array" ref="X933">IF(AND(B933:D933="",G933:P933=""),-9999,V933*Av_Cost_Coll/W933)</f>
        <v>-9999</v>
      </c>
      <c r="Y933" s="55" cm="1">
        <f t="array" ref="Y933">IF(AND(B933:D933="",G933:P933=""),-9999,VLOOKUP(CONCATENATE(M933,"-",N933),Likelihood,2,FALSE))</f>
        <v>-9999</v>
      </c>
      <c r="Z933" s="55" t="str" cm="1">
        <f t="array" ref="Z933">IF(AND(B933:D933="",G933:P933=""),"",IF(X933&gt;=2,IF(Y933&gt;50,"P1","P3"),IF(X933&gt;0,IF(Y933&gt;50,"P2","P5"),IF(Y933&gt;50,"P4","P6"))))</f>
        <v/>
      </c>
    </row>
    <row r="934" spans="1:26" x14ac:dyDescent="0.35">
      <c r="A934" s="48"/>
      <c r="B934" s="48"/>
      <c r="C934" s="48"/>
      <c r="D934" s="48"/>
      <c r="E934" s="47"/>
      <c r="F934" s="47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55" t="str" cm="1">
        <f t="array" ref="Q934">IF(AND(B934="",D934="",G934:H934="",J934:P934),"",IF(OR(B934="",D934="",AND(D934&lt;&gt;"A",D934&lt;&gt;"B",D934&lt;&gt;"C",D934&lt;&gt;"D",D934&lt;&gt;"U"),G934&lt;0,H934&lt;G934,AND(J934&lt;&gt;"BC",J934&lt;&gt;"SG",J934&lt;&gt;"KQ",J934&lt;&gt;"R"),J934="",K934="",L934="",L934&lt; 0,OR(M934="",M934&gt;15),OR(N934="",N934&gt;15),O934="",P934=""),"ERROR - Please check inputs",""))</f>
        <v/>
      </c>
      <c r="R934" s="55" t="str" cm="1">
        <f t="array" ref="R934">IF(AND(B934:D934="",G934:P934=""),"",H934-G934)</f>
        <v/>
      </c>
      <c r="S934" s="55" t="str" cm="1">
        <f t="array" ref="S934">IF(AND(B934:D934="",G934:P934=""),"",P934*R934/1000*365)</f>
        <v/>
      </c>
      <c r="T934" s="55" t="str" cm="1">
        <f t="array" ref="T934">IF(AND(B934:D934="",G934:P934=""),"",MAX(0,K934-L934))</f>
        <v/>
      </c>
      <c r="U934" s="55" t="str" cm="1">
        <f t="array" ref="U934">IF(AND(B934:D934="",G934:P934=""),"",VLOOKUP(J934,ABen_Rates,3,FALSE)*T934*S934)</f>
        <v/>
      </c>
      <c r="V934" s="55" t="str" cm="1">
        <f t="array" ref="V934">IF(AND(B934:D934="",G934:P934=""),"",VLOOKUP(D934,Treatment_Life,2,FALSE)*U934)</f>
        <v/>
      </c>
      <c r="W934" s="55" t="str" cm="1">
        <f t="array" ref="W934">IF(AND(B934:D934="",G934:P934=""),"",(H934-G934)*O934*Lane_Width*Cost_m2)</f>
        <v/>
      </c>
      <c r="X934" s="55" cm="1">
        <f t="array" ref="X934">IF(AND(B934:D934="",G934:P934=""),-9999,V934*Av_Cost_Coll/W934)</f>
        <v>-9999</v>
      </c>
      <c r="Y934" s="55" cm="1">
        <f t="array" ref="Y934">IF(AND(B934:D934="",G934:P934=""),-9999,VLOOKUP(CONCATENATE(M934,"-",N934),Likelihood,2,FALSE))</f>
        <v>-9999</v>
      </c>
      <c r="Z934" s="55" t="str" cm="1">
        <f t="array" ref="Z934">IF(AND(B934:D934="",G934:P934=""),"",IF(X934&gt;=2,IF(Y934&gt;50,"P1","P3"),IF(X934&gt;0,IF(Y934&gt;50,"P2","P5"),IF(Y934&gt;50,"P4","P6"))))</f>
        <v/>
      </c>
    </row>
    <row r="935" spans="1:26" x14ac:dyDescent="0.35">
      <c r="A935" s="48"/>
      <c r="B935" s="48"/>
      <c r="C935" s="48"/>
      <c r="D935" s="48"/>
      <c r="E935" s="47"/>
      <c r="F935" s="47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55" t="str" cm="1">
        <f t="array" ref="Q935">IF(AND(B935="",D935="",G935:H935="",J935:P935),"",IF(OR(B935="",D935="",AND(D935&lt;&gt;"A",D935&lt;&gt;"B",D935&lt;&gt;"C",D935&lt;&gt;"D",D935&lt;&gt;"U"),G935&lt;0,H935&lt;G935,AND(J935&lt;&gt;"BC",J935&lt;&gt;"SG",J935&lt;&gt;"KQ",J935&lt;&gt;"R"),J935="",K935="",L935="",L935&lt; 0,OR(M935="",M935&gt;15),OR(N935="",N935&gt;15),O935="",P935=""),"ERROR - Please check inputs",""))</f>
        <v/>
      </c>
      <c r="R935" s="55" t="str" cm="1">
        <f t="array" ref="R935">IF(AND(B935:D935="",G935:P935=""),"",H935-G935)</f>
        <v/>
      </c>
      <c r="S935" s="55" t="str" cm="1">
        <f t="array" ref="S935">IF(AND(B935:D935="",G935:P935=""),"",P935*R935/1000*365)</f>
        <v/>
      </c>
      <c r="T935" s="55" t="str" cm="1">
        <f t="array" ref="T935">IF(AND(B935:D935="",G935:P935=""),"",MAX(0,K935-L935))</f>
        <v/>
      </c>
      <c r="U935" s="55" t="str" cm="1">
        <f t="array" ref="U935">IF(AND(B935:D935="",G935:P935=""),"",VLOOKUP(J935,ABen_Rates,3,FALSE)*T935*S935)</f>
        <v/>
      </c>
      <c r="V935" s="55" t="str" cm="1">
        <f t="array" ref="V935">IF(AND(B935:D935="",G935:P935=""),"",VLOOKUP(D935,Treatment_Life,2,FALSE)*U935)</f>
        <v/>
      </c>
      <c r="W935" s="55" t="str" cm="1">
        <f t="array" ref="W935">IF(AND(B935:D935="",G935:P935=""),"",(H935-G935)*O935*Lane_Width*Cost_m2)</f>
        <v/>
      </c>
      <c r="X935" s="55" cm="1">
        <f t="array" ref="X935">IF(AND(B935:D935="",G935:P935=""),-9999,V935*Av_Cost_Coll/W935)</f>
        <v>-9999</v>
      </c>
      <c r="Y935" s="55" cm="1">
        <f t="array" ref="Y935">IF(AND(B935:D935="",G935:P935=""),-9999,VLOOKUP(CONCATENATE(M935,"-",N935),Likelihood,2,FALSE))</f>
        <v>-9999</v>
      </c>
      <c r="Z935" s="55" t="str" cm="1">
        <f t="array" ref="Z935">IF(AND(B935:D935="",G935:P935=""),"",IF(X935&gt;=2,IF(Y935&gt;50,"P1","P3"),IF(X935&gt;0,IF(Y935&gt;50,"P2","P5"),IF(Y935&gt;50,"P4","P6"))))</f>
        <v/>
      </c>
    </row>
    <row r="936" spans="1:26" x14ac:dyDescent="0.35">
      <c r="A936" s="48"/>
      <c r="B936" s="48"/>
      <c r="C936" s="48"/>
      <c r="D936" s="48"/>
      <c r="E936" s="47"/>
      <c r="F936" s="47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55" t="str" cm="1">
        <f t="array" ref="Q936">IF(AND(B936="",D936="",G936:H936="",J936:P936),"",IF(OR(B936="",D936="",AND(D936&lt;&gt;"A",D936&lt;&gt;"B",D936&lt;&gt;"C",D936&lt;&gt;"D",D936&lt;&gt;"U"),G936&lt;0,H936&lt;G936,AND(J936&lt;&gt;"BC",J936&lt;&gt;"SG",J936&lt;&gt;"KQ",J936&lt;&gt;"R"),J936="",K936="",L936="",L936&lt; 0,OR(M936="",M936&gt;15),OR(N936="",N936&gt;15),O936="",P936=""),"ERROR - Please check inputs",""))</f>
        <v/>
      </c>
      <c r="R936" s="55" t="str" cm="1">
        <f t="array" ref="R936">IF(AND(B936:D936="",G936:P936=""),"",H936-G936)</f>
        <v/>
      </c>
      <c r="S936" s="55" t="str" cm="1">
        <f t="array" ref="S936">IF(AND(B936:D936="",G936:P936=""),"",P936*R936/1000*365)</f>
        <v/>
      </c>
      <c r="T936" s="55" t="str" cm="1">
        <f t="array" ref="T936">IF(AND(B936:D936="",G936:P936=""),"",MAX(0,K936-L936))</f>
        <v/>
      </c>
      <c r="U936" s="55" t="str" cm="1">
        <f t="array" ref="U936">IF(AND(B936:D936="",G936:P936=""),"",VLOOKUP(J936,ABen_Rates,3,FALSE)*T936*S936)</f>
        <v/>
      </c>
      <c r="V936" s="55" t="str" cm="1">
        <f t="array" ref="V936">IF(AND(B936:D936="",G936:P936=""),"",VLOOKUP(D936,Treatment_Life,2,FALSE)*U936)</f>
        <v/>
      </c>
      <c r="W936" s="55" t="str" cm="1">
        <f t="array" ref="W936">IF(AND(B936:D936="",G936:P936=""),"",(H936-G936)*O936*Lane_Width*Cost_m2)</f>
        <v/>
      </c>
      <c r="X936" s="55" cm="1">
        <f t="array" ref="X936">IF(AND(B936:D936="",G936:P936=""),-9999,V936*Av_Cost_Coll/W936)</f>
        <v>-9999</v>
      </c>
      <c r="Y936" s="55" cm="1">
        <f t="array" ref="Y936">IF(AND(B936:D936="",G936:P936=""),-9999,VLOOKUP(CONCATENATE(M936,"-",N936),Likelihood,2,FALSE))</f>
        <v>-9999</v>
      </c>
      <c r="Z936" s="55" t="str" cm="1">
        <f t="array" ref="Z936">IF(AND(B936:D936="",G936:P936=""),"",IF(X936&gt;=2,IF(Y936&gt;50,"P1","P3"),IF(X936&gt;0,IF(Y936&gt;50,"P2","P5"),IF(Y936&gt;50,"P4","P6"))))</f>
        <v/>
      </c>
    </row>
    <row r="937" spans="1:26" x14ac:dyDescent="0.35">
      <c r="A937" s="48"/>
      <c r="B937" s="48"/>
      <c r="C937" s="48"/>
      <c r="D937" s="48"/>
      <c r="E937" s="47"/>
      <c r="F937" s="47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55" t="str" cm="1">
        <f t="array" ref="Q937">IF(AND(B937="",D937="",G937:H937="",J937:P937),"",IF(OR(B937="",D937="",AND(D937&lt;&gt;"A",D937&lt;&gt;"B",D937&lt;&gt;"C",D937&lt;&gt;"D",D937&lt;&gt;"U"),G937&lt;0,H937&lt;G937,AND(J937&lt;&gt;"BC",J937&lt;&gt;"SG",J937&lt;&gt;"KQ",J937&lt;&gt;"R"),J937="",K937="",L937="",L937&lt; 0,OR(M937="",M937&gt;15),OR(N937="",N937&gt;15),O937="",P937=""),"ERROR - Please check inputs",""))</f>
        <v/>
      </c>
      <c r="R937" s="55" t="str" cm="1">
        <f t="array" ref="R937">IF(AND(B937:D937="",G937:P937=""),"",H937-G937)</f>
        <v/>
      </c>
      <c r="S937" s="55" t="str" cm="1">
        <f t="array" ref="S937">IF(AND(B937:D937="",G937:P937=""),"",P937*R937/1000*365)</f>
        <v/>
      </c>
      <c r="T937" s="55" t="str" cm="1">
        <f t="array" ref="T937">IF(AND(B937:D937="",G937:P937=""),"",MAX(0,K937-L937))</f>
        <v/>
      </c>
      <c r="U937" s="55" t="str" cm="1">
        <f t="array" ref="U937">IF(AND(B937:D937="",G937:P937=""),"",VLOOKUP(J937,ABen_Rates,3,FALSE)*T937*S937)</f>
        <v/>
      </c>
      <c r="V937" s="55" t="str" cm="1">
        <f t="array" ref="V937">IF(AND(B937:D937="",G937:P937=""),"",VLOOKUP(D937,Treatment_Life,2,FALSE)*U937)</f>
        <v/>
      </c>
      <c r="W937" s="55" t="str" cm="1">
        <f t="array" ref="W937">IF(AND(B937:D937="",G937:P937=""),"",(H937-G937)*O937*Lane_Width*Cost_m2)</f>
        <v/>
      </c>
      <c r="X937" s="55" cm="1">
        <f t="array" ref="X937">IF(AND(B937:D937="",G937:P937=""),-9999,V937*Av_Cost_Coll/W937)</f>
        <v>-9999</v>
      </c>
      <c r="Y937" s="55" cm="1">
        <f t="array" ref="Y937">IF(AND(B937:D937="",G937:P937=""),-9999,VLOOKUP(CONCATENATE(M937,"-",N937),Likelihood,2,FALSE))</f>
        <v>-9999</v>
      </c>
      <c r="Z937" s="55" t="str" cm="1">
        <f t="array" ref="Z937">IF(AND(B937:D937="",G937:P937=""),"",IF(X937&gt;=2,IF(Y937&gt;50,"P1","P3"),IF(X937&gt;0,IF(Y937&gt;50,"P2","P5"),IF(Y937&gt;50,"P4","P6"))))</f>
        <v/>
      </c>
    </row>
    <row r="938" spans="1:26" x14ac:dyDescent="0.35">
      <c r="A938" s="48"/>
      <c r="B938" s="48"/>
      <c r="C938" s="48"/>
      <c r="D938" s="48"/>
      <c r="E938" s="47"/>
      <c r="F938" s="47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55" t="str" cm="1">
        <f t="array" ref="Q938">IF(AND(B938="",D938="",G938:H938="",J938:P938),"",IF(OR(B938="",D938="",AND(D938&lt;&gt;"A",D938&lt;&gt;"B",D938&lt;&gt;"C",D938&lt;&gt;"D",D938&lt;&gt;"U"),G938&lt;0,H938&lt;G938,AND(J938&lt;&gt;"BC",J938&lt;&gt;"SG",J938&lt;&gt;"KQ",J938&lt;&gt;"R"),J938="",K938="",L938="",L938&lt; 0,OR(M938="",M938&gt;15),OR(N938="",N938&gt;15),O938="",P938=""),"ERROR - Please check inputs",""))</f>
        <v/>
      </c>
      <c r="R938" s="55" t="str" cm="1">
        <f t="array" ref="R938">IF(AND(B938:D938="",G938:P938=""),"",H938-G938)</f>
        <v/>
      </c>
      <c r="S938" s="55" t="str" cm="1">
        <f t="array" ref="S938">IF(AND(B938:D938="",G938:P938=""),"",P938*R938/1000*365)</f>
        <v/>
      </c>
      <c r="T938" s="55" t="str" cm="1">
        <f t="array" ref="T938">IF(AND(B938:D938="",G938:P938=""),"",MAX(0,K938-L938))</f>
        <v/>
      </c>
      <c r="U938" s="55" t="str" cm="1">
        <f t="array" ref="U938">IF(AND(B938:D938="",G938:P938=""),"",VLOOKUP(J938,ABen_Rates,3,FALSE)*T938*S938)</f>
        <v/>
      </c>
      <c r="V938" s="55" t="str" cm="1">
        <f t="array" ref="V938">IF(AND(B938:D938="",G938:P938=""),"",VLOOKUP(D938,Treatment_Life,2,FALSE)*U938)</f>
        <v/>
      </c>
      <c r="W938" s="55" t="str" cm="1">
        <f t="array" ref="W938">IF(AND(B938:D938="",G938:P938=""),"",(H938-G938)*O938*Lane_Width*Cost_m2)</f>
        <v/>
      </c>
      <c r="X938" s="55" cm="1">
        <f t="array" ref="X938">IF(AND(B938:D938="",G938:P938=""),-9999,V938*Av_Cost_Coll/W938)</f>
        <v>-9999</v>
      </c>
      <c r="Y938" s="55" cm="1">
        <f t="array" ref="Y938">IF(AND(B938:D938="",G938:P938=""),-9999,VLOOKUP(CONCATENATE(M938,"-",N938),Likelihood,2,FALSE))</f>
        <v>-9999</v>
      </c>
      <c r="Z938" s="55" t="str" cm="1">
        <f t="array" ref="Z938">IF(AND(B938:D938="",G938:P938=""),"",IF(X938&gt;=2,IF(Y938&gt;50,"P1","P3"),IF(X938&gt;0,IF(Y938&gt;50,"P2","P5"),IF(Y938&gt;50,"P4","P6"))))</f>
        <v/>
      </c>
    </row>
    <row r="939" spans="1:26" x14ac:dyDescent="0.35">
      <c r="A939" s="48"/>
      <c r="B939" s="48"/>
      <c r="C939" s="48"/>
      <c r="D939" s="48"/>
      <c r="E939" s="47"/>
      <c r="F939" s="47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55" t="str" cm="1">
        <f t="array" ref="Q939">IF(AND(B939="",D939="",G939:H939="",J939:P939),"",IF(OR(B939="",D939="",AND(D939&lt;&gt;"A",D939&lt;&gt;"B",D939&lt;&gt;"C",D939&lt;&gt;"D",D939&lt;&gt;"U"),G939&lt;0,H939&lt;G939,AND(J939&lt;&gt;"BC",J939&lt;&gt;"SG",J939&lt;&gt;"KQ",J939&lt;&gt;"R"),J939="",K939="",L939="",L939&lt; 0,OR(M939="",M939&gt;15),OR(N939="",N939&gt;15),O939="",P939=""),"ERROR - Please check inputs",""))</f>
        <v/>
      </c>
      <c r="R939" s="55" t="str" cm="1">
        <f t="array" ref="R939">IF(AND(B939:D939="",G939:P939=""),"",H939-G939)</f>
        <v/>
      </c>
      <c r="S939" s="55" t="str" cm="1">
        <f t="array" ref="S939">IF(AND(B939:D939="",G939:P939=""),"",P939*R939/1000*365)</f>
        <v/>
      </c>
      <c r="T939" s="55" t="str" cm="1">
        <f t="array" ref="T939">IF(AND(B939:D939="",G939:P939=""),"",MAX(0,K939-L939))</f>
        <v/>
      </c>
      <c r="U939" s="55" t="str" cm="1">
        <f t="array" ref="U939">IF(AND(B939:D939="",G939:P939=""),"",VLOOKUP(J939,ABen_Rates,3,FALSE)*T939*S939)</f>
        <v/>
      </c>
      <c r="V939" s="55" t="str" cm="1">
        <f t="array" ref="V939">IF(AND(B939:D939="",G939:P939=""),"",VLOOKUP(D939,Treatment_Life,2,FALSE)*U939)</f>
        <v/>
      </c>
      <c r="W939" s="55" t="str" cm="1">
        <f t="array" ref="W939">IF(AND(B939:D939="",G939:P939=""),"",(H939-G939)*O939*Lane_Width*Cost_m2)</f>
        <v/>
      </c>
      <c r="X939" s="55" cm="1">
        <f t="array" ref="X939">IF(AND(B939:D939="",G939:P939=""),-9999,V939*Av_Cost_Coll/W939)</f>
        <v>-9999</v>
      </c>
      <c r="Y939" s="55" cm="1">
        <f t="array" ref="Y939">IF(AND(B939:D939="",G939:P939=""),-9999,VLOOKUP(CONCATENATE(M939,"-",N939),Likelihood,2,FALSE))</f>
        <v>-9999</v>
      </c>
      <c r="Z939" s="55" t="str" cm="1">
        <f t="array" ref="Z939">IF(AND(B939:D939="",G939:P939=""),"",IF(X939&gt;=2,IF(Y939&gt;50,"P1","P3"),IF(X939&gt;0,IF(Y939&gt;50,"P2","P5"),IF(Y939&gt;50,"P4","P6"))))</f>
        <v/>
      </c>
    </row>
    <row r="940" spans="1:26" x14ac:dyDescent="0.35">
      <c r="A940" s="48"/>
      <c r="B940" s="48"/>
      <c r="C940" s="48"/>
      <c r="D940" s="48"/>
      <c r="E940" s="47"/>
      <c r="F940" s="47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55" t="str" cm="1">
        <f t="array" ref="Q940">IF(AND(B940="",D940="",G940:H940="",J940:P940),"",IF(OR(B940="",D940="",AND(D940&lt;&gt;"A",D940&lt;&gt;"B",D940&lt;&gt;"C",D940&lt;&gt;"D",D940&lt;&gt;"U"),G940&lt;0,H940&lt;G940,AND(J940&lt;&gt;"BC",J940&lt;&gt;"SG",J940&lt;&gt;"KQ",J940&lt;&gt;"R"),J940="",K940="",L940="",L940&lt; 0,OR(M940="",M940&gt;15),OR(N940="",N940&gt;15),O940="",P940=""),"ERROR - Please check inputs",""))</f>
        <v/>
      </c>
      <c r="R940" s="55" t="str" cm="1">
        <f t="array" ref="R940">IF(AND(B940:D940="",G940:P940=""),"",H940-G940)</f>
        <v/>
      </c>
      <c r="S940" s="55" t="str" cm="1">
        <f t="array" ref="S940">IF(AND(B940:D940="",G940:P940=""),"",P940*R940/1000*365)</f>
        <v/>
      </c>
      <c r="T940" s="55" t="str" cm="1">
        <f t="array" ref="T940">IF(AND(B940:D940="",G940:P940=""),"",MAX(0,K940-L940))</f>
        <v/>
      </c>
      <c r="U940" s="55" t="str" cm="1">
        <f t="array" ref="U940">IF(AND(B940:D940="",G940:P940=""),"",VLOOKUP(J940,ABen_Rates,3,FALSE)*T940*S940)</f>
        <v/>
      </c>
      <c r="V940" s="55" t="str" cm="1">
        <f t="array" ref="V940">IF(AND(B940:D940="",G940:P940=""),"",VLOOKUP(D940,Treatment_Life,2,FALSE)*U940)</f>
        <v/>
      </c>
      <c r="W940" s="55" t="str" cm="1">
        <f t="array" ref="W940">IF(AND(B940:D940="",G940:P940=""),"",(H940-G940)*O940*Lane_Width*Cost_m2)</f>
        <v/>
      </c>
      <c r="X940" s="55" cm="1">
        <f t="array" ref="X940">IF(AND(B940:D940="",G940:P940=""),-9999,V940*Av_Cost_Coll/W940)</f>
        <v>-9999</v>
      </c>
      <c r="Y940" s="55" cm="1">
        <f t="array" ref="Y940">IF(AND(B940:D940="",G940:P940=""),-9999,VLOOKUP(CONCATENATE(M940,"-",N940),Likelihood,2,FALSE))</f>
        <v>-9999</v>
      </c>
      <c r="Z940" s="55" t="str" cm="1">
        <f t="array" ref="Z940">IF(AND(B940:D940="",G940:P940=""),"",IF(X940&gt;=2,IF(Y940&gt;50,"P1","P3"),IF(X940&gt;0,IF(Y940&gt;50,"P2","P5"),IF(Y940&gt;50,"P4","P6"))))</f>
        <v/>
      </c>
    </row>
    <row r="941" spans="1:26" x14ac:dyDescent="0.35">
      <c r="A941" s="48"/>
      <c r="B941" s="48"/>
      <c r="C941" s="48"/>
      <c r="D941" s="48"/>
      <c r="E941" s="47"/>
      <c r="F941" s="47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55" t="str" cm="1">
        <f t="array" ref="Q941">IF(AND(B941="",D941="",G941:H941="",J941:P941),"",IF(OR(B941="",D941="",AND(D941&lt;&gt;"A",D941&lt;&gt;"B",D941&lt;&gt;"C",D941&lt;&gt;"D",D941&lt;&gt;"U"),G941&lt;0,H941&lt;G941,AND(J941&lt;&gt;"BC",J941&lt;&gt;"SG",J941&lt;&gt;"KQ",J941&lt;&gt;"R"),J941="",K941="",L941="",L941&lt; 0,OR(M941="",M941&gt;15),OR(N941="",N941&gt;15),O941="",P941=""),"ERROR - Please check inputs",""))</f>
        <v/>
      </c>
      <c r="R941" s="55" t="str" cm="1">
        <f t="array" ref="R941">IF(AND(B941:D941="",G941:P941=""),"",H941-G941)</f>
        <v/>
      </c>
      <c r="S941" s="55" t="str" cm="1">
        <f t="array" ref="S941">IF(AND(B941:D941="",G941:P941=""),"",P941*R941/1000*365)</f>
        <v/>
      </c>
      <c r="T941" s="55" t="str" cm="1">
        <f t="array" ref="T941">IF(AND(B941:D941="",G941:P941=""),"",MAX(0,K941-L941))</f>
        <v/>
      </c>
      <c r="U941" s="55" t="str" cm="1">
        <f t="array" ref="U941">IF(AND(B941:D941="",G941:P941=""),"",VLOOKUP(J941,ABen_Rates,3,FALSE)*T941*S941)</f>
        <v/>
      </c>
      <c r="V941" s="55" t="str" cm="1">
        <f t="array" ref="V941">IF(AND(B941:D941="",G941:P941=""),"",VLOOKUP(D941,Treatment_Life,2,FALSE)*U941)</f>
        <v/>
      </c>
      <c r="W941" s="55" t="str" cm="1">
        <f t="array" ref="W941">IF(AND(B941:D941="",G941:P941=""),"",(H941-G941)*O941*Lane_Width*Cost_m2)</f>
        <v/>
      </c>
      <c r="X941" s="55" cm="1">
        <f t="array" ref="X941">IF(AND(B941:D941="",G941:P941=""),-9999,V941*Av_Cost_Coll/W941)</f>
        <v>-9999</v>
      </c>
      <c r="Y941" s="55" cm="1">
        <f t="array" ref="Y941">IF(AND(B941:D941="",G941:P941=""),-9999,VLOOKUP(CONCATENATE(M941,"-",N941),Likelihood,2,FALSE))</f>
        <v>-9999</v>
      </c>
      <c r="Z941" s="55" t="str" cm="1">
        <f t="array" ref="Z941">IF(AND(B941:D941="",G941:P941=""),"",IF(X941&gt;=2,IF(Y941&gt;50,"P1","P3"),IF(X941&gt;0,IF(Y941&gt;50,"P2","P5"),IF(Y941&gt;50,"P4","P6"))))</f>
        <v/>
      </c>
    </row>
    <row r="942" spans="1:26" x14ac:dyDescent="0.35">
      <c r="A942" s="48"/>
      <c r="B942" s="48"/>
      <c r="C942" s="48"/>
      <c r="D942" s="48"/>
      <c r="E942" s="47"/>
      <c r="F942" s="47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55" t="str" cm="1">
        <f t="array" ref="Q942">IF(AND(B942="",D942="",G942:H942="",J942:P942),"",IF(OR(B942="",D942="",AND(D942&lt;&gt;"A",D942&lt;&gt;"B",D942&lt;&gt;"C",D942&lt;&gt;"D",D942&lt;&gt;"U"),G942&lt;0,H942&lt;G942,AND(J942&lt;&gt;"BC",J942&lt;&gt;"SG",J942&lt;&gt;"KQ",J942&lt;&gt;"R"),J942="",K942="",L942="",L942&lt; 0,OR(M942="",M942&gt;15),OR(N942="",N942&gt;15),O942="",P942=""),"ERROR - Please check inputs",""))</f>
        <v/>
      </c>
      <c r="R942" s="55" t="str" cm="1">
        <f t="array" ref="R942">IF(AND(B942:D942="",G942:P942=""),"",H942-G942)</f>
        <v/>
      </c>
      <c r="S942" s="55" t="str" cm="1">
        <f t="array" ref="S942">IF(AND(B942:D942="",G942:P942=""),"",P942*R942/1000*365)</f>
        <v/>
      </c>
      <c r="T942" s="55" t="str" cm="1">
        <f t="array" ref="T942">IF(AND(B942:D942="",G942:P942=""),"",MAX(0,K942-L942))</f>
        <v/>
      </c>
      <c r="U942" s="55" t="str" cm="1">
        <f t="array" ref="U942">IF(AND(B942:D942="",G942:P942=""),"",VLOOKUP(J942,ABen_Rates,3,FALSE)*T942*S942)</f>
        <v/>
      </c>
      <c r="V942" s="55" t="str" cm="1">
        <f t="array" ref="V942">IF(AND(B942:D942="",G942:P942=""),"",VLOOKUP(D942,Treatment_Life,2,FALSE)*U942)</f>
        <v/>
      </c>
      <c r="W942" s="55" t="str" cm="1">
        <f t="array" ref="W942">IF(AND(B942:D942="",G942:P942=""),"",(H942-G942)*O942*Lane_Width*Cost_m2)</f>
        <v/>
      </c>
      <c r="X942" s="55" cm="1">
        <f t="array" ref="X942">IF(AND(B942:D942="",G942:P942=""),-9999,V942*Av_Cost_Coll/W942)</f>
        <v>-9999</v>
      </c>
      <c r="Y942" s="55" cm="1">
        <f t="array" ref="Y942">IF(AND(B942:D942="",G942:P942=""),-9999,VLOOKUP(CONCATENATE(M942,"-",N942),Likelihood,2,FALSE))</f>
        <v>-9999</v>
      </c>
      <c r="Z942" s="55" t="str" cm="1">
        <f t="array" ref="Z942">IF(AND(B942:D942="",G942:P942=""),"",IF(X942&gt;=2,IF(Y942&gt;50,"P1","P3"),IF(X942&gt;0,IF(Y942&gt;50,"P2","P5"),IF(Y942&gt;50,"P4","P6"))))</f>
        <v/>
      </c>
    </row>
    <row r="943" spans="1:26" x14ac:dyDescent="0.35">
      <c r="A943" s="48"/>
      <c r="B943" s="48"/>
      <c r="C943" s="48"/>
      <c r="D943" s="48"/>
      <c r="E943" s="47"/>
      <c r="F943" s="47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55" t="str" cm="1">
        <f t="array" ref="Q943">IF(AND(B943="",D943="",G943:H943="",J943:P943),"",IF(OR(B943="",D943="",AND(D943&lt;&gt;"A",D943&lt;&gt;"B",D943&lt;&gt;"C",D943&lt;&gt;"D",D943&lt;&gt;"U"),G943&lt;0,H943&lt;G943,AND(J943&lt;&gt;"BC",J943&lt;&gt;"SG",J943&lt;&gt;"KQ",J943&lt;&gt;"R"),J943="",K943="",L943="",L943&lt; 0,OR(M943="",M943&gt;15),OR(N943="",N943&gt;15),O943="",P943=""),"ERROR - Please check inputs",""))</f>
        <v/>
      </c>
      <c r="R943" s="55" t="str" cm="1">
        <f t="array" ref="R943">IF(AND(B943:D943="",G943:P943=""),"",H943-G943)</f>
        <v/>
      </c>
      <c r="S943" s="55" t="str" cm="1">
        <f t="array" ref="S943">IF(AND(B943:D943="",G943:P943=""),"",P943*R943/1000*365)</f>
        <v/>
      </c>
      <c r="T943" s="55" t="str" cm="1">
        <f t="array" ref="T943">IF(AND(B943:D943="",G943:P943=""),"",MAX(0,K943-L943))</f>
        <v/>
      </c>
      <c r="U943" s="55" t="str" cm="1">
        <f t="array" ref="U943">IF(AND(B943:D943="",G943:P943=""),"",VLOOKUP(J943,ABen_Rates,3,FALSE)*T943*S943)</f>
        <v/>
      </c>
      <c r="V943" s="55" t="str" cm="1">
        <f t="array" ref="V943">IF(AND(B943:D943="",G943:P943=""),"",VLOOKUP(D943,Treatment_Life,2,FALSE)*U943)</f>
        <v/>
      </c>
      <c r="W943" s="55" t="str" cm="1">
        <f t="array" ref="W943">IF(AND(B943:D943="",G943:P943=""),"",(H943-G943)*O943*Lane_Width*Cost_m2)</f>
        <v/>
      </c>
      <c r="X943" s="55" cm="1">
        <f t="array" ref="X943">IF(AND(B943:D943="",G943:P943=""),-9999,V943*Av_Cost_Coll/W943)</f>
        <v>-9999</v>
      </c>
      <c r="Y943" s="55" cm="1">
        <f t="array" ref="Y943">IF(AND(B943:D943="",G943:P943=""),-9999,VLOOKUP(CONCATENATE(M943,"-",N943),Likelihood,2,FALSE))</f>
        <v>-9999</v>
      </c>
      <c r="Z943" s="55" t="str" cm="1">
        <f t="array" ref="Z943">IF(AND(B943:D943="",G943:P943=""),"",IF(X943&gt;=2,IF(Y943&gt;50,"P1","P3"),IF(X943&gt;0,IF(Y943&gt;50,"P2","P5"),IF(Y943&gt;50,"P4","P6"))))</f>
        <v/>
      </c>
    </row>
    <row r="944" spans="1:26" x14ac:dyDescent="0.35">
      <c r="A944" s="48"/>
      <c r="B944" s="48"/>
      <c r="C944" s="48"/>
      <c r="D944" s="48"/>
      <c r="E944" s="47"/>
      <c r="F944" s="47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55" t="str" cm="1">
        <f t="array" ref="Q944">IF(AND(B944="",D944="",G944:H944="",J944:P944),"",IF(OR(B944="",D944="",AND(D944&lt;&gt;"A",D944&lt;&gt;"B",D944&lt;&gt;"C",D944&lt;&gt;"D",D944&lt;&gt;"U"),G944&lt;0,H944&lt;G944,AND(J944&lt;&gt;"BC",J944&lt;&gt;"SG",J944&lt;&gt;"KQ",J944&lt;&gt;"R"),J944="",K944="",L944="",L944&lt; 0,OR(M944="",M944&gt;15),OR(N944="",N944&gt;15),O944="",P944=""),"ERROR - Please check inputs",""))</f>
        <v/>
      </c>
      <c r="R944" s="55" t="str" cm="1">
        <f t="array" ref="R944">IF(AND(B944:D944="",G944:P944=""),"",H944-G944)</f>
        <v/>
      </c>
      <c r="S944" s="55" t="str" cm="1">
        <f t="array" ref="S944">IF(AND(B944:D944="",G944:P944=""),"",P944*R944/1000*365)</f>
        <v/>
      </c>
      <c r="T944" s="55" t="str" cm="1">
        <f t="array" ref="T944">IF(AND(B944:D944="",G944:P944=""),"",MAX(0,K944-L944))</f>
        <v/>
      </c>
      <c r="U944" s="55" t="str" cm="1">
        <f t="array" ref="U944">IF(AND(B944:D944="",G944:P944=""),"",VLOOKUP(J944,ABen_Rates,3,FALSE)*T944*S944)</f>
        <v/>
      </c>
      <c r="V944" s="55" t="str" cm="1">
        <f t="array" ref="V944">IF(AND(B944:D944="",G944:P944=""),"",VLOOKUP(D944,Treatment_Life,2,FALSE)*U944)</f>
        <v/>
      </c>
      <c r="W944" s="55" t="str" cm="1">
        <f t="array" ref="W944">IF(AND(B944:D944="",G944:P944=""),"",(H944-G944)*O944*Lane_Width*Cost_m2)</f>
        <v/>
      </c>
      <c r="X944" s="55" cm="1">
        <f t="array" ref="X944">IF(AND(B944:D944="",G944:P944=""),-9999,V944*Av_Cost_Coll/W944)</f>
        <v>-9999</v>
      </c>
      <c r="Y944" s="55" cm="1">
        <f t="array" ref="Y944">IF(AND(B944:D944="",G944:P944=""),-9999,VLOOKUP(CONCATENATE(M944,"-",N944),Likelihood,2,FALSE))</f>
        <v>-9999</v>
      </c>
      <c r="Z944" s="55" t="str" cm="1">
        <f t="array" ref="Z944">IF(AND(B944:D944="",G944:P944=""),"",IF(X944&gt;=2,IF(Y944&gt;50,"P1","P3"),IF(X944&gt;0,IF(Y944&gt;50,"P2","P5"),IF(Y944&gt;50,"P4","P6"))))</f>
        <v/>
      </c>
    </row>
    <row r="945" spans="1:26" x14ac:dyDescent="0.35">
      <c r="A945" s="48"/>
      <c r="B945" s="48"/>
      <c r="C945" s="48"/>
      <c r="D945" s="48"/>
      <c r="E945" s="47"/>
      <c r="F945" s="47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55" t="str" cm="1">
        <f t="array" ref="Q945">IF(AND(B945="",D945="",G945:H945="",J945:P945),"",IF(OR(B945="",D945="",AND(D945&lt;&gt;"A",D945&lt;&gt;"B",D945&lt;&gt;"C",D945&lt;&gt;"D",D945&lt;&gt;"U"),G945&lt;0,H945&lt;G945,AND(J945&lt;&gt;"BC",J945&lt;&gt;"SG",J945&lt;&gt;"KQ",J945&lt;&gt;"R"),J945="",K945="",L945="",L945&lt; 0,OR(M945="",M945&gt;15),OR(N945="",N945&gt;15),O945="",P945=""),"ERROR - Please check inputs",""))</f>
        <v/>
      </c>
      <c r="R945" s="55" t="str" cm="1">
        <f t="array" ref="R945">IF(AND(B945:D945="",G945:P945=""),"",H945-G945)</f>
        <v/>
      </c>
      <c r="S945" s="55" t="str" cm="1">
        <f t="array" ref="S945">IF(AND(B945:D945="",G945:P945=""),"",P945*R945/1000*365)</f>
        <v/>
      </c>
      <c r="T945" s="55" t="str" cm="1">
        <f t="array" ref="T945">IF(AND(B945:D945="",G945:P945=""),"",MAX(0,K945-L945))</f>
        <v/>
      </c>
      <c r="U945" s="55" t="str" cm="1">
        <f t="array" ref="U945">IF(AND(B945:D945="",G945:P945=""),"",VLOOKUP(J945,ABen_Rates,3,FALSE)*T945*S945)</f>
        <v/>
      </c>
      <c r="V945" s="55" t="str" cm="1">
        <f t="array" ref="V945">IF(AND(B945:D945="",G945:P945=""),"",VLOOKUP(D945,Treatment_Life,2,FALSE)*U945)</f>
        <v/>
      </c>
      <c r="W945" s="55" t="str" cm="1">
        <f t="array" ref="W945">IF(AND(B945:D945="",G945:P945=""),"",(H945-G945)*O945*Lane_Width*Cost_m2)</f>
        <v/>
      </c>
      <c r="X945" s="55" cm="1">
        <f t="array" ref="X945">IF(AND(B945:D945="",G945:P945=""),-9999,V945*Av_Cost_Coll/W945)</f>
        <v>-9999</v>
      </c>
      <c r="Y945" s="55" cm="1">
        <f t="array" ref="Y945">IF(AND(B945:D945="",G945:P945=""),-9999,VLOOKUP(CONCATENATE(M945,"-",N945),Likelihood,2,FALSE))</f>
        <v>-9999</v>
      </c>
      <c r="Z945" s="55" t="str" cm="1">
        <f t="array" ref="Z945">IF(AND(B945:D945="",G945:P945=""),"",IF(X945&gt;=2,IF(Y945&gt;50,"P1","P3"),IF(X945&gt;0,IF(Y945&gt;50,"P2","P5"),IF(Y945&gt;50,"P4","P6"))))</f>
        <v/>
      </c>
    </row>
    <row r="946" spans="1:26" x14ac:dyDescent="0.35">
      <c r="A946" s="48"/>
      <c r="B946" s="48"/>
      <c r="C946" s="48"/>
      <c r="D946" s="48"/>
      <c r="E946" s="47"/>
      <c r="F946" s="47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55" t="str" cm="1">
        <f t="array" ref="Q946">IF(AND(B946="",D946="",G946:H946="",J946:P946),"",IF(OR(B946="",D946="",AND(D946&lt;&gt;"A",D946&lt;&gt;"B",D946&lt;&gt;"C",D946&lt;&gt;"D",D946&lt;&gt;"U"),G946&lt;0,H946&lt;G946,AND(J946&lt;&gt;"BC",J946&lt;&gt;"SG",J946&lt;&gt;"KQ",J946&lt;&gt;"R"),J946="",K946="",L946="",L946&lt; 0,OR(M946="",M946&gt;15),OR(N946="",N946&gt;15),O946="",P946=""),"ERROR - Please check inputs",""))</f>
        <v/>
      </c>
      <c r="R946" s="55" t="str" cm="1">
        <f t="array" ref="R946">IF(AND(B946:D946="",G946:P946=""),"",H946-G946)</f>
        <v/>
      </c>
      <c r="S946" s="55" t="str" cm="1">
        <f t="array" ref="S946">IF(AND(B946:D946="",G946:P946=""),"",P946*R946/1000*365)</f>
        <v/>
      </c>
      <c r="T946" s="55" t="str" cm="1">
        <f t="array" ref="T946">IF(AND(B946:D946="",G946:P946=""),"",MAX(0,K946-L946))</f>
        <v/>
      </c>
      <c r="U946" s="55" t="str" cm="1">
        <f t="array" ref="U946">IF(AND(B946:D946="",G946:P946=""),"",VLOOKUP(J946,ABen_Rates,3,FALSE)*T946*S946)</f>
        <v/>
      </c>
      <c r="V946" s="55" t="str" cm="1">
        <f t="array" ref="V946">IF(AND(B946:D946="",G946:P946=""),"",VLOOKUP(D946,Treatment_Life,2,FALSE)*U946)</f>
        <v/>
      </c>
      <c r="W946" s="55" t="str" cm="1">
        <f t="array" ref="W946">IF(AND(B946:D946="",G946:P946=""),"",(H946-G946)*O946*Lane_Width*Cost_m2)</f>
        <v/>
      </c>
      <c r="X946" s="55" cm="1">
        <f t="array" ref="X946">IF(AND(B946:D946="",G946:P946=""),-9999,V946*Av_Cost_Coll/W946)</f>
        <v>-9999</v>
      </c>
      <c r="Y946" s="55" cm="1">
        <f t="array" ref="Y946">IF(AND(B946:D946="",G946:P946=""),-9999,VLOOKUP(CONCATENATE(M946,"-",N946),Likelihood,2,FALSE))</f>
        <v>-9999</v>
      </c>
      <c r="Z946" s="55" t="str" cm="1">
        <f t="array" ref="Z946">IF(AND(B946:D946="",G946:P946=""),"",IF(X946&gt;=2,IF(Y946&gt;50,"P1","P3"),IF(X946&gt;0,IF(Y946&gt;50,"P2","P5"),IF(Y946&gt;50,"P4","P6"))))</f>
        <v/>
      </c>
    </row>
    <row r="947" spans="1:26" x14ac:dyDescent="0.35">
      <c r="A947" s="48"/>
      <c r="B947" s="48"/>
      <c r="C947" s="48"/>
      <c r="D947" s="48"/>
      <c r="E947" s="47"/>
      <c r="F947" s="47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55" t="str" cm="1">
        <f t="array" ref="Q947">IF(AND(B947="",D947="",G947:H947="",J947:P947),"",IF(OR(B947="",D947="",AND(D947&lt;&gt;"A",D947&lt;&gt;"B",D947&lt;&gt;"C",D947&lt;&gt;"D",D947&lt;&gt;"U"),G947&lt;0,H947&lt;G947,AND(J947&lt;&gt;"BC",J947&lt;&gt;"SG",J947&lt;&gt;"KQ",J947&lt;&gt;"R"),J947="",K947="",L947="",L947&lt; 0,OR(M947="",M947&gt;15),OR(N947="",N947&gt;15),O947="",P947=""),"ERROR - Please check inputs",""))</f>
        <v/>
      </c>
      <c r="R947" s="55" t="str" cm="1">
        <f t="array" ref="R947">IF(AND(B947:D947="",G947:P947=""),"",H947-G947)</f>
        <v/>
      </c>
      <c r="S947" s="55" t="str" cm="1">
        <f t="array" ref="S947">IF(AND(B947:D947="",G947:P947=""),"",P947*R947/1000*365)</f>
        <v/>
      </c>
      <c r="T947" s="55" t="str" cm="1">
        <f t="array" ref="T947">IF(AND(B947:D947="",G947:P947=""),"",MAX(0,K947-L947))</f>
        <v/>
      </c>
      <c r="U947" s="55" t="str" cm="1">
        <f t="array" ref="U947">IF(AND(B947:D947="",G947:P947=""),"",VLOOKUP(J947,ABen_Rates,3,FALSE)*T947*S947)</f>
        <v/>
      </c>
      <c r="V947" s="55" t="str" cm="1">
        <f t="array" ref="V947">IF(AND(B947:D947="",G947:P947=""),"",VLOOKUP(D947,Treatment_Life,2,FALSE)*U947)</f>
        <v/>
      </c>
      <c r="W947" s="55" t="str" cm="1">
        <f t="array" ref="W947">IF(AND(B947:D947="",G947:P947=""),"",(H947-G947)*O947*Lane_Width*Cost_m2)</f>
        <v/>
      </c>
      <c r="X947" s="55" cm="1">
        <f t="array" ref="X947">IF(AND(B947:D947="",G947:P947=""),-9999,V947*Av_Cost_Coll/W947)</f>
        <v>-9999</v>
      </c>
      <c r="Y947" s="55" cm="1">
        <f t="array" ref="Y947">IF(AND(B947:D947="",G947:P947=""),-9999,VLOOKUP(CONCATENATE(M947,"-",N947),Likelihood,2,FALSE))</f>
        <v>-9999</v>
      </c>
      <c r="Z947" s="55" t="str" cm="1">
        <f t="array" ref="Z947">IF(AND(B947:D947="",G947:P947=""),"",IF(X947&gt;=2,IF(Y947&gt;50,"P1","P3"),IF(X947&gt;0,IF(Y947&gt;50,"P2","P5"),IF(Y947&gt;50,"P4","P6"))))</f>
        <v/>
      </c>
    </row>
    <row r="948" spans="1:26" x14ac:dyDescent="0.35">
      <c r="A948" s="48"/>
      <c r="B948" s="48"/>
      <c r="C948" s="48"/>
      <c r="D948" s="48"/>
      <c r="E948" s="47"/>
      <c r="F948" s="47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55" t="str" cm="1">
        <f t="array" ref="Q948">IF(AND(B948="",D948="",G948:H948="",J948:P948),"",IF(OR(B948="",D948="",AND(D948&lt;&gt;"A",D948&lt;&gt;"B",D948&lt;&gt;"C",D948&lt;&gt;"D",D948&lt;&gt;"U"),G948&lt;0,H948&lt;G948,AND(J948&lt;&gt;"BC",J948&lt;&gt;"SG",J948&lt;&gt;"KQ",J948&lt;&gt;"R"),J948="",K948="",L948="",L948&lt; 0,OR(M948="",M948&gt;15),OR(N948="",N948&gt;15),O948="",P948=""),"ERROR - Please check inputs",""))</f>
        <v/>
      </c>
      <c r="R948" s="55" t="str" cm="1">
        <f t="array" ref="R948">IF(AND(B948:D948="",G948:P948=""),"",H948-G948)</f>
        <v/>
      </c>
      <c r="S948" s="55" t="str" cm="1">
        <f t="array" ref="S948">IF(AND(B948:D948="",G948:P948=""),"",P948*R948/1000*365)</f>
        <v/>
      </c>
      <c r="T948" s="55" t="str" cm="1">
        <f t="array" ref="T948">IF(AND(B948:D948="",G948:P948=""),"",MAX(0,K948-L948))</f>
        <v/>
      </c>
      <c r="U948" s="55" t="str" cm="1">
        <f t="array" ref="U948">IF(AND(B948:D948="",G948:P948=""),"",VLOOKUP(J948,ABen_Rates,3,FALSE)*T948*S948)</f>
        <v/>
      </c>
      <c r="V948" s="55" t="str" cm="1">
        <f t="array" ref="V948">IF(AND(B948:D948="",G948:P948=""),"",VLOOKUP(D948,Treatment_Life,2,FALSE)*U948)</f>
        <v/>
      </c>
      <c r="W948" s="55" t="str" cm="1">
        <f t="array" ref="W948">IF(AND(B948:D948="",G948:P948=""),"",(H948-G948)*O948*Lane_Width*Cost_m2)</f>
        <v/>
      </c>
      <c r="X948" s="55" cm="1">
        <f t="array" ref="X948">IF(AND(B948:D948="",G948:P948=""),-9999,V948*Av_Cost_Coll/W948)</f>
        <v>-9999</v>
      </c>
      <c r="Y948" s="55" cm="1">
        <f t="array" ref="Y948">IF(AND(B948:D948="",G948:P948=""),-9999,VLOOKUP(CONCATENATE(M948,"-",N948),Likelihood,2,FALSE))</f>
        <v>-9999</v>
      </c>
      <c r="Z948" s="55" t="str" cm="1">
        <f t="array" ref="Z948">IF(AND(B948:D948="",G948:P948=""),"",IF(X948&gt;=2,IF(Y948&gt;50,"P1","P3"),IF(X948&gt;0,IF(Y948&gt;50,"P2","P5"),IF(Y948&gt;50,"P4","P6"))))</f>
        <v/>
      </c>
    </row>
    <row r="949" spans="1:26" x14ac:dyDescent="0.35">
      <c r="A949" s="48"/>
      <c r="B949" s="48"/>
      <c r="C949" s="48"/>
      <c r="D949" s="48"/>
      <c r="E949" s="47"/>
      <c r="F949" s="47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55" t="str" cm="1">
        <f t="array" ref="Q949">IF(AND(B949="",D949="",G949:H949="",J949:P949),"",IF(OR(B949="",D949="",AND(D949&lt;&gt;"A",D949&lt;&gt;"B",D949&lt;&gt;"C",D949&lt;&gt;"D",D949&lt;&gt;"U"),G949&lt;0,H949&lt;G949,AND(J949&lt;&gt;"BC",J949&lt;&gt;"SG",J949&lt;&gt;"KQ",J949&lt;&gt;"R"),J949="",K949="",L949="",L949&lt; 0,OR(M949="",M949&gt;15),OR(N949="",N949&gt;15),O949="",P949=""),"ERROR - Please check inputs",""))</f>
        <v/>
      </c>
      <c r="R949" s="55" t="str" cm="1">
        <f t="array" ref="R949">IF(AND(B949:D949="",G949:P949=""),"",H949-G949)</f>
        <v/>
      </c>
      <c r="S949" s="55" t="str" cm="1">
        <f t="array" ref="S949">IF(AND(B949:D949="",G949:P949=""),"",P949*R949/1000*365)</f>
        <v/>
      </c>
      <c r="T949" s="55" t="str" cm="1">
        <f t="array" ref="T949">IF(AND(B949:D949="",G949:P949=""),"",MAX(0,K949-L949))</f>
        <v/>
      </c>
      <c r="U949" s="55" t="str" cm="1">
        <f t="array" ref="U949">IF(AND(B949:D949="",G949:P949=""),"",VLOOKUP(J949,ABen_Rates,3,FALSE)*T949*S949)</f>
        <v/>
      </c>
      <c r="V949" s="55" t="str" cm="1">
        <f t="array" ref="V949">IF(AND(B949:D949="",G949:P949=""),"",VLOOKUP(D949,Treatment_Life,2,FALSE)*U949)</f>
        <v/>
      </c>
      <c r="W949" s="55" t="str" cm="1">
        <f t="array" ref="W949">IF(AND(B949:D949="",G949:P949=""),"",(H949-G949)*O949*Lane_Width*Cost_m2)</f>
        <v/>
      </c>
      <c r="X949" s="55" cm="1">
        <f t="array" ref="X949">IF(AND(B949:D949="",G949:P949=""),-9999,V949*Av_Cost_Coll/W949)</f>
        <v>-9999</v>
      </c>
      <c r="Y949" s="55" cm="1">
        <f t="array" ref="Y949">IF(AND(B949:D949="",G949:P949=""),-9999,VLOOKUP(CONCATENATE(M949,"-",N949),Likelihood,2,FALSE))</f>
        <v>-9999</v>
      </c>
      <c r="Z949" s="55" t="str" cm="1">
        <f t="array" ref="Z949">IF(AND(B949:D949="",G949:P949=""),"",IF(X949&gt;=2,IF(Y949&gt;50,"P1","P3"),IF(X949&gt;0,IF(Y949&gt;50,"P2","P5"),IF(Y949&gt;50,"P4","P6"))))</f>
        <v/>
      </c>
    </row>
    <row r="950" spans="1:26" x14ac:dyDescent="0.35">
      <c r="A950" s="48"/>
      <c r="B950" s="48"/>
      <c r="C950" s="48"/>
      <c r="D950" s="48"/>
      <c r="E950" s="47"/>
      <c r="F950" s="47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55" t="str" cm="1">
        <f t="array" ref="Q950">IF(AND(B950="",D950="",G950:H950="",J950:P950),"",IF(OR(B950="",D950="",AND(D950&lt;&gt;"A",D950&lt;&gt;"B",D950&lt;&gt;"C",D950&lt;&gt;"D",D950&lt;&gt;"U"),G950&lt;0,H950&lt;G950,AND(J950&lt;&gt;"BC",J950&lt;&gt;"SG",J950&lt;&gt;"KQ",J950&lt;&gt;"R"),J950="",K950="",L950="",L950&lt; 0,OR(M950="",M950&gt;15),OR(N950="",N950&gt;15),O950="",P950=""),"ERROR - Please check inputs",""))</f>
        <v/>
      </c>
      <c r="R950" s="55" t="str" cm="1">
        <f t="array" ref="R950">IF(AND(B950:D950="",G950:P950=""),"",H950-G950)</f>
        <v/>
      </c>
      <c r="S950" s="55" t="str" cm="1">
        <f t="array" ref="S950">IF(AND(B950:D950="",G950:P950=""),"",P950*R950/1000*365)</f>
        <v/>
      </c>
      <c r="T950" s="55" t="str" cm="1">
        <f t="array" ref="T950">IF(AND(B950:D950="",G950:P950=""),"",MAX(0,K950-L950))</f>
        <v/>
      </c>
      <c r="U950" s="55" t="str" cm="1">
        <f t="array" ref="U950">IF(AND(B950:D950="",G950:P950=""),"",VLOOKUP(J950,ABen_Rates,3,FALSE)*T950*S950)</f>
        <v/>
      </c>
      <c r="V950" s="55" t="str" cm="1">
        <f t="array" ref="V950">IF(AND(B950:D950="",G950:P950=""),"",VLOOKUP(D950,Treatment_Life,2,FALSE)*U950)</f>
        <v/>
      </c>
      <c r="W950" s="55" t="str" cm="1">
        <f t="array" ref="W950">IF(AND(B950:D950="",G950:P950=""),"",(H950-G950)*O950*Lane_Width*Cost_m2)</f>
        <v/>
      </c>
      <c r="X950" s="55" cm="1">
        <f t="array" ref="X950">IF(AND(B950:D950="",G950:P950=""),-9999,V950*Av_Cost_Coll/W950)</f>
        <v>-9999</v>
      </c>
      <c r="Y950" s="55" cm="1">
        <f t="array" ref="Y950">IF(AND(B950:D950="",G950:P950=""),-9999,VLOOKUP(CONCATENATE(M950,"-",N950),Likelihood,2,FALSE))</f>
        <v>-9999</v>
      </c>
      <c r="Z950" s="55" t="str" cm="1">
        <f t="array" ref="Z950">IF(AND(B950:D950="",G950:P950=""),"",IF(X950&gt;=2,IF(Y950&gt;50,"P1","P3"),IF(X950&gt;0,IF(Y950&gt;50,"P2","P5"),IF(Y950&gt;50,"P4","P6"))))</f>
        <v/>
      </c>
    </row>
    <row r="951" spans="1:26" x14ac:dyDescent="0.35">
      <c r="A951" s="48"/>
      <c r="B951" s="48"/>
      <c r="C951" s="48"/>
      <c r="D951" s="48"/>
      <c r="E951" s="47"/>
      <c r="F951" s="47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55" t="str" cm="1">
        <f t="array" ref="Q951">IF(AND(B951="",D951="",G951:H951="",J951:P951),"",IF(OR(B951="",D951="",AND(D951&lt;&gt;"A",D951&lt;&gt;"B",D951&lt;&gt;"C",D951&lt;&gt;"D",D951&lt;&gt;"U"),G951&lt;0,H951&lt;G951,AND(J951&lt;&gt;"BC",J951&lt;&gt;"SG",J951&lt;&gt;"KQ",J951&lt;&gt;"R"),J951="",K951="",L951="",L951&lt; 0,OR(M951="",M951&gt;15),OR(N951="",N951&gt;15),O951="",P951=""),"ERROR - Please check inputs",""))</f>
        <v/>
      </c>
      <c r="R951" s="55" t="str" cm="1">
        <f t="array" ref="R951">IF(AND(B951:D951="",G951:P951=""),"",H951-G951)</f>
        <v/>
      </c>
      <c r="S951" s="55" t="str" cm="1">
        <f t="array" ref="S951">IF(AND(B951:D951="",G951:P951=""),"",P951*R951/1000*365)</f>
        <v/>
      </c>
      <c r="T951" s="55" t="str" cm="1">
        <f t="array" ref="T951">IF(AND(B951:D951="",G951:P951=""),"",MAX(0,K951-L951))</f>
        <v/>
      </c>
      <c r="U951" s="55" t="str" cm="1">
        <f t="array" ref="U951">IF(AND(B951:D951="",G951:P951=""),"",VLOOKUP(J951,ABen_Rates,3,FALSE)*T951*S951)</f>
        <v/>
      </c>
      <c r="V951" s="55" t="str" cm="1">
        <f t="array" ref="V951">IF(AND(B951:D951="",G951:P951=""),"",VLOOKUP(D951,Treatment_Life,2,FALSE)*U951)</f>
        <v/>
      </c>
      <c r="W951" s="55" t="str" cm="1">
        <f t="array" ref="W951">IF(AND(B951:D951="",G951:P951=""),"",(H951-G951)*O951*Lane_Width*Cost_m2)</f>
        <v/>
      </c>
      <c r="X951" s="55" cm="1">
        <f t="array" ref="X951">IF(AND(B951:D951="",G951:P951=""),-9999,V951*Av_Cost_Coll/W951)</f>
        <v>-9999</v>
      </c>
      <c r="Y951" s="55" cm="1">
        <f t="array" ref="Y951">IF(AND(B951:D951="",G951:P951=""),-9999,VLOOKUP(CONCATENATE(M951,"-",N951),Likelihood,2,FALSE))</f>
        <v>-9999</v>
      </c>
      <c r="Z951" s="55" t="str" cm="1">
        <f t="array" ref="Z951">IF(AND(B951:D951="",G951:P951=""),"",IF(X951&gt;=2,IF(Y951&gt;50,"P1","P3"),IF(X951&gt;0,IF(Y951&gt;50,"P2","P5"),IF(Y951&gt;50,"P4","P6"))))</f>
        <v/>
      </c>
    </row>
    <row r="952" spans="1:26" x14ac:dyDescent="0.35">
      <c r="A952" s="48"/>
      <c r="B952" s="48"/>
      <c r="C952" s="48"/>
      <c r="D952" s="48"/>
      <c r="E952" s="47"/>
      <c r="F952" s="47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55" t="str" cm="1">
        <f t="array" ref="Q952">IF(AND(B952="",D952="",G952:H952="",J952:P952),"",IF(OR(B952="",D952="",AND(D952&lt;&gt;"A",D952&lt;&gt;"B",D952&lt;&gt;"C",D952&lt;&gt;"D",D952&lt;&gt;"U"),G952&lt;0,H952&lt;G952,AND(J952&lt;&gt;"BC",J952&lt;&gt;"SG",J952&lt;&gt;"KQ",J952&lt;&gt;"R"),J952="",K952="",L952="",L952&lt; 0,OR(M952="",M952&gt;15),OR(N952="",N952&gt;15),O952="",P952=""),"ERROR - Please check inputs",""))</f>
        <v/>
      </c>
      <c r="R952" s="55" t="str" cm="1">
        <f t="array" ref="R952">IF(AND(B952:D952="",G952:P952=""),"",H952-G952)</f>
        <v/>
      </c>
      <c r="S952" s="55" t="str" cm="1">
        <f t="array" ref="S952">IF(AND(B952:D952="",G952:P952=""),"",P952*R952/1000*365)</f>
        <v/>
      </c>
      <c r="T952" s="55" t="str" cm="1">
        <f t="array" ref="T952">IF(AND(B952:D952="",G952:P952=""),"",MAX(0,K952-L952))</f>
        <v/>
      </c>
      <c r="U952" s="55" t="str" cm="1">
        <f t="array" ref="U952">IF(AND(B952:D952="",G952:P952=""),"",VLOOKUP(J952,ABen_Rates,3,FALSE)*T952*S952)</f>
        <v/>
      </c>
      <c r="V952" s="55" t="str" cm="1">
        <f t="array" ref="V952">IF(AND(B952:D952="",G952:P952=""),"",VLOOKUP(D952,Treatment_Life,2,FALSE)*U952)</f>
        <v/>
      </c>
      <c r="W952" s="55" t="str" cm="1">
        <f t="array" ref="W952">IF(AND(B952:D952="",G952:P952=""),"",(H952-G952)*O952*Lane_Width*Cost_m2)</f>
        <v/>
      </c>
      <c r="X952" s="55" cm="1">
        <f t="array" ref="X952">IF(AND(B952:D952="",G952:P952=""),-9999,V952*Av_Cost_Coll/W952)</f>
        <v>-9999</v>
      </c>
      <c r="Y952" s="55" cm="1">
        <f t="array" ref="Y952">IF(AND(B952:D952="",G952:P952=""),-9999,VLOOKUP(CONCATENATE(M952,"-",N952),Likelihood,2,FALSE))</f>
        <v>-9999</v>
      </c>
      <c r="Z952" s="55" t="str" cm="1">
        <f t="array" ref="Z952">IF(AND(B952:D952="",G952:P952=""),"",IF(X952&gt;=2,IF(Y952&gt;50,"P1","P3"),IF(X952&gt;0,IF(Y952&gt;50,"P2","P5"),IF(Y952&gt;50,"P4","P6"))))</f>
        <v/>
      </c>
    </row>
    <row r="953" spans="1:26" x14ac:dyDescent="0.35">
      <c r="A953" s="48"/>
      <c r="B953" s="48"/>
      <c r="C953" s="48"/>
      <c r="D953" s="48"/>
      <c r="E953" s="47"/>
      <c r="F953" s="47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55" t="str" cm="1">
        <f t="array" ref="Q953">IF(AND(B953="",D953="",G953:H953="",J953:P953),"",IF(OR(B953="",D953="",AND(D953&lt;&gt;"A",D953&lt;&gt;"B",D953&lt;&gt;"C",D953&lt;&gt;"D",D953&lt;&gt;"U"),G953&lt;0,H953&lt;G953,AND(J953&lt;&gt;"BC",J953&lt;&gt;"SG",J953&lt;&gt;"KQ",J953&lt;&gt;"R"),J953="",K953="",L953="",L953&lt; 0,OR(M953="",M953&gt;15),OR(N953="",N953&gt;15),O953="",P953=""),"ERROR - Please check inputs",""))</f>
        <v/>
      </c>
      <c r="R953" s="55" t="str" cm="1">
        <f t="array" ref="R953">IF(AND(B953:D953="",G953:P953=""),"",H953-G953)</f>
        <v/>
      </c>
      <c r="S953" s="55" t="str" cm="1">
        <f t="array" ref="S953">IF(AND(B953:D953="",G953:P953=""),"",P953*R953/1000*365)</f>
        <v/>
      </c>
      <c r="T953" s="55" t="str" cm="1">
        <f t="array" ref="T953">IF(AND(B953:D953="",G953:P953=""),"",MAX(0,K953-L953))</f>
        <v/>
      </c>
      <c r="U953" s="55" t="str" cm="1">
        <f t="array" ref="U953">IF(AND(B953:D953="",G953:P953=""),"",VLOOKUP(J953,ABen_Rates,3,FALSE)*T953*S953)</f>
        <v/>
      </c>
      <c r="V953" s="55" t="str" cm="1">
        <f t="array" ref="V953">IF(AND(B953:D953="",G953:P953=""),"",VLOOKUP(D953,Treatment_Life,2,FALSE)*U953)</f>
        <v/>
      </c>
      <c r="W953" s="55" t="str" cm="1">
        <f t="array" ref="W953">IF(AND(B953:D953="",G953:P953=""),"",(H953-G953)*O953*Lane_Width*Cost_m2)</f>
        <v/>
      </c>
      <c r="X953" s="55" cm="1">
        <f t="array" ref="X953">IF(AND(B953:D953="",G953:P953=""),-9999,V953*Av_Cost_Coll/W953)</f>
        <v>-9999</v>
      </c>
      <c r="Y953" s="55" cm="1">
        <f t="array" ref="Y953">IF(AND(B953:D953="",G953:P953=""),-9999,VLOOKUP(CONCATENATE(M953,"-",N953),Likelihood,2,FALSE))</f>
        <v>-9999</v>
      </c>
      <c r="Z953" s="55" t="str" cm="1">
        <f t="array" ref="Z953">IF(AND(B953:D953="",G953:P953=""),"",IF(X953&gt;=2,IF(Y953&gt;50,"P1","P3"),IF(X953&gt;0,IF(Y953&gt;50,"P2","P5"),IF(Y953&gt;50,"P4","P6"))))</f>
        <v/>
      </c>
    </row>
    <row r="954" spans="1:26" x14ac:dyDescent="0.35">
      <c r="A954" s="48"/>
      <c r="B954" s="48"/>
      <c r="C954" s="48"/>
      <c r="D954" s="48"/>
      <c r="E954" s="47"/>
      <c r="F954" s="47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55" t="str" cm="1">
        <f t="array" ref="Q954">IF(AND(B954="",D954="",G954:H954="",J954:P954),"",IF(OR(B954="",D954="",AND(D954&lt;&gt;"A",D954&lt;&gt;"B",D954&lt;&gt;"C",D954&lt;&gt;"D",D954&lt;&gt;"U"),G954&lt;0,H954&lt;G954,AND(J954&lt;&gt;"BC",J954&lt;&gt;"SG",J954&lt;&gt;"KQ",J954&lt;&gt;"R"),J954="",K954="",L954="",L954&lt; 0,OR(M954="",M954&gt;15),OR(N954="",N954&gt;15),O954="",P954=""),"ERROR - Please check inputs",""))</f>
        <v/>
      </c>
      <c r="R954" s="55" t="str" cm="1">
        <f t="array" ref="R954">IF(AND(B954:D954="",G954:P954=""),"",H954-G954)</f>
        <v/>
      </c>
      <c r="S954" s="55" t="str" cm="1">
        <f t="array" ref="S954">IF(AND(B954:D954="",G954:P954=""),"",P954*R954/1000*365)</f>
        <v/>
      </c>
      <c r="T954" s="55" t="str" cm="1">
        <f t="array" ref="T954">IF(AND(B954:D954="",G954:P954=""),"",MAX(0,K954-L954))</f>
        <v/>
      </c>
      <c r="U954" s="55" t="str" cm="1">
        <f t="array" ref="U954">IF(AND(B954:D954="",G954:P954=""),"",VLOOKUP(J954,ABen_Rates,3,FALSE)*T954*S954)</f>
        <v/>
      </c>
      <c r="V954" s="55" t="str" cm="1">
        <f t="array" ref="V954">IF(AND(B954:D954="",G954:P954=""),"",VLOOKUP(D954,Treatment_Life,2,FALSE)*U954)</f>
        <v/>
      </c>
      <c r="W954" s="55" t="str" cm="1">
        <f t="array" ref="W954">IF(AND(B954:D954="",G954:P954=""),"",(H954-G954)*O954*Lane_Width*Cost_m2)</f>
        <v/>
      </c>
      <c r="X954" s="55" cm="1">
        <f t="array" ref="X954">IF(AND(B954:D954="",G954:P954=""),-9999,V954*Av_Cost_Coll/W954)</f>
        <v>-9999</v>
      </c>
      <c r="Y954" s="55" cm="1">
        <f t="array" ref="Y954">IF(AND(B954:D954="",G954:P954=""),-9999,VLOOKUP(CONCATENATE(M954,"-",N954),Likelihood,2,FALSE))</f>
        <v>-9999</v>
      </c>
      <c r="Z954" s="55" t="str" cm="1">
        <f t="array" ref="Z954">IF(AND(B954:D954="",G954:P954=""),"",IF(X954&gt;=2,IF(Y954&gt;50,"P1","P3"),IF(X954&gt;0,IF(Y954&gt;50,"P2","P5"),IF(Y954&gt;50,"P4","P6"))))</f>
        <v/>
      </c>
    </row>
    <row r="955" spans="1:26" x14ac:dyDescent="0.35">
      <c r="A955" s="48"/>
      <c r="B955" s="48"/>
      <c r="C955" s="48"/>
      <c r="D955" s="48"/>
      <c r="E955" s="47"/>
      <c r="F955" s="47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55" t="str" cm="1">
        <f t="array" ref="Q955">IF(AND(B955="",D955="",G955:H955="",J955:P955),"",IF(OR(B955="",D955="",AND(D955&lt;&gt;"A",D955&lt;&gt;"B",D955&lt;&gt;"C",D955&lt;&gt;"D",D955&lt;&gt;"U"),G955&lt;0,H955&lt;G955,AND(J955&lt;&gt;"BC",J955&lt;&gt;"SG",J955&lt;&gt;"KQ",J955&lt;&gt;"R"),J955="",K955="",L955="",L955&lt; 0,OR(M955="",M955&gt;15),OR(N955="",N955&gt;15),O955="",P955=""),"ERROR - Please check inputs",""))</f>
        <v/>
      </c>
      <c r="R955" s="55" t="str" cm="1">
        <f t="array" ref="R955">IF(AND(B955:D955="",G955:P955=""),"",H955-G955)</f>
        <v/>
      </c>
      <c r="S955" s="55" t="str" cm="1">
        <f t="array" ref="S955">IF(AND(B955:D955="",G955:P955=""),"",P955*R955/1000*365)</f>
        <v/>
      </c>
      <c r="T955" s="55" t="str" cm="1">
        <f t="array" ref="T955">IF(AND(B955:D955="",G955:P955=""),"",MAX(0,K955-L955))</f>
        <v/>
      </c>
      <c r="U955" s="55" t="str" cm="1">
        <f t="array" ref="U955">IF(AND(B955:D955="",G955:P955=""),"",VLOOKUP(J955,ABen_Rates,3,FALSE)*T955*S955)</f>
        <v/>
      </c>
      <c r="V955" s="55" t="str" cm="1">
        <f t="array" ref="V955">IF(AND(B955:D955="",G955:P955=""),"",VLOOKUP(D955,Treatment_Life,2,FALSE)*U955)</f>
        <v/>
      </c>
      <c r="W955" s="55" t="str" cm="1">
        <f t="array" ref="W955">IF(AND(B955:D955="",G955:P955=""),"",(H955-G955)*O955*Lane_Width*Cost_m2)</f>
        <v/>
      </c>
      <c r="X955" s="55" cm="1">
        <f t="array" ref="X955">IF(AND(B955:D955="",G955:P955=""),-9999,V955*Av_Cost_Coll/W955)</f>
        <v>-9999</v>
      </c>
      <c r="Y955" s="55" cm="1">
        <f t="array" ref="Y955">IF(AND(B955:D955="",G955:P955=""),-9999,VLOOKUP(CONCATENATE(M955,"-",N955),Likelihood,2,FALSE))</f>
        <v>-9999</v>
      </c>
      <c r="Z955" s="55" t="str" cm="1">
        <f t="array" ref="Z955">IF(AND(B955:D955="",G955:P955=""),"",IF(X955&gt;=2,IF(Y955&gt;50,"P1","P3"),IF(X955&gt;0,IF(Y955&gt;50,"P2","P5"),IF(Y955&gt;50,"P4","P6"))))</f>
        <v/>
      </c>
    </row>
    <row r="956" spans="1:26" x14ac:dyDescent="0.35">
      <c r="A956" s="48"/>
      <c r="B956" s="48"/>
      <c r="C956" s="48"/>
      <c r="D956" s="48"/>
      <c r="E956" s="47"/>
      <c r="F956" s="47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55" t="str" cm="1">
        <f t="array" ref="Q956">IF(AND(B956="",D956="",G956:H956="",J956:P956),"",IF(OR(B956="",D956="",AND(D956&lt;&gt;"A",D956&lt;&gt;"B",D956&lt;&gt;"C",D956&lt;&gt;"D",D956&lt;&gt;"U"),G956&lt;0,H956&lt;G956,AND(J956&lt;&gt;"BC",J956&lt;&gt;"SG",J956&lt;&gt;"KQ",J956&lt;&gt;"R"),J956="",K956="",L956="",L956&lt; 0,OR(M956="",M956&gt;15),OR(N956="",N956&gt;15),O956="",P956=""),"ERROR - Please check inputs",""))</f>
        <v/>
      </c>
      <c r="R956" s="55" t="str" cm="1">
        <f t="array" ref="R956">IF(AND(B956:D956="",G956:P956=""),"",H956-G956)</f>
        <v/>
      </c>
      <c r="S956" s="55" t="str" cm="1">
        <f t="array" ref="S956">IF(AND(B956:D956="",G956:P956=""),"",P956*R956/1000*365)</f>
        <v/>
      </c>
      <c r="T956" s="55" t="str" cm="1">
        <f t="array" ref="T956">IF(AND(B956:D956="",G956:P956=""),"",MAX(0,K956-L956))</f>
        <v/>
      </c>
      <c r="U956" s="55" t="str" cm="1">
        <f t="array" ref="U956">IF(AND(B956:D956="",G956:P956=""),"",VLOOKUP(J956,ABen_Rates,3,FALSE)*T956*S956)</f>
        <v/>
      </c>
      <c r="V956" s="55" t="str" cm="1">
        <f t="array" ref="V956">IF(AND(B956:D956="",G956:P956=""),"",VLOOKUP(D956,Treatment_Life,2,FALSE)*U956)</f>
        <v/>
      </c>
      <c r="W956" s="55" t="str" cm="1">
        <f t="array" ref="W956">IF(AND(B956:D956="",G956:P956=""),"",(H956-G956)*O956*Lane_Width*Cost_m2)</f>
        <v/>
      </c>
      <c r="X956" s="55" cm="1">
        <f t="array" ref="X956">IF(AND(B956:D956="",G956:P956=""),-9999,V956*Av_Cost_Coll/W956)</f>
        <v>-9999</v>
      </c>
      <c r="Y956" s="55" cm="1">
        <f t="array" ref="Y956">IF(AND(B956:D956="",G956:P956=""),-9999,VLOOKUP(CONCATENATE(M956,"-",N956),Likelihood,2,FALSE))</f>
        <v>-9999</v>
      </c>
      <c r="Z956" s="55" t="str" cm="1">
        <f t="array" ref="Z956">IF(AND(B956:D956="",G956:P956=""),"",IF(X956&gt;=2,IF(Y956&gt;50,"P1","P3"),IF(X956&gt;0,IF(Y956&gt;50,"P2","P5"),IF(Y956&gt;50,"P4","P6"))))</f>
        <v/>
      </c>
    </row>
    <row r="957" spans="1:26" x14ac:dyDescent="0.35">
      <c r="A957" s="48"/>
      <c r="B957" s="48"/>
      <c r="C957" s="48"/>
      <c r="D957" s="48"/>
      <c r="E957" s="47"/>
      <c r="F957" s="47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55" t="str" cm="1">
        <f t="array" ref="Q957">IF(AND(B957="",D957="",G957:H957="",J957:P957),"",IF(OR(B957="",D957="",AND(D957&lt;&gt;"A",D957&lt;&gt;"B",D957&lt;&gt;"C",D957&lt;&gt;"D",D957&lt;&gt;"U"),G957&lt;0,H957&lt;G957,AND(J957&lt;&gt;"BC",J957&lt;&gt;"SG",J957&lt;&gt;"KQ",J957&lt;&gt;"R"),J957="",K957="",L957="",L957&lt; 0,OR(M957="",M957&gt;15),OR(N957="",N957&gt;15),O957="",P957=""),"ERROR - Please check inputs",""))</f>
        <v/>
      </c>
      <c r="R957" s="55" t="str" cm="1">
        <f t="array" ref="R957">IF(AND(B957:D957="",G957:P957=""),"",H957-G957)</f>
        <v/>
      </c>
      <c r="S957" s="55" t="str" cm="1">
        <f t="array" ref="S957">IF(AND(B957:D957="",G957:P957=""),"",P957*R957/1000*365)</f>
        <v/>
      </c>
      <c r="T957" s="55" t="str" cm="1">
        <f t="array" ref="T957">IF(AND(B957:D957="",G957:P957=""),"",MAX(0,K957-L957))</f>
        <v/>
      </c>
      <c r="U957" s="55" t="str" cm="1">
        <f t="array" ref="U957">IF(AND(B957:D957="",G957:P957=""),"",VLOOKUP(J957,ABen_Rates,3,FALSE)*T957*S957)</f>
        <v/>
      </c>
      <c r="V957" s="55" t="str" cm="1">
        <f t="array" ref="V957">IF(AND(B957:D957="",G957:P957=""),"",VLOOKUP(D957,Treatment_Life,2,FALSE)*U957)</f>
        <v/>
      </c>
      <c r="W957" s="55" t="str" cm="1">
        <f t="array" ref="W957">IF(AND(B957:D957="",G957:P957=""),"",(H957-G957)*O957*Lane_Width*Cost_m2)</f>
        <v/>
      </c>
      <c r="X957" s="55" cm="1">
        <f t="array" ref="X957">IF(AND(B957:D957="",G957:P957=""),-9999,V957*Av_Cost_Coll/W957)</f>
        <v>-9999</v>
      </c>
      <c r="Y957" s="55" cm="1">
        <f t="array" ref="Y957">IF(AND(B957:D957="",G957:P957=""),-9999,VLOOKUP(CONCATENATE(M957,"-",N957),Likelihood,2,FALSE))</f>
        <v>-9999</v>
      </c>
      <c r="Z957" s="55" t="str" cm="1">
        <f t="array" ref="Z957">IF(AND(B957:D957="",G957:P957=""),"",IF(X957&gt;=2,IF(Y957&gt;50,"P1","P3"),IF(X957&gt;0,IF(Y957&gt;50,"P2","P5"),IF(Y957&gt;50,"P4","P6"))))</f>
        <v/>
      </c>
    </row>
    <row r="958" spans="1:26" x14ac:dyDescent="0.35">
      <c r="A958" s="48"/>
      <c r="B958" s="48"/>
      <c r="C958" s="48"/>
      <c r="D958" s="48"/>
      <c r="E958" s="47"/>
      <c r="F958" s="47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55" t="str" cm="1">
        <f t="array" ref="Q958">IF(AND(B958="",D958="",G958:H958="",J958:P958),"",IF(OR(B958="",D958="",AND(D958&lt;&gt;"A",D958&lt;&gt;"B",D958&lt;&gt;"C",D958&lt;&gt;"D",D958&lt;&gt;"U"),G958&lt;0,H958&lt;G958,AND(J958&lt;&gt;"BC",J958&lt;&gt;"SG",J958&lt;&gt;"KQ",J958&lt;&gt;"R"),J958="",K958="",L958="",L958&lt; 0,OR(M958="",M958&gt;15),OR(N958="",N958&gt;15),O958="",P958=""),"ERROR - Please check inputs",""))</f>
        <v/>
      </c>
      <c r="R958" s="55" t="str" cm="1">
        <f t="array" ref="R958">IF(AND(B958:D958="",G958:P958=""),"",H958-G958)</f>
        <v/>
      </c>
      <c r="S958" s="55" t="str" cm="1">
        <f t="array" ref="S958">IF(AND(B958:D958="",G958:P958=""),"",P958*R958/1000*365)</f>
        <v/>
      </c>
      <c r="T958" s="55" t="str" cm="1">
        <f t="array" ref="T958">IF(AND(B958:D958="",G958:P958=""),"",MAX(0,K958-L958))</f>
        <v/>
      </c>
      <c r="U958" s="55" t="str" cm="1">
        <f t="array" ref="U958">IF(AND(B958:D958="",G958:P958=""),"",VLOOKUP(J958,ABen_Rates,3,FALSE)*T958*S958)</f>
        <v/>
      </c>
      <c r="V958" s="55" t="str" cm="1">
        <f t="array" ref="V958">IF(AND(B958:D958="",G958:P958=""),"",VLOOKUP(D958,Treatment_Life,2,FALSE)*U958)</f>
        <v/>
      </c>
      <c r="W958" s="55" t="str" cm="1">
        <f t="array" ref="W958">IF(AND(B958:D958="",G958:P958=""),"",(H958-G958)*O958*Lane_Width*Cost_m2)</f>
        <v/>
      </c>
      <c r="X958" s="55" cm="1">
        <f t="array" ref="X958">IF(AND(B958:D958="",G958:P958=""),-9999,V958*Av_Cost_Coll/W958)</f>
        <v>-9999</v>
      </c>
      <c r="Y958" s="55" cm="1">
        <f t="array" ref="Y958">IF(AND(B958:D958="",G958:P958=""),-9999,VLOOKUP(CONCATENATE(M958,"-",N958),Likelihood,2,FALSE))</f>
        <v>-9999</v>
      </c>
      <c r="Z958" s="55" t="str" cm="1">
        <f t="array" ref="Z958">IF(AND(B958:D958="",G958:P958=""),"",IF(X958&gt;=2,IF(Y958&gt;50,"P1","P3"),IF(X958&gt;0,IF(Y958&gt;50,"P2","P5"),IF(Y958&gt;50,"P4","P6"))))</f>
        <v/>
      </c>
    </row>
    <row r="959" spans="1:26" x14ac:dyDescent="0.35">
      <c r="A959" s="48"/>
      <c r="B959" s="48"/>
      <c r="C959" s="48"/>
      <c r="D959" s="48"/>
      <c r="E959" s="47"/>
      <c r="F959" s="47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55" t="str" cm="1">
        <f t="array" ref="Q959">IF(AND(B959="",D959="",G959:H959="",J959:P959),"",IF(OR(B959="",D959="",AND(D959&lt;&gt;"A",D959&lt;&gt;"B",D959&lt;&gt;"C",D959&lt;&gt;"D",D959&lt;&gt;"U"),G959&lt;0,H959&lt;G959,AND(J959&lt;&gt;"BC",J959&lt;&gt;"SG",J959&lt;&gt;"KQ",J959&lt;&gt;"R"),J959="",K959="",L959="",L959&lt; 0,OR(M959="",M959&gt;15),OR(N959="",N959&gt;15),O959="",P959=""),"ERROR - Please check inputs",""))</f>
        <v/>
      </c>
      <c r="R959" s="55" t="str" cm="1">
        <f t="array" ref="R959">IF(AND(B959:D959="",G959:P959=""),"",H959-G959)</f>
        <v/>
      </c>
      <c r="S959" s="55" t="str" cm="1">
        <f t="array" ref="S959">IF(AND(B959:D959="",G959:P959=""),"",P959*R959/1000*365)</f>
        <v/>
      </c>
      <c r="T959" s="55" t="str" cm="1">
        <f t="array" ref="T959">IF(AND(B959:D959="",G959:P959=""),"",MAX(0,K959-L959))</f>
        <v/>
      </c>
      <c r="U959" s="55" t="str" cm="1">
        <f t="array" ref="U959">IF(AND(B959:D959="",G959:P959=""),"",VLOOKUP(J959,ABen_Rates,3,FALSE)*T959*S959)</f>
        <v/>
      </c>
      <c r="V959" s="55" t="str" cm="1">
        <f t="array" ref="V959">IF(AND(B959:D959="",G959:P959=""),"",VLOOKUP(D959,Treatment_Life,2,FALSE)*U959)</f>
        <v/>
      </c>
      <c r="W959" s="55" t="str" cm="1">
        <f t="array" ref="W959">IF(AND(B959:D959="",G959:P959=""),"",(H959-G959)*O959*Lane_Width*Cost_m2)</f>
        <v/>
      </c>
      <c r="X959" s="55" cm="1">
        <f t="array" ref="X959">IF(AND(B959:D959="",G959:P959=""),-9999,V959*Av_Cost_Coll/W959)</f>
        <v>-9999</v>
      </c>
      <c r="Y959" s="55" cm="1">
        <f t="array" ref="Y959">IF(AND(B959:D959="",G959:P959=""),-9999,VLOOKUP(CONCATENATE(M959,"-",N959),Likelihood,2,FALSE))</f>
        <v>-9999</v>
      </c>
      <c r="Z959" s="55" t="str" cm="1">
        <f t="array" ref="Z959">IF(AND(B959:D959="",G959:P959=""),"",IF(X959&gt;=2,IF(Y959&gt;50,"P1","P3"),IF(X959&gt;0,IF(Y959&gt;50,"P2","P5"),IF(Y959&gt;50,"P4","P6"))))</f>
        <v/>
      </c>
    </row>
    <row r="960" spans="1:26" x14ac:dyDescent="0.35">
      <c r="A960" s="48"/>
      <c r="B960" s="48"/>
      <c r="C960" s="48"/>
      <c r="D960" s="48"/>
      <c r="E960" s="47"/>
      <c r="F960" s="47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55" t="str" cm="1">
        <f t="array" ref="Q960">IF(AND(B960="",D960="",G960:H960="",J960:P960),"",IF(OR(B960="",D960="",AND(D960&lt;&gt;"A",D960&lt;&gt;"B",D960&lt;&gt;"C",D960&lt;&gt;"D",D960&lt;&gt;"U"),G960&lt;0,H960&lt;G960,AND(J960&lt;&gt;"BC",J960&lt;&gt;"SG",J960&lt;&gt;"KQ",J960&lt;&gt;"R"),J960="",K960="",L960="",L960&lt; 0,OR(M960="",M960&gt;15),OR(N960="",N960&gt;15),O960="",P960=""),"ERROR - Please check inputs",""))</f>
        <v/>
      </c>
      <c r="R960" s="55" t="str" cm="1">
        <f t="array" ref="R960">IF(AND(B960:D960="",G960:P960=""),"",H960-G960)</f>
        <v/>
      </c>
      <c r="S960" s="55" t="str" cm="1">
        <f t="array" ref="S960">IF(AND(B960:D960="",G960:P960=""),"",P960*R960/1000*365)</f>
        <v/>
      </c>
      <c r="T960" s="55" t="str" cm="1">
        <f t="array" ref="T960">IF(AND(B960:D960="",G960:P960=""),"",MAX(0,K960-L960))</f>
        <v/>
      </c>
      <c r="U960" s="55" t="str" cm="1">
        <f t="array" ref="U960">IF(AND(B960:D960="",G960:P960=""),"",VLOOKUP(J960,ABen_Rates,3,FALSE)*T960*S960)</f>
        <v/>
      </c>
      <c r="V960" s="55" t="str" cm="1">
        <f t="array" ref="V960">IF(AND(B960:D960="",G960:P960=""),"",VLOOKUP(D960,Treatment_Life,2,FALSE)*U960)</f>
        <v/>
      </c>
      <c r="W960" s="55" t="str" cm="1">
        <f t="array" ref="W960">IF(AND(B960:D960="",G960:P960=""),"",(H960-G960)*O960*Lane_Width*Cost_m2)</f>
        <v/>
      </c>
      <c r="X960" s="55" cm="1">
        <f t="array" ref="X960">IF(AND(B960:D960="",G960:P960=""),-9999,V960*Av_Cost_Coll/W960)</f>
        <v>-9999</v>
      </c>
      <c r="Y960" s="55" cm="1">
        <f t="array" ref="Y960">IF(AND(B960:D960="",G960:P960=""),-9999,VLOOKUP(CONCATENATE(M960,"-",N960),Likelihood,2,FALSE))</f>
        <v>-9999</v>
      </c>
      <c r="Z960" s="55" t="str" cm="1">
        <f t="array" ref="Z960">IF(AND(B960:D960="",G960:P960=""),"",IF(X960&gt;=2,IF(Y960&gt;50,"P1","P3"),IF(X960&gt;0,IF(Y960&gt;50,"P2","P5"),IF(Y960&gt;50,"P4","P6"))))</f>
        <v/>
      </c>
    </row>
    <row r="961" spans="1:26" x14ac:dyDescent="0.35">
      <c r="A961" s="48"/>
      <c r="B961" s="48"/>
      <c r="C961" s="48"/>
      <c r="D961" s="48"/>
      <c r="E961" s="47"/>
      <c r="F961" s="47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55" t="str" cm="1">
        <f t="array" ref="Q961">IF(AND(B961="",D961="",G961:H961="",J961:P961),"",IF(OR(B961="",D961="",AND(D961&lt;&gt;"A",D961&lt;&gt;"B",D961&lt;&gt;"C",D961&lt;&gt;"D",D961&lt;&gt;"U"),G961&lt;0,H961&lt;G961,AND(J961&lt;&gt;"BC",J961&lt;&gt;"SG",J961&lt;&gt;"KQ",J961&lt;&gt;"R"),J961="",K961="",L961="",L961&lt; 0,OR(M961="",M961&gt;15),OR(N961="",N961&gt;15),O961="",P961=""),"ERROR - Please check inputs",""))</f>
        <v/>
      </c>
      <c r="R961" s="55" t="str" cm="1">
        <f t="array" ref="R961">IF(AND(B961:D961="",G961:P961=""),"",H961-G961)</f>
        <v/>
      </c>
      <c r="S961" s="55" t="str" cm="1">
        <f t="array" ref="S961">IF(AND(B961:D961="",G961:P961=""),"",P961*R961/1000*365)</f>
        <v/>
      </c>
      <c r="T961" s="55" t="str" cm="1">
        <f t="array" ref="T961">IF(AND(B961:D961="",G961:P961=""),"",MAX(0,K961-L961))</f>
        <v/>
      </c>
      <c r="U961" s="55" t="str" cm="1">
        <f t="array" ref="U961">IF(AND(B961:D961="",G961:P961=""),"",VLOOKUP(J961,ABen_Rates,3,FALSE)*T961*S961)</f>
        <v/>
      </c>
      <c r="V961" s="55" t="str" cm="1">
        <f t="array" ref="V961">IF(AND(B961:D961="",G961:P961=""),"",VLOOKUP(D961,Treatment_Life,2,FALSE)*U961)</f>
        <v/>
      </c>
      <c r="W961" s="55" t="str" cm="1">
        <f t="array" ref="W961">IF(AND(B961:D961="",G961:P961=""),"",(H961-G961)*O961*Lane_Width*Cost_m2)</f>
        <v/>
      </c>
      <c r="X961" s="55" cm="1">
        <f t="array" ref="X961">IF(AND(B961:D961="",G961:P961=""),-9999,V961*Av_Cost_Coll/W961)</f>
        <v>-9999</v>
      </c>
      <c r="Y961" s="55" cm="1">
        <f t="array" ref="Y961">IF(AND(B961:D961="",G961:P961=""),-9999,VLOOKUP(CONCATENATE(M961,"-",N961),Likelihood,2,FALSE))</f>
        <v>-9999</v>
      </c>
      <c r="Z961" s="55" t="str" cm="1">
        <f t="array" ref="Z961">IF(AND(B961:D961="",G961:P961=""),"",IF(X961&gt;=2,IF(Y961&gt;50,"P1","P3"),IF(X961&gt;0,IF(Y961&gt;50,"P2","P5"),IF(Y961&gt;50,"P4","P6"))))</f>
        <v/>
      </c>
    </row>
    <row r="962" spans="1:26" x14ac:dyDescent="0.35">
      <c r="A962" s="48"/>
      <c r="B962" s="48"/>
      <c r="C962" s="48"/>
      <c r="D962" s="48"/>
      <c r="E962" s="47"/>
      <c r="F962" s="47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55" t="str" cm="1">
        <f t="array" ref="Q962">IF(AND(B962="",D962="",G962:H962="",J962:P962),"",IF(OR(B962="",D962="",AND(D962&lt;&gt;"A",D962&lt;&gt;"B",D962&lt;&gt;"C",D962&lt;&gt;"D",D962&lt;&gt;"U"),G962&lt;0,H962&lt;G962,AND(J962&lt;&gt;"BC",J962&lt;&gt;"SG",J962&lt;&gt;"KQ",J962&lt;&gt;"R"),J962="",K962="",L962="",L962&lt; 0,OR(M962="",M962&gt;15),OR(N962="",N962&gt;15),O962="",P962=""),"ERROR - Please check inputs",""))</f>
        <v/>
      </c>
      <c r="R962" s="55" t="str" cm="1">
        <f t="array" ref="R962">IF(AND(B962:D962="",G962:P962=""),"",H962-G962)</f>
        <v/>
      </c>
      <c r="S962" s="55" t="str" cm="1">
        <f t="array" ref="S962">IF(AND(B962:D962="",G962:P962=""),"",P962*R962/1000*365)</f>
        <v/>
      </c>
      <c r="T962" s="55" t="str" cm="1">
        <f t="array" ref="T962">IF(AND(B962:D962="",G962:P962=""),"",MAX(0,K962-L962))</f>
        <v/>
      </c>
      <c r="U962" s="55" t="str" cm="1">
        <f t="array" ref="U962">IF(AND(B962:D962="",G962:P962=""),"",VLOOKUP(J962,ABen_Rates,3,FALSE)*T962*S962)</f>
        <v/>
      </c>
      <c r="V962" s="55" t="str" cm="1">
        <f t="array" ref="V962">IF(AND(B962:D962="",G962:P962=""),"",VLOOKUP(D962,Treatment_Life,2,FALSE)*U962)</f>
        <v/>
      </c>
      <c r="W962" s="55" t="str" cm="1">
        <f t="array" ref="W962">IF(AND(B962:D962="",G962:P962=""),"",(H962-G962)*O962*Lane_Width*Cost_m2)</f>
        <v/>
      </c>
      <c r="X962" s="55" cm="1">
        <f t="array" ref="X962">IF(AND(B962:D962="",G962:P962=""),-9999,V962*Av_Cost_Coll/W962)</f>
        <v>-9999</v>
      </c>
      <c r="Y962" s="55" cm="1">
        <f t="array" ref="Y962">IF(AND(B962:D962="",G962:P962=""),-9999,VLOOKUP(CONCATENATE(M962,"-",N962),Likelihood,2,FALSE))</f>
        <v>-9999</v>
      </c>
      <c r="Z962" s="55" t="str" cm="1">
        <f t="array" ref="Z962">IF(AND(B962:D962="",G962:P962=""),"",IF(X962&gt;=2,IF(Y962&gt;50,"P1","P3"),IF(X962&gt;0,IF(Y962&gt;50,"P2","P5"),IF(Y962&gt;50,"P4","P6"))))</f>
        <v/>
      </c>
    </row>
    <row r="963" spans="1:26" x14ac:dyDescent="0.35">
      <c r="A963" s="48"/>
      <c r="B963" s="48"/>
      <c r="C963" s="48"/>
      <c r="D963" s="48"/>
      <c r="E963" s="47"/>
      <c r="F963" s="47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55" t="str" cm="1">
        <f t="array" ref="Q963">IF(AND(B963="",D963="",G963:H963="",J963:P963),"",IF(OR(B963="",D963="",AND(D963&lt;&gt;"A",D963&lt;&gt;"B",D963&lt;&gt;"C",D963&lt;&gt;"D",D963&lt;&gt;"U"),G963&lt;0,H963&lt;G963,AND(J963&lt;&gt;"BC",J963&lt;&gt;"SG",J963&lt;&gt;"KQ",J963&lt;&gt;"R"),J963="",K963="",L963="",L963&lt; 0,OR(M963="",M963&gt;15),OR(N963="",N963&gt;15),O963="",P963=""),"ERROR - Please check inputs",""))</f>
        <v/>
      </c>
      <c r="R963" s="55" t="str" cm="1">
        <f t="array" ref="R963">IF(AND(B963:D963="",G963:P963=""),"",H963-G963)</f>
        <v/>
      </c>
      <c r="S963" s="55" t="str" cm="1">
        <f t="array" ref="S963">IF(AND(B963:D963="",G963:P963=""),"",P963*R963/1000*365)</f>
        <v/>
      </c>
      <c r="T963" s="55" t="str" cm="1">
        <f t="array" ref="T963">IF(AND(B963:D963="",G963:P963=""),"",MAX(0,K963-L963))</f>
        <v/>
      </c>
      <c r="U963" s="55" t="str" cm="1">
        <f t="array" ref="U963">IF(AND(B963:D963="",G963:P963=""),"",VLOOKUP(J963,ABen_Rates,3,FALSE)*T963*S963)</f>
        <v/>
      </c>
      <c r="V963" s="55" t="str" cm="1">
        <f t="array" ref="V963">IF(AND(B963:D963="",G963:P963=""),"",VLOOKUP(D963,Treatment_Life,2,FALSE)*U963)</f>
        <v/>
      </c>
      <c r="W963" s="55" t="str" cm="1">
        <f t="array" ref="W963">IF(AND(B963:D963="",G963:P963=""),"",(H963-G963)*O963*Lane_Width*Cost_m2)</f>
        <v/>
      </c>
      <c r="X963" s="55" cm="1">
        <f t="array" ref="X963">IF(AND(B963:D963="",G963:P963=""),-9999,V963*Av_Cost_Coll/W963)</f>
        <v>-9999</v>
      </c>
      <c r="Y963" s="55" cm="1">
        <f t="array" ref="Y963">IF(AND(B963:D963="",G963:P963=""),-9999,VLOOKUP(CONCATENATE(M963,"-",N963),Likelihood,2,FALSE))</f>
        <v>-9999</v>
      </c>
      <c r="Z963" s="55" t="str" cm="1">
        <f t="array" ref="Z963">IF(AND(B963:D963="",G963:P963=""),"",IF(X963&gt;=2,IF(Y963&gt;50,"P1","P3"),IF(X963&gt;0,IF(Y963&gt;50,"P2","P5"),IF(Y963&gt;50,"P4","P6"))))</f>
        <v/>
      </c>
    </row>
    <row r="964" spans="1:26" x14ac:dyDescent="0.35">
      <c r="A964" s="48"/>
      <c r="B964" s="48"/>
      <c r="C964" s="48"/>
      <c r="D964" s="48"/>
      <c r="E964" s="47"/>
      <c r="F964" s="47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55" t="str" cm="1">
        <f t="array" ref="Q964">IF(AND(B964="",D964="",G964:H964="",J964:P964),"",IF(OR(B964="",D964="",AND(D964&lt;&gt;"A",D964&lt;&gt;"B",D964&lt;&gt;"C",D964&lt;&gt;"D",D964&lt;&gt;"U"),G964&lt;0,H964&lt;G964,AND(J964&lt;&gt;"BC",J964&lt;&gt;"SG",J964&lt;&gt;"KQ",J964&lt;&gt;"R"),J964="",K964="",L964="",L964&lt; 0,OR(M964="",M964&gt;15),OR(N964="",N964&gt;15),O964="",P964=""),"ERROR - Please check inputs",""))</f>
        <v/>
      </c>
      <c r="R964" s="55" t="str" cm="1">
        <f t="array" ref="R964">IF(AND(B964:D964="",G964:P964=""),"",H964-G964)</f>
        <v/>
      </c>
      <c r="S964" s="55" t="str" cm="1">
        <f t="array" ref="S964">IF(AND(B964:D964="",G964:P964=""),"",P964*R964/1000*365)</f>
        <v/>
      </c>
      <c r="T964" s="55" t="str" cm="1">
        <f t="array" ref="T964">IF(AND(B964:D964="",G964:P964=""),"",MAX(0,K964-L964))</f>
        <v/>
      </c>
      <c r="U964" s="55" t="str" cm="1">
        <f t="array" ref="U964">IF(AND(B964:D964="",G964:P964=""),"",VLOOKUP(J964,ABen_Rates,3,FALSE)*T964*S964)</f>
        <v/>
      </c>
      <c r="V964" s="55" t="str" cm="1">
        <f t="array" ref="V964">IF(AND(B964:D964="",G964:P964=""),"",VLOOKUP(D964,Treatment_Life,2,FALSE)*U964)</f>
        <v/>
      </c>
      <c r="W964" s="55" t="str" cm="1">
        <f t="array" ref="W964">IF(AND(B964:D964="",G964:P964=""),"",(H964-G964)*O964*Lane_Width*Cost_m2)</f>
        <v/>
      </c>
      <c r="X964" s="55" cm="1">
        <f t="array" ref="X964">IF(AND(B964:D964="",G964:P964=""),-9999,V964*Av_Cost_Coll/W964)</f>
        <v>-9999</v>
      </c>
      <c r="Y964" s="55" cm="1">
        <f t="array" ref="Y964">IF(AND(B964:D964="",G964:P964=""),-9999,VLOOKUP(CONCATENATE(M964,"-",N964),Likelihood,2,FALSE))</f>
        <v>-9999</v>
      </c>
      <c r="Z964" s="55" t="str" cm="1">
        <f t="array" ref="Z964">IF(AND(B964:D964="",G964:P964=""),"",IF(X964&gt;=2,IF(Y964&gt;50,"P1","P3"),IF(X964&gt;0,IF(Y964&gt;50,"P2","P5"),IF(Y964&gt;50,"P4","P6"))))</f>
        <v/>
      </c>
    </row>
    <row r="965" spans="1:26" x14ac:dyDescent="0.35">
      <c r="A965" s="48"/>
      <c r="B965" s="48"/>
      <c r="C965" s="48"/>
      <c r="D965" s="48"/>
      <c r="E965" s="47"/>
      <c r="F965" s="47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55" t="str" cm="1">
        <f t="array" ref="Q965">IF(AND(B965="",D965="",G965:H965="",J965:P965),"",IF(OR(B965="",D965="",AND(D965&lt;&gt;"A",D965&lt;&gt;"B",D965&lt;&gt;"C",D965&lt;&gt;"D",D965&lt;&gt;"U"),G965&lt;0,H965&lt;G965,AND(J965&lt;&gt;"BC",J965&lt;&gt;"SG",J965&lt;&gt;"KQ",J965&lt;&gt;"R"),J965="",K965="",L965="",L965&lt; 0,OR(M965="",M965&gt;15),OR(N965="",N965&gt;15),O965="",P965=""),"ERROR - Please check inputs",""))</f>
        <v/>
      </c>
      <c r="R965" s="55" t="str" cm="1">
        <f t="array" ref="R965">IF(AND(B965:D965="",G965:P965=""),"",H965-G965)</f>
        <v/>
      </c>
      <c r="S965" s="55" t="str" cm="1">
        <f t="array" ref="S965">IF(AND(B965:D965="",G965:P965=""),"",P965*R965/1000*365)</f>
        <v/>
      </c>
      <c r="T965" s="55" t="str" cm="1">
        <f t="array" ref="T965">IF(AND(B965:D965="",G965:P965=""),"",MAX(0,K965-L965))</f>
        <v/>
      </c>
      <c r="U965" s="55" t="str" cm="1">
        <f t="array" ref="U965">IF(AND(B965:D965="",G965:P965=""),"",VLOOKUP(J965,ABen_Rates,3,FALSE)*T965*S965)</f>
        <v/>
      </c>
      <c r="V965" s="55" t="str" cm="1">
        <f t="array" ref="V965">IF(AND(B965:D965="",G965:P965=""),"",VLOOKUP(D965,Treatment_Life,2,FALSE)*U965)</f>
        <v/>
      </c>
      <c r="W965" s="55" t="str" cm="1">
        <f t="array" ref="W965">IF(AND(B965:D965="",G965:P965=""),"",(H965-G965)*O965*Lane_Width*Cost_m2)</f>
        <v/>
      </c>
      <c r="X965" s="55" cm="1">
        <f t="array" ref="X965">IF(AND(B965:D965="",G965:P965=""),-9999,V965*Av_Cost_Coll/W965)</f>
        <v>-9999</v>
      </c>
      <c r="Y965" s="55" cm="1">
        <f t="array" ref="Y965">IF(AND(B965:D965="",G965:P965=""),-9999,VLOOKUP(CONCATENATE(M965,"-",N965),Likelihood,2,FALSE))</f>
        <v>-9999</v>
      </c>
      <c r="Z965" s="55" t="str" cm="1">
        <f t="array" ref="Z965">IF(AND(B965:D965="",G965:P965=""),"",IF(X965&gt;=2,IF(Y965&gt;50,"P1","P3"),IF(X965&gt;0,IF(Y965&gt;50,"P2","P5"),IF(Y965&gt;50,"P4","P6"))))</f>
        <v/>
      </c>
    </row>
    <row r="966" spans="1:26" x14ac:dyDescent="0.35">
      <c r="A966" s="48"/>
      <c r="B966" s="48"/>
      <c r="C966" s="48"/>
      <c r="D966" s="48"/>
      <c r="E966" s="47"/>
      <c r="F966" s="47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55" t="str" cm="1">
        <f t="array" ref="Q966">IF(AND(B966="",D966="",G966:H966="",J966:P966),"",IF(OR(B966="",D966="",AND(D966&lt;&gt;"A",D966&lt;&gt;"B",D966&lt;&gt;"C",D966&lt;&gt;"D",D966&lt;&gt;"U"),G966&lt;0,H966&lt;G966,AND(J966&lt;&gt;"BC",J966&lt;&gt;"SG",J966&lt;&gt;"KQ",J966&lt;&gt;"R"),J966="",K966="",L966="",L966&lt; 0,OR(M966="",M966&gt;15),OR(N966="",N966&gt;15),O966="",P966=""),"ERROR - Please check inputs",""))</f>
        <v/>
      </c>
      <c r="R966" s="55" t="str" cm="1">
        <f t="array" ref="R966">IF(AND(B966:D966="",G966:P966=""),"",H966-G966)</f>
        <v/>
      </c>
      <c r="S966" s="55" t="str" cm="1">
        <f t="array" ref="S966">IF(AND(B966:D966="",G966:P966=""),"",P966*R966/1000*365)</f>
        <v/>
      </c>
      <c r="T966" s="55" t="str" cm="1">
        <f t="array" ref="T966">IF(AND(B966:D966="",G966:P966=""),"",MAX(0,K966-L966))</f>
        <v/>
      </c>
      <c r="U966" s="55" t="str" cm="1">
        <f t="array" ref="U966">IF(AND(B966:D966="",G966:P966=""),"",VLOOKUP(J966,ABen_Rates,3,FALSE)*T966*S966)</f>
        <v/>
      </c>
      <c r="V966" s="55" t="str" cm="1">
        <f t="array" ref="V966">IF(AND(B966:D966="",G966:P966=""),"",VLOOKUP(D966,Treatment_Life,2,FALSE)*U966)</f>
        <v/>
      </c>
      <c r="W966" s="55" t="str" cm="1">
        <f t="array" ref="W966">IF(AND(B966:D966="",G966:P966=""),"",(H966-G966)*O966*Lane_Width*Cost_m2)</f>
        <v/>
      </c>
      <c r="X966" s="55" cm="1">
        <f t="array" ref="X966">IF(AND(B966:D966="",G966:P966=""),-9999,V966*Av_Cost_Coll/W966)</f>
        <v>-9999</v>
      </c>
      <c r="Y966" s="55" cm="1">
        <f t="array" ref="Y966">IF(AND(B966:D966="",G966:P966=""),-9999,VLOOKUP(CONCATENATE(M966,"-",N966),Likelihood,2,FALSE))</f>
        <v>-9999</v>
      </c>
      <c r="Z966" s="55" t="str" cm="1">
        <f t="array" ref="Z966">IF(AND(B966:D966="",G966:P966=""),"",IF(X966&gt;=2,IF(Y966&gt;50,"P1","P3"),IF(X966&gt;0,IF(Y966&gt;50,"P2","P5"),IF(Y966&gt;50,"P4","P6"))))</f>
        <v/>
      </c>
    </row>
    <row r="967" spans="1:26" x14ac:dyDescent="0.35">
      <c r="A967" s="48"/>
      <c r="B967" s="48"/>
      <c r="C967" s="48"/>
      <c r="D967" s="48"/>
      <c r="E967" s="47"/>
      <c r="F967" s="47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55" t="str" cm="1">
        <f t="array" ref="Q967">IF(AND(B967="",D967="",G967:H967="",J967:P967),"",IF(OR(B967="",D967="",AND(D967&lt;&gt;"A",D967&lt;&gt;"B",D967&lt;&gt;"C",D967&lt;&gt;"D",D967&lt;&gt;"U"),G967&lt;0,H967&lt;G967,AND(J967&lt;&gt;"BC",J967&lt;&gt;"SG",J967&lt;&gt;"KQ",J967&lt;&gt;"R"),J967="",K967="",L967="",L967&lt; 0,OR(M967="",M967&gt;15),OR(N967="",N967&gt;15),O967="",P967=""),"ERROR - Please check inputs",""))</f>
        <v/>
      </c>
      <c r="R967" s="55" t="str" cm="1">
        <f t="array" ref="R967">IF(AND(B967:D967="",G967:P967=""),"",H967-G967)</f>
        <v/>
      </c>
      <c r="S967" s="55" t="str" cm="1">
        <f t="array" ref="S967">IF(AND(B967:D967="",G967:P967=""),"",P967*R967/1000*365)</f>
        <v/>
      </c>
      <c r="T967" s="55" t="str" cm="1">
        <f t="array" ref="T967">IF(AND(B967:D967="",G967:P967=""),"",MAX(0,K967-L967))</f>
        <v/>
      </c>
      <c r="U967" s="55" t="str" cm="1">
        <f t="array" ref="U967">IF(AND(B967:D967="",G967:P967=""),"",VLOOKUP(J967,ABen_Rates,3,FALSE)*T967*S967)</f>
        <v/>
      </c>
      <c r="V967" s="55" t="str" cm="1">
        <f t="array" ref="V967">IF(AND(B967:D967="",G967:P967=""),"",VLOOKUP(D967,Treatment_Life,2,FALSE)*U967)</f>
        <v/>
      </c>
      <c r="W967" s="55" t="str" cm="1">
        <f t="array" ref="W967">IF(AND(B967:D967="",G967:P967=""),"",(H967-G967)*O967*Lane_Width*Cost_m2)</f>
        <v/>
      </c>
      <c r="X967" s="55" cm="1">
        <f t="array" ref="X967">IF(AND(B967:D967="",G967:P967=""),-9999,V967*Av_Cost_Coll/W967)</f>
        <v>-9999</v>
      </c>
      <c r="Y967" s="55" cm="1">
        <f t="array" ref="Y967">IF(AND(B967:D967="",G967:P967=""),-9999,VLOOKUP(CONCATENATE(M967,"-",N967),Likelihood,2,FALSE))</f>
        <v>-9999</v>
      </c>
      <c r="Z967" s="55" t="str" cm="1">
        <f t="array" ref="Z967">IF(AND(B967:D967="",G967:P967=""),"",IF(X967&gt;=2,IF(Y967&gt;50,"P1","P3"),IF(X967&gt;0,IF(Y967&gt;50,"P2","P5"),IF(Y967&gt;50,"P4","P6"))))</f>
        <v/>
      </c>
    </row>
    <row r="968" spans="1:26" x14ac:dyDescent="0.35">
      <c r="A968" s="48"/>
      <c r="B968" s="48"/>
      <c r="C968" s="48"/>
      <c r="D968" s="48"/>
      <c r="E968" s="47"/>
      <c r="F968" s="47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55" t="str" cm="1">
        <f t="array" ref="Q968">IF(AND(B968="",D968="",G968:H968="",J968:P968),"",IF(OR(B968="",D968="",AND(D968&lt;&gt;"A",D968&lt;&gt;"B",D968&lt;&gt;"C",D968&lt;&gt;"D",D968&lt;&gt;"U"),G968&lt;0,H968&lt;G968,AND(J968&lt;&gt;"BC",J968&lt;&gt;"SG",J968&lt;&gt;"KQ",J968&lt;&gt;"R"),J968="",K968="",L968="",L968&lt; 0,OR(M968="",M968&gt;15),OR(N968="",N968&gt;15),O968="",P968=""),"ERROR - Please check inputs",""))</f>
        <v/>
      </c>
      <c r="R968" s="55" t="str" cm="1">
        <f t="array" ref="R968">IF(AND(B968:D968="",G968:P968=""),"",H968-G968)</f>
        <v/>
      </c>
      <c r="S968" s="55" t="str" cm="1">
        <f t="array" ref="S968">IF(AND(B968:D968="",G968:P968=""),"",P968*R968/1000*365)</f>
        <v/>
      </c>
      <c r="T968" s="55" t="str" cm="1">
        <f t="array" ref="T968">IF(AND(B968:D968="",G968:P968=""),"",MAX(0,K968-L968))</f>
        <v/>
      </c>
      <c r="U968" s="55" t="str" cm="1">
        <f t="array" ref="U968">IF(AND(B968:D968="",G968:P968=""),"",VLOOKUP(J968,ABen_Rates,3,FALSE)*T968*S968)</f>
        <v/>
      </c>
      <c r="V968" s="55" t="str" cm="1">
        <f t="array" ref="V968">IF(AND(B968:D968="",G968:P968=""),"",VLOOKUP(D968,Treatment_Life,2,FALSE)*U968)</f>
        <v/>
      </c>
      <c r="W968" s="55" t="str" cm="1">
        <f t="array" ref="W968">IF(AND(B968:D968="",G968:P968=""),"",(H968-G968)*O968*Lane_Width*Cost_m2)</f>
        <v/>
      </c>
      <c r="X968" s="55" cm="1">
        <f t="array" ref="X968">IF(AND(B968:D968="",G968:P968=""),-9999,V968*Av_Cost_Coll/W968)</f>
        <v>-9999</v>
      </c>
      <c r="Y968" s="55" cm="1">
        <f t="array" ref="Y968">IF(AND(B968:D968="",G968:P968=""),-9999,VLOOKUP(CONCATENATE(M968,"-",N968),Likelihood,2,FALSE))</f>
        <v>-9999</v>
      </c>
      <c r="Z968" s="55" t="str" cm="1">
        <f t="array" ref="Z968">IF(AND(B968:D968="",G968:P968=""),"",IF(X968&gt;=2,IF(Y968&gt;50,"P1","P3"),IF(X968&gt;0,IF(Y968&gt;50,"P2","P5"),IF(Y968&gt;50,"P4","P6"))))</f>
        <v/>
      </c>
    </row>
    <row r="969" spans="1:26" x14ac:dyDescent="0.35">
      <c r="A969" s="48"/>
      <c r="B969" s="48"/>
      <c r="C969" s="48"/>
      <c r="D969" s="48"/>
      <c r="E969" s="47"/>
      <c r="F969" s="47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55" t="str" cm="1">
        <f t="array" ref="Q969">IF(AND(B969="",D969="",G969:H969="",J969:P969),"",IF(OR(B969="",D969="",AND(D969&lt;&gt;"A",D969&lt;&gt;"B",D969&lt;&gt;"C",D969&lt;&gt;"D",D969&lt;&gt;"U"),G969&lt;0,H969&lt;G969,AND(J969&lt;&gt;"BC",J969&lt;&gt;"SG",J969&lt;&gt;"KQ",J969&lt;&gt;"R"),J969="",K969="",L969="",L969&lt; 0,OR(M969="",M969&gt;15),OR(N969="",N969&gt;15),O969="",P969=""),"ERROR - Please check inputs",""))</f>
        <v/>
      </c>
      <c r="R969" s="55" t="str" cm="1">
        <f t="array" ref="R969">IF(AND(B969:D969="",G969:P969=""),"",H969-G969)</f>
        <v/>
      </c>
      <c r="S969" s="55" t="str" cm="1">
        <f t="array" ref="S969">IF(AND(B969:D969="",G969:P969=""),"",P969*R969/1000*365)</f>
        <v/>
      </c>
      <c r="T969" s="55" t="str" cm="1">
        <f t="array" ref="T969">IF(AND(B969:D969="",G969:P969=""),"",MAX(0,K969-L969))</f>
        <v/>
      </c>
      <c r="U969" s="55" t="str" cm="1">
        <f t="array" ref="U969">IF(AND(B969:D969="",G969:P969=""),"",VLOOKUP(J969,ABen_Rates,3,FALSE)*T969*S969)</f>
        <v/>
      </c>
      <c r="V969" s="55" t="str" cm="1">
        <f t="array" ref="V969">IF(AND(B969:D969="",G969:P969=""),"",VLOOKUP(D969,Treatment_Life,2,FALSE)*U969)</f>
        <v/>
      </c>
      <c r="W969" s="55" t="str" cm="1">
        <f t="array" ref="W969">IF(AND(B969:D969="",G969:P969=""),"",(H969-G969)*O969*Lane_Width*Cost_m2)</f>
        <v/>
      </c>
      <c r="X969" s="55" cm="1">
        <f t="array" ref="X969">IF(AND(B969:D969="",G969:P969=""),-9999,V969*Av_Cost_Coll/W969)</f>
        <v>-9999</v>
      </c>
      <c r="Y969" s="55" cm="1">
        <f t="array" ref="Y969">IF(AND(B969:D969="",G969:P969=""),-9999,VLOOKUP(CONCATENATE(M969,"-",N969),Likelihood,2,FALSE))</f>
        <v>-9999</v>
      </c>
      <c r="Z969" s="55" t="str" cm="1">
        <f t="array" ref="Z969">IF(AND(B969:D969="",G969:P969=""),"",IF(X969&gt;=2,IF(Y969&gt;50,"P1","P3"),IF(X969&gt;0,IF(Y969&gt;50,"P2","P5"),IF(Y969&gt;50,"P4","P6"))))</f>
        <v/>
      </c>
    </row>
    <row r="970" spans="1:26" x14ac:dyDescent="0.35">
      <c r="A970" s="48"/>
      <c r="B970" s="48"/>
      <c r="C970" s="48"/>
      <c r="D970" s="48"/>
      <c r="E970" s="47"/>
      <c r="F970" s="47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55" t="str" cm="1">
        <f t="array" ref="Q970">IF(AND(B970="",D970="",G970:H970="",J970:P970),"",IF(OR(B970="",D970="",AND(D970&lt;&gt;"A",D970&lt;&gt;"B",D970&lt;&gt;"C",D970&lt;&gt;"D",D970&lt;&gt;"U"),G970&lt;0,H970&lt;G970,AND(J970&lt;&gt;"BC",J970&lt;&gt;"SG",J970&lt;&gt;"KQ",J970&lt;&gt;"R"),J970="",K970="",L970="",L970&lt; 0,OR(M970="",M970&gt;15),OR(N970="",N970&gt;15),O970="",P970=""),"ERROR - Please check inputs",""))</f>
        <v/>
      </c>
      <c r="R970" s="55" t="str" cm="1">
        <f t="array" ref="R970">IF(AND(B970:D970="",G970:P970=""),"",H970-G970)</f>
        <v/>
      </c>
      <c r="S970" s="55" t="str" cm="1">
        <f t="array" ref="S970">IF(AND(B970:D970="",G970:P970=""),"",P970*R970/1000*365)</f>
        <v/>
      </c>
      <c r="T970" s="55" t="str" cm="1">
        <f t="array" ref="T970">IF(AND(B970:D970="",G970:P970=""),"",MAX(0,K970-L970))</f>
        <v/>
      </c>
      <c r="U970" s="55" t="str" cm="1">
        <f t="array" ref="U970">IF(AND(B970:D970="",G970:P970=""),"",VLOOKUP(J970,ABen_Rates,3,FALSE)*T970*S970)</f>
        <v/>
      </c>
      <c r="V970" s="55" t="str" cm="1">
        <f t="array" ref="V970">IF(AND(B970:D970="",G970:P970=""),"",VLOOKUP(D970,Treatment_Life,2,FALSE)*U970)</f>
        <v/>
      </c>
      <c r="W970" s="55" t="str" cm="1">
        <f t="array" ref="W970">IF(AND(B970:D970="",G970:P970=""),"",(H970-G970)*O970*Lane_Width*Cost_m2)</f>
        <v/>
      </c>
      <c r="X970" s="55" cm="1">
        <f t="array" ref="X970">IF(AND(B970:D970="",G970:P970=""),-9999,V970*Av_Cost_Coll/W970)</f>
        <v>-9999</v>
      </c>
      <c r="Y970" s="55" cm="1">
        <f t="array" ref="Y970">IF(AND(B970:D970="",G970:P970=""),-9999,VLOOKUP(CONCATENATE(M970,"-",N970),Likelihood,2,FALSE))</f>
        <v>-9999</v>
      </c>
      <c r="Z970" s="55" t="str" cm="1">
        <f t="array" ref="Z970">IF(AND(B970:D970="",G970:P970=""),"",IF(X970&gt;=2,IF(Y970&gt;50,"P1","P3"),IF(X970&gt;0,IF(Y970&gt;50,"P2","P5"),IF(Y970&gt;50,"P4","P6"))))</f>
        <v/>
      </c>
    </row>
    <row r="971" spans="1:26" x14ac:dyDescent="0.35">
      <c r="A971" s="48"/>
      <c r="B971" s="48"/>
      <c r="C971" s="48"/>
      <c r="D971" s="48"/>
      <c r="E971" s="47"/>
      <c r="F971" s="47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55" t="str" cm="1">
        <f t="array" ref="Q971">IF(AND(B971="",D971="",G971:H971="",J971:P971),"",IF(OR(B971="",D971="",AND(D971&lt;&gt;"A",D971&lt;&gt;"B",D971&lt;&gt;"C",D971&lt;&gt;"D",D971&lt;&gt;"U"),G971&lt;0,H971&lt;G971,AND(J971&lt;&gt;"BC",J971&lt;&gt;"SG",J971&lt;&gt;"KQ",J971&lt;&gt;"R"),J971="",K971="",L971="",L971&lt; 0,OR(M971="",M971&gt;15),OR(N971="",N971&gt;15),O971="",P971=""),"ERROR - Please check inputs",""))</f>
        <v/>
      </c>
      <c r="R971" s="55" t="str" cm="1">
        <f t="array" ref="R971">IF(AND(B971:D971="",G971:P971=""),"",H971-G971)</f>
        <v/>
      </c>
      <c r="S971" s="55" t="str" cm="1">
        <f t="array" ref="S971">IF(AND(B971:D971="",G971:P971=""),"",P971*R971/1000*365)</f>
        <v/>
      </c>
      <c r="T971" s="55" t="str" cm="1">
        <f t="array" ref="T971">IF(AND(B971:D971="",G971:P971=""),"",MAX(0,K971-L971))</f>
        <v/>
      </c>
      <c r="U971" s="55" t="str" cm="1">
        <f t="array" ref="U971">IF(AND(B971:D971="",G971:P971=""),"",VLOOKUP(J971,ABen_Rates,3,FALSE)*T971*S971)</f>
        <v/>
      </c>
      <c r="V971" s="55" t="str" cm="1">
        <f t="array" ref="V971">IF(AND(B971:D971="",G971:P971=""),"",VLOOKUP(D971,Treatment_Life,2,FALSE)*U971)</f>
        <v/>
      </c>
      <c r="W971" s="55" t="str" cm="1">
        <f t="array" ref="W971">IF(AND(B971:D971="",G971:P971=""),"",(H971-G971)*O971*Lane_Width*Cost_m2)</f>
        <v/>
      </c>
      <c r="X971" s="55" cm="1">
        <f t="array" ref="X971">IF(AND(B971:D971="",G971:P971=""),-9999,V971*Av_Cost_Coll/W971)</f>
        <v>-9999</v>
      </c>
      <c r="Y971" s="55" cm="1">
        <f t="array" ref="Y971">IF(AND(B971:D971="",G971:P971=""),-9999,VLOOKUP(CONCATENATE(M971,"-",N971),Likelihood,2,FALSE))</f>
        <v>-9999</v>
      </c>
      <c r="Z971" s="55" t="str" cm="1">
        <f t="array" ref="Z971">IF(AND(B971:D971="",G971:P971=""),"",IF(X971&gt;=2,IF(Y971&gt;50,"P1","P3"),IF(X971&gt;0,IF(Y971&gt;50,"P2","P5"),IF(Y971&gt;50,"P4","P6"))))</f>
        <v/>
      </c>
    </row>
    <row r="972" spans="1:26" x14ac:dyDescent="0.35">
      <c r="A972" s="48"/>
      <c r="B972" s="48"/>
      <c r="C972" s="48"/>
      <c r="D972" s="48"/>
      <c r="E972" s="47"/>
      <c r="F972" s="47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55" t="str" cm="1">
        <f t="array" ref="Q972">IF(AND(B972="",D972="",G972:H972="",J972:P972),"",IF(OR(B972="",D972="",AND(D972&lt;&gt;"A",D972&lt;&gt;"B",D972&lt;&gt;"C",D972&lt;&gt;"D",D972&lt;&gt;"U"),G972&lt;0,H972&lt;G972,AND(J972&lt;&gt;"BC",J972&lt;&gt;"SG",J972&lt;&gt;"KQ",J972&lt;&gt;"R"),J972="",K972="",L972="",L972&lt; 0,OR(M972="",M972&gt;15),OR(N972="",N972&gt;15),O972="",P972=""),"ERROR - Please check inputs",""))</f>
        <v/>
      </c>
      <c r="R972" s="55" t="str" cm="1">
        <f t="array" ref="R972">IF(AND(B972:D972="",G972:P972=""),"",H972-G972)</f>
        <v/>
      </c>
      <c r="S972" s="55" t="str" cm="1">
        <f t="array" ref="S972">IF(AND(B972:D972="",G972:P972=""),"",P972*R972/1000*365)</f>
        <v/>
      </c>
      <c r="T972" s="55" t="str" cm="1">
        <f t="array" ref="T972">IF(AND(B972:D972="",G972:P972=""),"",MAX(0,K972-L972))</f>
        <v/>
      </c>
      <c r="U972" s="55" t="str" cm="1">
        <f t="array" ref="U972">IF(AND(B972:D972="",G972:P972=""),"",VLOOKUP(J972,ABen_Rates,3,FALSE)*T972*S972)</f>
        <v/>
      </c>
      <c r="V972" s="55" t="str" cm="1">
        <f t="array" ref="V972">IF(AND(B972:D972="",G972:P972=""),"",VLOOKUP(D972,Treatment_Life,2,FALSE)*U972)</f>
        <v/>
      </c>
      <c r="W972" s="55" t="str" cm="1">
        <f t="array" ref="W972">IF(AND(B972:D972="",G972:P972=""),"",(H972-G972)*O972*Lane_Width*Cost_m2)</f>
        <v/>
      </c>
      <c r="X972" s="55" cm="1">
        <f t="array" ref="X972">IF(AND(B972:D972="",G972:P972=""),-9999,V972*Av_Cost_Coll/W972)</f>
        <v>-9999</v>
      </c>
      <c r="Y972" s="55" cm="1">
        <f t="array" ref="Y972">IF(AND(B972:D972="",G972:P972=""),-9999,VLOOKUP(CONCATENATE(M972,"-",N972),Likelihood,2,FALSE))</f>
        <v>-9999</v>
      </c>
      <c r="Z972" s="55" t="str" cm="1">
        <f t="array" ref="Z972">IF(AND(B972:D972="",G972:P972=""),"",IF(X972&gt;=2,IF(Y972&gt;50,"P1","P3"),IF(X972&gt;0,IF(Y972&gt;50,"P2","P5"),IF(Y972&gt;50,"P4","P6"))))</f>
        <v/>
      </c>
    </row>
    <row r="973" spans="1:26" x14ac:dyDescent="0.35">
      <c r="A973" s="48"/>
      <c r="B973" s="48"/>
      <c r="C973" s="48"/>
      <c r="D973" s="48"/>
      <c r="E973" s="47"/>
      <c r="F973" s="47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55" t="str" cm="1">
        <f t="array" ref="Q973">IF(AND(B973="",D973="",G973:H973="",J973:P973),"",IF(OR(B973="",D973="",AND(D973&lt;&gt;"A",D973&lt;&gt;"B",D973&lt;&gt;"C",D973&lt;&gt;"D",D973&lt;&gt;"U"),G973&lt;0,H973&lt;G973,AND(J973&lt;&gt;"BC",J973&lt;&gt;"SG",J973&lt;&gt;"KQ",J973&lt;&gt;"R"),J973="",K973="",L973="",L973&lt; 0,OR(M973="",M973&gt;15),OR(N973="",N973&gt;15),O973="",P973=""),"ERROR - Please check inputs",""))</f>
        <v/>
      </c>
      <c r="R973" s="55" t="str" cm="1">
        <f t="array" ref="R973">IF(AND(B973:D973="",G973:P973=""),"",H973-G973)</f>
        <v/>
      </c>
      <c r="S973" s="55" t="str" cm="1">
        <f t="array" ref="S973">IF(AND(B973:D973="",G973:P973=""),"",P973*R973/1000*365)</f>
        <v/>
      </c>
      <c r="T973" s="55" t="str" cm="1">
        <f t="array" ref="T973">IF(AND(B973:D973="",G973:P973=""),"",MAX(0,K973-L973))</f>
        <v/>
      </c>
      <c r="U973" s="55" t="str" cm="1">
        <f t="array" ref="U973">IF(AND(B973:D973="",G973:P973=""),"",VLOOKUP(J973,ABen_Rates,3,FALSE)*T973*S973)</f>
        <v/>
      </c>
      <c r="V973" s="55" t="str" cm="1">
        <f t="array" ref="V973">IF(AND(B973:D973="",G973:P973=""),"",VLOOKUP(D973,Treatment_Life,2,FALSE)*U973)</f>
        <v/>
      </c>
      <c r="W973" s="55" t="str" cm="1">
        <f t="array" ref="W973">IF(AND(B973:D973="",G973:P973=""),"",(H973-G973)*O973*Lane_Width*Cost_m2)</f>
        <v/>
      </c>
      <c r="X973" s="55" cm="1">
        <f t="array" ref="X973">IF(AND(B973:D973="",G973:P973=""),-9999,V973*Av_Cost_Coll/W973)</f>
        <v>-9999</v>
      </c>
      <c r="Y973" s="55" cm="1">
        <f t="array" ref="Y973">IF(AND(B973:D973="",G973:P973=""),-9999,VLOOKUP(CONCATENATE(M973,"-",N973),Likelihood,2,FALSE))</f>
        <v>-9999</v>
      </c>
      <c r="Z973" s="55" t="str" cm="1">
        <f t="array" ref="Z973">IF(AND(B973:D973="",G973:P973=""),"",IF(X973&gt;=2,IF(Y973&gt;50,"P1","P3"),IF(X973&gt;0,IF(Y973&gt;50,"P2","P5"),IF(Y973&gt;50,"P4","P6"))))</f>
        <v/>
      </c>
    </row>
    <row r="974" spans="1:26" x14ac:dyDescent="0.35">
      <c r="A974" s="48"/>
      <c r="B974" s="48"/>
      <c r="C974" s="48"/>
      <c r="D974" s="48"/>
      <c r="E974" s="47"/>
      <c r="F974" s="47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55" t="str" cm="1">
        <f t="array" ref="Q974">IF(AND(B974="",D974="",G974:H974="",J974:P974),"",IF(OR(B974="",D974="",AND(D974&lt;&gt;"A",D974&lt;&gt;"B",D974&lt;&gt;"C",D974&lt;&gt;"D",D974&lt;&gt;"U"),G974&lt;0,H974&lt;G974,AND(J974&lt;&gt;"BC",J974&lt;&gt;"SG",J974&lt;&gt;"KQ",J974&lt;&gt;"R"),J974="",K974="",L974="",L974&lt; 0,OR(M974="",M974&gt;15),OR(N974="",N974&gt;15),O974="",P974=""),"ERROR - Please check inputs",""))</f>
        <v/>
      </c>
      <c r="R974" s="55" t="str" cm="1">
        <f t="array" ref="R974">IF(AND(B974:D974="",G974:P974=""),"",H974-G974)</f>
        <v/>
      </c>
      <c r="S974" s="55" t="str" cm="1">
        <f t="array" ref="S974">IF(AND(B974:D974="",G974:P974=""),"",P974*R974/1000*365)</f>
        <v/>
      </c>
      <c r="T974" s="55" t="str" cm="1">
        <f t="array" ref="T974">IF(AND(B974:D974="",G974:P974=""),"",MAX(0,K974-L974))</f>
        <v/>
      </c>
      <c r="U974" s="55" t="str" cm="1">
        <f t="array" ref="U974">IF(AND(B974:D974="",G974:P974=""),"",VLOOKUP(J974,ABen_Rates,3,FALSE)*T974*S974)</f>
        <v/>
      </c>
      <c r="V974" s="55" t="str" cm="1">
        <f t="array" ref="V974">IF(AND(B974:D974="",G974:P974=""),"",VLOOKUP(D974,Treatment_Life,2,FALSE)*U974)</f>
        <v/>
      </c>
      <c r="W974" s="55" t="str" cm="1">
        <f t="array" ref="W974">IF(AND(B974:D974="",G974:P974=""),"",(H974-G974)*O974*Lane_Width*Cost_m2)</f>
        <v/>
      </c>
      <c r="X974" s="55" cm="1">
        <f t="array" ref="X974">IF(AND(B974:D974="",G974:P974=""),-9999,V974*Av_Cost_Coll/W974)</f>
        <v>-9999</v>
      </c>
      <c r="Y974" s="55" cm="1">
        <f t="array" ref="Y974">IF(AND(B974:D974="",G974:P974=""),-9999,VLOOKUP(CONCATENATE(M974,"-",N974),Likelihood,2,FALSE))</f>
        <v>-9999</v>
      </c>
      <c r="Z974" s="55" t="str" cm="1">
        <f t="array" ref="Z974">IF(AND(B974:D974="",G974:P974=""),"",IF(X974&gt;=2,IF(Y974&gt;50,"P1","P3"),IF(X974&gt;0,IF(Y974&gt;50,"P2","P5"),IF(Y974&gt;50,"P4","P6"))))</f>
        <v/>
      </c>
    </row>
    <row r="975" spans="1:26" x14ac:dyDescent="0.35">
      <c r="A975" s="48"/>
      <c r="B975" s="48"/>
      <c r="C975" s="48"/>
      <c r="D975" s="48"/>
      <c r="E975" s="47"/>
      <c r="F975" s="47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55" t="str" cm="1">
        <f t="array" ref="Q975">IF(AND(B975="",D975="",G975:H975="",J975:P975),"",IF(OR(B975="",D975="",AND(D975&lt;&gt;"A",D975&lt;&gt;"B",D975&lt;&gt;"C",D975&lt;&gt;"D",D975&lt;&gt;"U"),G975&lt;0,H975&lt;G975,AND(J975&lt;&gt;"BC",J975&lt;&gt;"SG",J975&lt;&gt;"KQ",J975&lt;&gt;"R"),J975="",K975="",L975="",L975&lt; 0,OR(M975="",M975&gt;15),OR(N975="",N975&gt;15),O975="",P975=""),"ERROR - Please check inputs",""))</f>
        <v/>
      </c>
      <c r="R975" s="55" t="str" cm="1">
        <f t="array" ref="R975">IF(AND(B975:D975="",G975:P975=""),"",H975-G975)</f>
        <v/>
      </c>
      <c r="S975" s="55" t="str" cm="1">
        <f t="array" ref="S975">IF(AND(B975:D975="",G975:P975=""),"",P975*R975/1000*365)</f>
        <v/>
      </c>
      <c r="T975" s="55" t="str" cm="1">
        <f t="array" ref="T975">IF(AND(B975:D975="",G975:P975=""),"",MAX(0,K975-L975))</f>
        <v/>
      </c>
      <c r="U975" s="55" t="str" cm="1">
        <f t="array" ref="U975">IF(AND(B975:D975="",G975:P975=""),"",VLOOKUP(J975,ABen_Rates,3,FALSE)*T975*S975)</f>
        <v/>
      </c>
      <c r="V975" s="55" t="str" cm="1">
        <f t="array" ref="V975">IF(AND(B975:D975="",G975:P975=""),"",VLOOKUP(D975,Treatment_Life,2,FALSE)*U975)</f>
        <v/>
      </c>
      <c r="W975" s="55" t="str" cm="1">
        <f t="array" ref="W975">IF(AND(B975:D975="",G975:P975=""),"",(H975-G975)*O975*Lane_Width*Cost_m2)</f>
        <v/>
      </c>
      <c r="X975" s="55" cm="1">
        <f t="array" ref="X975">IF(AND(B975:D975="",G975:P975=""),-9999,V975*Av_Cost_Coll/W975)</f>
        <v>-9999</v>
      </c>
      <c r="Y975" s="55" cm="1">
        <f t="array" ref="Y975">IF(AND(B975:D975="",G975:P975=""),-9999,VLOOKUP(CONCATENATE(M975,"-",N975),Likelihood,2,FALSE))</f>
        <v>-9999</v>
      </c>
      <c r="Z975" s="55" t="str" cm="1">
        <f t="array" ref="Z975">IF(AND(B975:D975="",G975:P975=""),"",IF(X975&gt;=2,IF(Y975&gt;50,"P1","P3"),IF(X975&gt;0,IF(Y975&gt;50,"P2","P5"),IF(Y975&gt;50,"P4","P6"))))</f>
        <v/>
      </c>
    </row>
    <row r="976" spans="1:26" x14ac:dyDescent="0.35">
      <c r="A976" s="48"/>
      <c r="B976" s="48"/>
      <c r="C976" s="48"/>
      <c r="D976" s="48"/>
      <c r="E976" s="47"/>
      <c r="F976" s="47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55" t="str" cm="1">
        <f t="array" ref="Q976">IF(AND(B976="",D976="",G976:H976="",J976:P976),"",IF(OR(B976="",D976="",AND(D976&lt;&gt;"A",D976&lt;&gt;"B",D976&lt;&gt;"C",D976&lt;&gt;"D",D976&lt;&gt;"U"),G976&lt;0,H976&lt;G976,AND(J976&lt;&gt;"BC",J976&lt;&gt;"SG",J976&lt;&gt;"KQ",J976&lt;&gt;"R"),J976="",K976="",L976="",L976&lt; 0,OR(M976="",M976&gt;15),OR(N976="",N976&gt;15),O976="",P976=""),"ERROR - Please check inputs",""))</f>
        <v/>
      </c>
      <c r="R976" s="55" t="str" cm="1">
        <f t="array" ref="R976">IF(AND(B976:D976="",G976:P976=""),"",H976-G976)</f>
        <v/>
      </c>
      <c r="S976" s="55" t="str" cm="1">
        <f t="array" ref="S976">IF(AND(B976:D976="",G976:P976=""),"",P976*R976/1000*365)</f>
        <v/>
      </c>
      <c r="T976" s="55" t="str" cm="1">
        <f t="array" ref="T976">IF(AND(B976:D976="",G976:P976=""),"",MAX(0,K976-L976))</f>
        <v/>
      </c>
      <c r="U976" s="55" t="str" cm="1">
        <f t="array" ref="U976">IF(AND(B976:D976="",G976:P976=""),"",VLOOKUP(J976,ABen_Rates,3,FALSE)*T976*S976)</f>
        <v/>
      </c>
      <c r="V976" s="55" t="str" cm="1">
        <f t="array" ref="V976">IF(AND(B976:D976="",G976:P976=""),"",VLOOKUP(D976,Treatment_Life,2,FALSE)*U976)</f>
        <v/>
      </c>
      <c r="W976" s="55" t="str" cm="1">
        <f t="array" ref="W976">IF(AND(B976:D976="",G976:P976=""),"",(H976-G976)*O976*Lane_Width*Cost_m2)</f>
        <v/>
      </c>
      <c r="X976" s="55" cm="1">
        <f t="array" ref="X976">IF(AND(B976:D976="",G976:P976=""),-9999,V976*Av_Cost_Coll/W976)</f>
        <v>-9999</v>
      </c>
      <c r="Y976" s="55" cm="1">
        <f t="array" ref="Y976">IF(AND(B976:D976="",G976:P976=""),-9999,VLOOKUP(CONCATENATE(M976,"-",N976),Likelihood,2,FALSE))</f>
        <v>-9999</v>
      </c>
      <c r="Z976" s="55" t="str" cm="1">
        <f t="array" ref="Z976">IF(AND(B976:D976="",G976:P976=""),"",IF(X976&gt;=2,IF(Y976&gt;50,"P1","P3"),IF(X976&gt;0,IF(Y976&gt;50,"P2","P5"),IF(Y976&gt;50,"P4","P6"))))</f>
        <v/>
      </c>
    </row>
    <row r="977" spans="1:26" x14ac:dyDescent="0.35">
      <c r="A977" s="48"/>
      <c r="B977" s="48"/>
      <c r="C977" s="48"/>
      <c r="D977" s="48"/>
      <c r="E977" s="47"/>
      <c r="F977" s="47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55" t="str" cm="1">
        <f t="array" ref="Q977">IF(AND(B977="",D977="",G977:H977="",J977:P977),"",IF(OR(B977="",D977="",AND(D977&lt;&gt;"A",D977&lt;&gt;"B",D977&lt;&gt;"C",D977&lt;&gt;"D",D977&lt;&gt;"U"),G977&lt;0,H977&lt;G977,AND(J977&lt;&gt;"BC",J977&lt;&gt;"SG",J977&lt;&gt;"KQ",J977&lt;&gt;"R"),J977="",K977="",L977="",L977&lt; 0,OR(M977="",M977&gt;15),OR(N977="",N977&gt;15),O977="",P977=""),"ERROR - Please check inputs",""))</f>
        <v/>
      </c>
      <c r="R977" s="55" t="str" cm="1">
        <f t="array" ref="R977">IF(AND(B977:D977="",G977:P977=""),"",H977-G977)</f>
        <v/>
      </c>
      <c r="S977" s="55" t="str" cm="1">
        <f t="array" ref="S977">IF(AND(B977:D977="",G977:P977=""),"",P977*R977/1000*365)</f>
        <v/>
      </c>
      <c r="T977" s="55" t="str" cm="1">
        <f t="array" ref="T977">IF(AND(B977:D977="",G977:P977=""),"",MAX(0,K977-L977))</f>
        <v/>
      </c>
      <c r="U977" s="55" t="str" cm="1">
        <f t="array" ref="U977">IF(AND(B977:D977="",G977:P977=""),"",VLOOKUP(J977,ABen_Rates,3,FALSE)*T977*S977)</f>
        <v/>
      </c>
      <c r="V977" s="55" t="str" cm="1">
        <f t="array" ref="V977">IF(AND(B977:D977="",G977:P977=""),"",VLOOKUP(D977,Treatment_Life,2,FALSE)*U977)</f>
        <v/>
      </c>
      <c r="W977" s="55" t="str" cm="1">
        <f t="array" ref="W977">IF(AND(B977:D977="",G977:P977=""),"",(H977-G977)*O977*Lane_Width*Cost_m2)</f>
        <v/>
      </c>
      <c r="X977" s="55" cm="1">
        <f t="array" ref="X977">IF(AND(B977:D977="",G977:P977=""),-9999,V977*Av_Cost_Coll/W977)</f>
        <v>-9999</v>
      </c>
      <c r="Y977" s="55" cm="1">
        <f t="array" ref="Y977">IF(AND(B977:D977="",G977:P977=""),-9999,VLOOKUP(CONCATENATE(M977,"-",N977),Likelihood,2,FALSE))</f>
        <v>-9999</v>
      </c>
      <c r="Z977" s="55" t="str" cm="1">
        <f t="array" ref="Z977">IF(AND(B977:D977="",G977:P977=""),"",IF(X977&gt;=2,IF(Y977&gt;50,"P1","P3"),IF(X977&gt;0,IF(Y977&gt;50,"P2","P5"),IF(Y977&gt;50,"P4","P6"))))</f>
        <v/>
      </c>
    </row>
    <row r="978" spans="1:26" x14ac:dyDescent="0.35">
      <c r="A978" s="48"/>
      <c r="B978" s="48"/>
      <c r="C978" s="48"/>
      <c r="D978" s="48"/>
      <c r="E978" s="47"/>
      <c r="F978" s="47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55" t="str" cm="1">
        <f t="array" ref="Q978">IF(AND(B978="",D978="",G978:H978="",J978:P978),"",IF(OR(B978="",D978="",AND(D978&lt;&gt;"A",D978&lt;&gt;"B",D978&lt;&gt;"C",D978&lt;&gt;"D",D978&lt;&gt;"U"),G978&lt;0,H978&lt;G978,AND(J978&lt;&gt;"BC",J978&lt;&gt;"SG",J978&lt;&gt;"KQ",J978&lt;&gt;"R"),J978="",K978="",L978="",L978&lt; 0,OR(M978="",M978&gt;15),OR(N978="",N978&gt;15),O978="",P978=""),"ERROR - Please check inputs",""))</f>
        <v/>
      </c>
      <c r="R978" s="55" t="str" cm="1">
        <f t="array" ref="R978">IF(AND(B978:D978="",G978:P978=""),"",H978-G978)</f>
        <v/>
      </c>
      <c r="S978" s="55" t="str" cm="1">
        <f t="array" ref="S978">IF(AND(B978:D978="",G978:P978=""),"",P978*R978/1000*365)</f>
        <v/>
      </c>
      <c r="T978" s="55" t="str" cm="1">
        <f t="array" ref="T978">IF(AND(B978:D978="",G978:P978=""),"",MAX(0,K978-L978))</f>
        <v/>
      </c>
      <c r="U978" s="55" t="str" cm="1">
        <f t="array" ref="U978">IF(AND(B978:D978="",G978:P978=""),"",VLOOKUP(J978,ABen_Rates,3,FALSE)*T978*S978)</f>
        <v/>
      </c>
      <c r="V978" s="55" t="str" cm="1">
        <f t="array" ref="V978">IF(AND(B978:D978="",G978:P978=""),"",VLOOKUP(D978,Treatment_Life,2,FALSE)*U978)</f>
        <v/>
      </c>
      <c r="W978" s="55" t="str" cm="1">
        <f t="array" ref="W978">IF(AND(B978:D978="",G978:P978=""),"",(H978-G978)*O978*Lane_Width*Cost_m2)</f>
        <v/>
      </c>
      <c r="X978" s="55" cm="1">
        <f t="array" ref="X978">IF(AND(B978:D978="",G978:P978=""),-9999,V978*Av_Cost_Coll/W978)</f>
        <v>-9999</v>
      </c>
      <c r="Y978" s="55" cm="1">
        <f t="array" ref="Y978">IF(AND(B978:D978="",G978:P978=""),-9999,VLOOKUP(CONCATENATE(M978,"-",N978),Likelihood,2,FALSE))</f>
        <v>-9999</v>
      </c>
      <c r="Z978" s="55" t="str" cm="1">
        <f t="array" ref="Z978">IF(AND(B978:D978="",G978:P978=""),"",IF(X978&gt;=2,IF(Y978&gt;50,"P1","P3"),IF(X978&gt;0,IF(Y978&gt;50,"P2","P5"),IF(Y978&gt;50,"P4","P6"))))</f>
        <v/>
      </c>
    </row>
    <row r="979" spans="1:26" x14ac:dyDescent="0.35">
      <c r="A979" s="48"/>
      <c r="B979" s="48"/>
      <c r="C979" s="48"/>
      <c r="D979" s="48"/>
      <c r="E979" s="47"/>
      <c r="F979" s="47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55" t="str" cm="1">
        <f t="array" ref="Q979">IF(AND(B979="",D979="",G979:H979="",J979:P979),"",IF(OR(B979="",D979="",AND(D979&lt;&gt;"A",D979&lt;&gt;"B",D979&lt;&gt;"C",D979&lt;&gt;"D",D979&lt;&gt;"U"),G979&lt;0,H979&lt;G979,AND(J979&lt;&gt;"BC",J979&lt;&gt;"SG",J979&lt;&gt;"KQ",J979&lt;&gt;"R"),J979="",K979="",L979="",L979&lt; 0,OR(M979="",M979&gt;15),OR(N979="",N979&gt;15),O979="",P979=""),"ERROR - Please check inputs",""))</f>
        <v/>
      </c>
      <c r="R979" s="55" t="str" cm="1">
        <f t="array" ref="R979">IF(AND(B979:D979="",G979:P979=""),"",H979-G979)</f>
        <v/>
      </c>
      <c r="S979" s="55" t="str" cm="1">
        <f t="array" ref="S979">IF(AND(B979:D979="",G979:P979=""),"",P979*R979/1000*365)</f>
        <v/>
      </c>
      <c r="T979" s="55" t="str" cm="1">
        <f t="array" ref="T979">IF(AND(B979:D979="",G979:P979=""),"",MAX(0,K979-L979))</f>
        <v/>
      </c>
      <c r="U979" s="55" t="str" cm="1">
        <f t="array" ref="U979">IF(AND(B979:D979="",G979:P979=""),"",VLOOKUP(J979,ABen_Rates,3,FALSE)*T979*S979)</f>
        <v/>
      </c>
      <c r="V979" s="55" t="str" cm="1">
        <f t="array" ref="V979">IF(AND(B979:D979="",G979:P979=""),"",VLOOKUP(D979,Treatment_Life,2,FALSE)*U979)</f>
        <v/>
      </c>
      <c r="W979" s="55" t="str" cm="1">
        <f t="array" ref="W979">IF(AND(B979:D979="",G979:P979=""),"",(H979-G979)*O979*Lane_Width*Cost_m2)</f>
        <v/>
      </c>
      <c r="X979" s="55" cm="1">
        <f t="array" ref="X979">IF(AND(B979:D979="",G979:P979=""),-9999,V979*Av_Cost_Coll/W979)</f>
        <v>-9999</v>
      </c>
      <c r="Y979" s="55" cm="1">
        <f t="array" ref="Y979">IF(AND(B979:D979="",G979:P979=""),-9999,VLOOKUP(CONCATENATE(M979,"-",N979),Likelihood,2,FALSE))</f>
        <v>-9999</v>
      </c>
      <c r="Z979" s="55" t="str" cm="1">
        <f t="array" ref="Z979">IF(AND(B979:D979="",G979:P979=""),"",IF(X979&gt;=2,IF(Y979&gt;50,"P1","P3"),IF(X979&gt;0,IF(Y979&gt;50,"P2","P5"),IF(Y979&gt;50,"P4","P6"))))</f>
        <v/>
      </c>
    </row>
    <row r="980" spans="1:26" x14ac:dyDescent="0.35">
      <c r="A980" s="48"/>
      <c r="B980" s="48"/>
      <c r="C980" s="48"/>
      <c r="D980" s="48"/>
      <c r="E980" s="47"/>
      <c r="F980" s="47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55" t="str" cm="1">
        <f t="array" ref="Q980">IF(AND(B980="",D980="",G980:H980="",J980:P980),"",IF(OR(B980="",D980="",AND(D980&lt;&gt;"A",D980&lt;&gt;"B",D980&lt;&gt;"C",D980&lt;&gt;"D",D980&lt;&gt;"U"),G980&lt;0,H980&lt;G980,AND(J980&lt;&gt;"BC",J980&lt;&gt;"SG",J980&lt;&gt;"KQ",J980&lt;&gt;"R"),J980="",K980="",L980="",L980&lt; 0,OR(M980="",M980&gt;15),OR(N980="",N980&gt;15),O980="",P980=""),"ERROR - Please check inputs",""))</f>
        <v/>
      </c>
      <c r="R980" s="55" t="str" cm="1">
        <f t="array" ref="R980">IF(AND(B980:D980="",G980:P980=""),"",H980-G980)</f>
        <v/>
      </c>
      <c r="S980" s="55" t="str" cm="1">
        <f t="array" ref="S980">IF(AND(B980:D980="",G980:P980=""),"",P980*R980/1000*365)</f>
        <v/>
      </c>
      <c r="T980" s="55" t="str" cm="1">
        <f t="array" ref="T980">IF(AND(B980:D980="",G980:P980=""),"",MAX(0,K980-L980))</f>
        <v/>
      </c>
      <c r="U980" s="55" t="str" cm="1">
        <f t="array" ref="U980">IF(AND(B980:D980="",G980:P980=""),"",VLOOKUP(J980,ABen_Rates,3,FALSE)*T980*S980)</f>
        <v/>
      </c>
      <c r="V980" s="55" t="str" cm="1">
        <f t="array" ref="V980">IF(AND(B980:D980="",G980:P980=""),"",VLOOKUP(D980,Treatment_Life,2,FALSE)*U980)</f>
        <v/>
      </c>
      <c r="W980" s="55" t="str" cm="1">
        <f t="array" ref="W980">IF(AND(B980:D980="",G980:P980=""),"",(H980-G980)*O980*Lane_Width*Cost_m2)</f>
        <v/>
      </c>
      <c r="X980" s="55" cm="1">
        <f t="array" ref="X980">IF(AND(B980:D980="",G980:P980=""),-9999,V980*Av_Cost_Coll/W980)</f>
        <v>-9999</v>
      </c>
      <c r="Y980" s="55" cm="1">
        <f t="array" ref="Y980">IF(AND(B980:D980="",G980:P980=""),-9999,VLOOKUP(CONCATENATE(M980,"-",N980),Likelihood,2,FALSE))</f>
        <v>-9999</v>
      </c>
      <c r="Z980" s="55" t="str" cm="1">
        <f t="array" ref="Z980">IF(AND(B980:D980="",G980:P980=""),"",IF(X980&gt;=2,IF(Y980&gt;50,"P1","P3"),IF(X980&gt;0,IF(Y980&gt;50,"P2","P5"),IF(Y980&gt;50,"P4","P6"))))</f>
        <v/>
      </c>
    </row>
    <row r="981" spans="1:26" x14ac:dyDescent="0.35">
      <c r="A981" s="48"/>
      <c r="B981" s="48"/>
      <c r="C981" s="48"/>
      <c r="D981" s="48"/>
      <c r="E981" s="47"/>
      <c r="F981" s="47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55" t="str" cm="1">
        <f t="array" ref="Q981">IF(AND(B981="",D981="",G981:H981="",J981:P981),"",IF(OR(B981="",D981="",AND(D981&lt;&gt;"A",D981&lt;&gt;"B",D981&lt;&gt;"C",D981&lt;&gt;"D",D981&lt;&gt;"U"),G981&lt;0,H981&lt;G981,AND(J981&lt;&gt;"BC",J981&lt;&gt;"SG",J981&lt;&gt;"KQ",J981&lt;&gt;"R"),J981="",K981="",L981="",L981&lt; 0,OR(M981="",M981&gt;15),OR(N981="",N981&gt;15),O981="",P981=""),"ERROR - Please check inputs",""))</f>
        <v/>
      </c>
      <c r="R981" s="55" t="str" cm="1">
        <f t="array" ref="R981">IF(AND(B981:D981="",G981:P981=""),"",H981-G981)</f>
        <v/>
      </c>
      <c r="S981" s="55" t="str" cm="1">
        <f t="array" ref="S981">IF(AND(B981:D981="",G981:P981=""),"",P981*R981/1000*365)</f>
        <v/>
      </c>
      <c r="T981" s="55" t="str" cm="1">
        <f t="array" ref="T981">IF(AND(B981:D981="",G981:P981=""),"",MAX(0,K981-L981))</f>
        <v/>
      </c>
      <c r="U981" s="55" t="str" cm="1">
        <f t="array" ref="U981">IF(AND(B981:D981="",G981:P981=""),"",VLOOKUP(J981,ABen_Rates,3,FALSE)*T981*S981)</f>
        <v/>
      </c>
      <c r="V981" s="55" t="str" cm="1">
        <f t="array" ref="V981">IF(AND(B981:D981="",G981:P981=""),"",VLOOKUP(D981,Treatment_Life,2,FALSE)*U981)</f>
        <v/>
      </c>
      <c r="W981" s="55" t="str" cm="1">
        <f t="array" ref="W981">IF(AND(B981:D981="",G981:P981=""),"",(H981-G981)*O981*Lane_Width*Cost_m2)</f>
        <v/>
      </c>
      <c r="X981" s="55" cm="1">
        <f t="array" ref="X981">IF(AND(B981:D981="",G981:P981=""),-9999,V981*Av_Cost_Coll/W981)</f>
        <v>-9999</v>
      </c>
      <c r="Y981" s="55" cm="1">
        <f t="array" ref="Y981">IF(AND(B981:D981="",G981:P981=""),-9999,VLOOKUP(CONCATENATE(M981,"-",N981),Likelihood,2,FALSE))</f>
        <v>-9999</v>
      </c>
      <c r="Z981" s="55" t="str" cm="1">
        <f t="array" ref="Z981">IF(AND(B981:D981="",G981:P981=""),"",IF(X981&gt;=2,IF(Y981&gt;50,"P1","P3"),IF(X981&gt;0,IF(Y981&gt;50,"P2","P5"),IF(Y981&gt;50,"P4","P6"))))</f>
        <v/>
      </c>
    </row>
    <row r="982" spans="1:26" x14ac:dyDescent="0.35">
      <c r="A982" s="48"/>
      <c r="B982" s="48"/>
      <c r="C982" s="48"/>
      <c r="D982" s="48"/>
      <c r="E982" s="47"/>
      <c r="F982" s="47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55" t="str" cm="1">
        <f t="array" ref="Q982">IF(AND(B982="",D982="",G982:H982="",J982:P982),"",IF(OR(B982="",D982="",AND(D982&lt;&gt;"A",D982&lt;&gt;"B",D982&lt;&gt;"C",D982&lt;&gt;"D",D982&lt;&gt;"U"),G982&lt;0,H982&lt;G982,AND(J982&lt;&gt;"BC",J982&lt;&gt;"SG",J982&lt;&gt;"KQ",J982&lt;&gt;"R"),J982="",K982="",L982="",L982&lt; 0,OR(M982="",M982&gt;15),OR(N982="",N982&gt;15),O982="",P982=""),"ERROR - Please check inputs",""))</f>
        <v/>
      </c>
      <c r="R982" s="55" t="str" cm="1">
        <f t="array" ref="R982">IF(AND(B982:D982="",G982:P982=""),"",H982-G982)</f>
        <v/>
      </c>
      <c r="S982" s="55" t="str" cm="1">
        <f t="array" ref="S982">IF(AND(B982:D982="",G982:P982=""),"",P982*R982/1000*365)</f>
        <v/>
      </c>
      <c r="T982" s="55" t="str" cm="1">
        <f t="array" ref="T982">IF(AND(B982:D982="",G982:P982=""),"",MAX(0,K982-L982))</f>
        <v/>
      </c>
      <c r="U982" s="55" t="str" cm="1">
        <f t="array" ref="U982">IF(AND(B982:D982="",G982:P982=""),"",VLOOKUP(J982,ABen_Rates,3,FALSE)*T982*S982)</f>
        <v/>
      </c>
      <c r="V982" s="55" t="str" cm="1">
        <f t="array" ref="V982">IF(AND(B982:D982="",G982:P982=""),"",VLOOKUP(D982,Treatment_Life,2,FALSE)*U982)</f>
        <v/>
      </c>
      <c r="W982" s="55" t="str" cm="1">
        <f t="array" ref="W982">IF(AND(B982:D982="",G982:P982=""),"",(H982-G982)*O982*Lane_Width*Cost_m2)</f>
        <v/>
      </c>
      <c r="X982" s="55" cm="1">
        <f t="array" ref="X982">IF(AND(B982:D982="",G982:P982=""),-9999,V982*Av_Cost_Coll/W982)</f>
        <v>-9999</v>
      </c>
      <c r="Y982" s="55" cm="1">
        <f t="array" ref="Y982">IF(AND(B982:D982="",G982:P982=""),-9999,VLOOKUP(CONCATENATE(M982,"-",N982),Likelihood,2,FALSE))</f>
        <v>-9999</v>
      </c>
      <c r="Z982" s="55" t="str" cm="1">
        <f t="array" ref="Z982">IF(AND(B982:D982="",G982:P982=""),"",IF(X982&gt;=2,IF(Y982&gt;50,"P1","P3"),IF(X982&gt;0,IF(Y982&gt;50,"P2","P5"),IF(Y982&gt;50,"P4","P6"))))</f>
        <v/>
      </c>
    </row>
    <row r="983" spans="1:26" x14ac:dyDescent="0.35">
      <c r="A983" s="48"/>
      <c r="B983" s="48"/>
      <c r="C983" s="48"/>
      <c r="D983" s="48"/>
      <c r="E983" s="47"/>
      <c r="F983" s="47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55" t="str" cm="1">
        <f t="array" ref="Q983">IF(AND(B983="",D983="",G983:H983="",J983:P983),"",IF(OR(B983="",D983="",AND(D983&lt;&gt;"A",D983&lt;&gt;"B",D983&lt;&gt;"C",D983&lt;&gt;"D",D983&lt;&gt;"U"),G983&lt;0,H983&lt;G983,AND(J983&lt;&gt;"BC",J983&lt;&gt;"SG",J983&lt;&gt;"KQ",J983&lt;&gt;"R"),J983="",K983="",L983="",L983&lt; 0,OR(M983="",M983&gt;15),OR(N983="",N983&gt;15),O983="",P983=""),"ERROR - Please check inputs",""))</f>
        <v/>
      </c>
      <c r="R983" s="55" t="str" cm="1">
        <f t="array" ref="R983">IF(AND(B983:D983="",G983:P983=""),"",H983-G983)</f>
        <v/>
      </c>
      <c r="S983" s="55" t="str" cm="1">
        <f t="array" ref="S983">IF(AND(B983:D983="",G983:P983=""),"",P983*R983/1000*365)</f>
        <v/>
      </c>
      <c r="T983" s="55" t="str" cm="1">
        <f t="array" ref="T983">IF(AND(B983:D983="",G983:P983=""),"",MAX(0,K983-L983))</f>
        <v/>
      </c>
      <c r="U983" s="55" t="str" cm="1">
        <f t="array" ref="U983">IF(AND(B983:D983="",G983:P983=""),"",VLOOKUP(J983,ABen_Rates,3,FALSE)*T983*S983)</f>
        <v/>
      </c>
      <c r="V983" s="55" t="str" cm="1">
        <f t="array" ref="V983">IF(AND(B983:D983="",G983:P983=""),"",VLOOKUP(D983,Treatment_Life,2,FALSE)*U983)</f>
        <v/>
      </c>
      <c r="W983" s="55" t="str" cm="1">
        <f t="array" ref="W983">IF(AND(B983:D983="",G983:P983=""),"",(H983-G983)*O983*Lane_Width*Cost_m2)</f>
        <v/>
      </c>
      <c r="X983" s="55" cm="1">
        <f t="array" ref="X983">IF(AND(B983:D983="",G983:P983=""),-9999,V983*Av_Cost_Coll/W983)</f>
        <v>-9999</v>
      </c>
      <c r="Y983" s="55" cm="1">
        <f t="array" ref="Y983">IF(AND(B983:D983="",G983:P983=""),-9999,VLOOKUP(CONCATENATE(M983,"-",N983),Likelihood,2,FALSE))</f>
        <v>-9999</v>
      </c>
      <c r="Z983" s="55" t="str" cm="1">
        <f t="array" ref="Z983">IF(AND(B983:D983="",G983:P983=""),"",IF(X983&gt;=2,IF(Y983&gt;50,"P1","P3"),IF(X983&gt;0,IF(Y983&gt;50,"P2","P5"),IF(Y983&gt;50,"P4","P6"))))</f>
        <v/>
      </c>
    </row>
    <row r="984" spans="1:26" x14ac:dyDescent="0.35">
      <c r="A984" s="48"/>
      <c r="B984" s="48"/>
      <c r="C984" s="48"/>
      <c r="D984" s="48"/>
      <c r="E984" s="47"/>
      <c r="F984" s="47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55" t="str" cm="1">
        <f t="array" ref="Q984">IF(AND(B984="",D984="",G984:H984="",J984:P984),"",IF(OR(B984="",D984="",AND(D984&lt;&gt;"A",D984&lt;&gt;"B",D984&lt;&gt;"C",D984&lt;&gt;"D",D984&lt;&gt;"U"),G984&lt;0,H984&lt;G984,AND(J984&lt;&gt;"BC",J984&lt;&gt;"SG",J984&lt;&gt;"KQ",J984&lt;&gt;"R"),J984="",K984="",L984="",L984&lt; 0,OR(M984="",M984&gt;15),OR(N984="",N984&gt;15),O984="",P984=""),"ERROR - Please check inputs",""))</f>
        <v/>
      </c>
      <c r="R984" s="55" t="str" cm="1">
        <f t="array" ref="R984">IF(AND(B984:D984="",G984:P984=""),"",H984-G984)</f>
        <v/>
      </c>
      <c r="S984" s="55" t="str" cm="1">
        <f t="array" ref="S984">IF(AND(B984:D984="",G984:P984=""),"",P984*R984/1000*365)</f>
        <v/>
      </c>
      <c r="T984" s="55" t="str" cm="1">
        <f t="array" ref="T984">IF(AND(B984:D984="",G984:P984=""),"",MAX(0,K984-L984))</f>
        <v/>
      </c>
      <c r="U984" s="55" t="str" cm="1">
        <f t="array" ref="U984">IF(AND(B984:D984="",G984:P984=""),"",VLOOKUP(J984,ABen_Rates,3,FALSE)*T984*S984)</f>
        <v/>
      </c>
      <c r="V984" s="55" t="str" cm="1">
        <f t="array" ref="V984">IF(AND(B984:D984="",G984:P984=""),"",VLOOKUP(D984,Treatment_Life,2,FALSE)*U984)</f>
        <v/>
      </c>
      <c r="W984" s="55" t="str" cm="1">
        <f t="array" ref="W984">IF(AND(B984:D984="",G984:P984=""),"",(H984-G984)*O984*Lane_Width*Cost_m2)</f>
        <v/>
      </c>
      <c r="X984" s="55" cm="1">
        <f t="array" ref="X984">IF(AND(B984:D984="",G984:P984=""),-9999,V984*Av_Cost_Coll/W984)</f>
        <v>-9999</v>
      </c>
      <c r="Y984" s="55" cm="1">
        <f t="array" ref="Y984">IF(AND(B984:D984="",G984:P984=""),-9999,VLOOKUP(CONCATENATE(M984,"-",N984),Likelihood,2,FALSE))</f>
        <v>-9999</v>
      </c>
      <c r="Z984" s="55" t="str" cm="1">
        <f t="array" ref="Z984">IF(AND(B984:D984="",G984:P984=""),"",IF(X984&gt;=2,IF(Y984&gt;50,"P1","P3"),IF(X984&gt;0,IF(Y984&gt;50,"P2","P5"),IF(Y984&gt;50,"P4","P6"))))</f>
        <v/>
      </c>
    </row>
    <row r="985" spans="1:26" x14ac:dyDescent="0.35">
      <c r="A985" s="48"/>
      <c r="B985" s="48"/>
      <c r="C985" s="48"/>
      <c r="D985" s="48"/>
      <c r="E985" s="47"/>
      <c r="F985" s="47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55" t="str" cm="1">
        <f t="array" ref="Q985">IF(AND(B985="",D985="",G985:H985="",J985:P985),"",IF(OR(B985="",D985="",AND(D985&lt;&gt;"A",D985&lt;&gt;"B",D985&lt;&gt;"C",D985&lt;&gt;"D",D985&lt;&gt;"U"),G985&lt;0,H985&lt;G985,AND(J985&lt;&gt;"BC",J985&lt;&gt;"SG",J985&lt;&gt;"KQ",J985&lt;&gt;"R"),J985="",K985="",L985="",L985&lt; 0,OR(M985="",M985&gt;15),OR(N985="",N985&gt;15),O985="",P985=""),"ERROR - Please check inputs",""))</f>
        <v/>
      </c>
      <c r="R985" s="55" t="str" cm="1">
        <f t="array" ref="R985">IF(AND(B985:D985="",G985:P985=""),"",H985-G985)</f>
        <v/>
      </c>
      <c r="S985" s="55" t="str" cm="1">
        <f t="array" ref="S985">IF(AND(B985:D985="",G985:P985=""),"",P985*R985/1000*365)</f>
        <v/>
      </c>
      <c r="T985" s="55" t="str" cm="1">
        <f t="array" ref="T985">IF(AND(B985:D985="",G985:P985=""),"",MAX(0,K985-L985))</f>
        <v/>
      </c>
      <c r="U985" s="55" t="str" cm="1">
        <f t="array" ref="U985">IF(AND(B985:D985="",G985:P985=""),"",VLOOKUP(J985,ABen_Rates,3,FALSE)*T985*S985)</f>
        <v/>
      </c>
      <c r="V985" s="55" t="str" cm="1">
        <f t="array" ref="V985">IF(AND(B985:D985="",G985:P985=""),"",VLOOKUP(D985,Treatment_Life,2,FALSE)*U985)</f>
        <v/>
      </c>
      <c r="W985" s="55" t="str" cm="1">
        <f t="array" ref="W985">IF(AND(B985:D985="",G985:P985=""),"",(H985-G985)*O985*Lane_Width*Cost_m2)</f>
        <v/>
      </c>
      <c r="X985" s="55" cm="1">
        <f t="array" ref="X985">IF(AND(B985:D985="",G985:P985=""),-9999,V985*Av_Cost_Coll/W985)</f>
        <v>-9999</v>
      </c>
      <c r="Y985" s="55" cm="1">
        <f t="array" ref="Y985">IF(AND(B985:D985="",G985:P985=""),-9999,VLOOKUP(CONCATENATE(M985,"-",N985),Likelihood,2,FALSE))</f>
        <v>-9999</v>
      </c>
      <c r="Z985" s="55" t="str" cm="1">
        <f t="array" ref="Z985">IF(AND(B985:D985="",G985:P985=""),"",IF(X985&gt;=2,IF(Y985&gt;50,"P1","P3"),IF(X985&gt;0,IF(Y985&gt;50,"P2","P5"),IF(Y985&gt;50,"P4","P6"))))</f>
        <v/>
      </c>
    </row>
    <row r="986" spans="1:26" x14ac:dyDescent="0.35">
      <c r="A986" s="48"/>
      <c r="B986" s="48"/>
      <c r="C986" s="48"/>
      <c r="D986" s="48"/>
      <c r="E986" s="47"/>
      <c r="F986" s="47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55" t="str" cm="1">
        <f t="array" ref="Q986">IF(AND(B986="",D986="",G986:H986="",J986:P986),"",IF(OR(B986="",D986="",AND(D986&lt;&gt;"A",D986&lt;&gt;"B",D986&lt;&gt;"C",D986&lt;&gt;"D",D986&lt;&gt;"U"),G986&lt;0,H986&lt;G986,AND(J986&lt;&gt;"BC",J986&lt;&gt;"SG",J986&lt;&gt;"KQ",J986&lt;&gt;"R"),J986="",K986="",L986="",L986&lt; 0,OR(M986="",M986&gt;15),OR(N986="",N986&gt;15),O986="",P986=""),"ERROR - Please check inputs",""))</f>
        <v/>
      </c>
      <c r="R986" s="55" t="str" cm="1">
        <f t="array" ref="R986">IF(AND(B986:D986="",G986:P986=""),"",H986-G986)</f>
        <v/>
      </c>
      <c r="S986" s="55" t="str" cm="1">
        <f t="array" ref="S986">IF(AND(B986:D986="",G986:P986=""),"",P986*R986/1000*365)</f>
        <v/>
      </c>
      <c r="T986" s="55" t="str" cm="1">
        <f t="array" ref="T986">IF(AND(B986:D986="",G986:P986=""),"",MAX(0,K986-L986))</f>
        <v/>
      </c>
      <c r="U986" s="55" t="str" cm="1">
        <f t="array" ref="U986">IF(AND(B986:D986="",G986:P986=""),"",VLOOKUP(J986,ABen_Rates,3,FALSE)*T986*S986)</f>
        <v/>
      </c>
      <c r="V986" s="55" t="str" cm="1">
        <f t="array" ref="V986">IF(AND(B986:D986="",G986:P986=""),"",VLOOKUP(D986,Treatment_Life,2,FALSE)*U986)</f>
        <v/>
      </c>
      <c r="W986" s="55" t="str" cm="1">
        <f t="array" ref="W986">IF(AND(B986:D986="",G986:P986=""),"",(H986-G986)*O986*Lane_Width*Cost_m2)</f>
        <v/>
      </c>
      <c r="X986" s="55" cm="1">
        <f t="array" ref="X986">IF(AND(B986:D986="",G986:P986=""),-9999,V986*Av_Cost_Coll/W986)</f>
        <v>-9999</v>
      </c>
      <c r="Y986" s="55" cm="1">
        <f t="array" ref="Y986">IF(AND(B986:D986="",G986:P986=""),-9999,VLOOKUP(CONCATENATE(M986,"-",N986),Likelihood,2,FALSE))</f>
        <v>-9999</v>
      </c>
      <c r="Z986" s="55" t="str" cm="1">
        <f t="array" ref="Z986">IF(AND(B986:D986="",G986:P986=""),"",IF(X986&gt;=2,IF(Y986&gt;50,"P1","P3"),IF(X986&gt;0,IF(Y986&gt;50,"P2","P5"),IF(Y986&gt;50,"P4","P6"))))</f>
        <v/>
      </c>
    </row>
    <row r="987" spans="1:26" x14ac:dyDescent="0.35">
      <c r="A987" s="48"/>
      <c r="B987" s="48"/>
      <c r="C987" s="48"/>
      <c r="D987" s="48"/>
      <c r="E987" s="47"/>
      <c r="F987" s="47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55" t="str" cm="1">
        <f t="array" ref="Q987">IF(AND(B987="",D987="",G987:H987="",J987:P987),"",IF(OR(B987="",D987="",AND(D987&lt;&gt;"A",D987&lt;&gt;"B",D987&lt;&gt;"C",D987&lt;&gt;"D",D987&lt;&gt;"U"),G987&lt;0,H987&lt;G987,AND(J987&lt;&gt;"BC",J987&lt;&gt;"SG",J987&lt;&gt;"KQ",J987&lt;&gt;"R"),J987="",K987="",L987="",L987&lt; 0,OR(M987="",M987&gt;15),OR(N987="",N987&gt;15),O987="",P987=""),"ERROR - Please check inputs",""))</f>
        <v/>
      </c>
      <c r="R987" s="55" t="str" cm="1">
        <f t="array" ref="R987">IF(AND(B987:D987="",G987:P987=""),"",H987-G987)</f>
        <v/>
      </c>
      <c r="S987" s="55" t="str" cm="1">
        <f t="array" ref="S987">IF(AND(B987:D987="",G987:P987=""),"",P987*R987/1000*365)</f>
        <v/>
      </c>
      <c r="T987" s="55" t="str" cm="1">
        <f t="array" ref="T987">IF(AND(B987:D987="",G987:P987=""),"",MAX(0,K987-L987))</f>
        <v/>
      </c>
      <c r="U987" s="55" t="str" cm="1">
        <f t="array" ref="U987">IF(AND(B987:D987="",G987:P987=""),"",VLOOKUP(J987,ABen_Rates,3,FALSE)*T987*S987)</f>
        <v/>
      </c>
      <c r="V987" s="55" t="str" cm="1">
        <f t="array" ref="V987">IF(AND(B987:D987="",G987:P987=""),"",VLOOKUP(D987,Treatment_Life,2,FALSE)*U987)</f>
        <v/>
      </c>
      <c r="W987" s="55" t="str" cm="1">
        <f t="array" ref="W987">IF(AND(B987:D987="",G987:P987=""),"",(H987-G987)*O987*Lane_Width*Cost_m2)</f>
        <v/>
      </c>
      <c r="X987" s="55" cm="1">
        <f t="array" ref="X987">IF(AND(B987:D987="",G987:P987=""),-9999,V987*Av_Cost_Coll/W987)</f>
        <v>-9999</v>
      </c>
      <c r="Y987" s="55" cm="1">
        <f t="array" ref="Y987">IF(AND(B987:D987="",G987:P987=""),-9999,VLOOKUP(CONCATENATE(M987,"-",N987),Likelihood,2,FALSE))</f>
        <v>-9999</v>
      </c>
      <c r="Z987" s="55" t="str" cm="1">
        <f t="array" ref="Z987">IF(AND(B987:D987="",G987:P987=""),"",IF(X987&gt;=2,IF(Y987&gt;50,"P1","P3"),IF(X987&gt;0,IF(Y987&gt;50,"P2","P5"),IF(Y987&gt;50,"P4","P6"))))</f>
        <v/>
      </c>
    </row>
    <row r="988" spans="1:26" x14ac:dyDescent="0.35">
      <c r="A988" s="48"/>
      <c r="B988" s="48"/>
      <c r="C988" s="48"/>
      <c r="D988" s="48"/>
      <c r="E988" s="47"/>
      <c r="F988" s="47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55" t="str" cm="1">
        <f t="array" ref="Q988">IF(AND(B988="",D988="",G988:H988="",J988:P988),"",IF(OR(B988="",D988="",AND(D988&lt;&gt;"A",D988&lt;&gt;"B",D988&lt;&gt;"C",D988&lt;&gt;"D",D988&lt;&gt;"U"),G988&lt;0,H988&lt;G988,AND(J988&lt;&gt;"BC",J988&lt;&gt;"SG",J988&lt;&gt;"KQ",J988&lt;&gt;"R"),J988="",K988="",L988="",L988&lt; 0,OR(M988="",M988&gt;15),OR(N988="",N988&gt;15),O988="",P988=""),"ERROR - Please check inputs",""))</f>
        <v/>
      </c>
      <c r="R988" s="55" t="str" cm="1">
        <f t="array" ref="R988">IF(AND(B988:D988="",G988:P988=""),"",H988-G988)</f>
        <v/>
      </c>
      <c r="S988" s="55" t="str" cm="1">
        <f t="array" ref="S988">IF(AND(B988:D988="",G988:P988=""),"",P988*R988/1000*365)</f>
        <v/>
      </c>
      <c r="T988" s="55" t="str" cm="1">
        <f t="array" ref="T988">IF(AND(B988:D988="",G988:P988=""),"",MAX(0,K988-L988))</f>
        <v/>
      </c>
      <c r="U988" s="55" t="str" cm="1">
        <f t="array" ref="U988">IF(AND(B988:D988="",G988:P988=""),"",VLOOKUP(J988,ABen_Rates,3,FALSE)*T988*S988)</f>
        <v/>
      </c>
      <c r="V988" s="55" t="str" cm="1">
        <f t="array" ref="V988">IF(AND(B988:D988="",G988:P988=""),"",VLOOKUP(D988,Treatment_Life,2,FALSE)*U988)</f>
        <v/>
      </c>
      <c r="W988" s="55" t="str" cm="1">
        <f t="array" ref="W988">IF(AND(B988:D988="",G988:P988=""),"",(H988-G988)*O988*Lane_Width*Cost_m2)</f>
        <v/>
      </c>
      <c r="X988" s="55" cm="1">
        <f t="array" ref="X988">IF(AND(B988:D988="",G988:P988=""),-9999,V988*Av_Cost_Coll/W988)</f>
        <v>-9999</v>
      </c>
      <c r="Y988" s="55" cm="1">
        <f t="array" ref="Y988">IF(AND(B988:D988="",G988:P988=""),-9999,VLOOKUP(CONCATENATE(M988,"-",N988),Likelihood,2,FALSE))</f>
        <v>-9999</v>
      </c>
      <c r="Z988" s="55" t="str" cm="1">
        <f t="array" ref="Z988">IF(AND(B988:D988="",G988:P988=""),"",IF(X988&gt;=2,IF(Y988&gt;50,"P1","P3"),IF(X988&gt;0,IF(Y988&gt;50,"P2","P5"),IF(Y988&gt;50,"P4","P6"))))</f>
        <v/>
      </c>
    </row>
    <row r="989" spans="1:26" x14ac:dyDescent="0.35">
      <c r="A989" s="48"/>
      <c r="B989" s="48"/>
      <c r="C989" s="48"/>
      <c r="D989" s="48"/>
      <c r="E989" s="47"/>
      <c r="F989" s="47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55" t="str" cm="1">
        <f t="array" ref="Q989">IF(AND(B989="",D989="",G989:H989="",J989:P989),"",IF(OR(B989="",D989="",AND(D989&lt;&gt;"A",D989&lt;&gt;"B",D989&lt;&gt;"C",D989&lt;&gt;"D",D989&lt;&gt;"U"),G989&lt;0,H989&lt;G989,AND(J989&lt;&gt;"BC",J989&lt;&gt;"SG",J989&lt;&gt;"KQ",J989&lt;&gt;"R"),J989="",K989="",L989="",L989&lt; 0,OR(M989="",M989&gt;15),OR(N989="",N989&gt;15),O989="",P989=""),"ERROR - Please check inputs",""))</f>
        <v/>
      </c>
      <c r="R989" s="55" t="str" cm="1">
        <f t="array" ref="R989">IF(AND(B989:D989="",G989:P989=""),"",H989-G989)</f>
        <v/>
      </c>
      <c r="S989" s="55" t="str" cm="1">
        <f t="array" ref="S989">IF(AND(B989:D989="",G989:P989=""),"",P989*R989/1000*365)</f>
        <v/>
      </c>
      <c r="T989" s="55" t="str" cm="1">
        <f t="array" ref="T989">IF(AND(B989:D989="",G989:P989=""),"",MAX(0,K989-L989))</f>
        <v/>
      </c>
      <c r="U989" s="55" t="str" cm="1">
        <f t="array" ref="U989">IF(AND(B989:D989="",G989:P989=""),"",VLOOKUP(J989,ABen_Rates,3,FALSE)*T989*S989)</f>
        <v/>
      </c>
      <c r="V989" s="55" t="str" cm="1">
        <f t="array" ref="V989">IF(AND(B989:D989="",G989:P989=""),"",VLOOKUP(D989,Treatment_Life,2,FALSE)*U989)</f>
        <v/>
      </c>
      <c r="W989" s="55" t="str" cm="1">
        <f t="array" ref="W989">IF(AND(B989:D989="",G989:P989=""),"",(H989-G989)*O989*Lane_Width*Cost_m2)</f>
        <v/>
      </c>
      <c r="X989" s="55" cm="1">
        <f t="array" ref="X989">IF(AND(B989:D989="",G989:P989=""),-9999,V989*Av_Cost_Coll/W989)</f>
        <v>-9999</v>
      </c>
      <c r="Y989" s="55" cm="1">
        <f t="array" ref="Y989">IF(AND(B989:D989="",G989:P989=""),-9999,VLOOKUP(CONCATENATE(M989,"-",N989),Likelihood,2,FALSE))</f>
        <v>-9999</v>
      </c>
      <c r="Z989" s="55" t="str" cm="1">
        <f t="array" ref="Z989">IF(AND(B989:D989="",G989:P989=""),"",IF(X989&gt;=2,IF(Y989&gt;50,"P1","P3"),IF(X989&gt;0,IF(Y989&gt;50,"P2","P5"),IF(Y989&gt;50,"P4","P6"))))</f>
        <v/>
      </c>
    </row>
    <row r="990" spans="1:26" x14ac:dyDescent="0.35">
      <c r="A990" s="48"/>
      <c r="B990" s="48"/>
      <c r="C990" s="48"/>
      <c r="D990" s="48"/>
      <c r="E990" s="47"/>
      <c r="F990" s="47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55" t="str" cm="1">
        <f t="array" ref="Q990">IF(AND(B990="",D990="",G990:H990="",J990:P990),"",IF(OR(B990="",D990="",AND(D990&lt;&gt;"A",D990&lt;&gt;"B",D990&lt;&gt;"C",D990&lt;&gt;"D",D990&lt;&gt;"U"),G990&lt;0,H990&lt;G990,AND(J990&lt;&gt;"BC",J990&lt;&gt;"SG",J990&lt;&gt;"KQ",J990&lt;&gt;"R"),J990="",K990="",L990="",L990&lt; 0,OR(M990="",M990&gt;15),OR(N990="",N990&gt;15),O990="",P990=""),"ERROR - Please check inputs",""))</f>
        <v/>
      </c>
      <c r="R990" s="55" t="str" cm="1">
        <f t="array" ref="R990">IF(AND(B990:D990="",G990:P990=""),"",H990-G990)</f>
        <v/>
      </c>
      <c r="S990" s="55" t="str" cm="1">
        <f t="array" ref="S990">IF(AND(B990:D990="",G990:P990=""),"",P990*R990/1000*365)</f>
        <v/>
      </c>
      <c r="T990" s="55" t="str" cm="1">
        <f t="array" ref="T990">IF(AND(B990:D990="",G990:P990=""),"",MAX(0,K990-L990))</f>
        <v/>
      </c>
      <c r="U990" s="55" t="str" cm="1">
        <f t="array" ref="U990">IF(AND(B990:D990="",G990:P990=""),"",VLOOKUP(J990,ABen_Rates,3,FALSE)*T990*S990)</f>
        <v/>
      </c>
      <c r="V990" s="55" t="str" cm="1">
        <f t="array" ref="V990">IF(AND(B990:D990="",G990:P990=""),"",VLOOKUP(D990,Treatment_Life,2,FALSE)*U990)</f>
        <v/>
      </c>
      <c r="W990" s="55" t="str" cm="1">
        <f t="array" ref="W990">IF(AND(B990:D990="",G990:P990=""),"",(H990-G990)*O990*Lane_Width*Cost_m2)</f>
        <v/>
      </c>
      <c r="X990" s="55" cm="1">
        <f t="array" ref="X990">IF(AND(B990:D990="",G990:P990=""),-9999,V990*Av_Cost_Coll/W990)</f>
        <v>-9999</v>
      </c>
      <c r="Y990" s="55" cm="1">
        <f t="array" ref="Y990">IF(AND(B990:D990="",G990:P990=""),-9999,VLOOKUP(CONCATENATE(M990,"-",N990),Likelihood,2,FALSE))</f>
        <v>-9999</v>
      </c>
      <c r="Z990" s="55" t="str" cm="1">
        <f t="array" ref="Z990">IF(AND(B990:D990="",G990:P990=""),"",IF(X990&gt;=2,IF(Y990&gt;50,"P1","P3"),IF(X990&gt;0,IF(Y990&gt;50,"P2","P5"),IF(Y990&gt;50,"P4","P6"))))</f>
        <v/>
      </c>
    </row>
    <row r="991" spans="1:26" x14ac:dyDescent="0.35">
      <c r="A991" s="48"/>
      <c r="B991" s="48"/>
      <c r="C991" s="48"/>
      <c r="D991" s="48"/>
      <c r="E991" s="47"/>
      <c r="F991" s="47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55" t="str" cm="1">
        <f t="array" ref="Q991">IF(AND(B991="",D991="",G991:H991="",J991:P991),"",IF(OR(B991="",D991="",AND(D991&lt;&gt;"A",D991&lt;&gt;"B",D991&lt;&gt;"C",D991&lt;&gt;"D",D991&lt;&gt;"U"),G991&lt;0,H991&lt;G991,AND(J991&lt;&gt;"BC",J991&lt;&gt;"SG",J991&lt;&gt;"KQ",J991&lt;&gt;"R"),J991="",K991="",L991="",L991&lt; 0,OR(M991="",M991&gt;15),OR(N991="",N991&gt;15),O991="",P991=""),"ERROR - Please check inputs",""))</f>
        <v/>
      </c>
      <c r="R991" s="55" t="str" cm="1">
        <f t="array" ref="R991">IF(AND(B991:D991="",G991:P991=""),"",H991-G991)</f>
        <v/>
      </c>
      <c r="S991" s="55" t="str" cm="1">
        <f t="array" ref="S991">IF(AND(B991:D991="",G991:P991=""),"",P991*R991/1000*365)</f>
        <v/>
      </c>
      <c r="T991" s="55" t="str" cm="1">
        <f t="array" ref="T991">IF(AND(B991:D991="",G991:P991=""),"",MAX(0,K991-L991))</f>
        <v/>
      </c>
      <c r="U991" s="55" t="str" cm="1">
        <f t="array" ref="U991">IF(AND(B991:D991="",G991:P991=""),"",VLOOKUP(J991,ABen_Rates,3,FALSE)*T991*S991)</f>
        <v/>
      </c>
      <c r="V991" s="55" t="str" cm="1">
        <f t="array" ref="V991">IF(AND(B991:D991="",G991:P991=""),"",VLOOKUP(D991,Treatment_Life,2,FALSE)*U991)</f>
        <v/>
      </c>
      <c r="W991" s="55" t="str" cm="1">
        <f t="array" ref="W991">IF(AND(B991:D991="",G991:P991=""),"",(H991-G991)*O991*Lane_Width*Cost_m2)</f>
        <v/>
      </c>
      <c r="X991" s="55" cm="1">
        <f t="array" ref="X991">IF(AND(B991:D991="",G991:P991=""),-9999,V991*Av_Cost_Coll/W991)</f>
        <v>-9999</v>
      </c>
      <c r="Y991" s="55" cm="1">
        <f t="array" ref="Y991">IF(AND(B991:D991="",G991:P991=""),-9999,VLOOKUP(CONCATENATE(M991,"-",N991),Likelihood,2,FALSE))</f>
        <v>-9999</v>
      </c>
      <c r="Z991" s="55" t="str" cm="1">
        <f t="array" ref="Z991">IF(AND(B991:D991="",G991:P991=""),"",IF(X991&gt;=2,IF(Y991&gt;50,"P1","P3"),IF(X991&gt;0,IF(Y991&gt;50,"P2","P5"),IF(Y991&gt;50,"P4","P6"))))</f>
        <v/>
      </c>
    </row>
    <row r="992" spans="1:26" x14ac:dyDescent="0.35">
      <c r="A992" s="48"/>
      <c r="B992" s="48"/>
      <c r="C992" s="48"/>
      <c r="D992" s="48"/>
      <c r="E992" s="47"/>
      <c r="F992" s="47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55" t="str" cm="1">
        <f t="array" ref="Q992">IF(AND(B992="",D992="",G992:H992="",J992:P992),"",IF(OR(B992="",D992="",AND(D992&lt;&gt;"A",D992&lt;&gt;"B",D992&lt;&gt;"C",D992&lt;&gt;"D",D992&lt;&gt;"U"),G992&lt;0,H992&lt;G992,AND(J992&lt;&gt;"BC",J992&lt;&gt;"SG",J992&lt;&gt;"KQ",J992&lt;&gt;"R"),J992="",K992="",L992="",L992&lt; 0,OR(M992="",M992&gt;15),OR(N992="",N992&gt;15),O992="",P992=""),"ERROR - Please check inputs",""))</f>
        <v/>
      </c>
      <c r="R992" s="55" t="str" cm="1">
        <f t="array" ref="R992">IF(AND(B992:D992="",G992:P992=""),"",H992-G992)</f>
        <v/>
      </c>
      <c r="S992" s="55" t="str" cm="1">
        <f t="array" ref="S992">IF(AND(B992:D992="",G992:P992=""),"",P992*R992/1000*365)</f>
        <v/>
      </c>
      <c r="T992" s="55" t="str" cm="1">
        <f t="array" ref="T992">IF(AND(B992:D992="",G992:P992=""),"",MAX(0,K992-L992))</f>
        <v/>
      </c>
      <c r="U992" s="55" t="str" cm="1">
        <f t="array" ref="U992">IF(AND(B992:D992="",G992:P992=""),"",VLOOKUP(J992,ABen_Rates,3,FALSE)*T992*S992)</f>
        <v/>
      </c>
      <c r="V992" s="55" t="str" cm="1">
        <f t="array" ref="V992">IF(AND(B992:D992="",G992:P992=""),"",VLOOKUP(D992,Treatment_Life,2,FALSE)*U992)</f>
        <v/>
      </c>
      <c r="W992" s="55" t="str" cm="1">
        <f t="array" ref="W992">IF(AND(B992:D992="",G992:P992=""),"",(H992-G992)*O992*Lane_Width*Cost_m2)</f>
        <v/>
      </c>
      <c r="X992" s="55" cm="1">
        <f t="array" ref="X992">IF(AND(B992:D992="",G992:P992=""),-9999,V992*Av_Cost_Coll/W992)</f>
        <v>-9999</v>
      </c>
      <c r="Y992" s="55" cm="1">
        <f t="array" ref="Y992">IF(AND(B992:D992="",G992:P992=""),-9999,VLOOKUP(CONCATENATE(M992,"-",N992),Likelihood,2,FALSE))</f>
        <v>-9999</v>
      </c>
      <c r="Z992" s="55" t="str" cm="1">
        <f t="array" ref="Z992">IF(AND(B992:D992="",G992:P992=""),"",IF(X992&gt;=2,IF(Y992&gt;50,"P1","P3"),IF(X992&gt;0,IF(Y992&gt;50,"P2","P5"),IF(Y992&gt;50,"P4","P6"))))</f>
        <v/>
      </c>
    </row>
    <row r="993" spans="1:26" x14ac:dyDescent="0.35">
      <c r="A993" s="48"/>
      <c r="B993" s="48"/>
      <c r="C993" s="48"/>
      <c r="D993" s="48"/>
      <c r="E993" s="47"/>
      <c r="F993" s="47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55" t="str" cm="1">
        <f t="array" ref="Q993">IF(AND(B993="",D993="",G993:H993="",J993:P993),"",IF(OR(B993="",D993="",AND(D993&lt;&gt;"A",D993&lt;&gt;"B",D993&lt;&gt;"C",D993&lt;&gt;"D",D993&lt;&gt;"U"),G993&lt;0,H993&lt;G993,AND(J993&lt;&gt;"BC",J993&lt;&gt;"SG",J993&lt;&gt;"KQ",J993&lt;&gt;"R"),J993="",K993="",L993="",L993&lt; 0,OR(M993="",M993&gt;15),OR(N993="",N993&gt;15),O993="",P993=""),"ERROR - Please check inputs",""))</f>
        <v/>
      </c>
      <c r="R993" s="55" t="str" cm="1">
        <f t="array" ref="R993">IF(AND(B993:D993="",G993:P993=""),"",H993-G993)</f>
        <v/>
      </c>
      <c r="S993" s="55" t="str" cm="1">
        <f t="array" ref="S993">IF(AND(B993:D993="",G993:P993=""),"",P993*R993/1000*365)</f>
        <v/>
      </c>
      <c r="T993" s="55" t="str" cm="1">
        <f t="array" ref="T993">IF(AND(B993:D993="",G993:P993=""),"",MAX(0,K993-L993))</f>
        <v/>
      </c>
      <c r="U993" s="55" t="str" cm="1">
        <f t="array" ref="U993">IF(AND(B993:D993="",G993:P993=""),"",VLOOKUP(J993,ABen_Rates,3,FALSE)*T993*S993)</f>
        <v/>
      </c>
      <c r="V993" s="55" t="str" cm="1">
        <f t="array" ref="V993">IF(AND(B993:D993="",G993:P993=""),"",VLOOKUP(D993,Treatment_Life,2,FALSE)*U993)</f>
        <v/>
      </c>
      <c r="W993" s="55" t="str" cm="1">
        <f t="array" ref="W993">IF(AND(B993:D993="",G993:P993=""),"",(H993-G993)*O993*Lane_Width*Cost_m2)</f>
        <v/>
      </c>
      <c r="X993" s="55" cm="1">
        <f t="array" ref="X993">IF(AND(B993:D993="",G993:P993=""),-9999,V993*Av_Cost_Coll/W993)</f>
        <v>-9999</v>
      </c>
      <c r="Y993" s="55" cm="1">
        <f t="array" ref="Y993">IF(AND(B993:D993="",G993:P993=""),-9999,VLOOKUP(CONCATENATE(M993,"-",N993),Likelihood,2,FALSE))</f>
        <v>-9999</v>
      </c>
      <c r="Z993" s="55" t="str" cm="1">
        <f t="array" ref="Z993">IF(AND(B993:D993="",G993:P993=""),"",IF(X993&gt;=2,IF(Y993&gt;50,"P1","P3"),IF(X993&gt;0,IF(Y993&gt;50,"P2","P5"),IF(Y993&gt;50,"P4","P6"))))</f>
        <v/>
      </c>
    </row>
    <row r="994" spans="1:26" x14ac:dyDescent="0.35">
      <c r="A994" s="48"/>
      <c r="B994" s="48"/>
      <c r="C994" s="48"/>
      <c r="D994" s="48"/>
      <c r="E994" s="47"/>
      <c r="F994" s="47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55" t="str" cm="1">
        <f t="array" ref="Q994">IF(AND(B994="",D994="",G994:H994="",J994:P994),"",IF(OR(B994="",D994="",AND(D994&lt;&gt;"A",D994&lt;&gt;"B",D994&lt;&gt;"C",D994&lt;&gt;"D",D994&lt;&gt;"U"),G994&lt;0,H994&lt;G994,AND(J994&lt;&gt;"BC",J994&lt;&gt;"SG",J994&lt;&gt;"KQ",J994&lt;&gt;"R"),J994="",K994="",L994="",L994&lt; 0,OR(M994="",M994&gt;15),OR(N994="",N994&gt;15),O994="",P994=""),"ERROR - Please check inputs",""))</f>
        <v/>
      </c>
      <c r="R994" s="55" t="str" cm="1">
        <f t="array" ref="R994">IF(AND(B994:D994="",G994:P994=""),"",H994-G994)</f>
        <v/>
      </c>
      <c r="S994" s="55" t="str" cm="1">
        <f t="array" ref="S994">IF(AND(B994:D994="",G994:P994=""),"",P994*R994/1000*365)</f>
        <v/>
      </c>
      <c r="T994" s="55" t="str" cm="1">
        <f t="array" ref="T994">IF(AND(B994:D994="",G994:P994=""),"",MAX(0,K994-L994))</f>
        <v/>
      </c>
      <c r="U994" s="55" t="str" cm="1">
        <f t="array" ref="U994">IF(AND(B994:D994="",G994:P994=""),"",VLOOKUP(J994,ABen_Rates,3,FALSE)*T994*S994)</f>
        <v/>
      </c>
      <c r="V994" s="55" t="str" cm="1">
        <f t="array" ref="V994">IF(AND(B994:D994="",G994:P994=""),"",VLOOKUP(D994,Treatment_Life,2,FALSE)*U994)</f>
        <v/>
      </c>
      <c r="W994" s="55" t="str" cm="1">
        <f t="array" ref="W994">IF(AND(B994:D994="",G994:P994=""),"",(H994-G994)*O994*Lane_Width*Cost_m2)</f>
        <v/>
      </c>
      <c r="X994" s="55" cm="1">
        <f t="array" ref="X994">IF(AND(B994:D994="",G994:P994=""),-9999,V994*Av_Cost_Coll/W994)</f>
        <v>-9999</v>
      </c>
      <c r="Y994" s="55" cm="1">
        <f t="array" ref="Y994">IF(AND(B994:D994="",G994:P994=""),-9999,VLOOKUP(CONCATENATE(M994,"-",N994),Likelihood,2,FALSE))</f>
        <v>-9999</v>
      </c>
      <c r="Z994" s="55" t="str" cm="1">
        <f t="array" ref="Z994">IF(AND(B994:D994="",G994:P994=""),"",IF(X994&gt;=2,IF(Y994&gt;50,"P1","P3"),IF(X994&gt;0,IF(Y994&gt;50,"P2","P5"),IF(Y994&gt;50,"P4","P6"))))</f>
        <v/>
      </c>
    </row>
    <row r="995" spans="1:26" x14ac:dyDescent="0.35">
      <c r="A995" s="48"/>
      <c r="B995" s="48"/>
      <c r="C995" s="48"/>
      <c r="D995" s="48"/>
      <c r="E995" s="47"/>
      <c r="F995" s="47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55" t="str" cm="1">
        <f t="array" ref="Q995">IF(AND(B995="",D995="",G995:H995="",J995:P995),"",IF(OR(B995="",D995="",AND(D995&lt;&gt;"A",D995&lt;&gt;"B",D995&lt;&gt;"C",D995&lt;&gt;"D",D995&lt;&gt;"U"),G995&lt;0,H995&lt;G995,AND(J995&lt;&gt;"BC",J995&lt;&gt;"SG",J995&lt;&gt;"KQ",J995&lt;&gt;"R"),J995="",K995="",L995="",L995&lt; 0,OR(M995="",M995&gt;15),OR(N995="",N995&gt;15),O995="",P995=""),"ERROR - Please check inputs",""))</f>
        <v/>
      </c>
      <c r="R995" s="55" t="str" cm="1">
        <f t="array" ref="R995">IF(AND(B995:D995="",G995:P995=""),"",H995-G995)</f>
        <v/>
      </c>
      <c r="S995" s="55" t="str" cm="1">
        <f t="array" ref="S995">IF(AND(B995:D995="",G995:P995=""),"",P995*R995/1000*365)</f>
        <v/>
      </c>
      <c r="T995" s="55" t="str" cm="1">
        <f t="array" ref="T995">IF(AND(B995:D995="",G995:P995=""),"",MAX(0,K995-L995))</f>
        <v/>
      </c>
      <c r="U995" s="55" t="str" cm="1">
        <f t="array" ref="U995">IF(AND(B995:D995="",G995:P995=""),"",VLOOKUP(J995,ABen_Rates,3,FALSE)*T995*S995)</f>
        <v/>
      </c>
      <c r="V995" s="55" t="str" cm="1">
        <f t="array" ref="V995">IF(AND(B995:D995="",G995:P995=""),"",VLOOKUP(D995,Treatment_Life,2,FALSE)*U995)</f>
        <v/>
      </c>
      <c r="W995" s="55" t="str" cm="1">
        <f t="array" ref="W995">IF(AND(B995:D995="",G995:P995=""),"",(H995-G995)*O995*Lane_Width*Cost_m2)</f>
        <v/>
      </c>
      <c r="X995" s="55" cm="1">
        <f t="array" ref="X995">IF(AND(B995:D995="",G995:P995=""),-9999,V995*Av_Cost_Coll/W995)</f>
        <v>-9999</v>
      </c>
      <c r="Y995" s="55" cm="1">
        <f t="array" ref="Y995">IF(AND(B995:D995="",G995:P995=""),-9999,VLOOKUP(CONCATENATE(M995,"-",N995),Likelihood,2,FALSE))</f>
        <v>-9999</v>
      </c>
      <c r="Z995" s="55" t="str" cm="1">
        <f t="array" ref="Z995">IF(AND(B995:D995="",G995:P995=""),"",IF(X995&gt;=2,IF(Y995&gt;50,"P1","P3"),IF(X995&gt;0,IF(Y995&gt;50,"P2","P5"),IF(Y995&gt;50,"P4","P6"))))</f>
        <v/>
      </c>
    </row>
    <row r="996" spans="1:26" x14ac:dyDescent="0.35">
      <c r="A996" s="48"/>
      <c r="B996" s="48"/>
      <c r="C996" s="48"/>
      <c r="D996" s="48"/>
      <c r="E996" s="47"/>
      <c r="F996" s="47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55" t="str" cm="1">
        <f t="array" ref="Q996">IF(AND(B996="",D996="",G996:H996="",J996:P996),"",IF(OR(B996="",D996="",AND(D996&lt;&gt;"A",D996&lt;&gt;"B",D996&lt;&gt;"C",D996&lt;&gt;"D",D996&lt;&gt;"U"),G996&lt;0,H996&lt;G996,AND(J996&lt;&gt;"BC",J996&lt;&gt;"SG",J996&lt;&gt;"KQ",J996&lt;&gt;"R"),J996="",K996="",L996="",L996&lt; 0,OR(M996="",M996&gt;15),OR(N996="",N996&gt;15),O996="",P996=""),"ERROR - Please check inputs",""))</f>
        <v/>
      </c>
      <c r="R996" s="55" t="str" cm="1">
        <f t="array" ref="R996">IF(AND(B996:D996="",G996:P996=""),"",H996-G996)</f>
        <v/>
      </c>
      <c r="S996" s="55" t="str" cm="1">
        <f t="array" ref="S996">IF(AND(B996:D996="",G996:P996=""),"",P996*R996/1000*365)</f>
        <v/>
      </c>
      <c r="T996" s="55" t="str" cm="1">
        <f t="array" ref="T996">IF(AND(B996:D996="",G996:P996=""),"",MAX(0,K996-L996))</f>
        <v/>
      </c>
      <c r="U996" s="55" t="str" cm="1">
        <f t="array" ref="U996">IF(AND(B996:D996="",G996:P996=""),"",VLOOKUP(J996,ABen_Rates,3,FALSE)*T996*S996)</f>
        <v/>
      </c>
      <c r="V996" s="55" t="str" cm="1">
        <f t="array" ref="V996">IF(AND(B996:D996="",G996:P996=""),"",VLOOKUP(D996,Treatment_Life,2,FALSE)*U996)</f>
        <v/>
      </c>
      <c r="W996" s="55" t="str" cm="1">
        <f t="array" ref="W996">IF(AND(B996:D996="",G996:P996=""),"",(H996-G996)*O996*Lane_Width*Cost_m2)</f>
        <v/>
      </c>
      <c r="X996" s="55" cm="1">
        <f t="array" ref="X996">IF(AND(B996:D996="",G996:P996=""),-9999,V996*Av_Cost_Coll/W996)</f>
        <v>-9999</v>
      </c>
      <c r="Y996" s="55" cm="1">
        <f t="array" ref="Y996">IF(AND(B996:D996="",G996:P996=""),-9999,VLOOKUP(CONCATENATE(M996,"-",N996),Likelihood,2,FALSE))</f>
        <v>-9999</v>
      </c>
      <c r="Z996" s="55" t="str" cm="1">
        <f t="array" ref="Z996">IF(AND(B996:D996="",G996:P996=""),"",IF(X996&gt;=2,IF(Y996&gt;50,"P1","P3"),IF(X996&gt;0,IF(Y996&gt;50,"P2","P5"),IF(Y996&gt;50,"P4","P6"))))</f>
        <v/>
      </c>
    </row>
    <row r="997" spans="1:26" x14ac:dyDescent="0.35">
      <c r="A997" s="48"/>
      <c r="B997" s="48"/>
      <c r="C997" s="48"/>
      <c r="D997" s="48"/>
      <c r="E997" s="47"/>
      <c r="F997" s="47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55" t="str" cm="1">
        <f t="array" ref="Q997">IF(AND(B997="",D997="",G997:H997="",J997:P997),"",IF(OR(B997="",D997="",AND(D997&lt;&gt;"A",D997&lt;&gt;"B",D997&lt;&gt;"C",D997&lt;&gt;"D",D997&lt;&gt;"U"),G997&lt;0,H997&lt;G997,AND(J997&lt;&gt;"BC",J997&lt;&gt;"SG",J997&lt;&gt;"KQ",J997&lt;&gt;"R"),J997="",K997="",L997="",L997&lt; 0,OR(M997="",M997&gt;15),OR(N997="",N997&gt;15),O997="",P997=""),"ERROR - Please check inputs",""))</f>
        <v/>
      </c>
      <c r="R997" s="55" t="str" cm="1">
        <f t="array" ref="R997">IF(AND(B997:D997="",G997:P997=""),"",H997-G997)</f>
        <v/>
      </c>
      <c r="S997" s="55" t="str" cm="1">
        <f t="array" ref="S997">IF(AND(B997:D997="",G997:P997=""),"",P997*R997/1000*365)</f>
        <v/>
      </c>
      <c r="T997" s="55" t="str" cm="1">
        <f t="array" ref="T997">IF(AND(B997:D997="",G997:P997=""),"",MAX(0,K997-L997))</f>
        <v/>
      </c>
      <c r="U997" s="55" t="str" cm="1">
        <f t="array" ref="U997">IF(AND(B997:D997="",G997:P997=""),"",VLOOKUP(J997,ABen_Rates,3,FALSE)*T997*S997)</f>
        <v/>
      </c>
      <c r="V997" s="55" t="str" cm="1">
        <f t="array" ref="V997">IF(AND(B997:D997="",G997:P997=""),"",VLOOKUP(D997,Treatment_Life,2,FALSE)*U997)</f>
        <v/>
      </c>
      <c r="W997" s="55" t="str" cm="1">
        <f t="array" ref="W997">IF(AND(B997:D997="",G997:P997=""),"",(H997-G997)*O997*Lane_Width*Cost_m2)</f>
        <v/>
      </c>
      <c r="X997" s="55" cm="1">
        <f t="array" ref="X997">IF(AND(B997:D997="",G997:P997=""),-9999,V997*Av_Cost_Coll/W997)</f>
        <v>-9999</v>
      </c>
      <c r="Y997" s="55" cm="1">
        <f t="array" ref="Y997">IF(AND(B997:D997="",G997:P997=""),-9999,VLOOKUP(CONCATENATE(M997,"-",N997),Likelihood,2,FALSE))</f>
        <v>-9999</v>
      </c>
      <c r="Z997" s="55" t="str" cm="1">
        <f t="array" ref="Z997">IF(AND(B997:D997="",G997:P997=""),"",IF(X997&gt;=2,IF(Y997&gt;50,"P1","P3"),IF(X997&gt;0,IF(Y997&gt;50,"P2","P5"),IF(Y997&gt;50,"P4","P6"))))</f>
        <v/>
      </c>
    </row>
    <row r="998" spans="1:26" x14ac:dyDescent="0.35">
      <c r="A998" s="48"/>
      <c r="B998" s="48"/>
      <c r="C998" s="48"/>
      <c r="D998" s="48"/>
      <c r="E998" s="47"/>
      <c r="F998" s="47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55" t="str" cm="1">
        <f t="array" ref="Q998">IF(AND(B998="",D998="",G998:H998="",J998:P998),"",IF(OR(B998="",D998="",AND(D998&lt;&gt;"A",D998&lt;&gt;"B",D998&lt;&gt;"C",D998&lt;&gt;"D",D998&lt;&gt;"U"),G998&lt;0,H998&lt;G998,AND(J998&lt;&gt;"BC",J998&lt;&gt;"SG",J998&lt;&gt;"KQ",J998&lt;&gt;"R"),J998="",K998="",L998="",L998&lt; 0,OR(M998="",M998&gt;15),OR(N998="",N998&gt;15),O998="",P998=""),"ERROR - Please check inputs",""))</f>
        <v/>
      </c>
      <c r="R998" s="55" t="str" cm="1">
        <f t="array" ref="R998">IF(AND(B998:D998="",G998:P998=""),"",H998-G998)</f>
        <v/>
      </c>
      <c r="S998" s="55" t="str" cm="1">
        <f t="array" ref="S998">IF(AND(B998:D998="",G998:P998=""),"",P998*R998/1000*365)</f>
        <v/>
      </c>
      <c r="T998" s="55" t="str" cm="1">
        <f t="array" ref="T998">IF(AND(B998:D998="",G998:P998=""),"",MAX(0,K998-L998))</f>
        <v/>
      </c>
      <c r="U998" s="55" t="str" cm="1">
        <f t="array" ref="U998">IF(AND(B998:D998="",G998:P998=""),"",VLOOKUP(J998,ABen_Rates,3,FALSE)*T998*S998)</f>
        <v/>
      </c>
      <c r="V998" s="55" t="str" cm="1">
        <f t="array" ref="V998">IF(AND(B998:D998="",G998:P998=""),"",VLOOKUP(D998,Treatment_Life,2,FALSE)*U998)</f>
        <v/>
      </c>
      <c r="W998" s="55" t="str" cm="1">
        <f t="array" ref="W998">IF(AND(B998:D998="",G998:P998=""),"",(H998-G998)*O998*Lane_Width*Cost_m2)</f>
        <v/>
      </c>
      <c r="X998" s="55" cm="1">
        <f t="array" ref="X998">IF(AND(B998:D998="",G998:P998=""),-9999,V998*Av_Cost_Coll/W998)</f>
        <v>-9999</v>
      </c>
      <c r="Y998" s="55" cm="1">
        <f t="array" ref="Y998">IF(AND(B998:D998="",G998:P998=""),-9999,VLOOKUP(CONCATENATE(M998,"-",N998),Likelihood,2,FALSE))</f>
        <v>-9999</v>
      </c>
      <c r="Z998" s="55" t="str" cm="1">
        <f t="array" ref="Z998">IF(AND(B998:D998="",G998:P998=""),"",IF(X998&gt;=2,IF(Y998&gt;50,"P1","P3"),IF(X998&gt;0,IF(Y998&gt;50,"P2","P5"),IF(Y998&gt;50,"P4","P6"))))</f>
        <v/>
      </c>
    </row>
    <row r="999" spans="1:26" x14ac:dyDescent="0.35">
      <c r="A999" s="48"/>
      <c r="B999" s="48"/>
      <c r="C999" s="48"/>
      <c r="D999" s="48"/>
      <c r="E999" s="47"/>
      <c r="F999" s="47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55" t="str" cm="1">
        <f t="array" ref="Q999">IF(AND(B999="",D999="",G999:H999="",J999:P999),"",IF(OR(B999="",D999="",AND(D999&lt;&gt;"A",D999&lt;&gt;"B",D999&lt;&gt;"C",D999&lt;&gt;"D",D999&lt;&gt;"U"),G999&lt;0,H999&lt;G999,AND(J999&lt;&gt;"BC",J999&lt;&gt;"SG",J999&lt;&gt;"KQ",J999&lt;&gt;"R"),J999="",K999="",L999="",L999&lt; 0,OR(M999="",M999&gt;15),OR(N999="",N999&gt;15),O999="",P999=""),"ERROR - Please check inputs",""))</f>
        <v/>
      </c>
      <c r="R999" s="55" t="str" cm="1">
        <f t="array" ref="R999">IF(AND(B999:D999="",G999:P999=""),"",H999-G999)</f>
        <v/>
      </c>
      <c r="S999" s="55" t="str" cm="1">
        <f t="array" ref="S999">IF(AND(B999:D999="",G999:P999=""),"",P999*R999/1000*365)</f>
        <v/>
      </c>
      <c r="T999" s="55" t="str" cm="1">
        <f t="array" ref="T999">IF(AND(B999:D999="",G999:P999=""),"",MAX(0,K999-L999))</f>
        <v/>
      </c>
      <c r="U999" s="55" t="str" cm="1">
        <f t="array" ref="U999">IF(AND(B999:D999="",G999:P999=""),"",VLOOKUP(J999,ABen_Rates,3,FALSE)*T999*S999)</f>
        <v/>
      </c>
      <c r="V999" s="55" t="str" cm="1">
        <f t="array" ref="V999">IF(AND(B999:D999="",G999:P999=""),"",VLOOKUP(D999,Treatment_Life,2,FALSE)*U999)</f>
        <v/>
      </c>
      <c r="W999" s="55" t="str" cm="1">
        <f t="array" ref="W999">IF(AND(B999:D999="",G999:P999=""),"",(H999-G999)*O999*Lane_Width*Cost_m2)</f>
        <v/>
      </c>
      <c r="X999" s="55" cm="1">
        <f t="array" ref="X999">IF(AND(B999:D999="",G999:P999=""),-9999,V999*Av_Cost_Coll/W999)</f>
        <v>-9999</v>
      </c>
      <c r="Y999" s="55" cm="1">
        <f t="array" ref="Y999">IF(AND(B999:D999="",G999:P999=""),-9999,VLOOKUP(CONCATENATE(M999,"-",N999),Likelihood,2,FALSE))</f>
        <v>-9999</v>
      </c>
      <c r="Z999" s="55" t="str" cm="1">
        <f t="array" ref="Z999">IF(AND(B999:D999="",G999:P999=""),"",IF(X999&gt;=2,IF(Y999&gt;50,"P1","P3"),IF(X999&gt;0,IF(Y999&gt;50,"P2","P5"),IF(Y999&gt;50,"P4","P6"))))</f>
        <v/>
      </c>
    </row>
    <row r="1000" spans="1:26" x14ac:dyDescent="0.35">
      <c r="A1000" s="48"/>
      <c r="B1000" s="48"/>
      <c r="C1000" s="48"/>
      <c r="D1000" s="48"/>
      <c r="E1000" s="47"/>
      <c r="F1000" s="47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55" t="str" cm="1">
        <f t="array" ref="Q1000">IF(AND(B1000="",D1000="",G1000:H1000="",J1000:P1000),"",IF(OR(B1000="",D1000="",AND(D1000&lt;&gt;"A",D1000&lt;&gt;"B",D1000&lt;&gt;"C",D1000&lt;&gt;"D",D1000&lt;&gt;"U"),G1000&lt;0,H1000&lt;G1000,AND(J1000&lt;&gt;"BC",J1000&lt;&gt;"SG",J1000&lt;&gt;"KQ",J1000&lt;&gt;"R"),J1000="",K1000="",L1000="",L1000&lt; 0,OR(M1000="",M1000&gt;15),OR(N1000="",N1000&gt;15),O1000="",P1000=""),"ERROR - Please check inputs",""))</f>
        <v/>
      </c>
      <c r="R1000" s="55" t="str" cm="1">
        <f t="array" ref="R1000">IF(AND(B1000:D1000="",G1000:P1000=""),"",H1000-G1000)</f>
        <v/>
      </c>
      <c r="S1000" s="55" t="str" cm="1">
        <f t="array" ref="S1000">IF(AND(B1000:D1000="",G1000:P1000=""),"",P1000*R1000/1000*365)</f>
        <v/>
      </c>
      <c r="T1000" s="55" t="str" cm="1">
        <f t="array" ref="T1000">IF(AND(B1000:D1000="",G1000:P1000=""),"",MAX(0,K1000-L1000))</f>
        <v/>
      </c>
      <c r="U1000" s="55" t="str" cm="1">
        <f t="array" ref="U1000">IF(AND(B1000:D1000="",G1000:P1000=""),"",VLOOKUP(J1000,ABen_Rates,3,FALSE)*T1000*S1000)</f>
        <v/>
      </c>
      <c r="V1000" s="55" t="str" cm="1">
        <f t="array" ref="V1000">IF(AND(B1000:D1000="",G1000:P1000=""),"",VLOOKUP(D1000,Treatment_Life,2,FALSE)*U1000)</f>
        <v/>
      </c>
      <c r="W1000" s="55" t="str" cm="1">
        <f t="array" ref="W1000">IF(AND(B1000:D1000="",G1000:P1000=""),"",(H1000-G1000)*O1000*Lane_Width*Cost_m2)</f>
        <v/>
      </c>
      <c r="X1000" s="55" cm="1">
        <f t="array" ref="X1000">IF(AND(B1000:D1000="",G1000:P1000=""),-9999,V1000*Av_Cost_Coll/W1000)</f>
        <v>-9999</v>
      </c>
      <c r="Y1000" s="55" cm="1">
        <f t="array" ref="Y1000">IF(AND(B1000:D1000="",G1000:P1000=""),-9999,VLOOKUP(CONCATENATE(M1000,"-",N1000),Likelihood,2,FALSE))</f>
        <v>-9999</v>
      </c>
      <c r="Z1000" s="55" t="str" cm="1">
        <f t="array" ref="Z1000">IF(AND(B1000:D1000="",G1000:P1000=""),"",IF(X1000&gt;=2,IF(Y1000&gt;50,"P1","P3"),IF(X1000&gt;0,IF(Y1000&gt;50,"P2","P5"),IF(Y1000&gt;50,"P4","P6"))))</f>
        <v/>
      </c>
    </row>
    <row r="1001" spans="1:26" x14ac:dyDescent="0.35">
      <c r="A1001" s="48"/>
      <c r="B1001" s="48"/>
      <c r="C1001" s="48"/>
      <c r="D1001" s="48"/>
      <c r="E1001" s="47"/>
      <c r="F1001" s="47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55" t="str" cm="1">
        <f t="array" ref="Q1001">IF(AND(B1001="",D1001="",G1001:H1001="",J1001:P1001),"",IF(OR(B1001="",D1001="",AND(D1001&lt;&gt;"A",D1001&lt;&gt;"B",D1001&lt;&gt;"C",D1001&lt;&gt;"D",D1001&lt;&gt;"U"),G1001&lt;0,H1001&lt;G1001,AND(J1001&lt;&gt;"BC",J1001&lt;&gt;"SG",J1001&lt;&gt;"KQ",J1001&lt;&gt;"R"),J1001="",K1001="",L1001="",L1001&lt; 0,OR(M1001="",M1001&gt;15),OR(N1001="",N1001&gt;15),O1001="",P1001=""),"ERROR - Please check inputs",""))</f>
        <v/>
      </c>
      <c r="R1001" s="55" t="str" cm="1">
        <f t="array" ref="R1001">IF(AND(B1001:D1001="",G1001:P1001=""),"",H1001-G1001)</f>
        <v/>
      </c>
      <c r="S1001" s="55" t="str" cm="1">
        <f t="array" ref="S1001">IF(AND(B1001:D1001="",G1001:P1001=""),"",P1001*R1001/1000*365)</f>
        <v/>
      </c>
      <c r="T1001" s="55" t="str" cm="1">
        <f t="array" ref="T1001">IF(AND(B1001:D1001="",G1001:P1001=""),"",MAX(0,K1001-L1001))</f>
        <v/>
      </c>
      <c r="U1001" s="55" t="str" cm="1">
        <f t="array" ref="U1001">IF(AND(B1001:D1001="",G1001:P1001=""),"",VLOOKUP(J1001,ABen_Rates,3,FALSE)*T1001*S1001)</f>
        <v/>
      </c>
      <c r="V1001" s="55" t="str" cm="1">
        <f t="array" ref="V1001">IF(AND(B1001:D1001="",G1001:P1001=""),"",VLOOKUP(D1001,Treatment_Life,2,FALSE)*U1001)</f>
        <v/>
      </c>
      <c r="W1001" s="55" t="str" cm="1">
        <f t="array" ref="W1001">IF(AND(B1001:D1001="",G1001:P1001=""),"",(H1001-G1001)*O1001*Lane_Width*Cost_m2)</f>
        <v/>
      </c>
      <c r="X1001" s="55" cm="1">
        <f t="array" ref="X1001">IF(AND(B1001:D1001="",G1001:P1001=""),-9999,V1001*Av_Cost_Coll/W1001)</f>
        <v>-9999</v>
      </c>
      <c r="Y1001" s="55" cm="1">
        <f t="array" ref="Y1001">IF(AND(B1001:D1001="",G1001:P1001=""),-9999,VLOOKUP(CONCATENATE(M1001,"-",N1001),Likelihood,2,FALSE))</f>
        <v>-9999</v>
      </c>
      <c r="Z1001" s="55" t="str" cm="1">
        <f t="array" ref="Z1001">IF(AND(B1001:D1001="",G1001:P1001=""),"",IF(X1001&gt;=2,IF(Y1001&gt;50,"P1","P3"),IF(X1001&gt;0,IF(Y1001&gt;50,"P2","P5"),IF(Y1001&gt;50,"P4","P6"))))</f>
        <v/>
      </c>
    </row>
    <row r="1002" spans="1:26" x14ac:dyDescent="0.35">
      <c r="A1002" s="48"/>
      <c r="B1002" s="48"/>
      <c r="C1002" s="48"/>
      <c r="D1002" s="48"/>
      <c r="E1002" s="47"/>
      <c r="F1002" s="47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55" t="str" cm="1">
        <f t="array" ref="Q1002">IF(AND(B1002="",D1002="",G1002:H1002="",J1002:P1002),"",IF(OR(B1002="",D1002="",AND(D1002&lt;&gt;"A",D1002&lt;&gt;"B",D1002&lt;&gt;"C",D1002&lt;&gt;"D",D1002&lt;&gt;"U"),G1002&lt;0,H1002&lt;G1002,AND(J1002&lt;&gt;"BC",J1002&lt;&gt;"SG",J1002&lt;&gt;"KQ",J1002&lt;&gt;"R"),J1002="",K1002="",L1002="",L1002&lt; 0,OR(M1002="",M1002&gt;15),OR(N1002="",N1002&gt;15),O1002="",P1002=""),"ERROR - Please check inputs",""))</f>
        <v/>
      </c>
      <c r="R1002" s="55" t="str" cm="1">
        <f t="array" ref="R1002">IF(AND(B1002:D1002="",G1002:P1002=""),"",H1002-G1002)</f>
        <v/>
      </c>
      <c r="S1002" s="55" t="str" cm="1">
        <f t="array" ref="S1002">IF(AND(B1002:D1002="",G1002:P1002=""),"",P1002*R1002/1000*365)</f>
        <v/>
      </c>
      <c r="T1002" s="55" t="str" cm="1">
        <f t="array" ref="T1002">IF(AND(B1002:D1002="",G1002:P1002=""),"",MAX(0,K1002-L1002))</f>
        <v/>
      </c>
      <c r="U1002" s="55" t="str" cm="1">
        <f t="array" ref="U1002">IF(AND(B1002:D1002="",G1002:P1002=""),"",VLOOKUP(J1002,ABen_Rates,3,FALSE)*T1002*S1002)</f>
        <v/>
      </c>
      <c r="V1002" s="55" t="str" cm="1">
        <f t="array" ref="V1002">IF(AND(B1002:D1002="",G1002:P1002=""),"",VLOOKUP(D1002,Treatment_Life,2,FALSE)*U1002)</f>
        <v/>
      </c>
      <c r="W1002" s="55" t="str" cm="1">
        <f t="array" ref="W1002">IF(AND(B1002:D1002="",G1002:P1002=""),"",(H1002-G1002)*O1002*Lane_Width*Cost_m2)</f>
        <v/>
      </c>
      <c r="X1002" s="55" cm="1">
        <f t="array" ref="X1002">IF(AND(B1002:D1002="",G1002:P1002=""),-9999,V1002*Av_Cost_Coll/W1002)</f>
        <v>-9999</v>
      </c>
      <c r="Y1002" s="55" cm="1">
        <f t="array" ref="Y1002">IF(AND(B1002:D1002="",G1002:P1002=""),-9999,VLOOKUP(CONCATENATE(M1002,"-",N1002),Likelihood,2,FALSE))</f>
        <v>-9999</v>
      </c>
      <c r="Z1002" s="55" t="str" cm="1">
        <f t="array" ref="Z1002">IF(AND(B1002:D1002="",G1002:P1002=""),"",IF(X1002&gt;=2,IF(Y1002&gt;50,"P1","P3"),IF(X1002&gt;0,IF(Y1002&gt;50,"P2","P5"),IF(Y1002&gt;50,"P4","P6"))))</f>
        <v/>
      </c>
    </row>
    <row r="1003" spans="1:26" x14ac:dyDescent="0.35">
      <c r="A1003" s="48"/>
      <c r="B1003" s="48"/>
      <c r="C1003" s="48"/>
      <c r="D1003" s="48"/>
      <c r="E1003" s="47"/>
      <c r="F1003" s="47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55" t="str" cm="1">
        <f t="array" ref="Q1003">IF(AND(B1003="",D1003="",G1003:H1003="",J1003:P1003),"",IF(OR(B1003="",D1003="",AND(D1003&lt;&gt;"A",D1003&lt;&gt;"B",D1003&lt;&gt;"C",D1003&lt;&gt;"D",D1003&lt;&gt;"U"),G1003&lt;0,H1003&lt;G1003,AND(J1003&lt;&gt;"BC",J1003&lt;&gt;"SG",J1003&lt;&gt;"KQ",J1003&lt;&gt;"R"),J1003="",K1003="",L1003="",L1003&lt; 0,OR(M1003="",M1003&gt;15),OR(N1003="",N1003&gt;15),O1003="",P1003=""),"ERROR - Please check inputs",""))</f>
        <v/>
      </c>
      <c r="R1003" s="55" t="str" cm="1">
        <f t="array" ref="R1003">IF(AND(B1003:D1003="",G1003:P1003=""),"",H1003-G1003)</f>
        <v/>
      </c>
      <c r="S1003" s="55" t="str" cm="1">
        <f t="array" ref="S1003">IF(AND(B1003:D1003="",G1003:P1003=""),"",P1003*R1003/1000*365)</f>
        <v/>
      </c>
      <c r="T1003" s="55" t="str" cm="1">
        <f t="array" ref="T1003">IF(AND(B1003:D1003="",G1003:P1003=""),"",MAX(0,K1003-L1003))</f>
        <v/>
      </c>
      <c r="U1003" s="55" t="str" cm="1">
        <f t="array" ref="U1003">IF(AND(B1003:D1003="",G1003:P1003=""),"",VLOOKUP(J1003,ABen_Rates,3,FALSE)*T1003*S1003)</f>
        <v/>
      </c>
      <c r="V1003" s="55" t="str" cm="1">
        <f t="array" ref="V1003">IF(AND(B1003:D1003="",G1003:P1003=""),"",VLOOKUP(D1003,Treatment_Life,2,FALSE)*U1003)</f>
        <v/>
      </c>
      <c r="W1003" s="55" t="str" cm="1">
        <f t="array" ref="W1003">IF(AND(B1003:D1003="",G1003:P1003=""),"",(H1003-G1003)*O1003*Lane_Width*Cost_m2)</f>
        <v/>
      </c>
      <c r="X1003" s="55" cm="1">
        <f t="array" ref="X1003">IF(AND(B1003:D1003="",G1003:P1003=""),-9999,V1003*Av_Cost_Coll/W1003)</f>
        <v>-9999</v>
      </c>
      <c r="Y1003" s="55" cm="1">
        <f t="array" ref="Y1003">IF(AND(B1003:D1003="",G1003:P1003=""),-9999,VLOOKUP(CONCATENATE(M1003,"-",N1003),Likelihood,2,FALSE))</f>
        <v>-9999</v>
      </c>
      <c r="Z1003" s="55" t="str" cm="1">
        <f t="array" ref="Z1003">IF(AND(B1003:D1003="",G1003:P1003=""),"",IF(X1003&gt;=2,IF(Y1003&gt;50,"P1","P3"),IF(X1003&gt;0,IF(Y1003&gt;50,"P2","P5"),IF(Y1003&gt;50,"P4","P6"))))</f>
        <v/>
      </c>
    </row>
    <row r="1004" spans="1:26" x14ac:dyDescent="0.35">
      <c r="A1004" s="48"/>
      <c r="B1004" s="48"/>
      <c r="C1004" s="48"/>
      <c r="D1004" s="48"/>
      <c r="E1004" s="47"/>
      <c r="F1004" s="47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55" t="str" cm="1">
        <f t="array" ref="Q1004">IF(AND(B1004="",D1004="",G1004:H1004="",J1004:P1004),"",IF(OR(B1004="",D1004="",AND(D1004&lt;&gt;"A",D1004&lt;&gt;"B",D1004&lt;&gt;"C",D1004&lt;&gt;"D",D1004&lt;&gt;"U"),G1004&lt;0,H1004&lt;G1004,AND(J1004&lt;&gt;"BC",J1004&lt;&gt;"SG",J1004&lt;&gt;"KQ",J1004&lt;&gt;"R"),J1004="",K1004="",L1004="",L1004&lt; 0,OR(M1004="",M1004&gt;15),OR(N1004="",N1004&gt;15),O1004="",P1004=""),"ERROR - Please check inputs",""))</f>
        <v/>
      </c>
      <c r="R1004" s="55" t="str" cm="1">
        <f t="array" ref="R1004">IF(AND(B1004:D1004="",G1004:P1004=""),"",H1004-G1004)</f>
        <v/>
      </c>
      <c r="S1004" s="55" t="str" cm="1">
        <f t="array" ref="S1004">IF(AND(B1004:D1004="",G1004:P1004=""),"",P1004*R1004/1000*365)</f>
        <v/>
      </c>
      <c r="T1004" s="55" t="str" cm="1">
        <f t="array" ref="T1004">IF(AND(B1004:D1004="",G1004:P1004=""),"",MAX(0,K1004-L1004))</f>
        <v/>
      </c>
      <c r="U1004" s="55" t="str" cm="1">
        <f t="array" ref="U1004">IF(AND(B1004:D1004="",G1004:P1004=""),"",VLOOKUP(J1004,ABen_Rates,3,FALSE)*T1004*S1004)</f>
        <v/>
      </c>
      <c r="V1004" s="55" t="str" cm="1">
        <f t="array" ref="V1004">IF(AND(B1004:D1004="",G1004:P1004=""),"",VLOOKUP(D1004,Treatment_Life,2,FALSE)*U1004)</f>
        <v/>
      </c>
      <c r="W1004" s="55" t="str" cm="1">
        <f t="array" ref="W1004">IF(AND(B1004:D1004="",G1004:P1004=""),"",(H1004-G1004)*O1004*Lane_Width*Cost_m2)</f>
        <v/>
      </c>
      <c r="X1004" s="55" cm="1">
        <f t="array" ref="X1004">IF(AND(B1004:D1004="",G1004:P1004=""),-9999,V1004*Av_Cost_Coll/W1004)</f>
        <v>-9999</v>
      </c>
      <c r="Y1004" s="55" cm="1">
        <f t="array" ref="Y1004">IF(AND(B1004:D1004="",G1004:P1004=""),-9999,VLOOKUP(CONCATENATE(M1004,"-",N1004),Likelihood,2,FALSE))</f>
        <v>-9999</v>
      </c>
      <c r="Z1004" s="55" t="str" cm="1">
        <f t="array" ref="Z1004">IF(AND(B1004:D1004="",G1004:P1004=""),"",IF(X1004&gt;=2,IF(Y1004&gt;50,"P1","P3"),IF(X1004&gt;0,IF(Y1004&gt;50,"P2","P5"),IF(Y1004&gt;50,"P4","P6"))))</f>
        <v/>
      </c>
    </row>
    <row r="1005" spans="1:26" x14ac:dyDescent="0.35">
      <c r="A1005" s="48"/>
      <c r="B1005" s="48"/>
      <c r="C1005" s="48"/>
      <c r="D1005" s="48"/>
      <c r="E1005" s="47"/>
      <c r="F1005" s="47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55" t="str" cm="1">
        <f t="array" ref="Q1005">IF(AND(B1005="",D1005="",G1005:H1005="",J1005:P1005),"",IF(OR(B1005="",D1005="",AND(D1005&lt;&gt;"A",D1005&lt;&gt;"B",D1005&lt;&gt;"C",D1005&lt;&gt;"D",D1005&lt;&gt;"U"),G1005&lt;0,H1005&lt;G1005,AND(J1005&lt;&gt;"BC",J1005&lt;&gt;"SG",J1005&lt;&gt;"KQ",J1005&lt;&gt;"R"),J1005="",K1005="",L1005="",L1005&lt; 0,OR(M1005="",M1005&gt;15),OR(N1005="",N1005&gt;15),O1005="",P1005=""),"ERROR - Please check inputs",""))</f>
        <v/>
      </c>
      <c r="R1005" s="55" t="str" cm="1">
        <f t="array" ref="R1005">IF(AND(B1005:D1005="",G1005:P1005=""),"",H1005-G1005)</f>
        <v/>
      </c>
      <c r="S1005" s="55" t="str" cm="1">
        <f t="array" ref="S1005">IF(AND(B1005:D1005="",G1005:P1005=""),"",P1005*R1005/1000*365)</f>
        <v/>
      </c>
      <c r="T1005" s="55" t="str" cm="1">
        <f t="array" ref="T1005">IF(AND(B1005:D1005="",G1005:P1005=""),"",MAX(0,K1005-L1005))</f>
        <v/>
      </c>
      <c r="U1005" s="55" t="str" cm="1">
        <f t="array" ref="U1005">IF(AND(B1005:D1005="",G1005:P1005=""),"",VLOOKUP(J1005,ABen_Rates,3,FALSE)*T1005*S1005)</f>
        <v/>
      </c>
      <c r="V1005" s="55" t="str" cm="1">
        <f t="array" ref="V1005">IF(AND(B1005:D1005="",G1005:P1005=""),"",VLOOKUP(D1005,Treatment_Life,2,FALSE)*U1005)</f>
        <v/>
      </c>
      <c r="W1005" s="55" t="str" cm="1">
        <f t="array" ref="W1005">IF(AND(B1005:D1005="",G1005:P1005=""),"",(H1005-G1005)*O1005*Lane_Width*Cost_m2)</f>
        <v/>
      </c>
      <c r="X1005" s="55" cm="1">
        <f t="array" ref="X1005">IF(AND(B1005:D1005="",G1005:P1005=""),-9999,V1005*Av_Cost_Coll/W1005)</f>
        <v>-9999</v>
      </c>
      <c r="Y1005" s="55" cm="1">
        <f t="array" ref="Y1005">IF(AND(B1005:D1005="",G1005:P1005=""),-9999,VLOOKUP(CONCATENATE(M1005,"-",N1005),Likelihood,2,FALSE))</f>
        <v>-9999</v>
      </c>
      <c r="Z1005" s="55" t="str" cm="1">
        <f t="array" ref="Z1005">IF(AND(B1005:D1005="",G1005:P1005=""),"",IF(X1005&gt;=2,IF(Y1005&gt;50,"P1","P3"),IF(X1005&gt;0,IF(Y1005&gt;50,"P2","P5"),IF(Y1005&gt;50,"P4","P6"))))</f>
        <v/>
      </c>
    </row>
    <row r="1006" spans="1:26" x14ac:dyDescent="0.35">
      <c r="A1006" s="48"/>
      <c r="B1006" s="48"/>
      <c r="C1006" s="48"/>
      <c r="D1006" s="48"/>
      <c r="E1006" s="47"/>
      <c r="F1006" s="47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55" t="str" cm="1">
        <f t="array" ref="Q1006">IF(AND(B1006="",D1006="",G1006:H1006="",J1006:P1006),"",IF(OR(B1006="",D1006="",AND(D1006&lt;&gt;"A",D1006&lt;&gt;"B",D1006&lt;&gt;"C",D1006&lt;&gt;"D",D1006&lt;&gt;"U"),G1006&lt;0,H1006&lt;G1006,AND(J1006&lt;&gt;"BC",J1006&lt;&gt;"SG",J1006&lt;&gt;"KQ",J1006&lt;&gt;"R"),J1006="",K1006="",L1006="",L1006&lt; 0,OR(M1006="",M1006&gt;15),OR(N1006="",N1006&gt;15),O1006="",P1006=""),"ERROR - Please check inputs",""))</f>
        <v/>
      </c>
      <c r="R1006" s="55" t="str" cm="1">
        <f t="array" ref="R1006">IF(AND(B1006:D1006="",G1006:P1006=""),"",H1006-G1006)</f>
        <v/>
      </c>
      <c r="S1006" s="55" t="str" cm="1">
        <f t="array" ref="S1006">IF(AND(B1006:D1006="",G1006:P1006=""),"",P1006*R1006/1000*365)</f>
        <v/>
      </c>
      <c r="T1006" s="55" t="str" cm="1">
        <f t="array" ref="T1006">IF(AND(B1006:D1006="",G1006:P1006=""),"",MAX(0,K1006-L1006))</f>
        <v/>
      </c>
      <c r="U1006" s="55" t="str" cm="1">
        <f t="array" ref="U1006">IF(AND(B1006:D1006="",G1006:P1006=""),"",VLOOKUP(J1006,ABen_Rates,3,FALSE)*T1006*S1006)</f>
        <v/>
      </c>
      <c r="V1006" s="55" t="str" cm="1">
        <f t="array" ref="V1006">IF(AND(B1006:D1006="",G1006:P1006=""),"",VLOOKUP(D1006,Treatment_Life,2,FALSE)*U1006)</f>
        <v/>
      </c>
      <c r="W1006" s="55" t="str" cm="1">
        <f t="array" ref="W1006">IF(AND(B1006:D1006="",G1006:P1006=""),"",(H1006-G1006)*O1006*Lane_Width*Cost_m2)</f>
        <v/>
      </c>
      <c r="X1006" s="55" cm="1">
        <f t="array" ref="X1006">IF(AND(B1006:D1006="",G1006:P1006=""),-9999,V1006*Av_Cost_Coll/W1006)</f>
        <v>-9999</v>
      </c>
      <c r="Y1006" s="55" cm="1">
        <f t="array" ref="Y1006">IF(AND(B1006:D1006="",G1006:P1006=""),-9999,VLOOKUP(CONCATENATE(M1006,"-",N1006),Likelihood,2,FALSE))</f>
        <v>-9999</v>
      </c>
      <c r="Z1006" s="55" t="str" cm="1">
        <f t="array" ref="Z1006">IF(AND(B1006:D1006="",G1006:P1006=""),"",IF(X1006&gt;=2,IF(Y1006&gt;50,"P1","P3"),IF(X1006&gt;0,IF(Y1006&gt;50,"P2","P5"),IF(Y1006&gt;50,"P4","P6"))))</f>
        <v/>
      </c>
    </row>
    <row r="1007" spans="1:26" x14ac:dyDescent="0.35">
      <c r="A1007" s="48"/>
      <c r="B1007" s="48"/>
      <c r="C1007" s="48"/>
      <c r="D1007" s="48"/>
      <c r="E1007" s="47"/>
      <c r="F1007" s="47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55" t="str" cm="1">
        <f t="array" ref="Q1007">IF(AND(B1007="",D1007="",G1007:H1007="",J1007:P1007),"",IF(OR(B1007="",D1007="",AND(D1007&lt;&gt;"A",D1007&lt;&gt;"B",D1007&lt;&gt;"C",D1007&lt;&gt;"D",D1007&lt;&gt;"U"),G1007&lt;0,H1007&lt;G1007,AND(J1007&lt;&gt;"BC",J1007&lt;&gt;"SG",J1007&lt;&gt;"KQ",J1007&lt;&gt;"R"),J1007="",K1007="",L1007="",L1007&lt; 0,OR(M1007="",M1007&gt;15),OR(N1007="",N1007&gt;15),O1007="",P1007=""),"ERROR - Please check inputs",""))</f>
        <v/>
      </c>
      <c r="R1007" s="55" t="str" cm="1">
        <f t="array" ref="R1007">IF(AND(B1007:D1007="",G1007:P1007=""),"",H1007-G1007)</f>
        <v/>
      </c>
      <c r="S1007" s="55" t="str" cm="1">
        <f t="array" ref="S1007">IF(AND(B1007:D1007="",G1007:P1007=""),"",P1007*R1007/1000*365)</f>
        <v/>
      </c>
      <c r="T1007" s="55" t="str" cm="1">
        <f t="array" ref="T1007">IF(AND(B1007:D1007="",G1007:P1007=""),"",MAX(0,K1007-L1007))</f>
        <v/>
      </c>
      <c r="U1007" s="55" t="str" cm="1">
        <f t="array" ref="U1007">IF(AND(B1007:D1007="",G1007:P1007=""),"",VLOOKUP(J1007,ABen_Rates,3,FALSE)*T1007*S1007)</f>
        <v/>
      </c>
      <c r="V1007" s="55" t="str" cm="1">
        <f t="array" ref="V1007">IF(AND(B1007:D1007="",G1007:P1007=""),"",VLOOKUP(D1007,Treatment_Life,2,FALSE)*U1007)</f>
        <v/>
      </c>
      <c r="W1007" s="55" t="str" cm="1">
        <f t="array" ref="W1007">IF(AND(B1007:D1007="",G1007:P1007=""),"",(H1007-G1007)*O1007*Lane_Width*Cost_m2)</f>
        <v/>
      </c>
      <c r="X1007" s="55" cm="1">
        <f t="array" ref="X1007">IF(AND(B1007:D1007="",G1007:P1007=""),-9999,V1007*Av_Cost_Coll/W1007)</f>
        <v>-9999</v>
      </c>
      <c r="Y1007" s="55" cm="1">
        <f t="array" ref="Y1007">IF(AND(B1007:D1007="",G1007:P1007=""),-9999,VLOOKUP(CONCATENATE(M1007,"-",N1007),Likelihood,2,FALSE))</f>
        <v>-9999</v>
      </c>
      <c r="Z1007" s="55" t="str" cm="1">
        <f t="array" ref="Z1007">IF(AND(B1007:D1007="",G1007:P1007=""),"",IF(X1007&gt;=2,IF(Y1007&gt;50,"P1","P3"),IF(X1007&gt;0,IF(Y1007&gt;50,"P2","P5"),IF(Y1007&gt;50,"P4","P6"))))</f>
        <v/>
      </c>
    </row>
    <row r="1008" spans="1:26" x14ac:dyDescent="0.35">
      <c r="A1008" s="48"/>
      <c r="B1008" s="48"/>
      <c r="C1008" s="48"/>
      <c r="D1008" s="48"/>
      <c r="E1008" s="47"/>
      <c r="F1008" s="47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55" t="str" cm="1">
        <f t="array" ref="Q1008">IF(AND(B1008="",D1008="",G1008:H1008="",J1008:P1008),"",IF(OR(B1008="",D1008="",AND(D1008&lt;&gt;"A",D1008&lt;&gt;"B",D1008&lt;&gt;"C",D1008&lt;&gt;"D",D1008&lt;&gt;"U"),G1008&lt;0,H1008&lt;G1008,AND(J1008&lt;&gt;"BC",J1008&lt;&gt;"SG",J1008&lt;&gt;"KQ",J1008&lt;&gt;"R"),J1008="",K1008="",L1008="",L1008&lt; 0,OR(M1008="",M1008&gt;15),OR(N1008="",N1008&gt;15),O1008="",P1008=""),"ERROR - Please check inputs",""))</f>
        <v/>
      </c>
      <c r="R1008" s="55" t="str" cm="1">
        <f t="array" ref="R1008">IF(AND(B1008:D1008="",G1008:P1008=""),"",H1008-G1008)</f>
        <v/>
      </c>
      <c r="S1008" s="55" t="str" cm="1">
        <f t="array" ref="S1008">IF(AND(B1008:D1008="",G1008:P1008=""),"",P1008*R1008/1000*365)</f>
        <v/>
      </c>
      <c r="T1008" s="55" t="str" cm="1">
        <f t="array" ref="T1008">IF(AND(B1008:D1008="",G1008:P1008=""),"",MAX(0,K1008-L1008))</f>
        <v/>
      </c>
      <c r="U1008" s="55" t="str" cm="1">
        <f t="array" ref="U1008">IF(AND(B1008:D1008="",G1008:P1008=""),"",VLOOKUP(J1008,ABen_Rates,3,FALSE)*T1008*S1008)</f>
        <v/>
      </c>
      <c r="V1008" s="55" t="str" cm="1">
        <f t="array" ref="V1008">IF(AND(B1008:D1008="",G1008:P1008=""),"",VLOOKUP(D1008,Treatment_Life,2,FALSE)*U1008)</f>
        <v/>
      </c>
      <c r="W1008" s="55" t="str" cm="1">
        <f t="array" ref="W1008">IF(AND(B1008:D1008="",G1008:P1008=""),"",(H1008-G1008)*O1008*Lane_Width*Cost_m2)</f>
        <v/>
      </c>
      <c r="X1008" s="55" cm="1">
        <f t="array" ref="X1008">IF(AND(B1008:D1008="",G1008:P1008=""),-9999,V1008*Av_Cost_Coll/W1008)</f>
        <v>-9999</v>
      </c>
      <c r="Y1008" s="55" cm="1">
        <f t="array" ref="Y1008">IF(AND(B1008:D1008="",G1008:P1008=""),-9999,VLOOKUP(CONCATENATE(M1008,"-",N1008),Likelihood,2,FALSE))</f>
        <v>-9999</v>
      </c>
      <c r="Z1008" s="55" t="str" cm="1">
        <f t="array" ref="Z1008">IF(AND(B1008:D1008="",G1008:P1008=""),"",IF(X1008&gt;=2,IF(Y1008&gt;50,"P1","P3"),IF(X1008&gt;0,IF(Y1008&gt;50,"P2","P5"),IF(Y1008&gt;50,"P4","P6"))))</f>
        <v/>
      </c>
    </row>
    <row r="1009" spans="1:26" x14ac:dyDescent="0.35">
      <c r="A1009" s="48"/>
      <c r="B1009" s="48"/>
      <c r="C1009" s="48"/>
      <c r="D1009" s="48"/>
      <c r="E1009" s="47"/>
      <c r="F1009" s="47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55" t="str" cm="1">
        <f t="array" ref="Q1009">IF(AND(B1009="",D1009="",G1009:H1009="",J1009:P1009),"",IF(OR(B1009="",D1009="",AND(D1009&lt;&gt;"A",D1009&lt;&gt;"B",D1009&lt;&gt;"C",D1009&lt;&gt;"D",D1009&lt;&gt;"U"),G1009&lt;0,H1009&lt;G1009,AND(J1009&lt;&gt;"BC",J1009&lt;&gt;"SG",J1009&lt;&gt;"KQ",J1009&lt;&gt;"R"),J1009="",K1009="",L1009="",L1009&lt; 0,OR(M1009="",M1009&gt;15),OR(N1009="",N1009&gt;15),O1009="",P1009=""),"ERROR - Please check inputs",""))</f>
        <v/>
      </c>
      <c r="R1009" s="55" t="str" cm="1">
        <f t="array" ref="R1009">IF(AND(B1009:D1009="",G1009:P1009=""),"",H1009-G1009)</f>
        <v/>
      </c>
      <c r="S1009" s="55" t="str" cm="1">
        <f t="array" ref="S1009">IF(AND(B1009:D1009="",G1009:P1009=""),"",P1009*R1009/1000*365)</f>
        <v/>
      </c>
      <c r="T1009" s="55" t="str" cm="1">
        <f t="array" ref="T1009">IF(AND(B1009:D1009="",G1009:P1009=""),"",MAX(0,K1009-L1009))</f>
        <v/>
      </c>
      <c r="U1009" s="55" t="str" cm="1">
        <f t="array" ref="U1009">IF(AND(B1009:D1009="",G1009:P1009=""),"",VLOOKUP(J1009,ABen_Rates,3,FALSE)*T1009*S1009)</f>
        <v/>
      </c>
      <c r="V1009" s="55" t="str" cm="1">
        <f t="array" ref="V1009">IF(AND(B1009:D1009="",G1009:P1009=""),"",VLOOKUP(D1009,Treatment_Life,2,FALSE)*U1009)</f>
        <v/>
      </c>
      <c r="W1009" s="55" t="str" cm="1">
        <f t="array" ref="W1009">IF(AND(B1009:D1009="",G1009:P1009=""),"",(H1009-G1009)*O1009*Lane_Width*Cost_m2)</f>
        <v/>
      </c>
      <c r="X1009" s="55" cm="1">
        <f t="array" ref="X1009">IF(AND(B1009:D1009="",G1009:P1009=""),-9999,V1009*Av_Cost_Coll/W1009)</f>
        <v>-9999</v>
      </c>
      <c r="Y1009" s="55" cm="1">
        <f t="array" ref="Y1009">IF(AND(B1009:D1009="",G1009:P1009=""),-9999,VLOOKUP(CONCATENATE(M1009,"-",N1009),Likelihood,2,FALSE))</f>
        <v>-9999</v>
      </c>
      <c r="Z1009" s="55" t="str" cm="1">
        <f t="array" ref="Z1009">IF(AND(B1009:D1009="",G1009:P1009=""),"",IF(X1009&gt;=2,IF(Y1009&gt;50,"P1","P3"),IF(X1009&gt;0,IF(Y1009&gt;50,"P2","P5"),IF(Y1009&gt;50,"P4","P6"))))</f>
        <v/>
      </c>
    </row>
    <row r="1010" spans="1:26" x14ac:dyDescent="0.35">
      <c r="A1010" s="48"/>
      <c r="B1010" s="48"/>
      <c r="C1010" s="48"/>
      <c r="D1010" s="48"/>
      <c r="E1010" s="47"/>
      <c r="F1010" s="47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55" t="str" cm="1">
        <f t="array" ref="Q1010">IF(AND(B1010="",D1010="",G1010:H1010="",J1010:P1010),"",IF(OR(B1010="",D1010="",AND(D1010&lt;&gt;"A",D1010&lt;&gt;"B",D1010&lt;&gt;"C",D1010&lt;&gt;"D",D1010&lt;&gt;"U"),G1010&lt;0,H1010&lt;G1010,AND(J1010&lt;&gt;"BC",J1010&lt;&gt;"SG",J1010&lt;&gt;"KQ",J1010&lt;&gt;"R"),J1010="",K1010="",L1010="",L1010&lt; 0,OR(M1010="",M1010&gt;15),OR(N1010="",N1010&gt;15),O1010="",P1010=""),"ERROR - Please check inputs",""))</f>
        <v/>
      </c>
      <c r="R1010" s="55" t="str" cm="1">
        <f t="array" ref="R1010">IF(AND(B1010:D1010="",G1010:P1010=""),"",H1010-G1010)</f>
        <v/>
      </c>
      <c r="S1010" s="55" t="str" cm="1">
        <f t="array" ref="S1010">IF(AND(B1010:D1010="",G1010:P1010=""),"",P1010*R1010/1000*365)</f>
        <v/>
      </c>
      <c r="T1010" s="55" t="str" cm="1">
        <f t="array" ref="T1010">IF(AND(B1010:D1010="",G1010:P1010=""),"",MAX(0,K1010-L1010))</f>
        <v/>
      </c>
      <c r="U1010" s="55" t="str" cm="1">
        <f t="array" ref="U1010">IF(AND(B1010:D1010="",G1010:P1010=""),"",VLOOKUP(J1010,ABen_Rates,3,FALSE)*T1010*S1010)</f>
        <v/>
      </c>
      <c r="V1010" s="55" t="str" cm="1">
        <f t="array" ref="V1010">IF(AND(B1010:D1010="",G1010:P1010=""),"",VLOOKUP(D1010,Treatment_Life,2,FALSE)*U1010)</f>
        <v/>
      </c>
      <c r="W1010" s="55" t="str" cm="1">
        <f t="array" ref="W1010">IF(AND(B1010:D1010="",G1010:P1010=""),"",(H1010-G1010)*O1010*Lane_Width*Cost_m2)</f>
        <v/>
      </c>
      <c r="X1010" s="55" cm="1">
        <f t="array" ref="X1010">IF(AND(B1010:D1010="",G1010:P1010=""),-9999,V1010*Av_Cost_Coll/W1010)</f>
        <v>-9999</v>
      </c>
      <c r="Y1010" s="55" cm="1">
        <f t="array" ref="Y1010">IF(AND(B1010:D1010="",G1010:P1010=""),-9999,VLOOKUP(CONCATENATE(M1010,"-",N1010),Likelihood,2,FALSE))</f>
        <v>-9999</v>
      </c>
      <c r="Z1010" s="55" t="str" cm="1">
        <f t="array" ref="Z1010">IF(AND(B1010:D1010="",G1010:P1010=""),"",IF(X1010&gt;=2,IF(Y1010&gt;50,"P1","P3"),IF(X1010&gt;0,IF(Y1010&gt;50,"P2","P5"),IF(Y1010&gt;50,"P4","P6"))))</f>
        <v/>
      </c>
    </row>
    <row r="1011" spans="1:26" x14ac:dyDescent="0.35">
      <c r="A1011" s="48"/>
      <c r="B1011" s="48"/>
      <c r="C1011" s="48"/>
      <c r="D1011" s="48"/>
      <c r="E1011" s="47"/>
      <c r="F1011" s="47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55" t="str" cm="1">
        <f t="array" ref="Q1011">IF(AND(B1011="",D1011="",G1011:H1011="",J1011:P1011),"",IF(OR(B1011="",D1011="",AND(D1011&lt;&gt;"A",D1011&lt;&gt;"B",D1011&lt;&gt;"C",D1011&lt;&gt;"D",D1011&lt;&gt;"U"),G1011&lt;0,H1011&lt;G1011,AND(J1011&lt;&gt;"BC",J1011&lt;&gt;"SG",J1011&lt;&gt;"KQ",J1011&lt;&gt;"R"),J1011="",K1011="",L1011="",L1011&lt; 0,OR(M1011="",M1011&gt;15),OR(N1011="",N1011&gt;15),O1011="",P1011=""),"ERROR - Please check inputs",""))</f>
        <v/>
      </c>
      <c r="R1011" s="55" t="str" cm="1">
        <f t="array" ref="R1011">IF(AND(B1011:D1011="",G1011:P1011=""),"",H1011-G1011)</f>
        <v/>
      </c>
      <c r="S1011" s="55" t="str" cm="1">
        <f t="array" ref="S1011">IF(AND(B1011:D1011="",G1011:P1011=""),"",P1011*R1011/1000*365)</f>
        <v/>
      </c>
      <c r="T1011" s="55" t="str" cm="1">
        <f t="array" ref="T1011">IF(AND(B1011:D1011="",G1011:P1011=""),"",MAX(0,K1011-L1011))</f>
        <v/>
      </c>
      <c r="U1011" s="55" t="str" cm="1">
        <f t="array" ref="U1011">IF(AND(B1011:D1011="",G1011:P1011=""),"",VLOOKUP(J1011,ABen_Rates,3,FALSE)*T1011*S1011)</f>
        <v/>
      </c>
      <c r="V1011" s="55" t="str" cm="1">
        <f t="array" ref="V1011">IF(AND(B1011:D1011="",G1011:P1011=""),"",VLOOKUP(D1011,Treatment_Life,2,FALSE)*U1011)</f>
        <v/>
      </c>
      <c r="W1011" s="55" t="str" cm="1">
        <f t="array" ref="W1011">IF(AND(B1011:D1011="",G1011:P1011=""),"",(H1011-G1011)*O1011*Lane_Width*Cost_m2)</f>
        <v/>
      </c>
      <c r="X1011" s="55" cm="1">
        <f t="array" ref="X1011">IF(AND(B1011:D1011="",G1011:P1011=""),-9999,V1011*Av_Cost_Coll/W1011)</f>
        <v>-9999</v>
      </c>
      <c r="Y1011" s="55" cm="1">
        <f t="array" ref="Y1011">IF(AND(B1011:D1011="",G1011:P1011=""),-9999,VLOOKUP(CONCATENATE(M1011,"-",N1011),Likelihood,2,FALSE))</f>
        <v>-9999</v>
      </c>
      <c r="Z1011" s="55" t="str" cm="1">
        <f t="array" ref="Z1011">IF(AND(B1011:D1011="",G1011:P1011=""),"",IF(X1011&gt;=2,IF(Y1011&gt;50,"P1","P3"),IF(X1011&gt;0,IF(Y1011&gt;50,"P2","P5"),IF(Y1011&gt;50,"P4","P6"))))</f>
        <v/>
      </c>
    </row>
    <row r="1012" spans="1:26" x14ac:dyDescent="0.35">
      <c r="A1012" s="48"/>
      <c r="B1012" s="48"/>
      <c r="C1012" s="48"/>
      <c r="D1012" s="48"/>
      <c r="E1012" s="47"/>
      <c r="F1012" s="47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55" t="str" cm="1">
        <f t="array" ref="Q1012">IF(AND(B1012="",D1012="",G1012:H1012="",J1012:P1012),"",IF(OR(B1012="",D1012="",AND(D1012&lt;&gt;"A",D1012&lt;&gt;"B",D1012&lt;&gt;"C",D1012&lt;&gt;"D",D1012&lt;&gt;"U"),G1012&lt;0,H1012&lt;G1012,AND(J1012&lt;&gt;"BC",J1012&lt;&gt;"SG",J1012&lt;&gt;"KQ",J1012&lt;&gt;"R"),J1012="",K1012="",L1012="",L1012&lt; 0,OR(M1012="",M1012&gt;15),OR(N1012="",N1012&gt;15),O1012="",P1012=""),"ERROR - Please check inputs",""))</f>
        <v/>
      </c>
      <c r="R1012" s="55" t="str" cm="1">
        <f t="array" ref="R1012">IF(AND(B1012:D1012="",G1012:P1012=""),"",H1012-G1012)</f>
        <v/>
      </c>
      <c r="S1012" s="55" t="str" cm="1">
        <f t="array" ref="S1012">IF(AND(B1012:D1012="",G1012:P1012=""),"",P1012*R1012/1000*365)</f>
        <v/>
      </c>
      <c r="T1012" s="55" t="str" cm="1">
        <f t="array" ref="T1012">IF(AND(B1012:D1012="",G1012:P1012=""),"",MAX(0,K1012-L1012))</f>
        <v/>
      </c>
      <c r="U1012" s="55" t="str" cm="1">
        <f t="array" ref="U1012">IF(AND(B1012:D1012="",G1012:P1012=""),"",VLOOKUP(J1012,ABen_Rates,3,FALSE)*T1012*S1012)</f>
        <v/>
      </c>
      <c r="V1012" s="55" t="str" cm="1">
        <f t="array" ref="V1012">IF(AND(B1012:D1012="",G1012:P1012=""),"",VLOOKUP(D1012,Treatment_Life,2,FALSE)*U1012)</f>
        <v/>
      </c>
      <c r="W1012" s="55" t="str" cm="1">
        <f t="array" ref="W1012">IF(AND(B1012:D1012="",G1012:P1012=""),"",(H1012-G1012)*O1012*Lane_Width*Cost_m2)</f>
        <v/>
      </c>
      <c r="X1012" s="55" cm="1">
        <f t="array" ref="X1012">IF(AND(B1012:D1012="",G1012:P1012=""),-9999,V1012*Av_Cost_Coll/W1012)</f>
        <v>-9999</v>
      </c>
      <c r="Y1012" s="55" cm="1">
        <f t="array" ref="Y1012">IF(AND(B1012:D1012="",G1012:P1012=""),-9999,VLOOKUP(CONCATENATE(M1012,"-",N1012),Likelihood,2,FALSE))</f>
        <v>-9999</v>
      </c>
      <c r="Z1012" s="55" t="str" cm="1">
        <f t="array" ref="Z1012">IF(AND(B1012:D1012="",G1012:P1012=""),"",IF(X1012&gt;=2,IF(Y1012&gt;50,"P1","P3"),IF(X1012&gt;0,IF(Y1012&gt;50,"P2","P5"),IF(Y1012&gt;50,"P4","P6"))))</f>
        <v/>
      </c>
    </row>
    <row r="1013" spans="1:26" x14ac:dyDescent="0.35">
      <c r="A1013" s="48"/>
      <c r="B1013" s="48"/>
      <c r="C1013" s="48"/>
      <c r="D1013" s="48"/>
      <c r="E1013" s="47"/>
      <c r="F1013" s="47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55" t="str" cm="1">
        <f t="array" ref="Q1013">IF(AND(B1013="",D1013="",G1013:H1013="",J1013:P1013),"",IF(OR(B1013="",D1013="",AND(D1013&lt;&gt;"A",D1013&lt;&gt;"B",D1013&lt;&gt;"C",D1013&lt;&gt;"D",D1013&lt;&gt;"U"),G1013&lt;0,H1013&lt;G1013,AND(J1013&lt;&gt;"BC",J1013&lt;&gt;"SG",J1013&lt;&gt;"KQ",J1013&lt;&gt;"R"),J1013="",K1013="",L1013="",L1013&lt; 0,OR(M1013="",M1013&gt;15),OR(N1013="",N1013&gt;15),O1013="",P1013=""),"ERROR - Please check inputs",""))</f>
        <v/>
      </c>
      <c r="R1013" s="55" t="str" cm="1">
        <f t="array" ref="R1013">IF(AND(B1013:D1013="",G1013:P1013=""),"",H1013-G1013)</f>
        <v/>
      </c>
      <c r="S1013" s="55" t="str" cm="1">
        <f t="array" ref="S1013">IF(AND(B1013:D1013="",G1013:P1013=""),"",P1013*R1013/1000*365)</f>
        <v/>
      </c>
      <c r="T1013" s="55" t="str" cm="1">
        <f t="array" ref="T1013">IF(AND(B1013:D1013="",G1013:P1013=""),"",MAX(0,K1013-L1013))</f>
        <v/>
      </c>
      <c r="U1013" s="55" t="str" cm="1">
        <f t="array" ref="U1013">IF(AND(B1013:D1013="",G1013:P1013=""),"",VLOOKUP(J1013,ABen_Rates,3,FALSE)*T1013*S1013)</f>
        <v/>
      </c>
      <c r="V1013" s="55" t="str" cm="1">
        <f t="array" ref="V1013">IF(AND(B1013:D1013="",G1013:P1013=""),"",VLOOKUP(D1013,Treatment_Life,2,FALSE)*U1013)</f>
        <v/>
      </c>
      <c r="W1013" s="55" t="str" cm="1">
        <f t="array" ref="W1013">IF(AND(B1013:D1013="",G1013:P1013=""),"",(H1013-G1013)*O1013*Lane_Width*Cost_m2)</f>
        <v/>
      </c>
      <c r="X1013" s="55" cm="1">
        <f t="array" ref="X1013">IF(AND(B1013:D1013="",G1013:P1013=""),-9999,V1013*Av_Cost_Coll/W1013)</f>
        <v>-9999</v>
      </c>
      <c r="Y1013" s="55" cm="1">
        <f t="array" ref="Y1013">IF(AND(B1013:D1013="",G1013:P1013=""),-9999,VLOOKUP(CONCATENATE(M1013,"-",N1013),Likelihood,2,FALSE))</f>
        <v>-9999</v>
      </c>
      <c r="Z1013" s="55" t="str" cm="1">
        <f t="array" ref="Z1013">IF(AND(B1013:D1013="",G1013:P1013=""),"",IF(X1013&gt;=2,IF(Y1013&gt;50,"P1","P3"),IF(X1013&gt;0,IF(Y1013&gt;50,"P2","P5"),IF(Y1013&gt;50,"P4","P6"))))</f>
        <v/>
      </c>
    </row>
    <row r="1014" spans="1:26" x14ac:dyDescent="0.35">
      <c r="A1014" s="48"/>
      <c r="B1014" s="48"/>
      <c r="C1014" s="48"/>
      <c r="D1014" s="48"/>
      <c r="E1014" s="47"/>
      <c r="F1014" s="47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55" t="str" cm="1">
        <f t="array" ref="Q1014">IF(AND(B1014="",D1014="",G1014:H1014="",J1014:P1014),"",IF(OR(B1014="",D1014="",AND(D1014&lt;&gt;"A",D1014&lt;&gt;"B",D1014&lt;&gt;"C",D1014&lt;&gt;"D",D1014&lt;&gt;"U"),G1014&lt;0,H1014&lt;G1014,AND(J1014&lt;&gt;"BC",J1014&lt;&gt;"SG",J1014&lt;&gt;"KQ",J1014&lt;&gt;"R"),J1014="",K1014="",L1014="",L1014&lt; 0,OR(M1014="",M1014&gt;15),OR(N1014="",N1014&gt;15),O1014="",P1014=""),"ERROR - Please check inputs",""))</f>
        <v/>
      </c>
      <c r="R1014" s="55" t="str" cm="1">
        <f t="array" ref="R1014">IF(AND(B1014:D1014="",G1014:P1014=""),"",H1014-G1014)</f>
        <v/>
      </c>
      <c r="S1014" s="55" t="str" cm="1">
        <f t="array" ref="S1014">IF(AND(B1014:D1014="",G1014:P1014=""),"",P1014*R1014/1000*365)</f>
        <v/>
      </c>
      <c r="T1014" s="55" t="str" cm="1">
        <f t="array" ref="T1014">IF(AND(B1014:D1014="",G1014:P1014=""),"",MAX(0,K1014-L1014))</f>
        <v/>
      </c>
      <c r="U1014" s="55" t="str" cm="1">
        <f t="array" ref="U1014">IF(AND(B1014:D1014="",G1014:P1014=""),"",VLOOKUP(J1014,ABen_Rates,3,FALSE)*T1014*S1014)</f>
        <v/>
      </c>
      <c r="V1014" s="55" t="str" cm="1">
        <f t="array" ref="V1014">IF(AND(B1014:D1014="",G1014:P1014=""),"",VLOOKUP(D1014,Treatment_Life,2,FALSE)*U1014)</f>
        <v/>
      </c>
      <c r="W1014" s="55" t="str" cm="1">
        <f t="array" ref="W1014">IF(AND(B1014:D1014="",G1014:P1014=""),"",(H1014-G1014)*O1014*Lane_Width*Cost_m2)</f>
        <v/>
      </c>
      <c r="X1014" s="55" cm="1">
        <f t="array" ref="X1014">IF(AND(B1014:D1014="",G1014:P1014=""),-9999,V1014*Av_Cost_Coll/W1014)</f>
        <v>-9999</v>
      </c>
      <c r="Y1014" s="55" cm="1">
        <f t="array" ref="Y1014">IF(AND(B1014:D1014="",G1014:P1014=""),-9999,VLOOKUP(CONCATENATE(M1014,"-",N1014),Likelihood,2,FALSE))</f>
        <v>-9999</v>
      </c>
      <c r="Z1014" s="55" t="str" cm="1">
        <f t="array" ref="Z1014">IF(AND(B1014:D1014="",G1014:P1014=""),"",IF(X1014&gt;=2,IF(Y1014&gt;50,"P1","P3"),IF(X1014&gt;0,IF(Y1014&gt;50,"P2","P5"),IF(Y1014&gt;50,"P4","P6"))))</f>
        <v/>
      </c>
    </row>
    <row r="1015" spans="1:26" x14ac:dyDescent="0.35">
      <c r="A1015" s="48"/>
      <c r="B1015" s="48"/>
      <c r="C1015" s="48"/>
      <c r="D1015" s="48"/>
      <c r="E1015" s="47"/>
      <c r="F1015" s="47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55" t="str" cm="1">
        <f t="array" ref="Q1015">IF(AND(B1015="",D1015="",G1015:H1015="",J1015:P1015),"",IF(OR(B1015="",D1015="",AND(D1015&lt;&gt;"A",D1015&lt;&gt;"B",D1015&lt;&gt;"C",D1015&lt;&gt;"D",D1015&lt;&gt;"U"),G1015&lt;0,H1015&lt;G1015,AND(J1015&lt;&gt;"BC",J1015&lt;&gt;"SG",J1015&lt;&gt;"KQ",J1015&lt;&gt;"R"),J1015="",K1015="",L1015="",L1015&lt; 0,OR(M1015="",M1015&gt;15),OR(N1015="",N1015&gt;15),O1015="",P1015=""),"ERROR - Please check inputs",""))</f>
        <v/>
      </c>
      <c r="R1015" s="55" t="str" cm="1">
        <f t="array" ref="R1015">IF(AND(B1015:D1015="",G1015:P1015=""),"",H1015-G1015)</f>
        <v/>
      </c>
      <c r="S1015" s="55" t="str" cm="1">
        <f t="array" ref="S1015">IF(AND(B1015:D1015="",G1015:P1015=""),"",P1015*R1015/1000*365)</f>
        <v/>
      </c>
      <c r="T1015" s="55" t="str" cm="1">
        <f t="array" ref="T1015">IF(AND(B1015:D1015="",G1015:P1015=""),"",MAX(0,K1015-L1015))</f>
        <v/>
      </c>
      <c r="U1015" s="55" t="str" cm="1">
        <f t="array" ref="U1015">IF(AND(B1015:D1015="",G1015:P1015=""),"",VLOOKUP(J1015,ABen_Rates,3,FALSE)*T1015*S1015)</f>
        <v/>
      </c>
      <c r="V1015" s="55" t="str" cm="1">
        <f t="array" ref="V1015">IF(AND(B1015:D1015="",G1015:P1015=""),"",VLOOKUP(D1015,Treatment_Life,2,FALSE)*U1015)</f>
        <v/>
      </c>
      <c r="W1015" s="55" t="str" cm="1">
        <f t="array" ref="W1015">IF(AND(B1015:D1015="",G1015:P1015=""),"",(H1015-G1015)*O1015*Lane_Width*Cost_m2)</f>
        <v/>
      </c>
      <c r="X1015" s="55" cm="1">
        <f t="array" ref="X1015">IF(AND(B1015:D1015="",G1015:P1015=""),-9999,V1015*Av_Cost_Coll/W1015)</f>
        <v>-9999</v>
      </c>
      <c r="Y1015" s="55" cm="1">
        <f t="array" ref="Y1015">IF(AND(B1015:D1015="",G1015:P1015=""),-9999,VLOOKUP(CONCATENATE(M1015,"-",N1015),Likelihood,2,FALSE))</f>
        <v>-9999</v>
      </c>
      <c r="Z1015" s="55" t="str" cm="1">
        <f t="array" ref="Z1015">IF(AND(B1015:D1015="",G1015:P1015=""),"",IF(X1015&gt;=2,IF(Y1015&gt;50,"P1","P3"),IF(X1015&gt;0,IF(Y1015&gt;50,"P2","P5"),IF(Y1015&gt;50,"P4","P6"))))</f>
        <v/>
      </c>
    </row>
    <row r="1016" spans="1:26" x14ac:dyDescent="0.35">
      <c r="A1016" s="48"/>
      <c r="B1016" s="48"/>
      <c r="C1016" s="48"/>
      <c r="D1016" s="48"/>
      <c r="E1016" s="47"/>
      <c r="F1016" s="47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55" t="str" cm="1">
        <f t="array" ref="Q1016">IF(AND(B1016="",D1016="",G1016:H1016="",J1016:P1016),"",IF(OR(B1016="",D1016="",AND(D1016&lt;&gt;"A",D1016&lt;&gt;"B",D1016&lt;&gt;"C",D1016&lt;&gt;"D",D1016&lt;&gt;"U"),G1016&lt;0,H1016&lt;G1016,AND(J1016&lt;&gt;"BC",J1016&lt;&gt;"SG",J1016&lt;&gt;"KQ",J1016&lt;&gt;"R"),J1016="",K1016="",L1016="",L1016&lt; 0,OR(M1016="",M1016&gt;15),OR(N1016="",N1016&gt;15),O1016="",P1016=""),"ERROR - Please check inputs",""))</f>
        <v/>
      </c>
      <c r="R1016" s="55" t="str" cm="1">
        <f t="array" ref="R1016">IF(AND(B1016:D1016="",G1016:P1016=""),"",H1016-G1016)</f>
        <v/>
      </c>
      <c r="S1016" s="55" t="str" cm="1">
        <f t="array" ref="S1016">IF(AND(B1016:D1016="",G1016:P1016=""),"",P1016*R1016/1000*365)</f>
        <v/>
      </c>
      <c r="T1016" s="55" t="str" cm="1">
        <f t="array" ref="T1016">IF(AND(B1016:D1016="",G1016:P1016=""),"",MAX(0,K1016-L1016))</f>
        <v/>
      </c>
      <c r="U1016" s="55" t="str" cm="1">
        <f t="array" ref="U1016">IF(AND(B1016:D1016="",G1016:P1016=""),"",VLOOKUP(J1016,ABen_Rates,3,FALSE)*T1016*S1016)</f>
        <v/>
      </c>
      <c r="V1016" s="55" t="str" cm="1">
        <f t="array" ref="V1016">IF(AND(B1016:D1016="",G1016:P1016=""),"",VLOOKUP(D1016,Treatment_Life,2,FALSE)*U1016)</f>
        <v/>
      </c>
      <c r="W1016" s="55" t="str" cm="1">
        <f t="array" ref="W1016">IF(AND(B1016:D1016="",G1016:P1016=""),"",(H1016-G1016)*O1016*Lane_Width*Cost_m2)</f>
        <v/>
      </c>
      <c r="X1016" s="55" cm="1">
        <f t="array" ref="X1016">IF(AND(B1016:D1016="",G1016:P1016=""),-9999,V1016*Av_Cost_Coll/W1016)</f>
        <v>-9999</v>
      </c>
      <c r="Y1016" s="55" cm="1">
        <f t="array" ref="Y1016">IF(AND(B1016:D1016="",G1016:P1016=""),-9999,VLOOKUP(CONCATENATE(M1016,"-",N1016),Likelihood,2,FALSE))</f>
        <v>-9999</v>
      </c>
      <c r="Z1016" s="55" t="str" cm="1">
        <f t="array" ref="Z1016">IF(AND(B1016:D1016="",G1016:P1016=""),"",IF(X1016&gt;=2,IF(Y1016&gt;50,"P1","P3"),IF(X1016&gt;0,IF(Y1016&gt;50,"P2","P5"),IF(Y1016&gt;50,"P4","P6"))))</f>
        <v/>
      </c>
    </row>
    <row r="1017" spans="1:26" x14ac:dyDescent="0.35">
      <c r="A1017" s="48"/>
      <c r="B1017" s="48"/>
      <c r="C1017" s="48"/>
      <c r="D1017" s="48"/>
      <c r="E1017" s="47"/>
      <c r="F1017" s="47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55" t="str" cm="1">
        <f t="array" ref="Q1017">IF(AND(B1017="",D1017="",G1017:H1017="",J1017:P1017),"",IF(OR(B1017="",D1017="",AND(D1017&lt;&gt;"A",D1017&lt;&gt;"B",D1017&lt;&gt;"C",D1017&lt;&gt;"D",D1017&lt;&gt;"U"),G1017&lt;0,H1017&lt;G1017,AND(J1017&lt;&gt;"BC",J1017&lt;&gt;"SG",J1017&lt;&gt;"KQ",J1017&lt;&gt;"R"),J1017="",K1017="",L1017="",L1017&lt; 0,OR(M1017="",M1017&gt;15),OR(N1017="",N1017&gt;15),O1017="",P1017=""),"ERROR - Please check inputs",""))</f>
        <v/>
      </c>
      <c r="R1017" s="55" t="str" cm="1">
        <f t="array" ref="R1017">IF(AND(B1017:D1017="",G1017:P1017=""),"",H1017-G1017)</f>
        <v/>
      </c>
      <c r="S1017" s="55" t="str" cm="1">
        <f t="array" ref="S1017">IF(AND(B1017:D1017="",G1017:P1017=""),"",P1017*R1017/1000*365)</f>
        <v/>
      </c>
      <c r="T1017" s="55" t="str" cm="1">
        <f t="array" ref="T1017">IF(AND(B1017:D1017="",G1017:P1017=""),"",MAX(0,K1017-L1017))</f>
        <v/>
      </c>
      <c r="U1017" s="55" t="str" cm="1">
        <f t="array" ref="U1017">IF(AND(B1017:D1017="",G1017:P1017=""),"",VLOOKUP(J1017,ABen_Rates,3,FALSE)*T1017*S1017)</f>
        <v/>
      </c>
      <c r="V1017" s="55" t="str" cm="1">
        <f t="array" ref="V1017">IF(AND(B1017:D1017="",G1017:P1017=""),"",VLOOKUP(D1017,Treatment_Life,2,FALSE)*U1017)</f>
        <v/>
      </c>
      <c r="W1017" s="55" t="str" cm="1">
        <f t="array" ref="W1017">IF(AND(B1017:D1017="",G1017:P1017=""),"",(H1017-G1017)*O1017*Lane_Width*Cost_m2)</f>
        <v/>
      </c>
      <c r="X1017" s="55" cm="1">
        <f t="array" ref="X1017">IF(AND(B1017:D1017="",G1017:P1017=""),-9999,V1017*Av_Cost_Coll/W1017)</f>
        <v>-9999</v>
      </c>
      <c r="Y1017" s="55" cm="1">
        <f t="array" ref="Y1017">IF(AND(B1017:D1017="",G1017:P1017=""),-9999,VLOOKUP(CONCATENATE(M1017,"-",N1017),Likelihood,2,FALSE))</f>
        <v>-9999</v>
      </c>
      <c r="Z1017" s="55" t="str" cm="1">
        <f t="array" ref="Z1017">IF(AND(B1017:D1017="",G1017:P1017=""),"",IF(X1017&gt;=2,IF(Y1017&gt;50,"P1","P3"),IF(X1017&gt;0,IF(Y1017&gt;50,"P2","P5"),IF(Y1017&gt;50,"P4","P6"))))</f>
        <v/>
      </c>
    </row>
    <row r="1018" spans="1:26" x14ac:dyDescent="0.35">
      <c r="A1018" s="48"/>
      <c r="B1018" s="48"/>
      <c r="C1018" s="48"/>
      <c r="D1018" s="48"/>
      <c r="E1018" s="47"/>
      <c r="F1018" s="47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55" t="str" cm="1">
        <f t="array" ref="Q1018">IF(AND(B1018="",D1018="",G1018:H1018="",J1018:P1018),"",IF(OR(B1018="",D1018="",AND(D1018&lt;&gt;"A",D1018&lt;&gt;"B",D1018&lt;&gt;"C",D1018&lt;&gt;"D",D1018&lt;&gt;"U"),G1018&lt;0,H1018&lt;G1018,AND(J1018&lt;&gt;"BC",J1018&lt;&gt;"SG",J1018&lt;&gt;"KQ",J1018&lt;&gt;"R"),J1018="",K1018="",L1018="",L1018&lt; 0,OR(M1018="",M1018&gt;15),OR(N1018="",N1018&gt;15),O1018="",P1018=""),"ERROR - Please check inputs",""))</f>
        <v/>
      </c>
      <c r="R1018" s="55" t="str" cm="1">
        <f t="array" ref="R1018">IF(AND(B1018:D1018="",G1018:P1018=""),"",H1018-G1018)</f>
        <v/>
      </c>
      <c r="S1018" s="55" t="str" cm="1">
        <f t="array" ref="S1018">IF(AND(B1018:D1018="",G1018:P1018=""),"",P1018*R1018/1000*365)</f>
        <v/>
      </c>
      <c r="T1018" s="55" t="str" cm="1">
        <f t="array" ref="T1018">IF(AND(B1018:D1018="",G1018:P1018=""),"",MAX(0,K1018-L1018))</f>
        <v/>
      </c>
      <c r="U1018" s="55" t="str" cm="1">
        <f t="array" ref="U1018">IF(AND(B1018:D1018="",G1018:P1018=""),"",VLOOKUP(J1018,ABen_Rates,3,FALSE)*T1018*S1018)</f>
        <v/>
      </c>
      <c r="V1018" s="55" t="str" cm="1">
        <f t="array" ref="V1018">IF(AND(B1018:D1018="",G1018:P1018=""),"",VLOOKUP(D1018,Treatment_Life,2,FALSE)*U1018)</f>
        <v/>
      </c>
      <c r="W1018" s="55" t="str" cm="1">
        <f t="array" ref="W1018">IF(AND(B1018:D1018="",G1018:P1018=""),"",(H1018-G1018)*O1018*Lane_Width*Cost_m2)</f>
        <v/>
      </c>
      <c r="X1018" s="55" cm="1">
        <f t="array" ref="X1018">IF(AND(B1018:D1018="",G1018:P1018=""),-9999,V1018*Av_Cost_Coll/W1018)</f>
        <v>-9999</v>
      </c>
      <c r="Y1018" s="55" cm="1">
        <f t="array" ref="Y1018">IF(AND(B1018:D1018="",G1018:P1018=""),-9999,VLOOKUP(CONCATENATE(M1018,"-",N1018),Likelihood,2,FALSE))</f>
        <v>-9999</v>
      </c>
      <c r="Z1018" s="55" t="str" cm="1">
        <f t="array" ref="Z1018">IF(AND(B1018:D1018="",G1018:P1018=""),"",IF(X1018&gt;=2,IF(Y1018&gt;50,"P1","P3"),IF(X1018&gt;0,IF(Y1018&gt;50,"P2","P5"),IF(Y1018&gt;50,"P4","P6"))))</f>
        <v/>
      </c>
    </row>
    <row r="1019" spans="1:26" x14ac:dyDescent="0.35">
      <c r="A1019" s="48"/>
      <c r="B1019" s="48"/>
      <c r="C1019" s="48"/>
      <c r="D1019" s="48"/>
      <c r="E1019" s="47"/>
      <c r="F1019" s="47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55" t="str" cm="1">
        <f t="array" ref="Q1019">IF(AND(B1019="",D1019="",G1019:H1019="",J1019:P1019),"",IF(OR(B1019="",D1019="",AND(D1019&lt;&gt;"A",D1019&lt;&gt;"B",D1019&lt;&gt;"C",D1019&lt;&gt;"D",D1019&lt;&gt;"U"),G1019&lt;0,H1019&lt;G1019,AND(J1019&lt;&gt;"BC",J1019&lt;&gt;"SG",J1019&lt;&gt;"KQ",J1019&lt;&gt;"R"),J1019="",K1019="",L1019="",L1019&lt; 0,OR(M1019="",M1019&gt;15),OR(N1019="",N1019&gt;15),O1019="",P1019=""),"ERROR - Please check inputs",""))</f>
        <v/>
      </c>
      <c r="R1019" s="55" t="str" cm="1">
        <f t="array" ref="R1019">IF(AND(B1019:D1019="",G1019:P1019=""),"",H1019-G1019)</f>
        <v/>
      </c>
      <c r="S1019" s="55" t="str" cm="1">
        <f t="array" ref="S1019">IF(AND(B1019:D1019="",G1019:P1019=""),"",P1019*R1019/1000*365)</f>
        <v/>
      </c>
      <c r="T1019" s="55" t="str" cm="1">
        <f t="array" ref="T1019">IF(AND(B1019:D1019="",G1019:P1019=""),"",MAX(0,K1019-L1019))</f>
        <v/>
      </c>
      <c r="U1019" s="55" t="str" cm="1">
        <f t="array" ref="U1019">IF(AND(B1019:D1019="",G1019:P1019=""),"",VLOOKUP(J1019,ABen_Rates,3,FALSE)*T1019*S1019)</f>
        <v/>
      </c>
      <c r="V1019" s="55" t="str" cm="1">
        <f t="array" ref="V1019">IF(AND(B1019:D1019="",G1019:P1019=""),"",VLOOKUP(D1019,Treatment_Life,2,FALSE)*U1019)</f>
        <v/>
      </c>
      <c r="W1019" s="55" t="str" cm="1">
        <f t="array" ref="W1019">IF(AND(B1019:D1019="",G1019:P1019=""),"",(H1019-G1019)*O1019*Lane_Width*Cost_m2)</f>
        <v/>
      </c>
      <c r="X1019" s="55" cm="1">
        <f t="array" ref="X1019">IF(AND(B1019:D1019="",G1019:P1019=""),-9999,V1019*Av_Cost_Coll/W1019)</f>
        <v>-9999</v>
      </c>
      <c r="Y1019" s="55" cm="1">
        <f t="array" ref="Y1019">IF(AND(B1019:D1019="",G1019:P1019=""),-9999,VLOOKUP(CONCATENATE(M1019,"-",N1019),Likelihood,2,FALSE))</f>
        <v>-9999</v>
      </c>
      <c r="Z1019" s="55" t="str" cm="1">
        <f t="array" ref="Z1019">IF(AND(B1019:D1019="",G1019:P1019=""),"",IF(X1019&gt;=2,IF(Y1019&gt;50,"P1","P3"),IF(X1019&gt;0,IF(Y1019&gt;50,"P2","P5"),IF(Y1019&gt;50,"P4","P6"))))</f>
        <v/>
      </c>
    </row>
    <row r="1020" spans="1:26" x14ac:dyDescent="0.35">
      <c r="A1020" s="48"/>
      <c r="B1020" s="48"/>
      <c r="C1020" s="48"/>
      <c r="D1020" s="48"/>
      <c r="E1020" s="47"/>
      <c r="F1020" s="47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55" t="str" cm="1">
        <f t="array" ref="Q1020">IF(AND(B1020="",D1020="",G1020:H1020="",J1020:P1020),"",IF(OR(B1020="",D1020="",AND(D1020&lt;&gt;"A",D1020&lt;&gt;"B",D1020&lt;&gt;"C",D1020&lt;&gt;"D",D1020&lt;&gt;"U"),G1020&lt;0,H1020&lt;G1020,AND(J1020&lt;&gt;"BC",J1020&lt;&gt;"SG",J1020&lt;&gt;"KQ",J1020&lt;&gt;"R"),J1020="",K1020="",L1020="",L1020&lt; 0,OR(M1020="",M1020&gt;15),OR(N1020="",N1020&gt;15),O1020="",P1020=""),"ERROR - Please check inputs",""))</f>
        <v/>
      </c>
      <c r="R1020" s="55" t="str" cm="1">
        <f t="array" ref="R1020">IF(AND(B1020:D1020="",G1020:P1020=""),"",H1020-G1020)</f>
        <v/>
      </c>
      <c r="S1020" s="55" t="str" cm="1">
        <f t="array" ref="S1020">IF(AND(B1020:D1020="",G1020:P1020=""),"",P1020*R1020/1000*365)</f>
        <v/>
      </c>
      <c r="T1020" s="55" t="str" cm="1">
        <f t="array" ref="T1020">IF(AND(B1020:D1020="",G1020:P1020=""),"",MAX(0,K1020-L1020))</f>
        <v/>
      </c>
      <c r="U1020" s="55" t="str" cm="1">
        <f t="array" ref="U1020">IF(AND(B1020:D1020="",G1020:P1020=""),"",VLOOKUP(J1020,ABen_Rates,3,FALSE)*T1020*S1020)</f>
        <v/>
      </c>
      <c r="V1020" s="55" t="str" cm="1">
        <f t="array" ref="V1020">IF(AND(B1020:D1020="",G1020:P1020=""),"",VLOOKUP(D1020,Treatment_Life,2,FALSE)*U1020)</f>
        <v/>
      </c>
      <c r="W1020" s="55" t="str" cm="1">
        <f t="array" ref="W1020">IF(AND(B1020:D1020="",G1020:P1020=""),"",(H1020-G1020)*O1020*Lane_Width*Cost_m2)</f>
        <v/>
      </c>
      <c r="X1020" s="55" cm="1">
        <f t="array" ref="X1020">IF(AND(B1020:D1020="",G1020:P1020=""),-9999,V1020*Av_Cost_Coll/W1020)</f>
        <v>-9999</v>
      </c>
      <c r="Y1020" s="55" cm="1">
        <f t="array" ref="Y1020">IF(AND(B1020:D1020="",G1020:P1020=""),-9999,VLOOKUP(CONCATENATE(M1020,"-",N1020),Likelihood,2,FALSE))</f>
        <v>-9999</v>
      </c>
      <c r="Z1020" s="55" t="str" cm="1">
        <f t="array" ref="Z1020">IF(AND(B1020:D1020="",G1020:P1020=""),"",IF(X1020&gt;=2,IF(Y1020&gt;50,"P1","P3"),IF(X1020&gt;0,IF(Y1020&gt;50,"P2","P5"),IF(Y1020&gt;50,"P4","P6"))))</f>
        <v/>
      </c>
    </row>
    <row r="1021" spans="1:26" x14ac:dyDescent="0.35">
      <c r="A1021" s="48"/>
      <c r="B1021" s="48"/>
      <c r="C1021" s="48"/>
      <c r="D1021" s="48"/>
      <c r="E1021" s="47"/>
      <c r="F1021" s="47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55" t="str" cm="1">
        <f t="array" ref="Q1021">IF(AND(B1021="",D1021="",G1021:H1021="",J1021:P1021),"",IF(OR(B1021="",D1021="",AND(D1021&lt;&gt;"A",D1021&lt;&gt;"B",D1021&lt;&gt;"C",D1021&lt;&gt;"D",D1021&lt;&gt;"U"),G1021&lt;0,H1021&lt;G1021,AND(J1021&lt;&gt;"BC",J1021&lt;&gt;"SG",J1021&lt;&gt;"KQ",J1021&lt;&gt;"R"),J1021="",K1021="",L1021="",L1021&lt; 0,OR(M1021="",M1021&gt;15),OR(N1021="",N1021&gt;15),O1021="",P1021=""),"ERROR - Please check inputs",""))</f>
        <v/>
      </c>
      <c r="R1021" s="55" t="str" cm="1">
        <f t="array" ref="R1021">IF(AND(B1021:D1021="",G1021:P1021=""),"",H1021-G1021)</f>
        <v/>
      </c>
      <c r="S1021" s="55" t="str" cm="1">
        <f t="array" ref="S1021">IF(AND(B1021:D1021="",G1021:P1021=""),"",P1021*R1021/1000*365)</f>
        <v/>
      </c>
      <c r="T1021" s="55" t="str" cm="1">
        <f t="array" ref="T1021">IF(AND(B1021:D1021="",G1021:P1021=""),"",MAX(0,K1021-L1021))</f>
        <v/>
      </c>
      <c r="U1021" s="55" t="str" cm="1">
        <f t="array" ref="U1021">IF(AND(B1021:D1021="",G1021:P1021=""),"",VLOOKUP(J1021,ABen_Rates,3,FALSE)*T1021*S1021)</f>
        <v/>
      </c>
      <c r="V1021" s="55" t="str" cm="1">
        <f t="array" ref="V1021">IF(AND(B1021:D1021="",G1021:P1021=""),"",VLOOKUP(D1021,Treatment_Life,2,FALSE)*U1021)</f>
        <v/>
      </c>
      <c r="W1021" s="55" t="str" cm="1">
        <f t="array" ref="W1021">IF(AND(B1021:D1021="",G1021:P1021=""),"",(H1021-G1021)*O1021*Lane_Width*Cost_m2)</f>
        <v/>
      </c>
      <c r="X1021" s="55" cm="1">
        <f t="array" ref="X1021">IF(AND(B1021:D1021="",G1021:P1021=""),-9999,V1021*Av_Cost_Coll/W1021)</f>
        <v>-9999</v>
      </c>
      <c r="Y1021" s="55" cm="1">
        <f t="array" ref="Y1021">IF(AND(B1021:D1021="",G1021:P1021=""),-9999,VLOOKUP(CONCATENATE(M1021,"-",N1021),Likelihood,2,FALSE))</f>
        <v>-9999</v>
      </c>
      <c r="Z1021" s="55" t="str" cm="1">
        <f t="array" ref="Z1021">IF(AND(B1021:D1021="",G1021:P1021=""),"",IF(X1021&gt;=2,IF(Y1021&gt;50,"P1","P3"),IF(X1021&gt;0,IF(Y1021&gt;50,"P2","P5"),IF(Y1021&gt;50,"P4","P6"))))</f>
        <v/>
      </c>
    </row>
    <row r="1022" spans="1:26" x14ac:dyDescent="0.35">
      <c r="A1022" s="48"/>
      <c r="B1022" s="48"/>
      <c r="C1022" s="48"/>
      <c r="D1022" s="48"/>
      <c r="E1022" s="47"/>
      <c r="F1022" s="47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55" t="str" cm="1">
        <f t="array" ref="Q1022">IF(AND(B1022="",D1022="",G1022:H1022="",J1022:P1022),"",IF(OR(B1022="",D1022="",AND(D1022&lt;&gt;"A",D1022&lt;&gt;"B",D1022&lt;&gt;"C",D1022&lt;&gt;"D",D1022&lt;&gt;"U"),G1022&lt;0,H1022&lt;G1022,AND(J1022&lt;&gt;"BC",J1022&lt;&gt;"SG",J1022&lt;&gt;"KQ",J1022&lt;&gt;"R"),J1022="",K1022="",L1022="",L1022&lt; 0,OR(M1022="",M1022&gt;15),OR(N1022="",N1022&gt;15),O1022="",P1022=""),"ERROR - Please check inputs",""))</f>
        <v/>
      </c>
      <c r="R1022" s="55" t="str" cm="1">
        <f t="array" ref="R1022">IF(AND(B1022:D1022="",G1022:P1022=""),"",H1022-G1022)</f>
        <v/>
      </c>
      <c r="S1022" s="55" t="str" cm="1">
        <f t="array" ref="S1022">IF(AND(B1022:D1022="",G1022:P1022=""),"",P1022*R1022/1000*365)</f>
        <v/>
      </c>
      <c r="T1022" s="55" t="str" cm="1">
        <f t="array" ref="T1022">IF(AND(B1022:D1022="",G1022:P1022=""),"",MAX(0,K1022-L1022))</f>
        <v/>
      </c>
      <c r="U1022" s="55" t="str" cm="1">
        <f t="array" ref="U1022">IF(AND(B1022:D1022="",G1022:P1022=""),"",VLOOKUP(J1022,ABen_Rates,3,FALSE)*T1022*S1022)</f>
        <v/>
      </c>
      <c r="V1022" s="55" t="str" cm="1">
        <f t="array" ref="V1022">IF(AND(B1022:D1022="",G1022:P1022=""),"",VLOOKUP(D1022,Treatment_Life,2,FALSE)*U1022)</f>
        <v/>
      </c>
      <c r="W1022" s="55" t="str" cm="1">
        <f t="array" ref="W1022">IF(AND(B1022:D1022="",G1022:P1022=""),"",(H1022-G1022)*O1022*Lane_Width*Cost_m2)</f>
        <v/>
      </c>
      <c r="X1022" s="55" cm="1">
        <f t="array" ref="X1022">IF(AND(B1022:D1022="",G1022:P1022=""),-9999,V1022*Av_Cost_Coll/W1022)</f>
        <v>-9999</v>
      </c>
      <c r="Y1022" s="55" cm="1">
        <f t="array" ref="Y1022">IF(AND(B1022:D1022="",G1022:P1022=""),-9999,VLOOKUP(CONCATENATE(M1022,"-",N1022),Likelihood,2,FALSE))</f>
        <v>-9999</v>
      </c>
      <c r="Z1022" s="55" t="str" cm="1">
        <f t="array" ref="Z1022">IF(AND(B1022:D1022="",G1022:P1022=""),"",IF(X1022&gt;=2,IF(Y1022&gt;50,"P1","P3"),IF(X1022&gt;0,IF(Y1022&gt;50,"P2","P5"),IF(Y1022&gt;50,"P4","P6"))))</f>
        <v/>
      </c>
    </row>
    <row r="1023" spans="1:26" x14ac:dyDescent="0.35">
      <c r="A1023" s="48"/>
      <c r="B1023" s="48"/>
      <c r="C1023" s="48"/>
      <c r="D1023" s="48"/>
      <c r="E1023" s="47"/>
      <c r="F1023" s="47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55" t="str" cm="1">
        <f t="array" ref="Q1023">IF(AND(B1023="",D1023="",G1023:H1023="",J1023:P1023),"",IF(OR(B1023="",D1023="",AND(D1023&lt;&gt;"A",D1023&lt;&gt;"B",D1023&lt;&gt;"C",D1023&lt;&gt;"D",D1023&lt;&gt;"U"),G1023&lt;0,H1023&lt;G1023,AND(J1023&lt;&gt;"BC",J1023&lt;&gt;"SG",J1023&lt;&gt;"KQ",J1023&lt;&gt;"R"),J1023="",K1023="",L1023="",L1023&lt; 0,OR(M1023="",M1023&gt;15),OR(N1023="",N1023&gt;15),O1023="",P1023=""),"ERROR - Please check inputs",""))</f>
        <v/>
      </c>
      <c r="R1023" s="55" t="str" cm="1">
        <f t="array" ref="R1023">IF(AND(B1023:D1023="",G1023:P1023=""),"",H1023-G1023)</f>
        <v/>
      </c>
      <c r="S1023" s="55" t="str" cm="1">
        <f t="array" ref="S1023">IF(AND(B1023:D1023="",G1023:P1023=""),"",P1023*R1023/1000*365)</f>
        <v/>
      </c>
      <c r="T1023" s="55" t="str" cm="1">
        <f t="array" ref="T1023">IF(AND(B1023:D1023="",G1023:P1023=""),"",MAX(0,K1023-L1023))</f>
        <v/>
      </c>
      <c r="U1023" s="55" t="str" cm="1">
        <f t="array" ref="U1023">IF(AND(B1023:D1023="",G1023:P1023=""),"",VLOOKUP(J1023,ABen_Rates,3,FALSE)*T1023*S1023)</f>
        <v/>
      </c>
      <c r="V1023" s="55" t="str" cm="1">
        <f t="array" ref="V1023">IF(AND(B1023:D1023="",G1023:P1023=""),"",VLOOKUP(D1023,Treatment_Life,2,FALSE)*U1023)</f>
        <v/>
      </c>
      <c r="W1023" s="55" t="str" cm="1">
        <f t="array" ref="W1023">IF(AND(B1023:D1023="",G1023:P1023=""),"",(H1023-G1023)*O1023*Lane_Width*Cost_m2)</f>
        <v/>
      </c>
      <c r="X1023" s="55" cm="1">
        <f t="array" ref="X1023">IF(AND(B1023:D1023="",G1023:P1023=""),-9999,V1023*Av_Cost_Coll/W1023)</f>
        <v>-9999</v>
      </c>
      <c r="Y1023" s="55" cm="1">
        <f t="array" ref="Y1023">IF(AND(B1023:D1023="",G1023:P1023=""),-9999,VLOOKUP(CONCATENATE(M1023,"-",N1023),Likelihood,2,FALSE))</f>
        <v>-9999</v>
      </c>
      <c r="Z1023" s="55" t="str" cm="1">
        <f t="array" ref="Z1023">IF(AND(B1023:D1023="",G1023:P1023=""),"",IF(X1023&gt;=2,IF(Y1023&gt;50,"P1","P3"),IF(X1023&gt;0,IF(Y1023&gt;50,"P2","P5"),IF(Y1023&gt;50,"P4","P6"))))</f>
        <v/>
      </c>
    </row>
    <row r="1024" spans="1:26" x14ac:dyDescent="0.35">
      <c r="A1024" s="48"/>
      <c r="B1024" s="48"/>
      <c r="C1024" s="48"/>
      <c r="D1024" s="48"/>
      <c r="E1024" s="47"/>
      <c r="F1024" s="47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55" t="str" cm="1">
        <f t="array" ref="Q1024">IF(AND(B1024="",D1024="",G1024:H1024="",J1024:P1024),"",IF(OR(B1024="",D1024="",AND(D1024&lt;&gt;"A",D1024&lt;&gt;"B",D1024&lt;&gt;"C",D1024&lt;&gt;"D",D1024&lt;&gt;"U"),G1024&lt;0,H1024&lt;G1024,AND(J1024&lt;&gt;"BC",J1024&lt;&gt;"SG",J1024&lt;&gt;"KQ",J1024&lt;&gt;"R"),J1024="",K1024="",L1024="",L1024&lt; 0,OR(M1024="",M1024&gt;15),OR(N1024="",N1024&gt;15),O1024="",P1024=""),"ERROR - Please check inputs",""))</f>
        <v/>
      </c>
      <c r="R1024" s="55" t="str" cm="1">
        <f t="array" ref="R1024">IF(AND(B1024:D1024="",G1024:P1024=""),"",H1024-G1024)</f>
        <v/>
      </c>
      <c r="S1024" s="55" t="str" cm="1">
        <f t="array" ref="S1024">IF(AND(B1024:D1024="",G1024:P1024=""),"",P1024*R1024/1000*365)</f>
        <v/>
      </c>
      <c r="T1024" s="55" t="str" cm="1">
        <f t="array" ref="T1024">IF(AND(B1024:D1024="",G1024:P1024=""),"",MAX(0,K1024-L1024))</f>
        <v/>
      </c>
      <c r="U1024" s="55" t="str" cm="1">
        <f t="array" ref="U1024">IF(AND(B1024:D1024="",G1024:P1024=""),"",VLOOKUP(J1024,ABen_Rates,3,FALSE)*T1024*S1024)</f>
        <v/>
      </c>
      <c r="V1024" s="55" t="str" cm="1">
        <f t="array" ref="V1024">IF(AND(B1024:D1024="",G1024:P1024=""),"",VLOOKUP(D1024,Treatment_Life,2,FALSE)*U1024)</f>
        <v/>
      </c>
      <c r="W1024" s="55" t="str" cm="1">
        <f t="array" ref="W1024">IF(AND(B1024:D1024="",G1024:P1024=""),"",(H1024-G1024)*O1024*Lane_Width*Cost_m2)</f>
        <v/>
      </c>
      <c r="X1024" s="55" cm="1">
        <f t="array" ref="X1024">IF(AND(B1024:D1024="",G1024:P1024=""),-9999,V1024*Av_Cost_Coll/W1024)</f>
        <v>-9999</v>
      </c>
      <c r="Y1024" s="55" cm="1">
        <f t="array" ref="Y1024">IF(AND(B1024:D1024="",G1024:P1024=""),-9999,VLOOKUP(CONCATENATE(M1024,"-",N1024),Likelihood,2,FALSE))</f>
        <v>-9999</v>
      </c>
      <c r="Z1024" s="55" t="str" cm="1">
        <f t="array" ref="Z1024">IF(AND(B1024:D1024="",G1024:P1024=""),"",IF(X1024&gt;=2,IF(Y1024&gt;50,"P1","P3"),IF(X1024&gt;0,IF(Y1024&gt;50,"P2","P5"),IF(Y1024&gt;50,"P4","P6"))))</f>
        <v/>
      </c>
    </row>
    <row r="1025" spans="1:26" x14ac:dyDescent="0.35">
      <c r="A1025" s="48"/>
      <c r="B1025" s="48"/>
      <c r="C1025" s="48"/>
      <c r="D1025" s="48"/>
      <c r="E1025" s="47"/>
      <c r="F1025" s="47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55" t="str" cm="1">
        <f t="array" ref="Q1025">IF(AND(B1025="",D1025="",G1025:H1025="",J1025:P1025),"",IF(OR(B1025="",D1025="",AND(D1025&lt;&gt;"A",D1025&lt;&gt;"B",D1025&lt;&gt;"C",D1025&lt;&gt;"D",D1025&lt;&gt;"U"),G1025&lt;0,H1025&lt;G1025,AND(J1025&lt;&gt;"BC",J1025&lt;&gt;"SG",J1025&lt;&gt;"KQ",J1025&lt;&gt;"R"),J1025="",K1025="",L1025="",L1025&lt; 0,OR(M1025="",M1025&gt;15),OR(N1025="",N1025&gt;15),O1025="",P1025=""),"ERROR - Please check inputs",""))</f>
        <v/>
      </c>
      <c r="R1025" s="55" t="str" cm="1">
        <f t="array" ref="R1025">IF(AND(B1025:D1025="",G1025:P1025=""),"",H1025-G1025)</f>
        <v/>
      </c>
      <c r="S1025" s="55" t="str" cm="1">
        <f t="array" ref="S1025">IF(AND(B1025:D1025="",G1025:P1025=""),"",P1025*R1025/1000*365)</f>
        <v/>
      </c>
      <c r="T1025" s="55" t="str" cm="1">
        <f t="array" ref="T1025">IF(AND(B1025:D1025="",G1025:P1025=""),"",MAX(0,K1025-L1025))</f>
        <v/>
      </c>
      <c r="U1025" s="55" t="str" cm="1">
        <f t="array" ref="U1025">IF(AND(B1025:D1025="",G1025:P1025=""),"",VLOOKUP(J1025,ABen_Rates,3,FALSE)*T1025*S1025)</f>
        <v/>
      </c>
      <c r="V1025" s="55" t="str" cm="1">
        <f t="array" ref="V1025">IF(AND(B1025:D1025="",G1025:P1025=""),"",VLOOKUP(D1025,Treatment_Life,2,FALSE)*U1025)</f>
        <v/>
      </c>
      <c r="W1025" s="55" t="str" cm="1">
        <f t="array" ref="W1025">IF(AND(B1025:D1025="",G1025:P1025=""),"",(H1025-G1025)*O1025*Lane_Width*Cost_m2)</f>
        <v/>
      </c>
      <c r="X1025" s="55" cm="1">
        <f t="array" ref="X1025">IF(AND(B1025:D1025="",G1025:P1025=""),-9999,V1025*Av_Cost_Coll/W1025)</f>
        <v>-9999</v>
      </c>
      <c r="Y1025" s="55" cm="1">
        <f t="array" ref="Y1025">IF(AND(B1025:D1025="",G1025:P1025=""),-9999,VLOOKUP(CONCATENATE(M1025,"-",N1025),Likelihood,2,FALSE))</f>
        <v>-9999</v>
      </c>
      <c r="Z1025" s="55" t="str" cm="1">
        <f t="array" ref="Z1025">IF(AND(B1025:D1025="",G1025:P1025=""),"",IF(X1025&gt;=2,IF(Y1025&gt;50,"P1","P3"),IF(X1025&gt;0,IF(Y1025&gt;50,"P2","P5"),IF(Y1025&gt;50,"P4","P6"))))</f>
        <v/>
      </c>
    </row>
    <row r="1026" spans="1:26" x14ac:dyDescent="0.35">
      <c r="A1026" s="48"/>
      <c r="B1026" s="48"/>
      <c r="C1026" s="48"/>
      <c r="D1026" s="48"/>
      <c r="E1026" s="47"/>
      <c r="F1026" s="47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55" t="str" cm="1">
        <f t="array" ref="Q1026">IF(AND(B1026="",D1026="",G1026:H1026="",J1026:P1026),"",IF(OR(B1026="",D1026="",AND(D1026&lt;&gt;"A",D1026&lt;&gt;"B",D1026&lt;&gt;"C",D1026&lt;&gt;"D",D1026&lt;&gt;"U"),G1026&lt;0,H1026&lt;G1026,AND(J1026&lt;&gt;"BC",J1026&lt;&gt;"SG",J1026&lt;&gt;"KQ",J1026&lt;&gt;"R"),J1026="",K1026="",L1026="",L1026&lt; 0,OR(M1026="",M1026&gt;15),OR(N1026="",N1026&gt;15),O1026="",P1026=""),"ERROR - Please check inputs",""))</f>
        <v/>
      </c>
      <c r="R1026" s="55" t="str" cm="1">
        <f t="array" ref="R1026">IF(AND(B1026:D1026="",G1026:P1026=""),"",H1026-G1026)</f>
        <v/>
      </c>
      <c r="S1026" s="55" t="str" cm="1">
        <f t="array" ref="S1026">IF(AND(B1026:D1026="",G1026:P1026=""),"",P1026*R1026/1000*365)</f>
        <v/>
      </c>
      <c r="T1026" s="55" t="str" cm="1">
        <f t="array" ref="T1026">IF(AND(B1026:D1026="",G1026:P1026=""),"",MAX(0,K1026-L1026))</f>
        <v/>
      </c>
      <c r="U1026" s="55" t="str" cm="1">
        <f t="array" ref="U1026">IF(AND(B1026:D1026="",G1026:P1026=""),"",VLOOKUP(J1026,ABen_Rates,3,FALSE)*T1026*S1026)</f>
        <v/>
      </c>
      <c r="V1026" s="55" t="str" cm="1">
        <f t="array" ref="V1026">IF(AND(B1026:D1026="",G1026:P1026=""),"",VLOOKUP(D1026,Treatment_Life,2,FALSE)*U1026)</f>
        <v/>
      </c>
      <c r="W1026" s="55" t="str" cm="1">
        <f t="array" ref="W1026">IF(AND(B1026:D1026="",G1026:P1026=""),"",(H1026-G1026)*O1026*Lane_Width*Cost_m2)</f>
        <v/>
      </c>
      <c r="X1026" s="55" cm="1">
        <f t="array" ref="X1026">IF(AND(B1026:D1026="",G1026:P1026=""),-9999,V1026*Av_Cost_Coll/W1026)</f>
        <v>-9999</v>
      </c>
      <c r="Y1026" s="55" cm="1">
        <f t="array" ref="Y1026">IF(AND(B1026:D1026="",G1026:P1026=""),-9999,VLOOKUP(CONCATENATE(M1026,"-",N1026),Likelihood,2,FALSE))</f>
        <v>-9999</v>
      </c>
      <c r="Z1026" s="55" t="str" cm="1">
        <f t="array" ref="Z1026">IF(AND(B1026:D1026="",G1026:P1026=""),"",IF(X1026&gt;=2,IF(Y1026&gt;50,"P1","P3"),IF(X1026&gt;0,IF(Y1026&gt;50,"P2","P5"),IF(Y1026&gt;50,"P4","P6"))))</f>
        <v/>
      </c>
    </row>
    <row r="1027" spans="1:26" x14ac:dyDescent="0.35">
      <c r="A1027" s="48"/>
      <c r="B1027" s="48"/>
      <c r="C1027" s="48"/>
      <c r="D1027" s="48"/>
      <c r="E1027" s="47"/>
      <c r="F1027" s="47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55" t="str" cm="1">
        <f t="array" ref="Q1027">IF(AND(B1027="",D1027="",G1027:H1027="",J1027:P1027),"",IF(OR(B1027="",D1027="",AND(D1027&lt;&gt;"A",D1027&lt;&gt;"B",D1027&lt;&gt;"C",D1027&lt;&gt;"D",D1027&lt;&gt;"U"),G1027&lt;0,H1027&lt;G1027,AND(J1027&lt;&gt;"BC",J1027&lt;&gt;"SG",J1027&lt;&gt;"KQ",J1027&lt;&gt;"R"),J1027="",K1027="",L1027="",L1027&lt; 0,OR(M1027="",M1027&gt;15),OR(N1027="",N1027&gt;15),O1027="",P1027=""),"ERROR - Please check inputs",""))</f>
        <v/>
      </c>
      <c r="R1027" s="55" t="str" cm="1">
        <f t="array" ref="R1027">IF(AND(B1027:D1027="",G1027:P1027=""),"",H1027-G1027)</f>
        <v/>
      </c>
      <c r="S1027" s="55" t="str" cm="1">
        <f t="array" ref="S1027">IF(AND(B1027:D1027="",G1027:P1027=""),"",P1027*R1027/1000*365)</f>
        <v/>
      </c>
      <c r="T1027" s="55" t="str" cm="1">
        <f t="array" ref="T1027">IF(AND(B1027:D1027="",G1027:P1027=""),"",MAX(0,K1027-L1027))</f>
        <v/>
      </c>
      <c r="U1027" s="55" t="str" cm="1">
        <f t="array" ref="U1027">IF(AND(B1027:D1027="",G1027:P1027=""),"",VLOOKUP(J1027,ABen_Rates,3,FALSE)*T1027*S1027)</f>
        <v/>
      </c>
      <c r="V1027" s="55" t="str" cm="1">
        <f t="array" ref="V1027">IF(AND(B1027:D1027="",G1027:P1027=""),"",VLOOKUP(D1027,Treatment_Life,2,FALSE)*U1027)</f>
        <v/>
      </c>
      <c r="W1027" s="55" t="str" cm="1">
        <f t="array" ref="W1027">IF(AND(B1027:D1027="",G1027:P1027=""),"",(H1027-G1027)*O1027*Lane_Width*Cost_m2)</f>
        <v/>
      </c>
      <c r="X1027" s="55" cm="1">
        <f t="array" ref="X1027">IF(AND(B1027:D1027="",G1027:P1027=""),-9999,V1027*Av_Cost_Coll/W1027)</f>
        <v>-9999</v>
      </c>
      <c r="Y1027" s="55" cm="1">
        <f t="array" ref="Y1027">IF(AND(B1027:D1027="",G1027:P1027=""),-9999,VLOOKUP(CONCATENATE(M1027,"-",N1027),Likelihood,2,FALSE))</f>
        <v>-9999</v>
      </c>
      <c r="Z1027" s="55" t="str" cm="1">
        <f t="array" ref="Z1027">IF(AND(B1027:D1027="",G1027:P1027=""),"",IF(X1027&gt;=2,IF(Y1027&gt;50,"P1","P3"),IF(X1027&gt;0,IF(Y1027&gt;50,"P2","P5"),IF(Y1027&gt;50,"P4","P6"))))</f>
        <v/>
      </c>
    </row>
    <row r="1028" spans="1:26" x14ac:dyDescent="0.35">
      <c r="A1028" s="48"/>
      <c r="B1028" s="48"/>
      <c r="C1028" s="48"/>
      <c r="D1028" s="48"/>
      <c r="E1028" s="47"/>
      <c r="F1028" s="47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55" t="str" cm="1">
        <f t="array" ref="Q1028">IF(AND(B1028="",D1028="",G1028:H1028="",J1028:P1028),"",IF(OR(B1028="",D1028="",AND(D1028&lt;&gt;"A",D1028&lt;&gt;"B",D1028&lt;&gt;"C",D1028&lt;&gt;"D",D1028&lt;&gt;"U"),G1028&lt;0,H1028&lt;G1028,AND(J1028&lt;&gt;"BC",J1028&lt;&gt;"SG",J1028&lt;&gt;"KQ",J1028&lt;&gt;"R"),J1028="",K1028="",L1028="",L1028&lt; 0,OR(M1028="",M1028&gt;15),OR(N1028="",N1028&gt;15),O1028="",P1028=""),"ERROR - Please check inputs",""))</f>
        <v/>
      </c>
      <c r="R1028" s="55" t="str" cm="1">
        <f t="array" ref="R1028">IF(AND(B1028:D1028="",G1028:P1028=""),"",H1028-G1028)</f>
        <v/>
      </c>
      <c r="S1028" s="55" t="str" cm="1">
        <f t="array" ref="S1028">IF(AND(B1028:D1028="",G1028:P1028=""),"",P1028*R1028/1000*365)</f>
        <v/>
      </c>
      <c r="T1028" s="55" t="str" cm="1">
        <f t="array" ref="T1028">IF(AND(B1028:D1028="",G1028:P1028=""),"",MAX(0,K1028-L1028))</f>
        <v/>
      </c>
      <c r="U1028" s="55" t="str" cm="1">
        <f t="array" ref="U1028">IF(AND(B1028:D1028="",G1028:P1028=""),"",VLOOKUP(J1028,ABen_Rates,3,FALSE)*T1028*S1028)</f>
        <v/>
      </c>
      <c r="V1028" s="55" t="str" cm="1">
        <f t="array" ref="V1028">IF(AND(B1028:D1028="",G1028:P1028=""),"",VLOOKUP(D1028,Treatment_Life,2,FALSE)*U1028)</f>
        <v/>
      </c>
      <c r="W1028" s="55" t="str" cm="1">
        <f t="array" ref="W1028">IF(AND(B1028:D1028="",G1028:P1028=""),"",(H1028-G1028)*O1028*Lane_Width*Cost_m2)</f>
        <v/>
      </c>
      <c r="X1028" s="55" cm="1">
        <f t="array" ref="X1028">IF(AND(B1028:D1028="",G1028:P1028=""),-9999,V1028*Av_Cost_Coll/W1028)</f>
        <v>-9999</v>
      </c>
      <c r="Y1028" s="55" cm="1">
        <f t="array" ref="Y1028">IF(AND(B1028:D1028="",G1028:P1028=""),-9999,VLOOKUP(CONCATENATE(M1028,"-",N1028),Likelihood,2,FALSE))</f>
        <v>-9999</v>
      </c>
      <c r="Z1028" s="55" t="str" cm="1">
        <f t="array" ref="Z1028">IF(AND(B1028:D1028="",G1028:P1028=""),"",IF(X1028&gt;=2,IF(Y1028&gt;50,"P1","P3"),IF(X1028&gt;0,IF(Y1028&gt;50,"P2","P5"),IF(Y1028&gt;50,"P4","P6"))))</f>
        <v/>
      </c>
    </row>
    <row r="1029" spans="1:26" x14ac:dyDescent="0.35">
      <c r="A1029" s="48"/>
      <c r="B1029" s="48"/>
      <c r="C1029" s="48"/>
      <c r="D1029" s="48"/>
      <c r="E1029" s="47"/>
      <c r="F1029" s="47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55" t="str" cm="1">
        <f t="array" ref="Q1029">IF(AND(B1029="",D1029="",G1029:H1029="",J1029:P1029),"",IF(OR(B1029="",D1029="",AND(D1029&lt;&gt;"A",D1029&lt;&gt;"B",D1029&lt;&gt;"C",D1029&lt;&gt;"D",D1029&lt;&gt;"U"),G1029&lt;0,H1029&lt;G1029,AND(J1029&lt;&gt;"BC",J1029&lt;&gt;"SG",J1029&lt;&gt;"KQ",J1029&lt;&gt;"R"),J1029="",K1029="",L1029="",L1029&lt; 0,OR(M1029="",M1029&gt;15),OR(N1029="",N1029&gt;15),O1029="",P1029=""),"ERROR - Please check inputs",""))</f>
        <v/>
      </c>
      <c r="R1029" s="55" t="str" cm="1">
        <f t="array" ref="R1029">IF(AND(B1029:D1029="",G1029:P1029=""),"",H1029-G1029)</f>
        <v/>
      </c>
      <c r="S1029" s="55" t="str" cm="1">
        <f t="array" ref="S1029">IF(AND(B1029:D1029="",G1029:P1029=""),"",P1029*R1029/1000*365)</f>
        <v/>
      </c>
      <c r="T1029" s="55" t="str" cm="1">
        <f t="array" ref="T1029">IF(AND(B1029:D1029="",G1029:P1029=""),"",MAX(0,K1029-L1029))</f>
        <v/>
      </c>
      <c r="U1029" s="55" t="str" cm="1">
        <f t="array" ref="U1029">IF(AND(B1029:D1029="",G1029:P1029=""),"",VLOOKUP(J1029,ABen_Rates,3,FALSE)*T1029*S1029)</f>
        <v/>
      </c>
      <c r="V1029" s="55" t="str" cm="1">
        <f t="array" ref="V1029">IF(AND(B1029:D1029="",G1029:P1029=""),"",VLOOKUP(D1029,Treatment_Life,2,FALSE)*U1029)</f>
        <v/>
      </c>
      <c r="W1029" s="55" t="str" cm="1">
        <f t="array" ref="W1029">IF(AND(B1029:D1029="",G1029:P1029=""),"",(H1029-G1029)*O1029*Lane_Width*Cost_m2)</f>
        <v/>
      </c>
      <c r="X1029" s="55" cm="1">
        <f t="array" ref="X1029">IF(AND(B1029:D1029="",G1029:P1029=""),-9999,V1029*Av_Cost_Coll/W1029)</f>
        <v>-9999</v>
      </c>
      <c r="Y1029" s="55" cm="1">
        <f t="array" ref="Y1029">IF(AND(B1029:D1029="",G1029:P1029=""),-9999,VLOOKUP(CONCATENATE(M1029,"-",N1029),Likelihood,2,FALSE))</f>
        <v>-9999</v>
      </c>
      <c r="Z1029" s="55" t="str" cm="1">
        <f t="array" ref="Z1029">IF(AND(B1029:D1029="",G1029:P1029=""),"",IF(X1029&gt;=2,IF(Y1029&gt;50,"P1","P3"),IF(X1029&gt;0,IF(Y1029&gt;50,"P2","P5"),IF(Y1029&gt;50,"P4","P6"))))</f>
        <v/>
      </c>
    </row>
    <row r="1030" spans="1:26" x14ac:dyDescent="0.35">
      <c r="A1030" s="48"/>
      <c r="B1030" s="48"/>
      <c r="C1030" s="48"/>
      <c r="D1030" s="48"/>
      <c r="E1030" s="47"/>
      <c r="F1030" s="47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55" t="str" cm="1">
        <f t="array" ref="Q1030">IF(AND(B1030="",D1030="",G1030:H1030="",J1030:P1030),"",IF(OR(B1030="",D1030="",AND(D1030&lt;&gt;"A",D1030&lt;&gt;"B",D1030&lt;&gt;"C",D1030&lt;&gt;"D",D1030&lt;&gt;"U"),G1030&lt;0,H1030&lt;G1030,AND(J1030&lt;&gt;"BC",J1030&lt;&gt;"SG",J1030&lt;&gt;"KQ",J1030&lt;&gt;"R"),J1030="",K1030="",L1030="",L1030&lt; 0,OR(M1030="",M1030&gt;15),OR(N1030="",N1030&gt;15),O1030="",P1030=""),"ERROR - Please check inputs",""))</f>
        <v/>
      </c>
      <c r="R1030" s="55" t="str" cm="1">
        <f t="array" ref="R1030">IF(AND(B1030:D1030="",G1030:P1030=""),"",H1030-G1030)</f>
        <v/>
      </c>
      <c r="S1030" s="55" t="str" cm="1">
        <f t="array" ref="S1030">IF(AND(B1030:D1030="",G1030:P1030=""),"",P1030*R1030/1000*365)</f>
        <v/>
      </c>
      <c r="T1030" s="55" t="str" cm="1">
        <f t="array" ref="T1030">IF(AND(B1030:D1030="",G1030:P1030=""),"",MAX(0,K1030-L1030))</f>
        <v/>
      </c>
      <c r="U1030" s="55" t="str" cm="1">
        <f t="array" ref="U1030">IF(AND(B1030:D1030="",G1030:P1030=""),"",VLOOKUP(J1030,ABen_Rates,3,FALSE)*T1030*S1030)</f>
        <v/>
      </c>
      <c r="V1030" s="55" t="str" cm="1">
        <f t="array" ref="V1030">IF(AND(B1030:D1030="",G1030:P1030=""),"",VLOOKUP(D1030,Treatment_Life,2,FALSE)*U1030)</f>
        <v/>
      </c>
      <c r="W1030" s="55" t="str" cm="1">
        <f t="array" ref="W1030">IF(AND(B1030:D1030="",G1030:P1030=""),"",(H1030-G1030)*O1030*Lane_Width*Cost_m2)</f>
        <v/>
      </c>
      <c r="X1030" s="55" cm="1">
        <f t="array" ref="X1030">IF(AND(B1030:D1030="",G1030:P1030=""),-9999,V1030*Av_Cost_Coll/W1030)</f>
        <v>-9999</v>
      </c>
      <c r="Y1030" s="55" cm="1">
        <f t="array" ref="Y1030">IF(AND(B1030:D1030="",G1030:P1030=""),-9999,VLOOKUP(CONCATENATE(M1030,"-",N1030),Likelihood,2,FALSE))</f>
        <v>-9999</v>
      </c>
      <c r="Z1030" s="55" t="str" cm="1">
        <f t="array" ref="Z1030">IF(AND(B1030:D1030="",G1030:P1030=""),"",IF(X1030&gt;=2,IF(Y1030&gt;50,"P1","P3"),IF(X1030&gt;0,IF(Y1030&gt;50,"P2","P5"),IF(Y1030&gt;50,"P4","P6"))))</f>
        <v/>
      </c>
    </row>
    <row r="1031" spans="1:26" x14ac:dyDescent="0.35">
      <c r="A1031" s="48"/>
      <c r="B1031" s="48"/>
      <c r="C1031" s="48"/>
      <c r="D1031" s="48"/>
      <c r="E1031" s="47"/>
      <c r="F1031" s="47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55" t="str" cm="1">
        <f t="array" ref="Q1031">IF(AND(B1031="",D1031="",G1031:H1031="",J1031:P1031),"",IF(OR(B1031="",D1031="",AND(D1031&lt;&gt;"A",D1031&lt;&gt;"B",D1031&lt;&gt;"C",D1031&lt;&gt;"D",D1031&lt;&gt;"U"),G1031&lt;0,H1031&lt;G1031,AND(J1031&lt;&gt;"BC",J1031&lt;&gt;"SG",J1031&lt;&gt;"KQ",J1031&lt;&gt;"R"),J1031="",K1031="",L1031="",L1031&lt; 0,OR(M1031="",M1031&gt;15),OR(N1031="",N1031&gt;15),O1031="",P1031=""),"ERROR - Please check inputs",""))</f>
        <v/>
      </c>
      <c r="R1031" s="55" t="str" cm="1">
        <f t="array" ref="R1031">IF(AND(B1031:D1031="",G1031:P1031=""),"",H1031-G1031)</f>
        <v/>
      </c>
      <c r="S1031" s="55" t="str" cm="1">
        <f t="array" ref="S1031">IF(AND(B1031:D1031="",G1031:P1031=""),"",P1031*R1031/1000*365)</f>
        <v/>
      </c>
      <c r="T1031" s="55" t="str" cm="1">
        <f t="array" ref="T1031">IF(AND(B1031:D1031="",G1031:P1031=""),"",MAX(0,K1031-L1031))</f>
        <v/>
      </c>
      <c r="U1031" s="55" t="str" cm="1">
        <f t="array" ref="U1031">IF(AND(B1031:D1031="",G1031:P1031=""),"",VLOOKUP(J1031,ABen_Rates,3,FALSE)*T1031*S1031)</f>
        <v/>
      </c>
      <c r="V1031" s="55" t="str" cm="1">
        <f t="array" ref="V1031">IF(AND(B1031:D1031="",G1031:P1031=""),"",VLOOKUP(D1031,Treatment_Life,2,FALSE)*U1031)</f>
        <v/>
      </c>
      <c r="W1031" s="55" t="str" cm="1">
        <f t="array" ref="W1031">IF(AND(B1031:D1031="",G1031:P1031=""),"",(H1031-G1031)*O1031*Lane_Width*Cost_m2)</f>
        <v/>
      </c>
      <c r="X1031" s="55" cm="1">
        <f t="array" ref="X1031">IF(AND(B1031:D1031="",G1031:P1031=""),-9999,V1031*Av_Cost_Coll/W1031)</f>
        <v>-9999</v>
      </c>
      <c r="Y1031" s="55" cm="1">
        <f t="array" ref="Y1031">IF(AND(B1031:D1031="",G1031:P1031=""),-9999,VLOOKUP(CONCATENATE(M1031,"-",N1031),Likelihood,2,FALSE))</f>
        <v>-9999</v>
      </c>
      <c r="Z1031" s="55" t="str" cm="1">
        <f t="array" ref="Z1031">IF(AND(B1031:D1031="",G1031:P1031=""),"",IF(X1031&gt;=2,IF(Y1031&gt;50,"P1","P3"),IF(X1031&gt;0,IF(Y1031&gt;50,"P2","P5"),IF(Y1031&gt;50,"P4","P6"))))</f>
        <v/>
      </c>
    </row>
    <row r="1032" spans="1:26" x14ac:dyDescent="0.35">
      <c r="A1032" s="48"/>
      <c r="B1032" s="48"/>
      <c r="C1032" s="48"/>
      <c r="D1032" s="48"/>
      <c r="E1032" s="47"/>
      <c r="F1032" s="47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55" t="str" cm="1">
        <f t="array" ref="Q1032">IF(AND(B1032="",D1032="",G1032:H1032="",J1032:P1032),"",IF(OR(B1032="",D1032="",AND(D1032&lt;&gt;"A",D1032&lt;&gt;"B",D1032&lt;&gt;"C",D1032&lt;&gt;"D",D1032&lt;&gt;"U"),G1032&lt;0,H1032&lt;G1032,AND(J1032&lt;&gt;"BC",J1032&lt;&gt;"SG",J1032&lt;&gt;"KQ",J1032&lt;&gt;"R"),J1032="",K1032="",L1032="",L1032&lt; 0,OR(M1032="",M1032&gt;15),OR(N1032="",N1032&gt;15),O1032="",P1032=""),"ERROR - Please check inputs",""))</f>
        <v/>
      </c>
      <c r="R1032" s="55" t="str" cm="1">
        <f t="array" ref="R1032">IF(AND(B1032:D1032="",G1032:P1032=""),"",H1032-G1032)</f>
        <v/>
      </c>
      <c r="S1032" s="55" t="str" cm="1">
        <f t="array" ref="S1032">IF(AND(B1032:D1032="",G1032:P1032=""),"",P1032*R1032/1000*365)</f>
        <v/>
      </c>
      <c r="T1032" s="55" t="str" cm="1">
        <f t="array" ref="T1032">IF(AND(B1032:D1032="",G1032:P1032=""),"",MAX(0,K1032-L1032))</f>
        <v/>
      </c>
      <c r="U1032" s="55" t="str" cm="1">
        <f t="array" ref="U1032">IF(AND(B1032:D1032="",G1032:P1032=""),"",VLOOKUP(J1032,ABen_Rates,3,FALSE)*T1032*S1032)</f>
        <v/>
      </c>
      <c r="V1032" s="55" t="str" cm="1">
        <f t="array" ref="V1032">IF(AND(B1032:D1032="",G1032:P1032=""),"",VLOOKUP(D1032,Treatment_Life,2,FALSE)*U1032)</f>
        <v/>
      </c>
      <c r="W1032" s="55" t="str" cm="1">
        <f t="array" ref="W1032">IF(AND(B1032:D1032="",G1032:P1032=""),"",(H1032-G1032)*O1032*Lane_Width*Cost_m2)</f>
        <v/>
      </c>
      <c r="X1032" s="55" cm="1">
        <f t="array" ref="X1032">IF(AND(B1032:D1032="",G1032:P1032=""),-9999,V1032*Av_Cost_Coll/W1032)</f>
        <v>-9999</v>
      </c>
      <c r="Y1032" s="55" cm="1">
        <f t="array" ref="Y1032">IF(AND(B1032:D1032="",G1032:P1032=""),-9999,VLOOKUP(CONCATENATE(M1032,"-",N1032),Likelihood,2,FALSE))</f>
        <v>-9999</v>
      </c>
      <c r="Z1032" s="55" t="str" cm="1">
        <f t="array" ref="Z1032">IF(AND(B1032:D1032="",G1032:P1032=""),"",IF(X1032&gt;=2,IF(Y1032&gt;50,"P1","P3"),IF(X1032&gt;0,IF(Y1032&gt;50,"P2","P5"),IF(Y1032&gt;50,"P4","P6"))))</f>
        <v/>
      </c>
    </row>
    <row r="1033" spans="1:26" x14ac:dyDescent="0.35">
      <c r="A1033" s="48"/>
      <c r="B1033" s="48"/>
      <c r="C1033" s="48"/>
      <c r="D1033" s="48"/>
      <c r="E1033" s="47"/>
      <c r="F1033" s="47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55" t="str" cm="1">
        <f t="array" ref="Q1033">IF(AND(B1033="",D1033="",G1033:H1033="",J1033:P1033),"",IF(OR(B1033="",D1033="",AND(D1033&lt;&gt;"A",D1033&lt;&gt;"B",D1033&lt;&gt;"C",D1033&lt;&gt;"D",D1033&lt;&gt;"U"),G1033&lt;0,H1033&lt;G1033,AND(J1033&lt;&gt;"BC",J1033&lt;&gt;"SG",J1033&lt;&gt;"KQ",J1033&lt;&gt;"R"),J1033="",K1033="",L1033="",L1033&lt; 0,OR(M1033="",M1033&gt;15),OR(N1033="",N1033&gt;15),O1033="",P1033=""),"ERROR - Please check inputs",""))</f>
        <v/>
      </c>
      <c r="R1033" s="55" t="str" cm="1">
        <f t="array" ref="R1033">IF(AND(B1033:D1033="",G1033:P1033=""),"",H1033-G1033)</f>
        <v/>
      </c>
      <c r="S1033" s="55" t="str" cm="1">
        <f t="array" ref="S1033">IF(AND(B1033:D1033="",G1033:P1033=""),"",P1033*R1033/1000*365)</f>
        <v/>
      </c>
      <c r="T1033" s="55" t="str" cm="1">
        <f t="array" ref="T1033">IF(AND(B1033:D1033="",G1033:P1033=""),"",MAX(0,K1033-L1033))</f>
        <v/>
      </c>
      <c r="U1033" s="55" t="str" cm="1">
        <f t="array" ref="U1033">IF(AND(B1033:D1033="",G1033:P1033=""),"",VLOOKUP(J1033,ABen_Rates,3,FALSE)*T1033*S1033)</f>
        <v/>
      </c>
      <c r="V1033" s="55" t="str" cm="1">
        <f t="array" ref="V1033">IF(AND(B1033:D1033="",G1033:P1033=""),"",VLOOKUP(D1033,Treatment_Life,2,FALSE)*U1033)</f>
        <v/>
      </c>
      <c r="W1033" s="55" t="str" cm="1">
        <f t="array" ref="W1033">IF(AND(B1033:D1033="",G1033:P1033=""),"",(H1033-G1033)*O1033*Lane_Width*Cost_m2)</f>
        <v/>
      </c>
      <c r="X1033" s="55" cm="1">
        <f t="array" ref="X1033">IF(AND(B1033:D1033="",G1033:P1033=""),-9999,V1033*Av_Cost_Coll/W1033)</f>
        <v>-9999</v>
      </c>
      <c r="Y1033" s="55" cm="1">
        <f t="array" ref="Y1033">IF(AND(B1033:D1033="",G1033:P1033=""),-9999,VLOOKUP(CONCATENATE(M1033,"-",N1033),Likelihood,2,FALSE))</f>
        <v>-9999</v>
      </c>
      <c r="Z1033" s="55" t="str" cm="1">
        <f t="array" ref="Z1033">IF(AND(B1033:D1033="",G1033:P1033=""),"",IF(X1033&gt;=2,IF(Y1033&gt;50,"P1","P3"),IF(X1033&gt;0,IF(Y1033&gt;50,"P2","P5"),IF(Y1033&gt;50,"P4","P6"))))</f>
        <v/>
      </c>
    </row>
    <row r="1034" spans="1:26" x14ac:dyDescent="0.35">
      <c r="A1034" s="48"/>
      <c r="B1034" s="48"/>
      <c r="C1034" s="48"/>
      <c r="D1034" s="48"/>
      <c r="E1034" s="47"/>
      <c r="F1034" s="47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55" t="str" cm="1">
        <f t="array" ref="Q1034">IF(AND(B1034="",D1034="",G1034:H1034="",J1034:P1034),"",IF(OR(B1034="",D1034="",AND(D1034&lt;&gt;"A",D1034&lt;&gt;"B",D1034&lt;&gt;"C",D1034&lt;&gt;"D",D1034&lt;&gt;"U"),G1034&lt;0,H1034&lt;G1034,AND(J1034&lt;&gt;"BC",J1034&lt;&gt;"SG",J1034&lt;&gt;"KQ",J1034&lt;&gt;"R"),J1034="",K1034="",L1034="",L1034&lt; 0,OR(M1034="",M1034&gt;15),OR(N1034="",N1034&gt;15),O1034="",P1034=""),"ERROR - Please check inputs",""))</f>
        <v/>
      </c>
      <c r="R1034" s="55" t="str" cm="1">
        <f t="array" ref="R1034">IF(AND(B1034:D1034="",G1034:P1034=""),"",H1034-G1034)</f>
        <v/>
      </c>
      <c r="S1034" s="55" t="str" cm="1">
        <f t="array" ref="S1034">IF(AND(B1034:D1034="",G1034:P1034=""),"",P1034*R1034/1000*365)</f>
        <v/>
      </c>
      <c r="T1034" s="55" t="str" cm="1">
        <f t="array" ref="T1034">IF(AND(B1034:D1034="",G1034:P1034=""),"",MAX(0,K1034-L1034))</f>
        <v/>
      </c>
      <c r="U1034" s="55" t="str" cm="1">
        <f t="array" ref="U1034">IF(AND(B1034:D1034="",G1034:P1034=""),"",VLOOKUP(J1034,ABen_Rates,3,FALSE)*T1034*S1034)</f>
        <v/>
      </c>
      <c r="V1034" s="55" t="str" cm="1">
        <f t="array" ref="V1034">IF(AND(B1034:D1034="",G1034:P1034=""),"",VLOOKUP(D1034,Treatment_Life,2,FALSE)*U1034)</f>
        <v/>
      </c>
      <c r="W1034" s="55" t="str" cm="1">
        <f t="array" ref="W1034">IF(AND(B1034:D1034="",G1034:P1034=""),"",(H1034-G1034)*O1034*Lane_Width*Cost_m2)</f>
        <v/>
      </c>
      <c r="X1034" s="55" cm="1">
        <f t="array" ref="X1034">IF(AND(B1034:D1034="",G1034:P1034=""),-9999,V1034*Av_Cost_Coll/W1034)</f>
        <v>-9999</v>
      </c>
      <c r="Y1034" s="55" cm="1">
        <f t="array" ref="Y1034">IF(AND(B1034:D1034="",G1034:P1034=""),-9999,VLOOKUP(CONCATENATE(M1034,"-",N1034),Likelihood,2,FALSE))</f>
        <v>-9999</v>
      </c>
      <c r="Z1034" s="55" t="str" cm="1">
        <f t="array" ref="Z1034">IF(AND(B1034:D1034="",G1034:P1034=""),"",IF(X1034&gt;=2,IF(Y1034&gt;50,"P1","P3"),IF(X1034&gt;0,IF(Y1034&gt;50,"P2","P5"),IF(Y1034&gt;50,"P4","P6"))))</f>
        <v/>
      </c>
    </row>
    <row r="1035" spans="1:26" x14ac:dyDescent="0.35">
      <c r="A1035" s="48"/>
      <c r="B1035" s="48"/>
      <c r="C1035" s="48"/>
      <c r="D1035" s="48"/>
      <c r="E1035" s="47"/>
      <c r="F1035" s="47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55" t="str" cm="1">
        <f t="array" ref="Q1035">IF(AND(B1035="",D1035="",G1035:H1035="",J1035:P1035),"",IF(OR(B1035="",D1035="",AND(D1035&lt;&gt;"A",D1035&lt;&gt;"B",D1035&lt;&gt;"C",D1035&lt;&gt;"D",D1035&lt;&gt;"U"),G1035&lt;0,H1035&lt;G1035,AND(J1035&lt;&gt;"BC",J1035&lt;&gt;"SG",J1035&lt;&gt;"KQ",J1035&lt;&gt;"R"),J1035="",K1035="",L1035="",L1035&lt; 0,OR(M1035="",M1035&gt;15),OR(N1035="",N1035&gt;15),O1035="",P1035=""),"ERROR - Please check inputs",""))</f>
        <v/>
      </c>
      <c r="R1035" s="55" t="str" cm="1">
        <f t="array" ref="R1035">IF(AND(B1035:D1035="",G1035:P1035=""),"",H1035-G1035)</f>
        <v/>
      </c>
      <c r="S1035" s="55" t="str" cm="1">
        <f t="array" ref="S1035">IF(AND(B1035:D1035="",G1035:P1035=""),"",P1035*R1035/1000*365)</f>
        <v/>
      </c>
      <c r="T1035" s="55" t="str" cm="1">
        <f t="array" ref="T1035">IF(AND(B1035:D1035="",G1035:P1035=""),"",MAX(0,K1035-L1035))</f>
        <v/>
      </c>
      <c r="U1035" s="55" t="str" cm="1">
        <f t="array" ref="U1035">IF(AND(B1035:D1035="",G1035:P1035=""),"",VLOOKUP(J1035,ABen_Rates,3,FALSE)*T1035*S1035)</f>
        <v/>
      </c>
      <c r="V1035" s="55" t="str" cm="1">
        <f t="array" ref="V1035">IF(AND(B1035:D1035="",G1035:P1035=""),"",VLOOKUP(D1035,Treatment_Life,2,FALSE)*U1035)</f>
        <v/>
      </c>
      <c r="W1035" s="55" t="str" cm="1">
        <f t="array" ref="W1035">IF(AND(B1035:D1035="",G1035:P1035=""),"",(H1035-G1035)*O1035*Lane_Width*Cost_m2)</f>
        <v/>
      </c>
      <c r="X1035" s="55" cm="1">
        <f t="array" ref="X1035">IF(AND(B1035:D1035="",G1035:P1035=""),-9999,V1035*Av_Cost_Coll/W1035)</f>
        <v>-9999</v>
      </c>
      <c r="Y1035" s="55" cm="1">
        <f t="array" ref="Y1035">IF(AND(B1035:D1035="",G1035:P1035=""),-9999,VLOOKUP(CONCATENATE(M1035,"-",N1035),Likelihood,2,FALSE))</f>
        <v>-9999</v>
      </c>
      <c r="Z1035" s="55" t="str" cm="1">
        <f t="array" ref="Z1035">IF(AND(B1035:D1035="",G1035:P1035=""),"",IF(X1035&gt;=2,IF(Y1035&gt;50,"P1","P3"),IF(X1035&gt;0,IF(Y1035&gt;50,"P2","P5"),IF(Y1035&gt;50,"P4","P6"))))</f>
        <v/>
      </c>
    </row>
    <row r="1036" spans="1:26" x14ac:dyDescent="0.35">
      <c r="A1036" s="48"/>
      <c r="B1036" s="48"/>
      <c r="C1036" s="48"/>
      <c r="D1036" s="48"/>
      <c r="E1036" s="47"/>
      <c r="F1036" s="47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55" t="str" cm="1">
        <f t="array" ref="Q1036">IF(AND(B1036="",D1036="",G1036:H1036="",J1036:P1036),"",IF(OR(B1036="",D1036="",AND(D1036&lt;&gt;"A",D1036&lt;&gt;"B",D1036&lt;&gt;"C",D1036&lt;&gt;"D",D1036&lt;&gt;"U"),G1036&lt;0,H1036&lt;G1036,AND(J1036&lt;&gt;"BC",J1036&lt;&gt;"SG",J1036&lt;&gt;"KQ",J1036&lt;&gt;"R"),J1036="",K1036="",L1036="",L1036&lt; 0,OR(M1036="",M1036&gt;15),OR(N1036="",N1036&gt;15),O1036="",P1036=""),"ERROR - Please check inputs",""))</f>
        <v/>
      </c>
      <c r="R1036" s="55" t="str" cm="1">
        <f t="array" ref="R1036">IF(AND(B1036:D1036="",G1036:P1036=""),"",H1036-G1036)</f>
        <v/>
      </c>
      <c r="S1036" s="55" t="str" cm="1">
        <f t="array" ref="S1036">IF(AND(B1036:D1036="",G1036:P1036=""),"",P1036*R1036/1000*365)</f>
        <v/>
      </c>
      <c r="T1036" s="55" t="str" cm="1">
        <f t="array" ref="T1036">IF(AND(B1036:D1036="",G1036:P1036=""),"",MAX(0,K1036-L1036))</f>
        <v/>
      </c>
      <c r="U1036" s="55" t="str" cm="1">
        <f t="array" ref="U1036">IF(AND(B1036:D1036="",G1036:P1036=""),"",VLOOKUP(J1036,ABen_Rates,3,FALSE)*T1036*S1036)</f>
        <v/>
      </c>
      <c r="V1036" s="55" t="str" cm="1">
        <f t="array" ref="V1036">IF(AND(B1036:D1036="",G1036:P1036=""),"",VLOOKUP(D1036,Treatment_Life,2,FALSE)*U1036)</f>
        <v/>
      </c>
      <c r="W1036" s="55" t="str" cm="1">
        <f t="array" ref="W1036">IF(AND(B1036:D1036="",G1036:P1036=""),"",(H1036-G1036)*O1036*Lane_Width*Cost_m2)</f>
        <v/>
      </c>
      <c r="X1036" s="55" cm="1">
        <f t="array" ref="X1036">IF(AND(B1036:D1036="",G1036:P1036=""),-9999,V1036*Av_Cost_Coll/W1036)</f>
        <v>-9999</v>
      </c>
      <c r="Y1036" s="55" cm="1">
        <f t="array" ref="Y1036">IF(AND(B1036:D1036="",G1036:P1036=""),-9999,VLOOKUP(CONCATENATE(M1036,"-",N1036),Likelihood,2,FALSE))</f>
        <v>-9999</v>
      </c>
      <c r="Z1036" s="55" t="str" cm="1">
        <f t="array" ref="Z1036">IF(AND(B1036:D1036="",G1036:P1036=""),"",IF(X1036&gt;=2,IF(Y1036&gt;50,"P1","P3"),IF(X1036&gt;0,IF(Y1036&gt;50,"P2","P5"),IF(Y1036&gt;50,"P4","P6"))))</f>
        <v/>
      </c>
    </row>
    <row r="1037" spans="1:26" x14ac:dyDescent="0.35">
      <c r="A1037" s="48"/>
      <c r="B1037" s="48"/>
      <c r="C1037" s="48"/>
      <c r="D1037" s="48"/>
      <c r="E1037" s="47"/>
      <c r="F1037" s="47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55" t="str" cm="1">
        <f t="array" ref="Q1037">IF(AND(B1037="",D1037="",G1037:H1037="",J1037:P1037),"",IF(OR(B1037="",D1037="",AND(D1037&lt;&gt;"A",D1037&lt;&gt;"B",D1037&lt;&gt;"C",D1037&lt;&gt;"D",D1037&lt;&gt;"U"),G1037&lt;0,H1037&lt;G1037,AND(J1037&lt;&gt;"BC",J1037&lt;&gt;"SG",J1037&lt;&gt;"KQ",J1037&lt;&gt;"R"),J1037="",K1037="",L1037="",L1037&lt; 0,OR(M1037="",M1037&gt;15),OR(N1037="",N1037&gt;15),O1037="",P1037=""),"ERROR - Please check inputs",""))</f>
        <v/>
      </c>
      <c r="R1037" s="55" t="str" cm="1">
        <f t="array" ref="R1037">IF(AND(B1037:D1037="",G1037:P1037=""),"",H1037-G1037)</f>
        <v/>
      </c>
      <c r="S1037" s="55" t="str" cm="1">
        <f t="array" ref="S1037">IF(AND(B1037:D1037="",G1037:P1037=""),"",P1037*R1037/1000*365)</f>
        <v/>
      </c>
      <c r="T1037" s="55" t="str" cm="1">
        <f t="array" ref="T1037">IF(AND(B1037:D1037="",G1037:P1037=""),"",MAX(0,K1037-L1037))</f>
        <v/>
      </c>
      <c r="U1037" s="55" t="str" cm="1">
        <f t="array" ref="U1037">IF(AND(B1037:D1037="",G1037:P1037=""),"",VLOOKUP(J1037,ABen_Rates,3,FALSE)*T1037*S1037)</f>
        <v/>
      </c>
      <c r="V1037" s="55" t="str" cm="1">
        <f t="array" ref="V1037">IF(AND(B1037:D1037="",G1037:P1037=""),"",VLOOKUP(D1037,Treatment_Life,2,FALSE)*U1037)</f>
        <v/>
      </c>
      <c r="W1037" s="55" t="str" cm="1">
        <f t="array" ref="W1037">IF(AND(B1037:D1037="",G1037:P1037=""),"",(H1037-G1037)*O1037*Lane_Width*Cost_m2)</f>
        <v/>
      </c>
      <c r="X1037" s="55" cm="1">
        <f t="array" ref="X1037">IF(AND(B1037:D1037="",G1037:P1037=""),-9999,V1037*Av_Cost_Coll/W1037)</f>
        <v>-9999</v>
      </c>
      <c r="Y1037" s="55" cm="1">
        <f t="array" ref="Y1037">IF(AND(B1037:D1037="",G1037:P1037=""),-9999,VLOOKUP(CONCATENATE(M1037,"-",N1037),Likelihood,2,FALSE))</f>
        <v>-9999</v>
      </c>
      <c r="Z1037" s="55" t="str" cm="1">
        <f t="array" ref="Z1037">IF(AND(B1037:D1037="",G1037:P1037=""),"",IF(X1037&gt;=2,IF(Y1037&gt;50,"P1","P3"),IF(X1037&gt;0,IF(Y1037&gt;50,"P2","P5"),IF(Y1037&gt;50,"P4","P6"))))</f>
        <v/>
      </c>
    </row>
    <row r="1038" spans="1:26" x14ac:dyDescent="0.35">
      <c r="A1038" s="48"/>
      <c r="B1038" s="48"/>
      <c r="C1038" s="48"/>
      <c r="D1038" s="48"/>
      <c r="E1038" s="47"/>
      <c r="F1038" s="47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55" t="str" cm="1">
        <f t="array" ref="Q1038">IF(AND(B1038="",D1038="",G1038:H1038="",J1038:P1038),"",IF(OR(B1038="",D1038="",AND(D1038&lt;&gt;"A",D1038&lt;&gt;"B",D1038&lt;&gt;"C",D1038&lt;&gt;"D",D1038&lt;&gt;"U"),G1038&lt;0,H1038&lt;G1038,AND(J1038&lt;&gt;"BC",J1038&lt;&gt;"SG",J1038&lt;&gt;"KQ",J1038&lt;&gt;"R"),J1038="",K1038="",L1038="",L1038&lt; 0,OR(M1038="",M1038&gt;15),OR(N1038="",N1038&gt;15),O1038="",P1038=""),"ERROR - Please check inputs",""))</f>
        <v/>
      </c>
      <c r="R1038" s="55" t="str" cm="1">
        <f t="array" ref="R1038">IF(AND(B1038:D1038="",G1038:P1038=""),"",H1038-G1038)</f>
        <v/>
      </c>
      <c r="S1038" s="55" t="str" cm="1">
        <f t="array" ref="S1038">IF(AND(B1038:D1038="",G1038:P1038=""),"",P1038*R1038/1000*365)</f>
        <v/>
      </c>
      <c r="T1038" s="55" t="str" cm="1">
        <f t="array" ref="T1038">IF(AND(B1038:D1038="",G1038:P1038=""),"",MAX(0,K1038-L1038))</f>
        <v/>
      </c>
      <c r="U1038" s="55" t="str" cm="1">
        <f t="array" ref="U1038">IF(AND(B1038:D1038="",G1038:P1038=""),"",VLOOKUP(J1038,ABen_Rates,3,FALSE)*T1038*S1038)</f>
        <v/>
      </c>
      <c r="V1038" s="55" t="str" cm="1">
        <f t="array" ref="V1038">IF(AND(B1038:D1038="",G1038:P1038=""),"",VLOOKUP(D1038,Treatment_Life,2,FALSE)*U1038)</f>
        <v/>
      </c>
      <c r="W1038" s="55" t="str" cm="1">
        <f t="array" ref="W1038">IF(AND(B1038:D1038="",G1038:P1038=""),"",(H1038-G1038)*O1038*Lane_Width*Cost_m2)</f>
        <v/>
      </c>
      <c r="X1038" s="55" cm="1">
        <f t="array" ref="X1038">IF(AND(B1038:D1038="",G1038:P1038=""),-9999,V1038*Av_Cost_Coll/W1038)</f>
        <v>-9999</v>
      </c>
      <c r="Y1038" s="55" cm="1">
        <f t="array" ref="Y1038">IF(AND(B1038:D1038="",G1038:P1038=""),-9999,VLOOKUP(CONCATENATE(M1038,"-",N1038),Likelihood,2,FALSE))</f>
        <v>-9999</v>
      </c>
      <c r="Z1038" s="55" t="str" cm="1">
        <f t="array" ref="Z1038">IF(AND(B1038:D1038="",G1038:P1038=""),"",IF(X1038&gt;=2,IF(Y1038&gt;50,"P1","P3"),IF(X1038&gt;0,IF(Y1038&gt;50,"P2","P5"),IF(Y1038&gt;50,"P4","P6"))))</f>
        <v/>
      </c>
    </row>
    <row r="1039" spans="1:26" x14ac:dyDescent="0.35">
      <c r="A1039" s="48"/>
      <c r="B1039" s="48"/>
      <c r="C1039" s="48"/>
      <c r="D1039" s="48"/>
      <c r="E1039" s="47"/>
      <c r="F1039" s="47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55" t="str" cm="1">
        <f t="array" ref="Q1039">IF(AND(B1039="",D1039="",G1039:H1039="",J1039:P1039),"",IF(OR(B1039="",D1039="",AND(D1039&lt;&gt;"A",D1039&lt;&gt;"B",D1039&lt;&gt;"C",D1039&lt;&gt;"D",D1039&lt;&gt;"U"),G1039&lt;0,H1039&lt;G1039,AND(J1039&lt;&gt;"BC",J1039&lt;&gt;"SG",J1039&lt;&gt;"KQ",J1039&lt;&gt;"R"),J1039="",K1039="",L1039="",L1039&lt; 0,OR(M1039="",M1039&gt;15),OR(N1039="",N1039&gt;15),O1039="",P1039=""),"ERROR - Please check inputs",""))</f>
        <v/>
      </c>
      <c r="R1039" s="55" t="str" cm="1">
        <f t="array" ref="R1039">IF(AND(B1039:D1039="",G1039:P1039=""),"",H1039-G1039)</f>
        <v/>
      </c>
      <c r="S1039" s="55" t="str" cm="1">
        <f t="array" ref="S1039">IF(AND(B1039:D1039="",G1039:P1039=""),"",P1039*R1039/1000*365)</f>
        <v/>
      </c>
      <c r="T1039" s="55" t="str" cm="1">
        <f t="array" ref="T1039">IF(AND(B1039:D1039="",G1039:P1039=""),"",MAX(0,K1039-L1039))</f>
        <v/>
      </c>
      <c r="U1039" s="55" t="str" cm="1">
        <f t="array" ref="U1039">IF(AND(B1039:D1039="",G1039:P1039=""),"",VLOOKUP(J1039,ABen_Rates,3,FALSE)*T1039*S1039)</f>
        <v/>
      </c>
      <c r="V1039" s="55" t="str" cm="1">
        <f t="array" ref="V1039">IF(AND(B1039:D1039="",G1039:P1039=""),"",VLOOKUP(D1039,Treatment_Life,2,FALSE)*U1039)</f>
        <v/>
      </c>
      <c r="W1039" s="55" t="str" cm="1">
        <f t="array" ref="W1039">IF(AND(B1039:D1039="",G1039:P1039=""),"",(H1039-G1039)*O1039*Lane_Width*Cost_m2)</f>
        <v/>
      </c>
      <c r="X1039" s="55" cm="1">
        <f t="array" ref="X1039">IF(AND(B1039:D1039="",G1039:P1039=""),-9999,V1039*Av_Cost_Coll/W1039)</f>
        <v>-9999</v>
      </c>
      <c r="Y1039" s="55" cm="1">
        <f t="array" ref="Y1039">IF(AND(B1039:D1039="",G1039:P1039=""),-9999,VLOOKUP(CONCATENATE(M1039,"-",N1039),Likelihood,2,FALSE))</f>
        <v>-9999</v>
      </c>
      <c r="Z1039" s="55" t="str" cm="1">
        <f t="array" ref="Z1039">IF(AND(B1039:D1039="",G1039:P1039=""),"",IF(X1039&gt;=2,IF(Y1039&gt;50,"P1","P3"),IF(X1039&gt;0,IF(Y1039&gt;50,"P2","P5"),IF(Y1039&gt;50,"P4","P6"))))</f>
        <v/>
      </c>
    </row>
    <row r="1040" spans="1:26" x14ac:dyDescent="0.35">
      <c r="A1040" s="48"/>
      <c r="B1040" s="48"/>
      <c r="C1040" s="48"/>
      <c r="D1040" s="48"/>
      <c r="E1040" s="47"/>
      <c r="F1040" s="47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55" t="str" cm="1">
        <f t="array" ref="Q1040">IF(AND(B1040="",D1040="",G1040:H1040="",J1040:P1040),"",IF(OR(B1040="",D1040="",AND(D1040&lt;&gt;"A",D1040&lt;&gt;"B",D1040&lt;&gt;"C",D1040&lt;&gt;"D",D1040&lt;&gt;"U"),G1040&lt;0,H1040&lt;G1040,AND(J1040&lt;&gt;"BC",J1040&lt;&gt;"SG",J1040&lt;&gt;"KQ",J1040&lt;&gt;"R"),J1040="",K1040="",L1040="",L1040&lt; 0,OR(M1040="",M1040&gt;15),OR(N1040="",N1040&gt;15),O1040="",P1040=""),"ERROR - Please check inputs",""))</f>
        <v/>
      </c>
      <c r="R1040" s="55" t="str" cm="1">
        <f t="array" ref="R1040">IF(AND(B1040:D1040="",G1040:P1040=""),"",H1040-G1040)</f>
        <v/>
      </c>
      <c r="S1040" s="55" t="str" cm="1">
        <f t="array" ref="S1040">IF(AND(B1040:D1040="",G1040:P1040=""),"",P1040*R1040/1000*365)</f>
        <v/>
      </c>
      <c r="T1040" s="55" t="str" cm="1">
        <f t="array" ref="T1040">IF(AND(B1040:D1040="",G1040:P1040=""),"",MAX(0,K1040-L1040))</f>
        <v/>
      </c>
      <c r="U1040" s="55" t="str" cm="1">
        <f t="array" ref="U1040">IF(AND(B1040:D1040="",G1040:P1040=""),"",VLOOKUP(J1040,ABen_Rates,3,FALSE)*T1040*S1040)</f>
        <v/>
      </c>
      <c r="V1040" s="55" t="str" cm="1">
        <f t="array" ref="V1040">IF(AND(B1040:D1040="",G1040:P1040=""),"",VLOOKUP(D1040,Treatment_Life,2,FALSE)*U1040)</f>
        <v/>
      </c>
      <c r="W1040" s="55" t="str" cm="1">
        <f t="array" ref="W1040">IF(AND(B1040:D1040="",G1040:P1040=""),"",(H1040-G1040)*O1040*Lane_Width*Cost_m2)</f>
        <v/>
      </c>
      <c r="X1040" s="55" cm="1">
        <f t="array" ref="X1040">IF(AND(B1040:D1040="",G1040:P1040=""),-9999,V1040*Av_Cost_Coll/W1040)</f>
        <v>-9999</v>
      </c>
      <c r="Y1040" s="55" cm="1">
        <f t="array" ref="Y1040">IF(AND(B1040:D1040="",G1040:P1040=""),-9999,VLOOKUP(CONCATENATE(M1040,"-",N1040),Likelihood,2,FALSE))</f>
        <v>-9999</v>
      </c>
      <c r="Z1040" s="55" t="str" cm="1">
        <f t="array" ref="Z1040">IF(AND(B1040:D1040="",G1040:P1040=""),"",IF(X1040&gt;=2,IF(Y1040&gt;50,"P1","P3"),IF(X1040&gt;0,IF(Y1040&gt;50,"P2","P5"),IF(Y1040&gt;50,"P4","P6"))))</f>
        <v/>
      </c>
    </row>
    <row r="1041" spans="1:26" x14ac:dyDescent="0.35">
      <c r="A1041" s="48"/>
      <c r="B1041" s="48"/>
      <c r="C1041" s="48"/>
      <c r="D1041" s="48"/>
      <c r="E1041" s="47"/>
      <c r="F1041" s="47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55" t="str" cm="1">
        <f t="array" ref="Q1041">IF(AND(B1041="",D1041="",G1041:H1041="",J1041:P1041),"",IF(OR(B1041="",D1041="",AND(D1041&lt;&gt;"A",D1041&lt;&gt;"B",D1041&lt;&gt;"C",D1041&lt;&gt;"D",D1041&lt;&gt;"U"),G1041&lt;0,H1041&lt;G1041,AND(J1041&lt;&gt;"BC",J1041&lt;&gt;"SG",J1041&lt;&gt;"KQ",J1041&lt;&gt;"R"),J1041="",K1041="",L1041="",L1041&lt; 0,OR(M1041="",M1041&gt;15),OR(N1041="",N1041&gt;15),O1041="",P1041=""),"ERROR - Please check inputs",""))</f>
        <v/>
      </c>
      <c r="R1041" s="55" t="str" cm="1">
        <f t="array" ref="R1041">IF(AND(B1041:D1041="",G1041:P1041=""),"",H1041-G1041)</f>
        <v/>
      </c>
      <c r="S1041" s="55" t="str" cm="1">
        <f t="array" ref="S1041">IF(AND(B1041:D1041="",G1041:P1041=""),"",P1041*R1041/1000*365)</f>
        <v/>
      </c>
      <c r="T1041" s="55" t="str" cm="1">
        <f t="array" ref="T1041">IF(AND(B1041:D1041="",G1041:P1041=""),"",MAX(0,K1041-L1041))</f>
        <v/>
      </c>
      <c r="U1041" s="55" t="str" cm="1">
        <f t="array" ref="U1041">IF(AND(B1041:D1041="",G1041:P1041=""),"",VLOOKUP(J1041,ABen_Rates,3,FALSE)*T1041*S1041)</f>
        <v/>
      </c>
      <c r="V1041" s="55" t="str" cm="1">
        <f t="array" ref="V1041">IF(AND(B1041:D1041="",G1041:P1041=""),"",VLOOKUP(D1041,Treatment_Life,2,FALSE)*U1041)</f>
        <v/>
      </c>
      <c r="W1041" s="55" t="str" cm="1">
        <f t="array" ref="W1041">IF(AND(B1041:D1041="",G1041:P1041=""),"",(H1041-G1041)*O1041*Lane_Width*Cost_m2)</f>
        <v/>
      </c>
      <c r="X1041" s="55" cm="1">
        <f t="array" ref="X1041">IF(AND(B1041:D1041="",G1041:P1041=""),-9999,V1041*Av_Cost_Coll/W1041)</f>
        <v>-9999</v>
      </c>
      <c r="Y1041" s="55" cm="1">
        <f t="array" ref="Y1041">IF(AND(B1041:D1041="",G1041:P1041=""),-9999,VLOOKUP(CONCATENATE(M1041,"-",N1041),Likelihood,2,FALSE))</f>
        <v>-9999</v>
      </c>
      <c r="Z1041" s="55" t="str" cm="1">
        <f t="array" ref="Z1041">IF(AND(B1041:D1041="",G1041:P1041=""),"",IF(X1041&gt;=2,IF(Y1041&gt;50,"P1","P3"),IF(X1041&gt;0,IF(Y1041&gt;50,"P2","P5"),IF(Y1041&gt;50,"P4","P6"))))</f>
        <v/>
      </c>
    </row>
    <row r="1042" spans="1:26" x14ac:dyDescent="0.35">
      <c r="A1042" s="48"/>
      <c r="B1042" s="48"/>
      <c r="C1042" s="48"/>
      <c r="D1042" s="48"/>
      <c r="E1042" s="47"/>
      <c r="F1042" s="47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55" t="str" cm="1">
        <f t="array" ref="Q1042">IF(AND(B1042="",D1042="",G1042:H1042="",J1042:P1042),"",IF(OR(B1042="",D1042="",AND(D1042&lt;&gt;"A",D1042&lt;&gt;"B",D1042&lt;&gt;"C",D1042&lt;&gt;"D",D1042&lt;&gt;"U"),G1042&lt;0,H1042&lt;G1042,AND(J1042&lt;&gt;"BC",J1042&lt;&gt;"SG",J1042&lt;&gt;"KQ",J1042&lt;&gt;"R"),J1042="",K1042="",L1042="",L1042&lt; 0,OR(M1042="",M1042&gt;15),OR(N1042="",N1042&gt;15),O1042="",P1042=""),"ERROR - Please check inputs",""))</f>
        <v/>
      </c>
      <c r="R1042" s="55" t="str" cm="1">
        <f t="array" ref="R1042">IF(AND(B1042:D1042="",G1042:P1042=""),"",H1042-G1042)</f>
        <v/>
      </c>
      <c r="S1042" s="55" t="str" cm="1">
        <f t="array" ref="S1042">IF(AND(B1042:D1042="",G1042:P1042=""),"",P1042*R1042/1000*365)</f>
        <v/>
      </c>
      <c r="T1042" s="55" t="str" cm="1">
        <f t="array" ref="T1042">IF(AND(B1042:D1042="",G1042:P1042=""),"",MAX(0,K1042-L1042))</f>
        <v/>
      </c>
      <c r="U1042" s="55" t="str" cm="1">
        <f t="array" ref="U1042">IF(AND(B1042:D1042="",G1042:P1042=""),"",VLOOKUP(J1042,ABen_Rates,3,FALSE)*T1042*S1042)</f>
        <v/>
      </c>
      <c r="V1042" s="55" t="str" cm="1">
        <f t="array" ref="V1042">IF(AND(B1042:D1042="",G1042:P1042=""),"",VLOOKUP(D1042,Treatment_Life,2,FALSE)*U1042)</f>
        <v/>
      </c>
      <c r="W1042" s="55" t="str" cm="1">
        <f t="array" ref="W1042">IF(AND(B1042:D1042="",G1042:P1042=""),"",(H1042-G1042)*O1042*Lane_Width*Cost_m2)</f>
        <v/>
      </c>
      <c r="X1042" s="55" cm="1">
        <f t="array" ref="X1042">IF(AND(B1042:D1042="",G1042:P1042=""),-9999,V1042*Av_Cost_Coll/W1042)</f>
        <v>-9999</v>
      </c>
      <c r="Y1042" s="55" cm="1">
        <f t="array" ref="Y1042">IF(AND(B1042:D1042="",G1042:P1042=""),-9999,VLOOKUP(CONCATENATE(M1042,"-",N1042),Likelihood,2,FALSE))</f>
        <v>-9999</v>
      </c>
      <c r="Z1042" s="55" t="str" cm="1">
        <f t="array" ref="Z1042">IF(AND(B1042:D1042="",G1042:P1042=""),"",IF(X1042&gt;=2,IF(Y1042&gt;50,"P1","P3"),IF(X1042&gt;0,IF(Y1042&gt;50,"P2","P5"),IF(Y1042&gt;50,"P4","P6"))))</f>
        <v/>
      </c>
    </row>
    <row r="1043" spans="1:26" x14ac:dyDescent="0.35">
      <c r="A1043" s="48"/>
      <c r="B1043" s="48"/>
      <c r="C1043" s="48"/>
      <c r="D1043" s="48"/>
      <c r="E1043" s="47"/>
      <c r="F1043" s="47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55" t="str" cm="1">
        <f t="array" ref="Q1043">IF(AND(B1043="",D1043="",G1043:H1043="",J1043:P1043),"",IF(OR(B1043="",D1043="",AND(D1043&lt;&gt;"A",D1043&lt;&gt;"B",D1043&lt;&gt;"C",D1043&lt;&gt;"D",D1043&lt;&gt;"U"),G1043&lt;0,H1043&lt;G1043,AND(J1043&lt;&gt;"BC",J1043&lt;&gt;"SG",J1043&lt;&gt;"KQ",J1043&lt;&gt;"R"),J1043="",K1043="",L1043="",L1043&lt; 0,OR(M1043="",M1043&gt;15),OR(N1043="",N1043&gt;15),O1043="",P1043=""),"ERROR - Please check inputs",""))</f>
        <v/>
      </c>
      <c r="R1043" s="55" t="str" cm="1">
        <f t="array" ref="R1043">IF(AND(B1043:D1043="",G1043:P1043=""),"",H1043-G1043)</f>
        <v/>
      </c>
      <c r="S1043" s="55" t="str" cm="1">
        <f t="array" ref="S1043">IF(AND(B1043:D1043="",G1043:P1043=""),"",P1043*R1043/1000*365)</f>
        <v/>
      </c>
      <c r="T1043" s="55" t="str" cm="1">
        <f t="array" ref="T1043">IF(AND(B1043:D1043="",G1043:P1043=""),"",MAX(0,K1043-L1043))</f>
        <v/>
      </c>
      <c r="U1043" s="55" t="str" cm="1">
        <f t="array" ref="U1043">IF(AND(B1043:D1043="",G1043:P1043=""),"",VLOOKUP(J1043,ABen_Rates,3,FALSE)*T1043*S1043)</f>
        <v/>
      </c>
      <c r="V1043" s="55" t="str" cm="1">
        <f t="array" ref="V1043">IF(AND(B1043:D1043="",G1043:P1043=""),"",VLOOKUP(D1043,Treatment_Life,2,FALSE)*U1043)</f>
        <v/>
      </c>
      <c r="W1043" s="55" t="str" cm="1">
        <f t="array" ref="W1043">IF(AND(B1043:D1043="",G1043:P1043=""),"",(H1043-G1043)*O1043*Lane_Width*Cost_m2)</f>
        <v/>
      </c>
      <c r="X1043" s="55" cm="1">
        <f t="array" ref="X1043">IF(AND(B1043:D1043="",G1043:P1043=""),-9999,V1043*Av_Cost_Coll/W1043)</f>
        <v>-9999</v>
      </c>
      <c r="Y1043" s="55" cm="1">
        <f t="array" ref="Y1043">IF(AND(B1043:D1043="",G1043:P1043=""),-9999,VLOOKUP(CONCATENATE(M1043,"-",N1043),Likelihood,2,FALSE))</f>
        <v>-9999</v>
      </c>
      <c r="Z1043" s="55" t="str" cm="1">
        <f t="array" ref="Z1043">IF(AND(B1043:D1043="",G1043:P1043=""),"",IF(X1043&gt;=2,IF(Y1043&gt;50,"P1","P3"),IF(X1043&gt;0,IF(Y1043&gt;50,"P2","P5"),IF(Y1043&gt;50,"P4","P6"))))</f>
        <v/>
      </c>
    </row>
    <row r="1044" spans="1:26" x14ac:dyDescent="0.35">
      <c r="A1044" s="48"/>
      <c r="B1044" s="48"/>
      <c r="C1044" s="48"/>
      <c r="D1044" s="48"/>
      <c r="E1044" s="47"/>
      <c r="F1044" s="47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55" t="str" cm="1">
        <f t="array" ref="Q1044">IF(AND(B1044="",D1044="",G1044:H1044="",J1044:P1044),"",IF(OR(B1044="",D1044="",AND(D1044&lt;&gt;"A",D1044&lt;&gt;"B",D1044&lt;&gt;"C",D1044&lt;&gt;"D",D1044&lt;&gt;"U"),G1044&lt;0,H1044&lt;G1044,AND(J1044&lt;&gt;"BC",J1044&lt;&gt;"SG",J1044&lt;&gt;"KQ",J1044&lt;&gt;"R"),J1044="",K1044="",L1044="",L1044&lt; 0,OR(M1044="",M1044&gt;15),OR(N1044="",N1044&gt;15),O1044="",P1044=""),"ERROR - Please check inputs",""))</f>
        <v/>
      </c>
      <c r="R1044" s="55" t="str" cm="1">
        <f t="array" ref="R1044">IF(AND(B1044:D1044="",G1044:P1044=""),"",H1044-G1044)</f>
        <v/>
      </c>
      <c r="S1044" s="55" t="str" cm="1">
        <f t="array" ref="S1044">IF(AND(B1044:D1044="",G1044:P1044=""),"",P1044*R1044/1000*365)</f>
        <v/>
      </c>
      <c r="T1044" s="55" t="str" cm="1">
        <f t="array" ref="T1044">IF(AND(B1044:D1044="",G1044:P1044=""),"",MAX(0,K1044-L1044))</f>
        <v/>
      </c>
      <c r="U1044" s="55" t="str" cm="1">
        <f t="array" ref="U1044">IF(AND(B1044:D1044="",G1044:P1044=""),"",VLOOKUP(J1044,ABen_Rates,3,FALSE)*T1044*S1044)</f>
        <v/>
      </c>
      <c r="V1044" s="55" t="str" cm="1">
        <f t="array" ref="V1044">IF(AND(B1044:D1044="",G1044:P1044=""),"",VLOOKUP(D1044,Treatment_Life,2,FALSE)*U1044)</f>
        <v/>
      </c>
      <c r="W1044" s="55" t="str" cm="1">
        <f t="array" ref="W1044">IF(AND(B1044:D1044="",G1044:P1044=""),"",(H1044-G1044)*O1044*Lane_Width*Cost_m2)</f>
        <v/>
      </c>
      <c r="X1044" s="55" cm="1">
        <f t="array" ref="X1044">IF(AND(B1044:D1044="",G1044:P1044=""),-9999,V1044*Av_Cost_Coll/W1044)</f>
        <v>-9999</v>
      </c>
      <c r="Y1044" s="55" cm="1">
        <f t="array" ref="Y1044">IF(AND(B1044:D1044="",G1044:P1044=""),-9999,VLOOKUP(CONCATENATE(M1044,"-",N1044),Likelihood,2,FALSE))</f>
        <v>-9999</v>
      </c>
      <c r="Z1044" s="55" t="str" cm="1">
        <f t="array" ref="Z1044">IF(AND(B1044:D1044="",G1044:P1044=""),"",IF(X1044&gt;=2,IF(Y1044&gt;50,"P1","P3"),IF(X1044&gt;0,IF(Y1044&gt;50,"P2","P5"),IF(Y1044&gt;50,"P4","P6"))))</f>
        <v/>
      </c>
    </row>
    <row r="1045" spans="1:26" x14ac:dyDescent="0.35">
      <c r="A1045" s="48"/>
      <c r="B1045" s="48"/>
      <c r="C1045" s="48"/>
      <c r="D1045" s="48"/>
      <c r="E1045" s="47"/>
      <c r="F1045" s="47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55" t="str" cm="1">
        <f t="array" ref="Q1045">IF(AND(B1045="",D1045="",G1045:H1045="",J1045:P1045),"",IF(OR(B1045="",D1045="",AND(D1045&lt;&gt;"A",D1045&lt;&gt;"B",D1045&lt;&gt;"C",D1045&lt;&gt;"D",D1045&lt;&gt;"U"),G1045&lt;0,H1045&lt;G1045,AND(J1045&lt;&gt;"BC",J1045&lt;&gt;"SG",J1045&lt;&gt;"KQ",J1045&lt;&gt;"R"),J1045="",K1045="",L1045="",L1045&lt; 0,OR(M1045="",M1045&gt;15),OR(N1045="",N1045&gt;15),O1045="",P1045=""),"ERROR - Please check inputs",""))</f>
        <v/>
      </c>
      <c r="R1045" s="55" t="str" cm="1">
        <f t="array" ref="R1045">IF(AND(B1045:D1045="",G1045:P1045=""),"",H1045-G1045)</f>
        <v/>
      </c>
      <c r="S1045" s="55" t="str" cm="1">
        <f t="array" ref="S1045">IF(AND(B1045:D1045="",G1045:P1045=""),"",P1045*R1045/1000*365)</f>
        <v/>
      </c>
      <c r="T1045" s="55" t="str" cm="1">
        <f t="array" ref="T1045">IF(AND(B1045:D1045="",G1045:P1045=""),"",MAX(0,K1045-L1045))</f>
        <v/>
      </c>
      <c r="U1045" s="55" t="str" cm="1">
        <f t="array" ref="U1045">IF(AND(B1045:D1045="",G1045:P1045=""),"",VLOOKUP(J1045,ABen_Rates,3,FALSE)*T1045*S1045)</f>
        <v/>
      </c>
      <c r="V1045" s="55" t="str" cm="1">
        <f t="array" ref="V1045">IF(AND(B1045:D1045="",G1045:P1045=""),"",VLOOKUP(D1045,Treatment_Life,2,FALSE)*U1045)</f>
        <v/>
      </c>
      <c r="W1045" s="55" t="str" cm="1">
        <f t="array" ref="W1045">IF(AND(B1045:D1045="",G1045:P1045=""),"",(H1045-G1045)*O1045*Lane_Width*Cost_m2)</f>
        <v/>
      </c>
      <c r="X1045" s="55" cm="1">
        <f t="array" ref="X1045">IF(AND(B1045:D1045="",G1045:P1045=""),-9999,V1045*Av_Cost_Coll/W1045)</f>
        <v>-9999</v>
      </c>
      <c r="Y1045" s="55" cm="1">
        <f t="array" ref="Y1045">IF(AND(B1045:D1045="",G1045:P1045=""),-9999,VLOOKUP(CONCATENATE(M1045,"-",N1045),Likelihood,2,FALSE))</f>
        <v>-9999</v>
      </c>
      <c r="Z1045" s="55" t="str" cm="1">
        <f t="array" ref="Z1045">IF(AND(B1045:D1045="",G1045:P1045=""),"",IF(X1045&gt;=2,IF(Y1045&gt;50,"P1","P3"),IF(X1045&gt;0,IF(Y1045&gt;50,"P2","P5"),IF(Y1045&gt;50,"P4","P6"))))</f>
        <v/>
      </c>
    </row>
    <row r="1046" spans="1:26" x14ac:dyDescent="0.35">
      <c r="A1046" s="48"/>
      <c r="B1046" s="48"/>
      <c r="C1046" s="48"/>
      <c r="D1046" s="48"/>
      <c r="E1046" s="47"/>
      <c r="F1046" s="47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55" t="str" cm="1">
        <f t="array" ref="Q1046">IF(AND(B1046="",D1046="",G1046:H1046="",J1046:P1046),"",IF(OR(B1046="",D1046="",AND(D1046&lt;&gt;"A",D1046&lt;&gt;"B",D1046&lt;&gt;"C",D1046&lt;&gt;"D",D1046&lt;&gt;"U"),G1046&lt;0,H1046&lt;G1046,AND(J1046&lt;&gt;"BC",J1046&lt;&gt;"SG",J1046&lt;&gt;"KQ",J1046&lt;&gt;"R"),J1046="",K1046="",L1046="",L1046&lt; 0,OR(M1046="",M1046&gt;15),OR(N1046="",N1046&gt;15),O1046="",P1046=""),"ERROR - Please check inputs",""))</f>
        <v/>
      </c>
      <c r="R1046" s="55" t="str" cm="1">
        <f t="array" ref="R1046">IF(AND(B1046:D1046="",G1046:P1046=""),"",H1046-G1046)</f>
        <v/>
      </c>
      <c r="S1046" s="55" t="str" cm="1">
        <f t="array" ref="S1046">IF(AND(B1046:D1046="",G1046:P1046=""),"",P1046*R1046/1000*365)</f>
        <v/>
      </c>
      <c r="T1046" s="55" t="str" cm="1">
        <f t="array" ref="T1046">IF(AND(B1046:D1046="",G1046:P1046=""),"",MAX(0,K1046-L1046))</f>
        <v/>
      </c>
      <c r="U1046" s="55" t="str" cm="1">
        <f t="array" ref="U1046">IF(AND(B1046:D1046="",G1046:P1046=""),"",VLOOKUP(J1046,ABen_Rates,3,FALSE)*T1046*S1046)</f>
        <v/>
      </c>
      <c r="V1046" s="55" t="str" cm="1">
        <f t="array" ref="V1046">IF(AND(B1046:D1046="",G1046:P1046=""),"",VLOOKUP(D1046,Treatment_Life,2,FALSE)*U1046)</f>
        <v/>
      </c>
      <c r="W1046" s="55" t="str" cm="1">
        <f t="array" ref="W1046">IF(AND(B1046:D1046="",G1046:P1046=""),"",(H1046-G1046)*O1046*Lane_Width*Cost_m2)</f>
        <v/>
      </c>
      <c r="X1046" s="55" cm="1">
        <f t="array" ref="X1046">IF(AND(B1046:D1046="",G1046:P1046=""),-9999,V1046*Av_Cost_Coll/W1046)</f>
        <v>-9999</v>
      </c>
      <c r="Y1046" s="55" cm="1">
        <f t="array" ref="Y1046">IF(AND(B1046:D1046="",G1046:P1046=""),-9999,VLOOKUP(CONCATENATE(M1046,"-",N1046),Likelihood,2,FALSE))</f>
        <v>-9999</v>
      </c>
      <c r="Z1046" s="55" t="str" cm="1">
        <f t="array" ref="Z1046">IF(AND(B1046:D1046="",G1046:P1046=""),"",IF(X1046&gt;=2,IF(Y1046&gt;50,"P1","P3"),IF(X1046&gt;0,IF(Y1046&gt;50,"P2","P5"),IF(Y1046&gt;50,"P4","P6"))))</f>
        <v/>
      </c>
    </row>
    <row r="1047" spans="1:26" x14ac:dyDescent="0.35">
      <c r="A1047" s="48"/>
      <c r="B1047" s="48"/>
      <c r="C1047" s="48"/>
      <c r="D1047" s="48"/>
      <c r="E1047" s="47"/>
      <c r="F1047" s="47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55" t="str" cm="1">
        <f t="array" ref="Q1047">IF(AND(B1047="",D1047="",G1047:H1047="",J1047:P1047),"",IF(OR(B1047="",D1047="",AND(D1047&lt;&gt;"A",D1047&lt;&gt;"B",D1047&lt;&gt;"C",D1047&lt;&gt;"D",D1047&lt;&gt;"U"),G1047&lt;0,H1047&lt;G1047,AND(J1047&lt;&gt;"BC",J1047&lt;&gt;"SG",J1047&lt;&gt;"KQ",J1047&lt;&gt;"R"),J1047="",K1047="",L1047="",L1047&lt; 0,OR(M1047="",M1047&gt;15),OR(N1047="",N1047&gt;15),O1047="",P1047=""),"ERROR - Please check inputs",""))</f>
        <v/>
      </c>
      <c r="R1047" s="55" t="str" cm="1">
        <f t="array" ref="R1047">IF(AND(B1047:D1047="",G1047:P1047=""),"",H1047-G1047)</f>
        <v/>
      </c>
      <c r="S1047" s="55" t="str" cm="1">
        <f t="array" ref="S1047">IF(AND(B1047:D1047="",G1047:P1047=""),"",P1047*R1047/1000*365)</f>
        <v/>
      </c>
      <c r="T1047" s="55" t="str" cm="1">
        <f t="array" ref="T1047">IF(AND(B1047:D1047="",G1047:P1047=""),"",MAX(0,K1047-L1047))</f>
        <v/>
      </c>
      <c r="U1047" s="55" t="str" cm="1">
        <f t="array" ref="U1047">IF(AND(B1047:D1047="",G1047:P1047=""),"",VLOOKUP(J1047,ABen_Rates,3,FALSE)*T1047*S1047)</f>
        <v/>
      </c>
      <c r="V1047" s="55" t="str" cm="1">
        <f t="array" ref="V1047">IF(AND(B1047:D1047="",G1047:P1047=""),"",VLOOKUP(D1047,Treatment_Life,2,FALSE)*U1047)</f>
        <v/>
      </c>
      <c r="W1047" s="55" t="str" cm="1">
        <f t="array" ref="W1047">IF(AND(B1047:D1047="",G1047:P1047=""),"",(H1047-G1047)*O1047*Lane_Width*Cost_m2)</f>
        <v/>
      </c>
      <c r="X1047" s="55" cm="1">
        <f t="array" ref="X1047">IF(AND(B1047:D1047="",G1047:P1047=""),-9999,V1047*Av_Cost_Coll/W1047)</f>
        <v>-9999</v>
      </c>
      <c r="Y1047" s="55" cm="1">
        <f t="array" ref="Y1047">IF(AND(B1047:D1047="",G1047:P1047=""),-9999,VLOOKUP(CONCATENATE(M1047,"-",N1047),Likelihood,2,FALSE))</f>
        <v>-9999</v>
      </c>
      <c r="Z1047" s="55" t="str" cm="1">
        <f t="array" ref="Z1047">IF(AND(B1047:D1047="",G1047:P1047=""),"",IF(X1047&gt;=2,IF(Y1047&gt;50,"P1","P3"),IF(X1047&gt;0,IF(Y1047&gt;50,"P2","P5"),IF(Y1047&gt;50,"P4","P6"))))</f>
        <v/>
      </c>
    </row>
    <row r="1048" spans="1:26" x14ac:dyDescent="0.35">
      <c r="A1048" s="48"/>
      <c r="B1048" s="48"/>
      <c r="C1048" s="48"/>
      <c r="D1048" s="48"/>
      <c r="E1048" s="47"/>
      <c r="F1048" s="47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55" t="str" cm="1">
        <f t="array" ref="Q1048">IF(AND(B1048="",D1048="",G1048:H1048="",J1048:P1048),"",IF(OR(B1048="",D1048="",AND(D1048&lt;&gt;"A",D1048&lt;&gt;"B",D1048&lt;&gt;"C",D1048&lt;&gt;"D",D1048&lt;&gt;"U"),G1048&lt;0,H1048&lt;G1048,AND(J1048&lt;&gt;"BC",J1048&lt;&gt;"SG",J1048&lt;&gt;"KQ",J1048&lt;&gt;"R"),J1048="",K1048="",L1048="",L1048&lt; 0,OR(M1048="",M1048&gt;15),OR(N1048="",N1048&gt;15),O1048="",P1048=""),"ERROR - Please check inputs",""))</f>
        <v/>
      </c>
      <c r="R1048" s="55" t="str" cm="1">
        <f t="array" ref="R1048">IF(AND(B1048:D1048="",G1048:P1048=""),"",H1048-G1048)</f>
        <v/>
      </c>
      <c r="S1048" s="55" t="str" cm="1">
        <f t="array" ref="S1048">IF(AND(B1048:D1048="",G1048:P1048=""),"",P1048*R1048/1000*365)</f>
        <v/>
      </c>
      <c r="T1048" s="55" t="str" cm="1">
        <f t="array" ref="T1048">IF(AND(B1048:D1048="",G1048:P1048=""),"",MAX(0,K1048-L1048))</f>
        <v/>
      </c>
      <c r="U1048" s="55" t="str" cm="1">
        <f t="array" ref="U1048">IF(AND(B1048:D1048="",G1048:P1048=""),"",VLOOKUP(J1048,ABen_Rates,3,FALSE)*T1048*S1048)</f>
        <v/>
      </c>
      <c r="V1048" s="55" t="str" cm="1">
        <f t="array" ref="V1048">IF(AND(B1048:D1048="",G1048:P1048=""),"",VLOOKUP(D1048,Treatment_Life,2,FALSE)*U1048)</f>
        <v/>
      </c>
      <c r="W1048" s="55" t="str" cm="1">
        <f t="array" ref="W1048">IF(AND(B1048:D1048="",G1048:P1048=""),"",(H1048-G1048)*O1048*Lane_Width*Cost_m2)</f>
        <v/>
      </c>
      <c r="X1048" s="55" cm="1">
        <f t="array" ref="X1048">IF(AND(B1048:D1048="",G1048:P1048=""),-9999,V1048*Av_Cost_Coll/W1048)</f>
        <v>-9999</v>
      </c>
      <c r="Y1048" s="55" cm="1">
        <f t="array" ref="Y1048">IF(AND(B1048:D1048="",G1048:P1048=""),-9999,VLOOKUP(CONCATENATE(M1048,"-",N1048),Likelihood,2,FALSE))</f>
        <v>-9999</v>
      </c>
      <c r="Z1048" s="55" t="str" cm="1">
        <f t="array" ref="Z1048">IF(AND(B1048:D1048="",G1048:P1048=""),"",IF(X1048&gt;=2,IF(Y1048&gt;50,"P1","P3"),IF(X1048&gt;0,IF(Y1048&gt;50,"P2","P5"),IF(Y1048&gt;50,"P4","P6"))))</f>
        <v/>
      </c>
    </row>
    <row r="1049" spans="1:26" x14ac:dyDescent="0.35">
      <c r="A1049" s="48"/>
      <c r="B1049" s="48"/>
      <c r="C1049" s="48"/>
      <c r="D1049" s="48"/>
      <c r="E1049" s="47"/>
      <c r="F1049" s="47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55" t="str" cm="1">
        <f t="array" ref="Q1049">IF(AND(B1049="",D1049="",G1049:H1049="",J1049:P1049),"",IF(OR(B1049="",D1049="",AND(D1049&lt;&gt;"A",D1049&lt;&gt;"B",D1049&lt;&gt;"C",D1049&lt;&gt;"D",D1049&lt;&gt;"U"),G1049&lt;0,H1049&lt;G1049,AND(J1049&lt;&gt;"BC",J1049&lt;&gt;"SG",J1049&lt;&gt;"KQ",J1049&lt;&gt;"R"),J1049="",K1049="",L1049="",L1049&lt; 0,OR(M1049="",M1049&gt;15),OR(N1049="",N1049&gt;15),O1049="",P1049=""),"ERROR - Please check inputs",""))</f>
        <v/>
      </c>
      <c r="R1049" s="55" t="str" cm="1">
        <f t="array" ref="R1049">IF(AND(B1049:D1049="",G1049:P1049=""),"",H1049-G1049)</f>
        <v/>
      </c>
      <c r="S1049" s="55" t="str" cm="1">
        <f t="array" ref="S1049">IF(AND(B1049:D1049="",G1049:P1049=""),"",P1049*R1049/1000*365)</f>
        <v/>
      </c>
      <c r="T1049" s="55" t="str" cm="1">
        <f t="array" ref="T1049">IF(AND(B1049:D1049="",G1049:P1049=""),"",MAX(0,K1049-L1049))</f>
        <v/>
      </c>
      <c r="U1049" s="55" t="str" cm="1">
        <f t="array" ref="U1049">IF(AND(B1049:D1049="",G1049:P1049=""),"",VLOOKUP(J1049,ABen_Rates,3,FALSE)*T1049*S1049)</f>
        <v/>
      </c>
      <c r="V1049" s="55" t="str" cm="1">
        <f t="array" ref="V1049">IF(AND(B1049:D1049="",G1049:P1049=""),"",VLOOKUP(D1049,Treatment_Life,2,FALSE)*U1049)</f>
        <v/>
      </c>
      <c r="W1049" s="55" t="str" cm="1">
        <f t="array" ref="W1049">IF(AND(B1049:D1049="",G1049:P1049=""),"",(H1049-G1049)*O1049*Lane_Width*Cost_m2)</f>
        <v/>
      </c>
      <c r="X1049" s="55" cm="1">
        <f t="array" ref="X1049">IF(AND(B1049:D1049="",G1049:P1049=""),-9999,V1049*Av_Cost_Coll/W1049)</f>
        <v>-9999</v>
      </c>
      <c r="Y1049" s="55" cm="1">
        <f t="array" ref="Y1049">IF(AND(B1049:D1049="",G1049:P1049=""),-9999,VLOOKUP(CONCATENATE(M1049,"-",N1049),Likelihood,2,FALSE))</f>
        <v>-9999</v>
      </c>
      <c r="Z1049" s="55" t="str" cm="1">
        <f t="array" ref="Z1049">IF(AND(B1049:D1049="",G1049:P1049=""),"",IF(X1049&gt;=2,IF(Y1049&gt;50,"P1","P3"),IF(X1049&gt;0,IF(Y1049&gt;50,"P2","P5"),IF(Y1049&gt;50,"P4","P6"))))</f>
        <v/>
      </c>
    </row>
    <row r="1050" spans="1:26" x14ac:dyDescent="0.35">
      <c r="A1050" s="48"/>
      <c r="B1050" s="48"/>
      <c r="C1050" s="48"/>
      <c r="D1050" s="48"/>
      <c r="E1050" s="47"/>
      <c r="F1050" s="47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55" t="str" cm="1">
        <f t="array" ref="Q1050">IF(AND(B1050="",D1050="",G1050:H1050="",J1050:P1050),"",IF(OR(B1050="",D1050="",AND(D1050&lt;&gt;"A",D1050&lt;&gt;"B",D1050&lt;&gt;"C",D1050&lt;&gt;"D",D1050&lt;&gt;"U"),G1050&lt;0,H1050&lt;G1050,AND(J1050&lt;&gt;"BC",J1050&lt;&gt;"SG",J1050&lt;&gt;"KQ",J1050&lt;&gt;"R"),J1050="",K1050="",L1050="",L1050&lt; 0,OR(M1050="",M1050&gt;15),OR(N1050="",N1050&gt;15),O1050="",P1050=""),"ERROR - Please check inputs",""))</f>
        <v/>
      </c>
      <c r="R1050" s="55" t="str" cm="1">
        <f t="array" ref="R1050">IF(AND(B1050:D1050="",G1050:P1050=""),"",H1050-G1050)</f>
        <v/>
      </c>
      <c r="S1050" s="55" t="str" cm="1">
        <f t="array" ref="S1050">IF(AND(B1050:D1050="",G1050:P1050=""),"",P1050*R1050/1000*365)</f>
        <v/>
      </c>
      <c r="T1050" s="55" t="str" cm="1">
        <f t="array" ref="T1050">IF(AND(B1050:D1050="",G1050:P1050=""),"",MAX(0,K1050-L1050))</f>
        <v/>
      </c>
      <c r="U1050" s="55" t="str" cm="1">
        <f t="array" ref="U1050">IF(AND(B1050:D1050="",G1050:P1050=""),"",VLOOKUP(J1050,ABen_Rates,3,FALSE)*T1050*S1050)</f>
        <v/>
      </c>
      <c r="V1050" s="55" t="str" cm="1">
        <f t="array" ref="V1050">IF(AND(B1050:D1050="",G1050:P1050=""),"",VLOOKUP(D1050,Treatment_Life,2,FALSE)*U1050)</f>
        <v/>
      </c>
      <c r="W1050" s="55" t="str" cm="1">
        <f t="array" ref="W1050">IF(AND(B1050:D1050="",G1050:P1050=""),"",(H1050-G1050)*O1050*Lane_Width*Cost_m2)</f>
        <v/>
      </c>
      <c r="X1050" s="55" cm="1">
        <f t="array" ref="X1050">IF(AND(B1050:D1050="",G1050:P1050=""),-9999,V1050*Av_Cost_Coll/W1050)</f>
        <v>-9999</v>
      </c>
      <c r="Y1050" s="55" cm="1">
        <f t="array" ref="Y1050">IF(AND(B1050:D1050="",G1050:P1050=""),-9999,VLOOKUP(CONCATENATE(M1050,"-",N1050),Likelihood,2,FALSE))</f>
        <v>-9999</v>
      </c>
      <c r="Z1050" s="55" t="str" cm="1">
        <f t="array" ref="Z1050">IF(AND(B1050:D1050="",G1050:P1050=""),"",IF(X1050&gt;=2,IF(Y1050&gt;50,"P1","P3"),IF(X1050&gt;0,IF(Y1050&gt;50,"P2","P5"),IF(Y1050&gt;50,"P4","P6"))))</f>
        <v/>
      </c>
    </row>
    <row r="1051" spans="1:26" x14ac:dyDescent="0.35">
      <c r="A1051" s="48"/>
      <c r="B1051" s="48"/>
      <c r="C1051" s="48"/>
      <c r="D1051" s="48"/>
      <c r="E1051" s="47"/>
      <c r="F1051" s="47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55" t="str" cm="1">
        <f t="array" ref="Q1051">IF(AND(B1051="",D1051="",G1051:H1051="",J1051:P1051),"",IF(OR(B1051="",D1051="",AND(D1051&lt;&gt;"A",D1051&lt;&gt;"B",D1051&lt;&gt;"C",D1051&lt;&gt;"D",D1051&lt;&gt;"U"),G1051&lt;0,H1051&lt;G1051,AND(J1051&lt;&gt;"BC",J1051&lt;&gt;"SG",J1051&lt;&gt;"KQ",J1051&lt;&gt;"R"),J1051="",K1051="",L1051="",L1051&lt; 0,OR(M1051="",M1051&gt;15),OR(N1051="",N1051&gt;15),O1051="",P1051=""),"ERROR - Please check inputs",""))</f>
        <v/>
      </c>
      <c r="R1051" s="55" t="str" cm="1">
        <f t="array" ref="R1051">IF(AND(B1051:D1051="",G1051:P1051=""),"",H1051-G1051)</f>
        <v/>
      </c>
      <c r="S1051" s="55" t="str" cm="1">
        <f t="array" ref="S1051">IF(AND(B1051:D1051="",G1051:P1051=""),"",P1051*R1051/1000*365)</f>
        <v/>
      </c>
      <c r="T1051" s="55" t="str" cm="1">
        <f t="array" ref="T1051">IF(AND(B1051:D1051="",G1051:P1051=""),"",MAX(0,K1051-L1051))</f>
        <v/>
      </c>
      <c r="U1051" s="55" t="str" cm="1">
        <f t="array" ref="U1051">IF(AND(B1051:D1051="",G1051:P1051=""),"",VLOOKUP(J1051,ABen_Rates,3,FALSE)*T1051*S1051)</f>
        <v/>
      </c>
      <c r="V1051" s="55" t="str" cm="1">
        <f t="array" ref="V1051">IF(AND(B1051:D1051="",G1051:P1051=""),"",VLOOKUP(D1051,Treatment_Life,2,FALSE)*U1051)</f>
        <v/>
      </c>
      <c r="W1051" s="55" t="str" cm="1">
        <f t="array" ref="W1051">IF(AND(B1051:D1051="",G1051:P1051=""),"",(H1051-G1051)*O1051*Lane_Width*Cost_m2)</f>
        <v/>
      </c>
      <c r="X1051" s="55" cm="1">
        <f t="array" ref="X1051">IF(AND(B1051:D1051="",G1051:P1051=""),-9999,V1051*Av_Cost_Coll/W1051)</f>
        <v>-9999</v>
      </c>
      <c r="Y1051" s="55" cm="1">
        <f t="array" ref="Y1051">IF(AND(B1051:D1051="",G1051:P1051=""),-9999,VLOOKUP(CONCATENATE(M1051,"-",N1051),Likelihood,2,FALSE))</f>
        <v>-9999</v>
      </c>
      <c r="Z1051" s="55" t="str" cm="1">
        <f t="array" ref="Z1051">IF(AND(B1051:D1051="",G1051:P1051=""),"",IF(X1051&gt;=2,IF(Y1051&gt;50,"P1","P3"),IF(X1051&gt;0,IF(Y1051&gt;50,"P2","P5"),IF(Y1051&gt;50,"P4","P6"))))</f>
        <v/>
      </c>
    </row>
    <row r="1052" spans="1:26" x14ac:dyDescent="0.35">
      <c r="A1052" s="48"/>
      <c r="B1052" s="48"/>
      <c r="C1052" s="48"/>
      <c r="D1052" s="48"/>
      <c r="E1052" s="47"/>
      <c r="F1052" s="47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55" t="str" cm="1">
        <f t="array" ref="Q1052">IF(AND(B1052="",D1052="",G1052:H1052="",J1052:P1052),"",IF(OR(B1052="",D1052="",AND(D1052&lt;&gt;"A",D1052&lt;&gt;"B",D1052&lt;&gt;"C",D1052&lt;&gt;"D",D1052&lt;&gt;"U"),G1052&lt;0,H1052&lt;G1052,AND(J1052&lt;&gt;"BC",J1052&lt;&gt;"SG",J1052&lt;&gt;"KQ",J1052&lt;&gt;"R"),J1052="",K1052="",L1052="",L1052&lt; 0,OR(M1052="",M1052&gt;15),OR(N1052="",N1052&gt;15),O1052="",P1052=""),"ERROR - Please check inputs",""))</f>
        <v/>
      </c>
      <c r="R1052" s="55" t="str" cm="1">
        <f t="array" ref="R1052">IF(AND(B1052:D1052="",G1052:P1052=""),"",H1052-G1052)</f>
        <v/>
      </c>
      <c r="S1052" s="55" t="str" cm="1">
        <f t="array" ref="S1052">IF(AND(B1052:D1052="",G1052:P1052=""),"",P1052*R1052/1000*365)</f>
        <v/>
      </c>
      <c r="T1052" s="55" t="str" cm="1">
        <f t="array" ref="T1052">IF(AND(B1052:D1052="",G1052:P1052=""),"",MAX(0,K1052-L1052))</f>
        <v/>
      </c>
      <c r="U1052" s="55" t="str" cm="1">
        <f t="array" ref="U1052">IF(AND(B1052:D1052="",G1052:P1052=""),"",VLOOKUP(J1052,ABen_Rates,3,FALSE)*T1052*S1052)</f>
        <v/>
      </c>
      <c r="V1052" s="55" t="str" cm="1">
        <f t="array" ref="V1052">IF(AND(B1052:D1052="",G1052:P1052=""),"",VLOOKUP(D1052,Treatment_Life,2,FALSE)*U1052)</f>
        <v/>
      </c>
      <c r="W1052" s="55" t="str" cm="1">
        <f t="array" ref="W1052">IF(AND(B1052:D1052="",G1052:P1052=""),"",(H1052-G1052)*O1052*Lane_Width*Cost_m2)</f>
        <v/>
      </c>
      <c r="X1052" s="55" cm="1">
        <f t="array" ref="X1052">IF(AND(B1052:D1052="",G1052:P1052=""),-9999,V1052*Av_Cost_Coll/W1052)</f>
        <v>-9999</v>
      </c>
      <c r="Y1052" s="55" cm="1">
        <f t="array" ref="Y1052">IF(AND(B1052:D1052="",G1052:P1052=""),-9999,VLOOKUP(CONCATENATE(M1052,"-",N1052),Likelihood,2,FALSE))</f>
        <v>-9999</v>
      </c>
      <c r="Z1052" s="55" t="str" cm="1">
        <f t="array" ref="Z1052">IF(AND(B1052:D1052="",G1052:P1052=""),"",IF(X1052&gt;=2,IF(Y1052&gt;50,"P1","P3"),IF(X1052&gt;0,IF(Y1052&gt;50,"P2","P5"),IF(Y1052&gt;50,"P4","P6"))))</f>
        <v/>
      </c>
    </row>
    <row r="1053" spans="1:26" x14ac:dyDescent="0.35">
      <c r="A1053" s="48"/>
      <c r="B1053" s="48"/>
      <c r="C1053" s="48"/>
      <c r="D1053" s="48"/>
      <c r="E1053" s="47"/>
      <c r="F1053" s="47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55" t="str" cm="1">
        <f t="array" ref="Q1053">IF(AND(B1053="",D1053="",G1053:H1053="",J1053:P1053),"",IF(OR(B1053="",D1053="",AND(D1053&lt;&gt;"A",D1053&lt;&gt;"B",D1053&lt;&gt;"C",D1053&lt;&gt;"D",D1053&lt;&gt;"U"),G1053&lt;0,H1053&lt;G1053,AND(J1053&lt;&gt;"BC",J1053&lt;&gt;"SG",J1053&lt;&gt;"KQ",J1053&lt;&gt;"R"),J1053="",K1053="",L1053="",L1053&lt; 0,OR(M1053="",M1053&gt;15),OR(N1053="",N1053&gt;15),O1053="",P1053=""),"ERROR - Please check inputs",""))</f>
        <v/>
      </c>
      <c r="R1053" s="55" t="str" cm="1">
        <f t="array" ref="R1053">IF(AND(B1053:D1053="",G1053:P1053=""),"",H1053-G1053)</f>
        <v/>
      </c>
      <c r="S1053" s="55" t="str" cm="1">
        <f t="array" ref="S1053">IF(AND(B1053:D1053="",G1053:P1053=""),"",P1053*R1053/1000*365)</f>
        <v/>
      </c>
      <c r="T1053" s="55" t="str" cm="1">
        <f t="array" ref="T1053">IF(AND(B1053:D1053="",G1053:P1053=""),"",MAX(0,K1053-L1053))</f>
        <v/>
      </c>
      <c r="U1053" s="55" t="str" cm="1">
        <f t="array" ref="U1053">IF(AND(B1053:D1053="",G1053:P1053=""),"",VLOOKUP(J1053,ABen_Rates,3,FALSE)*T1053*S1053)</f>
        <v/>
      </c>
      <c r="V1053" s="55" t="str" cm="1">
        <f t="array" ref="V1053">IF(AND(B1053:D1053="",G1053:P1053=""),"",VLOOKUP(D1053,Treatment_Life,2,FALSE)*U1053)</f>
        <v/>
      </c>
      <c r="W1053" s="55" t="str" cm="1">
        <f t="array" ref="W1053">IF(AND(B1053:D1053="",G1053:P1053=""),"",(H1053-G1053)*O1053*Lane_Width*Cost_m2)</f>
        <v/>
      </c>
      <c r="X1053" s="55" cm="1">
        <f t="array" ref="X1053">IF(AND(B1053:D1053="",G1053:P1053=""),-9999,V1053*Av_Cost_Coll/W1053)</f>
        <v>-9999</v>
      </c>
      <c r="Y1053" s="55" cm="1">
        <f t="array" ref="Y1053">IF(AND(B1053:D1053="",G1053:P1053=""),-9999,VLOOKUP(CONCATENATE(M1053,"-",N1053),Likelihood,2,FALSE))</f>
        <v>-9999</v>
      </c>
      <c r="Z1053" s="55" t="str" cm="1">
        <f t="array" ref="Z1053">IF(AND(B1053:D1053="",G1053:P1053=""),"",IF(X1053&gt;=2,IF(Y1053&gt;50,"P1","P3"),IF(X1053&gt;0,IF(Y1053&gt;50,"P2","P5"),IF(Y1053&gt;50,"P4","P6"))))</f>
        <v/>
      </c>
    </row>
    <row r="1054" spans="1:26" x14ac:dyDescent="0.35">
      <c r="A1054" s="48"/>
      <c r="B1054" s="48"/>
      <c r="C1054" s="48"/>
      <c r="D1054" s="48"/>
      <c r="E1054" s="47"/>
      <c r="F1054" s="47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55" t="str" cm="1">
        <f t="array" ref="Q1054">IF(AND(B1054="",D1054="",G1054:H1054="",J1054:P1054),"",IF(OR(B1054="",D1054="",AND(D1054&lt;&gt;"A",D1054&lt;&gt;"B",D1054&lt;&gt;"C",D1054&lt;&gt;"D",D1054&lt;&gt;"U"),G1054&lt;0,H1054&lt;G1054,AND(J1054&lt;&gt;"BC",J1054&lt;&gt;"SG",J1054&lt;&gt;"KQ",J1054&lt;&gt;"R"),J1054="",K1054="",L1054="",L1054&lt; 0,OR(M1054="",M1054&gt;15),OR(N1054="",N1054&gt;15),O1054="",P1054=""),"ERROR - Please check inputs",""))</f>
        <v/>
      </c>
      <c r="R1054" s="55" t="str" cm="1">
        <f t="array" ref="R1054">IF(AND(B1054:D1054="",G1054:P1054=""),"",H1054-G1054)</f>
        <v/>
      </c>
      <c r="S1054" s="55" t="str" cm="1">
        <f t="array" ref="S1054">IF(AND(B1054:D1054="",G1054:P1054=""),"",P1054*R1054/1000*365)</f>
        <v/>
      </c>
      <c r="T1054" s="55" t="str" cm="1">
        <f t="array" ref="T1054">IF(AND(B1054:D1054="",G1054:P1054=""),"",MAX(0,K1054-L1054))</f>
        <v/>
      </c>
      <c r="U1054" s="55" t="str" cm="1">
        <f t="array" ref="U1054">IF(AND(B1054:D1054="",G1054:P1054=""),"",VLOOKUP(J1054,ABen_Rates,3,FALSE)*T1054*S1054)</f>
        <v/>
      </c>
      <c r="V1054" s="55" t="str" cm="1">
        <f t="array" ref="V1054">IF(AND(B1054:D1054="",G1054:P1054=""),"",VLOOKUP(D1054,Treatment_Life,2,FALSE)*U1054)</f>
        <v/>
      </c>
      <c r="W1054" s="55" t="str" cm="1">
        <f t="array" ref="W1054">IF(AND(B1054:D1054="",G1054:P1054=""),"",(H1054-G1054)*O1054*Lane_Width*Cost_m2)</f>
        <v/>
      </c>
      <c r="X1054" s="55" cm="1">
        <f t="array" ref="X1054">IF(AND(B1054:D1054="",G1054:P1054=""),-9999,V1054*Av_Cost_Coll/W1054)</f>
        <v>-9999</v>
      </c>
      <c r="Y1054" s="55" cm="1">
        <f t="array" ref="Y1054">IF(AND(B1054:D1054="",G1054:P1054=""),-9999,VLOOKUP(CONCATENATE(M1054,"-",N1054),Likelihood,2,FALSE))</f>
        <v>-9999</v>
      </c>
      <c r="Z1054" s="55" t="str" cm="1">
        <f t="array" ref="Z1054">IF(AND(B1054:D1054="",G1054:P1054=""),"",IF(X1054&gt;=2,IF(Y1054&gt;50,"P1","P3"),IF(X1054&gt;0,IF(Y1054&gt;50,"P2","P5"),IF(Y1054&gt;50,"P4","P6"))))</f>
        <v/>
      </c>
    </row>
    <row r="1055" spans="1:26" x14ac:dyDescent="0.35">
      <c r="A1055" s="48"/>
      <c r="B1055" s="48"/>
      <c r="C1055" s="48"/>
      <c r="D1055" s="48"/>
      <c r="E1055" s="47"/>
      <c r="F1055" s="47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55" t="str" cm="1">
        <f t="array" ref="Q1055">IF(AND(B1055="",D1055="",G1055:H1055="",J1055:P1055),"",IF(OR(B1055="",D1055="",AND(D1055&lt;&gt;"A",D1055&lt;&gt;"B",D1055&lt;&gt;"C",D1055&lt;&gt;"D",D1055&lt;&gt;"U"),G1055&lt;0,H1055&lt;G1055,AND(J1055&lt;&gt;"BC",J1055&lt;&gt;"SG",J1055&lt;&gt;"KQ",J1055&lt;&gt;"R"),J1055="",K1055="",L1055="",L1055&lt; 0,OR(M1055="",M1055&gt;15),OR(N1055="",N1055&gt;15),O1055="",P1055=""),"ERROR - Please check inputs",""))</f>
        <v/>
      </c>
      <c r="R1055" s="55" t="str" cm="1">
        <f t="array" ref="R1055">IF(AND(B1055:D1055="",G1055:P1055=""),"",H1055-G1055)</f>
        <v/>
      </c>
      <c r="S1055" s="55" t="str" cm="1">
        <f t="array" ref="S1055">IF(AND(B1055:D1055="",G1055:P1055=""),"",P1055*R1055/1000*365)</f>
        <v/>
      </c>
      <c r="T1055" s="55" t="str" cm="1">
        <f t="array" ref="T1055">IF(AND(B1055:D1055="",G1055:P1055=""),"",MAX(0,K1055-L1055))</f>
        <v/>
      </c>
      <c r="U1055" s="55" t="str" cm="1">
        <f t="array" ref="U1055">IF(AND(B1055:D1055="",G1055:P1055=""),"",VLOOKUP(J1055,ABen_Rates,3,FALSE)*T1055*S1055)</f>
        <v/>
      </c>
      <c r="V1055" s="55" t="str" cm="1">
        <f t="array" ref="V1055">IF(AND(B1055:D1055="",G1055:P1055=""),"",VLOOKUP(D1055,Treatment_Life,2,FALSE)*U1055)</f>
        <v/>
      </c>
      <c r="W1055" s="55" t="str" cm="1">
        <f t="array" ref="W1055">IF(AND(B1055:D1055="",G1055:P1055=""),"",(H1055-G1055)*O1055*Lane_Width*Cost_m2)</f>
        <v/>
      </c>
      <c r="X1055" s="55" cm="1">
        <f t="array" ref="X1055">IF(AND(B1055:D1055="",G1055:P1055=""),-9999,V1055*Av_Cost_Coll/W1055)</f>
        <v>-9999</v>
      </c>
      <c r="Y1055" s="55" cm="1">
        <f t="array" ref="Y1055">IF(AND(B1055:D1055="",G1055:P1055=""),-9999,VLOOKUP(CONCATENATE(M1055,"-",N1055),Likelihood,2,FALSE))</f>
        <v>-9999</v>
      </c>
      <c r="Z1055" s="55" t="str" cm="1">
        <f t="array" ref="Z1055">IF(AND(B1055:D1055="",G1055:P1055=""),"",IF(X1055&gt;=2,IF(Y1055&gt;50,"P1","P3"),IF(X1055&gt;0,IF(Y1055&gt;50,"P2","P5"),IF(Y1055&gt;50,"P4","P6"))))</f>
        <v/>
      </c>
    </row>
    <row r="1056" spans="1:26" x14ac:dyDescent="0.35">
      <c r="A1056" s="48"/>
      <c r="B1056" s="48"/>
      <c r="C1056" s="48"/>
      <c r="D1056" s="48"/>
      <c r="E1056" s="47"/>
      <c r="F1056" s="47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55" t="str" cm="1">
        <f t="array" ref="Q1056">IF(AND(B1056="",D1056="",G1056:H1056="",J1056:P1056),"",IF(OR(B1056="",D1056="",AND(D1056&lt;&gt;"A",D1056&lt;&gt;"B",D1056&lt;&gt;"C",D1056&lt;&gt;"D",D1056&lt;&gt;"U"),G1056&lt;0,H1056&lt;G1056,AND(J1056&lt;&gt;"BC",J1056&lt;&gt;"SG",J1056&lt;&gt;"KQ",J1056&lt;&gt;"R"),J1056="",K1056="",L1056="",L1056&lt; 0,OR(M1056="",M1056&gt;15),OR(N1056="",N1056&gt;15),O1056="",P1056=""),"ERROR - Please check inputs",""))</f>
        <v/>
      </c>
      <c r="R1056" s="55" t="str" cm="1">
        <f t="array" ref="R1056">IF(AND(B1056:D1056="",G1056:P1056=""),"",H1056-G1056)</f>
        <v/>
      </c>
      <c r="S1056" s="55" t="str" cm="1">
        <f t="array" ref="S1056">IF(AND(B1056:D1056="",G1056:P1056=""),"",P1056*R1056/1000*365)</f>
        <v/>
      </c>
      <c r="T1056" s="55" t="str" cm="1">
        <f t="array" ref="T1056">IF(AND(B1056:D1056="",G1056:P1056=""),"",MAX(0,K1056-L1056))</f>
        <v/>
      </c>
      <c r="U1056" s="55" t="str" cm="1">
        <f t="array" ref="U1056">IF(AND(B1056:D1056="",G1056:P1056=""),"",VLOOKUP(J1056,ABen_Rates,3,FALSE)*T1056*S1056)</f>
        <v/>
      </c>
      <c r="V1056" s="55" t="str" cm="1">
        <f t="array" ref="V1056">IF(AND(B1056:D1056="",G1056:P1056=""),"",VLOOKUP(D1056,Treatment_Life,2,FALSE)*U1056)</f>
        <v/>
      </c>
      <c r="W1056" s="55" t="str" cm="1">
        <f t="array" ref="W1056">IF(AND(B1056:D1056="",G1056:P1056=""),"",(H1056-G1056)*O1056*Lane_Width*Cost_m2)</f>
        <v/>
      </c>
      <c r="X1056" s="55" cm="1">
        <f t="array" ref="X1056">IF(AND(B1056:D1056="",G1056:P1056=""),-9999,V1056*Av_Cost_Coll/W1056)</f>
        <v>-9999</v>
      </c>
      <c r="Y1056" s="55" cm="1">
        <f t="array" ref="Y1056">IF(AND(B1056:D1056="",G1056:P1056=""),-9999,VLOOKUP(CONCATENATE(M1056,"-",N1056),Likelihood,2,FALSE))</f>
        <v>-9999</v>
      </c>
      <c r="Z1056" s="55" t="str" cm="1">
        <f t="array" ref="Z1056">IF(AND(B1056:D1056="",G1056:P1056=""),"",IF(X1056&gt;=2,IF(Y1056&gt;50,"P1","P3"),IF(X1056&gt;0,IF(Y1056&gt;50,"P2","P5"),IF(Y1056&gt;50,"P4","P6"))))</f>
        <v/>
      </c>
    </row>
    <row r="1057" spans="1:26" x14ac:dyDescent="0.35">
      <c r="A1057" s="48"/>
      <c r="B1057" s="48"/>
      <c r="C1057" s="48"/>
      <c r="D1057" s="48"/>
      <c r="E1057" s="47"/>
      <c r="F1057" s="47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55" t="str" cm="1">
        <f t="array" ref="Q1057">IF(AND(B1057="",D1057="",G1057:H1057="",J1057:P1057),"",IF(OR(B1057="",D1057="",AND(D1057&lt;&gt;"A",D1057&lt;&gt;"B",D1057&lt;&gt;"C",D1057&lt;&gt;"D",D1057&lt;&gt;"U"),G1057&lt;0,H1057&lt;G1057,AND(J1057&lt;&gt;"BC",J1057&lt;&gt;"SG",J1057&lt;&gt;"KQ",J1057&lt;&gt;"R"),J1057="",K1057="",L1057="",L1057&lt; 0,OR(M1057="",M1057&gt;15),OR(N1057="",N1057&gt;15),O1057="",P1057=""),"ERROR - Please check inputs",""))</f>
        <v/>
      </c>
      <c r="R1057" s="55" t="str" cm="1">
        <f t="array" ref="R1057">IF(AND(B1057:D1057="",G1057:P1057=""),"",H1057-G1057)</f>
        <v/>
      </c>
      <c r="S1057" s="55" t="str" cm="1">
        <f t="array" ref="S1057">IF(AND(B1057:D1057="",G1057:P1057=""),"",P1057*R1057/1000*365)</f>
        <v/>
      </c>
      <c r="T1057" s="55" t="str" cm="1">
        <f t="array" ref="T1057">IF(AND(B1057:D1057="",G1057:P1057=""),"",MAX(0,K1057-L1057))</f>
        <v/>
      </c>
      <c r="U1057" s="55" t="str" cm="1">
        <f t="array" ref="U1057">IF(AND(B1057:D1057="",G1057:P1057=""),"",VLOOKUP(J1057,ABen_Rates,3,FALSE)*T1057*S1057)</f>
        <v/>
      </c>
      <c r="V1057" s="55" t="str" cm="1">
        <f t="array" ref="V1057">IF(AND(B1057:D1057="",G1057:P1057=""),"",VLOOKUP(D1057,Treatment_Life,2,FALSE)*U1057)</f>
        <v/>
      </c>
      <c r="W1057" s="55" t="str" cm="1">
        <f t="array" ref="W1057">IF(AND(B1057:D1057="",G1057:P1057=""),"",(H1057-G1057)*O1057*Lane_Width*Cost_m2)</f>
        <v/>
      </c>
      <c r="X1057" s="55" cm="1">
        <f t="array" ref="X1057">IF(AND(B1057:D1057="",G1057:P1057=""),-9999,V1057*Av_Cost_Coll/W1057)</f>
        <v>-9999</v>
      </c>
      <c r="Y1057" s="55" cm="1">
        <f t="array" ref="Y1057">IF(AND(B1057:D1057="",G1057:P1057=""),-9999,VLOOKUP(CONCATENATE(M1057,"-",N1057),Likelihood,2,FALSE))</f>
        <v>-9999</v>
      </c>
      <c r="Z1057" s="55" t="str" cm="1">
        <f t="array" ref="Z1057">IF(AND(B1057:D1057="",G1057:P1057=""),"",IF(X1057&gt;=2,IF(Y1057&gt;50,"P1","P3"),IF(X1057&gt;0,IF(Y1057&gt;50,"P2","P5"),IF(Y1057&gt;50,"P4","P6"))))</f>
        <v/>
      </c>
    </row>
    <row r="1058" spans="1:26" x14ac:dyDescent="0.35">
      <c r="A1058" s="48"/>
      <c r="B1058" s="48"/>
      <c r="C1058" s="48"/>
      <c r="D1058" s="48"/>
      <c r="E1058" s="47"/>
      <c r="F1058" s="47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55" t="str" cm="1">
        <f t="array" ref="Q1058">IF(AND(B1058="",D1058="",G1058:H1058="",J1058:P1058),"",IF(OR(B1058="",D1058="",AND(D1058&lt;&gt;"A",D1058&lt;&gt;"B",D1058&lt;&gt;"C",D1058&lt;&gt;"D",D1058&lt;&gt;"U"),G1058&lt;0,H1058&lt;G1058,AND(J1058&lt;&gt;"BC",J1058&lt;&gt;"SG",J1058&lt;&gt;"KQ",J1058&lt;&gt;"R"),J1058="",K1058="",L1058="",L1058&lt; 0,OR(M1058="",M1058&gt;15),OR(N1058="",N1058&gt;15),O1058="",P1058=""),"ERROR - Please check inputs",""))</f>
        <v/>
      </c>
      <c r="R1058" s="55" t="str" cm="1">
        <f t="array" ref="R1058">IF(AND(B1058:D1058="",G1058:P1058=""),"",H1058-G1058)</f>
        <v/>
      </c>
      <c r="S1058" s="55" t="str" cm="1">
        <f t="array" ref="S1058">IF(AND(B1058:D1058="",G1058:P1058=""),"",P1058*R1058/1000*365)</f>
        <v/>
      </c>
      <c r="T1058" s="55" t="str" cm="1">
        <f t="array" ref="T1058">IF(AND(B1058:D1058="",G1058:P1058=""),"",MAX(0,K1058-L1058))</f>
        <v/>
      </c>
      <c r="U1058" s="55" t="str" cm="1">
        <f t="array" ref="U1058">IF(AND(B1058:D1058="",G1058:P1058=""),"",VLOOKUP(J1058,ABen_Rates,3,FALSE)*T1058*S1058)</f>
        <v/>
      </c>
      <c r="V1058" s="55" t="str" cm="1">
        <f t="array" ref="V1058">IF(AND(B1058:D1058="",G1058:P1058=""),"",VLOOKUP(D1058,Treatment_Life,2,FALSE)*U1058)</f>
        <v/>
      </c>
      <c r="W1058" s="55" t="str" cm="1">
        <f t="array" ref="W1058">IF(AND(B1058:D1058="",G1058:P1058=""),"",(H1058-G1058)*O1058*Lane_Width*Cost_m2)</f>
        <v/>
      </c>
      <c r="X1058" s="55" cm="1">
        <f t="array" ref="X1058">IF(AND(B1058:D1058="",G1058:P1058=""),-9999,V1058*Av_Cost_Coll/W1058)</f>
        <v>-9999</v>
      </c>
      <c r="Y1058" s="55" cm="1">
        <f t="array" ref="Y1058">IF(AND(B1058:D1058="",G1058:P1058=""),-9999,VLOOKUP(CONCATENATE(M1058,"-",N1058),Likelihood,2,FALSE))</f>
        <v>-9999</v>
      </c>
      <c r="Z1058" s="55" t="str" cm="1">
        <f t="array" ref="Z1058">IF(AND(B1058:D1058="",G1058:P1058=""),"",IF(X1058&gt;=2,IF(Y1058&gt;50,"P1","P3"),IF(X1058&gt;0,IF(Y1058&gt;50,"P2","P5"),IF(Y1058&gt;50,"P4","P6"))))</f>
        <v/>
      </c>
    </row>
    <row r="1059" spans="1:26" x14ac:dyDescent="0.35">
      <c r="A1059" s="48"/>
      <c r="B1059" s="48"/>
      <c r="C1059" s="48"/>
      <c r="D1059" s="48"/>
      <c r="E1059" s="47"/>
      <c r="F1059" s="47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55" t="str" cm="1">
        <f t="array" ref="Q1059">IF(AND(B1059="",D1059="",G1059:H1059="",J1059:P1059),"",IF(OR(B1059="",D1059="",AND(D1059&lt;&gt;"A",D1059&lt;&gt;"B",D1059&lt;&gt;"C",D1059&lt;&gt;"D",D1059&lt;&gt;"U"),G1059&lt;0,H1059&lt;G1059,AND(J1059&lt;&gt;"BC",J1059&lt;&gt;"SG",J1059&lt;&gt;"KQ",J1059&lt;&gt;"R"),J1059="",K1059="",L1059="",L1059&lt; 0,OR(M1059="",M1059&gt;15),OR(N1059="",N1059&gt;15),O1059="",P1059=""),"ERROR - Please check inputs",""))</f>
        <v/>
      </c>
      <c r="R1059" s="55" t="str" cm="1">
        <f t="array" ref="R1059">IF(AND(B1059:D1059="",G1059:P1059=""),"",H1059-G1059)</f>
        <v/>
      </c>
      <c r="S1059" s="55" t="str" cm="1">
        <f t="array" ref="S1059">IF(AND(B1059:D1059="",G1059:P1059=""),"",P1059*R1059/1000*365)</f>
        <v/>
      </c>
      <c r="T1059" s="55" t="str" cm="1">
        <f t="array" ref="T1059">IF(AND(B1059:D1059="",G1059:P1059=""),"",MAX(0,K1059-L1059))</f>
        <v/>
      </c>
      <c r="U1059" s="55" t="str" cm="1">
        <f t="array" ref="U1059">IF(AND(B1059:D1059="",G1059:P1059=""),"",VLOOKUP(J1059,ABen_Rates,3,FALSE)*T1059*S1059)</f>
        <v/>
      </c>
      <c r="V1059" s="55" t="str" cm="1">
        <f t="array" ref="V1059">IF(AND(B1059:D1059="",G1059:P1059=""),"",VLOOKUP(D1059,Treatment_Life,2,FALSE)*U1059)</f>
        <v/>
      </c>
      <c r="W1059" s="55" t="str" cm="1">
        <f t="array" ref="W1059">IF(AND(B1059:D1059="",G1059:P1059=""),"",(H1059-G1059)*O1059*Lane_Width*Cost_m2)</f>
        <v/>
      </c>
      <c r="X1059" s="55" cm="1">
        <f t="array" ref="X1059">IF(AND(B1059:D1059="",G1059:P1059=""),-9999,V1059*Av_Cost_Coll/W1059)</f>
        <v>-9999</v>
      </c>
      <c r="Y1059" s="55" cm="1">
        <f t="array" ref="Y1059">IF(AND(B1059:D1059="",G1059:P1059=""),-9999,VLOOKUP(CONCATENATE(M1059,"-",N1059),Likelihood,2,FALSE))</f>
        <v>-9999</v>
      </c>
      <c r="Z1059" s="55" t="str" cm="1">
        <f t="array" ref="Z1059">IF(AND(B1059:D1059="",G1059:P1059=""),"",IF(X1059&gt;=2,IF(Y1059&gt;50,"P1","P3"),IF(X1059&gt;0,IF(Y1059&gt;50,"P2","P5"),IF(Y1059&gt;50,"P4","P6"))))</f>
        <v/>
      </c>
    </row>
    <row r="1060" spans="1:26" x14ac:dyDescent="0.35">
      <c r="A1060" s="48"/>
      <c r="B1060" s="48"/>
      <c r="C1060" s="48"/>
      <c r="D1060" s="48"/>
      <c r="E1060" s="47"/>
      <c r="F1060" s="47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55" t="str" cm="1">
        <f t="array" ref="Q1060">IF(AND(B1060="",D1060="",G1060:H1060="",J1060:P1060),"",IF(OR(B1060="",D1060="",AND(D1060&lt;&gt;"A",D1060&lt;&gt;"B",D1060&lt;&gt;"C",D1060&lt;&gt;"D",D1060&lt;&gt;"U"),G1060&lt;0,H1060&lt;G1060,AND(J1060&lt;&gt;"BC",J1060&lt;&gt;"SG",J1060&lt;&gt;"KQ",J1060&lt;&gt;"R"),J1060="",K1060="",L1060="",L1060&lt; 0,OR(M1060="",M1060&gt;15),OR(N1060="",N1060&gt;15),O1060="",P1060=""),"ERROR - Please check inputs",""))</f>
        <v/>
      </c>
      <c r="R1060" s="55" t="str" cm="1">
        <f t="array" ref="R1060">IF(AND(B1060:D1060="",G1060:P1060=""),"",H1060-G1060)</f>
        <v/>
      </c>
      <c r="S1060" s="55" t="str" cm="1">
        <f t="array" ref="S1060">IF(AND(B1060:D1060="",G1060:P1060=""),"",P1060*R1060/1000*365)</f>
        <v/>
      </c>
      <c r="T1060" s="55" t="str" cm="1">
        <f t="array" ref="T1060">IF(AND(B1060:D1060="",G1060:P1060=""),"",MAX(0,K1060-L1060))</f>
        <v/>
      </c>
      <c r="U1060" s="55" t="str" cm="1">
        <f t="array" ref="U1060">IF(AND(B1060:D1060="",G1060:P1060=""),"",VLOOKUP(J1060,ABen_Rates,3,FALSE)*T1060*S1060)</f>
        <v/>
      </c>
      <c r="V1060" s="55" t="str" cm="1">
        <f t="array" ref="V1060">IF(AND(B1060:D1060="",G1060:P1060=""),"",VLOOKUP(D1060,Treatment_Life,2,FALSE)*U1060)</f>
        <v/>
      </c>
      <c r="W1060" s="55" t="str" cm="1">
        <f t="array" ref="W1060">IF(AND(B1060:D1060="",G1060:P1060=""),"",(H1060-G1060)*O1060*Lane_Width*Cost_m2)</f>
        <v/>
      </c>
      <c r="X1060" s="55" cm="1">
        <f t="array" ref="X1060">IF(AND(B1060:D1060="",G1060:P1060=""),-9999,V1060*Av_Cost_Coll/W1060)</f>
        <v>-9999</v>
      </c>
      <c r="Y1060" s="55" cm="1">
        <f t="array" ref="Y1060">IF(AND(B1060:D1060="",G1060:P1060=""),-9999,VLOOKUP(CONCATENATE(M1060,"-",N1060),Likelihood,2,FALSE))</f>
        <v>-9999</v>
      </c>
      <c r="Z1060" s="55" t="str" cm="1">
        <f t="array" ref="Z1060">IF(AND(B1060:D1060="",G1060:P1060=""),"",IF(X1060&gt;=2,IF(Y1060&gt;50,"P1","P3"),IF(X1060&gt;0,IF(Y1060&gt;50,"P2","P5"),IF(Y1060&gt;50,"P4","P6"))))</f>
        <v/>
      </c>
    </row>
    <row r="1061" spans="1:26" x14ac:dyDescent="0.35">
      <c r="A1061" s="48"/>
      <c r="B1061" s="48"/>
      <c r="C1061" s="48"/>
      <c r="D1061" s="48"/>
      <c r="E1061" s="47"/>
      <c r="F1061" s="47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55" t="str" cm="1">
        <f t="array" ref="Q1061">IF(AND(B1061="",D1061="",G1061:H1061="",J1061:P1061),"",IF(OR(B1061="",D1061="",AND(D1061&lt;&gt;"A",D1061&lt;&gt;"B",D1061&lt;&gt;"C",D1061&lt;&gt;"D",D1061&lt;&gt;"U"),G1061&lt;0,H1061&lt;G1061,AND(J1061&lt;&gt;"BC",J1061&lt;&gt;"SG",J1061&lt;&gt;"KQ",J1061&lt;&gt;"R"),J1061="",K1061="",L1061="",L1061&lt; 0,OR(M1061="",M1061&gt;15),OR(N1061="",N1061&gt;15),O1061="",P1061=""),"ERROR - Please check inputs",""))</f>
        <v/>
      </c>
      <c r="R1061" s="55" t="str" cm="1">
        <f t="array" ref="R1061">IF(AND(B1061:D1061="",G1061:P1061=""),"",H1061-G1061)</f>
        <v/>
      </c>
      <c r="S1061" s="55" t="str" cm="1">
        <f t="array" ref="S1061">IF(AND(B1061:D1061="",G1061:P1061=""),"",P1061*R1061/1000*365)</f>
        <v/>
      </c>
      <c r="T1061" s="55" t="str" cm="1">
        <f t="array" ref="T1061">IF(AND(B1061:D1061="",G1061:P1061=""),"",MAX(0,K1061-L1061))</f>
        <v/>
      </c>
      <c r="U1061" s="55" t="str" cm="1">
        <f t="array" ref="U1061">IF(AND(B1061:D1061="",G1061:P1061=""),"",VLOOKUP(J1061,ABen_Rates,3,FALSE)*T1061*S1061)</f>
        <v/>
      </c>
      <c r="V1061" s="55" t="str" cm="1">
        <f t="array" ref="V1061">IF(AND(B1061:D1061="",G1061:P1061=""),"",VLOOKUP(D1061,Treatment_Life,2,FALSE)*U1061)</f>
        <v/>
      </c>
      <c r="W1061" s="55" t="str" cm="1">
        <f t="array" ref="W1061">IF(AND(B1061:D1061="",G1061:P1061=""),"",(H1061-G1061)*O1061*Lane_Width*Cost_m2)</f>
        <v/>
      </c>
      <c r="X1061" s="55" cm="1">
        <f t="array" ref="X1061">IF(AND(B1061:D1061="",G1061:P1061=""),-9999,V1061*Av_Cost_Coll/W1061)</f>
        <v>-9999</v>
      </c>
      <c r="Y1061" s="55" cm="1">
        <f t="array" ref="Y1061">IF(AND(B1061:D1061="",G1061:P1061=""),-9999,VLOOKUP(CONCATENATE(M1061,"-",N1061),Likelihood,2,FALSE))</f>
        <v>-9999</v>
      </c>
      <c r="Z1061" s="55" t="str" cm="1">
        <f t="array" ref="Z1061">IF(AND(B1061:D1061="",G1061:P1061=""),"",IF(X1061&gt;=2,IF(Y1061&gt;50,"P1","P3"),IF(X1061&gt;0,IF(Y1061&gt;50,"P2","P5"),IF(Y1061&gt;50,"P4","P6"))))</f>
        <v/>
      </c>
    </row>
    <row r="1062" spans="1:26" x14ac:dyDescent="0.35">
      <c r="A1062" s="48"/>
      <c r="B1062" s="48"/>
      <c r="C1062" s="48"/>
      <c r="D1062" s="48"/>
      <c r="E1062" s="47"/>
      <c r="F1062" s="47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55" t="str" cm="1">
        <f t="array" ref="Q1062">IF(AND(B1062="",D1062="",G1062:H1062="",J1062:P1062),"",IF(OR(B1062="",D1062="",AND(D1062&lt;&gt;"A",D1062&lt;&gt;"B",D1062&lt;&gt;"C",D1062&lt;&gt;"D",D1062&lt;&gt;"U"),G1062&lt;0,H1062&lt;G1062,AND(J1062&lt;&gt;"BC",J1062&lt;&gt;"SG",J1062&lt;&gt;"KQ",J1062&lt;&gt;"R"),J1062="",K1062="",L1062="",L1062&lt; 0,OR(M1062="",M1062&gt;15),OR(N1062="",N1062&gt;15),O1062="",P1062=""),"ERROR - Please check inputs",""))</f>
        <v/>
      </c>
      <c r="R1062" s="55" t="str" cm="1">
        <f t="array" ref="R1062">IF(AND(B1062:D1062="",G1062:P1062=""),"",H1062-G1062)</f>
        <v/>
      </c>
      <c r="S1062" s="55" t="str" cm="1">
        <f t="array" ref="S1062">IF(AND(B1062:D1062="",G1062:P1062=""),"",P1062*R1062/1000*365)</f>
        <v/>
      </c>
      <c r="T1062" s="55" t="str" cm="1">
        <f t="array" ref="T1062">IF(AND(B1062:D1062="",G1062:P1062=""),"",MAX(0,K1062-L1062))</f>
        <v/>
      </c>
      <c r="U1062" s="55" t="str" cm="1">
        <f t="array" ref="U1062">IF(AND(B1062:D1062="",G1062:P1062=""),"",VLOOKUP(J1062,ABen_Rates,3,FALSE)*T1062*S1062)</f>
        <v/>
      </c>
      <c r="V1062" s="55" t="str" cm="1">
        <f t="array" ref="V1062">IF(AND(B1062:D1062="",G1062:P1062=""),"",VLOOKUP(D1062,Treatment_Life,2,FALSE)*U1062)</f>
        <v/>
      </c>
      <c r="W1062" s="55" t="str" cm="1">
        <f t="array" ref="W1062">IF(AND(B1062:D1062="",G1062:P1062=""),"",(H1062-G1062)*O1062*Lane_Width*Cost_m2)</f>
        <v/>
      </c>
      <c r="X1062" s="55" cm="1">
        <f t="array" ref="X1062">IF(AND(B1062:D1062="",G1062:P1062=""),-9999,V1062*Av_Cost_Coll/W1062)</f>
        <v>-9999</v>
      </c>
      <c r="Y1062" s="55" cm="1">
        <f t="array" ref="Y1062">IF(AND(B1062:D1062="",G1062:P1062=""),-9999,VLOOKUP(CONCATENATE(M1062,"-",N1062),Likelihood,2,FALSE))</f>
        <v>-9999</v>
      </c>
      <c r="Z1062" s="55" t="str" cm="1">
        <f t="array" ref="Z1062">IF(AND(B1062:D1062="",G1062:P1062=""),"",IF(X1062&gt;=2,IF(Y1062&gt;50,"P1","P3"),IF(X1062&gt;0,IF(Y1062&gt;50,"P2","P5"),IF(Y1062&gt;50,"P4","P6"))))</f>
        <v/>
      </c>
    </row>
    <row r="1063" spans="1:26" x14ac:dyDescent="0.35">
      <c r="A1063" s="48"/>
      <c r="B1063" s="48"/>
      <c r="C1063" s="48"/>
      <c r="D1063" s="48"/>
      <c r="E1063" s="47"/>
      <c r="F1063" s="47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55" t="str" cm="1">
        <f t="array" ref="Q1063">IF(AND(B1063="",D1063="",G1063:H1063="",J1063:P1063),"",IF(OR(B1063="",D1063="",AND(D1063&lt;&gt;"A",D1063&lt;&gt;"B",D1063&lt;&gt;"C",D1063&lt;&gt;"D",D1063&lt;&gt;"U"),G1063&lt;0,H1063&lt;G1063,AND(J1063&lt;&gt;"BC",J1063&lt;&gt;"SG",J1063&lt;&gt;"KQ",J1063&lt;&gt;"R"),J1063="",K1063="",L1063="",L1063&lt; 0,OR(M1063="",M1063&gt;15),OR(N1063="",N1063&gt;15),O1063="",P1063=""),"ERROR - Please check inputs",""))</f>
        <v/>
      </c>
      <c r="R1063" s="55" t="str" cm="1">
        <f t="array" ref="R1063">IF(AND(B1063:D1063="",G1063:P1063=""),"",H1063-G1063)</f>
        <v/>
      </c>
      <c r="S1063" s="55" t="str" cm="1">
        <f t="array" ref="S1063">IF(AND(B1063:D1063="",G1063:P1063=""),"",P1063*R1063/1000*365)</f>
        <v/>
      </c>
      <c r="T1063" s="55" t="str" cm="1">
        <f t="array" ref="T1063">IF(AND(B1063:D1063="",G1063:P1063=""),"",MAX(0,K1063-L1063))</f>
        <v/>
      </c>
      <c r="U1063" s="55" t="str" cm="1">
        <f t="array" ref="U1063">IF(AND(B1063:D1063="",G1063:P1063=""),"",VLOOKUP(J1063,ABen_Rates,3,FALSE)*T1063*S1063)</f>
        <v/>
      </c>
      <c r="V1063" s="55" t="str" cm="1">
        <f t="array" ref="V1063">IF(AND(B1063:D1063="",G1063:P1063=""),"",VLOOKUP(D1063,Treatment_Life,2,FALSE)*U1063)</f>
        <v/>
      </c>
      <c r="W1063" s="55" t="str" cm="1">
        <f t="array" ref="W1063">IF(AND(B1063:D1063="",G1063:P1063=""),"",(H1063-G1063)*O1063*Lane_Width*Cost_m2)</f>
        <v/>
      </c>
      <c r="X1063" s="55" cm="1">
        <f t="array" ref="X1063">IF(AND(B1063:D1063="",G1063:P1063=""),-9999,V1063*Av_Cost_Coll/W1063)</f>
        <v>-9999</v>
      </c>
      <c r="Y1063" s="55" cm="1">
        <f t="array" ref="Y1063">IF(AND(B1063:D1063="",G1063:P1063=""),-9999,VLOOKUP(CONCATENATE(M1063,"-",N1063),Likelihood,2,FALSE))</f>
        <v>-9999</v>
      </c>
      <c r="Z1063" s="55" t="str" cm="1">
        <f t="array" ref="Z1063">IF(AND(B1063:D1063="",G1063:P1063=""),"",IF(X1063&gt;=2,IF(Y1063&gt;50,"P1","P3"),IF(X1063&gt;0,IF(Y1063&gt;50,"P2","P5"),IF(Y1063&gt;50,"P4","P6"))))</f>
        <v/>
      </c>
    </row>
    <row r="1064" spans="1:26" x14ac:dyDescent="0.35">
      <c r="A1064" s="48"/>
      <c r="B1064" s="48"/>
      <c r="C1064" s="48"/>
      <c r="D1064" s="48"/>
      <c r="E1064" s="47"/>
      <c r="F1064" s="47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55" t="str" cm="1">
        <f t="array" ref="Q1064">IF(AND(B1064="",D1064="",G1064:H1064="",J1064:P1064),"",IF(OR(B1064="",D1064="",AND(D1064&lt;&gt;"A",D1064&lt;&gt;"B",D1064&lt;&gt;"C",D1064&lt;&gt;"D",D1064&lt;&gt;"U"),G1064&lt;0,H1064&lt;G1064,AND(J1064&lt;&gt;"BC",J1064&lt;&gt;"SG",J1064&lt;&gt;"KQ",J1064&lt;&gt;"R"),J1064="",K1064="",L1064="",L1064&lt; 0,OR(M1064="",M1064&gt;15),OR(N1064="",N1064&gt;15),O1064="",P1064=""),"ERROR - Please check inputs",""))</f>
        <v/>
      </c>
      <c r="R1064" s="55" t="str" cm="1">
        <f t="array" ref="R1064">IF(AND(B1064:D1064="",G1064:P1064=""),"",H1064-G1064)</f>
        <v/>
      </c>
      <c r="S1064" s="55" t="str" cm="1">
        <f t="array" ref="S1064">IF(AND(B1064:D1064="",G1064:P1064=""),"",P1064*R1064/1000*365)</f>
        <v/>
      </c>
      <c r="T1064" s="55" t="str" cm="1">
        <f t="array" ref="T1064">IF(AND(B1064:D1064="",G1064:P1064=""),"",MAX(0,K1064-L1064))</f>
        <v/>
      </c>
      <c r="U1064" s="55" t="str" cm="1">
        <f t="array" ref="U1064">IF(AND(B1064:D1064="",G1064:P1064=""),"",VLOOKUP(J1064,ABen_Rates,3,FALSE)*T1064*S1064)</f>
        <v/>
      </c>
      <c r="V1064" s="55" t="str" cm="1">
        <f t="array" ref="V1064">IF(AND(B1064:D1064="",G1064:P1064=""),"",VLOOKUP(D1064,Treatment_Life,2,FALSE)*U1064)</f>
        <v/>
      </c>
      <c r="W1064" s="55" t="str" cm="1">
        <f t="array" ref="W1064">IF(AND(B1064:D1064="",G1064:P1064=""),"",(H1064-G1064)*O1064*Lane_Width*Cost_m2)</f>
        <v/>
      </c>
      <c r="X1064" s="55" cm="1">
        <f t="array" ref="X1064">IF(AND(B1064:D1064="",G1064:P1064=""),-9999,V1064*Av_Cost_Coll/W1064)</f>
        <v>-9999</v>
      </c>
      <c r="Y1064" s="55" cm="1">
        <f t="array" ref="Y1064">IF(AND(B1064:D1064="",G1064:P1064=""),-9999,VLOOKUP(CONCATENATE(M1064,"-",N1064),Likelihood,2,FALSE))</f>
        <v>-9999</v>
      </c>
      <c r="Z1064" s="55" t="str" cm="1">
        <f t="array" ref="Z1064">IF(AND(B1064:D1064="",G1064:P1064=""),"",IF(X1064&gt;=2,IF(Y1064&gt;50,"P1","P3"),IF(X1064&gt;0,IF(Y1064&gt;50,"P2","P5"),IF(Y1064&gt;50,"P4","P6"))))</f>
        <v/>
      </c>
    </row>
    <row r="1065" spans="1:26" x14ac:dyDescent="0.35">
      <c r="A1065" s="48"/>
      <c r="B1065" s="48"/>
      <c r="C1065" s="48"/>
      <c r="D1065" s="48"/>
      <c r="E1065" s="47"/>
      <c r="F1065" s="47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55" t="str" cm="1">
        <f t="array" ref="Q1065">IF(AND(B1065="",D1065="",G1065:H1065="",J1065:P1065),"",IF(OR(B1065="",D1065="",AND(D1065&lt;&gt;"A",D1065&lt;&gt;"B",D1065&lt;&gt;"C",D1065&lt;&gt;"D",D1065&lt;&gt;"U"),G1065&lt;0,H1065&lt;G1065,AND(J1065&lt;&gt;"BC",J1065&lt;&gt;"SG",J1065&lt;&gt;"KQ",J1065&lt;&gt;"R"),J1065="",K1065="",L1065="",L1065&lt; 0,OR(M1065="",M1065&gt;15),OR(N1065="",N1065&gt;15),O1065="",P1065=""),"ERROR - Please check inputs",""))</f>
        <v/>
      </c>
      <c r="R1065" s="55" t="str" cm="1">
        <f t="array" ref="R1065">IF(AND(B1065:D1065="",G1065:P1065=""),"",H1065-G1065)</f>
        <v/>
      </c>
      <c r="S1065" s="55" t="str" cm="1">
        <f t="array" ref="S1065">IF(AND(B1065:D1065="",G1065:P1065=""),"",P1065*R1065/1000*365)</f>
        <v/>
      </c>
      <c r="T1065" s="55" t="str" cm="1">
        <f t="array" ref="T1065">IF(AND(B1065:D1065="",G1065:P1065=""),"",MAX(0,K1065-L1065))</f>
        <v/>
      </c>
      <c r="U1065" s="55" t="str" cm="1">
        <f t="array" ref="U1065">IF(AND(B1065:D1065="",G1065:P1065=""),"",VLOOKUP(J1065,ABen_Rates,3,FALSE)*T1065*S1065)</f>
        <v/>
      </c>
      <c r="V1065" s="55" t="str" cm="1">
        <f t="array" ref="V1065">IF(AND(B1065:D1065="",G1065:P1065=""),"",VLOOKUP(D1065,Treatment_Life,2,FALSE)*U1065)</f>
        <v/>
      </c>
      <c r="W1065" s="55" t="str" cm="1">
        <f t="array" ref="W1065">IF(AND(B1065:D1065="",G1065:P1065=""),"",(H1065-G1065)*O1065*Lane_Width*Cost_m2)</f>
        <v/>
      </c>
      <c r="X1065" s="55" cm="1">
        <f t="array" ref="X1065">IF(AND(B1065:D1065="",G1065:P1065=""),-9999,V1065*Av_Cost_Coll/W1065)</f>
        <v>-9999</v>
      </c>
      <c r="Y1065" s="55" cm="1">
        <f t="array" ref="Y1065">IF(AND(B1065:D1065="",G1065:P1065=""),-9999,VLOOKUP(CONCATENATE(M1065,"-",N1065),Likelihood,2,FALSE))</f>
        <v>-9999</v>
      </c>
      <c r="Z1065" s="55" t="str" cm="1">
        <f t="array" ref="Z1065">IF(AND(B1065:D1065="",G1065:P1065=""),"",IF(X1065&gt;=2,IF(Y1065&gt;50,"P1","P3"),IF(X1065&gt;0,IF(Y1065&gt;50,"P2","P5"),IF(Y1065&gt;50,"P4","P6"))))</f>
        <v/>
      </c>
    </row>
    <row r="1066" spans="1:26" x14ac:dyDescent="0.35">
      <c r="A1066" s="48"/>
      <c r="B1066" s="48"/>
      <c r="C1066" s="48"/>
      <c r="D1066" s="48"/>
      <c r="E1066" s="47"/>
      <c r="F1066" s="47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55" t="str" cm="1">
        <f t="array" ref="Q1066">IF(AND(B1066="",D1066="",G1066:H1066="",J1066:P1066),"",IF(OR(B1066="",D1066="",AND(D1066&lt;&gt;"A",D1066&lt;&gt;"B",D1066&lt;&gt;"C",D1066&lt;&gt;"D",D1066&lt;&gt;"U"),G1066&lt;0,H1066&lt;G1066,AND(J1066&lt;&gt;"BC",J1066&lt;&gt;"SG",J1066&lt;&gt;"KQ",J1066&lt;&gt;"R"),J1066="",K1066="",L1066="",L1066&lt; 0,OR(M1066="",M1066&gt;15),OR(N1066="",N1066&gt;15),O1066="",P1066=""),"ERROR - Please check inputs",""))</f>
        <v/>
      </c>
      <c r="R1066" s="55" t="str" cm="1">
        <f t="array" ref="R1066">IF(AND(B1066:D1066="",G1066:P1066=""),"",H1066-G1066)</f>
        <v/>
      </c>
      <c r="S1066" s="55" t="str" cm="1">
        <f t="array" ref="S1066">IF(AND(B1066:D1066="",G1066:P1066=""),"",P1066*R1066/1000*365)</f>
        <v/>
      </c>
      <c r="T1066" s="55" t="str" cm="1">
        <f t="array" ref="T1066">IF(AND(B1066:D1066="",G1066:P1066=""),"",MAX(0,K1066-L1066))</f>
        <v/>
      </c>
      <c r="U1066" s="55" t="str" cm="1">
        <f t="array" ref="U1066">IF(AND(B1066:D1066="",G1066:P1066=""),"",VLOOKUP(J1066,ABen_Rates,3,FALSE)*T1066*S1066)</f>
        <v/>
      </c>
      <c r="V1066" s="55" t="str" cm="1">
        <f t="array" ref="V1066">IF(AND(B1066:D1066="",G1066:P1066=""),"",VLOOKUP(D1066,Treatment_Life,2,FALSE)*U1066)</f>
        <v/>
      </c>
      <c r="W1066" s="55" t="str" cm="1">
        <f t="array" ref="W1066">IF(AND(B1066:D1066="",G1066:P1066=""),"",(H1066-G1066)*O1066*Lane_Width*Cost_m2)</f>
        <v/>
      </c>
      <c r="X1066" s="55" cm="1">
        <f t="array" ref="X1066">IF(AND(B1066:D1066="",G1066:P1066=""),-9999,V1066*Av_Cost_Coll/W1066)</f>
        <v>-9999</v>
      </c>
      <c r="Y1066" s="55" cm="1">
        <f t="array" ref="Y1066">IF(AND(B1066:D1066="",G1066:P1066=""),-9999,VLOOKUP(CONCATENATE(M1066,"-",N1066),Likelihood,2,FALSE))</f>
        <v>-9999</v>
      </c>
      <c r="Z1066" s="55" t="str" cm="1">
        <f t="array" ref="Z1066">IF(AND(B1066:D1066="",G1066:P1066=""),"",IF(X1066&gt;=2,IF(Y1066&gt;50,"P1","P3"),IF(X1066&gt;0,IF(Y1066&gt;50,"P2","P5"),IF(Y1066&gt;50,"P4","P6"))))</f>
        <v/>
      </c>
    </row>
    <row r="1067" spans="1:26" x14ac:dyDescent="0.35">
      <c r="A1067" s="48"/>
      <c r="B1067" s="48"/>
      <c r="C1067" s="48"/>
      <c r="D1067" s="48"/>
      <c r="E1067" s="47"/>
      <c r="F1067" s="47"/>
      <c r="G1067" s="48"/>
      <c r="H1067" s="48"/>
      <c r="I1067" s="48"/>
      <c r="J1067" s="48"/>
      <c r="K1067" s="48"/>
      <c r="L1067" s="48"/>
      <c r="M1067" s="48"/>
      <c r="N1067" s="48"/>
      <c r="O1067" s="48"/>
      <c r="P1067" s="48"/>
      <c r="Q1067" s="55" t="str" cm="1">
        <f t="array" ref="Q1067">IF(AND(B1067="",D1067="",G1067:H1067="",J1067:P1067),"",IF(OR(B1067="",D1067="",AND(D1067&lt;&gt;"A",D1067&lt;&gt;"B",D1067&lt;&gt;"C",D1067&lt;&gt;"D",D1067&lt;&gt;"U"),G1067&lt;0,H1067&lt;G1067,AND(J1067&lt;&gt;"BC",J1067&lt;&gt;"SG",J1067&lt;&gt;"KQ",J1067&lt;&gt;"R"),J1067="",K1067="",L1067="",L1067&lt; 0,OR(M1067="",M1067&gt;15),OR(N1067="",N1067&gt;15),O1067="",P1067=""),"ERROR - Please check inputs",""))</f>
        <v/>
      </c>
      <c r="R1067" s="55" t="str" cm="1">
        <f t="array" ref="R1067">IF(AND(B1067:D1067="",G1067:P1067=""),"",H1067-G1067)</f>
        <v/>
      </c>
      <c r="S1067" s="55" t="str" cm="1">
        <f t="array" ref="S1067">IF(AND(B1067:D1067="",G1067:P1067=""),"",P1067*R1067/1000*365)</f>
        <v/>
      </c>
      <c r="T1067" s="55" t="str" cm="1">
        <f t="array" ref="T1067">IF(AND(B1067:D1067="",G1067:P1067=""),"",MAX(0,K1067-L1067))</f>
        <v/>
      </c>
      <c r="U1067" s="55" t="str" cm="1">
        <f t="array" ref="U1067">IF(AND(B1067:D1067="",G1067:P1067=""),"",VLOOKUP(J1067,ABen_Rates,3,FALSE)*T1067*S1067)</f>
        <v/>
      </c>
      <c r="V1067" s="55" t="str" cm="1">
        <f t="array" ref="V1067">IF(AND(B1067:D1067="",G1067:P1067=""),"",VLOOKUP(D1067,Treatment_Life,2,FALSE)*U1067)</f>
        <v/>
      </c>
      <c r="W1067" s="55" t="str" cm="1">
        <f t="array" ref="W1067">IF(AND(B1067:D1067="",G1067:P1067=""),"",(H1067-G1067)*O1067*Lane_Width*Cost_m2)</f>
        <v/>
      </c>
      <c r="X1067" s="55" cm="1">
        <f t="array" ref="X1067">IF(AND(B1067:D1067="",G1067:P1067=""),-9999,V1067*Av_Cost_Coll/W1067)</f>
        <v>-9999</v>
      </c>
      <c r="Y1067" s="55" cm="1">
        <f t="array" ref="Y1067">IF(AND(B1067:D1067="",G1067:P1067=""),-9999,VLOOKUP(CONCATENATE(M1067,"-",N1067),Likelihood,2,FALSE))</f>
        <v>-9999</v>
      </c>
      <c r="Z1067" s="55" t="str" cm="1">
        <f t="array" ref="Z1067">IF(AND(B1067:D1067="",G1067:P1067=""),"",IF(X1067&gt;=2,IF(Y1067&gt;50,"P1","P3"),IF(X1067&gt;0,IF(Y1067&gt;50,"P2","P5"),IF(Y1067&gt;50,"P4","P6"))))</f>
        <v/>
      </c>
    </row>
    <row r="1068" spans="1:26" x14ac:dyDescent="0.35">
      <c r="A1068" s="48"/>
      <c r="B1068" s="48"/>
      <c r="C1068" s="48"/>
      <c r="D1068" s="48"/>
      <c r="E1068" s="47"/>
      <c r="F1068" s="47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55" t="str" cm="1">
        <f t="array" ref="Q1068">IF(AND(B1068="",D1068="",G1068:H1068="",J1068:P1068),"",IF(OR(B1068="",D1068="",AND(D1068&lt;&gt;"A",D1068&lt;&gt;"B",D1068&lt;&gt;"C",D1068&lt;&gt;"D",D1068&lt;&gt;"U"),G1068&lt;0,H1068&lt;G1068,AND(J1068&lt;&gt;"BC",J1068&lt;&gt;"SG",J1068&lt;&gt;"KQ",J1068&lt;&gt;"R"),J1068="",K1068="",L1068="",L1068&lt; 0,OR(M1068="",M1068&gt;15),OR(N1068="",N1068&gt;15),O1068="",P1068=""),"ERROR - Please check inputs",""))</f>
        <v/>
      </c>
      <c r="R1068" s="55" t="str" cm="1">
        <f t="array" ref="R1068">IF(AND(B1068:D1068="",G1068:P1068=""),"",H1068-G1068)</f>
        <v/>
      </c>
      <c r="S1068" s="55" t="str" cm="1">
        <f t="array" ref="S1068">IF(AND(B1068:D1068="",G1068:P1068=""),"",P1068*R1068/1000*365)</f>
        <v/>
      </c>
      <c r="T1068" s="55" t="str" cm="1">
        <f t="array" ref="T1068">IF(AND(B1068:D1068="",G1068:P1068=""),"",MAX(0,K1068-L1068))</f>
        <v/>
      </c>
      <c r="U1068" s="55" t="str" cm="1">
        <f t="array" ref="U1068">IF(AND(B1068:D1068="",G1068:P1068=""),"",VLOOKUP(J1068,ABen_Rates,3,FALSE)*T1068*S1068)</f>
        <v/>
      </c>
      <c r="V1068" s="55" t="str" cm="1">
        <f t="array" ref="V1068">IF(AND(B1068:D1068="",G1068:P1068=""),"",VLOOKUP(D1068,Treatment_Life,2,FALSE)*U1068)</f>
        <v/>
      </c>
      <c r="W1068" s="55" t="str" cm="1">
        <f t="array" ref="W1068">IF(AND(B1068:D1068="",G1068:P1068=""),"",(H1068-G1068)*O1068*Lane_Width*Cost_m2)</f>
        <v/>
      </c>
      <c r="X1068" s="55" cm="1">
        <f t="array" ref="X1068">IF(AND(B1068:D1068="",G1068:P1068=""),-9999,V1068*Av_Cost_Coll/W1068)</f>
        <v>-9999</v>
      </c>
      <c r="Y1068" s="55" cm="1">
        <f t="array" ref="Y1068">IF(AND(B1068:D1068="",G1068:P1068=""),-9999,VLOOKUP(CONCATENATE(M1068,"-",N1068),Likelihood,2,FALSE))</f>
        <v>-9999</v>
      </c>
      <c r="Z1068" s="55" t="str" cm="1">
        <f t="array" ref="Z1068">IF(AND(B1068:D1068="",G1068:P1068=""),"",IF(X1068&gt;=2,IF(Y1068&gt;50,"P1","P3"),IF(X1068&gt;0,IF(Y1068&gt;50,"P2","P5"),IF(Y1068&gt;50,"P4","P6"))))</f>
        <v/>
      </c>
    </row>
    <row r="1069" spans="1:26" x14ac:dyDescent="0.35">
      <c r="A1069" s="48"/>
      <c r="B1069" s="48"/>
      <c r="C1069" s="48"/>
      <c r="D1069" s="48"/>
      <c r="E1069" s="47"/>
      <c r="F1069" s="47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/>
      <c r="Q1069" s="55" t="str" cm="1">
        <f t="array" ref="Q1069">IF(AND(B1069="",D1069="",G1069:H1069="",J1069:P1069),"",IF(OR(B1069="",D1069="",AND(D1069&lt;&gt;"A",D1069&lt;&gt;"B",D1069&lt;&gt;"C",D1069&lt;&gt;"D",D1069&lt;&gt;"U"),G1069&lt;0,H1069&lt;G1069,AND(J1069&lt;&gt;"BC",J1069&lt;&gt;"SG",J1069&lt;&gt;"KQ",J1069&lt;&gt;"R"),J1069="",K1069="",L1069="",L1069&lt; 0,OR(M1069="",M1069&gt;15),OR(N1069="",N1069&gt;15),O1069="",P1069=""),"ERROR - Please check inputs",""))</f>
        <v/>
      </c>
      <c r="R1069" s="55" t="str" cm="1">
        <f t="array" ref="R1069">IF(AND(B1069:D1069="",G1069:P1069=""),"",H1069-G1069)</f>
        <v/>
      </c>
      <c r="S1069" s="55" t="str" cm="1">
        <f t="array" ref="S1069">IF(AND(B1069:D1069="",G1069:P1069=""),"",P1069*R1069/1000*365)</f>
        <v/>
      </c>
      <c r="T1069" s="55" t="str" cm="1">
        <f t="array" ref="T1069">IF(AND(B1069:D1069="",G1069:P1069=""),"",MAX(0,K1069-L1069))</f>
        <v/>
      </c>
      <c r="U1069" s="55" t="str" cm="1">
        <f t="array" ref="U1069">IF(AND(B1069:D1069="",G1069:P1069=""),"",VLOOKUP(J1069,ABen_Rates,3,FALSE)*T1069*S1069)</f>
        <v/>
      </c>
      <c r="V1069" s="55" t="str" cm="1">
        <f t="array" ref="V1069">IF(AND(B1069:D1069="",G1069:P1069=""),"",VLOOKUP(D1069,Treatment_Life,2,FALSE)*U1069)</f>
        <v/>
      </c>
      <c r="W1069" s="55" t="str" cm="1">
        <f t="array" ref="W1069">IF(AND(B1069:D1069="",G1069:P1069=""),"",(H1069-G1069)*O1069*Lane_Width*Cost_m2)</f>
        <v/>
      </c>
      <c r="X1069" s="55" cm="1">
        <f t="array" ref="X1069">IF(AND(B1069:D1069="",G1069:P1069=""),-9999,V1069*Av_Cost_Coll/W1069)</f>
        <v>-9999</v>
      </c>
      <c r="Y1069" s="55" cm="1">
        <f t="array" ref="Y1069">IF(AND(B1069:D1069="",G1069:P1069=""),-9999,VLOOKUP(CONCATENATE(M1069,"-",N1069),Likelihood,2,FALSE))</f>
        <v>-9999</v>
      </c>
      <c r="Z1069" s="55" t="str" cm="1">
        <f t="array" ref="Z1069">IF(AND(B1069:D1069="",G1069:P1069=""),"",IF(X1069&gt;=2,IF(Y1069&gt;50,"P1","P3"),IF(X1069&gt;0,IF(Y1069&gt;50,"P2","P5"),IF(Y1069&gt;50,"P4","P6"))))</f>
        <v/>
      </c>
    </row>
    <row r="1070" spans="1:26" x14ac:dyDescent="0.35">
      <c r="A1070" s="48"/>
      <c r="B1070" s="48"/>
      <c r="C1070" s="48"/>
      <c r="D1070" s="48"/>
      <c r="E1070" s="47"/>
      <c r="F1070" s="47"/>
      <c r="G1070" s="48"/>
      <c r="H1070" s="48"/>
      <c r="I1070" s="48"/>
      <c r="J1070" s="48"/>
      <c r="K1070" s="48"/>
      <c r="L1070" s="48"/>
      <c r="M1070" s="48"/>
      <c r="N1070" s="48"/>
      <c r="O1070" s="48"/>
      <c r="P1070" s="48"/>
      <c r="Q1070" s="55" t="str" cm="1">
        <f t="array" ref="Q1070">IF(AND(B1070="",D1070="",G1070:H1070="",J1070:P1070),"",IF(OR(B1070="",D1070="",AND(D1070&lt;&gt;"A",D1070&lt;&gt;"B",D1070&lt;&gt;"C",D1070&lt;&gt;"D",D1070&lt;&gt;"U"),G1070&lt;0,H1070&lt;G1070,AND(J1070&lt;&gt;"BC",J1070&lt;&gt;"SG",J1070&lt;&gt;"KQ",J1070&lt;&gt;"R"),J1070="",K1070="",L1070="",L1070&lt; 0,OR(M1070="",M1070&gt;15),OR(N1070="",N1070&gt;15),O1070="",P1070=""),"ERROR - Please check inputs",""))</f>
        <v/>
      </c>
      <c r="R1070" s="55" t="str" cm="1">
        <f t="array" ref="R1070">IF(AND(B1070:D1070="",G1070:P1070=""),"",H1070-G1070)</f>
        <v/>
      </c>
      <c r="S1070" s="55" t="str" cm="1">
        <f t="array" ref="S1070">IF(AND(B1070:D1070="",G1070:P1070=""),"",P1070*R1070/1000*365)</f>
        <v/>
      </c>
      <c r="T1070" s="55" t="str" cm="1">
        <f t="array" ref="T1070">IF(AND(B1070:D1070="",G1070:P1070=""),"",MAX(0,K1070-L1070))</f>
        <v/>
      </c>
      <c r="U1070" s="55" t="str" cm="1">
        <f t="array" ref="U1070">IF(AND(B1070:D1070="",G1070:P1070=""),"",VLOOKUP(J1070,ABen_Rates,3,FALSE)*T1070*S1070)</f>
        <v/>
      </c>
      <c r="V1070" s="55" t="str" cm="1">
        <f t="array" ref="V1070">IF(AND(B1070:D1070="",G1070:P1070=""),"",VLOOKUP(D1070,Treatment_Life,2,FALSE)*U1070)</f>
        <v/>
      </c>
      <c r="W1070" s="55" t="str" cm="1">
        <f t="array" ref="W1070">IF(AND(B1070:D1070="",G1070:P1070=""),"",(H1070-G1070)*O1070*Lane_Width*Cost_m2)</f>
        <v/>
      </c>
      <c r="X1070" s="55" cm="1">
        <f t="array" ref="X1070">IF(AND(B1070:D1070="",G1070:P1070=""),-9999,V1070*Av_Cost_Coll/W1070)</f>
        <v>-9999</v>
      </c>
      <c r="Y1070" s="55" cm="1">
        <f t="array" ref="Y1070">IF(AND(B1070:D1070="",G1070:P1070=""),-9999,VLOOKUP(CONCATENATE(M1070,"-",N1070),Likelihood,2,FALSE))</f>
        <v>-9999</v>
      </c>
      <c r="Z1070" s="55" t="str" cm="1">
        <f t="array" ref="Z1070">IF(AND(B1070:D1070="",G1070:P1070=""),"",IF(X1070&gt;=2,IF(Y1070&gt;50,"P1","P3"),IF(X1070&gt;0,IF(Y1070&gt;50,"P2","P5"),IF(Y1070&gt;50,"P4","P6"))))</f>
        <v/>
      </c>
    </row>
    <row r="1071" spans="1:26" x14ac:dyDescent="0.35">
      <c r="A1071" s="48"/>
      <c r="B1071" s="48"/>
      <c r="C1071" s="48"/>
      <c r="D1071" s="48"/>
      <c r="E1071" s="47"/>
      <c r="F1071" s="47"/>
      <c r="G1071" s="48"/>
      <c r="H1071" s="48"/>
      <c r="I1071" s="48"/>
      <c r="J1071" s="48"/>
      <c r="K1071" s="48"/>
      <c r="L1071" s="48"/>
      <c r="M1071" s="48"/>
      <c r="N1071" s="48"/>
      <c r="O1071" s="48"/>
      <c r="P1071" s="48"/>
      <c r="Q1071" s="55" t="str" cm="1">
        <f t="array" ref="Q1071">IF(AND(B1071="",D1071="",G1071:H1071="",J1071:P1071),"",IF(OR(B1071="",D1071="",AND(D1071&lt;&gt;"A",D1071&lt;&gt;"B",D1071&lt;&gt;"C",D1071&lt;&gt;"D",D1071&lt;&gt;"U"),G1071&lt;0,H1071&lt;G1071,AND(J1071&lt;&gt;"BC",J1071&lt;&gt;"SG",J1071&lt;&gt;"KQ",J1071&lt;&gt;"R"),J1071="",K1071="",L1071="",L1071&lt; 0,OR(M1071="",M1071&gt;15),OR(N1071="",N1071&gt;15),O1071="",P1071=""),"ERROR - Please check inputs",""))</f>
        <v/>
      </c>
      <c r="R1071" s="55" t="str" cm="1">
        <f t="array" ref="R1071">IF(AND(B1071:D1071="",G1071:P1071=""),"",H1071-G1071)</f>
        <v/>
      </c>
      <c r="S1071" s="55" t="str" cm="1">
        <f t="array" ref="S1071">IF(AND(B1071:D1071="",G1071:P1071=""),"",P1071*R1071/1000*365)</f>
        <v/>
      </c>
      <c r="T1071" s="55" t="str" cm="1">
        <f t="array" ref="T1071">IF(AND(B1071:D1071="",G1071:P1071=""),"",MAX(0,K1071-L1071))</f>
        <v/>
      </c>
      <c r="U1071" s="55" t="str" cm="1">
        <f t="array" ref="U1071">IF(AND(B1071:D1071="",G1071:P1071=""),"",VLOOKUP(J1071,ABen_Rates,3,FALSE)*T1071*S1071)</f>
        <v/>
      </c>
      <c r="V1071" s="55" t="str" cm="1">
        <f t="array" ref="V1071">IF(AND(B1071:D1071="",G1071:P1071=""),"",VLOOKUP(D1071,Treatment_Life,2,FALSE)*U1071)</f>
        <v/>
      </c>
      <c r="W1071" s="55" t="str" cm="1">
        <f t="array" ref="W1071">IF(AND(B1071:D1071="",G1071:P1071=""),"",(H1071-G1071)*O1071*Lane_Width*Cost_m2)</f>
        <v/>
      </c>
      <c r="X1071" s="55" cm="1">
        <f t="array" ref="X1071">IF(AND(B1071:D1071="",G1071:P1071=""),-9999,V1071*Av_Cost_Coll/W1071)</f>
        <v>-9999</v>
      </c>
      <c r="Y1071" s="55" cm="1">
        <f t="array" ref="Y1071">IF(AND(B1071:D1071="",G1071:P1071=""),-9999,VLOOKUP(CONCATENATE(M1071,"-",N1071),Likelihood,2,FALSE))</f>
        <v>-9999</v>
      </c>
      <c r="Z1071" s="55" t="str" cm="1">
        <f t="array" ref="Z1071">IF(AND(B1071:D1071="",G1071:P1071=""),"",IF(X1071&gt;=2,IF(Y1071&gt;50,"P1","P3"),IF(X1071&gt;0,IF(Y1071&gt;50,"P2","P5"),IF(Y1071&gt;50,"P4","P6"))))</f>
        <v/>
      </c>
    </row>
    <row r="1072" spans="1:26" x14ac:dyDescent="0.35">
      <c r="A1072" s="48"/>
      <c r="B1072" s="48"/>
      <c r="C1072" s="48"/>
      <c r="D1072" s="48"/>
      <c r="E1072" s="47"/>
      <c r="F1072" s="47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55" t="str" cm="1">
        <f t="array" ref="Q1072">IF(AND(B1072="",D1072="",G1072:H1072="",J1072:P1072),"",IF(OR(B1072="",D1072="",AND(D1072&lt;&gt;"A",D1072&lt;&gt;"B",D1072&lt;&gt;"C",D1072&lt;&gt;"D",D1072&lt;&gt;"U"),G1072&lt;0,H1072&lt;G1072,AND(J1072&lt;&gt;"BC",J1072&lt;&gt;"SG",J1072&lt;&gt;"KQ",J1072&lt;&gt;"R"),J1072="",K1072="",L1072="",L1072&lt; 0,OR(M1072="",M1072&gt;15),OR(N1072="",N1072&gt;15),O1072="",P1072=""),"ERROR - Please check inputs",""))</f>
        <v/>
      </c>
      <c r="R1072" s="55" t="str" cm="1">
        <f t="array" ref="R1072">IF(AND(B1072:D1072="",G1072:P1072=""),"",H1072-G1072)</f>
        <v/>
      </c>
      <c r="S1072" s="55" t="str" cm="1">
        <f t="array" ref="S1072">IF(AND(B1072:D1072="",G1072:P1072=""),"",P1072*R1072/1000*365)</f>
        <v/>
      </c>
      <c r="T1072" s="55" t="str" cm="1">
        <f t="array" ref="T1072">IF(AND(B1072:D1072="",G1072:P1072=""),"",MAX(0,K1072-L1072))</f>
        <v/>
      </c>
      <c r="U1072" s="55" t="str" cm="1">
        <f t="array" ref="U1072">IF(AND(B1072:D1072="",G1072:P1072=""),"",VLOOKUP(J1072,ABen_Rates,3,FALSE)*T1072*S1072)</f>
        <v/>
      </c>
      <c r="V1072" s="55" t="str" cm="1">
        <f t="array" ref="V1072">IF(AND(B1072:D1072="",G1072:P1072=""),"",VLOOKUP(D1072,Treatment_Life,2,FALSE)*U1072)</f>
        <v/>
      </c>
      <c r="W1072" s="55" t="str" cm="1">
        <f t="array" ref="W1072">IF(AND(B1072:D1072="",G1072:P1072=""),"",(H1072-G1072)*O1072*Lane_Width*Cost_m2)</f>
        <v/>
      </c>
      <c r="X1072" s="55" cm="1">
        <f t="array" ref="X1072">IF(AND(B1072:D1072="",G1072:P1072=""),-9999,V1072*Av_Cost_Coll/W1072)</f>
        <v>-9999</v>
      </c>
      <c r="Y1072" s="55" cm="1">
        <f t="array" ref="Y1072">IF(AND(B1072:D1072="",G1072:P1072=""),-9999,VLOOKUP(CONCATENATE(M1072,"-",N1072),Likelihood,2,FALSE))</f>
        <v>-9999</v>
      </c>
      <c r="Z1072" s="55" t="str" cm="1">
        <f t="array" ref="Z1072">IF(AND(B1072:D1072="",G1072:P1072=""),"",IF(X1072&gt;=2,IF(Y1072&gt;50,"P1","P3"),IF(X1072&gt;0,IF(Y1072&gt;50,"P2","P5"),IF(Y1072&gt;50,"P4","P6"))))</f>
        <v/>
      </c>
    </row>
    <row r="1073" spans="1:26" x14ac:dyDescent="0.35">
      <c r="A1073" s="48"/>
      <c r="B1073" s="48"/>
      <c r="C1073" s="48"/>
      <c r="D1073" s="48"/>
      <c r="E1073" s="47"/>
      <c r="F1073" s="47"/>
      <c r="G1073" s="48"/>
      <c r="H1073" s="48"/>
      <c r="I1073" s="48"/>
      <c r="J1073" s="48"/>
      <c r="K1073" s="48"/>
      <c r="L1073" s="48"/>
      <c r="M1073" s="48"/>
      <c r="N1073" s="48"/>
      <c r="O1073" s="48"/>
      <c r="P1073" s="48"/>
      <c r="Q1073" s="55" t="str" cm="1">
        <f t="array" ref="Q1073">IF(AND(B1073="",D1073="",G1073:H1073="",J1073:P1073),"",IF(OR(B1073="",D1073="",AND(D1073&lt;&gt;"A",D1073&lt;&gt;"B",D1073&lt;&gt;"C",D1073&lt;&gt;"D",D1073&lt;&gt;"U"),G1073&lt;0,H1073&lt;G1073,AND(J1073&lt;&gt;"BC",J1073&lt;&gt;"SG",J1073&lt;&gt;"KQ",J1073&lt;&gt;"R"),J1073="",K1073="",L1073="",L1073&lt; 0,OR(M1073="",M1073&gt;15),OR(N1073="",N1073&gt;15),O1073="",P1073=""),"ERROR - Please check inputs",""))</f>
        <v/>
      </c>
      <c r="R1073" s="55" t="str" cm="1">
        <f t="array" ref="R1073">IF(AND(B1073:D1073="",G1073:P1073=""),"",H1073-G1073)</f>
        <v/>
      </c>
      <c r="S1073" s="55" t="str" cm="1">
        <f t="array" ref="S1073">IF(AND(B1073:D1073="",G1073:P1073=""),"",P1073*R1073/1000*365)</f>
        <v/>
      </c>
      <c r="T1073" s="55" t="str" cm="1">
        <f t="array" ref="T1073">IF(AND(B1073:D1073="",G1073:P1073=""),"",MAX(0,K1073-L1073))</f>
        <v/>
      </c>
      <c r="U1073" s="55" t="str" cm="1">
        <f t="array" ref="U1073">IF(AND(B1073:D1073="",G1073:P1073=""),"",VLOOKUP(J1073,ABen_Rates,3,FALSE)*T1073*S1073)</f>
        <v/>
      </c>
      <c r="V1073" s="55" t="str" cm="1">
        <f t="array" ref="V1073">IF(AND(B1073:D1073="",G1073:P1073=""),"",VLOOKUP(D1073,Treatment_Life,2,FALSE)*U1073)</f>
        <v/>
      </c>
      <c r="W1073" s="55" t="str" cm="1">
        <f t="array" ref="W1073">IF(AND(B1073:D1073="",G1073:P1073=""),"",(H1073-G1073)*O1073*Lane_Width*Cost_m2)</f>
        <v/>
      </c>
      <c r="X1073" s="55" cm="1">
        <f t="array" ref="X1073">IF(AND(B1073:D1073="",G1073:P1073=""),-9999,V1073*Av_Cost_Coll/W1073)</f>
        <v>-9999</v>
      </c>
      <c r="Y1073" s="55" cm="1">
        <f t="array" ref="Y1073">IF(AND(B1073:D1073="",G1073:P1073=""),-9999,VLOOKUP(CONCATENATE(M1073,"-",N1073),Likelihood,2,FALSE))</f>
        <v>-9999</v>
      </c>
      <c r="Z1073" s="55" t="str" cm="1">
        <f t="array" ref="Z1073">IF(AND(B1073:D1073="",G1073:P1073=""),"",IF(X1073&gt;=2,IF(Y1073&gt;50,"P1","P3"),IF(X1073&gt;0,IF(Y1073&gt;50,"P2","P5"),IF(Y1073&gt;50,"P4","P6"))))</f>
        <v/>
      </c>
    </row>
    <row r="1074" spans="1:26" x14ac:dyDescent="0.35">
      <c r="A1074" s="48"/>
      <c r="B1074" s="48"/>
      <c r="C1074" s="48"/>
      <c r="D1074" s="48"/>
      <c r="E1074" s="47"/>
      <c r="F1074" s="47"/>
      <c r="G1074" s="48"/>
      <c r="H1074" s="48"/>
      <c r="I1074" s="48"/>
      <c r="J1074" s="48"/>
      <c r="K1074" s="48"/>
      <c r="L1074" s="48"/>
      <c r="M1074" s="48"/>
      <c r="N1074" s="48"/>
      <c r="O1074" s="48"/>
      <c r="P1074" s="48"/>
      <c r="Q1074" s="55" t="str" cm="1">
        <f t="array" ref="Q1074">IF(AND(B1074="",D1074="",G1074:H1074="",J1074:P1074),"",IF(OR(B1074="",D1074="",AND(D1074&lt;&gt;"A",D1074&lt;&gt;"B",D1074&lt;&gt;"C",D1074&lt;&gt;"D",D1074&lt;&gt;"U"),G1074&lt;0,H1074&lt;G1074,AND(J1074&lt;&gt;"BC",J1074&lt;&gt;"SG",J1074&lt;&gt;"KQ",J1074&lt;&gt;"R"),J1074="",K1074="",L1074="",L1074&lt; 0,OR(M1074="",M1074&gt;15),OR(N1074="",N1074&gt;15),O1074="",P1074=""),"ERROR - Please check inputs",""))</f>
        <v/>
      </c>
      <c r="R1074" s="55" t="str" cm="1">
        <f t="array" ref="R1074">IF(AND(B1074:D1074="",G1074:P1074=""),"",H1074-G1074)</f>
        <v/>
      </c>
      <c r="S1074" s="55" t="str" cm="1">
        <f t="array" ref="S1074">IF(AND(B1074:D1074="",G1074:P1074=""),"",P1074*R1074/1000*365)</f>
        <v/>
      </c>
      <c r="T1074" s="55" t="str" cm="1">
        <f t="array" ref="T1074">IF(AND(B1074:D1074="",G1074:P1074=""),"",MAX(0,K1074-L1074))</f>
        <v/>
      </c>
      <c r="U1074" s="55" t="str" cm="1">
        <f t="array" ref="U1074">IF(AND(B1074:D1074="",G1074:P1074=""),"",VLOOKUP(J1074,ABen_Rates,3,FALSE)*T1074*S1074)</f>
        <v/>
      </c>
      <c r="V1074" s="55" t="str" cm="1">
        <f t="array" ref="V1074">IF(AND(B1074:D1074="",G1074:P1074=""),"",VLOOKUP(D1074,Treatment_Life,2,FALSE)*U1074)</f>
        <v/>
      </c>
      <c r="W1074" s="55" t="str" cm="1">
        <f t="array" ref="W1074">IF(AND(B1074:D1074="",G1074:P1074=""),"",(H1074-G1074)*O1074*Lane_Width*Cost_m2)</f>
        <v/>
      </c>
      <c r="X1074" s="55" cm="1">
        <f t="array" ref="X1074">IF(AND(B1074:D1074="",G1074:P1074=""),-9999,V1074*Av_Cost_Coll/W1074)</f>
        <v>-9999</v>
      </c>
      <c r="Y1074" s="55" cm="1">
        <f t="array" ref="Y1074">IF(AND(B1074:D1074="",G1074:P1074=""),-9999,VLOOKUP(CONCATENATE(M1074,"-",N1074),Likelihood,2,FALSE))</f>
        <v>-9999</v>
      </c>
      <c r="Z1074" s="55" t="str" cm="1">
        <f t="array" ref="Z1074">IF(AND(B1074:D1074="",G1074:P1074=""),"",IF(X1074&gt;=2,IF(Y1074&gt;50,"P1","P3"),IF(X1074&gt;0,IF(Y1074&gt;50,"P2","P5"),IF(Y1074&gt;50,"P4","P6"))))</f>
        <v/>
      </c>
    </row>
    <row r="1075" spans="1:26" x14ac:dyDescent="0.35">
      <c r="A1075" s="48"/>
      <c r="B1075" s="48"/>
      <c r="C1075" s="48"/>
      <c r="D1075" s="48"/>
      <c r="E1075" s="47"/>
      <c r="F1075" s="47"/>
      <c r="G1075" s="48"/>
      <c r="H1075" s="48"/>
      <c r="I1075" s="48"/>
      <c r="J1075" s="48"/>
      <c r="K1075" s="48"/>
      <c r="L1075" s="48"/>
      <c r="M1075" s="48"/>
      <c r="N1075" s="48"/>
      <c r="O1075" s="48"/>
      <c r="P1075" s="48"/>
      <c r="Q1075" s="55" t="str" cm="1">
        <f t="array" ref="Q1075">IF(AND(B1075="",D1075="",G1075:H1075="",J1075:P1075),"",IF(OR(B1075="",D1075="",AND(D1075&lt;&gt;"A",D1075&lt;&gt;"B",D1075&lt;&gt;"C",D1075&lt;&gt;"D",D1075&lt;&gt;"U"),G1075&lt;0,H1075&lt;G1075,AND(J1075&lt;&gt;"BC",J1075&lt;&gt;"SG",J1075&lt;&gt;"KQ",J1075&lt;&gt;"R"),J1075="",K1075="",L1075="",L1075&lt; 0,OR(M1075="",M1075&gt;15),OR(N1075="",N1075&gt;15),O1075="",P1075=""),"ERROR - Please check inputs",""))</f>
        <v/>
      </c>
      <c r="R1075" s="55" t="str" cm="1">
        <f t="array" ref="R1075">IF(AND(B1075:D1075="",G1075:P1075=""),"",H1075-G1075)</f>
        <v/>
      </c>
      <c r="S1075" s="55" t="str" cm="1">
        <f t="array" ref="S1075">IF(AND(B1075:D1075="",G1075:P1075=""),"",P1075*R1075/1000*365)</f>
        <v/>
      </c>
      <c r="T1075" s="55" t="str" cm="1">
        <f t="array" ref="T1075">IF(AND(B1075:D1075="",G1075:P1075=""),"",MAX(0,K1075-L1075))</f>
        <v/>
      </c>
      <c r="U1075" s="55" t="str" cm="1">
        <f t="array" ref="U1075">IF(AND(B1075:D1075="",G1075:P1075=""),"",VLOOKUP(J1075,ABen_Rates,3,FALSE)*T1075*S1075)</f>
        <v/>
      </c>
      <c r="V1075" s="55" t="str" cm="1">
        <f t="array" ref="V1075">IF(AND(B1075:D1075="",G1075:P1075=""),"",VLOOKUP(D1075,Treatment_Life,2,FALSE)*U1075)</f>
        <v/>
      </c>
      <c r="W1075" s="55" t="str" cm="1">
        <f t="array" ref="W1075">IF(AND(B1075:D1075="",G1075:P1075=""),"",(H1075-G1075)*O1075*Lane_Width*Cost_m2)</f>
        <v/>
      </c>
      <c r="X1075" s="55" cm="1">
        <f t="array" ref="X1075">IF(AND(B1075:D1075="",G1075:P1075=""),-9999,V1075*Av_Cost_Coll/W1075)</f>
        <v>-9999</v>
      </c>
      <c r="Y1075" s="55" cm="1">
        <f t="array" ref="Y1075">IF(AND(B1075:D1075="",G1075:P1075=""),-9999,VLOOKUP(CONCATENATE(M1075,"-",N1075),Likelihood,2,FALSE))</f>
        <v>-9999</v>
      </c>
      <c r="Z1075" s="55" t="str" cm="1">
        <f t="array" ref="Z1075">IF(AND(B1075:D1075="",G1075:P1075=""),"",IF(X1075&gt;=2,IF(Y1075&gt;50,"P1","P3"),IF(X1075&gt;0,IF(Y1075&gt;50,"P2","P5"),IF(Y1075&gt;50,"P4","P6"))))</f>
        <v/>
      </c>
    </row>
    <row r="1076" spans="1:26" x14ac:dyDescent="0.35">
      <c r="A1076" s="48"/>
      <c r="B1076" s="48"/>
      <c r="C1076" s="48"/>
      <c r="D1076" s="48"/>
      <c r="E1076" s="47"/>
      <c r="F1076" s="47"/>
      <c r="G1076" s="48"/>
      <c r="H1076" s="48"/>
      <c r="I1076" s="48"/>
      <c r="J1076" s="48"/>
      <c r="K1076" s="48"/>
      <c r="L1076" s="48"/>
      <c r="M1076" s="48"/>
      <c r="N1076" s="48"/>
      <c r="O1076" s="48"/>
      <c r="P1076" s="48"/>
      <c r="Q1076" s="55" t="str" cm="1">
        <f t="array" ref="Q1076">IF(AND(B1076="",D1076="",G1076:H1076="",J1076:P1076),"",IF(OR(B1076="",D1076="",AND(D1076&lt;&gt;"A",D1076&lt;&gt;"B",D1076&lt;&gt;"C",D1076&lt;&gt;"D",D1076&lt;&gt;"U"),G1076&lt;0,H1076&lt;G1076,AND(J1076&lt;&gt;"BC",J1076&lt;&gt;"SG",J1076&lt;&gt;"KQ",J1076&lt;&gt;"R"),J1076="",K1076="",L1076="",L1076&lt; 0,OR(M1076="",M1076&gt;15),OR(N1076="",N1076&gt;15),O1076="",P1076=""),"ERROR - Please check inputs",""))</f>
        <v/>
      </c>
      <c r="R1076" s="55" t="str" cm="1">
        <f t="array" ref="R1076">IF(AND(B1076:D1076="",G1076:P1076=""),"",H1076-G1076)</f>
        <v/>
      </c>
      <c r="S1076" s="55" t="str" cm="1">
        <f t="array" ref="S1076">IF(AND(B1076:D1076="",G1076:P1076=""),"",P1076*R1076/1000*365)</f>
        <v/>
      </c>
      <c r="T1076" s="55" t="str" cm="1">
        <f t="array" ref="T1076">IF(AND(B1076:D1076="",G1076:P1076=""),"",MAX(0,K1076-L1076))</f>
        <v/>
      </c>
      <c r="U1076" s="55" t="str" cm="1">
        <f t="array" ref="U1076">IF(AND(B1076:D1076="",G1076:P1076=""),"",VLOOKUP(J1076,ABen_Rates,3,FALSE)*T1076*S1076)</f>
        <v/>
      </c>
      <c r="V1076" s="55" t="str" cm="1">
        <f t="array" ref="V1076">IF(AND(B1076:D1076="",G1076:P1076=""),"",VLOOKUP(D1076,Treatment_Life,2,FALSE)*U1076)</f>
        <v/>
      </c>
      <c r="W1076" s="55" t="str" cm="1">
        <f t="array" ref="W1076">IF(AND(B1076:D1076="",G1076:P1076=""),"",(H1076-G1076)*O1076*Lane_Width*Cost_m2)</f>
        <v/>
      </c>
      <c r="X1076" s="55" cm="1">
        <f t="array" ref="X1076">IF(AND(B1076:D1076="",G1076:P1076=""),-9999,V1076*Av_Cost_Coll/W1076)</f>
        <v>-9999</v>
      </c>
      <c r="Y1076" s="55" cm="1">
        <f t="array" ref="Y1076">IF(AND(B1076:D1076="",G1076:P1076=""),-9999,VLOOKUP(CONCATENATE(M1076,"-",N1076),Likelihood,2,FALSE))</f>
        <v>-9999</v>
      </c>
      <c r="Z1076" s="55" t="str" cm="1">
        <f t="array" ref="Z1076">IF(AND(B1076:D1076="",G1076:P1076=""),"",IF(X1076&gt;=2,IF(Y1076&gt;50,"P1","P3"),IF(X1076&gt;0,IF(Y1076&gt;50,"P2","P5"),IF(Y1076&gt;50,"P4","P6"))))</f>
        <v/>
      </c>
    </row>
    <row r="1077" spans="1:26" x14ac:dyDescent="0.35">
      <c r="A1077" s="48"/>
      <c r="B1077" s="48"/>
      <c r="C1077" s="48"/>
      <c r="D1077" s="48"/>
      <c r="E1077" s="47"/>
      <c r="F1077" s="47"/>
      <c r="G1077" s="48"/>
      <c r="H1077" s="48"/>
      <c r="I1077" s="48"/>
      <c r="J1077" s="48"/>
      <c r="K1077" s="48"/>
      <c r="L1077" s="48"/>
      <c r="M1077" s="48"/>
      <c r="N1077" s="48"/>
      <c r="O1077" s="48"/>
      <c r="P1077" s="48"/>
      <c r="Q1077" s="55" t="str" cm="1">
        <f t="array" ref="Q1077">IF(AND(B1077="",D1077="",G1077:H1077="",J1077:P1077),"",IF(OR(B1077="",D1077="",AND(D1077&lt;&gt;"A",D1077&lt;&gt;"B",D1077&lt;&gt;"C",D1077&lt;&gt;"D",D1077&lt;&gt;"U"),G1077&lt;0,H1077&lt;G1077,AND(J1077&lt;&gt;"BC",J1077&lt;&gt;"SG",J1077&lt;&gt;"KQ",J1077&lt;&gt;"R"),J1077="",K1077="",L1077="",L1077&lt; 0,OR(M1077="",M1077&gt;15),OR(N1077="",N1077&gt;15),O1077="",P1077=""),"ERROR - Please check inputs",""))</f>
        <v/>
      </c>
      <c r="R1077" s="55" t="str" cm="1">
        <f t="array" ref="R1077">IF(AND(B1077:D1077="",G1077:P1077=""),"",H1077-G1077)</f>
        <v/>
      </c>
      <c r="S1077" s="55" t="str" cm="1">
        <f t="array" ref="S1077">IF(AND(B1077:D1077="",G1077:P1077=""),"",P1077*R1077/1000*365)</f>
        <v/>
      </c>
      <c r="T1077" s="55" t="str" cm="1">
        <f t="array" ref="T1077">IF(AND(B1077:D1077="",G1077:P1077=""),"",MAX(0,K1077-L1077))</f>
        <v/>
      </c>
      <c r="U1077" s="55" t="str" cm="1">
        <f t="array" ref="U1077">IF(AND(B1077:D1077="",G1077:P1077=""),"",VLOOKUP(J1077,ABen_Rates,3,FALSE)*T1077*S1077)</f>
        <v/>
      </c>
      <c r="V1077" s="55" t="str" cm="1">
        <f t="array" ref="V1077">IF(AND(B1077:D1077="",G1077:P1077=""),"",VLOOKUP(D1077,Treatment_Life,2,FALSE)*U1077)</f>
        <v/>
      </c>
      <c r="W1077" s="55" t="str" cm="1">
        <f t="array" ref="W1077">IF(AND(B1077:D1077="",G1077:P1077=""),"",(H1077-G1077)*O1077*Lane_Width*Cost_m2)</f>
        <v/>
      </c>
      <c r="X1077" s="55" cm="1">
        <f t="array" ref="X1077">IF(AND(B1077:D1077="",G1077:P1077=""),-9999,V1077*Av_Cost_Coll/W1077)</f>
        <v>-9999</v>
      </c>
      <c r="Y1077" s="55" cm="1">
        <f t="array" ref="Y1077">IF(AND(B1077:D1077="",G1077:P1077=""),-9999,VLOOKUP(CONCATENATE(M1077,"-",N1077),Likelihood,2,FALSE))</f>
        <v>-9999</v>
      </c>
      <c r="Z1077" s="55" t="str" cm="1">
        <f t="array" ref="Z1077">IF(AND(B1077:D1077="",G1077:P1077=""),"",IF(X1077&gt;=2,IF(Y1077&gt;50,"P1","P3"),IF(X1077&gt;0,IF(Y1077&gt;50,"P2","P5"),IF(Y1077&gt;50,"P4","P6"))))</f>
        <v/>
      </c>
    </row>
    <row r="1078" spans="1:26" x14ac:dyDescent="0.35">
      <c r="A1078" s="48"/>
      <c r="B1078" s="48"/>
      <c r="C1078" s="48"/>
      <c r="D1078" s="48"/>
      <c r="E1078" s="47"/>
      <c r="F1078" s="47"/>
      <c r="G1078" s="48"/>
      <c r="H1078" s="48"/>
      <c r="I1078" s="48"/>
      <c r="J1078" s="48"/>
      <c r="K1078" s="48"/>
      <c r="L1078" s="48"/>
      <c r="M1078" s="48"/>
      <c r="N1078" s="48"/>
      <c r="O1078" s="48"/>
      <c r="P1078" s="48"/>
      <c r="Q1078" s="55" t="str" cm="1">
        <f t="array" ref="Q1078">IF(AND(B1078="",D1078="",G1078:H1078="",J1078:P1078),"",IF(OR(B1078="",D1078="",AND(D1078&lt;&gt;"A",D1078&lt;&gt;"B",D1078&lt;&gt;"C",D1078&lt;&gt;"D",D1078&lt;&gt;"U"),G1078&lt;0,H1078&lt;G1078,AND(J1078&lt;&gt;"BC",J1078&lt;&gt;"SG",J1078&lt;&gt;"KQ",J1078&lt;&gt;"R"),J1078="",K1078="",L1078="",L1078&lt; 0,OR(M1078="",M1078&gt;15),OR(N1078="",N1078&gt;15),O1078="",P1078=""),"ERROR - Please check inputs",""))</f>
        <v/>
      </c>
      <c r="R1078" s="55" t="str" cm="1">
        <f t="array" ref="R1078">IF(AND(B1078:D1078="",G1078:P1078=""),"",H1078-G1078)</f>
        <v/>
      </c>
      <c r="S1078" s="55" t="str" cm="1">
        <f t="array" ref="S1078">IF(AND(B1078:D1078="",G1078:P1078=""),"",P1078*R1078/1000*365)</f>
        <v/>
      </c>
      <c r="T1078" s="55" t="str" cm="1">
        <f t="array" ref="T1078">IF(AND(B1078:D1078="",G1078:P1078=""),"",MAX(0,K1078-L1078))</f>
        <v/>
      </c>
      <c r="U1078" s="55" t="str" cm="1">
        <f t="array" ref="U1078">IF(AND(B1078:D1078="",G1078:P1078=""),"",VLOOKUP(J1078,ABen_Rates,3,FALSE)*T1078*S1078)</f>
        <v/>
      </c>
      <c r="V1078" s="55" t="str" cm="1">
        <f t="array" ref="V1078">IF(AND(B1078:D1078="",G1078:P1078=""),"",VLOOKUP(D1078,Treatment_Life,2,FALSE)*U1078)</f>
        <v/>
      </c>
      <c r="W1078" s="55" t="str" cm="1">
        <f t="array" ref="W1078">IF(AND(B1078:D1078="",G1078:P1078=""),"",(H1078-G1078)*O1078*Lane_Width*Cost_m2)</f>
        <v/>
      </c>
      <c r="X1078" s="55" cm="1">
        <f t="array" ref="X1078">IF(AND(B1078:D1078="",G1078:P1078=""),-9999,V1078*Av_Cost_Coll/W1078)</f>
        <v>-9999</v>
      </c>
      <c r="Y1078" s="55" cm="1">
        <f t="array" ref="Y1078">IF(AND(B1078:D1078="",G1078:P1078=""),-9999,VLOOKUP(CONCATENATE(M1078,"-",N1078),Likelihood,2,FALSE))</f>
        <v>-9999</v>
      </c>
      <c r="Z1078" s="55" t="str" cm="1">
        <f t="array" ref="Z1078">IF(AND(B1078:D1078="",G1078:P1078=""),"",IF(X1078&gt;=2,IF(Y1078&gt;50,"P1","P3"),IF(X1078&gt;0,IF(Y1078&gt;50,"P2","P5"),IF(Y1078&gt;50,"P4","P6"))))</f>
        <v/>
      </c>
    </row>
    <row r="1079" spans="1:26" x14ac:dyDescent="0.35">
      <c r="A1079" s="48"/>
      <c r="B1079" s="48"/>
      <c r="C1079" s="48"/>
      <c r="D1079" s="48"/>
      <c r="E1079" s="47"/>
      <c r="F1079" s="47"/>
      <c r="G1079" s="48"/>
      <c r="H1079" s="48"/>
      <c r="I1079" s="48"/>
      <c r="J1079" s="48"/>
      <c r="K1079" s="48"/>
      <c r="L1079" s="48"/>
      <c r="M1079" s="48"/>
      <c r="N1079" s="48"/>
      <c r="O1079" s="48"/>
      <c r="P1079" s="48"/>
      <c r="Q1079" s="55" t="str" cm="1">
        <f t="array" ref="Q1079">IF(AND(B1079="",D1079="",G1079:H1079="",J1079:P1079),"",IF(OR(B1079="",D1079="",AND(D1079&lt;&gt;"A",D1079&lt;&gt;"B",D1079&lt;&gt;"C",D1079&lt;&gt;"D",D1079&lt;&gt;"U"),G1079&lt;0,H1079&lt;G1079,AND(J1079&lt;&gt;"BC",J1079&lt;&gt;"SG",J1079&lt;&gt;"KQ",J1079&lt;&gt;"R"),J1079="",K1079="",L1079="",L1079&lt; 0,OR(M1079="",M1079&gt;15),OR(N1079="",N1079&gt;15),O1079="",P1079=""),"ERROR - Please check inputs",""))</f>
        <v/>
      </c>
      <c r="R1079" s="55" t="str" cm="1">
        <f t="array" ref="R1079">IF(AND(B1079:D1079="",G1079:P1079=""),"",H1079-G1079)</f>
        <v/>
      </c>
      <c r="S1079" s="55" t="str" cm="1">
        <f t="array" ref="S1079">IF(AND(B1079:D1079="",G1079:P1079=""),"",P1079*R1079/1000*365)</f>
        <v/>
      </c>
      <c r="T1079" s="55" t="str" cm="1">
        <f t="array" ref="T1079">IF(AND(B1079:D1079="",G1079:P1079=""),"",MAX(0,K1079-L1079))</f>
        <v/>
      </c>
      <c r="U1079" s="55" t="str" cm="1">
        <f t="array" ref="U1079">IF(AND(B1079:D1079="",G1079:P1079=""),"",VLOOKUP(J1079,ABen_Rates,3,FALSE)*T1079*S1079)</f>
        <v/>
      </c>
      <c r="V1079" s="55" t="str" cm="1">
        <f t="array" ref="V1079">IF(AND(B1079:D1079="",G1079:P1079=""),"",VLOOKUP(D1079,Treatment_Life,2,FALSE)*U1079)</f>
        <v/>
      </c>
      <c r="W1079" s="55" t="str" cm="1">
        <f t="array" ref="W1079">IF(AND(B1079:D1079="",G1079:P1079=""),"",(H1079-G1079)*O1079*Lane_Width*Cost_m2)</f>
        <v/>
      </c>
      <c r="X1079" s="55" cm="1">
        <f t="array" ref="X1079">IF(AND(B1079:D1079="",G1079:P1079=""),-9999,V1079*Av_Cost_Coll/W1079)</f>
        <v>-9999</v>
      </c>
      <c r="Y1079" s="55" cm="1">
        <f t="array" ref="Y1079">IF(AND(B1079:D1079="",G1079:P1079=""),-9999,VLOOKUP(CONCATENATE(M1079,"-",N1079),Likelihood,2,FALSE))</f>
        <v>-9999</v>
      </c>
      <c r="Z1079" s="55" t="str" cm="1">
        <f t="array" ref="Z1079">IF(AND(B1079:D1079="",G1079:P1079=""),"",IF(X1079&gt;=2,IF(Y1079&gt;50,"P1","P3"),IF(X1079&gt;0,IF(Y1079&gt;50,"P2","P5"),IF(Y1079&gt;50,"P4","P6"))))</f>
        <v/>
      </c>
    </row>
    <row r="1080" spans="1:26" x14ac:dyDescent="0.35">
      <c r="A1080" s="48"/>
      <c r="B1080" s="48"/>
      <c r="C1080" s="48"/>
      <c r="D1080" s="48"/>
      <c r="E1080" s="47"/>
      <c r="F1080" s="47"/>
      <c r="G1080" s="48"/>
      <c r="H1080" s="48"/>
      <c r="I1080" s="48"/>
      <c r="J1080" s="48"/>
      <c r="K1080" s="48"/>
      <c r="L1080" s="48"/>
      <c r="M1080" s="48"/>
      <c r="N1080" s="48"/>
      <c r="O1080" s="48"/>
      <c r="P1080" s="48"/>
      <c r="Q1080" s="55" t="str" cm="1">
        <f t="array" ref="Q1080">IF(AND(B1080="",D1080="",G1080:H1080="",J1080:P1080),"",IF(OR(B1080="",D1080="",AND(D1080&lt;&gt;"A",D1080&lt;&gt;"B",D1080&lt;&gt;"C",D1080&lt;&gt;"D",D1080&lt;&gt;"U"),G1080&lt;0,H1080&lt;G1080,AND(J1080&lt;&gt;"BC",J1080&lt;&gt;"SG",J1080&lt;&gt;"KQ",J1080&lt;&gt;"R"),J1080="",K1080="",L1080="",L1080&lt; 0,OR(M1080="",M1080&gt;15),OR(N1080="",N1080&gt;15),O1080="",P1080=""),"ERROR - Please check inputs",""))</f>
        <v/>
      </c>
      <c r="R1080" s="55" t="str" cm="1">
        <f t="array" ref="R1080">IF(AND(B1080:D1080="",G1080:P1080=""),"",H1080-G1080)</f>
        <v/>
      </c>
      <c r="S1080" s="55" t="str" cm="1">
        <f t="array" ref="S1080">IF(AND(B1080:D1080="",G1080:P1080=""),"",P1080*R1080/1000*365)</f>
        <v/>
      </c>
      <c r="T1080" s="55" t="str" cm="1">
        <f t="array" ref="T1080">IF(AND(B1080:D1080="",G1080:P1080=""),"",MAX(0,K1080-L1080))</f>
        <v/>
      </c>
      <c r="U1080" s="55" t="str" cm="1">
        <f t="array" ref="U1080">IF(AND(B1080:D1080="",G1080:P1080=""),"",VLOOKUP(J1080,ABen_Rates,3,FALSE)*T1080*S1080)</f>
        <v/>
      </c>
      <c r="V1080" s="55" t="str" cm="1">
        <f t="array" ref="V1080">IF(AND(B1080:D1080="",G1080:P1080=""),"",VLOOKUP(D1080,Treatment_Life,2,FALSE)*U1080)</f>
        <v/>
      </c>
      <c r="W1080" s="55" t="str" cm="1">
        <f t="array" ref="W1080">IF(AND(B1080:D1080="",G1080:P1080=""),"",(H1080-G1080)*O1080*Lane_Width*Cost_m2)</f>
        <v/>
      </c>
      <c r="X1080" s="55" cm="1">
        <f t="array" ref="X1080">IF(AND(B1080:D1080="",G1080:P1080=""),-9999,V1080*Av_Cost_Coll/W1080)</f>
        <v>-9999</v>
      </c>
      <c r="Y1080" s="55" cm="1">
        <f t="array" ref="Y1080">IF(AND(B1080:D1080="",G1080:P1080=""),-9999,VLOOKUP(CONCATENATE(M1080,"-",N1080),Likelihood,2,FALSE))</f>
        <v>-9999</v>
      </c>
      <c r="Z1080" s="55" t="str" cm="1">
        <f t="array" ref="Z1080">IF(AND(B1080:D1080="",G1080:P1080=""),"",IF(X1080&gt;=2,IF(Y1080&gt;50,"P1","P3"),IF(X1080&gt;0,IF(Y1080&gt;50,"P2","P5"),IF(Y1080&gt;50,"P4","P6"))))</f>
        <v/>
      </c>
    </row>
    <row r="1081" spans="1:26" x14ac:dyDescent="0.35">
      <c r="A1081" s="48"/>
      <c r="B1081" s="48"/>
      <c r="C1081" s="48"/>
      <c r="D1081" s="48"/>
      <c r="E1081" s="47"/>
      <c r="F1081" s="47"/>
      <c r="G1081" s="48"/>
      <c r="H1081" s="48"/>
      <c r="I1081" s="48"/>
      <c r="J1081" s="48"/>
      <c r="K1081" s="48"/>
      <c r="L1081" s="48"/>
      <c r="M1081" s="48"/>
      <c r="N1081" s="48"/>
      <c r="O1081" s="48"/>
      <c r="P1081" s="48"/>
      <c r="Q1081" s="55" t="str" cm="1">
        <f t="array" ref="Q1081">IF(AND(B1081="",D1081="",G1081:H1081="",J1081:P1081),"",IF(OR(B1081="",D1081="",AND(D1081&lt;&gt;"A",D1081&lt;&gt;"B",D1081&lt;&gt;"C",D1081&lt;&gt;"D",D1081&lt;&gt;"U"),G1081&lt;0,H1081&lt;G1081,AND(J1081&lt;&gt;"BC",J1081&lt;&gt;"SG",J1081&lt;&gt;"KQ",J1081&lt;&gt;"R"),J1081="",K1081="",L1081="",L1081&lt; 0,OR(M1081="",M1081&gt;15),OR(N1081="",N1081&gt;15),O1081="",P1081=""),"ERROR - Please check inputs",""))</f>
        <v/>
      </c>
      <c r="R1081" s="55" t="str" cm="1">
        <f t="array" ref="R1081">IF(AND(B1081:D1081="",G1081:P1081=""),"",H1081-G1081)</f>
        <v/>
      </c>
      <c r="S1081" s="55" t="str" cm="1">
        <f t="array" ref="S1081">IF(AND(B1081:D1081="",G1081:P1081=""),"",P1081*R1081/1000*365)</f>
        <v/>
      </c>
      <c r="T1081" s="55" t="str" cm="1">
        <f t="array" ref="T1081">IF(AND(B1081:D1081="",G1081:P1081=""),"",MAX(0,K1081-L1081))</f>
        <v/>
      </c>
      <c r="U1081" s="55" t="str" cm="1">
        <f t="array" ref="U1081">IF(AND(B1081:D1081="",G1081:P1081=""),"",VLOOKUP(J1081,ABen_Rates,3,FALSE)*T1081*S1081)</f>
        <v/>
      </c>
      <c r="V1081" s="55" t="str" cm="1">
        <f t="array" ref="V1081">IF(AND(B1081:D1081="",G1081:P1081=""),"",VLOOKUP(D1081,Treatment_Life,2,FALSE)*U1081)</f>
        <v/>
      </c>
      <c r="W1081" s="55" t="str" cm="1">
        <f t="array" ref="W1081">IF(AND(B1081:D1081="",G1081:P1081=""),"",(H1081-G1081)*O1081*Lane_Width*Cost_m2)</f>
        <v/>
      </c>
      <c r="X1081" s="55" cm="1">
        <f t="array" ref="X1081">IF(AND(B1081:D1081="",G1081:P1081=""),-9999,V1081*Av_Cost_Coll/W1081)</f>
        <v>-9999</v>
      </c>
      <c r="Y1081" s="55" cm="1">
        <f t="array" ref="Y1081">IF(AND(B1081:D1081="",G1081:P1081=""),-9999,VLOOKUP(CONCATENATE(M1081,"-",N1081),Likelihood,2,FALSE))</f>
        <v>-9999</v>
      </c>
      <c r="Z1081" s="55" t="str" cm="1">
        <f t="array" ref="Z1081">IF(AND(B1081:D1081="",G1081:P1081=""),"",IF(X1081&gt;=2,IF(Y1081&gt;50,"P1","P3"),IF(X1081&gt;0,IF(Y1081&gt;50,"P2","P5"),IF(Y1081&gt;50,"P4","P6"))))</f>
        <v/>
      </c>
    </row>
    <row r="1082" spans="1:26" x14ac:dyDescent="0.35">
      <c r="A1082" s="48"/>
      <c r="B1082" s="48"/>
      <c r="C1082" s="48"/>
      <c r="D1082" s="48"/>
      <c r="E1082" s="47"/>
      <c r="F1082" s="47"/>
      <c r="G1082" s="48"/>
      <c r="H1082" s="48"/>
      <c r="I1082" s="48"/>
      <c r="J1082" s="48"/>
      <c r="K1082" s="48"/>
      <c r="L1082" s="48"/>
      <c r="M1082" s="48"/>
      <c r="N1082" s="48"/>
      <c r="O1082" s="48"/>
      <c r="P1082" s="48"/>
      <c r="Q1082" s="55" t="str" cm="1">
        <f t="array" ref="Q1082">IF(AND(B1082="",D1082="",G1082:H1082="",J1082:P1082),"",IF(OR(B1082="",D1082="",AND(D1082&lt;&gt;"A",D1082&lt;&gt;"B",D1082&lt;&gt;"C",D1082&lt;&gt;"D",D1082&lt;&gt;"U"),G1082&lt;0,H1082&lt;G1082,AND(J1082&lt;&gt;"BC",J1082&lt;&gt;"SG",J1082&lt;&gt;"KQ",J1082&lt;&gt;"R"),J1082="",K1082="",L1082="",L1082&lt; 0,OR(M1082="",M1082&gt;15),OR(N1082="",N1082&gt;15),O1082="",P1082=""),"ERROR - Please check inputs",""))</f>
        <v/>
      </c>
      <c r="R1082" s="55" t="str" cm="1">
        <f t="array" ref="R1082">IF(AND(B1082:D1082="",G1082:P1082=""),"",H1082-G1082)</f>
        <v/>
      </c>
      <c r="S1082" s="55" t="str" cm="1">
        <f t="array" ref="S1082">IF(AND(B1082:D1082="",G1082:P1082=""),"",P1082*R1082/1000*365)</f>
        <v/>
      </c>
      <c r="T1082" s="55" t="str" cm="1">
        <f t="array" ref="T1082">IF(AND(B1082:D1082="",G1082:P1082=""),"",MAX(0,K1082-L1082))</f>
        <v/>
      </c>
      <c r="U1082" s="55" t="str" cm="1">
        <f t="array" ref="U1082">IF(AND(B1082:D1082="",G1082:P1082=""),"",VLOOKUP(J1082,ABen_Rates,3,FALSE)*T1082*S1082)</f>
        <v/>
      </c>
      <c r="V1082" s="55" t="str" cm="1">
        <f t="array" ref="V1082">IF(AND(B1082:D1082="",G1082:P1082=""),"",VLOOKUP(D1082,Treatment_Life,2,FALSE)*U1082)</f>
        <v/>
      </c>
      <c r="W1082" s="55" t="str" cm="1">
        <f t="array" ref="W1082">IF(AND(B1082:D1082="",G1082:P1082=""),"",(H1082-G1082)*O1082*Lane_Width*Cost_m2)</f>
        <v/>
      </c>
      <c r="X1082" s="55" cm="1">
        <f t="array" ref="X1082">IF(AND(B1082:D1082="",G1082:P1082=""),-9999,V1082*Av_Cost_Coll/W1082)</f>
        <v>-9999</v>
      </c>
      <c r="Y1082" s="55" cm="1">
        <f t="array" ref="Y1082">IF(AND(B1082:D1082="",G1082:P1082=""),-9999,VLOOKUP(CONCATENATE(M1082,"-",N1082),Likelihood,2,FALSE))</f>
        <v>-9999</v>
      </c>
      <c r="Z1082" s="55" t="str" cm="1">
        <f t="array" ref="Z1082">IF(AND(B1082:D1082="",G1082:P1082=""),"",IF(X1082&gt;=2,IF(Y1082&gt;50,"P1","P3"),IF(X1082&gt;0,IF(Y1082&gt;50,"P2","P5"),IF(Y1082&gt;50,"P4","P6"))))</f>
        <v/>
      </c>
    </row>
    <row r="1083" spans="1:26" x14ac:dyDescent="0.35">
      <c r="A1083" s="48"/>
      <c r="B1083" s="48"/>
      <c r="C1083" s="48"/>
      <c r="D1083" s="48"/>
      <c r="E1083" s="47"/>
      <c r="F1083" s="47"/>
      <c r="G1083" s="48"/>
      <c r="H1083" s="48"/>
      <c r="I1083" s="48"/>
      <c r="J1083" s="48"/>
      <c r="K1083" s="48"/>
      <c r="L1083" s="48"/>
      <c r="M1083" s="48"/>
      <c r="N1083" s="48"/>
      <c r="O1083" s="48"/>
      <c r="P1083" s="48"/>
      <c r="Q1083" s="55" t="str" cm="1">
        <f t="array" ref="Q1083">IF(AND(B1083="",D1083="",G1083:H1083="",J1083:P1083),"",IF(OR(B1083="",D1083="",AND(D1083&lt;&gt;"A",D1083&lt;&gt;"B",D1083&lt;&gt;"C",D1083&lt;&gt;"D",D1083&lt;&gt;"U"),G1083&lt;0,H1083&lt;G1083,AND(J1083&lt;&gt;"BC",J1083&lt;&gt;"SG",J1083&lt;&gt;"KQ",J1083&lt;&gt;"R"),J1083="",K1083="",L1083="",L1083&lt; 0,OR(M1083="",M1083&gt;15),OR(N1083="",N1083&gt;15),O1083="",P1083=""),"ERROR - Please check inputs",""))</f>
        <v/>
      </c>
      <c r="R1083" s="55" t="str" cm="1">
        <f t="array" ref="R1083">IF(AND(B1083:D1083="",G1083:P1083=""),"",H1083-G1083)</f>
        <v/>
      </c>
      <c r="S1083" s="55" t="str" cm="1">
        <f t="array" ref="S1083">IF(AND(B1083:D1083="",G1083:P1083=""),"",P1083*R1083/1000*365)</f>
        <v/>
      </c>
      <c r="T1083" s="55" t="str" cm="1">
        <f t="array" ref="T1083">IF(AND(B1083:D1083="",G1083:P1083=""),"",MAX(0,K1083-L1083))</f>
        <v/>
      </c>
      <c r="U1083" s="55" t="str" cm="1">
        <f t="array" ref="U1083">IF(AND(B1083:D1083="",G1083:P1083=""),"",VLOOKUP(J1083,ABen_Rates,3,FALSE)*T1083*S1083)</f>
        <v/>
      </c>
      <c r="V1083" s="55" t="str" cm="1">
        <f t="array" ref="V1083">IF(AND(B1083:D1083="",G1083:P1083=""),"",VLOOKUP(D1083,Treatment_Life,2,FALSE)*U1083)</f>
        <v/>
      </c>
      <c r="W1083" s="55" t="str" cm="1">
        <f t="array" ref="W1083">IF(AND(B1083:D1083="",G1083:P1083=""),"",(H1083-G1083)*O1083*Lane_Width*Cost_m2)</f>
        <v/>
      </c>
      <c r="X1083" s="55" cm="1">
        <f t="array" ref="X1083">IF(AND(B1083:D1083="",G1083:P1083=""),-9999,V1083*Av_Cost_Coll/W1083)</f>
        <v>-9999</v>
      </c>
      <c r="Y1083" s="55" cm="1">
        <f t="array" ref="Y1083">IF(AND(B1083:D1083="",G1083:P1083=""),-9999,VLOOKUP(CONCATENATE(M1083,"-",N1083),Likelihood,2,FALSE))</f>
        <v>-9999</v>
      </c>
      <c r="Z1083" s="55" t="str" cm="1">
        <f t="array" ref="Z1083">IF(AND(B1083:D1083="",G1083:P1083=""),"",IF(X1083&gt;=2,IF(Y1083&gt;50,"P1","P3"),IF(X1083&gt;0,IF(Y1083&gt;50,"P2","P5"),IF(Y1083&gt;50,"P4","P6"))))</f>
        <v/>
      </c>
    </row>
    <row r="1084" spans="1:26" x14ac:dyDescent="0.35">
      <c r="A1084" s="48"/>
      <c r="B1084" s="48"/>
      <c r="C1084" s="48"/>
      <c r="D1084" s="48"/>
      <c r="E1084" s="47"/>
      <c r="F1084" s="47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55" t="str" cm="1">
        <f t="array" ref="Q1084">IF(AND(B1084="",D1084="",G1084:H1084="",J1084:P1084),"",IF(OR(B1084="",D1084="",AND(D1084&lt;&gt;"A",D1084&lt;&gt;"B",D1084&lt;&gt;"C",D1084&lt;&gt;"D",D1084&lt;&gt;"U"),G1084&lt;0,H1084&lt;G1084,AND(J1084&lt;&gt;"BC",J1084&lt;&gt;"SG",J1084&lt;&gt;"KQ",J1084&lt;&gt;"R"),J1084="",K1084="",L1084="",L1084&lt; 0,OR(M1084="",M1084&gt;15),OR(N1084="",N1084&gt;15),O1084="",P1084=""),"ERROR - Please check inputs",""))</f>
        <v/>
      </c>
      <c r="R1084" s="55" t="str" cm="1">
        <f t="array" ref="R1084">IF(AND(B1084:D1084="",G1084:P1084=""),"",H1084-G1084)</f>
        <v/>
      </c>
      <c r="S1084" s="55" t="str" cm="1">
        <f t="array" ref="S1084">IF(AND(B1084:D1084="",G1084:P1084=""),"",P1084*R1084/1000*365)</f>
        <v/>
      </c>
      <c r="T1084" s="55" t="str" cm="1">
        <f t="array" ref="T1084">IF(AND(B1084:D1084="",G1084:P1084=""),"",MAX(0,K1084-L1084))</f>
        <v/>
      </c>
      <c r="U1084" s="55" t="str" cm="1">
        <f t="array" ref="U1084">IF(AND(B1084:D1084="",G1084:P1084=""),"",VLOOKUP(J1084,ABen_Rates,3,FALSE)*T1084*S1084)</f>
        <v/>
      </c>
      <c r="V1084" s="55" t="str" cm="1">
        <f t="array" ref="V1084">IF(AND(B1084:D1084="",G1084:P1084=""),"",VLOOKUP(D1084,Treatment_Life,2,FALSE)*U1084)</f>
        <v/>
      </c>
      <c r="W1084" s="55" t="str" cm="1">
        <f t="array" ref="W1084">IF(AND(B1084:D1084="",G1084:P1084=""),"",(H1084-G1084)*O1084*Lane_Width*Cost_m2)</f>
        <v/>
      </c>
      <c r="X1084" s="55" cm="1">
        <f t="array" ref="X1084">IF(AND(B1084:D1084="",G1084:P1084=""),-9999,V1084*Av_Cost_Coll/W1084)</f>
        <v>-9999</v>
      </c>
      <c r="Y1084" s="55" cm="1">
        <f t="array" ref="Y1084">IF(AND(B1084:D1084="",G1084:P1084=""),-9999,VLOOKUP(CONCATENATE(M1084,"-",N1084),Likelihood,2,FALSE))</f>
        <v>-9999</v>
      </c>
      <c r="Z1084" s="55" t="str" cm="1">
        <f t="array" ref="Z1084">IF(AND(B1084:D1084="",G1084:P1084=""),"",IF(X1084&gt;=2,IF(Y1084&gt;50,"P1","P3"),IF(X1084&gt;0,IF(Y1084&gt;50,"P2","P5"),IF(Y1084&gt;50,"P4","P6"))))</f>
        <v/>
      </c>
    </row>
    <row r="1085" spans="1:26" x14ac:dyDescent="0.35">
      <c r="A1085" s="48"/>
      <c r="B1085" s="48"/>
      <c r="C1085" s="48"/>
      <c r="D1085" s="48"/>
      <c r="E1085" s="47"/>
      <c r="F1085" s="47"/>
      <c r="G1085" s="48"/>
      <c r="H1085" s="48"/>
      <c r="I1085" s="48"/>
      <c r="J1085" s="48"/>
      <c r="K1085" s="48"/>
      <c r="L1085" s="48"/>
      <c r="M1085" s="48"/>
      <c r="N1085" s="48"/>
      <c r="O1085" s="48"/>
      <c r="P1085" s="48"/>
      <c r="Q1085" s="55" t="str" cm="1">
        <f t="array" ref="Q1085">IF(AND(B1085="",D1085="",G1085:H1085="",J1085:P1085),"",IF(OR(B1085="",D1085="",AND(D1085&lt;&gt;"A",D1085&lt;&gt;"B",D1085&lt;&gt;"C",D1085&lt;&gt;"D",D1085&lt;&gt;"U"),G1085&lt;0,H1085&lt;G1085,AND(J1085&lt;&gt;"BC",J1085&lt;&gt;"SG",J1085&lt;&gt;"KQ",J1085&lt;&gt;"R"),J1085="",K1085="",L1085="",L1085&lt; 0,OR(M1085="",M1085&gt;15),OR(N1085="",N1085&gt;15),O1085="",P1085=""),"ERROR - Please check inputs",""))</f>
        <v/>
      </c>
      <c r="R1085" s="55" t="str" cm="1">
        <f t="array" ref="R1085">IF(AND(B1085:D1085="",G1085:P1085=""),"",H1085-G1085)</f>
        <v/>
      </c>
      <c r="S1085" s="55" t="str" cm="1">
        <f t="array" ref="S1085">IF(AND(B1085:D1085="",G1085:P1085=""),"",P1085*R1085/1000*365)</f>
        <v/>
      </c>
      <c r="T1085" s="55" t="str" cm="1">
        <f t="array" ref="T1085">IF(AND(B1085:D1085="",G1085:P1085=""),"",MAX(0,K1085-L1085))</f>
        <v/>
      </c>
      <c r="U1085" s="55" t="str" cm="1">
        <f t="array" ref="U1085">IF(AND(B1085:D1085="",G1085:P1085=""),"",VLOOKUP(J1085,ABen_Rates,3,FALSE)*T1085*S1085)</f>
        <v/>
      </c>
      <c r="V1085" s="55" t="str" cm="1">
        <f t="array" ref="V1085">IF(AND(B1085:D1085="",G1085:P1085=""),"",VLOOKUP(D1085,Treatment_Life,2,FALSE)*U1085)</f>
        <v/>
      </c>
      <c r="W1085" s="55" t="str" cm="1">
        <f t="array" ref="W1085">IF(AND(B1085:D1085="",G1085:P1085=""),"",(H1085-G1085)*O1085*Lane_Width*Cost_m2)</f>
        <v/>
      </c>
      <c r="X1085" s="55" cm="1">
        <f t="array" ref="X1085">IF(AND(B1085:D1085="",G1085:P1085=""),-9999,V1085*Av_Cost_Coll/W1085)</f>
        <v>-9999</v>
      </c>
      <c r="Y1085" s="55" cm="1">
        <f t="array" ref="Y1085">IF(AND(B1085:D1085="",G1085:P1085=""),-9999,VLOOKUP(CONCATENATE(M1085,"-",N1085),Likelihood,2,FALSE))</f>
        <v>-9999</v>
      </c>
      <c r="Z1085" s="55" t="str" cm="1">
        <f t="array" ref="Z1085">IF(AND(B1085:D1085="",G1085:P1085=""),"",IF(X1085&gt;=2,IF(Y1085&gt;50,"P1","P3"),IF(X1085&gt;0,IF(Y1085&gt;50,"P2","P5"),IF(Y1085&gt;50,"P4","P6"))))</f>
        <v/>
      </c>
    </row>
    <row r="1086" spans="1:26" x14ac:dyDescent="0.35">
      <c r="A1086" s="48"/>
      <c r="B1086" s="48"/>
      <c r="C1086" s="48"/>
      <c r="D1086" s="48"/>
      <c r="E1086" s="47"/>
      <c r="F1086" s="47"/>
      <c r="G1086" s="48"/>
      <c r="H1086" s="48"/>
      <c r="I1086" s="48"/>
      <c r="J1086" s="48"/>
      <c r="K1086" s="48"/>
      <c r="L1086" s="48"/>
      <c r="M1086" s="48"/>
      <c r="N1086" s="48"/>
      <c r="O1086" s="48"/>
      <c r="P1086" s="48"/>
      <c r="Q1086" s="55" t="str" cm="1">
        <f t="array" ref="Q1086">IF(AND(B1086="",D1086="",G1086:H1086="",J1086:P1086),"",IF(OR(B1086="",D1086="",AND(D1086&lt;&gt;"A",D1086&lt;&gt;"B",D1086&lt;&gt;"C",D1086&lt;&gt;"D",D1086&lt;&gt;"U"),G1086&lt;0,H1086&lt;G1086,AND(J1086&lt;&gt;"BC",J1086&lt;&gt;"SG",J1086&lt;&gt;"KQ",J1086&lt;&gt;"R"),J1086="",K1086="",L1086="",L1086&lt; 0,OR(M1086="",M1086&gt;15),OR(N1086="",N1086&gt;15),O1086="",P1086=""),"ERROR - Please check inputs",""))</f>
        <v/>
      </c>
      <c r="R1086" s="55" t="str" cm="1">
        <f t="array" ref="R1086">IF(AND(B1086:D1086="",G1086:P1086=""),"",H1086-G1086)</f>
        <v/>
      </c>
      <c r="S1086" s="55" t="str" cm="1">
        <f t="array" ref="S1086">IF(AND(B1086:D1086="",G1086:P1086=""),"",P1086*R1086/1000*365)</f>
        <v/>
      </c>
      <c r="T1086" s="55" t="str" cm="1">
        <f t="array" ref="T1086">IF(AND(B1086:D1086="",G1086:P1086=""),"",MAX(0,K1086-L1086))</f>
        <v/>
      </c>
      <c r="U1086" s="55" t="str" cm="1">
        <f t="array" ref="U1086">IF(AND(B1086:D1086="",G1086:P1086=""),"",VLOOKUP(J1086,ABen_Rates,3,FALSE)*T1086*S1086)</f>
        <v/>
      </c>
      <c r="V1086" s="55" t="str" cm="1">
        <f t="array" ref="V1086">IF(AND(B1086:D1086="",G1086:P1086=""),"",VLOOKUP(D1086,Treatment_Life,2,FALSE)*U1086)</f>
        <v/>
      </c>
      <c r="W1086" s="55" t="str" cm="1">
        <f t="array" ref="W1086">IF(AND(B1086:D1086="",G1086:P1086=""),"",(H1086-G1086)*O1086*Lane_Width*Cost_m2)</f>
        <v/>
      </c>
      <c r="X1086" s="55" cm="1">
        <f t="array" ref="X1086">IF(AND(B1086:D1086="",G1086:P1086=""),-9999,V1086*Av_Cost_Coll/W1086)</f>
        <v>-9999</v>
      </c>
      <c r="Y1086" s="55" cm="1">
        <f t="array" ref="Y1086">IF(AND(B1086:D1086="",G1086:P1086=""),-9999,VLOOKUP(CONCATENATE(M1086,"-",N1086),Likelihood,2,FALSE))</f>
        <v>-9999</v>
      </c>
      <c r="Z1086" s="55" t="str" cm="1">
        <f t="array" ref="Z1086">IF(AND(B1086:D1086="",G1086:P1086=""),"",IF(X1086&gt;=2,IF(Y1086&gt;50,"P1","P3"),IF(X1086&gt;0,IF(Y1086&gt;50,"P2","P5"),IF(Y1086&gt;50,"P4","P6"))))</f>
        <v/>
      </c>
    </row>
    <row r="1087" spans="1:26" x14ac:dyDescent="0.35">
      <c r="A1087" s="48"/>
      <c r="B1087" s="48"/>
      <c r="C1087" s="48"/>
      <c r="D1087" s="48"/>
      <c r="E1087" s="47"/>
      <c r="F1087" s="47"/>
      <c r="G1087" s="48"/>
      <c r="H1087" s="48"/>
      <c r="I1087" s="48"/>
      <c r="J1087" s="48"/>
      <c r="K1087" s="48"/>
      <c r="L1087" s="48"/>
      <c r="M1087" s="48"/>
      <c r="N1087" s="48"/>
      <c r="O1087" s="48"/>
      <c r="P1087" s="48"/>
      <c r="Q1087" s="55" t="str" cm="1">
        <f t="array" ref="Q1087">IF(AND(B1087="",D1087="",G1087:H1087="",J1087:P1087),"",IF(OR(B1087="",D1087="",AND(D1087&lt;&gt;"A",D1087&lt;&gt;"B",D1087&lt;&gt;"C",D1087&lt;&gt;"D",D1087&lt;&gt;"U"),G1087&lt;0,H1087&lt;G1087,AND(J1087&lt;&gt;"BC",J1087&lt;&gt;"SG",J1087&lt;&gt;"KQ",J1087&lt;&gt;"R"),J1087="",K1087="",L1087="",L1087&lt; 0,OR(M1087="",M1087&gt;15),OR(N1087="",N1087&gt;15),O1087="",P1087=""),"ERROR - Please check inputs",""))</f>
        <v/>
      </c>
      <c r="R1087" s="55" t="str" cm="1">
        <f t="array" ref="R1087">IF(AND(B1087:D1087="",G1087:P1087=""),"",H1087-G1087)</f>
        <v/>
      </c>
      <c r="S1087" s="55" t="str" cm="1">
        <f t="array" ref="S1087">IF(AND(B1087:D1087="",G1087:P1087=""),"",P1087*R1087/1000*365)</f>
        <v/>
      </c>
      <c r="T1087" s="55" t="str" cm="1">
        <f t="array" ref="T1087">IF(AND(B1087:D1087="",G1087:P1087=""),"",MAX(0,K1087-L1087))</f>
        <v/>
      </c>
      <c r="U1087" s="55" t="str" cm="1">
        <f t="array" ref="U1087">IF(AND(B1087:D1087="",G1087:P1087=""),"",VLOOKUP(J1087,ABen_Rates,3,FALSE)*T1087*S1087)</f>
        <v/>
      </c>
      <c r="V1087" s="55" t="str" cm="1">
        <f t="array" ref="V1087">IF(AND(B1087:D1087="",G1087:P1087=""),"",VLOOKUP(D1087,Treatment_Life,2,FALSE)*U1087)</f>
        <v/>
      </c>
      <c r="W1087" s="55" t="str" cm="1">
        <f t="array" ref="W1087">IF(AND(B1087:D1087="",G1087:P1087=""),"",(H1087-G1087)*O1087*Lane_Width*Cost_m2)</f>
        <v/>
      </c>
      <c r="X1087" s="55" cm="1">
        <f t="array" ref="X1087">IF(AND(B1087:D1087="",G1087:P1087=""),-9999,V1087*Av_Cost_Coll/W1087)</f>
        <v>-9999</v>
      </c>
      <c r="Y1087" s="55" cm="1">
        <f t="array" ref="Y1087">IF(AND(B1087:D1087="",G1087:P1087=""),-9999,VLOOKUP(CONCATENATE(M1087,"-",N1087),Likelihood,2,FALSE))</f>
        <v>-9999</v>
      </c>
      <c r="Z1087" s="55" t="str" cm="1">
        <f t="array" ref="Z1087">IF(AND(B1087:D1087="",G1087:P1087=""),"",IF(X1087&gt;=2,IF(Y1087&gt;50,"P1","P3"),IF(X1087&gt;0,IF(Y1087&gt;50,"P2","P5"),IF(Y1087&gt;50,"P4","P6"))))</f>
        <v/>
      </c>
    </row>
    <row r="1088" spans="1:26" x14ac:dyDescent="0.35">
      <c r="A1088" s="48"/>
      <c r="B1088" s="48"/>
      <c r="C1088" s="48"/>
      <c r="D1088" s="48"/>
      <c r="E1088" s="47"/>
      <c r="F1088" s="47"/>
      <c r="G1088" s="48"/>
      <c r="H1088" s="48"/>
      <c r="I1088" s="48"/>
      <c r="J1088" s="48"/>
      <c r="K1088" s="48"/>
      <c r="L1088" s="48"/>
      <c r="M1088" s="48"/>
      <c r="N1088" s="48"/>
      <c r="O1088" s="48"/>
      <c r="P1088" s="48"/>
      <c r="Q1088" s="55" t="str" cm="1">
        <f t="array" ref="Q1088">IF(AND(B1088="",D1088="",G1088:H1088="",J1088:P1088),"",IF(OR(B1088="",D1088="",AND(D1088&lt;&gt;"A",D1088&lt;&gt;"B",D1088&lt;&gt;"C",D1088&lt;&gt;"D",D1088&lt;&gt;"U"),G1088&lt;0,H1088&lt;G1088,AND(J1088&lt;&gt;"BC",J1088&lt;&gt;"SG",J1088&lt;&gt;"KQ",J1088&lt;&gt;"R"),J1088="",K1088="",L1088="",L1088&lt; 0,OR(M1088="",M1088&gt;15),OR(N1088="",N1088&gt;15),O1088="",P1088=""),"ERROR - Please check inputs",""))</f>
        <v/>
      </c>
      <c r="R1088" s="55" t="str" cm="1">
        <f t="array" ref="R1088">IF(AND(B1088:D1088="",G1088:P1088=""),"",H1088-G1088)</f>
        <v/>
      </c>
      <c r="S1088" s="55" t="str" cm="1">
        <f t="array" ref="S1088">IF(AND(B1088:D1088="",G1088:P1088=""),"",P1088*R1088/1000*365)</f>
        <v/>
      </c>
      <c r="T1088" s="55" t="str" cm="1">
        <f t="array" ref="T1088">IF(AND(B1088:D1088="",G1088:P1088=""),"",MAX(0,K1088-L1088))</f>
        <v/>
      </c>
      <c r="U1088" s="55" t="str" cm="1">
        <f t="array" ref="U1088">IF(AND(B1088:D1088="",G1088:P1088=""),"",VLOOKUP(J1088,ABen_Rates,3,FALSE)*T1088*S1088)</f>
        <v/>
      </c>
      <c r="V1088" s="55" t="str" cm="1">
        <f t="array" ref="V1088">IF(AND(B1088:D1088="",G1088:P1088=""),"",VLOOKUP(D1088,Treatment_Life,2,FALSE)*U1088)</f>
        <v/>
      </c>
      <c r="W1088" s="55" t="str" cm="1">
        <f t="array" ref="W1088">IF(AND(B1088:D1088="",G1088:P1088=""),"",(H1088-G1088)*O1088*Lane_Width*Cost_m2)</f>
        <v/>
      </c>
      <c r="X1088" s="55" cm="1">
        <f t="array" ref="X1088">IF(AND(B1088:D1088="",G1088:P1088=""),-9999,V1088*Av_Cost_Coll/W1088)</f>
        <v>-9999</v>
      </c>
      <c r="Y1088" s="55" cm="1">
        <f t="array" ref="Y1088">IF(AND(B1088:D1088="",G1088:P1088=""),-9999,VLOOKUP(CONCATENATE(M1088,"-",N1088),Likelihood,2,FALSE))</f>
        <v>-9999</v>
      </c>
      <c r="Z1088" s="55" t="str" cm="1">
        <f t="array" ref="Z1088">IF(AND(B1088:D1088="",G1088:P1088=""),"",IF(X1088&gt;=2,IF(Y1088&gt;50,"P1","P3"),IF(X1088&gt;0,IF(Y1088&gt;50,"P2","P5"),IF(Y1088&gt;50,"P4","P6"))))</f>
        <v/>
      </c>
    </row>
    <row r="1089" spans="1:26" x14ac:dyDescent="0.35">
      <c r="A1089" s="48"/>
      <c r="B1089" s="48"/>
      <c r="C1089" s="48"/>
      <c r="D1089" s="48"/>
      <c r="E1089" s="47"/>
      <c r="F1089" s="47"/>
      <c r="G1089" s="48"/>
      <c r="H1089" s="48"/>
      <c r="I1089" s="48"/>
      <c r="J1089" s="48"/>
      <c r="K1089" s="48"/>
      <c r="L1089" s="48"/>
      <c r="M1089" s="48"/>
      <c r="N1089" s="48"/>
      <c r="O1089" s="48"/>
      <c r="P1089" s="48"/>
      <c r="Q1089" s="55" t="str" cm="1">
        <f t="array" ref="Q1089">IF(AND(B1089="",D1089="",G1089:H1089="",J1089:P1089),"",IF(OR(B1089="",D1089="",AND(D1089&lt;&gt;"A",D1089&lt;&gt;"B",D1089&lt;&gt;"C",D1089&lt;&gt;"D",D1089&lt;&gt;"U"),G1089&lt;0,H1089&lt;G1089,AND(J1089&lt;&gt;"BC",J1089&lt;&gt;"SG",J1089&lt;&gt;"KQ",J1089&lt;&gt;"R"),J1089="",K1089="",L1089="",L1089&lt; 0,OR(M1089="",M1089&gt;15),OR(N1089="",N1089&gt;15),O1089="",P1089=""),"ERROR - Please check inputs",""))</f>
        <v/>
      </c>
      <c r="R1089" s="55" t="str" cm="1">
        <f t="array" ref="R1089">IF(AND(B1089:D1089="",G1089:P1089=""),"",H1089-G1089)</f>
        <v/>
      </c>
      <c r="S1089" s="55" t="str" cm="1">
        <f t="array" ref="S1089">IF(AND(B1089:D1089="",G1089:P1089=""),"",P1089*R1089/1000*365)</f>
        <v/>
      </c>
      <c r="T1089" s="55" t="str" cm="1">
        <f t="array" ref="T1089">IF(AND(B1089:D1089="",G1089:P1089=""),"",MAX(0,K1089-L1089))</f>
        <v/>
      </c>
      <c r="U1089" s="55" t="str" cm="1">
        <f t="array" ref="U1089">IF(AND(B1089:D1089="",G1089:P1089=""),"",VLOOKUP(J1089,ABen_Rates,3,FALSE)*T1089*S1089)</f>
        <v/>
      </c>
      <c r="V1089" s="55" t="str" cm="1">
        <f t="array" ref="V1089">IF(AND(B1089:D1089="",G1089:P1089=""),"",VLOOKUP(D1089,Treatment_Life,2,FALSE)*U1089)</f>
        <v/>
      </c>
      <c r="W1089" s="55" t="str" cm="1">
        <f t="array" ref="W1089">IF(AND(B1089:D1089="",G1089:P1089=""),"",(H1089-G1089)*O1089*Lane_Width*Cost_m2)</f>
        <v/>
      </c>
      <c r="X1089" s="55" cm="1">
        <f t="array" ref="X1089">IF(AND(B1089:D1089="",G1089:P1089=""),-9999,V1089*Av_Cost_Coll/W1089)</f>
        <v>-9999</v>
      </c>
      <c r="Y1089" s="55" cm="1">
        <f t="array" ref="Y1089">IF(AND(B1089:D1089="",G1089:P1089=""),-9999,VLOOKUP(CONCATENATE(M1089,"-",N1089),Likelihood,2,FALSE))</f>
        <v>-9999</v>
      </c>
      <c r="Z1089" s="55" t="str" cm="1">
        <f t="array" ref="Z1089">IF(AND(B1089:D1089="",G1089:P1089=""),"",IF(X1089&gt;=2,IF(Y1089&gt;50,"P1","P3"),IF(X1089&gt;0,IF(Y1089&gt;50,"P2","P5"),IF(Y1089&gt;50,"P4","P6"))))</f>
        <v/>
      </c>
    </row>
    <row r="1090" spans="1:26" x14ac:dyDescent="0.35">
      <c r="A1090" s="48"/>
      <c r="B1090" s="48"/>
      <c r="C1090" s="48"/>
      <c r="D1090" s="48"/>
      <c r="E1090" s="47"/>
      <c r="F1090" s="47"/>
      <c r="G1090" s="48"/>
      <c r="H1090" s="48"/>
      <c r="I1090" s="48"/>
      <c r="J1090" s="48"/>
      <c r="K1090" s="48"/>
      <c r="L1090" s="48"/>
      <c r="M1090" s="48"/>
      <c r="N1090" s="48"/>
      <c r="O1090" s="48"/>
      <c r="P1090" s="48"/>
      <c r="Q1090" s="55" t="str" cm="1">
        <f t="array" ref="Q1090">IF(AND(B1090="",D1090="",G1090:H1090="",J1090:P1090),"",IF(OR(B1090="",D1090="",AND(D1090&lt;&gt;"A",D1090&lt;&gt;"B",D1090&lt;&gt;"C",D1090&lt;&gt;"D",D1090&lt;&gt;"U"),G1090&lt;0,H1090&lt;G1090,AND(J1090&lt;&gt;"BC",J1090&lt;&gt;"SG",J1090&lt;&gt;"KQ",J1090&lt;&gt;"R"),J1090="",K1090="",L1090="",L1090&lt; 0,OR(M1090="",M1090&gt;15),OR(N1090="",N1090&gt;15),O1090="",P1090=""),"ERROR - Please check inputs",""))</f>
        <v/>
      </c>
      <c r="R1090" s="55" t="str" cm="1">
        <f t="array" ref="R1090">IF(AND(B1090:D1090="",G1090:P1090=""),"",H1090-G1090)</f>
        <v/>
      </c>
      <c r="S1090" s="55" t="str" cm="1">
        <f t="array" ref="S1090">IF(AND(B1090:D1090="",G1090:P1090=""),"",P1090*R1090/1000*365)</f>
        <v/>
      </c>
      <c r="T1090" s="55" t="str" cm="1">
        <f t="array" ref="T1090">IF(AND(B1090:D1090="",G1090:P1090=""),"",MAX(0,K1090-L1090))</f>
        <v/>
      </c>
      <c r="U1090" s="55" t="str" cm="1">
        <f t="array" ref="U1090">IF(AND(B1090:D1090="",G1090:P1090=""),"",VLOOKUP(J1090,ABen_Rates,3,FALSE)*T1090*S1090)</f>
        <v/>
      </c>
      <c r="V1090" s="55" t="str" cm="1">
        <f t="array" ref="V1090">IF(AND(B1090:D1090="",G1090:P1090=""),"",VLOOKUP(D1090,Treatment_Life,2,FALSE)*U1090)</f>
        <v/>
      </c>
      <c r="W1090" s="55" t="str" cm="1">
        <f t="array" ref="W1090">IF(AND(B1090:D1090="",G1090:P1090=""),"",(H1090-G1090)*O1090*Lane_Width*Cost_m2)</f>
        <v/>
      </c>
      <c r="X1090" s="55" cm="1">
        <f t="array" ref="X1090">IF(AND(B1090:D1090="",G1090:P1090=""),-9999,V1090*Av_Cost_Coll/W1090)</f>
        <v>-9999</v>
      </c>
      <c r="Y1090" s="55" cm="1">
        <f t="array" ref="Y1090">IF(AND(B1090:D1090="",G1090:P1090=""),-9999,VLOOKUP(CONCATENATE(M1090,"-",N1090),Likelihood,2,FALSE))</f>
        <v>-9999</v>
      </c>
      <c r="Z1090" s="55" t="str" cm="1">
        <f t="array" ref="Z1090">IF(AND(B1090:D1090="",G1090:P1090=""),"",IF(X1090&gt;=2,IF(Y1090&gt;50,"P1","P3"),IF(X1090&gt;0,IF(Y1090&gt;50,"P2","P5"),IF(Y1090&gt;50,"P4","P6"))))</f>
        <v/>
      </c>
    </row>
    <row r="1091" spans="1:26" x14ac:dyDescent="0.35">
      <c r="A1091" s="48"/>
      <c r="B1091" s="48"/>
      <c r="C1091" s="48"/>
      <c r="D1091" s="48"/>
      <c r="E1091" s="47"/>
      <c r="F1091" s="47"/>
      <c r="G1091" s="48"/>
      <c r="H1091" s="48"/>
      <c r="I1091" s="48"/>
      <c r="J1091" s="48"/>
      <c r="K1091" s="48"/>
      <c r="L1091" s="48"/>
      <c r="M1091" s="48"/>
      <c r="N1091" s="48"/>
      <c r="O1091" s="48"/>
      <c r="P1091" s="48"/>
      <c r="Q1091" s="55" t="str" cm="1">
        <f t="array" ref="Q1091">IF(AND(B1091="",D1091="",G1091:H1091="",J1091:P1091),"",IF(OR(B1091="",D1091="",AND(D1091&lt;&gt;"A",D1091&lt;&gt;"B",D1091&lt;&gt;"C",D1091&lt;&gt;"D",D1091&lt;&gt;"U"),G1091&lt;0,H1091&lt;G1091,AND(J1091&lt;&gt;"BC",J1091&lt;&gt;"SG",J1091&lt;&gt;"KQ",J1091&lt;&gt;"R"),J1091="",K1091="",L1091="",L1091&lt; 0,OR(M1091="",M1091&gt;15),OR(N1091="",N1091&gt;15),O1091="",P1091=""),"ERROR - Please check inputs",""))</f>
        <v/>
      </c>
      <c r="R1091" s="55" t="str" cm="1">
        <f t="array" ref="R1091">IF(AND(B1091:D1091="",G1091:P1091=""),"",H1091-G1091)</f>
        <v/>
      </c>
      <c r="S1091" s="55" t="str" cm="1">
        <f t="array" ref="S1091">IF(AND(B1091:D1091="",G1091:P1091=""),"",P1091*R1091/1000*365)</f>
        <v/>
      </c>
      <c r="T1091" s="55" t="str" cm="1">
        <f t="array" ref="T1091">IF(AND(B1091:D1091="",G1091:P1091=""),"",MAX(0,K1091-L1091))</f>
        <v/>
      </c>
      <c r="U1091" s="55" t="str" cm="1">
        <f t="array" ref="U1091">IF(AND(B1091:D1091="",G1091:P1091=""),"",VLOOKUP(J1091,ABen_Rates,3,FALSE)*T1091*S1091)</f>
        <v/>
      </c>
      <c r="V1091" s="55" t="str" cm="1">
        <f t="array" ref="V1091">IF(AND(B1091:D1091="",G1091:P1091=""),"",VLOOKUP(D1091,Treatment_Life,2,FALSE)*U1091)</f>
        <v/>
      </c>
      <c r="W1091" s="55" t="str" cm="1">
        <f t="array" ref="W1091">IF(AND(B1091:D1091="",G1091:P1091=""),"",(H1091-G1091)*O1091*Lane_Width*Cost_m2)</f>
        <v/>
      </c>
      <c r="X1091" s="55" cm="1">
        <f t="array" ref="X1091">IF(AND(B1091:D1091="",G1091:P1091=""),-9999,V1091*Av_Cost_Coll/W1091)</f>
        <v>-9999</v>
      </c>
      <c r="Y1091" s="55" cm="1">
        <f t="array" ref="Y1091">IF(AND(B1091:D1091="",G1091:P1091=""),-9999,VLOOKUP(CONCATENATE(M1091,"-",N1091),Likelihood,2,FALSE))</f>
        <v>-9999</v>
      </c>
      <c r="Z1091" s="55" t="str" cm="1">
        <f t="array" ref="Z1091">IF(AND(B1091:D1091="",G1091:P1091=""),"",IF(X1091&gt;=2,IF(Y1091&gt;50,"P1","P3"),IF(X1091&gt;0,IF(Y1091&gt;50,"P2","P5"),IF(Y1091&gt;50,"P4","P6"))))</f>
        <v/>
      </c>
    </row>
    <row r="1092" spans="1:26" x14ac:dyDescent="0.35">
      <c r="A1092" s="48"/>
      <c r="B1092" s="48"/>
      <c r="C1092" s="48"/>
      <c r="D1092" s="48"/>
      <c r="E1092" s="47"/>
      <c r="F1092" s="47"/>
      <c r="G1092" s="48"/>
      <c r="H1092" s="48"/>
      <c r="I1092" s="48"/>
      <c r="J1092" s="48"/>
      <c r="K1092" s="48"/>
      <c r="L1092" s="48"/>
      <c r="M1092" s="48"/>
      <c r="N1092" s="48"/>
      <c r="O1092" s="48"/>
      <c r="P1092" s="48"/>
      <c r="Q1092" s="55" t="str" cm="1">
        <f t="array" ref="Q1092">IF(AND(B1092="",D1092="",G1092:H1092="",J1092:P1092),"",IF(OR(B1092="",D1092="",AND(D1092&lt;&gt;"A",D1092&lt;&gt;"B",D1092&lt;&gt;"C",D1092&lt;&gt;"D",D1092&lt;&gt;"U"),G1092&lt;0,H1092&lt;G1092,AND(J1092&lt;&gt;"BC",J1092&lt;&gt;"SG",J1092&lt;&gt;"KQ",J1092&lt;&gt;"R"),J1092="",K1092="",L1092="",L1092&lt; 0,OR(M1092="",M1092&gt;15),OR(N1092="",N1092&gt;15),O1092="",P1092=""),"ERROR - Please check inputs",""))</f>
        <v/>
      </c>
      <c r="R1092" s="55" t="str" cm="1">
        <f t="array" ref="R1092">IF(AND(B1092:D1092="",G1092:P1092=""),"",H1092-G1092)</f>
        <v/>
      </c>
      <c r="S1092" s="55" t="str" cm="1">
        <f t="array" ref="S1092">IF(AND(B1092:D1092="",G1092:P1092=""),"",P1092*R1092/1000*365)</f>
        <v/>
      </c>
      <c r="T1092" s="55" t="str" cm="1">
        <f t="array" ref="T1092">IF(AND(B1092:D1092="",G1092:P1092=""),"",MAX(0,K1092-L1092))</f>
        <v/>
      </c>
      <c r="U1092" s="55" t="str" cm="1">
        <f t="array" ref="U1092">IF(AND(B1092:D1092="",G1092:P1092=""),"",VLOOKUP(J1092,ABen_Rates,3,FALSE)*T1092*S1092)</f>
        <v/>
      </c>
      <c r="V1092" s="55" t="str" cm="1">
        <f t="array" ref="V1092">IF(AND(B1092:D1092="",G1092:P1092=""),"",VLOOKUP(D1092,Treatment_Life,2,FALSE)*U1092)</f>
        <v/>
      </c>
      <c r="W1092" s="55" t="str" cm="1">
        <f t="array" ref="W1092">IF(AND(B1092:D1092="",G1092:P1092=""),"",(H1092-G1092)*O1092*Lane_Width*Cost_m2)</f>
        <v/>
      </c>
      <c r="X1092" s="55" cm="1">
        <f t="array" ref="X1092">IF(AND(B1092:D1092="",G1092:P1092=""),-9999,V1092*Av_Cost_Coll/W1092)</f>
        <v>-9999</v>
      </c>
      <c r="Y1092" s="55" cm="1">
        <f t="array" ref="Y1092">IF(AND(B1092:D1092="",G1092:P1092=""),-9999,VLOOKUP(CONCATENATE(M1092,"-",N1092),Likelihood,2,FALSE))</f>
        <v>-9999</v>
      </c>
      <c r="Z1092" s="55" t="str" cm="1">
        <f t="array" ref="Z1092">IF(AND(B1092:D1092="",G1092:P1092=""),"",IF(X1092&gt;=2,IF(Y1092&gt;50,"P1","P3"),IF(X1092&gt;0,IF(Y1092&gt;50,"P2","P5"),IF(Y1092&gt;50,"P4","P6"))))</f>
        <v/>
      </c>
    </row>
    <row r="1093" spans="1:26" x14ac:dyDescent="0.35">
      <c r="A1093" s="48"/>
      <c r="B1093" s="48"/>
      <c r="C1093" s="48"/>
      <c r="D1093" s="48"/>
      <c r="E1093" s="47"/>
      <c r="F1093" s="47"/>
      <c r="G1093" s="48"/>
      <c r="H1093" s="48"/>
      <c r="I1093" s="48"/>
      <c r="J1093" s="48"/>
      <c r="K1093" s="48"/>
      <c r="L1093" s="48"/>
      <c r="M1093" s="48"/>
      <c r="N1093" s="48"/>
      <c r="O1093" s="48"/>
      <c r="P1093" s="48"/>
      <c r="Q1093" s="55" t="str" cm="1">
        <f t="array" ref="Q1093">IF(AND(B1093="",D1093="",G1093:H1093="",J1093:P1093),"",IF(OR(B1093="",D1093="",AND(D1093&lt;&gt;"A",D1093&lt;&gt;"B",D1093&lt;&gt;"C",D1093&lt;&gt;"D",D1093&lt;&gt;"U"),G1093&lt;0,H1093&lt;G1093,AND(J1093&lt;&gt;"BC",J1093&lt;&gt;"SG",J1093&lt;&gt;"KQ",J1093&lt;&gt;"R"),J1093="",K1093="",L1093="",L1093&lt; 0,OR(M1093="",M1093&gt;15),OR(N1093="",N1093&gt;15),O1093="",P1093=""),"ERROR - Please check inputs",""))</f>
        <v/>
      </c>
      <c r="R1093" s="55" t="str" cm="1">
        <f t="array" ref="R1093">IF(AND(B1093:D1093="",G1093:P1093=""),"",H1093-G1093)</f>
        <v/>
      </c>
      <c r="S1093" s="55" t="str" cm="1">
        <f t="array" ref="S1093">IF(AND(B1093:D1093="",G1093:P1093=""),"",P1093*R1093/1000*365)</f>
        <v/>
      </c>
      <c r="T1093" s="55" t="str" cm="1">
        <f t="array" ref="T1093">IF(AND(B1093:D1093="",G1093:P1093=""),"",MAX(0,K1093-L1093))</f>
        <v/>
      </c>
      <c r="U1093" s="55" t="str" cm="1">
        <f t="array" ref="U1093">IF(AND(B1093:D1093="",G1093:P1093=""),"",VLOOKUP(J1093,ABen_Rates,3,FALSE)*T1093*S1093)</f>
        <v/>
      </c>
      <c r="V1093" s="55" t="str" cm="1">
        <f t="array" ref="V1093">IF(AND(B1093:D1093="",G1093:P1093=""),"",VLOOKUP(D1093,Treatment_Life,2,FALSE)*U1093)</f>
        <v/>
      </c>
      <c r="W1093" s="55" t="str" cm="1">
        <f t="array" ref="W1093">IF(AND(B1093:D1093="",G1093:P1093=""),"",(H1093-G1093)*O1093*Lane_Width*Cost_m2)</f>
        <v/>
      </c>
      <c r="X1093" s="55" cm="1">
        <f t="array" ref="X1093">IF(AND(B1093:D1093="",G1093:P1093=""),-9999,V1093*Av_Cost_Coll/W1093)</f>
        <v>-9999</v>
      </c>
      <c r="Y1093" s="55" cm="1">
        <f t="array" ref="Y1093">IF(AND(B1093:D1093="",G1093:P1093=""),-9999,VLOOKUP(CONCATENATE(M1093,"-",N1093),Likelihood,2,FALSE))</f>
        <v>-9999</v>
      </c>
      <c r="Z1093" s="55" t="str" cm="1">
        <f t="array" ref="Z1093">IF(AND(B1093:D1093="",G1093:P1093=""),"",IF(X1093&gt;=2,IF(Y1093&gt;50,"P1","P3"),IF(X1093&gt;0,IF(Y1093&gt;50,"P2","P5"),IF(Y1093&gt;50,"P4","P6"))))</f>
        <v/>
      </c>
    </row>
    <row r="1094" spans="1:26" x14ac:dyDescent="0.35">
      <c r="A1094" s="48"/>
      <c r="B1094" s="48"/>
      <c r="C1094" s="48"/>
      <c r="D1094" s="48"/>
      <c r="E1094" s="47"/>
      <c r="F1094" s="47"/>
      <c r="G1094" s="48"/>
      <c r="H1094" s="48"/>
      <c r="I1094" s="48"/>
      <c r="J1094" s="48"/>
      <c r="K1094" s="48"/>
      <c r="L1094" s="48"/>
      <c r="M1094" s="48"/>
      <c r="N1094" s="48"/>
      <c r="O1094" s="48"/>
      <c r="P1094" s="48"/>
      <c r="Q1094" s="55" t="str" cm="1">
        <f t="array" ref="Q1094">IF(AND(B1094="",D1094="",G1094:H1094="",J1094:P1094),"",IF(OR(B1094="",D1094="",AND(D1094&lt;&gt;"A",D1094&lt;&gt;"B",D1094&lt;&gt;"C",D1094&lt;&gt;"D",D1094&lt;&gt;"U"),G1094&lt;0,H1094&lt;G1094,AND(J1094&lt;&gt;"BC",J1094&lt;&gt;"SG",J1094&lt;&gt;"KQ",J1094&lt;&gt;"R"),J1094="",K1094="",L1094="",L1094&lt; 0,OR(M1094="",M1094&gt;15),OR(N1094="",N1094&gt;15),O1094="",P1094=""),"ERROR - Please check inputs",""))</f>
        <v/>
      </c>
      <c r="R1094" s="55" t="str" cm="1">
        <f t="array" ref="R1094">IF(AND(B1094:D1094="",G1094:P1094=""),"",H1094-G1094)</f>
        <v/>
      </c>
      <c r="S1094" s="55" t="str" cm="1">
        <f t="array" ref="S1094">IF(AND(B1094:D1094="",G1094:P1094=""),"",P1094*R1094/1000*365)</f>
        <v/>
      </c>
      <c r="T1094" s="55" t="str" cm="1">
        <f t="array" ref="T1094">IF(AND(B1094:D1094="",G1094:P1094=""),"",MAX(0,K1094-L1094))</f>
        <v/>
      </c>
      <c r="U1094" s="55" t="str" cm="1">
        <f t="array" ref="U1094">IF(AND(B1094:D1094="",G1094:P1094=""),"",VLOOKUP(J1094,ABen_Rates,3,FALSE)*T1094*S1094)</f>
        <v/>
      </c>
      <c r="V1094" s="55" t="str" cm="1">
        <f t="array" ref="V1094">IF(AND(B1094:D1094="",G1094:P1094=""),"",VLOOKUP(D1094,Treatment_Life,2,FALSE)*U1094)</f>
        <v/>
      </c>
      <c r="W1094" s="55" t="str" cm="1">
        <f t="array" ref="W1094">IF(AND(B1094:D1094="",G1094:P1094=""),"",(H1094-G1094)*O1094*Lane_Width*Cost_m2)</f>
        <v/>
      </c>
      <c r="X1094" s="55" cm="1">
        <f t="array" ref="X1094">IF(AND(B1094:D1094="",G1094:P1094=""),-9999,V1094*Av_Cost_Coll/W1094)</f>
        <v>-9999</v>
      </c>
      <c r="Y1094" s="55" cm="1">
        <f t="array" ref="Y1094">IF(AND(B1094:D1094="",G1094:P1094=""),-9999,VLOOKUP(CONCATENATE(M1094,"-",N1094),Likelihood,2,FALSE))</f>
        <v>-9999</v>
      </c>
      <c r="Z1094" s="55" t="str" cm="1">
        <f t="array" ref="Z1094">IF(AND(B1094:D1094="",G1094:P1094=""),"",IF(X1094&gt;=2,IF(Y1094&gt;50,"P1","P3"),IF(X1094&gt;0,IF(Y1094&gt;50,"P2","P5"),IF(Y1094&gt;50,"P4","P6"))))</f>
        <v/>
      </c>
    </row>
    <row r="1095" spans="1:26" x14ac:dyDescent="0.35">
      <c r="A1095" s="48"/>
      <c r="B1095" s="48"/>
      <c r="C1095" s="48"/>
      <c r="D1095" s="48"/>
      <c r="E1095" s="47"/>
      <c r="F1095" s="47"/>
      <c r="G1095" s="48"/>
      <c r="H1095" s="48"/>
      <c r="I1095" s="48"/>
      <c r="J1095" s="48"/>
      <c r="K1095" s="48"/>
      <c r="L1095" s="48"/>
      <c r="M1095" s="48"/>
      <c r="N1095" s="48"/>
      <c r="O1095" s="48"/>
      <c r="P1095" s="48"/>
      <c r="Q1095" s="55" t="str" cm="1">
        <f t="array" ref="Q1095">IF(AND(B1095="",D1095="",G1095:H1095="",J1095:P1095),"",IF(OR(B1095="",D1095="",AND(D1095&lt;&gt;"A",D1095&lt;&gt;"B",D1095&lt;&gt;"C",D1095&lt;&gt;"D",D1095&lt;&gt;"U"),G1095&lt;0,H1095&lt;G1095,AND(J1095&lt;&gt;"BC",J1095&lt;&gt;"SG",J1095&lt;&gt;"KQ",J1095&lt;&gt;"R"),J1095="",K1095="",L1095="",L1095&lt; 0,OR(M1095="",M1095&gt;15),OR(N1095="",N1095&gt;15),O1095="",P1095=""),"ERROR - Please check inputs",""))</f>
        <v/>
      </c>
      <c r="R1095" s="55" t="str" cm="1">
        <f t="array" ref="R1095">IF(AND(B1095:D1095="",G1095:P1095=""),"",H1095-G1095)</f>
        <v/>
      </c>
      <c r="S1095" s="55" t="str" cm="1">
        <f t="array" ref="S1095">IF(AND(B1095:D1095="",G1095:P1095=""),"",P1095*R1095/1000*365)</f>
        <v/>
      </c>
      <c r="T1095" s="55" t="str" cm="1">
        <f t="array" ref="T1095">IF(AND(B1095:D1095="",G1095:P1095=""),"",MAX(0,K1095-L1095))</f>
        <v/>
      </c>
      <c r="U1095" s="55" t="str" cm="1">
        <f t="array" ref="U1095">IF(AND(B1095:D1095="",G1095:P1095=""),"",VLOOKUP(J1095,ABen_Rates,3,FALSE)*T1095*S1095)</f>
        <v/>
      </c>
      <c r="V1095" s="55" t="str" cm="1">
        <f t="array" ref="V1095">IF(AND(B1095:D1095="",G1095:P1095=""),"",VLOOKUP(D1095,Treatment_Life,2,FALSE)*U1095)</f>
        <v/>
      </c>
      <c r="W1095" s="55" t="str" cm="1">
        <f t="array" ref="W1095">IF(AND(B1095:D1095="",G1095:P1095=""),"",(H1095-G1095)*O1095*Lane_Width*Cost_m2)</f>
        <v/>
      </c>
      <c r="X1095" s="55" cm="1">
        <f t="array" ref="X1095">IF(AND(B1095:D1095="",G1095:P1095=""),-9999,V1095*Av_Cost_Coll/W1095)</f>
        <v>-9999</v>
      </c>
      <c r="Y1095" s="55" cm="1">
        <f t="array" ref="Y1095">IF(AND(B1095:D1095="",G1095:P1095=""),-9999,VLOOKUP(CONCATENATE(M1095,"-",N1095),Likelihood,2,FALSE))</f>
        <v>-9999</v>
      </c>
      <c r="Z1095" s="55" t="str" cm="1">
        <f t="array" ref="Z1095">IF(AND(B1095:D1095="",G1095:P1095=""),"",IF(X1095&gt;=2,IF(Y1095&gt;50,"P1","P3"),IF(X1095&gt;0,IF(Y1095&gt;50,"P2","P5"),IF(Y1095&gt;50,"P4","P6"))))</f>
        <v/>
      </c>
    </row>
    <row r="1096" spans="1:26" x14ac:dyDescent="0.35">
      <c r="A1096" s="48"/>
      <c r="B1096" s="48"/>
      <c r="C1096" s="48"/>
      <c r="D1096" s="48"/>
      <c r="E1096" s="47"/>
      <c r="F1096" s="47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55" t="str" cm="1">
        <f t="array" ref="Q1096">IF(AND(B1096="",D1096="",G1096:H1096="",J1096:P1096),"",IF(OR(B1096="",D1096="",AND(D1096&lt;&gt;"A",D1096&lt;&gt;"B",D1096&lt;&gt;"C",D1096&lt;&gt;"D",D1096&lt;&gt;"U"),G1096&lt;0,H1096&lt;G1096,AND(J1096&lt;&gt;"BC",J1096&lt;&gt;"SG",J1096&lt;&gt;"KQ",J1096&lt;&gt;"R"),J1096="",K1096="",L1096="",L1096&lt; 0,OR(M1096="",M1096&gt;15),OR(N1096="",N1096&gt;15),O1096="",P1096=""),"ERROR - Please check inputs",""))</f>
        <v/>
      </c>
      <c r="R1096" s="55" t="str" cm="1">
        <f t="array" ref="R1096">IF(AND(B1096:D1096="",G1096:P1096=""),"",H1096-G1096)</f>
        <v/>
      </c>
      <c r="S1096" s="55" t="str" cm="1">
        <f t="array" ref="S1096">IF(AND(B1096:D1096="",G1096:P1096=""),"",P1096*R1096/1000*365)</f>
        <v/>
      </c>
      <c r="T1096" s="55" t="str" cm="1">
        <f t="array" ref="T1096">IF(AND(B1096:D1096="",G1096:P1096=""),"",MAX(0,K1096-L1096))</f>
        <v/>
      </c>
      <c r="U1096" s="55" t="str" cm="1">
        <f t="array" ref="U1096">IF(AND(B1096:D1096="",G1096:P1096=""),"",VLOOKUP(J1096,ABen_Rates,3,FALSE)*T1096*S1096)</f>
        <v/>
      </c>
      <c r="V1096" s="55" t="str" cm="1">
        <f t="array" ref="V1096">IF(AND(B1096:D1096="",G1096:P1096=""),"",VLOOKUP(D1096,Treatment_Life,2,FALSE)*U1096)</f>
        <v/>
      </c>
      <c r="W1096" s="55" t="str" cm="1">
        <f t="array" ref="W1096">IF(AND(B1096:D1096="",G1096:P1096=""),"",(H1096-G1096)*O1096*Lane_Width*Cost_m2)</f>
        <v/>
      </c>
      <c r="X1096" s="55" cm="1">
        <f t="array" ref="X1096">IF(AND(B1096:D1096="",G1096:P1096=""),-9999,V1096*Av_Cost_Coll/W1096)</f>
        <v>-9999</v>
      </c>
      <c r="Y1096" s="55" cm="1">
        <f t="array" ref="Y1096">IF(AND(B1096:D1096="",G1096:P1096=""),-9999,VLOOKUP(CONCATENATE(M1096,"-",N1096),Likelihood,2,FALSE))</f>
        <v>-9999</v>
      </c>
      <c r="Z1096" s="55" t="str" cm="1">
        <f t="array" ref="Z1096">IF(AND(B1096:D1096="",G1096:P1096=""),"",IF(X1096&gt;=2,IF(Y1096&gt;50,"P1","P3"),IF(X1096&gt;0,IF(Y1096&gt;50,"P2","P5"),IF(Y1096&gt;50,"P4","P6"))))</f>
        <v/>
      </c>
    </row>
    <row r="1097" spans="1:26" x14ac:dyDescent="0.35">
      <c r="A1097" s="48"/>
      <c r="B1097" s="48"/>
      <c r="C1097" s="48"/>
      <c r="D1097" s="48"/>
      <c r="E1097" s="47"/>
      <c r="F1097" s="47"/>
      <c r="G1097" s="48"/>
      <c r="H1097" s="48"/>
      <c r="I1097" s="48"/>
      <c r="J1097" s="48"/>
      <c r="K1097" s="48"/>
      <c r="L1097" s="48"/>
      <c r="M1097" s="48"/>
      <c r="N1097" s="48"/>
      <c r="O1097" s="48"/>
      <c r="P1097" s="48"/>
      <c r="Q1097" s="55" t="str" cm="1">
        <f t="array" ref="Q1097">IF(AND(B1097="",D1097="",G1097:H1097="",J1097:P1097),"",IF(OR(B1097="",D1097="",AND(D1097&lt;&gt;"A",D1097&lt;&gt;"B",D1097&lt;&gt;"C",D1097&lt;&gt;"D",D1097&lt;&gt;"U"),G1097&lt;0,H1097&lt;G1097,AND(J1097&lt;&gt;"BC",J1097&lt;&gt;"SG",J1097&lt;&gt;"KQ",J1097&lt;&gt;"R"),J1097="",K1097="",L1097="",L1097&lt; 0,OR(M1097="",M1097&gt;15),OR(N1097="",N1097&gt;15),O1097="",P1097=""),"ERROR - Please check inputs",""))</f>
        <v/>
      </c>
      <c r="R1097" s="55" t="str" cm="1">
        <f t="array" ref="R1097">IF(AND(B1097:D1097="",G1097:P1097=""),"",H1097-G1097)</f>
        <v/>
      </c>
      <c r="S1097" s="55" t="str" cm="1">
        <f t="array" ref="S1097">IF(AND(B1097:D1097="",G1097:P1097=""),"",P1097*R1097/1000*365)</f>
        <v/>
      </c>
      <c r="T1097" s="55" t="str" cm="1">
        <f t="array" ref="T1097">IF(AND(B1097:D1097="",G1097:P1097=""),"",MAX(0,K1097-L1097))</f>
        <v/>
      </c>
      <c r="U1097" s="55" t="str" cm="1">
        <f t="array" ref="U1097">IF(AND(B1097:D1097="",G1097:P1097=""),"",VLOOKUP(J1097,ABen_Rates,3,FALSE)*T1097*S1097)</f>
        <v/>
      </c>
      <c r="V1097" s="55" t="str" cm="1">
        <f t="array" ref="V1097">IF(AND(B1097:D1097="",G1097:P1097=""),"",VLOOKUP(D1097,Treatment_Life,2,FALSE)*U1097)</f>
        <v/>
      </c>
      <c r="W1097" s="55" t="str" cm="1">
        <f t="array" ref="W1097">IF(AND(B1097:D1097="",G1097:P1097=""),"",(H1097-G1097)*O1097*Lane_Width*Cost_m2)</f>
        <v/>
      </c>
      <c r="X1097" s="55" cm="1">
        <f t="array" ref="X1097">IF(AND(B1097:D1097="",G1097:P1097=""),-9999,V1097*Av_Cost_Coll/W1097)</f>
        <v>-9999</v>
      </c>
      <c r="Y1097" s="55" cm="1">
        <f t="array" ref="Y1097">IF(AND(B1097:D1097="",G1097:P1097=""),-9999,VLOOKUP(CONCATENATE(M1097,"-",N1097),Likelihood,2,FALSE))</f>
        <v>-9999</v>
      </c>
      <c r="Z1097" s="55" t="str" cm="1">
        <f t="array" ref="Z1097">IF(AND(B1097:D1097="",G1097:P1097=""),"",IF(X1097&gt;=2,IF(Y1097&gt;50,"P1","P3"),IF(X1097&gt;0,IF(Y1097&gt;50,"P2","P5"),IF(Y1097&gt;50,"P4","P6"))))</f>
        <v/>
      </c>
    </row>
    <row r="1098" spans="1:26" x14ac:dyDescent="0.35">
      <c r="A1098" s="48"/>
      <c r="B1098" s="48"/>
      <c r="C1098" s="48"/>
      <c r="D1098" s="48"/>
      <c r="E1098" s="47"/>
      <c r="F1098" s="47"/>
      <c r="G1098" s="48"/>
      <c r="H1098" s="48"/>
      <c r="I1098" s="48"/>
      <c r="J1098" s="48"/>
      <c r="K1098" s="48"/>
      <c r="L1098" s="48"/>
      <c r="M1098" s="48"/>
      <c r="N1098" s="48"/>
      <c r="O1098" s="48"/>
      <c r="P1098" s="48"/>
      <c r="Q1098" s="55" t="str" cm="1">
        <f t="array" ref="Q1098">IF(AND(B1098="",D1098="",G1098:H1098="",J1098:P1098),"",IF(OR(B1098="",D1098="",AND(D1098&lt;&gt;"A",D1098&lt;&gt;"B",D1098&lt;&gt;"C",D1098&lt;&gt;"D",D1098&lt;&gt;"U"),G1098&lt;0,H1098&lt;G1098,AND(J1098&lt;&gt;"BC",J1098&lt;&gt;"SG",J1098&lt;&gt;"KQ",J1098&lt;&gt;"R"),J1098="",K1098="",L1098="",L1098&lt; 0,OR(M1098="",M1098&gt;15),OR(N1098="",N1098&gt;15),O1098="",P1098=""),"ERROR - Please check inputs",""))</f>
        <v/>
      </c>
      <c r="R1098" s="55" t="str" cm="1">
        <f t="array" ref="R1098">IF(AND(B1098:D1098="",G1098:P1098=""),"",H1098-G1098)</f>
        <v/>
      </c>
      <c r="S1098" s="55" t="str" cm="1">
        <f t="array" ref="S1098">IF(AND(B1098:D1098="",G1098:P1098=""),"",P1098*R1098/1000*365)</f>
        <v/>
      </c>
      <c r="T1098" s="55" t="str" cm="1">
        <f t="array" ref="T1098">IF(AND(B1098:D1098="",G1098:P1098=""),"",MAX(0,K1098-L1098))</f>
        <v/>
      </c>
      <c r="U1098" s="55" t="str" cm="1">
        <f t="array" ref="U1098">IF(AND(B1098:D1098="",G1098:P1098=""),"",VLOOKUP(J1098,ABen_Rates,3,FALSE)*T1098*S1098)</f>
        <v/>
      </c>
      <c r="V1098" s="55" t="str" cm="1">
        <f t="array" ref="V1098">IF(AND(B1098:D1098="",G1098:P1098=""),"",VLOOKUP(D1098,Treatment_Life,2,FALSE)*U1098)</f>
        <v/>
      </c>
      <c r="W1098" s="55" t="str" cm="1">
        <f t="array" ref="W1098">IF(AND(B1098:D1098="",G1098:P1098=""),"",(H1098-G1098)*O1098*Lane_Width*Cost_m2)</f>
        <v/>
      </c>
      <c r="X1098" s="55" cm="1">
        <f t="array" ref="X1098">IF(AND(B1098:D1098="",G1098:P1098=""),-9999,V1098*Av_Cost_Coll/W1098)</f>
        <v>-9999</v>
      </c>
      <c r="Y1098" s="55" cm="1">
        <f t="array" ref="Y1098">IF(AND(B1098:D1098="",G1098:P1098=""),-9999,VLOOKUP(CONCATENATE(M1098,"-",N1098),Likelihood,2,FALSE))</f>
        <v>-9999</v>
      </c>
      <c r="Z1098" s="55" t="str" cm="1">
        <f t="array" ref="Z1098">IF(AND(B1098:D1098="",G1098:P1098=""),"",IF(X1098&gt;=2,IF(Y1098&gt;50,"P1","P3"),IF(X1098&gt;0,IF(Y1098&gt;50,"P2","P5"),IF(Y1098&gt;50,"P4","P6"))))</f>
        <v/>
      </c>
    </row>
    <row r="1099" spans="1:26" x14ac:dyDescent="0.35">
      <c r="A1099" s="48"/>
      <c r="B1099" s="48"/>
      <c r="C1099" s="48"/>
      <c r="D1099" s="48"/>
      <c r="E1099" s="47"/>
      <c r="F1099" s="47"/>
      <c r="G1099" s="48"/>
      <c r="H1099" s="48"/>
      <c r="I1099" s="48"/>
      <c r="J1099" s="48"/>
      <c r="K1099" s="48"/>
      <c r="L1099" s="48"/>
      <c r="M1099" s="48"/>
      <c r="N1099" s="48"/>
      <c r="O1099" s="48"/>
      <c r="P1099" s="48"/>
      <c r="Q1099" s="55" t="str" cm="1">
        <f t="array" ref="Q1099">IF(AND(B1099="",D1099="",G1099:H1099="",J1099:P1099),"",IF(OR(B1099="",D1099="",AND(D1099&lt;&gt;"A",D1099&lt;&gt;"B",D1099&lt;&gt;"C",D1099&lt;&gt;"D",D1099&lt;&gt;"U"),G1099&lt;0,H1099&lt;G1099,AND(J1099&lt;&gt;"BC",J1099&lt;&gt;"SG",J1099&lt;&gt;"KQ",J1099&lt;&gt;"R"),J1099="",K1099="",L1099="",L1099&lt; 0,OR(M1099="",M1099&gt;15),OR(N1099="",N1099&gt;15),O1099="",P1099=""),"ERROR - Please check inputs",""))</f>
        <v/>
      </c>
      <c r="R1099" s="55" t="str" cm="1">
        <f t="array" ref="R1099">IF(AND(B1099:D1099="",G1099:P1099=""),"",H1099-G1099)</f>
        <v/>
      </c>
      <c r="S1099" s="55" t="str" cm="1">
        <f t="array" ref="S1099">IF(AND(B1099:D1099="",G1099:P1099=""),"",P1099*R1099/1000*365)</f>
        <v/>
      </c>
      <c r="T1099" s="55" t="str" cm="1">
        <f t="array" ref="T1099">IF(AND(B1099:D1099="",G1099:P1099=""),"",MAX(0,K1099-L1099))</f>
        <v/>
      </c>
      <c r="U1099" s="55" t="str" cm="1">
        <f t="array" ref="U1099">IF(AND(B1099:D1099="",G1099:P1099=""),"",VLOOKUP(J1099,ABen_Rates,3,FALSE)*T1099*S1099)</f>
        <v/>
      </c>
      <c r="V1099" s="55" t="str" cm="1">
        <f t="array" ref="V1099">IF(AND(B1099:D1099="",G1099:P1099=""),"",VLOOKUP(D1099,Treatment_Life,2,FALSE)*U1099)</f>
        <v/>
      </c>
      <c r="W1099" s="55" t="str" cm="1">
        <f t="array" ref="W1099">IF(AND(B1099:D1099="",G1099:P1099=""),"",(H1099-G1099)*O1099*Lane_Width*Cost_m2)</f>
        <v/>
      </c>
      <c r="X1099" s="55" cm="1">
        <f t="array" ref="X1099">IF(AND(B1099:D1099="",G1099:P1099=""),-9999,V1099*Av_Cost_Coll/W1099)</f>
        <v>-9999</v>
      </c>
      <c r="Y1099" s="55" cm="1">
        <f t="array" ref="Y1099">IF(AND(B1099:D1099="",G1099:P1099=""),-9999,VLOOKUP(CONCATENATE(M1099,"-",N1099),Likelihood,2,FALSE))</f>
        <v>-9999</v>
      </c>
      <c r="Z1099" s="55" t="str" cm="1">
        <f t="array" ref="Z1099">IF(AND(B1099:D1099="",G1099:P1099=""),"",IF(X1099&gt;=2,IF(Y1099&gt;50,"P1","P3"),IF(X1099&gt;0,IF(Y1099&gt;50,"P2","P5"),IF(Y1099&gt;50,"P4","P6"))))</f>
        <v/>
      </c>
    </row>
    <row r="1100" spans="1:26" x14ac:dyDescent="0.35">
      <c r="A1100" s="48"/>
      <c r="B1100" s="48"/>
      <c r="C1100" s="48"/>
      <c r="D1100" s="48"/>
      <c r="E1100" s="47"/>
      <c r="F1100" s="47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55" t="str" cm="1">
        <f t="array" ref="Q1100">IF(AND(B1100="",D1100="",G1100:H1100="",J1100:P1100),"",IF(OR(B1100="",D1100="",AND(D1100&lt;&gt;"A",D1100&lt;&gt;"B",D1100&lt;&gt;"C",D1100&lt;&gt;"D",D1100&lt;&gt;"U"),G1100&lt;0,H1100&lt;G1100,AND(J1100&lt;&gt;"BC",J1100&lt;&gt;"SG",J1100&lt;&gt;"KQ",J1100&lt;&gt;"R"),J1100="",K1100="",L1100="",L1100&lt; 0,OR(M1100="",M1100&gt;15),OR(N1100="",N1100&gt;15),O1100="",P1100=""),"ERROR - Please check inputs",""))</f>
        <v/>
      </c>
      <c r="R1100" s="55" t="str" cm="1">
        <f t="array" ref="R1100">IF(AND(B1100:D1100="",G1100:P1100=""),"",H1100-G1100)</f>
        <v/>
      </c>
      <c r="S1100" s="55" t="str" cm="1">
        <f t="array" ref="S1100">IF(AND(B1100:D1100="",G1100:P1100=""),"",P1100*R1100/1000*365)</f>
        <v/>
      </c>
      <c r="T1100" s="55" t="str" cm="1">
        <f t="array" ref="T1100">IF(AND(B1100:D1100="",G1100:P1100=""),"",MAX(0,K1100-L1100))</f>
        <v/>
      </c>
      <c r="U1100" s="55" t="str" cm="1">
        <f t="array" ref="U1100">IF(AND(B1100:D1100="",G1100:P1100=""),"",VLOOKUP(J1100,ABen_Rates,3,FALSE)*T1100*S1100)</f>
        <v/>
      </c>
      <c r="V1100" s="55" t="str" cm="1">
        <f t="array" ref="V1100">IF(AND(B1100:D1100="",G1100:P1100=""),"",VLOOKUP(D1100,Treatment_Life,2,FALSE)*U1100)</f>
        <v/>
      </c>
      <c r="W1100" s="55" t="str" cm="1">
        <f t="array" ref="W1100">IF(AND(B1100:D1100="",G1100:P1100=""),"",(H1100-G1100)*O1100*Lane_Width*Cost_m2)</f>
        <v/>
      </c>
      <c r="X1100" s="55" cm="1">
        <f t="array" ref="X1100">IF(AND(B1100:D1100="",G1100:P1100=""),-9999,V1100*Av_Cost_Coll/W1100)</f>
        <v>-9999</v>
      </c>
      <c r="Y1100" s="55" cm="1">
        <f t="array" ref="Y1100">IF(AND(B1100:D1100="",G1100:P1100=""),-9999,VLOOKUP(CONCATENATE(M1100,"-",N1100),Likelihood,2,FALSE))</f>
        <v>-9999</v>
      </c>
      <c r="Z1100" s="55" t="str" cm="1">
        <f t="array" ref="Z1100">IF(AND(B1100:D1100="",G1100:P1100=""),"",IF(X1100&gt;=2,IF(Y1100&gt;50,"P1","P3"),IF(X1100&gt;0,IF(Y1100&gt;50,"P2","P5"),IF(Y1100&gt;50,"P4","P6"))))</f>
        <v/>
      </c>
    </row>
    <row r="1101" spans="1:26" x14ac:dyDescent="0.35">
      <c r="A1101" s="48"/>
      <c r="B1101" s="48"/>
      <c r="C1101" s="48"/>
      <c r="D1101" s="48"/>
      <c r="E1101" s="47"/>
      <c r="F1101" s="47"/>
      <c r="G1101" s="48"/>
      <c r="H1101" s="48"/>
      <c r="I1101" s="48"/>
      <c r="J1101" s="48"/>
      <c r="K1101" s="48"/>
      <c r="L1101" s="48"/>
      <c r="M1101" s="48"/>
      <c r="N1101" s="48"/>
      <c r="O1101" s="48"/>
      <c r="P1101" s="48"/>
      <c r="Q1101" s="55" t="str" cm="1">
        <f t="array" ref="Q1101">IF(AND(B1101="",D1101="",G1101:H1101="",J1101:P1101),"",IF(OR(B1101="",D1101="",AND(D1101&lt;&gt;"A",D1101&lt;&gt;"B",D1101&lt;&gt;"C",D1101&lt;&gt;"D",D1101&lt;&gt;"U"),G1101&lt;0,H1101&lt;G1101,AND(J1101&lt;&gt;"BC",J1101&lt;&gt;"SG",J1101&lt;&gt;"KQ",J1101&lt;&gt;"R"),J1101="",K1101="",L1101="",L1101&lt; 0,OR(M1101="",M1101&gt;15),OR(N1101="",N1101&gt;15),O1101="",P1101=""),"ERROR - Please check inputs",""))</f>
        <v/>
      </c>
      <c r="R1101" s="55" t="str" cm="1">
        <f t="array" ref="R1101">IF(AND(B1101:D1101="",G1101:P1101=""),"",H1101-G1101)</f>
        <v/>
      </c>
      <c r="S1101" s="55" t="str" cm="1">
        <f t="array" ref="S1101">IF(AND(B1101:D1101="",G1101:P1101=""),"",P1101*R1101/1000*365)</f>
        <v/>
      </c>
      <c r="T1101" s="55" t="str" cm="1">
        <f t="array" ref="T1101">IF(AND(B1101:D1101="",G1101:P1101=""),"",MAX(0,K1101-L1101))</f>
        <v/>
      </c>
      <c r="U1101" s="55" t="str" cm="1">
        <f t="array" ref="U1101">IF(AND(B1101:D1101="",G1101:P1101=""),"",VLOOKUP(J1101,ABen_Rates,3,FALSE)*T1101*S1101)</f>
        <v/>
      </c>
      <c r="V1101" s="55" t="str" cm="1">
        <f t="array" ref="V1101">IF(AND(B1101:D1101="",G1101:P1101=""),"",VLOOKUP(D1101,Treatment_Life,2,FALSE)*U1101)</f>
        <v/>
      </c>
      <c r="W1101" s="55" t="str" cm="1">
        <f t="array" ref="W1101">IF(AND(B1101:D1101="",G1101:P1101=""),"",(H1101-G1101)*O1101*Lane_Width*Cost_m2)</f>
        <v/>
      </c>
      <c r="X1101" s="55" cm="1">
        <f t="array" ref="X1101">IF(AND(B1101:D1101="",G1101:P1101=""),-9999,V1101*Av_Cost_Coll/W1101)</f>
        <v>-9999</v>
      </c>
      <c r="Y1101" s="55" cm="1">
        <f t="array" ref="Y1101">IF(AND(B1101:D1101="",G1101:P1101=""),-9999,VLOOKUP(CONCATENATE(M1101,"-",N1101),Likelihood,2,FALSE))</f>
        <v>-9999</v>
      </c>
      <c r="Z1101" s="55" t="str" cm="1">
        <f t="array" ref="Z1101">IF(AND(B1101:D1101="",G1101:P1101=""),"",IF(X1101&gt;=2,IF(Y1101&gt;50,"P1","P3"),IF(X1101&gt;0,IF(Y1101&gt;50,"P2","P5"),IF(Y1101&gt;50,"P4","P6"))))</f>
        <v/>
      </c>
    </row>
    <row r="1102" spans="1:26" x14ac:dyDescent="0.35">
      <c r="A1102" s="48"/>
      <c r="B1102" s="48"/>
      <c r="C1102" s="48"/>
      <c r="D1102" s="48"/>
      <c r="E1102" s="47"/>
      <c r="F1102" s="47"/>
      <c r="G1102" s="48"/>
      <c r="H1102" s="48"/>
      <c r="I1102" s="48"/>
      <c r="J1102" s="48"/>
      <c r="K1102" s="48"/>
      <c r="L1102" s="48"/>
      <c r="M1102" s="48"/>
      <c r="N1102" s="48"/>
      <c r="O1102" s="48"/>
      <c r="P1102" s="48"/>
      <c r="Q1102" s="55" t="str" cm="1">
        <f t="array" ref="Q1102">IF(AND(B1102="",D1102="",G1102:H1102="",J1102:P1102),"",IF(OR(B1102="",D1102="",AND(D1102&lt;&gt;"A",D1102&lt;&gt;"B",D1102&lt;&gt;"C",D1102&lt;&gt;"D",D1102&lt;&gt;"U"),G1102&lt;0,H1102&lt;G1102,AND(J1102&lt;&gt;"BC",J1102&lt;&gt;"SG",J1102&lt;&gt;"KQ",J1102&lt;&gt;"R"),J1102="",K1102="",L1102="",L1102&lt; 0,OR(M1102="",M1102&gt;15),OR(N1102="",N1102&gt;15),O1102="",P1102=""),"ERROR - Please check inputs",""))</f>
        <v/>
      </c>
      <c r="R1102" s="55" t="str" cm="1">
        <f t="array" ref="R1102">IF(AND(B1102:D1102="",G1102:P1102=""),"",H1102-G1102)</f>
        <v/>
      </c>
      <c r="S1102" s="55" t="str" cm="1">
        <f t="array" ref="S1102">IF(AND(B1102:D1102="",G1102:P1102=""),"",P1102*R1102/1000*365)</f>
        <v/>
      </c>
      <c r="T1102" s="55" t="str" cm="1">
        <f t="array" ref="T1102">IF(AND(B1102:D1102="",G1102:P1102=""),"",MAX(0,K1102-L1102))</f>
        <v/>
      </c>
      <c r="U1102" s="55" t="str" cm="1">
        <f t="array" ref="U1102">IF(AND(B1102:D1102="",G1102:P1102=""),"",VLOOKUP(J1102,ABen_Rates,3,FALSE)*T1102*S1102)</f>
        <v/>
      </c>
      <c r="V1102" s="55" t="str" cm="1">
        <f t="array" ref="V1102">IF(AND(B1102:D1102="",G1102:P1102=""),"",VLOOKUP(D1102,Treatment_Life,2,FALSE)*U1102)</f>
        <v/>
      </c>
      <c r="W1102" s="55" t="str" cm="1">
        <f t="array" ref="W1102">IF(AND(B1102:D1102="",G1102:P1102=""),"",(H1102-G1102)*O1102*Lane_Width*Cost_m2)</f>
        <v/>
      </c>
      <c r="X1102" s="55" cm="1">
        <f t="array" ref="X1102">IF(AND(B1102:D1102="",G1102:P1102=""),-9999,V1102*Av_Cost_Coll/W1102)</f>
        <v>-9999</v>
      </c>
      <c r="Y1102" s="55" cm="1">
        <f t="array" ref="Y1102">IF(AND(B1102:D1102="",G1102:P1102=""),-9999,VLOOKUP(CONCATENATE(M1102,"-",N1102),Likelihood,2,FALSE))</f>
        <v>-9999</v>
      </c>
      <c r="Z1102" s="55" t="str" cm="1">
        <f t="array" ref="Z1102">IF(AND(B1102:D1102="",G1102:P1102=""),"",IF(X1102&gt;=2,IF(Y1102&gt;50,"P1","P3"),IF(X1102&gt;0,IF(Y1102&gt;50,"P2","P5"),IF(Y1102&gt;50,"P4","P6"))))</f>
        <v/>
      </c>
    </row>
    <row r="1103" spans="1:26" x14ac:dyDescent="0.35">
      <c r="A1103" s="48"/>
      <c r="B1103" s="48"/>
      <c r="C1103" s="48"/>
      <c r="D1103" s="48"/>
      <c r="E1103" s="47"/>
      <c r="F1103" s="47"/>
      <c r="G1103" s="48"/>
      <c r="H1103" s="48"/>
      <c r="I1103" s="48"/>
      <c r="J1103" s="48"/>
      <c r="K1103" s="48"/>
      <c r="L1103" s="48"/>
      <c r="M1103" s="48"/>
      <c r="N1103" s="48"/>
      <c r="O1103" s="48"/>
      <c r="P1103" s="48"/>
      <c r="Q1103" s="55" t="str" cm="1">
        <f t="array" ref="Q1103">IF(AND(B1103="",D1103="",G1103:H1103="",J1103:P1103),"",IF(OR(B1103="",D1103="",AND(D1103&lt;&gt;"A",D1103&lt;&gt;"B",D1103&lt;&gt;"C",D1103&lt;&gt;"D",D1103&lt;&gt;"U"),G1103&lt;0,H1103&lt;G1103,AND(J1103&lt;&gt;"BC",J1103&lt;&gt;"SG",J1103&lt;&gt;"KQ",J1103&lt;&gt;"R"),J1103="",K1103="",L1103="",L1103&lt; 0,OR(M1103="",M1103&gt;15),OR(N1103="",N1103&gt;15),O1103="",P1103=""),"ERROR - Please check inputs",""))</f>
        <v/>
      </c>
      <c r="R1103" s="55" t="str" cm="1">
        <f t="array" ref="R1103">IF(AND(B1103:D1103="",G1103:P1103=""),"",H1103-G1103)</f>
        <v/>
      </c>
      <c r="S1103" s="55" t="str" cm="1">
        <f t="array" ref="S1103">IF(AND(B1103:D1103="",G1103:P1103=""),"",P1103*R1103/1000*365)</f>
        <v/>
      </c>
      <c r="T1103" s="55" t="str" cm="1">
        <f t="array" ref="T1103">IF(AND(B1103:D1103="",G1103:P1103=""),"",MAX(0,K1103-L1103))</f>
        <v/>
      </c>
      <c r="U1103" s="55" t="str" cm="1">
        <f t="array" ref="U1103">IF(AND(B1103:D1103="",G1103:P1103=""),"",VLOOKUP(J1103,ABen_Rates,3,FALSE)*T1103*S1103)</f>
        <v/>
      </c>
      <c r="V1103" s="55" t="str" cm="1">
        <f t="array" ref="V1103">IF(AND(B1103:D1103="",G1103:P1103=""),"",VLOOKUP(D1103,Treatment_Life,2,FALSE)*U1103)</f>
        <v/>
      </c>
      <c r="W1103" s="55" t="str" cm="1">
        <f t="array" ref="W1103">IF(AND(B1103:D1103="",G1103:P1103=""),"",(H1103-G1103)*O1103*Lane_Width*Cost_m2)</f>
        <v/>
      </c>
      <c r="X1103" s="55" cm="1">
        <f t="array" ref="X1103">IF(AND(B1103:D1103="",G1103:P1103=""),-9999,V1103*Av_Cost_Coll/W1103)</f>
        <v>-9999</v>
      </c>
      <c r="Y1103" s="55" cm="1">
        <f t="array" ref="Y1103">IF(AND(B1103:D1103="",G1103:P1103=""),-9999,VLOOKUP(CONCATENATE(M1103,"-",N1103),Likelihood,2,FALSE))</f>
        <v>-9999</v>
      </c>
      <c r="Z1103" s="55" t="str" cm="1">
        <f t="array" ref="Z1103">IF(AND(B1103:D1103="",G1103:P1103=""),"",IF(X1103&gt;=2,IF(Y1103&gt;50,"P1","P3"),IF(X1103&gt;0,IF(Y1103&gt;50,"P2","P5"),IF(Y1103&gt;50,"P4","P6"))))</f>
        <v/>
      </c>
    </row>
    <row r="1104" spans="1:26" x14ac:dyDescent="0.35">
      <c r="A1104" s="48"/>
      <c r="B1104" s="48"/>
      <c r="C1104" s="48"/>
      <c r="D1104" s="48"/>
      <c r="E1104" s="47"/>
      <c r="F1104" s="47"/>
      <c r="G1104" s="48"/>
      <c r="H1104" s="48"/>
      <c r="I1104" s="48"/>
      <c r="J1104" s="48"/>
      <c r="K1104" s="48"/>
      <c r="L1104" s="48"/>
      <c r="M1104" s="48"/>
      <c r="N1104" s="48"/>
      <c r="O1104" s="48"/>
      <c r="P1104" s="48"/>
      <c r="Q1104" s="55" t="str" cm="1">
        <f t="array" ref="Q1104">IF(AND(B1104="",D1104="",G1104:H1104="",J1104:P1104),"",IF(OR(B1104="",D1104="",AND(D1104&lt;&gt;"A",D1104&lt;&gt;"B",D1104&lt;&gt;"C",D1104&lt;&gt;"D",D1104&lt;&gt;"U"),G1104&lt;0,H1104&lt;G1104,AND(J1104&lt;&gt;"BC",J1104&lt;&gt;"SG",J1104&lt;&gt;"KQ",J1104&lt;&gt;"R"),J1104="",K1104="",L1104="",L1104&lt; 0,OR(M1104="",M1104&gt;15),OR(N1104="",N1104&gt;15),O1104="",P1104=""),"ERROR - Please check inputs",""))</f>
        <v/>
      </c>
      <c r="R1104" s="55" t="str" cm="1">
        <f t="array" ref="R1104">IF(AND(B1104:D1104="",G1104:P1104=""),"",H1104-G1104)</f>
        <v/>
      </c>
      <c r="S1104" s="55" t="str" cm="1">
        <f t="array" ref="S1104">IF(AND(B1104:D1104="",G1104:P1104=""),"",P1104*R1104/1000*365)</f>
        <v/>
      </c>
      <c r="T1104" s="55" t="str" cm="1">
        <f t="array" ref="T1104">IF(AND(B1104:D1104="",G1104:P1104=""),"",MAX(0,K1104-L1104))</f>
        <v/>
      </c>
      <c r="U1104" s="55" t="str" cm="1">
        <f t="array" ref="U1104">IF(AND(B1104:D1104="",G1104:P1104=""),"",VLOOKUP(J1104,ABen_Rates,3,FALSE)*T1104*S1104)</f>
        <v/>
      </c>
      <c r="V1104" s="55" t="str" cm="1">
        <f t="array" ref="V1104">IF(AND(B1104:D1104="",G1104:P1104=""),"",VLOOKUP(D1104,Treatment_Life,2,FALSE)*U1104)</f>
        <v/>
      </c>
      <c r="W1104" s="55" t="str" cm="1">
        <f t="array" ref="W1104">IF(AND(B1104:D1104="",G1104:P1104=""),"",(H1104-G1104)*O1104*Lane_Width*Cost_m2)</f>
        <v/>
      </c>
      <c r="X1104" s="55" cm="1">
        <f t="array" ref="X1104">IF(AND(B1104:D1104="",G1104:P1104=""),-9999,V1104*Av_Cost_Coll/W1104)</f>
        <v>-9999</v>
      </c>
      <c r="Y1104" s="55" cm="1">
        <f t="array" ref="Y1104">IF(AND(B1104:D1104="",G1104:P1104=""),-9999,VLOOKUP(CONCATENATE(M1104,"-",N1104),Likelihood,2,FALSE))</f>
        <v>-9999</v>
      </c>
      <c r="Z1104" s="55" t="str" cm="1">
        <f t="array" ref="Z1104">IF(AND(B1104:D1104="",G1104:P1104=""),"",IF(X1104&gt;=2,IF(Y1104&gt;50,"P1","P3"),IF(X1104&gt;0,IF(Y1104&gt;50,"P2","P5"),IF(Y1104&gt;50,"P4","P6"))))</f>
        <v/>
      </c>
    </row>
    <row r="1105" spans="1:26" x14ac:dyDescent="0.35">
      <c r="A1105" s="48"/>
      <c r="B1105" s="48"/>
      <c r="C1105" s="48"/>
      <c r="D1105" s="48"/>
      <c r="E1105" s="47"/>
      <c r="F1105" s="47"/>
      <c r="G1105" s="48"/>
      <c r="H1105" s="48"/>
      <c r="I1105" s="48"/>
      <c r="J1105" s="48"/>
      <c r="K1105" s="48"/>
      <c r="L1105" s="48"/>
      <c r="M1105" s="48"/>
      <c r="N1105" s="48"/>
      <c r="O1105" s="48"/>
      <c r="P1105" s="48"/>
      <c r="Q1105" s="55" t="str" cm="1">
        <f t="array" ref="Q1105">IF(AND(B1105="",D1105="",G1105:H1105="",J1105:P1105),"",IF(OR(B1105="",D1105="",AND(D1105&lt;&gt;"A",D1105&lt;&gt;"B",D1105&lt;&gt;"C",D1105&lt;&gt;"D",D1105&lt;&gt;"U"),G1105&lt;0,H1105&lt;G1105,AND(J1105&lt;&gt;"BC",J1105&lt;&gt;"SG",J1105&lt;&gt;"KQ",J1105&lt;&gt;"R"),J1105="",K1105="",L1105="",L1105&lt; 0,OR(M1105="",M1105&gt;15),OR(N1105="",N1105&gt;15),O1105="",P1105=""),"ERROR - Please check inputs",""))</f>
        <v/>
      </c>
      <c r="R1105" s="55" t="str" cm="1">
        <f t="array" ref="R1105">IF(AND(B1105:D1105="",G1105:P1105=""),"",H1105-G1105)</f>
        <v/>
      </c>
      <c r="S1105" s="55" t="str" cm="1">
        <f t="array" ref="S1105">IF(AND(B1105:D1105="",G1105:P1105=""),"",P1105*R1105/1000*365)</f>
        <v/>
      </c>
      <c r="T1105" s="55" t="str" cm="1">
        <f t="array" ref="T1105">IF(AND(B1105:D1105="",G1105:P1105=""),"",MAX(0,K1105-L1105))</f>
        <v/>
      </c>
      <c r="U1105" s="55" t="str" cm="1">
        <f t="array" ref="U1105">IF(AND(B1105:D1105="",G1105:P1105=""),"",VLOOKUP(J1105,ABen_Rates,3,FALSE)*T1105*S1105)</f>
        <v/>
      </c>
      <c r="V1105" s="55" t="str" cm="1">
        <f t="array" ref="V1105">IF(AND(B1105:D1105="",G1105:P1105=""),"",VLOOKUP(D1105,Treatment_Life,2,FALSE)*U1105)</f>
        <v/>
      </c>
      <c r="W1105" s="55" t="str" cm="1">
        <f t="array" ref="W1105">IF(AND(B1105:D1105="",G1105:P1105=""),"",(H1105-G1105)*O1105*Lane_Width*Cost_m2)</f>
        <v/>
      </c>
      <c r="X1105" s="55" cm="1">
        <f t="array" ref="X1105">IF(AND(B1105:D1105="",G1105:P1105=""),-9999,V1105*Av_Cost_Coll/W1105)</f>
        <v>-9999</v>
      </c>
      <c r="Y1105" s="55" cm="1">
        <f t="array" ref="Y1105">IF(AND(B1105:D1105="",G1105:P1105=""),-9999,VLOOKUP(CONCATENATE(M1105,"-",N1105),Likelihood,2,FALSE))</f>
        <v>-9999</v>
      </c>
      <c r="Z1105" s="55" t="str" cm="1">
        <f t="array" ref="Z1105">IF(AND(B1105:D1105="",G1105:P1105=""),"",IF(X1105&gt;=2,IF(Y1105&gt;50,"P1","P3"),IF(X1105&gt;0,IF(Y1105&gt;50,"P2","P5"),IF(Y1105&gt;50,"P4","P6"))))</f>
        <v/>
      </c>
    </row>
    <row r="1106" spans="1:26" x14ac:dyDescent="0.35">
      <c r="A1106" s="48"/>
      <c r="B1106" s="48"/>
      <c r="C1106" s="48"/>
      <c r="D1106" s="48"/>
      <c r="E1106" s="47"/>
      <c r="F1106" s="47"/>
      <c r="G1106" s="48"/>
      <c r="H1106" s="48"/>
      <c r="I1106" s="48"/>
      <c r="J1106" s="48"/>
      <c r="K1106" s="48"/>
      <c r="L1106" s="48"/>
      <c r="M1106" s="48"/>
      <c r="N1106" s="48"/>
      <c r="O1106" s="48"/>
      <c r="P1106" s="48"/>
      <c r="Q1106" s="55" t="str" cm="1">
        <f t="array" ref="Q1106">IF(AND(B1106="",D1106="",G1106:H1106="",J1106:P1106),"",IF(OR(B1106="",D1106="",AND(D1106&lt;&gt;"A",D1106&lt;&gt;"B",D1106&lt;&gt;"C",D1106&lt;&gt;"D",D1106&lt;&gt;"U"),G1106&lt;0,H1106&lt;G1106,AND(J1106&lt;&gt;"BC",J1106&lt;&gt;"SG",J1106&lt;&gt;"KQ",J1106&lt;&gt;"R"),J1106="",K1106="",L1106="",L1106&lt; 0,OR(M1106="",M1106&gt;15),OR(N1106="",N1106&gt;15),O1106="",P1106=""),"ERROR - Please check inputs",""))</f>
        <v/>
      </c>
      <c r="R1106" s="55" t="str" cm="1">
        <f t="array" ref="R1106">IF(AND(B1106:D1106="",G1106:P1106=""),"",H1106-G1106)</f>
        <v/>
      </c>
      <c r="S1106" s="55" t="str" cm="1">
        <f t="array" ref="S1106">IF(AND(B1106:D1106="",G1106:P1106=""),"",P1106*R1106/1000*365)</f>
        <v/>
      </c>
      <c r="T1106" s="55" t="str" cm="1">
        <f t="array" ref="T1106">IF(AND(B1106:D1106="",G1106:P1106=""),"",MAX(0,K1106-L1106))</f>
        <v/>
      </c>
      <c r="U1106" s="55" t="str" cm="1">
        <f t="array" ref="U1106">IF(AND(B1106:D1106="",G1106:P1106=""),"",VLOOKUP(J1106,ABen_Rates,3,FALSE)*T1106*S1106)</f>
        <v/>
      </c>
      <c r="V1106" s="55" t="str" cm="1">
        <f t="array" ref="V1106">IF(AND(B1106:D1106="",G1106:P1106=""),"",VLOOKUP(D1106,Treatment_Life,2,FALSE)*U1106)</f>
        <v/>
      </c>
      <c r="W1106" s="55" t="str" cm="1">
        <f t="array" ref="W1106">IF(AND(B1106:D1106="",G1106:P1106=""),"",(H1106-G1106)*O1106*Lane_Width*Cost_m2)</f>
        <v/>
      </c>
      <c r="X1106" s="55" cm="1">
        <f t="array" ref="X1106">IF(AND(B1106:D1106="",G1106:P1106=""),-9999,V1106*Av_Cost_Coll/W1106)</f>
        <v>-9999</v>
      </c>
      <c r="Y1106" s="55" cm="1">
        <f t="array" ref="Y1106">IF(AND(B1106:D1106="",G1106:P1106=""),-9999,VLOOKUP(CONCATENATE(M1106,"-",N1106),Likelihood,2,FALSE))</f>
        <v>-9999</v>
      </c>
      <c r="Z1106" s="55" t="str" cm="1">
        <f t="array" ref="Z1106">IF(AND(B1106:D1106="",G1106:P1106=""),"",IF(X1106&gt;=2,IF(Y1106&gt;50,"P1","P3"),IF(X1106&gt;0,IF(Y1106&gt;50,"P2","P5"),IF(Y1106&gt;50,"P4","P6"))))</f>
        <v/>
      </c>
    </row>
    <row r="1107" spans="1:26" x14ac:dyDescent="0.35">
      <c r="A1107" s="48"/>
      <c r="B1107" s="48"/>
      <c r="C1107" s="48"/>
      <c r="D1107" s="48"/>
      <c r="E1107" s="47"/>
      <c r="F1107" s="47"/>
      <c r="G1107" s="48"/>
      <c r="H1107" s="48"/>
      <c r="I1107" s="48"/>
      <c r="J1107" s="48"/>
      <c r="K1107" s="48"/>
      <c r="L1107" s="48"/>
      <c r="M1107" s="48"/>
      <c r="N1107" s="48"/>
      <c r="O1107" s="48"/>
      <c r="P1107" s="48"/>
      <c r="Q1107" s="55" t="str" cm="1">
        <f t="array" ref="Q1107">IF(AND(B1107="",D1107="",G1107:H1107="",J1107:P1107),"",IF(OR(B1107="",D1107="",AND(D1107&lt;&gt;"A",D1107&lt;&gt;"B",D1107&lt;&gt;"C",D1107&lt;&gt;"D",D1107&lt;&gt;"U"),G1107&lt;0,H1107&lt;G1107,AND(J1107&lt;&gt;"BC",J1107&lt;&gt;"SG",J1107&lt;&gt;"KQ",J1107&lt;&gt;"R"),J1107="",K1107="",L1107="",L1107&lt; 0,OR(M1107="",M1107&gt;15),OR(N1107="",N1107&gt;15),O1107="",P1107=""),"ERROR - Please check inputs",""))</f>
        <v/>
      </c>
      <c r="R1107" s="55" t="str" cm="1">
        <f t="array" ref="R1107">IF(AND(B1107:D1107="",G1107:P1107=""),"",H1107-G1107)</f>
        <v/>
      </c>
      <c r="S1107" s="55" t="str" cm="1">
        <f t="array" ref="S1107">IF(AND(B1107:D1107="",G1107:P1107=""),"",P1107*R1107/1000*365)</f>
        <v/>
      </c>
      <c r="T1107" s="55" t="str" cm="1">
        <f t="array" ref="T1107">IF(AND(B1107:D1107="",G1107:P1107=""),"",MAX(0,K1107-L1107))</f>
        <v/>
      </c>
      <c r="U1107" s="55" t="str" cm="1">
        <f t="array" ref="U1107">IF(AND(B1107:D1107="",G1107:P1107=""),"",VLOOKUP(J1107,ABen_Rates,3,FALSE)*T1107*S1107)</f>
        <v/>
      </c>
      <c r="V1107" s="55" t="str" cm="1">
        <f t="array" ref="V1107">IF(AND(B1107:D1107="",G1107:P1107=""),"",VLOOKUP(D1107,Treatment_Life,2,FALSE)*U1107)</f>
        <v/>
      </c>
      <c r="W1107" s="55" t="str" cm="1">
        <f t="array" ref="W1107">IF(AND(B1107:D1107="",G1107:P1107=""),"",(H1107-G1107)*O1107*Lane_Width*Cost_m2)</f>
        <v/>
      </c>
      <c r="X1107" s="55" cm="1">
        <f t="array" ref="X1107">IF(AND(B1107:D1107="",G1107:P1107=""),-9999,V1107*Av_Cost_Coll/W1107)</f>
        <v>-9999</v>
      </c>
      <c r="Y1107" s="55" cm="1">
        <f t="array" ref="Y1107">IF(AND(B1107:D1107="",G1107:P1107=""),-9999,VLOOKUP(CONCATENATE(M1107,"-",N1107),Likelihood,2,FALSE))</f>
        <v>-9999</v>
      </c>
      <c r="Z1107" s="55" t="str" cm="1">
        <f t="array" ref="Z1107">IF(AND(B1107:D1107="",G1107:P1107=""),"",IF(X1107&gt;=2,IF(Y1107&gt;50,"P1","P3"),IF(X1107&gt;0,IF(Y1107&gt;50,"P2","P5"),IF(Y1107&gt;50,"P4","P6"))))</f>
        <v/>
      </c>
    </row>
    <row r="1108" spans="1:26" x14ac:dyDescent="0.35">
      <c r="A1108" s="48"/>
      <c r="B1108" s="48"/>
      <c r="C1108" s="48"/>
      <c r="D1108" s="48"/>
      <c r="E1108" s="47"/>
      <c r="F1108" s="47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55" t="str" cm="1">
        <f t="array" ref="Q1108">IF(AND(B1108="",D1108="",G1108:H1108="",J1108:P1108),"",IF(OR(B1108="",D1108="",AND(D1108&lt;&gt;"A",D1108&lt;&gt;"B",D1108&lt;&gt;"C",D1108&lt;&gt;"D",D1108&lt;&gt;"U"),G1108&lt;0,H1108&lt;G1108,AND(J1108&lt;&gt;"BC",J1108&lt;&gt;"SG",J1108&lt;&gt;"KQ",J1108&lt;&gt;"R"),J1108="",K1108="",L1108="",L1108&lt; 0,OR(M1108="",M1108&gt;15),OR(N1108="",N1108&gt;15),O1108="",P1108=""),"ERROR - Please check inputs",""))</f>
        <v/>
      </c>
      <c r="R1108" s="55" t="str" cm="1">
        <f t="array" ref="R1108">IF(AND(B1108:D1108="",G1108:P1108=""),"",H1108-G1108)</f>
        <v/>
      </c>
      <c r="S1108" s="55" t="str" cm="1">
        <f t="array" ref="S1108">IF(AND(B1108:D1108="",G1108:P1108=""),"",P1108*R1108/1000*365)</f>
        <v/>
      </c>
      <c r="T1108" s="55" t="str" cm="1">
        <f t="array" ref="T1108">IF(AND(B1108:D1108="",G1108:P1108=""),"",MAX(0,K1108-L1108))</f>
        <v/>
      </c>
      <c r="U1108" s="55" t="str" cm="1">
        <f t="array" ref="U1108">IF(AND(B1108:D1108="",G1108:P1108=""),"",VLOOKUP(J1108,ABen_Rates,3,FALSE)*T1108*S1108)</f>
        <v/>
      </c>
      <c r="V1108" s="55" t="str" cm="1">
        <f t="array" ref="V1108">IF(AND(B1108:D1108="",G1108:P1108=""),"",VLOOKUP(D1108,Treatment_Life,2,FALSE)*U1108)</f>
        <v/>
      </c>
      <c r="W1108" s="55" t="str" cm="1">
        <f t="array" ref="W1108">IF(AND(B1108:D1108="",G1108:P1108=""),"",(H1108-G1108)*O1108*Lane_Width*Cost_m2)</f>
        <v/>
      </c>
      <c r="X1108" s="55" cm="1">
        <f t="array" ref="X1108">IF(AND(B1108:D1108="",G1108:P1108=""),-9999,V1108*Av_Cost_Coll/W1108)</f>
        <v>-9999</v>
      </c>
      <c r="Y1108" s="55" cm="1">
        <f t="array" ref="Y1108">IF(AND(B1108:D1108="",G1108:P1108=""),-9999,VLOOKUP(CONCATENATE(M1108,"-",N1108),Likelihood,2,FALSE))</f>
        <v>-9999</v>
      </c>
      <c r="Z1108" s="55" t="str" cm="1">
        <f t="array" ref="Z1108">IF(AND(B1108:D1108="",G1108:P1108=""),"",IF(X1108&gt;=2,IF(Y1108&gt;50,"P1","P3"),IF(X1108&gt;0,IF(Y1108&gt;50,"P2","P5"),IF(Y1108&gt;50,"P4","P6"))))</f>
        <v/>
      </c>
    </row>
    <row r="1109" spans="1:26" x14ac:dyDescent="0.35">
      <c r="A1109" s="48"/>
      <c r="B1109" s="48"/>
      <c r="C1109" s="48"/>
      <c r="D1109" s="48"/>
      <c r="E1109" s="47"/>
      <c r="F1109" s="47"/>
      <c r="G1109" s="48"/>
      <c r="H1109" s="48"/>
      <c r="I1109" s="48"/>
      <c r="J1109" s="48"/>
      <c r="K1109" s="48"/>
      <c r="L1109" s="48"/>
      <c r="M1109" s="48"/>
      <c r="N1109" s="48"/>
      <c r="O1109" s="48"/>
      <c r="P1109" s="48"/>
      <c r="Q1109" s="55" t="str" cm="1">
        <f t="array" ref="Q1109">IF(AND(B1109="",D1109="",G1109:H1109="",J1109:P1109),"",IF(OR(B1109="",D1109="",AND(D1109&lt;&gt;"A",D1109&lt;&gt;"B",D1109&lt;&gt;"C",D1109&lt;&gt;"D",D1109&lt;&gt;"U"),G1109&lt;0,H1109&lt;G1109,AND(J1109&lt;&gt;"BC",J1109&lt;&gt;"SG",J1109&lt;&gt;"KQ",J1109&lt;&gt;"R"),J1109="",K1109="",L1109="",L1109&lt; 0,OR(M1109="",M1109&gt;15),OR(N1109="",N1109&gt;15),O1109="",P1109=""),"ERROR - Please check inputs",""))</f>
        <v/>
      </c>
      <c r="R1109" s="55" t="str" cm="1">
        <f t="array" ref="R1109">IF(AND(B1109:D1109="",G1109:P1109=""),"",H1109-G1109)</f>
        <v/>
      </c>
      <c r="S1109" s="55" t="str" cm="1">
        <f t="array" ref="S1109">IF(AND(B1109:D1109="",G1109:P1109=""),"",P1109*R1109/1000*365)</f>
        <v/>
      </c>
      <c r="T1109" s="55" t="str" cm="1">
        <f t="array" ref="T1109">IF(AND(B1109:D1109="",G1109:P1109=""),"",MAX(0,K1109-L1109))</f>
        <v/>
      </c>
      <c r="U1109" s="55" t="str" cm="1">
        <f t="array" ref="U1109">IF(AND(B1109:D1109="",G1109:P1109=""),"",VLOOKUP(J1109,ABen_Rates,3,FALSE)*T1109*S1109)</f>
        <v/>
      </c>
      <c r="V1109" s="55" t="str" cm="1">
        <f t="array" ref="V1109">IF(AND(B1109:D1109="",G1109:P1109=""),"",VLOOKUP(D1109,Treatment_Life,2,FALSE)*U1109)</f>
        <v/>
      </c>
      <c r="W1109" s="55" t="str" cm="1">
        <f t="array" ref="W1109">IF(AND(B1109:D1109="",G1109:P1109=""),"",(H1109-G1109)*O1109*Lane_Width*Cost_m2)</f>
        <v/>
      </c>
      <c r="X1109" s="55" cm="1">
        <f t="array" ref="X1109">IF(AND(B1109:D1109="",G1109:P1109=""),-9999,V1109*Av_Cost_Coll/W1109)</f>
        <v>-9999</v>
      </c>
      <c r="Y1109" s="55" cm="1">
        <f t="array" ref="Y1109">IF(AND(B1109:D1109="",G1109:P1109=""),-9999,VLOOKUP(CONCATENATE(M1109,"-",N1109),Likelihood,2,FALSE))</f>
        <v>-9999</v>
      </c>
      <c r="Z1109" s="55" t="str" cm="1">
        <f t="array" ref="Z1109">IF(AND(B1109:D1109="",G1109:P1109=""),"",IF(X1109&gt;=2,IF(Y1109&gt;50,"P1","P3"),IF(X1109&gt;0,IF(Y1109&gt;50,"P2","P5"),IF(Y1109&gt;50,"P4","P6"))))</f>
        <v/>
      </c>
    </row>
    <row r="1110" spans="1:26" x14ac:dyDescent="0.35">
      <c r="A1110" s="48"/>
      <c r="B1110" s="48"/>
      <c r="C1110" s="48"/>
      <c r="D1110" s="48"/>
      <c r="E1110" s="47"/>
      <c r="F1110" s="47"/>
      <c r="G1110" s="48"/>
      <c r="H1110" s="48"/>
      <c r="I1110" s="48"/>
      <c r="J1110" s="48"/>
      <c r="K1110" s="48"/>
      <c r="L1110" s="48"/>
      <c r="M1110" s="48"/>
      <c r="N1110" s="48"/>
      <c r="O1110" s="48"/>
      <c r="P1110" s="48"/>
      <c r="Q1110" s="55" t="str" cm="1">
        <f t="array" ref="Q1110">IF(AND(B1110="",D1110="",G1110:H1110="",J1110:P1110),"",IF(OR(B1110="",D1110="",AND(D1110&lt;&gt;"A",D1110&lt;&gt;"B",D1110&lt;&gt;"C",D1110&lt;&gt;"D",D1110&lt;&gt;"U"),G1110&lt;0,H1110&lt;G1110,AND(J1110&lt;&gt;"BC",J1110&lt;&gt;"SG",J1110&lt;&gt;"KQ",J1110&lt;&gt;"R"),J1110="",K1110="",L1110="",L1110&lt; 0,OR(M1110="",M1110&gt;15),OR(N1110="",N1110&gt;15),O1110="",P1110=""),"ERROR - Please check inputs",""))</f>
        <v/>
      </c>
      <c r="R1110" s="55" t="str" cm="1">
        <f t="array" ref="R1110">IF(AND(B1110:D1110="",G1110:P1110=""),"",H1110-G1110)</f>
        <v/>
      </c>
      <c r="S1110" s="55" t="str" cm="1">
        <f t="array" ref="S1110">IF(AND(B1110:D1110="",G1110:P1110=""),"",P1110*R1110/1000*365)</f>
        <v/>
      </c>
      <c r="T1110" s="55" t="str" cm="1">
        <f t="array" ref="T1110">IF(AND(B1110:D1110="",G1110:P1110=""),"",MAX(0,K1110-L1110))</f>
        <v/>
      </c>
      <c r="U1110" s="55" t="str" cm="1">
        <f t="array" ref="U1110">IF(AND(B1110:D1110="",G1110:P1110=""),"",VLOOKUP(J1110,ABen_Rates,3,FALSE)*T1110*S1110)</f>
        <v/>
      </c>
      <c r="V1110" s="55" t="str" cm="1">
        <f t="array" ref="V1110">IF(AND(B1110:D1110="",G1110:P1110=""),"",VLOOKUP(D1110,Treatment_Life,2,FALSE)*U1110)</f>
        <v/>
      </c>
      <c r="W1110" s="55" t="str" cm="1">
        <f t="array" ref="W1110">IF(AND(B1110:D1110="",G1110:P1110=""),"",(H1110-G1110)*O1110*Lane_Width*Cost_m2)</f>
        <v/>
      </c>
      <c r="X1110" s="55" cm="1">
        <f t="array" ref="X1110">IF(AND(B1110:D1110="",G1110:P1110=""),-9999,V1110*Av_Cost_Coll/W1110)</f>
        <v>-9999</v>
      </c>
      <c r="Y1110" s="55" cm="1">
        <f t="array" ref="Y1110">IF(AND(B1110:D1110="",G1110:P1110=""),-9999,VLOOKUP(CONCATENATE(M1110,"-",N1110),Likelihood,2,FALSE))</f>
        <v>-9999</v>
      </c>
      <c r="Z1110" s="55" t="str" cm="1">
        <f t="array" ref="Z1110">IF(AND(B1110:D1110="",G1110:P1110=""),"",IF(X1110&gt;=2,IF(Y1110&gt;50,"P1","P3"),IF(X1110&gt;0,IF(Y1110&gt;50,"P2","P5"),IF(Y1110&gt;50,"P4","P6"))))</f>
        <v/>
      </c>
    </row>
    <row r="1111" spans="1:26" x14ac:dyDescent="0.35">
      <c r="A1111" s="48"/>
      <c r="B1111" s="48"/>
      <c r="C1111" s="48"/>
      <c r="D1111" s="48"/>
      <c r="E1111" s="47"/>
      <c r="F1111" s="47"/>
      <c r="G1111" s="48"/>
      <c r="H1111" s="48"/>
      <c r="I1111" s="48"/>
      <c r="J1111" s="48"/>
      <c r="K1111" s="48"/>
      <c r="L1111" s="48"/>
      <c r="M1111" s="48"/>
      <c r="N1111" s="48"/>
      <c r="O1111" s="48"/>
      <c r="P1111" s="48"/>
      <c r="Q1111" s="55" t="str" cm="1">
        <f t="array" ref="Q1111">IF(AND(B1111="",D1111="",G1111:H1111="",J1111:P1111),"",IF(OR(B1111="",D1111="",AND(D1111&lt;&gt;"A",D1111&lt;&gt;"B",D1111&lt;&gt;"C",D1111&lt;&gt;"D",D1111&lt;&gt;"U"),G1111&lt;0,H1111&lt;G1111,AND(J1111&lt;&gt;"BC",J1111&lt;&gt;"SG",J1111&lt;&gt;"KQ",J1111&lt;&gt;"R"),J1111="",K1111="",L1111="",L1111&lt; 0,OR(M1111="",M1111&gt;15),OR(N1111="",N1111&gt;15),O1111="",P1111=""),"ERROR - Please check inputs",""))</f>
        <v/>
      </c>
      <c r="R1111" s="55" t="str" cm="1">
        <f t="array" ref="R1111">IF(AND(B1111:D1111="",G1111:P1111=""),"",H1111-G1111)</f>
        <v/>
      </c>
      <c r="S1111" s="55" t="str" cm="1">
        <f t="array" ref="S1111">IF(AND(B1111:D1111="",G1111:P1111=""),"",P1111*R1111/1000*365)</f>
        <v/>
      </c>
      <c r="T1111" s="55" t="str" cm="1">
        <f t="array" ref="T1111">IF(AND(B1111:D1111="",G1111:P1111=""),"",MAX(0,K1111-L1111))</f>
        <v/>
      </c>
      <c r="U1111" s="55" t="str" cm="1">
        <f t="array" ref="U1111">IF(AND(B1111:D1111="",G1111:P1111=""),"",VLOOKUP(J1111,ABen_Rates,3,FALSE)*T1111*S1111)</f>
        <v/>
      </c>
      <c r="V1111" s="55" t="str" cm="1">
        <f t="array" ref="V1111">IF(AND(B1111:D1111="",G1111:P1111=""),"",VLOOKUP(D1111,Treatment_Life,2,FALSE)*U1111)</f>
        <v/>
      </c>
      <c r="W1111" s="55" t="str" cm="1">
        <f t="array" ref="W1111">IF(AND(B1111:D1111="",G1111:P1111=""),"",(H1111-G1111)*O1111*Lane_Width*Cost_m2)</f>
        <v/>
      </c>
      <c r="X1111" s="55" cm="1">
        <f t="array" ref="X1111">IF(AND(B1111:D1111="",G1111:P1111=""),-9999,V1111*Av_Cost_Coll/W1111)</f>
        <v>-9999</v>
      </c>
      <c r="Y1111" s="55" cm="1">
        <f t="array" ref="Y1111">IF(AND(B1111:D1111="",G1111:P1111=""),-9999,VLOOKUP(CONCATENATE(M1111,"-",N1111),Likelihood,2,FALSE))</f>
        <v>-9999</v>
      </c>
      <c r="Z1111" s="55" t="str" cm="1">
        <f t="array" ref="Z1111">IF(AND(B1111:D1111="",G1111:P1111=""),"",IF(X1111&gt;=2,IF(Y1111&gt;50,"P1","P3"),IF(X1111&gt;0,IF(Y1111&gt;50,"P2","P5"),IF(Y1111&gt;50,"P4","P6"))))</f>
        <v/>
      </c>
    </row>
    <row r="1112" spans="1:26" x14ac:dyDescent="0.35">
      <c r="A1112" s="48"/>
      <c r="B1112" s="48"/>
      <c r="C1112" s="48"/>
      <c r="D1112" s="48"/>
      <c r="E1112" s="47"/>
      <c r="F1112" s="47"/>
      <c r="G1112" s="48"/>
      <c r="H1112" s="48"/>
      <c r="I1112" s="48"/>
      <c r="J1112" s="48"/>
      <c r="K1112" s="48"/>
      <c r="L1112" s="48"/>
      <c r="M1112" s="48"/>
      <c r="N1112" s="48"/>
      <c r="O1112" s="48"/>
      <c r="P1112" s="48"/>
      <c r="Q1112" s="55" t="str" cm="1">
        <f t="array" ref="Q1112">IF(AND(B1112="",D1112="",G1112:H1112="",J1112:P1112),"",IF(OR(B1112="",D1112="",AND(D1112&lt;&gt;"A",D1112&lt;&gt;"B",D1112&lt;&gt;"C",D1112&lt;&gt;"D",D1112&lt;&gt;"U"),G1112&lt;0,H1112&lt;G1112,AND(J1112&lt;&gt;"BC",J1112&lt;&gt;"SG",J1112&lt;&gt;"KQ",J1112&lt;&gt;"R"),J1112="",K1112="",L1112="",L1112&lt; 0,OR(M1112="",M1112&gt;15),OR(N1112="",N1112&gt;15),O1112="",P1112=""),"ERROR - Please check inputs",""))</f>
        <v/>
      </c>
      <c r="R1112" s="55" t="str" cm="1">
        <f t="array" ref="R1112">IF(AND(B1112:D1112="",G1112:P1112=""),"",H1112-G1112)</f>
        <v/>
      </c>
      <c r="S1112" s="55" t="str" cm="1">
        <f t="array" ref="S1112">IF(AND(B1112:D1112="",G1112:P1112=""),"",P1112*R1112/1000*365)</f>
        <v/>
      </c>
      <c r="T1112" s="55" t="str" cm="1">
        <f t="array" ref="T1112">IF(AND(B1112:D1112="",G1112:P1112=""),"",MAX(0,K1112-L1112))</f>
        <v/>
      </c>
      <c r="U1112" s="55" t="str" cm="1">
        <f t="array" ref="U1112">IF(AND(B1112:D1112="",G1112:P1112=""),"",VLOOKUP(J1112,ABen_Rates,3,FALSE)*T1112*S1112)</f>
        <v/>
      </c>
      <c r="V1112" s="55" t="str" cm="1">
        <f t="array" ref="V1112">IF(AND(B1112:D1112="",G1112:P1112=""),"",VLOOKUP(D1112,Treatment_Life,2,FALSE)*U1112)</f>
        <v/>
      </c>
      <c r="W1112" s="55" t="str" cm="1">
        <f t="array" ref="W1112">IF(AND(B1112:D1112="",G1112:P1112=""),"",(H1112-G1112)*O1112*Lane_Width*Cost_m2)</f>
        <v/>
      </c>
      <c r="X1112" s="55" cm="1">
        <f t="array" ref="X1112">IF(AND(B1112:D1112="",G1112:P1112=""),-9999,V1112*Av_Cost_Coll/W1112)</f>
        <v>-9999</v>
      </c>
      <c r="Y1112" s="55" cm="1">
        <f t="array" ref="Y1112">IF(AND(B1112:D1112="",G1112:P1112=""),-9999,VLOOKUP(CONCATENATE(M1112,"-",N1112),Likelihood,2,FALSE))</f>
        <v>-9999</v>
      </c>
      <c r="Z1112" s="55" t="str" cm="1">
        <f t="array" ref="Z1112">IF(AND(B1112:D1112="",G1112:P1112=""),"",IF(X1112&gt;=2,IF(Y1112&gt;50,"P1","P3"),IF(X1112&gt;0,IF(Y1112&gt;50,"P2","P5"),IF(Y1112&gt;50,"P4","P6"))))</f>
        <v/>
      </c>
    </row>
    <row r="1113" spans="1:26" x14ac:dyDescent="0.35">
      <c r="A1113" s="48"/>
      <c r="B1113" s="48"/>
      <c r="C1113" s="48"/>
      <c r="D1113" s="48"/>
      <c r="E1113" s="47"/>
      <c r="F1113" s="47"/>
      <c r="G1113" s="48"/>
      <c r="H1113" s="48"/>
      <c r="I1113" s="48"/>
      <c r="J1113" s="48"/>
      <c r="K1113" s="48"/>
      <c r="L1113" s="48"/>
      <c r="M1113" s="48"/>
      <c r="N1113" s="48"/>
      <c r="O1113" s="48"/>
      <c r="P1113" s="48"/>
      <c r="Q1113" s="55" t="str" cm="1">
        <f t="array" ref="Q1113">IF(AND(B1113="",D1113="",G1113:H1113="",J1113:P1113),"",IF(OR(B1113="",D1113="",AND(D1113&lt;&gt;"A",D1113&lt;&gt;"B",D1113&lt;&gt;"C",D1113&lt;&gt;"D",D1113&lt;&gt;"U"),G1113&lt;0,H1113&lt;G1113,AND(J1113&lt;&gt;"BC",J1113&lt;&gt;"SG",J1113&lt;&gt;"KQ",J1113&lt;&gt;"R"),J1113="",K1113="",L1113="",L1113&lt; 0,OR(M1113="",M1113&gt;15),OR(N1113="",N1113&gt;15),O1113="",P1113=""),"ERROR - Please check inputs",""))</f>
        <v/>
      </c>
      <c r="R1113" s="55" t="str" cm="1">
        <f t="array" ref="R1113">IF(AND(B1113:D1113="",G1113:P1113=""),"",H1113-G1113)</f>
        <v/>
      </c>
      <c r="S1113" s="55" t="str" cm="1">
        <f t="array" ref="S1113">IF(AND(B1113:D1113="",G1113:P1113=""),"",P1113*R1113/1000*365)</f>
        <v/>
      </c>
      <c r="T1113" s="55" t="str" cm="1">
        <f t="array" ref="T1113">IF(AND(B1113:D1113="",G1113:P1113=""),"",MAX(0,K1113-L1113))</f>
        <v/>
      </c>
      <c r="U1113" s="55" t="str" cm="1">
        <f t="array" ref="U1113">IF(AND(B1113:D1113="",G1113:P1113=""),"",VLOOKUP(J1113,ABen_Rates,3,FALSE)*T1113*S1113)</f>
        <v/>
      </c>
      <c r="V1113" s="55" t="str" cm="1">
        <f t="array" ref="V1113">IF(AND(B1113:D1113="",G1113:P1113=""),"",VLOOKUP(D1113,Treatment_Life,2,FALSE)*U1113)</f>
        <v/>
      </c>
      <c r="W1113" s="55" t="str" cm="1">
        <f t="array" ref="W1113">IF(AND(B1113:D1113="",G1113:P1113=""),"",(H1113-G1113)*O1113*Lane_Width*Cost_m2)</f>
        <v/>
      </c>
      <c r="X1113" s="55" cm="1">
        <f t="array" ref="X1113">IF(AND(B1113:D1113="",G1113:P1113=""),-9999,V1113*Av_Cost_Coll/W1113)</f>
        <v>-9999</v>
      </c>
      <c r="Y1113" s="55" cm="1">
        <f t="array" ref="Y1113">IF(AND(B1113:D1113="",G1113:P1113=""),-9999,VLOOKUP(CONCATENATE(M1113,"-",N1113),Likelihood,2,FALSE))</f>
        <v>-9999</v>
      </c>
      <c r="Z1113" s="55" t="str" cm="1">
        <f t="array" ref="Z1113">IF(AND(B1113:D1113="",G1113:P1113=""),"",IF(X1113&gt;=2,IF(Y1113&gt;50,"P1","P3"),IF(X1113&gt;0,IF(Y1113&gt;50,"P2","P5"),IF(Y1113&gt;50,"P4","P6"))))</f>
        <v/>
      </c>
    </row>
    <row r="1114" spans="1:26" x14ac:dyDescent="0.35">
      <c r="A1114" s="48"/>
      <c r="B1114" s="48"/>
      <c r="C1114" s="48"/>
      <c r="D1114" s="48"/>
      <c r="E1114" s="47"/>
      <c r="F1114" s="47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55" t="str" cm="1">
        <f t="array" ref="Q1114">IF(AND(B1114="",D1114="",G1114:H1114="",J1114:P1114),"",IF(OR(B1114="",D1114="",AND(D1114&lt;&gt;"A",D1114&lt;&gt;"B",D1114&lt;&gt;"C",D1114&lt;&gt;"D",D1114&lt;&gt;"U"),G1114&lt;0,H1114&lt;G1114,AND(J1114&lt;&gt;"BC",J1114&lt;&gt;"SG",J1114&lt;&gt;"KQ",J1114&lt;&gt;"R"),J1114="",K1114="",L1114="",L1114&lt; 0,OR(M1114="",M1114&gt;15),OR(N1114="",N1114&gt;15),O1114="",P1114=""),"ERROR - Please check inputs",""))</f>
        <v/>
      </c>
      <c r="R1114" s="55" t="str" cm="1">
        <f t="array" ref="R1114">IF(AND(B1114:D1114="",G1114:P1114=""),"",H1114-G1114)</f>
        <v/>
      </c>
      <c r="S1114" s="55" t="str" cm="1">
        <f t="array" ref="S1114">IF(AND(B1114:D1114="",G1114:P1114=""),"",P1114*R1114/1000*365)</f>
        <v/>
      </c>
      <c r="T1114" s="55" t="str" cm="1">
        <f t="array" ref="T1114">IF(AND(B1114:D1114="",G1114:P1114=""),"",MAX(0,K1114-L1114))</f>
        <v/>
      </c>
      <c r="U1114" s="55" t="str" cm="1">
        <f t="array" ref="U1114">IF(AND(B1114:D1114="",G1114:P1114=""),"",VLOOKUP(J1114,ABen_Rates,3,FALSE)*T1114*S1114)</f>
        <v/>
      </c>
      <c r="V1114" s="55" t="str" cm="1">
        <f t="array" ref="V1114">IF(AND(B1114:D1114="",G1114:P1114=""),"",VLOOKUP(D1114,Treatment_Life,2,FALSE)*U1114)</f>
        <v/>
      </c>
      <c r="W1114" s="55" t="str" cm="1">
        <f t="array" ref="W1114">IF(AND(B1114:D1114="",G1114:P1114=""),"",(H1114-G1114)*O1114*Lane_Width*Cost_m2)</f>
        <v/>
      </c>
      <c r="X1114" s="55" cm="1">
        <f t="array" ref="X1114">IF(AND(B1114:D1114="",G1114:P1114=""),-9999,V1114*Av_Cost_Coll/W1114)</f>
        <v>-9999</v>
      </c>
      <c r="Y1114" s="55" cm="1">
        <f t="array" ref="Y1114">IF(AND(B1114:D1114="",G1114:P1114=""),-9999,VLOOKUP(CONCATENATE(M1114,"-",N1114),Likelihood,2,FALSE))</f>
        <v>-9999</v>
      </c>
      <c r="Z1114" s="55" t="str" cm="1">
        <f t="array" ref="Z1114">IF(AND(B1114:D1114="",G1114:P1114=""),"",IF(X1114&gt;=2,IF(Y1114&gt;50,"P1","P3"),IF(X1114&gt;0,IF(Y1114&gt;50,"P2","P5"),IF(Y1114&gt;50,"P4","P6"))))</f>
        <v/>
      </c>
    </row>
    <row r="1115" spans="1:26" x14ac:dyDescent="0.35">
      <c r="A1115" s="48"/>
      <c r="B1115" s="48"/>
      <c r="C1115" s="48"/>
      <c r="D1115" s="48"/>
      <c r="E1115" s="47"/>
      <c r="F1115" s="47"/>
      <c r="G1115" s="48"/>
      <c r="H1115" s="48"/>
      <c r="I1115" s="48"/>
      <c r="J1115" s="48"/>
      <c r="K1115" s="48"/>
      <c r="L1115" s="48"/>
      <c r="M1115" s="48"/>
      <c r="N1115" s="48"/>
      <c r="O1115" s="48"/>
      <c r="P1115" s="48"/>
      <c r="Q1115" s="55" t="str" cm="1">
        <f t="array" ref="Q1115">IF(AND(B1115="",D1115="",G1115:H1115="",J1115:P1115),"",IF(OR(B1115="",D1115="",AND(D1115&lt;&gt;"A",D1115&lt;&gt;"B",D1115&lt;&gt;"C",D1115&lt;&gt;"D",D1115&lt;&gt;"U"),G1115&lt;0,H1115&lt;G1115,AND(J1115&lt;&gt;"BC",J1115&lt;&gt;"SG",J1115&lt;&gt;"KQ",J1115&lt;&gt;"R"),J1115="",K1115="",L1115="",L1115&lt; 0,OR(M1115="",M1115&gt;15),OR(N1115="",N1115&gt;15),O1115="",P1115=""),"ERROR - Please check inputs",""))</f>
        <v/>
      </c>
      <c r="R1115" s="55" t="str" cm="1">
        <f t="array" ref="R1115">IF(AND(B1115:D1115="",G1115:P1115=""),"",H1115-G1115)</f>
        <v/>
      </c>
      <c r="S1115" s="55" t="str" cm="1">
        <f t="array" ref="S1115">IF(AND(B1115:D1115="",G1115:P1115=""),"",P1115*R1115/1000*365)</f>
        <v/>
      </c>
      <c r="T1115" s="55" t="str" cm="1">
        <f t="array" ref="T1115">IF(AND(B1115:D1115="",G1115:P1115=""),"",MAX(0,K1115-L1115))</f>
        <v/>
      </c>
      <c r="U1115" s="55" t="str" cm="1">
        <f t="array" ref="U1115">IF(AND(B1115:D1115="",G1115:P1115=""),"",VLOOKUP(J1115,ABen_Rates,3,FALSE)*T1115*S1115)</f>
        <v/>
      </c>
      <c r="V1115" s="55" t="str" cm="1">
        <f t="array" ref="V1115">IF(AND(B1115:D1115="",G1115:P1115=""),"",VLOOKUP(D1115,Treatment_Life,2,FALSE)*U1115)</f>
        <v/>
      </c>
      <c r="W1115" s="55" t="str" cm="1">
        <f t="array" ref="W1115">IF(AND(B1115:D1115="",G1115:P1115=""),"",(H1115-G1115)*O1115*Lane_Width*Cost_m2)</f>
        <v/>
      </c>
      <c r="X1115" s="55" cm="1">
        <f t="array" ref="X1115">IF(AND(B1115:D1115="",G1115:P1115=""),-9999,V1115*Av_Cost_Coll/W1115)</f>
        <v>-9999</v>
      </c>
      <c r="Y1115" s="55" cm="1">
        <f t="array" ref="Y1115">IF(AND(B1115:D1115="",G1115:P1115=""),-9999,VLOOKUP(CONCATENATE(M1115,"-",N1115),Likelihood,2,FALSE))</f>
        <v>-9999</v>
      </c>
      <c r="Z1115" s="55" t="str" cm="1">
        <f t="array" ref="Z1115">IF(AND(B1115:D1115="",G1115:P1115=""),"",IF(X1115&gt;=2,IF(Y1115&gt;50,"P1","P3"),IF(X1115&gt;0,IF(Y1115&gt;50,"P2","P5"),IF(Y1115&gt;50,"P4","P6"))))</f>
        <v/>
      </c>
    </row>
    <row r="1116" spans="1:26" x14ac:dyDescent="0.35">
      <c r="A1116" s="48"/>
      <c r="B1116" s="48"/>
      <c r="C1116" s="48"/>
      <c r="D1116" s="48"/>
      <c r="E1116" s="47"/>
      <c r="F1116" s="47"/>
      <c r="G1116" s="48"/>
      <c r="H1116" s="48"/>
      <c r="I1116" s="48"/>
      <c r="J1116" s="48"/>
      <c r="K1116" s="48"/>
      <c r="L1116" s="48"/>
      <c r="M1116" s="48"/>
      <c r="N1116" s="48"/>
      <c r="O1116" s="48"/>
      <c r="P1116" s="48"/>
      <c r="Q1116" s="55" t="str" cm="1">
        <f t="array" ref="Q1116">IF(AND(B1116="",D1116="",G1116:H1116="",J1116:P1116),"",IF(OR(B1116="",D1116="",AND(D1116&lt;&gt;"A",D1116&lt;&gt;"B",D1116&lt;&gt;"C",D1116&lt;&gt;"D",D1116&lt;&gt;"U"),G1116&lt;0,H1116&lt;G1116,AND(J1116&lt;&gt;"BC",J1116&lt;&gt;"SG",J1116&lt;&gt;"KQ",J1116&lt;&gt;"R"),J1116="",K1116="",L1116="",L1116&lt; 0,OR(M1116="",M1116&gt;15),OR(N1116="",N1116&gt;15),O1116="",P1116=""),"ERROR - Please check inputs",""))</f>
        <v/>
      </c>
      <c r="R1116" s="55" t="str" cm="1">
        <f t="array" ref="R1116">IF(AND(B1116:D1116="",G1116:P1116=""),"",H1116-G1116)</f>
        <v/>
      </c>
      <c r="S1116" s="55" t="str" cm="1">
        <f t="array" ref="S1116">IF(AND(B1116:D1116="",G1116:P1116=""),"",P1116*R1116/1000*365)</f>
        <v/>
      </c>
      <c r="T1116" s="55" t="str" cm="1">
        <f t="array" ref="T1116">IF(AND(B1116:D1116="",G1116:P1116=""),"",MAX(0,K1116-L1116))</f>
        <v/>
      </c>
      <c r="U1116" s="55" t="str" cm="1">
        <f t="array" ref="U1116">IF(AND(B1116:D1116="",G1116:P1116=""),"",VLOOKUP(J1116,ABen_Rates,3,FALSE)*T1116*S1116)</f>
        <v/>
      </c>
      <c r="V1116" s="55" t="str" cm="1">
        <f t="array" ref="V1116">IF(AND(B1116:D1116="",G1116:P1116=""),"",VLOOKUP(D1116,Treatment_Life,2,FALSE)*U1116)</f>
        <v/>
      </c>
      <c r="W1116" s="55" t="str" cm="1">
        <f t="array" ref="W1116">IF(AND(B1116:D1116="",G1116:P1116=""),"",(H1116-G1116)*O1116*Lane_Width*Cost_m2)</f>
        <v/>
      </c>
      <c r="X1116" s="55" cm="1">
        <f t="array" ref="X1116">IF(AND(B1116:D1116="",G1116:P1116=""),-9999,V1116*Av_Cost_Coll/W1116)</f>
        <v>-9999</v>
      </c>
      <c r="Y1116" s="55" cm="1">
        <f t="array" ref="Y1116">IF(AND(B1116:D1116="",G1116:P1116=""),-9999,VLOOKUP(CONCATENATE(M1116,"-",N1116),Likelihood,2,FALSE))</f>
        <v>-9999</v>
      </c>
      <c r="Z1116" s="55" t="str" cm="1">
        <f t="array" ref="Z1116">IF(AND(B1116:D1116="",G1116:P1116=""),"",IF(X1116&gt;=2,IF(Y1116&gt;50,"P1","P3"),IF(X1116&gt;0,IF(Y1116&gt;50,"P2","P5"),IF(Y1116&gt;50,"P4","P6"))))</f>
        <v/>
      </c>
    </row>
    <row r="1117" spans="1:26" x14ac:dyDescent="0.35">
      <c r="A1117" s="48"/>
      <c r="B1117" s="48"/>
      <c r="C1117" s="48"/>
      <c r="D1117" s="48"/>
      <c r="E1117" s="47"/>
      <c r="F1117" s="47"/>
      <c r="G1117" s="48"/>
      <c r="H1117" s="48"/>
      <c r="I1117" s="48"/>
      <c r="J1117" s="48"/>
      <c r="K1117" s="48"/>
      <c r="L1117" s="48"/>
      <c r="M1117" s="48"/>
      <c r="N1117" s="48"/>
      <c r="O1117" s="48"/>
      <c r="P1117" s="48"/>
      <c r="Q1117" s="55" t="str" cm="1">
        <f t="array" ref="Q1117">IF(AND(B1117="",D1117="",G1117:H1117="",J1117:P1117),"",IF(OR(B1117="",D1117="",AND(D1117&lt;&gt;"A",D1117&lt;&gt;"B",D1117&lt;&gt;"C",D1117&lt;&gt;"D",D1117&lt;&gt;"U"),G1117&lt;0,H1117&lt;G1117,AND(J1117&lt;&gt;"BC",J1117&lt;&gt;"SG",J1117&lt;&gt;"KQ",J1117&lt;&gt;"R"),J1117="",K1117="",L1117="",L1117&lt; 0,OR(M1117="",M1117&gt;15),OR(N1117="",N1117&gt;15),O1117="",P1117=""),"ERROR - Please check inputs",""))</f>
        <v/>
      </c>
      <c r="R1117" s="55" t="str" cm="1">
        <f t="array" ref="R1117">IF(AND(B1117:D1117="",G1117:P1117=""),"",H1117-G1117)</f>
        <v/>
      </c>
      <c r="S1117" s="55" t="str" cm="1">
        <f t="array" ref="S1117">IF(AND(B1117:D1117="",G1117:P1117=""),"",P1117*R1117/1000*365)</f>
        <v/>
      </c>
      <c r="T1117" s="55" t="str" cm="1">
        <f t="array" ref="T1117">IF(AND(B1117:D1117="",G1117:P1117=""),"",MAX(0,K1117-L1117))</f>
        <v/>
      </c>
      <c r="U1117" s="55" t="str" cm="1">
        <f t="array" ref="U1117">IF(AND(B1117:D1117="",G1117:P1117=""),"",VLOOKUP(J1117,ABen_Rates,3,FALSE)*T1117*S1117)</f>
        <v/>
      </c>
      <c r="V1117" s="55" t="str" cm="1">
        <f t="array" ref="V1117">IF(AND(B1117:D1117="",G1117:P1117=""),"",VLOOKUP(D1117,Treatment_Life,2,FALSE)*U1117)</f>
        <v/>
      </c>
      <c r="W1117" s="55" t="str" cm="1">
        <f t="array" ref="W1117">IF(AND(B1117:D1117="",G1117:P1117=""),"",(H1117-G1117)*O1117*Lane_Width*Cost_m2)</f>
        <v/>
      </c>
      <c r="X1117" s="55" cm="1">
        <f t="array" ref="X1117">IF(AND(B1117:D1117="",G1117:P1117=""),-9999,V1117*Av_Cost_Coll/W1117)</f>
        <v>-9999</v>
      </c>
      <c r="Y1117" s="55" cm="1">
        <f t="array" ref="Y1117">IF(AND(B1117:D1117="",G1117:P1117=""),-9999,VLOOKUP(CONCATENATE(M1117,"-",N1117),Likelihood,2,FALSE))</f>
        <v>-9999</v>
      </c>
      <c r="Z1117" s="55" t="str" cm="1">
        <f t="array" ref="Z1117">IF(AND(B1117:D1117="",G1117:P1117=""),"",IF(X1117&gt;=2,IF(Y1117&gt;50,"P1","P3"),IF(X1117&gt;0,IF(Y1117&gt;50,"P2","P5"),IF(Y1117&gt;50,"P4","P6"))))</f>
        <v/>
      </c>
    </row>
    <row r="1118" spans="1:26" x14ac:dyDescent="0.35">
      <c r="A1118" s="48"/>
      <c r="B1118" s="48"/>
      <c r="C1118" s="48"/>
      <c r="D1118" s="48"/>
      <c r="E1118" s="47"/>
      <c r="F1118" s="47"/>
      <c r="G1118" s="48"/>
      <c r="H1118" s="48"/>
      <c r="I1118" s="48"/>
      <c r="J1118" s="48"/>
      <c r="K1118" s="48"/>
      <c r="L1118" s="48"/>
      <c r="M1118" s="48"/>
      <c r="N1118" s="48"/>
      <c r="O1118" s="48"/>
      <c r="P1118" s="48"/>
      <c r="Q1118" s="55" t="str" cm="1">
        <f t="array" ref="Q1118">IF(AND(B1118="",D1118="",G1118:H1118="",J1118:P1118),"",IF(OR(B1118="",D1118="",AND(D1118&lt;&gt;"A",D1118&lt;&gt;"B",D1118&lt;&gt;"C",D1118&lt;&gt;"D",D1118&lt;&gt;"U"),G1118&lt;0,H1118&lt;G1118,AND(J1118&lt;&gt;"BC",J1118&lt;&gt;"SG",J1118&lt;&gt;"KQ",J1118&lt;&gt;"R"),J1118="",K1118="",L1118="",L1118&lt; 0,OR(M1118="",M1118&gt;15),OR(N1118="",N1118&gt;15),O1118="",P1118=""),"ERROR - Please check inputs",""))</f>
        <v/>
      </c>
      <c r="R1118" s="55" t="str" cm="1">
        <f t="array" ref="R1118">IF(AND(B1118:D1118="",G1118:P1118=""),"",H1118-G1118)</f>
        <v/>
      </c>
      <c r="S1118" s="55" t="str" cm="1">
        <f t="array" ref="S1118">IF(AND(B1118:D1118="",G1118:P1118=""),"",P1118*R1118/1000*365)</f>
        <v/>
      </c>
      <c r="T1118" s="55" t="str" cm="1">
        <f t="array" ref="T1118">IF(AND(B1118:D1118="",G1118:P1118=""),"",MAX(0,K1118-L1118))</f>
        <v/>
      </c>
      <c r="U1118" s="55" t="str" cm="1">
        <f t="array" ref="U1118">IF(AND(B1118:D1118="",G1118:P1118=""),"",VLOOKUP(J1118,ABen_Rates,3,FALSE)*T1118*S1118)</f>
        <v/>
      </c>
      <c r="V1118" s="55" t="str" cm="1">
        <f t="array" ref="V1118">IF(AND(B1118:D1118="",G1118:P1118=""),"",VLOOKUP(D1118,Treatment_Life,2,FALSE)*U1118)</f>
        <v/>
      </c>
      <c r="W1118" s="55" t="str" cm="1">
        <f t="array" ref="W1118">IF(AND(B1118:D1118="",G1118:P1118=""),"",(H1118-G1118)*O1118*Lane_Width*Cost_m2)</f>
        <v/>
      </c>
      <c r="X1118" s="55" cm="1">
        <f t="array" ref="X1118">IF(AND(B1118:D1118="",G1118:P1118=""),-9999,V1118*Av_Cost_Coll/W1118)</f>
        <v>-9999</v>
      </c>
      <c r="Y1118" s="55" cm="1">
        <f t="array" ref="Y1118">IF(AND(B1118:D1118="",G1118:P1118=""),-9999,VLOOKUP(CONCATENATE(M1118,"-",N1118),Likelihood,2,FALSE))</f>
        <v>-9999</v>
      </c>
      <c r="Z1118" s="55" t="str" cm="1">
        <f t="array" ref="Z1118">IF(AND(B1118:D1118="",G1118:P1118=""),"",IF(X1118&gt;=2,IF(Y1118&gt;50,"P1","P3"),IF(X1118&gt;0,IF(Y1118&gt;50,"P2","P5"),IF(Y1118&gt;50,"P4","P6"))))</f>
        <v/>
      </c>
    </row>
    <row r="1119" spans="1:26" x14ac:dyDescent="0.35">
      <c r="A1119" s="48"/>
      <c r="B1119" s="48"/>
      <c r="C1119" s="48"/>
      <c r="D1119" s="48"/>
      <c r="E1119" s="47"/>
      <c r="F1119" s="47"/>
      <c r="G1119" s="48"/>
      <c r="H1119" s="48"/>
      <c r="I1119" s="48"/>
      <c r="J1119" s="48"/>
      <c r="K1119" s="48"/>
      <c r="L1119" s="48"/>
      <c r="M1119" s="48"/>
      <c r="N1119" s="48"/>
      <c r="O1119" s="48"/>
      <c r="P1119" s="48"/>
      <c r="Q1119" s="55" t="str" cm="1">
        <f t="array" ref="Q1119">IF(AND(B1119="",D1119="",G1119:H1119="",J1119:P1119),"",IF(OR(B1119="",D1119="",AND(D1119&lt;&gt;"A",D1119&lt;&gt;"B",D1119&lt;&gt;"C",D1119&lt;&gt;"D",D1119&lt;&gt;"U"),G1119&lt;0,H1119&lt;G1119,AND(J1119&lt;&gt;"BC",J1119&lt;&gt;"SG",J1119&lt;&gt;"KQ",J1119&lt;&gt;"R"),J1119="",K1119="",L1119="",L1119&lt; 0,OR(M1119="",M1119&gt;15),OR(N1119="",N1119&gt;15),O1119="",P1119=""),"ERROR - Please check inputs",""))</f>
        <v/>
      </c>
      <c r="R1119" s="55" t="str" cm="1">
        <f t="array" ref="R1119">IF(AND(B1119:D1119="",G1119:P1119=""),"",H1119-G1119)</f>
        <v/>
      </c>
      <c r="S1119" s="55" t="str" cm="1">
        <f t="array" ref="S1119">IF(AND(B1119:D1119="",G1119:P1119=""),"",P1119*R1119/1000*365)</f>
        <v/>
      </c>
      <c r="T1119" s="55" t="str" cm="1">
        <f t="array" ref="T1119">IF(AND(B1119:D1119="",G1119:P1119=""),"",MAX(0,K1119-L1119))</f>
        <v/>
      </c>
      <c r="U1119" s="55" t="str" cm="1">
        <f t="array" ref="U1119">IF(AND(B1119:D1119="",G1119:P1119=""),"",VLOOKUP(J1119,ABen_Rates,3,FALSE)*T1119*S1119)</f>
        <v/>
      </c>
      <c r="V1119" s="55" t="str" cm="1">
        <f t="array" ref="V1119">IF(AND(B1119:D1119="",G1119:P1119=""),"",VLOOKUP(D1119,Treatment_Life,2,FALSE)*U1119)</f>
        <v/>
      </c>
      <c r="W1119" s="55" t="str" cm="1">
        <f t="array" ref="W1119">IF(AND(B1119:D1119="",G1119:P1119=""),"",(H1119-G1119)*O1119*Lane_Width*Cost_m2)</f>
        <v/>
      </c>
      <c r="X1119" s="55" cm="1">
        <f t="array" ref="X1119">IF(AND(B1119:D1119="",G1119:P1119=""),-9999,V1119*Av_Cost_Coll/W1119)</f>
        <v>-9999</v>
      </c>
      <c r="Y1119" s="55" cm="1">
        <f t="array" ref="Y1119">IF(AND(B1119:D1119="",G1119:P1119=""),-9999,VLOOKUP(CONCATENATE(M1119,"-",N1119),Likelihood,2,FALSE))</f>
        <v>-9999</v>
      </c>
      <c r="Z1119" s="55" t="str" cm="1">
        <f t="array" ref="Z1119">IF(AND(B1119:D1119="",G1119:P1119=""),"",IF(X1119&gt;=2,IF(Y1119&gt;50,"P1","P3"),IF(X1119&gt;0,IF(Y1119&gt;50,"P2","P5"),IF(Y1119&gt;50,"P4","P6"))))</f>
        <v/>
      </c>
    </row>
    <row r="1120" spans="1:26" x14ac:dyDescent="0.35">
      <c r="A1120" s="48"/>
      <c r="B1120" s="48"/>
      <c r="C1120" s="48"/>
      <c r="D1120" s="48"/>
      <c r="E1120" s="47"/>
      <c r="F1120" s="47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55" t="str" cm="1">
        <f t="array" ref="Q1120">IF(AND(B1120="",D1120="",G1120:H1120="",J1120:P1120),"",IF(OR(B1120="",D1120="",AND(D1120&lt;&gt;"A",D1120&lt;&gt;"B",D1120&lt;&gt;"C",D1120&lt;&gt;"D",D1120&lt;&gt;"U"),G1120&lt;0,H1120&lt;G1120,AND(J1120&lt;&gt;"BC",J1120&lt;&gt;"SG",J1120&lt;&gt;"KQ",J1120&lt;&gt;"R"),J1120="",K1120="",L1120="",L1120&lt; 0,OR(M1120="",M1120&gt;15),OR(N1120="",N1120&gt;15),O1120="",P1120=""),"ERROR - Please check inputs",""))</f>
        <v/>
      </c>
      <c r="R1120" s="55" t="str" cm="1">
        <f t="array" ref="R1120">IF(AND(B1120:D1120="",G1120:P1120=""),"",H1120-G1120)</f>
        <v/>
      </c>
      <c r="S1120" s="55" t="str" cm="1">
        <f t="array" ref="S1120">IF(AND(B1120:D1120="",G1120:P1120=""),"",P1120*R1120/1000*365)</f>
        <v/>
      </c>
      <c r="T1120" s="55" t="str" cm="1">
        <f t="array" ref="T1120">IF(AND(B1120:D1120="",G1120:P1120=""),"",MAX(0,K1120-L1120))</f>
        <v/>
      </c>
      <c r="U1120" s="55" t="str" cm="1">
        <f t="array" ref="U1120">IF(AND(B1120:D1120="",G1120:P1120=""),"",VLOOKUP(J1120,ABen_Rates,3,FALSE)*T1120*S1120)</f>
        <v/>
      </c>
      <c r="V1120" s="55" t="str" cm="1">
        <f t="array" ref="V1120">IF(AND(B1120:D1120="",G1120:P1120=""),"",VLOOKUP(D1120,Treatment_Life,2,FALSE)*U1120)</f>
        <v/>
      </c>
      <c r="W1120" s="55" t="str" cm="1">
        <f t="array" ref="W1120">IF(AND(B1120:D1120="",G1120:P1120=""),"",(H1120-G1120)*O1120*Lane_Width*Cost_m2)</f>
        <v/>
      </c>
      <c r="X1120" s="55" cm="1">
        <f t="array" ref="X1120">IF(AND(B1120:D1120="",G1120:P1120=""),-9999,V1120*Av_Cost_Coll/W1120)</f>
        <v>-9999</v>
      </c>
      <c r="Y1120" s="55" cm="1">
        <f t="array" ref="Y1120">IF(AND(B1120:D1120="",G1120:P1120=""),-9999,VLOOKUP(CONCATENATE(M1120,"-",N1120),Likelihood,2,FALSE))</f>
        <v>-9999</v>
      </c>
      <c r="Z1120" s="55" t="str" cm="1">
        <f t="array" ref="Z1120">IF(AND(B1120:D1120="",G1120:P1120=""),"",IF(X1120&gt;=2,IF(Y1120&gt;50,"P1","P3"),IF(X1120&gt;0,IF(Y1120&gt;50,"P2","P5"),IF(Y1120&gt;50,"P4","P6"))))</f>
        <v/>
      </c>
    </row>
    <row r="1121" spans="1:26" x14ac:dyDescent="0.35">
      <c r="A1121" s="48"/>
      <c r="B1121" s="48"/>
      <c r="C1121" s="48"/>
      <c r="D1121" s="48"/>
      <c r="E1121" s="47"/>
      <c r="F1121" s="47"/>
      <c r="G1121" s="48"/>
      <c r="H1121" s="48"/>
      <c r="I1121" s="48"/>
      <c r="J1121" s="48"/>
      <c r="K1121" s="48"/>
      <c r="L1121" s="48"/>
      <c r="M1121" s="48"/>
      <c r="N1121" s="48"/>
      <c r="O1121" s="48"/>
      <c r="P1121" s="48"/>
      <c r="Q1121" s="55" t="str" cm="1">
        <f t="array" ref="Q1121">IF(AND(B1121="",D1121="",G1121:H1121="",J1121:P1121),"",IF(OR(B1121="",D1121="",AND(D1121&lt;&gt;"A",D1121&lt;&gt;"B",D1121&lt;&gt;"C",D1121&lt;&gt;"D",D1121&lt;&gt;"U"),G1121&lt;0,H1121&lt;G1121,AND(J1121&lt;&gt;"BC",J1121&lt;&gt;"SG",J1121&lt;&gt;"KQ",J1121&lt;&gt;"R"),J1121="",K1121="",L1121="",L1121&lt; 0,OR(M1121="",M1121&gt;15),OR(N1121="",N1121&gt;15),O1121="",P1121=""),"ERROR - Please check inputs",""))</f>
        <v/>
      </c>
      <c r="R1121" s="55" t="str" cm="1">
        <f t="array" ref="R1121">IF(AND(B1121:D1121="",G1121:P1121=""),"",H1121-G1121)</f>
        <v/>
      </c>
      <c r="S1121" s="55" t="str" cm="1">
        <f t="array" ref="S1121">IF(AND(B1121:D1121="",G1121:P1121=""),"",P1121*R1121/1000*365)</f>
        <v/>
      </c>
      <c r="T1121" s="55" t="str" cm="1">
        <f t="array" ref="T1121">IF(AND(B1121:D1121="",G1121:P1121=""),"",MAX(0,K1121-L1121))</f>
        <v/>
      </c>
      <c r="U1121" s="55" t="str" cm="1">
        <f t="array" ref="U1121">IF(AND(B1121:D1121="",G1121:P1121=""),"",VLOOKUP(J1121,ABen_Rates,3,FALSE)*T1121*S1121)</f>
        <v/>
      </c>
      <c r="V1121" s="55" t="str" cm="1">
        <f t="array" ref="V1121">IF(AND(B1121:D1121="",G1121:P1121=""),"",VLOOKUP(D1121,Treatment_Life,2,FALSE)*U1121)</f>
        <v/>
      </c>
      <c r="W1121" s="55" t="str" cm="1">
        <f t="array" ref="W1121">IF(AND(B1121:D1121="",G1121:P1121=""),"",(H1121-G1121)*O1121*Lane_Width*Cost_m2)</f>
        <v/>
      </c>
      <c r="X1121" s="55" cm="1">
        <f t="array" ref="X1121">IF(AND(B1121:D1121="",G1121:P1121=""),-9999,V1121*Av_Cost_Coll/W1121)</f>
        <v>-9999</v>
      </c>
      <c r="Y1121" s="55" cm="1">
        <f t="array" ref="Y1121">IF(AND(B1121:D1121="",G1121:P1121=""),-9999,VLOOKUP(CONCATENATE(M1121,"-",N1121),Likelihood,2,FALSE))</f>
        <v>-9999</v>
      </c>
      <c r="Z1121" s="55" t="str" cm="1">
        <f t="array" ref="Z1121">IF(AND(B1121:D1121="",G1121:P1121=""),"",IF(X1121&gt;=2,IF(Y1121&gt;50,"P1","P3"),IF(X1121&gt;0,IF(Y1121&gt;50,"P2","P5"),IF(Y1121&gt;50,"P4","P6"))))</f>
        <v/>
      </c>
    </row>
    <row r="1122" spans="1:26" x14ac:dyDescent="0.35">
      <c r="A1122" s="48"/>
      <c r="B1122" s="48"/>
      <c r="C1122" s="48"/>
      <c r="D1122" s="48"/>
      <c r="E1122" s="47"/>
      <c r="F1122" s="47"/>
      <c r="G1122" s="48"/>
      <c r="H1122" s="48"/>
      <c r="I1122" s="48"/>
      <c r="J1122" s="48"/>
      <c r="K1122" s="48"/>
      <c r="L1122" s="48"/>
      <c r="M1122" s="48"/>
      <c r="N1122" s="48"/>
      <c r="O1122" s="48"/>
      <c r="P1122" s="48"/>
      <c r="Q1122" s="55" t="str" cm="1">
        <f t="array" ref="Q1122">IF(AND(B1122="",D1122="",G1122:H1122="",J1122:P1122),"",IF(OR(B1122="",D1122="",AND(D1122&lt;&gt;"A",D1122&lt;&gt;"B",D1122&lt;&gt;"C",D1122&lt;&gt;"D",D1122&lt;&gt;"U"),G1122&lt;0,H1122&lt;G1122,AND(J1122&lt;&gt;"BC",J1122&lt;&gt;"SG",J1122&lt;&gt;"KQ",J1122&lt;&gt;"R"),J1122="",K1122="",L1122="",L1122&lt; 0,OR(M1122="",M1122&gt;15),OR(N1122="",N1122&gt;15),O1122="",P1122=""),"ERROR - Please check inputs",""))</f>
        <v/>
      </c>
      <c r="R1122" s="55" t="str" cm="1">
        <f t="array" ref="R1122">IF(AND(B1122:D1122="",G1122:P1122=""),"",H1122-G1122)</f>
        <v/>
      </c>
      <c r="S1122" s="55" t="str" cm="1">
        <f t="array" ref="S1122">IF(AND(B1122:D1122="",G1122:P1122=""),"",P1122*R1122/1000*365)</f>
        <v/>
      </c>
      <c r="T1122" s="55" t="str" cm="1">
        <f t="array" ref="T1122">IF(AND(B1122:D1122="",G1122:P1122=""),"",MAX(0,K1122-L1122))</f>
        <v/>
      </c>
      <c r="U1122" s="55" t="str" cm="1">
        <f t="array" ref="U1122">IF(AND(B1122:D1122="",G1122:P1122=""),"",VLOOKUP(J1122,ABen_Rates,3,FALSE)*T1122*S1122)</f>
        <v/>
      </c>
      <c r="V1122" s="55" t="str" cm="1">
        <f t="array" ref="V1122">IF(AND(B1122:D1122="",G1122:P1122=""),"",VLOOKUP(D1122,Treatment_Life,2,FALSE)*U1122)</f>
        <v/>
      </c>
      <c r="W1122" s="55" t="str" cm="1">
        <f t="array" ref="W1122">IF(AND(B1122:D1122="",G1122:P1122=""),"",(H1122-G1122)*O1122*Lane_Width*Cost_m2)</f>
        <v/>
      </c>
      <c r="X1122" s="55" cm="1">
        <f t="array" ref="X1122">IF(AND(B1122:D1122="",G1122:P1122=""),-9999,V1122*Av_Cost_Coll/W1122)</f>
        <v>-9999</v>
      </c>
      <c r="Y1122" s="55" cm="1">
        <f t="array" ref="Y1122">IF(AND(B1122:D1122="",G1122:P1122=""),-9999,VLOOKUP(CONCATENATE(M1122,"-",N1122),Likelihood,2,FALSE))</f>
        <v>-9999</v>
      </c>
      <c r="Z1122" s="55" t="str" cm="1">
        <f t="array" ref="Z1122">IF(AND(B1122:D1122="",G1122:P1122=""),"",IF(X1122&gt;=2,IF(Y1122&gt;50,"P1","P3"),IF(X1122&gt;0,IF(Y1122&gt;50,"P2","P5"),IF(Y1122&gt;50,"P4","P6"))))</f>
        <v/>
      </c>
    </row>
    <row r="1123" spans="1:26" x14ac:dyDescent="0.35">
      <c r="A1123" s="48"/>
      <c r="B1123" s="48"/>
      <c r="C1123" s="48"/>
      <c r="D1123" s="48"/>
      <c r="E1123" s="47"/>
      <c r="F1123" s="47"/>
      <c r="G1123" s="48"/>
      <c r="H1123" s="48"/>
      <c r="I1123" s="48"/>
      <c r="J1123" s="48"/>
      <c r="K1123" s="48"/>
      <c r="L1123" s="48"/>
      <c r="M1123" s="48"/>
      <c r="N1123" s="48"/>
      <c r="O1123" s="48"/>
      <c r="P1123" s="48"/>
      <c r="Q1123" s="55" t="str" cm="1">
        <f t="array" ref="Q1123">IF(AND(B1123="",D1123="",G1123:H1123="",J1123:P1123),"",IF(OR(B1123="",D1123="",AND(D1123&lt;&gt;"A",D1123&lt;&gt;"B",D1123&lt;&gt;"C",D1123&lt;&gt;"D",D1123&lt;&gt;"U"),G1123&lt;0,H1123&lt;G1123,AND(J1123&lt;&gt;"BC",J1123&lt;&gt;"SG",J1123&lt;&gt;"KQ",J1123&lt;&gt;"R"),J1123="",K1123="",L1123="",L1123&lt; 0,OR(M1123="",M1123&gt;15),OR(N1123="",N1123&gt;15),O1123="",P1123=""),"ERROR - Please check inputs",""))</f>
        <v/>
      </c>
      <c r="R1123" s="55" t="str" cm="1">
        <f t="array" ref="R1123">IF(AND(B1123:D1123="",G1123:P1123=""),"",H1123-G1123)</f>
        <v/>
      </c>
      <c r="S1123" s="55" t="str" cm="1">
        <f t="array" ref="S1123">IF(AND(B1123:D1123="",G1123:P1123=""),"",P1123*R1123/1000*365)</f>
        <v/>
      </c>
      <c r="T1123" s="55" t="str" cm="1">
        <f t="array" ref="T1123">IF(AND(B1123:D1123="",G1123:P1123=""),"",MAX(0,K1123-L1123))</f>
        <v/>
      </c>
      <c r="U1123" s="55" t="str" cm="1">
        <f t="array" ref="U1123">IF(AND(B1123:D1123="",G1123:P1123=""),"",VLOOKUP(J1123,ABen_Rates,3,FALSE)*T1123*S1123)</f>
        <v/>
      </c>
      <c r="V1123" s="55" t="str" cm="1">
        <f t="array" ref="V1123">IF(AND(B1123:D1123="",G1123:P1123=""),"",VLOOKUP(D1123,Treatment_Life,2,FALSE)*U1123)</f>
        <v/>
      </c>
      <c r="W1123" s="55" t="str" cm="1">
        <f t="array" ref="W1123">IF(AND(B1123:D1123="",G1123:P1123=""),"",(H1123-G1123)*O1123*Lane_Width*Cost_m2)</f>
        <v/>
      </c>
      <c r="X1123" s="55" cm="1">
        <f t="array" ref="X1123">IF(AND(B1123:D1123="",G1123:P1123=""),-9999,V1123*Av_Cost_Coll/W1123)</f>
        <v>-9999</v>
      </c>
      <c r="Y1123" s="55" cm="1">
        <f t="array" ref="Y1123">IF(AND(B1123:D1123="",G1123:P1123=""),-9999,VLOOKUP(CONCATENATE(M1123,"-",N1123),Likelihood,2,FALSE))</f>
        <v>-9999</v>
      </c>
      <c r="Z1123" s="55" t="str" cm="1">
        <f t="array" ref="Z1123">IF(AND(B1123:D1123="",G1123:P1123=""),"",IF(X1123&gt;=2,IF(Y1123&gt;50,"P1","P3"),IF(X1123&gt;0,IF(Y1123&gt;50,"P2","P5"),IF(Y1123&gt;50,"P4","P6"))))</f>
        <v/>
      </c>
    </row>
    <row r="1124" spans="1:26" x14ac:dyDescent="0.35">
      <c r="A1124" s="48"/>
      <c r="B1124" s="48"/>
      <c r="C1124" s="48"/>
      <c r="D1124" s="48"/>
      <c r="E1124" s="47"/>
      <c r="F1124" s="47"/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55" t="str" cm="1">
        <f t="array" ref="Q1124">IF(AND(B1124="",D1124="",G1124:H1124="",J1124:P1124),"",IF(OR(B1124="",D1124="",AND(D1124&lt;&gt;"A",D1124&lt;&gt;"B",D1124&lt;&gt;"C",D1124&lt;&gt;"D",D1124&lt;&gt;"U"),G1124&lt;0,H1124&lt;G1124,AND(J1124&lt;&gt;"BC",J1124&lt;&gt;"SG",J1124&lt;&gt;"KQ",J1124&lt;&gt;"R"),J1124="",K1124="",L1124="",L1124&lt; 0,OR(M1124="",M1124&gt;15),OR(N1124="",N1124&gt;15),O1124="",P1124=""),"ERROR - Please check inputs",""))</f>
        <v/>
      </c>
      <c r="R1124" s="55" t="str" cm="1">
        <f t="array" ref="R1124">IF(AND(B1124:D1124="",G1124:P1124=""),"",H1124-G1124)</f>
        <v/>
      </c>
      <c r="S1124" s="55" t="str" cm="1">
        <f t="array" ref="S1124">IF(AND(B1124:D1124="",G1124:P1124=""),"",P1124*R1124/1000*365)</f>
        <v/>
      </c>
      <c r="T1124" s="55" t="str" cm="1">
        <f t="array" ref="T1124">IF(AND(B1124:D1124="",G1124:P1124=""),"",MAX(0,K1124-L1124))</f>
        <v/>
      </c>
      <c r="U1124" s="55" t="str" cm="1">
        <f t="array" ref="U1124">IF(AND(B1124:D1124="",G1124:P1124=""),"",VLOOKUP(J1124,ABen_Rates,3,FALSE)*T1124*S1124)</f>
        <v/>
      </c>
      <c r="V1124" s="55" t="str" cm="1">
        <f t="array" ref="V1124">IF(AND(B1124:D1124="",G1124:P1124=""),"",VLOOKUP(D1124,Treatment_Life,2,FALSE)*U1124)</f>
        <v/>
      </c>
      <c r="W1124" s="55" t="str" cm="1">
        <f t="array" ref="W1124">IF(AND(B1124:D1124="",G1124:P1124=""),"",(H1124-G1124)*O1124*Lane_Width*Cost_m2)</f>
        <v/>
      </c>
      <c r="X1124" s="55" cm="1">
        <f t="array" ref="X1124">IF(AND(B1124:D1124="",G1124:P1124=""),-9999,V1124*Av_Cost_Coll/W1124)</f>
        <v>-9999</v>
      </c>
      <c r="Y1124" s="55" cm="1">
        <f t="array" ref="Y1124">IF(AND(B1124:D1124="",G1124:P1124=""),-9999,VLOOKUP(CONCATENATE(M1124,"-",N1124),Likelihood,2,FALSE))</f>
        <v>-9999</v>
      </c>
      <c r="Z1124" s="55" t="str" cm="1">
        <f t="array" ref="Z1124">IF(AND(B1124:D1124="",G1124:P1124=""),"",IF(X1124&gt;=2,IF(Y1124&gt;50,"P1","P3"),IF(X1124&gt;0,IF(Y1124&gt;50,"P2","P5"),IF(Y1124&gt;50,"P4","P6"))))</f>
        <v/>
      </c>
    </row>
    <row r="1125" spans="1:26" x14ac:dyDescent="0.35">
      <c r="A1125" s="48"/>
      <c r="B1125" s="48"/>
      <c r="C1125" s="48"/>
      <c r="D1125" s="48"/>
      <c r="E1125" s="47"/>
      <c r="F1125" s="47"/>
      <c r="G1125" s="48"/>
      <c r="H1125" s="48"/>
      <c r="I1125" s="48"/>
      <c r="J1125" s="48"/>
      <c r="K1125" s="48"/>
      <c r="L1125" s="48"/>
      <c r="M1125" s="48"/>
      <c r="N1125" s="48"/>
      <c r="O1125" s="48"/>
      <c r="P1125" s="48"/>
      <c r="Q1125" s="55" t="str" cm="1">
        <f t="array" ref="Q1125">IF(AND(B1125="",D1125="",G1125:H1125="",J1125:P1125),"",IF(OR(B1125="",D1125="",AND(D1125&lt;&gt;"A",D1125&lt;&gt;"B",D1125&lt;&gt;"C",D1125&lt;&gt;"D",D1125&lt;&gt;"U"),G1125&lt;0,H1125&lt;G1125,AND(J1125&lt;&gt;"BC",J1125&lt;&gt;"SG",J1125&lt;&gt;"KQ",J1125&lt;&gt;"R"),J1125="",K1125="",L1125="",L1125&lt; 0,OR(M1125="",M1125&gt;15),OR(N1125="",N1125&gt;15),O1125="",P1125=""),"ERROR - Please check inputs",""))</f>
        <v/>
      </c>
      <c r="R1125" s="55" t="str" cm="1">
        <f t="array" ref="R1125">IF(AND(B1125:D1125="",G1125:P1125=""),"",H1125-G1125)</f>
        <v/>
      </c>
      <c r="S1125" s="55" t="str" cm="1">
        <f t="array" ref="S1125">IF(AND(B1125:D1125="",G1125:P1125=""),"",P1125*R1125/1000*365)</f>
        <v/>
      </c>
      <c r="T1125" s="55" t="str" cm="1">
        <f t="array" ref="T1125">IF(AND(B1125:D1125="",G1125:P1125=""),"",MAX(0,K1125-L1125))</f>
        <v/>
      </c>
      <c r="U1125" s="55" t="str" cm="1">
        <f t="array" ref="U1125">IF(AND(B1125:D1125="",G1125:P1125=""),"",VLOOKUP(J1125,ABen_Rates,3,FALSE)*T1125*S1125)</f>
        <v/>
      </c>
      <c r="V1125" s="55" t="str" cm="1">
        <f t="array" ref="V1125">IF(AND(B1125:D1125="",G1125:P1125=""),"",VLOOKUP(D1125,Treatment_Life,2,FALSE)*U1125)</f>
        <v/>
      </c>
      <c r="W1125" s="55" t="str" cm="1">
        <f t="array" ref="W1125">IF(AND(B1125:D1125="",G1125:P1125=""),"",(H1125-G1125)*O1125*Lane_Width*Cost_m2)</f>
        <v/>
      </c>
      <c r="X1125" s="55" cm="1">
        <f t="array" ref="X1125">IF(AND(B1125:D1125="",G1125:P1125=""),-9999,V1125*Av_Cost_Coll/W1125)</f>
        <v>-9999</v>
      </c>
      <c r="Y1125" s="55" cm="1">
        <f t="array" ref="Y1125">IF(AND(B1125:D1125="",G1125:P1125=""),-9999,VLOOKUP(CONCATENATE(M1125,"-",N1125),Likelihood,2,FALSE))</f>
        <v>-9999</v>
      </c>
      <c r="Z1125" s="55" t="str" cm="1">
        <f t="array" ref="Z1125">IF(AND(B1125:D1125="",G1125:P1125=""),"",IF(X1125&gt;=2,IF(Y1125&gt;50,"P1","P3"),IF(X1125&gt;0,IF(Y1125&gt;50,"P2","P5"),IF(Y1125&gt;50,"P4","P6"))))</f>
        <v/>
      </c>
    </row>
    <row r="1126" spans="1:26" x14ac:dyDescent="0.35">
      <c r="A1126" s="48"/>
      <c r="B1126" s="48"/>
      <c r="C1126" s="48"/>
      <c r="D1126" s="48"/>
      <c r="E1126" s="47"/>
      <c r="F1126" s="47"/>
      <c r="G1126" s="48"/>
      <c r="H1126" s="48"/>
      <c r="I1126" s="48"/>
      <c r="J1126" s="48"/>
      <c r="K1126" s="48"/>
      <c r="L1126" s="48"/>
      <c r="M1126" s="48"/>
      <c r="N1126" s="48"/>
      <c r="O1126" s="48"/>
      <c r="P1126" s="48"/>
      <c r="Q1126" s="55" t="str" cm="1">
        <f t="array" ref="Q1126">IF(AND(B1126="",D1126="",G1126:H1126="",J1126:P1126),"",IF(OR(B1126="",D1126="",AND(D1126&lt;&gt;"A",D1126&lt;&gt;"B",D1126&lt;&gt;"C",D1126&lt;&gt;"D",D1126&lt;&gt;"U"),G1126&lt;0,H1126&lt;G1126,AND(J1126&lt;&gt;"BC",J1126&lt;&gt;"SG",J1126&lt;&gt;"KQ",J1126&lt;&gt;"R"),J1126="",K1126="",L1126="",L1126&lt; 0,OR(M1126="",M1126&gt;15),OR(N1126="",N1126&gt;15),O1126="",P1126=""),"ERROR - Please check inputs",""))</f>
        <v/>
      </c>
      <c r="R1126" s="55" t="str" cm="1">
        <f t="array" ref="R1126">IF(AND(B1126:D1126="",G1126:P1126=""),"",H1126-G1126)</f>
        <v/>
      </c>
      <c r="S1126" s="55" t="str" cm="1">
        <f t="array" ref="S1126">IF(AND(B1126:D1126="",G1126:P1126=""),"",P1126*R1126/1000*365)</f>
        <v/>
      </c>
      <c r="T1126" s="55" t="str" cm="1">
        <f t="array" ref="T1126">IF(AND(B1126:D1126="",G1126:P1126=""),"",MAX(0,K1126-L1126))</f>
        <v/>
      </c>
      <c r="U1126" s="55" t="str" cm="1">
        <f t="array" ref="U1126">IF(AND(B1126:D1126="",G1126:P1126=""),"",VLOOKUP(J1126,ABen_Rates,3,FALSE)*T1126*S1126)</f>
        <v/>
      </c>
      <c r="V1126" s="55" t="str" cm="1">
        <f t="array" ref="V1126">IF(AND(B1126:D1126="",G1126:P1126=""),"",VLOOKUP(D1126,Treatment_Life,2,FALSE)*U1126)</f>
        <v/>
      </c>
      <c r="W1126" s="55" t="str" cm="1">
        <f t="array" ref="W1126">IF(AND(B1126:D1126="",G1126:P1126=""),"",(H1126-G1126)*O1126*Lane_Width*Cost_m2)</f>
        <v/>
      </c>
      <c r="X1126" s="55" cm="1">
        <f t="array" ref="X1126">IF(AND(B1126:D1126="",G1126:P1126=""),-9999,V1126*Av_Cost_Coll/W1126)</f>
        <v>-9999</v>
      </c>
      <c r="Y1126" s="55" cm="1">
        <f t="array" ref="Y1126">IF(AND(B1126:D1126="",G1126:P1126=""),-9999,VLOOKUP(CONCATENATE(M1126,"-",N1126),Likelihood,2,FALSE))</f>
        <v>-9999</v>
      </c>
      <c r="Z1126" s="55" t="str" cm="1">
        <f t="array" ref="Z1126">IF(AND(B1126:D1126="",G1126:P1126=""),"",IF(X1126&gt;=2,IF(Y1126&gt;50,"P1","P3"),IF(X1126&gt;0,IF(Y1126&gt;50,"P2","P5"),IF(Y1126&gt;50,"P4","P6"))))</f>
        <v/>
      </c>
    </row>
    <row r="1127" spans="1:26" x14ac:dyDescent="0.35">
      <c r="A1127" s="48"/>
      <c r="B1127" s="48"/>
      <c r="C1127" s="48"/>
      <c r="D1127" s="48"/>
      <c r="E1127" s="47"/>
      <c r="F1127" s="47"/>
      <c r="G1127" s="48"/>
      <c r="H1127" s="48"/>
      <c r="I1127" s="48"/>
      <c r="J1127" s="48"/>
      <c r="K1127" s="48"/>
      <c r="L1127" s="48"/>
      <c r="M1127" s="48"/>
      <c r="N1127" s="48"/>
      <c r="O1127" s="48"/>
      <c r="P1127" s="48"/>
      <c r="Q1127" s="55" t="str" cm="1">
        <f t="array" ref="Q1127">IF(AND(B1127="",D1127="",G1127:H1127="",J1127:P1127),"",IF(OR(B1127="",D1127="",AND(D1127&lt;&gt;"A",D1127&lt;&gt;"B",D1127&lt;&gt;"C",D1127&lt;&gt;"D",D1127&lt;&gt;"U"),G1127&lt;0,H1127&lt;G1127,AND(J1127&lt;&gt;"BC",J1127&lt;&gt;"SG",J1127&lt;&gt;"KQ",J1127&lt;&gt;"R"),J1127="",K1127="",L1127="",L1127&lt; 0,OR(M1127="",M1127&gt;15),OR(N1127="",N1127&gt;15),O1127="",P1127=""),"ERROR - Please check inputs",""))</f>
        <v/>
      </c>
      <c r="R1127" s="55" t="str" cm="1">
        <f t="array" ref="R1127">IF(AND(B1127:D1127="",G1127:P1127=""),"",H1127-G1127)</f>
        <v/>
      </c>
      <c r="S1127" s="55" t="str" cm="1">
        <f t="array" ref="S1127">IF(AND(B1127:D1127="",G1127:P1127=""),"",P1127*R1127/1000*365)</f>
        <v/>
      </c>
      <c r="T1127" s="55" t="str" cm="1">
        <f t="array" ref="T1127">IF(AND(B1127:D1127="",G1127:P1127=""),"",MAX(0,K1127-L1127))</f>
        <v/>
      </c>
      <c r="U1127" s="55" t="str" cm="1">
        <f t="array" ref="U1127">IF(AND(B1127:D1127="",G1127:P1127=""),"",VLOOKUP(J1127,ABen_Rates,3,FALSE)*T1127*S1127)</f>
        <v/>
      </c>
      <c r="V1127" s="55" t="str" cm="1">
        <f t="array" ref="V1127">IF(AND(B1127:D1127="",G1127:P1127=""),"",VLOOKUP(D1127,Treatment_Life,2,FALSE)*U1127)</f>
        <v/>
      </c>
      <c r="W1127" s="55" t="str" cm="1">
        <f t="array" ref="W1127">IF(AND(B1127:D1127="",G1127:P1127=""),"",(H1127-G1127)*O1127*Lane_Width*Cost_m2)</f>
        <v/>
      </c>
      <c r="X1127" s="55" cm="1">
        <f t="array" ref="X1127">IF(AND(B1127:D1127="",G1127:P1127=""),-9999,V1127*Av_Cost_Coll/W1127)</f>
        <v>-9999</v>
      </c>
      <c r="Y1127" s="55" cm="1">
        <f t="array" ref="Y1127">IF(AND(B1127:D1127="",G1127:P1127=""),-9999,VLOOKUP(CONCATENATE(M1127,"-",N1127),Likelihood,2,FALSE))</f>
        <v>-9999</v>
      </c>
      <c r="Z1127" s="55" t="str" cm="1">
        <f t="array" ref="Z1127">IF(AND(B1127:D1127="",G1127:P1127=""),"",IF(X1127&gt;=2,IF(Y1127&gt;50,"P1","P3"),IF(X1127&gt;0,IF(Y1127&gt;50,"P2","P5"),IF(Y1127&gt;50,"P4","P6"))))</f>
        <v/>
      </c>
    </row>
    <row r="1128" spans="1:26" x14ac:dyDescent="0.35">
      <c r="A1128" s="48"/>
      <c r="B1128" s="48"/>
      <c r="C1128" s="48"/>
      <c r="D1128" s="48"/>
      <c r="E1128" s="47"/>
      <c r="F1128" s="47"/>
      <c r="G1128" s="48"/>
      <c r="H1128" s="48"/>
      <c r="I1128" s="48"/>
      <c r="J1128" s="48"/>
      <c r="K1128" s="48"/>
      <c r="L1128" s="48"/>
      <c r="M1128" s="48"/>
      <c r="N1128" s="48"/>
      <c r="O1128" s="48"/>
      <c r="P1128" s="48"/>
      <c r="Q1128" s="55" t="str" cm="1">
        <f t="array" ref="Q1128">IF(AND(B1128="",D1128="",G1128:H1128="",J1128:P1128),"",IF(OR(B1128="",D1128="",AND(D1128&lt;&gt;"A",D1128&lt;&gt;"B",D1128&lt;&gt;"C",D1128&lt;&gt;"D",D1128&lt;&gt;"U"),G1128&lt;0,H1128&lt;G1128,AND(J1128&lt;&gt;"BC",J1128&lt;&gt;"SG",J1128&lt;&gt;"KQ",J1128&lt;&gt;"R"),J1128="",K1128="",L1128="",L1128&lt; 0,OR(M1128="",M1128&gt;15),OR(N1128="",N1128&gt;15),O1128="",P1128=""),"ERROR - Please check inputs",""))</f>
        <v/>
      </c>
      <c r="R1128" s="55" t="str" cm="1">
        <f t="array" ref="R1128">IF(AND(B1128:D1128="",G1128:P1128=""),"",H1128-G1128)</f>
        <v/>
      </c>
      <c r="S1128" s="55" t="str" cm="1">
        <f t="array" ref="S1128">IF(AND(B1128:D1128="",G1128:P1128=""),"",P1128*R1128/1000*365)</f>
        <v/>
      </c>
      <c r="T1128" s="55" t="str" cm="1">
        <f t="array" ref="T1128">IF(AND(B1128:D1128="",G1128:P1128=""),"",MAX(0,K1128-L1128))</f>
        <v/>
      </c>
      <c r="U1128" s="55" t="str" cm="1">
        <f t="array" ref="U1128">IF(AND(B1128:D1128="",G1128:P1128=""),"",VLOOKUP(J1128,ABen_Rates,3,FALSE)*T1128*S1128)</f>
        <v/>
      </c>
      <c r="V1128" s="55" t="str" cm="1">
        <f t="array" ref="V1128">IF(AND(B1128:D1128="",G1128:P1128=""),"",VLOOKUP(D1128,Treatment_Life,2,FALSE)*U1128)</f>
        <v/>
      </c>
      <c r="W1128" s="55" t="str" cm="1">
        <f t="array" ref="W1128">IF(AND(B1128:D1128="",G1128:P1128=""),"",(H1128-G1128)*O1128*Lane_Width*Cost_m2)</f>
        <v/>
      </c>
      <c r="X1128" s="55" cm="1">
        <f t="array" ref="X1128">IF(AND(B1128:D1128="",G1128:P1128=""),-9999,V1128*Av_Cost_Coll/W1128)</f>
        <v>-9999</v>
      </c>
      <c r="Y1128" s="55" cm="1">
        <f t="array" ref="Y1128">IF(AND(B1128:D1128="",G1128:P1128=""),-9999,VLOOKUP(CONCATENATE(M1128,"-",N1128),Likelihood,2,FALSE))</f>
        <v>-9999</v>
      </c>
      <c r="Z1128" s="55" t="str" cm="1">
        <f t="array" ref="Z1128">IF(AND(B1128:D1128="",G1128:P1128=""),"",IF(X1128&gt;=2,IF(Y1128&gt;50,"P1","P3"),IF(X1128&gt;0,IF(Y1128&gt;50,"P2","P5"),IF(Y1128&gt;50,"P4","P6"))))</f>
        <v/>
      </c>
    </row>
    <row r="1129" spans="1:26" x14ac:dyDescent="0.35">
      <c r="A1129" s="48"/>
      <c r="B1129" s="48"/>
      <c r="C1129" s="48"/>
      <c r="D1129" s="48"/>
      <c r="E1129" s="47"/>
      <c r="F1129" s="47"/>
      <c r="G1129" s="48"/>
      <c r="H1129" s="48"/>
      <c r="I1129" s="48"/>
      <c r="J1129" s="48"/>
      <c r="K1129" s="48"/>
      <c r="L1129" s="48"/>
      <c r="M1129" s="48"/>
      <c r="N1129" s="48"/>
      <c r="O1129" s="48"/>
      <c r="P1129" s="48"/>
      <c r="Q1129" s="55" t="str" cm="1">
        <f t="array" ref="Q1129">IF(AND(B1129="",D1129="",G1129:H1129="",J1129:P1129),"",IF(OR(B1129="",D1129="",AND(D1129&lt;&gt;"A",D1129&lt;&gt;"B",D1129&lt;&gt;"C",D1129&lt;&gt;"D",D1129&lt;&gt;"U"),G1129&lt;0,H1129&lt;G1129,AND(J1129&lt;&gt;"BC",J1129&lt;&gt;"SG",J1129&lt;&gt;"KQ",J1129&lt;&gt;"R"),J1129="",K1129="",L1129="",L1129&lt; 0,OR(M1129="",M1129&gt;15),OR(N1129="",N1129&gt;15),O1129="",P1129=""),"ERROR - Please check inputs",""))</f>
        <v/>
      </c>
      <c r="R1129" s="55" t="str" cm="1">
        <f t="array" ref="R1129">IF(AND(B1129:D1129="",G1129:P1129=""),"",H1129-G1129)</f>
        <v/>
      </c>
      <c r="S1129" s="55" t="str" cm="1">
        <f t="array" ref="S1129">IF(AND(B1129:D1129="",G1129:P1129=""),"",P1129*R1129/1000*365)</f>
        <v/>
      </c>
      <c r="T1129" s="55" t="str" cm="1">
        <f t="array" ref="T1129">IF(AND(B1129:D1129="",G1129:P1129=""),"",MAX(0,K1129-L1129))</f>
        <v/>
      </c>
      <c r="U1129" s="55" t="str" cm="1">
        <f t="array" ref="U1129">IF(AND(B1129:D1129="",G1129:P1129=""),"",VLOOKUP(J1129,ABen_Rates,3,FALSE)*T1129*S1129)</f>
        <v/>
      </c>
      <c r="V1129" s="55" t="str" cm="1">
        <f t="array" ref="V1129">IF(AND(B1129:D1129="",G1129:P1129=""),"",VLOOKUP(D1129,Treatment_Life,2,FALSE)*U1129)</f>
        <v/>
      </c>
      <c r="W1129" s="55" t="str" cm="1">
        <f t="array" ref="W1129">IF(AND(B1129:D1129="",G1129:P1129=""),"",(H1129-G1129)*O1129*Lane_Width*Cost_m2)</f>
        <v/>
      </c>
      <c r="X1129" s="55" cm="1">
        <f t="array" ref="X1129">IF(AND(B1129:D1129="",G1129:P1129=""),-9999,V1129*Av_Cost_Coll/W1129)</f>
        <v>-9999</v>
      </c>
      <c r="Y1129" s="55" cm="1">
        <f t="array" ref="Y1129">IF(AND(B1129:D1129="",G1129:P1129=""),-9999,VLOOKUP(CONCATENATE(M1129,"-",N1129),Likelihood,2,FALSE))</f>
        <v>-9999</v>
      </c>
      <c r="Z1129" s="55" t="str" cm="1">
        <f t="array" ref="Z1129">IF(AND(B1129:D1129="",G1129:P1129=""),"",IF(X1129&gt;=2,IF(Y1129&gt;50,"P1","P3"),IF(X1129&gt;0,IF(Y1129&gt;50,"P2","P5"),IF(Y1129&gt;50,"P4","P6"))))</f>
        <v/>
      </c>
    </row>
    <row r="1130" spans="1:26" x14ac:dyDescent="0.35">
      <c r="A1130" s="48"/>
      <c r="B1130" s="48"/>
      <c r="C1130" s="48"/>
      <c r="D1130" s="48"/>
      <c r="E1130" s="47"/>
      <c r="F1130" s="47"/>
      <c r="G1130" s="48"/>
      <c r="H1130" s="48"/>
      <c r="I1130" s="48"/>
      <c r="J1130" s="48"/>
      <c r="K1130" s="48"/>
      <c r="L1130" s="48"/>
      <c r="M1130" s="48"/>
      <c r="N1130" s="48"/>
      <c r="O1130" s="48"/>
      <c r="P1130" s="48"/>
      <c r="Q1130" s="55" t="str" cm="1">
        <f t="array" ref="Q1130">IF(AND(B1130="",D1130="",G1130:H1130="",J1130:P1130),"",IF(OR(B1130="",D1130="",AND(D1130&lt;&gt;"A",D1130&lt;&gt;"B",D1130&lt;&gt;"C",D1130&lt;&gt;"D",D1130&lt;&gt;"U"),G1130&lt;0,H1130&lt;G1130,AND(J1130&lt;&gt;"BC",J1130&lt;&gt;"SG",J1130&lt;&gt;"KQ",J1130&lt;&gt;"R"),J1130="",K1130="",L1130="",L1130&lt; 0,OR(M1130="",M1130&gt;15),OR(N1130="",N1130&gt;15),O1130="",P1130=""),"ERROR - Please check inputs",""))</f>
        <v/>
      </c>
      <c r="R1130" s="55" t="str" cm="1">
        <f t="array" ref="R1130">IF(AND(B1130:D1130="",G1130:P1130=""),"",H1130-G1130)</f>
        <v/>
      </c>
      <c r="S1130" s="55" t="str" cm="1">
        <f t="array" ref="S1130">IF(AND(B1130:D1130="",G1130:P1130=""),"",P1130*R1130/1000*365)</f>
        <v/>
      </c>
      <c r="T1130" s="55" t="str" cm="1">
        <f t="array" ref="T1130">IF(AND(B1130:D1130="",G1130:P1130=""),"",MAX(0,K1130-L1130))</f>
        <v/>
      </c>
      <c r="U1130" s="55" t="str" cm="1">
        <f t="array" ref="U1130">IF(AND(B1130:D1130="",G1130:P1130=""),"",VLOOKUP(J1130,ABen_Rates,3,FALSE)*T1130*S1130)</f>
        <v/>
      </c>
      <c r="V1130" s="55" t="str" cm="1">
        <f t="array" ref="V1130">IF(AND(B1130:D1130="",G1130:P1130=""),"",VLOOKUP(D1130,Treatment_Life,2,FALSE)*U1130)</f>
        <v/>
      </c>
      <c r="W1130" s="55" t="str" cm="1">
        <f t="array" ref="W1130">IF(AND(B1130:D1130="",G1130:P1130=""),"",(H1130-G1130)*O1130*Lane_Width*Cost_m2)</f>
        <v/>
      </c>
      <c r="X1130" s="55" cm="1">
        <f t="array" ref="X1130">IF(AND(B1130:D1130="",G1130:P1130=""),-9999,V1130*Av_Cost_Coll/W1130)</f>
        <v>-9999</v>
      </c>
      <c r="Y1130" s="55" cm="1">
        <f t="array" ref="Y1130">IF(AND(B1130:D1130="",G1130:P1130=""),-9999,VLOOKUP(CONCATENATE(M1130,"-",N1130),Likelihood,2,FALSE))</f>
        <v>-9999</v>
      </c>
      <c r="Z1130" s="55" t="str" cm="1">
        <f t="array" ref="Z1130">IF(AND(B1130:D1130="",G1130:P1130=""),"",IF(X1130&gt;=2,IF(Y1130&gt;50,"P1","P3"),IF(X1130&gt;0,IF(Y1130&gt;50,"P2","P5"),IF(Y1130&gt;50,"P4","P6"))))</f>
        <v/>
      </c>
    </row>
    <row r="1131" spans="1:26" x14ac:dyDescent="0.35">
      <c r="A1131" s="48"/>
      <c r="B1131" s="48"/>
      <c r="C1131" s="48"/>
      <c r="D1131" s="48"/>
      <c r="E1131" s="47"/>
      <c r="F1131" s="47"/>
      <c r="G1131" s="48"/>
      <c r="H1131" s="48"/>
      <c r="I1131" s="48"/>
      <c r="J1131" s="48"/>
      <c r="K1131" s="48"/>
      <c r="L1131" s="48"/>
      <c r="M1131" s="48"/>
      <c r="N1131" s="48"/>
      <c r="O1131" s="48"/>
      <c r="P1131" s="48"/>
      <c r="Q1131" s="55" t="str" cm="1">
        <f t="array" ref="Q1131">IF(AND(B1131="",D1131="",G1131:H1131="",J1131:P1131),"",IF(OR(B1131="",D1131="",AND(D1131&lt;&gt;"A",D1131&lt;&gt;"B",D1131&lt;&gt;"C",D1131&lt;&gt;"D",D1131&lt;&gt;"U"),G1131&lt;0,H1131&lt;G1131,AND(J1131&lt;&gt;"BC",J1131&lt;&gt;"SG",J1131&lt;&gt;"KQ",J1131&lt;&gt;"R"),J1131="",K1131="",L1131="",L1131&lt; 0,OR(M1131="",M1131&gt;15),OR(N1131="",N1131&gt;15),O1131="",P1131=""),"ERROR - Please check inputs",""))</f>
        <v/>
      </c>
      <c r="R1131" s="55" t="str" cm="1">
        <f t="array" ref="R1131">IF(AND(B1131:D1131="",G1131:P1131=""),"",H1131-G1131)</f>
        <v/>
      </c>
      <c r="S1131" s="55" t="str" cm="1">
        <f t="array" ref="S1131">IF(AND(B1131:D1131="",G1131:P1131=""),"",P1131*R1131/1000*365)</f>
        <v/>
      </c>
      <c r="T1131" s="55" t="str" cm="1">
        <f t="array" ref="T1131">IF(AND(B1131:D1131="",G1131:P1131=""),"",MAX(0,K1131-L1131))</f>
        <v/>
      </c>
      <c r="U1131" s="55" t="str" cm="1">
        <f t="array" ref="U1131">IF(AND(B1131:D1131="",G1131:P1131=""),"",VLOOKUP(J1131,ABen_Rates,3,FALSE)*T1131*S1131)</f>
        <v/>
      </c>
      <c r="V1131" s="55" t="str" cm="1">
        <f t="array" ref="V1131">IF(AND(B1131:D1131="",G1131:P1131=""),"",VLOOKUP(D1131,Treatment_Life,2,FALSE)*U1131)</f>
        <v/>
      </c>
      <c r="W1131" s="55" t="str" cm="1">
        <f t="array" ref="W1131">IF(AND(B1131:D1131="",G1131:P1131=""),"",(H1131-G1131)*O1131*Lane_Width*Cost_m2)</f>
        <v/>
      </c>
      <c r="X1131" s="55" cm="1">
        <f t="array" ref="X1131">IF(AND(B1131:D1131="",G1131:P1131=""),-9999,V1131*Av_Cost_Coll/W1131)</f>
        <v>-9999</v>
      </c>
      <c r="Y1131" s="55" cm="1">
        <f t="array" ref="Y1131">IF(AND(B1131:D1131="",G1131:P1131=""),-9999,VLOOKUP(CONCATENATE(M1131,"-",N1131),Likelihood,2,FALSE))</f>
        <v>-9999</v>
      </c>
      <c r="Z1131" s="55" t="str" cm="1">
        <f t="array" ref="Z1131">IF(AND(B1131:D1131="",G1131:P1131=""),"",IF(X1131&gt;=2,IF(Y1131&gt;50,"P1","P3"),IF(X1131&gt;0,IF(Y1131&gt;50,"P2","P5"),IF(Y1131&gt;50,"P4","P6"))))</f>
        <v/>
      </c>
    </row>
    <row r="1132" spans="1:26" x14ac:dyDescent="0.35">
      <c r="A1132" s="48"/>
      <c r="B1132" s="48"/>
      <c r="C1132" s="48"/>
      <c r="D1132" s="48"/>
      <c r="E1132" s="47"/>
      <c r="F1132" s="47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55" t="str" cm="1">
        <f t="array" ref="Q1132">IF(AND(B1132="",D1132="",G1132:H1132="",J1132:P1132),"",IF(OR(B1132="",D1132="",AND(D1132&lt;&gt;"A",D1132&lt;&gt;"B",D1132&lt;&gt;"C",D1132&lt;&gt;"D",D1132&lt;&gt;"U"),G1132&lt;0,H1132&lt;G1132,AND(J1132&lt;&gt;"BC",J1132&lt;&gt;"SG",J1132&lt;&gt;"KQ",J1132&lt;&gt;"R"),J1132="",K1132="",L1132="",L1132&lt; 0,OR(M1132="",M1132&gt;15),OR(N1132="",N1132&gt;15),O1132="",P1132=""),"ERROR - Please check inputs",""))</f>
        <v/>
      </c>
      <c r="R1132" s="55" t="str" cm="1">
        <f t="array" ref="R1132">IF(AND(B1132:D1132="",G1132:P1132=""),"",H1132-G1132)</f>
        <v/>
      </c>
      <c r="S1132" s="55" t="str" cm="1">
        <f t="array" ref="S1132">IF(AND(B1132:D1132="",G1132:P1132=""),"",P1132*R1132/1000*365)</f>
        <v/>
      </c>
      <c r="T1132" s="55" t="str" cm="1">
        <f t="array" ref="T1132">IF(AND(B1132:D1132="",G1132:P1132=""),"",MAX(0,K1132-L1132))</f>
        <v/>
      </c>
      <c r="U1132" s="55" t="str" cm="1">
        <f t="array" ref="U1132">IF(AND(B1132:D1132="",G1132:P1132=""),"",VLOOKUP(J1132,ABen_Rates,3,FALSE)*T1132*S1132)</f>
        <v/>
      </c>
      <c r="V1132" s="55" t="str" cm="1">
        <f t="array" ref="V1132">IF(AND(B1132:D1132="",G1132:P1132=""),"",VLOOKUP(D1132,Treatment_Life,2,FALSE)*U1132)</f>
        <v/>
      </c>
      <c r="W1132" s="55" t="str" cm="1">
        <f t="array" ref="W1132">IF(AND(B1132:D1132="",G1132:P1132=""),"",(H1132-G1132)*O1132*Lane_Width*Cost_m2)</f>
        <v/>
      </c>
      <c r="X1132" s="55" cm="1">
        <f t="array" ref="X1132">IF(AND(B1132:D1132="",G1132:P1132=""),-9999,V1132*Av_Cost_Coll/W1132)</f>
        <v>-9999</v>
      </c>
      <c r="Y1132" s="55" cm="1">
        <f t="array" ref="Y1132">IF(AND(B1132:D1132="",G1132:P1132=""),-9999,VLOOKUP(CONCATENATE(M1132,"-",N1132),Likelihood,2,FALSE))</f>
        <v>-9999</v>
      </c>
      <c r="Z1132" s="55" t="str" cm="1">
        <f t="array" ref="Z1132">IF(AND(B1132:D1132="",G1132:P1132=""),"",IF(X1132&gt;=2,IF(Y1132&gt;50,"P1","P3"),IF(X1132&gt;0,IF(Y1132&gt;50,"P2","P5"),IF(Y1132&gt;50,"P4","P6"))))</f>
        <v/>
      </c>
    </row>
    <row r="1133" spans="1:26" x14ac:dyDescent="0.35">
      <c r="A1133" s="48"/>
      <c r="B1133" s="48"/>
      <c r="C1133" s="48"/>
      <c r="D1133" s="48"/>
      <c r="E1133" s="47"/>
      <c r="F1133" s="47"/>
      <c r="G1133" s="48"/>
      <c r="H1133" s="48"/>
      <c r="I1133" s="48"/>
      <c r="J1133" s="48"/>
      <c r="K1133" s="48"/>
      <c r="L1133" s="48"/>
      <c r="M1133" s="48"/>
      <c r="N1133" s="48"/>
      <c r="O1133" s="48"/>
      <c r="P1133" s="48"/>
      <c r="Q1133" s="55" t="str" cm="1">
        <f t="array" ref="Q1133">IF(AND(B1133="",D1133="",G1133:H1133="",J1133:P1133),"",IF(OR(B1133="",D1133="",AND(D1133&lt;&gt;"A",D1133&lt;&gt;"B",D1133&lt;&gt;"C",D1133&lt;&gt;"D",D1133&lt;&gt;"U"),G1133&lt;0,H1133&lt;G1133,AND(J1133&lt;&gt;"BC",J1133&lt;&gt;"SG",J1133&lt;&gt;"KQ",J1133&lt;&gt;"R"),J1133="",K1133="",L1133="",L1133&lt; 0,OR(M1133="",M1133&gt;15),OR(N1133="",N1133&gt;15),O1133="",P1133=""),"ERROR - Please check inputs",""))</f>
        <v/>
      </c>
      <c r="R1133" s="55" t="str" cm="1">
        <f t="array" ref="R1133">IF(AND(B1133:D1133="",G1133:P1133=""),"",H1133-G1133)</f>
        <v/>
      </c>
      <c r="S1133" s="55" t="str" cm="1">
        <f t="array" ref="S1133">IF(AND(B1133:D1133="",G1133:P1133=""),"",P1133*R1133/1000*365)</f>
        <v/>
      </c>
      <c r="T1133" s="55" t="str" cm="1">
        <f t="array" ref="T1133">IF(AND(B1133:D1133="",G1133:P1133=""),"",MAX(0,K1133-L1133))</f>
        <v/>
      </c>
      <c r="U1133" s="55" t="str" cm="1">
        <f t="array" ref="U1133">IF(AND(B1133:D1133="",G1133:P1133=""),"",VLOOKUP(J1133,ABen_Rates,3,FALSE)*T1133*S1133)</f>
        <v/>
      </c>
      <c r="V1133" s="55" t="str" cm="1">
        <f t="array" ref="V1133">IF(AND(B1133:D1133="",G1133:P1133=""),"",VLOOKUP(D1133,Treatment_Life,2,FALSE)*U1133)</f>
        <v/>
      </c>
      <c r="W1133" s="55" t="str" cm="1">
        <f t="array" ref="W1133">IF(AND(B1133:D1133="",G1133:P1133=""),"",(H1133-G1133)*O1133*Lane_Width*Cost_m2)</f>
        <v/>
      </c>
      <c r="X1133" s="55" cm="1">
        <f t="array" ref="X1133">IF(AND(B1133:D1133="",G1133:P1133=""),-9999,V1133*Av_Cost_Coll/W1133)</f>
        <v>-9999</v>
      </c>
      <c r="Y1133" s="55" cm="1">
        <f t="array" ref="Y1133">IF(AND(B1133:D1133="",G1133:P1133=""),-9999,VLOOKUP(CONCATENATE(M1133,"-",N1133),Likelihood,2,FALSE))</f>
        <v>-9999</v>
      </c>
      <c r="Z1133" s="55" t="str" cm="1">
        <f t="array" ref="Z1133">IF(AND(B1133:D1133="",G1133:P1133=""),"",IF(X1133&gt;=2,IF(Y1133&gt;50,"P1","P3"),IF(X1133&gt;0,IF(Y1133&gt;50,"P2","P5"),IF(Y1133&gt;50,"P4","P6"))))</f>
        <v/>
      </c>
    </row>
    <row r="1134" spans="1:26" x14ac:dyDescent="0.35">
      <c r="A1134" s="48"/>
      <c r="B1134" s="48"/>
      <c r="C1134" s="48"/>
      <c r="D1134" s="48"/>
      <c r="E1134" s="47"/>
      <c r="F1134" s="47"/>
      <c r="G1134" s="48"/>
      <c r="H1134" s="48"/>
      <c r="I1134" s="48"/>
      <c r="J1134" s="48"/>
      <c r="K1134" s="48"/>
      <c r="L1134" s="48"/>
      <c r="M1134" s="48"/>
      <c r="N1134" s="48"/>
      <c r="O1134" s="48"/>
      <c r="P1134" s="48"/>
      <c r="Q1134" s="55" t="str" cm="1">
        <f t="array" ref="Q1134">IF(AND(B1134="",D1134="",G1134:H1134="",J1134:P1134),"",IF(OR(B1134="",D1134="",AND(D1134&lt;&gt;"A",D1134&lt;&gt;"B",D1134&lt;&gt;"C",D1134&lt;&gt;"D",D1134&lt;&gt;"U"),G1134&lt;0,H1134&lt;G1134,AND(J1134&lt;&gt;"BC",J1134&lt;&gt;"SG",J1134&lt;&gt;"KQ",J1134&lt;&gt;"R"),J1134="",K1134="",L1134="",L1134&lt; 0,OR(M1134="",M1134&gt;15),OR(N1134="",N1134&gt;15),O1134="",P1134=""),"ERROR - Please check inputs",""))</f>
        <v/>
      </c>
      <c r="R1134" s="55" t="str" cm="1">
        <f t="array" ref="R1134">IF(AND(B1134:D1134="",G1134:P1134=""),"",H1134-G1134)</f>
        <v/>
      </c>
      <c r="S1134" s="55" t="str" cm="1">
        <f t="array" ref="S1134">IF(AND(B1134:D1134="",G1134:P1134=""),"",P1134*R1134/1000*365)</f>
        <v/>
      </c>
      <c r="T1134" s="55" t="str" cm="1">
        <f t="array" ref="T1134">IF(AND(B1134:D1134="",G1134:P1134=""),"",MAX(0,K1134-L1134))</f>
        <v/>
      </c>
      <c r="U1134" s="55" t="str" cm="1">
        <f t="array" ref="U1134">IF(AND(B1134:D1134="",G1134:P1134=""),"",VLOOKUP(J1134,ABen_Rates,3,FALSE)*T1134*S1134)</f>
        <v/>
      </c>
      <c r="V1134" s="55" t="str" cm="1">
        <f t="array" ref="V1134">IF(AND(B1134:D1134="",G1134:P1134=""),"",VLOOKUP(D1134,Treatment_Life,2,FALSE)*U1134)</f>
        <v/>
      </c>
      <c r="W1134" s="55" t="str" cm="1">
        <f t="array" ref="W1134">IF(AND(B1134:D1134="",G1134:P1134=""),"",(H1134-G1134)*O1134*Lane_Width*Cost_m2)</f>
        <v/>
      </c>
      <c r="X1134" s="55" cm="1">
        <f t="array" ref="X1134">IF(AND(B1134:D1134="",G1134:P1134=""),-9999,V1134*Av_Cost_Coll/W1134)</f>
        <v>-9999</v>
      </c>
      <c r="Y1134" s="55" cm="1">
        <f t="array" ref="Y1134">IF(AND(B1134:D1134="",G1134:P1134=""),-9999,VLOOKUP(CONCATENATE(M1134,"-",N1134),Likelihood,2,FALSE))</f>
        <v>-9999</v>
      </c>
      <c r="Z1134" s="55" t="str" cm="1">
        <f t="array" ref="Z1134">IF(AND(B1134:D1134="",G1134:P1134=""),"",IF(X1134&gt;=2,IF(Y1134&gt;50,"P1","P3"),IF(X1134&gt;0,IF(Y1134&gt;50,"P2","P5"),IF(Y1134&gt;50,"P4","P6"))))</f>
        <v/>
      </c>
    </row>
    <row r="1135" spans="1:26" x14ac:dyDescent="0.35">
      <c r="A1135" s="48"/>
      <c r="B1135" s="48"/>
      <c r="C1135" s="48"/>
      <c r="D1135" s="48"/>
      <c r="E1135" s="47"/>
      <c r="F1135" s="47"/>
      <c r="G1135" s="48"/>
      <c r="H1135" s="48"/>
      <c r="I1135" s="48"/>
      <c r="J1135" s="48"/>
      <c r="K1135" s="48"/>
      <c r="L1135" s="48"/>
      <c r="M1135" s="48"/>
      <c r="N1135" s="48"/>
      <c r="O1135" s="48"/>
      <c r="P1135" s="48"/>
      <c r="Q1135" s="55" t="str" cm="1">
        <f t="array" ref="Q1135">IF(AND(B1135="",D1135="",G1135:H1135="",J1135:P1135),"",IF(OR(B1135="",D1135="",AND(D1135&lt;&gt;"A",D1135&lt;&gt;"B",D1135&lt;&gt;"C",D1135&lt;&gt;"D",D1135&lt;&gt;"U"),G1135&lt;0,H1135&lt;G1135,AND(J1135&lt;&gt;"BC",J1135&lt;&gt;"SG",J1135&lt;&gt;"KQ",J1135&lt;&gt;"R"),J1135="",K1135="",L1135="",L1135&lt; 0,OR(M1135="",M1135&gt;15),OR(N1135="",N1135&gt;15),O1135="",P1135=""),"ERROR - Please check inputs",""))</f>
        <v/>
      </c>
      <c r="R1135" s="55" t="str" cm="1">
        <f t="array" ref="R1135">IF(AND(B1135:D1135="",G1135:P1135=""),"",H1135-G1135)</f>
        <v/>
      </c>
      <c r="S1135" s="55" t="str" cm="1">
        <f t="array" ref="S1135">IF(AND(B1135:D1135="",G1135:P1135=""),"",P1135*R1135/1000*365)</f>
        <v/>
      </c>
      <c r="T1135" s="55" t="str" cm="1">
        <f t="array" ref="T1135">IF(AND(B1135:D1135="",G1135:P1135=""),"",MAX(0,K1135-L1135))</f>
        <v/>
      </c>
      <c r="U1135" s="55" t="str" cm="1">
        <f t="array" ref="U1135">IF(AND(B1135:D1135="",G1135:P1135=""),"",VLOOKUP(J1135,ABen_Rates,3,FALSE)*T1135*S1135)</f>
        <v/>
      </c>
      <c r="V1135" s="55" t="str" cm="1">
        <f t="array" ref="V1135">IF(AND(B1135:D1135="",G1135:P1135=""),"",VLOOKUP(D1135,Treatment_Life,2,FALSE)*U1135)</f>
        <v/>
      </c>
      <c r="W1135" s="55" t="str" cm="1">
        <f t="array" ref="W1135">IF(AND(B1135:D1135="",G1135:P1135=""),"",(H1135-G1135)*O1135*Lane_Width*Cost_m2)</f>
        <v/>
      </c>
      <c r="X1135" s="55" cm="1">
        <f t="array" ref="X1135">IF(AND(B1135:D1135="",G1135:P1135=""),-9999,V1135*Av_Cost_Coll/W1135)</f>
        <v>-9999</v>
      </c>
      <c r="Y1135" s="55" cm="1">
        <f t="array" ref="Y1135">IF(AND(B1135:D1135="",G1135:P1135=""),-9999,VLOOKUP(CONCATENATE(M1135,"-",N1135),Likelihood,2,FALSE))</f>
        <v>-9999</v>
      </c>
      <c r="Z1135" s="55" t="str" cm="1">
        <f t="array" ref="Z1135">IF(AND(B1135:D1135="",G1135:P1135=""),"",IF(X1135&gt;=2,IF(Y1135&gt;50,"P1","P3"),IF(X1135&gt;0,IF(Y1135&gt;50,"P2","P5"),IF(Y1135&gt;50,"P4","P6"))))</f>
        <v/>
      </c>
    </row>
    <row r="1136" spans="1:26" x14ac:dyDescent="0.35">
      <c r="A1136" s="48"/>
      <c r="B1136" s="48"/>
      <c r="C1136" s="48"/>
      <c r="D1136" s="48"/>
      <c r="E1136" s="47"/>
      <c r="F1136" s="47"/>
      <c r="G1136" s="48"/>
      <c r="H1136" s="48"/>
      <c r="I1136" s="48"/>
      <c r="J1136" s="48"/>
      <c r="K1136" s="48"/>
      <c r="L1136" s="48"/>
      <c r="M1136" s="48"/>
      <c r="N1136" s="48"/>
      <c r="O1136" s="48"/>
      <c r="P1136" s="48"/>
      <c r="Q1136" s="55" t="str" cm="1">
        <f t="array" ref="Q1136">IF(AND(B1136="",D1136="",G1136:H1136="",J1136:P1136),"",IF(OR(B1136="",D1136="",AND(D1136&lt;&gt;"A",D1136&lt;&gt;"B",D1136&lt;&gt;"C",D1136&lt;&gt;"D",D1136&lt;&gt;"U"),G1136&lt;0,H1136&lt;G1136,AND(J1136&lt;&gt;"BC",J1136&lt;&gt;"SG",J1136&lt;&gt;"KQ",J1136&lt;&gt;"R"),J1136="",K1136="",L1136="",L1136&lt; 0,OR(M1136="",M1136&gt;15),OR(N1136="",N1136&gt;15),O1136="",P1136=""),"ERROR - Please check inputs",""))</f>
        <v/>
      </c>
      <c r="R1136" s="55" t="str" cm="1">
        <f t="array" ref="R1136">IF(AND(B1136:D1136="",G1136:P1136=""),"",H1136-G1136)</f>
        <v/>
      </c>
      <c r="S1136" s="55" t="str" cm="1">
        <f t="array" ref="S1136">IF(AND(B1136:D1136="",G1136:P1136=""),"",P1136*R1136/1000*365)</f>
        <v/>
      </c>
      <c r="T1136" s="55" t="str" cm="1">
        <f t="array" ref="T1136">IF(AND(B1136:D1136="",G1136:P1136=""),"",MAX(0,K1136-L1136))</f>
        <v/>
      </c>
      <c r="U1136" s="55" t="str" cm="1">
        <f t="array" ref="U1136">IF(AND(B1136:D1136="",G1136:P1136=""),"",VLOOKUP(J1136,ABen_Rates,3,FALSE)*T1136*S1136)</f>
        <v/>
      </c>
      <c r="V1136" s="55" t="str" cm="1">
        <f t="array" ref="V1136">IF(AND(B1136:D1136="",G1136:P1136=""),"",VLOOKUP(D1136,Treatment_Life,2,FALSE)*U1136)</f>
        <v/>
      </c>
      <c r="W1136" s="55" t="str" cm="1">
        <f t="array" ref="W1136">IF(AND(B1136:D1136="",G1136:P1136=""),"",(H1136-G1136)*O1136*Lane_Width*Cost_m2)</f>
        <v/>
      </c>
      <c r="X1136" s="55" cm="1">
        <f t="array" ref="X1136">IF(AND(B1136:D1136="",G1136:P1136=""),-9999,V1136*Av_Cost_Coll/W1136)</f>
        <v>-9999</v>
      </c>
      <c r="Y1136" s="55" cm="1">
        <f t="array" ref="Y1136">IF(AND(B1136:D1136="",G1136:P1136=""),-9999,VLOOKUP(CONCATENATE(M1136,"-",N1136),Likelihood,2,FALSE))</f>
        <v>-9999</v>
      </c>
      <c r="Z1136" s="55" t="str" cm="1">
        <f t="array" ref="Z1136">IF(AND(B1136:D1136="",G1136:P1136=""),"",IF(X1136&gt;=2,IF(Y1136&gt;50,"P1","P3"),IF(X1136&gt;0,IF(Y1136&gt;50,"P2","P5"),IF(Y1136&gt;50,"P4","P6"))))</f>
        <v/>
      </c>
    </row>
    <row r="1137" spans="1:26" x14ac:dyDescent="0.35">
      <c r="A1137" s="48"/>
      <c r="B1137" s="48"/>
      <c r="C1137" s="48"/>
      <c r="D1137" s="48"/>
      <c r="E1137" s="47"/>
      <c r="F1137" s="47"/>
      <c r="G1137" s="48"/>
      <c r="H1137" s="48"/>
      <c r="I1137" s="48"/>
      <c r="J1137" s="48"/>
      <c r="K1137" s="48"/>
      <c r="L1137" s="48"/>
      <c r="M1137" s="48"/>
      <c r="N1137" s="48"/>
      <c r="O1137" s="48"/>
      <c r="P1137" s="48"/>
      <c r="Q1137" s="55" t="str" cm="1">
        <f t="array" ref="Q1137">IF(AND(B1137="",D1137="",G1137:H1137="",J1137:P1137),"",IF(OR(B1137="",D1137="",AND(D1137&lt;&gt;"A",D1137&lt;&gt;"B",D1137&lt;&gt;"C",D1137&lt;&gt;"D",D1137&lt;&gt;"U"),G1137&lt;0,H1137&lt;G1137,AND(J1137&lt;&gt;"BC",J1137&lt;&gt;"SG",J1137&lt;&gt;"KQ",J1137&lt;&gt;"R"),J1137="",K1137="",L1137="",L1137&lt; 0,OR(M1137="",M1137&gt;15),OR(N1137="",N1137&gt;15),O1137="",P1137=""),"ERROR - Please check inputs",""))</f>
        <v/>
      </c>
      <c r="R1137" s="55" t="str" cm="1">
        <f t="array" ref="R1137">IF(AND(B1137:D1137="",G1137:P1137=""),"",H1137-G1137)</f>
        <v/>
      </c>
      <c r="S1137" s="55" t="str" cm="1">
        <f t="array" ref="S1137">IF(AND(B1137:D1137="",G1137:P1137=""),"",P1137*R1137/1000*365)</f>
        <v/>
      </c>
      <c r="T1137" s="55" t="str" cm="1">
        <f t="array" ref="T1137">IF(AND(B1137:D1137="",G1137:P1137=""),"",MAX(0,K1137-L1137))</f>
        <v/>
      </c>
      <c r="U1137" s="55" t="str" cm="1">
        <f t="array" ref="U1137">IF(AND(B1137:D1137="",G1137:P1137=""),"",VLOOKUP(J1137,ABen_Rates,3,FALSE)*T1137*S1137)</f>
        <v/>
      </c>
      <c r="V1137" s="55" t="str" cm="1">
        <f t="array" ref="V1137">IF(AND(B1137:D1137="",G1137:P1137=""),"",VLOOKUP(D1137,Treatment_Life,2,FALSE)*U1137)</f>
        <v/>
      </c>
      <c r="W1137" s="55" t="str" cm="1">
        <f t="array" ref="W1137">IF(AND(B1137:D1137="",G1137:P1137=""),"",(H1137-G1137)*O1137*Lane_Width*Cost_m2)</f>
        <v/>
      </c>
      <c r="X1137" s="55" cm="1">
        <f t="array" ref="X1137">IF(AND(B1137:D1137="",G1137:P1137=""),-9999,V1137*Av_Cost_Coll/W1137)</f>
        <v>-9999</v>
      </c>
      <c r="Y1137" s="55" cm="1">
        <f t="array" ref="Y1137">IF(AND(B1137:D1137="",G1137:P1137=""),-9999,VLOOKUP(CONCATENATE(M1137,"-",N1137),Likelihood,2,FALSE))</f>
        <v>-9999</v>
      </c>
      <c r="Z1137" s="55" t="str" cm="1">
        <f t="array" ref="Z1137">IF(AND(B1137:D1137="",G1137:P1137=""),"",IF(X1137&gt;=2,IF(Y1137&gt;50,"P1","P3"),IF(X1137&gt;0,IF(Y1137&gt;50,"P2","P5"),IF(Y1137&gt;50,"P4","P6"))))</f>
        <v/>
      </c>
    </row>
    <row r="1138" spans="1:26" x14ac:dyDescent="0.35">
      <c r="A1138" s="48"/>
      <c r="B1138" s="48"/>
      <c r="C1138" s="48"/>
      <c r="D1138" s="48"/>
      <c r="E1138" s="47"/>
      <c r="F1138" s="47"/>
      <c r="G1138" s="48"/>
      <c r="H1138" s="48"/>
      <c r="I1138" s="48"/>
      <c r="J1138" s="48"/>
      <c r="K1138" s="48"/>
      <c r="L1138" s="48"/>
      <c r="M1138" s="48"/>
      <c r="N1138" s="48"/>
      <c r="O1138" s="48"/>
      <c r="P1138" s="48"/>
      <c r="Q1138" s="55" t="str" cm="1">
        <f t="array" ref="Q1138">IF(AND(B1138="",D1138="",G1138:H1138="",J1138:P1138),"",IF(OR(B1138="",D1138="",AND(D1138&lt;&gt;"A",D1138&lt;&gt;"B",D1138&lt;&gt;"C",D1138&lt;&gt;"D",D1138&lt;&gt;"U"),G1138&lt;0,H1138&lt;G1138,AND(J1138&lt;&gt;"BC",J1138&lt;&gt;"SG",J1138&lt;&gt;"KQ",J1138&lt;&gt;"R"),J1138="",K1138="",L1138="",L1138&lt; 0,OR(M1138="",M1138&gt;15),OR(N1138="",N1138&gt;15),O1138="",P1138=""),"ERROR - Please check inputs",""))</f>
        <v/>
      </c>
      <c r="R1138" s="55" t="str" cm="1">
        <f t="array" ref="R1138">IF(AND(B1138:D1138="",G1138:P1138=""),"",H1138-G1138)</f>
        <v/>
      </c>
      <c r="S1138" s="55" t="str" cm="1">
        <f t="array" ref="S1138">IF(AND(B1138:D1138="",G1138:P1138=""),"",P1138*R1138/1000*365)</f>
        <v/>
      </c>
      <c r="T1138" s="55" t="str" cm="1">
        <f t="array" ref="T1138">IF(AND(B1138:D1138="",G1138:P1138=""),"",MAX(0,K1138-L1138))</f>
        <v/>
      </c>
      <c r="U1138" s="55" t="str" cm="1">
        <f t="array" ref="U1138">IF(AND(B1138:D1138="",G1138:P1138=""),"",VLOOKUP(J1138,ABen_Rates,3,FALSE)*T1138*S1138)</f>
        <v/>
      </c>
      <c r="V1138" s="55" t="str" cm="1">
        <f t="array" ref="V1138">IF(AND(B1138:D1138="",G1138:P1138=""),"",VLOOKUP(D1138,Treatment_Life,2,FALSE)*U1138)</f>
        <v/>
      </c>
      <c r="W1138" s="55" t="str" cm="1">
        <f t="array" ref="W1138">IF(AND(B1138:D1138="",G1138:P1138=""),"",(H1138-G1138)*O1138*Lane_Width*Cost_m2)</f>
        <v/>
      </c>
      <c r="X1138" s="55" cm="1">
        <f t="array" ref="X1138">IF(AND(B1138:D1138="",G1138:P1138=""),-9999,V1138*Av_Cost_Coll/W1138)</f>
        <v>-9999</v>
      </c>
      <c r="Y1138" s="55" cm="1">
        <f t="array" ref="Y1138">IF(AND(B1138:D1138="",G1138:P1138=""),-9999,VLOOKUP(CONCATENATE(M1138,"-",N1138),Likelihood,2,FALSE))</f>
        <v>-9999</v>
      </c>
      <c r="Z1138" s="55" t="str" cm="1">
        <f t="array" ref="Z1138">IF(AND(B1138:D1138="",G1138:P1138=""),"",IF(X1138&gt;=2,IF(Y1138&gt;50,"P1","P3"),IF(X1138&gt;0,IF(Y1138&gt;50,"P2","P5"),IF(Y1138&gt;50,"P4","P6"))))</f>
        <v/>
      </c>
    </row>
    <row r="1139" spans="1:26" x14ac:dyDescent="0.35">
      <c r="A1139" s="48"/>
      <c r="B1139" s="48"/>
      <c r="C1139" s="48"/>
      <c r="D1139" s="48"/>
      <c r="E1139" s="47"/>
      <c r="F1139" s="47"/>
      <c r="G1139" s="48"/>
      <c r="H1139" s="48"/>
      <c r="I1139" s="48"/>
      <c r="J1139" s="48"/>
      <c r="K1139" s="48"/>
      <c r="L1139" s="48"/>
      <c r="M1139" s="48"/>
      <c r="N1139" s="48"/>
      <c r="O1139" s="48"/>
      <c r="P1139" s="48"/>
      <c r="Q1139" s="55" t="str" cm="1">
        <f t="array" ref="Q1139">IF(AND(B1139="",D1139="",G1139:H1139="",J1139:P1139),"",IF(OR(B1139="",D1139="",AND(D1139&lt;&gt;"A",D1139&lt;&gt;"B",D1139&lt;&gt;"C",D1139&lt;&gt;"D",D1139&lt;&gt;"U"),G1139&lt;0,H1139&lt;G1139,AND(J1139&lt;&gt;"BC",J1139&lt;&gt;"SG",J1139&lt;&gt;"KQ",J1139&lt;&gt;"R"),J1139="",K1139="",L1139="",L1139&lt; 0,OR(M1139="",M1139&gt;15),OR(N1139="",N1139&gt;15),O1139="",P1139=""),"ERROR - Please check inputs",""))</f>
        <v/>
      </c>
      <c r="R1139" s="55" t="str" cm="1">
        <f t="array" ref="R1139">IF(AND(B1139:D1139="",G1139:P1139=""),"",H1139-G1139)</f>
        <v/>
      </c>
      <c r="S1139" s="55" t="str" cm="1">
        <f t="array" ref="S1139">IF(AND(B1139:D1139="",G1139:P1139=""),"",P1139*R1139/1000*365)</f>
        <v/>
      </c>
      <c r="T1139" s="55" t="str" cm="1">
        <f t="array" ref="T1139">IF(AND(B1139:D1139="",G1139:P1139=""),"",MAX(0,K1139-L1139))</f>
        <v/>
      </c>
      <c r="U1139" s="55" t="str" cm="1">
        <f t="array" ref="U1139">IF(AND(B1139:D1139="",G1139:P1139=""),"",VLOOKUP(J1139,ABen_Rates,3,FALSE)*T1139*S1139)</f>
        <v/>
      </c>
      <c r="V1139" s="55" t="str" cm="1">
        <f t="array" ref="V1139">IF(AND(B1139:D1139="",G1139:P1139=""),"",VLOOKUP(D1139,Treatment_Life,2,FALSE)*U1139)</f>
        <v/>
      </c>
      <c r="W1139" s="55" t="str" cm="1">
        <f t="array" ref="W1139">IF(AND(B1139:D1139="",G1139:P1139=""),"",(H1139-G1139)*O1139*Lane_Width*Cost_m2)</f>
        <v/>
      </c>
      <c r="X1139" s="55" cm="1">
        <f t="array" ref="X1139">IF(AND(B1139:D1139="",G1139:P1139=""),-9999,V1139*Av_Cost_Coll/W1139)</f>
        <v>-9999</v>
      </c>
      <c r="Y1139" s="55" cm="1">
        <f t="array" ref="Y1139">IF(AND(B1139:D1139="",G1139:P1139=""),-9999,VLOOKUP(CONCATENATE(M1139,"-",N1139),Likelihood,2,FALSE))</f>
        <v>-9999</v>
      </c>
      <c r="Z1139" s="55" t="str" cm="1">
        <f t="array" ref="Z1139">IF(AND(B1139:D1139="",G1139:P1139=""),"",IF(X1139&gt;=2,IF(Y1139&gt;50,"P1","P3"),IF(X1139&gt;0,IF(Y1139&gt;50,"P2","P5"),IF(Y1139&gt;50,"P4","P6"))))</f>
        <v/>
      </c>
    </row>
    <row r="1140" spans="1:26" x14ac:dyDescent="0.35">
      <c r="A1140" s="48"/>
      <c r="B1140" s="48"/>
      <c r="C1140" s="48"/>
      <c r="D1140" s="48"/>
      <c r="E1140" s="47"/>
      <c r="F1140" s="47"/>
      <c r="G1140" s="48"/>
      <c r="H1140" s="48"/>
      <c r="I1140" s="48"/>
      <c r="J1140" s="48"/>
      <c r="K1140" s="48"/>
      <c r="L1140" s="48"/>
      <c r="M1140" s="48"/>
      <c r="N1140" s="48"/>
      <c r="O1140" s="48"/>
      <c r="P1140" s="48"/>
      <c r="Q1140" s="55" t="str" cm="1">
        <f t="array" ref="Q1140">IF(AND(B1140="",D1140="",G1140:H1140="",J1140:P1140),"",IF(OR(B1140="",D1140="",AND(D1140&lt;&gt;"A",D1140&lt;&gt;"B",D1140&lt;&gt;"C",D1140&lt;&gt;"D",D1140&lt;&gt;"U"),G1140&lt;0,H1140&lt;G1140,AND(J1140&lt;&gt;"BC",J1140&lt;&gt;"SG",J1140&lt;&gt;"KQ",J1140&lt;&gt;"R"),J1140="",K1140="",L1140="",L1140&lt; 0,OR(M1140="",M1140&gt;15),OR(N1140="",N1140&gt;15),O1140="",P1140=""),"ERROR - Please check inputs",""))</f>
        <v/>
      </c>
      <c r="R1140" s="55" t="str" cm="1">
        <f t="array" ref="R1140">IF(AND(B1140:D1140="",G1140:P1140=""),"",H1140-G1140)</f>
        <v/>
      </c>
      <c r="S1140" s="55" t="str" cm="1">
        <f t="array" ref="S1140">IF(AND(B1140:D1140="",G1140:P1140=""),"",P1140*R1140/1000*365)</f>
        <v/>
      </c>
      <c r="T1140" s="55" t="str" cm="1">
        <f t="array" ref="T1140">IF(AND(B1140:D1140="",G1140:P1140=""),"",MAX(0,K1140-L1140))</f>
        <v/>
      </c>
      <c r="U1140" s="55" t="str" cm="1">
        <f t="array" ref="U1140">IF(AND(B1140:D1140="",G1140:P1140=""),"",VLOOKUP(J1140,ABen_Rates,3,FALSE)*T1140*S1140)</f>
        <v/>
      </c>
      <c r="V1140" s="55" t="str" cm="1">
        <f t="array" ref="V1140">IF(AND(B1140:D1140="",G1140:P1140=""),"",VLOOKUP(D1140,Treatment_Life,2,FALSE)*U1140)</f>
        <v/>
      </c>
      <c r="W1140" s="55" t="str" cm="1">
        <f t="array" ref="W1140">IF(AND(B1140:D1140="",G1140:P1140=""),"",(H1140-G1140)*O1140*Lane_Width*Cost_m2)</f>
        <v/>
      </c>
      <c r="X1140" s="55" cm="1">
        <f t="array" ref="X1140">IF(AND(B1140:D1140="",G1140:P1140=""),-9999,V1140*Av_Cost_Coll/W1140)</f>
        <v>-9999</v>
      </c>
      <c r="Y1140" s="55" cm="1">
        <f t="array" ref="Y1140">IF(AND(B1140:D1140="",G1140:P1140=""),-9999,VLOOKUP(CONCATENATE(M1140,"-",N1140),Likelihood,2,FALSE))</f>
        <v>-9999</v>
      </c>
      <c r="Z1140" s="55" t="str" cm="1">
        <f t="array" ref="Z1140">IF(AND(B1140:D1140="",G1140:P1140=""),"",IF(X1140&gt;=2,IF(Y1140&gt;50,"P1","P3"),IF(X1140&gt;0,IF(Y1140&gt;50,"P2","P5"),IF(Y1140&gt;50,"P4","P6"))))</f>
        <v/>
      </c>
    </row>
    <row r="1141" spans="1:26" x14ac:dyDescent="0.35">
      <c r="A1141" s="48"/>
      <c r="B1141" s="48"/>
      <c r="C1141" s="48"/>
      <c r="D1141" s="48"/>
      <c r="E1141" s="47"/>
      <c r="F1141" s="47"/>
      <c r="G1141" s="48"/>
      <c r="H1141" s="48"/>
      <c r="I1141" s="48"/>
      <c r="J1141" s="48"/>
      <c r="K1141" s="48"/>
      <c r="L1141" s="48"/>
      <c r="M1141" s="48"/>
      <c r="N1141" s="48"/>
      <c r="O1141" s="48"/>
      <c r="P1141" s="48"/>
      <c r="Q1141" s="55" t="str" cm="1">
        <f t="array" ref="Q1141">IF(AND(B1141="",D1141="",G1141:H1141="",J1141:P1141),"",IF(OR(B1141="",D1141="",AND(D1141&lt;&gt;"A",D1141&lt;&gt;"B",D1141&lt;&gt;"C",D1141&lt;&gt;"D",D1141&lt;&gt;"U"),G1141&lt;0,H1141&lt;G1141,AND(J1141&lt;&gt;"BC",J1141&lt;&gt;"SG",J1141&lt;&gt;"KQ",J1141&lt;&gt;"R"),J1141="",K1141="",L1141="",L1141&lt; 0,OR(M1141="",M1141&gt;15),OR(N1141="",N1141&gt;15),O1141="",P1141=""),"ERROR - Please check inputs",""))</f>
        <v/>
      </c>
      <c r="R1141" s="55" t="str" cm="1">
        <f t="array" ref="R1141">IF(AND(B1141:D1141="",G1141:P1141=""),"",H1141-G1141)</f>
        <v/>
      </c>
      <c r="S1141" s="55" t="str" cm="1">
        <f t="array" ref="S1141">IF(AND(B1141:D1141="",G1141:P1141=""),"",P1141*R1141/1000*365)</f>
        <v/>
      </c>
      <c r="T1141" s="55" t="str" cm="1">
        <f t="array" ref="T1141">IF(AND(B1141:D1141="",G1141:P1141=""),"",MAX(0,K1141-L1141))</f>
        <v/>
      </c>
      <c r="U1141" s="55" t="str" cm="1">
        <f t="array" ref="U1141">IF(AND(B1141:D1141="",G1141:P1141=""),"",VLOOKUP(J1141,ABen_Rates,3,FALSE)*T1141*S1141)</f>
        <v/>
      </c>
      <c r="V1141" s="55" t="str" cm="1">
        <f t="array" ref="V1141">IF(AND(B1141:D1141="",G1141:P1141=""),"",VLOOKUP(D1141,Treatment_Life,2,FALSE)*U1141)</f>
        <v/>
      </c>
      <c r="W1141" s="55" t="str" cm="1">
        <f t="array" ref="W1141">IF(AND(B1141:D1141="",G1141:P1141=""),"",(H1141-G1141)*O1141*Lane_Width*Cost_m2)</f>
        <v/>
      </c>
      <c r="X1141" s="55" cm="1">
        <f t="array" ref="X1141">IF(AND(B1141:D1141="",G1141:P1141=""),-9999,V1141*Av_Cost_Coll/W1141)</f>
        <v>-9999</v>
      </c>
      <c r="Y1141" s="55" cm="1">
        <f t="array" ref="Y1141">IF(AND(B1141:D1141="",G1141:P1141=""),-9999,VLOOKUP(CONCATENATE(M1141,"-",N1141),Likelihood,2,FALSE))</f>
        <v>-9999</v>
      </c>
      <c r="Z1141" s="55" t="str" cm="1">
        <f t="array" ref="Z1141">IF(AND(B1141:D1141="",G1141:P1141=""),"",IF(X1141&gt;=2,IF(Y1141&gt;50,"P1","P3"),IF(X1141&gt;0,IF(Y1141&gt;50,"P2","P5"),IF(Y1141&gt;50,"P4","P6"))))</f>
        <v/>
      </c>
    </row>
    <row r="1142" spans="1:26" x14ac:dyDescent="0.35">
      <c r="A1142" s="48"/>
      <c r="B1142" s="48"/>
      <c r="C1142" s="48"/>
      <c r="D1142" s="48"/>
      <c r="E1142" s="47"/>
      <c r="F1142" s="47"/>
      <c r="G1142" s="48"/>
      <c r="H1142" s="48"/>
      <c r="I1142" s="48"/>
      <c r="J1142" s="48"/>
      <c r="K1142" s="48"/>
      <c r="L1142" s="48"/>
      <c r="M1142" s="48"/>
      <c r="N1142" s="48"/>
      <c r="O1142" s="48"/>
      <c r="P1142" s="48"/>
      <c r="Q1142" s="55" t="str" cm="1">
        <f t="array" ref="Q1142">IF(AND(B1142="",D1142="",G1142:H1142="",J1142:P1142),"",IF(OR(B1142="",D1142="",AND(D1142&lt;&gt;"A",D1142&lt;&gt;"B",D1142&lt;&gt;"C",D1142&lt;&gt;"D",D1142&lt;&gt;"U"),G1142&lt;0,H1142&lt;G1142,AND(J1142&lt;&gt;"BC",J1142&lt;&gt;"SG",J1142&lt;&gt;"KQ",J1142&lt;&gt;"R"),J1142="",K1142="",L1142="",L1142&lt; 0,OR(M1142="",M1142&gt;15),OR(N1142="",N1142&gt;15),O1142="",P1142=""),"ERROR - Please check inputs",""))</f>
        <v/>
      </c>
      <c r="R1142" s="55" t="str" cm="1">
        <f t="array" ref="R1142">IF(AND(B1142:D1142="",G1142:P1142=""),"",H1142-G1142)</f>
        <v/>
      </c>
      <c r="S1142" s="55" t="str" cm="1">
        <f t="array" ref="S1142">IF(AND(B1142:D1142="",G1142:P1142=""),"",P1142*R1142/1000*365)</f>
        <v/>
      </c>
      <c r="T1142" s="55" t="str" cm="1">
        <f t="array" ref="T1142">IF(AND(B1142:D1142="",G1142:P1142=""),"",MAX(0,K1142-L1142))</f>
        <v/>
      </c>
      <c r="U1142" s="55" t="str" cm="1">
        <f t="array" ref="U1142">IF(AND(B1142:D1142="",G1142:P1142=""),"",VLOOKUP(J1142,ABen_Rates,3,FALSE)*T1142*S1142)</f>
        <v/>
      </c>
      <c r="V1142" s="55" t="str" cm="1">
        <f t="array" ref="V1142">IF(AND(B1142:D1142="",G1142:P1142=""),"",VLOOKUP(D1142,Treatment_Life,2,FALSE)*U1142)</f>
        <v/>
      </c>
      <c r="W1142" s="55" t="str" cm="1">
        <f t="array" ref="W1142">IF(AND(B1142:D1142="",G1142:P1142=""),"",(H1142-G1142)*O1142*Lane_Width*Cost_m2)</f>
        <v/>
      </c>
      <c r="X1142" s="55" cm="1">
        <f t="array" ref="X1142">IF(AND(B1142:D1142="",G1142:P1142=""),-9999,V1142*Av_Cost_Coll/W1142)</f>
        <v>-9999</v>
      </c>
      <c r="Y1142" s="55" cm="1">
        <f t="array" ref="Y1142">IF(AND(B1142:D1142="",G1142:P1142=""),-9999,VLOOKUP(CONCATENATE(M1142,"-",N1142),Likelihood,2,FALSE))</f>
        <v>-9999</v>
      </c>
      <c r="Z1142" s="55" t="str" cm="1">
        <f t="array" ref="Z1142">IF(AND(B1142:D1142="",G1142:P1142=""),"",IF(X1142&gt;=2,IF(Y1142&gt;50,"P1","P3"),IF(X1142&gt;0,IF(Y1142&gt;50,"P2","P5"),IF(Y1142&gt;50,"P4","P6"))))</f>
        <v/>
      </c>
    </row>
    <row r="1143" spans="1:26" x14ac:dyDescent="0.35">
      <c r="A1143" s="48"/>
      <c r="B1143" s="48"/>
      <c r="C1143" s="48"/>
      <c r="D1143" s="48"/>
      <c r="E1143" s="47"/>
      <c r="F1143" s="47"/>
      <c r="G1143" s="48"/>
      <c r="H1143" s="48"/>
      <c r="I1143" s="48"/>
      <c r="J1143" s="48"/>
      <c r="K1143" s="48"/>
      <c r="L1143" s="48"/>
      <c r="M1143" s="48"/>
      <c r="N1143" s="48"/>
      <c r="O1143" s="48"/>
      <c r="P1143" s="48"/>
      <c r="Q1143" s="55" t="str" cm="1">
        <f t="array" ref="Q1143">IF(AND(B1143="",D1143="",G1143:H1143="",J1143:P1143),"",IF(OR(B1143="",D1143="",AND(D1143&lt;&gt;"A",D1143&lt;&gt;"B",D1143&lt;&gt;"C",D1143&lt;&gt;"D",D1143&lt;&gt;"U"),G1143&lt;0,H1143&lt;G1143,AND(J1143&lt;&gt;"BC",J1143&lt;&gt;"SG",J1143&lt;&gt;"KQ",J1143&lt;&gt;"R"),J1143="",K1143="",L1143="",L1143&lt; 0,OR(M1143="",M1143&gt;15),OR(N1143="",N1143&gt;15),O1143="",P1143=""),"ERROR - Please check inputs",""))</f>
        <v/>
      </c>
      <c r="R1143" s="55" t="str" cm="1">
        <f t="array" ref="R1143">IF(AND(B1143:D1143="",G1143:P1143=""),"",H1143-G1143)</f>
        <v/>
      </c>
      <c r="S1143" s="55" t="str" cm="1">
        <f t="array" ref="S1143">IF(AND(B1143:D1143="",G1143:P1143=""),"",P1143*R1143/1000*365)</f>
        <v/>
      </c>
      <c r="T1143" s="55" t="str" cm="1">
        <f t="array" ref="T1143">IF(AND(B1143:D1143="",G1143:P1143=""),"",MAX(0,K1143-L1143))</f>
        <v/>
      </c>
      <c r="U1143" s="55" t="str" cm="1">
        <f t="array" ref="U1143">IF(AND(B1143:D1143="",G1143:P1143=""),"",VLOOKUP(J1143,ABen_Rates,3,FALSE)*T1143*S1143)</f>
        <v/>
      </c>
      <c r="V1143" s="55" t="str" cm="1">
        <f t="array" ref="V1143">IF(AND(B1143:D1143="",G1143:P1143=""),"",VLOOKUP(D1143,Treatment_Life,2,FALSE)*U1143)</f>
        <v/>
      </c>
      <c r="W1143" s="55" t="str" cm="1">
        <f t="array" ref="W1143">IF(AND(B1143:D1143="",G1143:P1143=""),"",(H1143-G1143)*O1143*Lane_Width*Cost_m2)</f>
        <v/>
      </c>
      <c r="X1143" s="55" cm="1">
        <f t="array" ref="X1143">IF(AND(B1143:D1143="",G1143:P1143=""),-9999,V1143*Av_Cost_Coll/W1143)</f>
        <v>-9999</v>
      </c>
      <c r="Y1143" s="55" cm="1">
        <f t="array" ref="Y1143">IF(AND(B1143:D1143="",G1143:P1143=""),-9999,VLOOKUP(CONCATENATE(M1143,"-",N1143),Likelihood,2,FALSE))</f>
        <v>-9999</v>
      </c>
      <c r="Z1143" s="55" t="str" cm="1">
        <f t="array" ref="Z1143">IF(AND(B1143:D1143="",G1143:P1143=""),"",IF(X1143&gt;=2,IF(Y1143&gt;50,"P1","P3"),IF(X1143&gt;0,IF(Y1143&gt;50,"P2","P5"),IF(Y1143&gt;50,"P4","P6"))))</f>
        <v/>
      </c>
    </row>
    <row r="1144" spans="1:26" x14ac:dyDescent="0.35">
      <c r="A1144" s="48"/>
      <c r="B1144" s="48"/>
      <c r="C1144" s="48"/>
      <c r="D1144" s="48"/>
      <c r="E1144" s="47"/>
      <c r="F1144" s="47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55" t="str" cm="1">
        <f t="array" ref="Q1144">IF(AND(B1144="",D1144="",G1144:H1144="",J1144:P1144),"",IF(OR(B1144="",D1144="",AND(D1144&lt;&gt;"A",D1144&lt;&gt;"B",D1144&lt;&gt;"C",D1144&lt;&gt;"D",D1144&lt;&gt;"U"),G1144&lt;0,H1144&lt;G1144,AND(J1144&lt;&gt;"BC",J1144&lt;&gt;"SG",J1144&lt;&gt;"KQ",J1144&lt;&gt;"R"),J1144="",K1144="",L1144="",L1144&lt; 0,OR(M1144="",M1144&gt;15),OR(N1144="",N1144&gt;15),O1144="",P1144=""),"ERROR - Please check inputs",""))</f>
        <v/>
      </c>
      <c r="R1144" s="55" t="str" cm="1">
        <f t="array" ref="R1144">IF(AND(B1144:D1144="",G1144:P1144=""),"",H1144-G1144)</f>
        <v/>
      </c>
      <c r="S1144" s="55" t="str" cm="1">
        <f t="array" ref="S1144">IF(AND(B1144:D1144="",G1144:P1144=""),"",P1144*R1144/1000*365)</f>
        <v/>
      </c>
      <c r="T1144" s="55" t="str" cm="1">
        <f t="array" ref="T1144">IF(AND(B1144:D1144="",G1144:P1144=""),"",MAX(0,K1144-L1144))</f>
        <v/>
      </c>
      <c r="U1144" s="55" t="str" cm="1">
        <f t="array" ref="U1144">IF(AND(B1144:D1144="",G1144:P1144=""),"",VLOOKUP(J1144,ABen_Rates,3,FALSE)*T1144*S1144)</f>
        <v/>
      </c>
      <c r="V1144" s="55" t="str" cm="1">
        <f t="array" ref="V1144">IF(AND(B1144:D1144="",G1144:P1144=""),"",VLOOKUP(D1144,Treatment_Life,2,FALSE)*U1144)</f>
        <v/>
      </c>
      <c r="W1144" s="55" t="str" cm="1">
        <f t="array" ref="W1144">IF(AND(B1144:D1144="",G1144:P1144=""),"",(H1144-G1144)*O1144*Lane_Width*Cost_m2)</f>
        <v/>
      </c>
      <c r="X1144" s="55" cm="1">
        <f t="array" ref="X1144">IF(AND(B1144:D1144="",G1144:P1144=""),-9999,V1144*Av_Cost_Coll/W1144)</f>
        <v>-9999</v>
      </c>
      <c r="Y1144" s="55" cm="1">
        <f t="array" ref="Y1144">IF(AND(B1144:D1144="",G1144:P1144=""),-9999,VLOOKUP(CONCATENATE(M1144,"-",N1144),Likelihood,2,FALSE))</f>
        <v>-9999</v>
      </c>
      <c r="Z1144" s="55" t="str" cm="1">
        <f t="array" ref="Z1144">IF(AND(B1144:D1144="",G1144:P1144=""),"",IF(X1144&gt;=2,IF(Y1144&gt;50,"P1","P3"),IF(X1144&gt;0,IF(Y1144&gt;50,"P2","P5"),IF(Y1144&gt;50,"P4","P6"))))</f>
        <v/>
      </c>
    </row>
    <row r="1145" spans="1:26" x14ac:dyDescent="0.35">
      <c r="A1145" s="48"/>
      <c r="B1145" s="48"/>
      <c r="C1145" s="48"/>
      <c r="D1145" s="48"/>
      <c r="E1145" s="47"/>
      <c r="F1145" s="47"/>
      <c r="G1145" s="48"/>
      <c r="H1145" s="48"/>
      <c r="I1145" s="48"/>
      <c r="J1145" s="48"/>
      <c r="K1145" s="48"/>
      <c r="L1145" s="48"/>
      <c r="M1145" s="48"/>
      <c r="N1145" s="48"/>
      <c r="O1145" s="48"/>
      <c r="P1145" s="48"/>
      <c r="Q1145" s="55" t="str" cm="1">
        <f t="array" ref="Q1145">IF(AND(B1145="",D1145="",G1145:H1145="",J1145:P1145),"",IF(OR(B1145="",D1145="",AND(D1145&lt;&gt;"A",D1145&lt;&gt;"B",D1145&lt;&gt;"C",D1145&lt;&gt;"D",D1145&lt;&gt;"U"),G1145&lt;0,H1145&lt;G1145,AND(J1145&lt;&gt;"BC",J1145&lt;&gt;"SG",J1145&lt;&gt;"KQ",J1145&lt;&gt;"R"),J1145="",K1145="",L1145="",L1145&lt; 0,OR(M1145="",M1145&gt;15),OR(N1145="",N1145&gt;15),O1145="",P1145=""),"ERROR - Please check inputs",""))</f>
        <v/>
      </c>
      <c r="R1145" s="55" t="str" cm="1">
        <f t="array" ref="R1145">IF(AND(B1145:D1145="",G1145:P1145=""),"",H1145-G1145)</f>
        <v/>
      </c>
      <c r="S1145" s="55" t="str" cm="1">
        <f t="array" ref="S1145">IF(AND(B1145:D1145="",G1145:P1145=""),"",P1145*R1145/1000*365)</f>
        <v/>
      </c>
      <c r="T1145" s="55" t="str" cm="1">
        <f t="array" ref="T1145">IF(AND(B1145:D1145="",G1145:P1145=""),"",MAX(0,K1145-L1145))</f>
        <v/>
      </c>
      <c r="U1145" s="55" t="str" cm="1">
        <f t="array" ref="U1145">IF(AND(B1145:D1145="",G1145:P1145=""),"",VLOOKUP(J1145,ABen_Rates,3,FALSE)*T1145*S1145)</f>
        <v/>
      </c>
      <c r="V1145" s="55" t="str" cm="1">
        <f t="array" ref="V1145">IF(AND(B1145:D1145="",G1145:P1145=""),"",VLOOKUP(D1145,Treatment_Life,2,FALSE)*U1145)</f>
        <v/>
      </c>
      <c r="W1145" s="55" t="str" cm="1">
        <f t="array" ref="W1145">IF(AND(B1145:D1145="",G1145:P1145=""),"",(H1145-G1145)*O1145*Lane_Width*Cost_m2)</f>
        <v/>
      </c>
      <c r="X1145" s="55" cm="1">
        <f t="array" ref="X1145">IF(AND(B1145:D1145="",G1145:P1145=""),-9999,V1145*Av_Cost_Coll/W1145)</f>
        <v>-9999</v>
      </c>
      <c r="Y1145" s="55" cm="1">
        <f t="array" ref="Y1145">IF(AND(B1145:D1145="",G1145:P1145=""),-9999,VLOOKUP(CONCATENATE(M1145,"-",N1145),Likelihood,2,FALSE))</f>
        <v>-9999</v>
      </c>
      <c r="Z1145" s="55" t="str" cm="1">
        <f t="array" ref="Z1145">IF(AND(B1145:D1145="",G1145:P1145=""),"",IF(X1145&gt;=2,IF(Y1145&gt;50,"P1","P3"),IF(X1145&gt;0,IF(Y1145&gt;50,"P2","P5"),IF(Y1145&gt;50,"P4","P6"))))</f>
        <v/>
      </c>
    </row>
    <row r="1146" spans="1:26" x14ac:dyDescent="0.35">
      <c r="A1146" s="48"/>
      <c r="B1146" s="48"/>
      <c r="C1146" s="48"/>
      <c r="D1146" s="48"/>
      <c r="E1146" s="47"/>
      <c r="F1146" s="47"/>
      <c r="G1146" s="48"/>
      <c r="H1146" s="48"/>
      <c r="I1146" s="48"/>
      <c r="J1146" s="48"/>
      <c r="K1146" s="48"/>
      <c r="L1146" s="48"/>
      <c r="M1146" s="48"/>
      <c r="N1146" s="48"/>
      <c r="O1146" s="48"/>
      <c r="P1146" s="48"/>
      <c r="Q1146" s="55" t="str" cm="1">
        <f t="array" ref="Q1146">IF(AND(B1146="",D1146="",G1146:H1146="",J1146:P1146),"",IF(OR(B1146="",D1146="",AND(D1146&lt;&gt;"A",D1146&lt;&gt;"B",D1146&lt;&gt;"C",D1146&lt;&gt;"D",D1146&lt;&gt;"U"),G1146&lt;0,H1146&lt;G1146,AND(J1146&lt;&gt;"BC",J1146&lt;&gt;"SG",J1146&lt;&gt;"KQ",J1146&lt;&gt;"R"),J1146="",K1146="",L1146="",L1146&lt; 0,OR(M1146="",M1146&gt;15),OR(N1146="",N1146&gt;15),O1146="",P1146=""),"ERROR - Please check inputs",""))</f>
        <v/>
      </c>
      <c r="R1146" s="55" t="str" cm="1">
        <f t="array" ref="R1146">IF(AND(B1146:D1146="",G1146:P1146=""),"",H1146-G1146)</f>
        <v/>
      </c>
      <c r="S1146" s="55" t="str" cm="1">
        <f t="array" ref="S1146">IF(AND(B1146:D1146="",G1146:P1146=""),"",P1146*R1146/1000*365)</f>
        <v/>
      </c>
      <c r="T1146" s="55" t="str" cm="1">
        <f t="array" ref="T1146">IF(AND(B1146:D1146="",G1146:P1146=""),"",MAX(0,K1146-L1146))</f>
        <v/>
      </c>
      <c r="U1146" s="55" t="str" cm="1">
        <f t="array" ref="U1146">IF(AND(B1146:D1146="",G1146:P1146=""),"",VLOOKUP(J1146,ABen_Rates,3,FALSE)*T1146*S1146)</f>
        <v/>
      </c>
      <c r="V1146" s="55" t="str" cm="1">
        <f t="array" ref="V1146">IF(AND(B1146:D1146="",G1146:P1146=""),"",VLOOKUP(D1146,Treatment_Life,2,FALSE)*U1146)</f>
        <v/>
      </c>
      <c r="W1146" s="55" t="str" cm="1">
        <f t="array" ref="W1146">IF(AND(B1146:D1146="",G1146:P1146=""),"",(H1146-G1146)*O1146*Lane_Width*Cost_m2)</f>
        <v/>
      </c>
      <c r="X1146" s="55" cm="1">
        <f t="array" ref="X1146">IF(AND(B1146:D1146="",G1146:P1146=""),-9999,V1146*Av_Cost_Coll/W1146)</f>
        <v>-9999</v>
      </c>
      <c r="Y1146" s="55" cm="1">
        <f t="array" ref="Y1146">IF(AND(B1146:D1146="",G1146:P1146=""),-9999,VLOOKUP(CONCATENATE(M1146,"-",N1146),Likelihood,2,FALSE))</f>
        <v>-9999</v>
      </c>
      <c r="Z1146" s="55" t="str" cm="1">
        <f t="array" ref="Z1146">IF(AND(B1146:D1146="",G1146:P1146=""),"",IF(X1146&gt;=2,IF(Y1146&gt;50,"P1","P3"),IF(X1146&gt;0,IF(Y1146&gt;50,"P2","P5"),IF(Y1146&gt;50,"P4","P6"))))</f>
        <v/>
      </c>
    </row>
    <row r="1147" spans="1:26" x14ac:dyDescent="0.35">
      <c r="A1147" s="48"/>
      <c r="B1147" s="48"/>
      <c r="C1147" s="48"/>
      <c r="D1147" s="48"/>
      <c r="E1147" s="47"/>
      <c r="F1147" s="47"/>
      <c r="G1147" s="48"/>
      <c r="H1147" s="48"/>
      <c r="I1147" s="48"/>
      <c r="J1147" s="48"/>
      <c r="K1147" s="48"/>
      <c r="L1147" s="48"/>
      <c r="M1147" s="48"/>
      <c r="N1147" s="48"/>
      <c r="O1147" s="48"/>
      <c r="P1147" s="48"/>
      <c r="Q1147" s="55" t="str" cm="1">
        <f t="array" ref="Q1147">IF(AND(B1147="",D1147="",G1147:H1147="",J1147:P1147),"",IF(OR(B1147="",D1147="",AND(D1147&lt;&gt;"A",D1147&lt;&gt;"B",D1147&lt;&gt;"C",D1147&lt;&gt;"D",D1147&lt;&gt;"U"),G1147&lt;0,H1147&lt;G1147,AND(J1147&lt;&gt;"BC",J1147&lt;&gt;"SG",J1147&lt;&gt;"KQ",J1147&lt;&gt;"R"),J1147="",K1147="",L1147="",L1147&lt; 0,OR(M1147="",M1147&gt;15),OR(N1147="",N1147&gt;15),O1147="",P1147=""),"ERROR - Please check inputs",""))</f>
        <v/>
      </c>
      <c r="R1147" s="55" t="str" cm="1">
        <f t="array" ref="R1147">IF(AND(B1147:D1147="",G1147:P1147=""),"",H1147-G1147)</f>
        <v/>
      </c>
      <c r="S1147" s="55" t="str" cm="1">
        <f t="array" ref="S1147">IF(AND(B1147:D1147="",G1147:P1147=""),"",P1147*R1147/1000*365)</f>
        <v/>
      </c>
      <c r="T1147" s="55" t="str" cm="1">
        <f t="array" ref="T1147">IF(AND(B1147:D1147="",G1147:P1147=""),"",MAX(0,K1147-L1147))</f>
        <v/>
      </c>
      <c r="U1147" s="55" t="str" cm="1">
        <f t="array" ref="U1147">IF(AND(B1147:D1147="",G1147:P1147=""),"",VLOOKUP(J1147,ABen_Rates,3,FALSE)*T1147*S1147)</f>
        <v/>
      </c>
      <c r="V1147" s="55" t="str" cm="1">
        <f t="array" ref="V1147">IF(AND(B1147:D1147="",G1147:P1147=""),"",VLOOKUP(D1147,Treatment_Life,2,FALSE)*U1147)</f>
        <v/>
      </c>
      <c r="W1147" s="55" t="str" cm="1">
        <f t="array" ref="W1147">IF(AND(B1147:D1147="",G1147:P1147=""),"",(H1147-G1147)*O1147*Lane_Width*Cost_m2)</f>
        <v/>
      </c>
      <c r="X1147" s="55" cm="1">
        <f t="array" ref="X1147">IF(AND(B1147:D1147="",G1147:P1147=""),-9999,V1147*Av_Cost_Coll/W1147)</f>
        <v>-9999</v>
      </c>
      <c r="Y1147" s="55" cm="1">
        <f t="array" ref="Y1147">IF(AND(B1147:D1147="",G1147:P1147=""),-9999,VLOOKUP(CONCATENATE(M1147,"-",N1147),Likelihood,2,FALSE))</f>
        <v>-9999</v>
      </c>
      <c r="Z1147" s="55" t="str" cm="1">
        <f t="array" ref="Z1147">IF(AND(B1147:D1147="",G1147:P1147=""),"",IF(X1147&gt;=2,IF(Y1147&gt;50,"P1","P3"),IF(X1147&gt;0,IF(Y1147&gt;50,"P2","P5"),IF(Y1147&gt;50,"P4","P6"))))</f>
        <v/>
      </c>
    </row>
    <row r="1148" spans="1:26" x14ac:dyDescent="0.35">
      <c r="A1148" s="48"/>
      <c r="B1148" s="48"/>
      <c r="C1148" s="48"/>
      <c r="D1148" s="48"/>
      <c r="E1148" s="47"/>
      <c r="F1148" s="47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55" t="str" cm="1">
        <f t="array" ref="Q1148">IF(AND(B1148="",D1148="",G1148:H1148="",J1148:P1148),"",IF(OR(B1148="",D1148="",AND(D1148&lt;&gt;"A",D1148&lt;&gt;"B",D1148&lt;&gt;"C",D1148&lt;&gt;"D",D1148&lt;&gt;"U"),G1148&lt;0,H1148&lt;G1148,AND(J1148&lt;&gt;"BC",J1148&lt;&gt;"SG",J1148&lt;&gt;"KQ",J1148&lt;&gt;"R"),J1148="",K1148="",L1148="",L1148&lt; 0,OR(M1148="",M1148&gt;15),OR(N1148="",N1148&gt;15),O1148="",P1148=""),"ERROR - Please check inputs",""))</f>
        <v/>
      </c>
      <c r="R1148" s="55" t="str" cm="1">
        <f t="array" ref="R1148">IF(AND(B1148:D1148="",G1148:P1148=""),"",H1148-G1148)</f>
        <v/>
      </c>
      <c r="S1148" s="55" t="str" cm="1">
        <f t="array" ref="S1148">IF(AND(B1148:D1148="",G1148:P1148=""),"",P1148*R1148/1000*365)</f>
        <v/>
      </c>
      <c r="T1148" s="55" t="str" cm="1">
        <f t="array" ref="T1148">IF(AND(B1148:D1148="",G1148:P1148=""),"",MAX(0,K1148-L1148))</f>
        <v/>
      </c>
      <c r="U1148" s="55" t="str" cm="1">
        <f t="array" ref="U1148">IF(AND(B1148:D1148="",G1148:P1148=""),"",VLOOKUP(J1148,ABen_Rates,3,FALSE)*T1148*S1148)</f>
        <v/>
      </c>
      <c r="V1148" s="55" t="str" cm="1">
        <f t="array" ref="V1148">IF(AND(B1148:D1148="",G1148:P1148=""),"",VLOOKUP(D1148,Treatment_Life,2,FALSE)*U1148)</f>
        <v/>
      </c>
      <c r="W1148" s="55" t="str" cm="1">
        <f t="array" ref="W1148">IF(AND(B1148:D1148="",G1148:P1148=""),"",(H1148-G1148)*O1148*Lane_Width*Cost_m2)</f>
        <v/>
      </c>
      <c r="X1148" s="55" cm="1">
        <f t="array" ref="X1148">IF(AND(B1148:D1148="",G1148:P1148=""),-9999,V1148*Av_Cost_Coll/W1148)</f>
        <v>-9999</v>
      </c>
      <c r="Y1148" s="55" cm="1">
        <f t="array" ref="Y1148">IF(AND(B1148:D1148="",G1148:P1148=""),-9999,VLOOKUP(CONCATENATE(M1148,"-",N1148),Likelihood,2,FALSE))</f>
        <v>-9999</v>
      </c>
      <c r="Z1148" s="55" t="str" cm="1">
        <f t="array" ref="Z1148">IF(AND(B1148:D1148="",G1148:P1148=""),"",IF(X1148&gt;=2,IF(Y1148&gt;50,"P1","P3"),IF(X1148&gt;0,IF(Y1148&gt;50,"P2","P5"),IF(Y1148&gt;50,"P4","P6"))))</f>
        <v/>
      </c>
    </row>
    <row r="1149" spans="1:26" x14ac:dyDescent="0.35">
      <c r="A1149" s="48"/>
      <c r="B1149" s="48"/>
      <c r="C1149" s="48"/>
      <c r="D1149" s="48"/>
      <c r="E1149" s="47"/>
      <c r="F1149" s="47"/>
      <c r="G1149" s="48"/>
      <c r="H1149" s="48"/>
      <c r="I1149" s="48"/>
      <c r="J1149" s="48"/>
      <c r="K1149" s="48"/>
      <c r="L1149" s="48"/>
      <c r="M1149" s="48"/>
      <c r="N1149" s="48"/>
      <c r="O1149" s="48"/>
      <c r="P1149" s="48"/>
      <c r="Q1149" s="55" t="str" cm="1">
        <f t="array" ref="Q1149">IF(AND(B1149="",D1149="",G1149:H1149="",J1149:P1149),"",IF(OR(B1149="",D1149="",AND(D1149&lt;&gt;"A",D1149&lt;&gt;"B",D1149&lt;&gt;"C",D1149&lt;&gt;"D",D1149&lt;&gt;"U"),G1149&lt;0,H1149&lt;G1149,AND(J1149&lt;&gt;"BC",J1149&lt;&gt;"SG",J1149&lt;&gt;"KQ",J1149&lt;&gt;"R"),J1149="",K1149="",L1149="",L1149&lt; 0,OR(M1149="",M1149&gt;15),OR(N1149="",N1149&gt;15),O1149="",P1149=""),"ERROR - Please check inputs",""))</f>
        <v/>
      </c>
      <c r="R1149" s="55" t="str" cm="1">
        <f t="array" ref="R1149">IF(AND(B1149:D1149="",G1149:P1149=""),"",H1149-G1149)</f>
        <v/>
      </c>
      <c r="S1149" s="55" t="str" cm="1">
        <f t="array" ref="S1149">IF(AND(B1149:D1149="",G1149:P1149=""),"",P1149*R1149/1000*365)</f>
        <v/>
      </c>
      <c r="T1149" s="55" t="str" cm="1">
        <f t="array" ref="T1149">IF(AND(B1149:D1149="",G1149:P1149=""),"",MAX(0,K1149-L1149))</f>
        <v/>
      </c>
      <c r="U1149" s="55" t="str" cm="1">
        <f t="array" ref="U1149">IF(AND(B1149:D1149="",G1149:P1149=""),"",VLOOKUP(J1149,ABen_Rates,3,FALSE)*T1149*S1149)</f>
        <v/>
      </c>
      <c r="V1149" s="55" t="str" cm="1">
        <f t="array" ref="V1149">IF(AND(B1149:D1149="",G1149:P1149=""),"",VLOOKUP(D1149,Treatment_Life,2,FALSE)*U1149)</f>
        <v/>
      </c>
      <c r="W1149" s="55" t="str" cm="1">
        <f t="array" ref="W1149">IF(AND(B1149:D1149="",G1149:P1149=""),"",(H1149-G1149)*O1149*Lane_Width*Cost_m2)</f>
        <v/>
      </c>
      <c r="X1149" s="55" cm="1">
        <f t="array" ref="X1149">IF(AND(B1149:D1149="",G1149:P1149=""),-9999,V1149*Av_Cost_Coll/W1149)</f>
        <v>-9999</v>
      </c>
      <c r="Y1149" s="55" cm="1">
        <f t="array" ref="Y1149">IF(AND(B1149:D1149="",G1149:P1149=""),-9999,VLOOKUP(CONCATENATE(M1149,"-",N1149),Likelihood,2,FALSE))</f>
        <v>-9999</v>
      </c>
      <c r="Z1149" s="55" t="str" cm="1">
        <f t="array" ref="Z1149">IF(AND(B1149:D1149="",G1149:P1149=""),"",IF(X1149&gt;=2,IF(Y1149&gt;50,"P1","P3"),IF(X1149&gt;0,IF(Y1149&gt;50,"P2","P5"),IF(Y1149&gt;50,"P4","P6"))))</f>
        <v/>
      </c>
    </row>
    <row r="1150" spans="1:26" x14ac:dyDescent="0.35">
      <c r="A1150" s="48"/>
      <c r="B1150" s="48"/>
      <c r="C1150" s="48"/>
      <c r="D1150" s="48"/>
      <c r="E1150" s="47"/>
      <c r="F1150" s="47"/>
      <c r="G1150" s="48"/>
      <c r="H1150" s="48"/>
      <c r="I1150" s="48"/>
      <c r="J1150" s="48"/>
      <c r="K1150" s="48"/>
      <c r="L1150" s="48"/>
      <c r="M1150" s="48"/>
      <c r="N1150" s="48"/>
      <c r="O1150" s="48"/>
      <c r="P1150" s="48"/>
      <c r="Q1150" s="55" t="str" cm="1">
        <f t="array" ref="Q1150">IF(AND(B1150="",D1150="",G1150:H1150="",J1150:P1150),"",IF(OR(B1150="",D1150="",AND(D1150&lt;&gt;"A",D1150&lt;&gt;"B",D1150&lt;&gt;"C",D1150&lt;&gt;"D",D1150&lt;&gt;"U"),G1150&lt;0,H1150&lt;G1150,AND(J1150&lt;&gt;"BC",J1150&lt;&gt;"SG",J1150&lt;&gt;"KQ",J1150&lt;&gt;"R"),J1150="",K1150="",L1150="",L1150&lt; 0,OR(M1150="",M1150&gt;15),OR(N1150="",N1150&gt;15),O1150="",P1150=""),"ERROR - Please check inputs",""))</f>
        <v/>
      </c>
      <c r="R1150" s="55" t="str" cm="1">
        <f t="array" ref="R1150">IF(AND(B1150:D1150="",G1150:P1150=""),"",H1150-G1150)</f>
        <v/>
      </c>
      <c r="S1150" s="55" t="str" cm="1">
        <f t="array" ref="S1150">IF(AND(B1150:D1150="",G1150:P1150=""),"",P1150*R1150/1000*365)</f>
        <v/>
      </c>
      <c r="T1150" s="55" t="str" cm="1">
        <f t="array" ref="T1150">IF(AND(B1150:D1150="",G1150:P1150=""),"",MAX(0,K1150-L1150))</f>
        <v/>
      </c>
      <c r="U1150" s="55" t="str" cm="1">
        <f t="array" ref="U1150">IF(AND(B1150:D1150="",G1150:P1150=""),"",VLOOKUP(J1150,ABen_Rates,3,FALSE)*T1150*S1150)</f>
        <v/>
      </c>
      <c r="V1150" s="55" t="str" cm="1">
        <f t="array" ref="V1150">IF(AND(B1150:D1150="",G1150:P1150=""),"",VLOOKUP(D1150,Treatment_Life,2,FALSE)*U1150)</f>
        <v/>
      </c>
      <c r="W1150" s="55" t="str" cm="1">
        <f t="array" ref="W1150">IF(AND(B1150:D1150="",G1150:P1150=""),"",(H1150-G1150)*O1150*Lane_Width*Cost_m2)</f>
        <v/>
      </c>
      <c r="X1150" s="55" cm="1">
        <f t="array" ref="X1150">IF(AND(B1150:D1150="",G1150:P1150=""),-9999,V1150*Av_Cost_Coll/W1150)</f>
        <v>-9999</v>
      </c>
      <c r="Y1150" s="55" cm="1">
        <f t="array" ref="Y1150">IF(AND(B1150:D1150="",G1150:P1150=""),-9999,VLOOKUP(CONCATENATE(M1150,"-",N1150),Likelihood,2,FALSE))</f>
        <v>-9999</v>
      </c>
      <c r="Z1150" s="55" t="str" cm="1">
        <f t="array" ref="Z1150">IF(AND(B1150:D1150="",G1150:P1150=""),"",IF(X1150&gt;=2,IF(Y1150&gt;50,"P1","P3"),IF(X1150&gt;0,IF(Y1150&gt;50,"P2","P5"),IF(Y1150&gt;50,"P4","P6"))))</f>
        <v/>
      </c>
    </row>
    <row r="1151" spans="1:26" x14ac:dyDescent="0.35">
      <c r="A1151" s="48"/>
      <c r="B1151" s="48"/>
      <c r="C1151" s="48"/>
      <c r="D1151" s="48"/>
      <c r="E1151" s="47"/>
      <c r="F1151" s="47"/>
      <c r="G1151" s="48"/>
      <c r="H1151" s="48"/>
      <c r="I1151" s="48"/>
      <c r="J1151" s="48"/>
      <c r="K1151" s="48"/>
      <c r="L1151" s="48"/>
      <c r="M1151" s="48"/>
      <c r="N1151" s="48"/>
      <c r="O1151" s="48"/>
      <c r="P1151" s="48"/>
      <c r="Q1151" s="55" t="str" cm="1">
        <f t="array" ref="Q1151">IF(AND(B1151="",D1151="",G1151:H1151="",J1151:P1151),"",IF(OR(B1151="",D1151="",AND(D1151&lt;&gt;"A",D1151&lt;&gt;"B",D1151&lt;&gt;"C",D1151&lt;&gt;"D",D1151&lt;&gt;"U"),G1151&lt;0,H1151&lt;G1151,AND(J1151&lt;&gt;"BC",J1151&lt;&gt;"SG",J1151&lt;&gt;"KQ",J1151&lt;&gt;"R"),J1151="",K1151="",L1151="",L1151&lt; 0,OR(M1151="",M1151&gt;15),OR(N1151="",N1151&gt;15),O1151="",P1151=""),"ERROR - Please check inputs",""))</f>
        <v/>
      </c>
      <c r="R1151" s="55" t="str" cm="1">
        <f t="array" ref="R1151">IF(AND(B1151:D1151="",G1151:P1151=""),"",H1151-G1151)</f>
        <v/>
      </c>
      <c r="S1151" s="55" t="str" cm="1">
        <f t="array" ref="S1151">IF(AND(B1151:D1151="",G1151:P1151=""),"",P1151*R1151/1000*365)</f>
        <v/>
      </c>
      <c r="T1151" s="55" t="str" cm="1">
        <f t="array" ref="T1151">IF(AND(B1151:D1151="",G1151:P1151=""),"",MAX(0,K1151-L1151))</f>
        <v/>
      </c>
      <c r="U1151" s="55" t="str" cm="1">
        <f t="array" ref="U1151">IF(AND(B1151:D1151="",G1151:P1151=""),"",VLOOKUP(J1151,ABen_Rates,3,FALSE)*T1151*S1151)</f>
        <v/>
      </c>
      <c r="V1151" s="55" t="str" cm="1">
        <f t="array" ref="V1151">IF(AND(B1151:D1151="",G1151:P1151=""),"",VLOOKUP(D1151,Treatment_Life,2,FALSE)*U1151)</f>
        <v/>
      </c>
      <c r="W1151" s="55" t="str" cm="1">
        <f t="array" ref="W1151">IF(AND(B1151:D1151="",G1151:P1151=""),"",(H1151-G1151)*O1151*Lane_Width*Cost_m2)</f>
        <v/>
      </c>
      <c r="X1151" s="55" cm="1">
        <f t="array" ref="X1151">IF(AND(B1151:D1151="",G1151:P1151=""),-9999,V1151*Av_Cost_Coll/W1151)</f>
        <v>-9999</v>
      </c>
      <c r="Y1151" s="55" cm="1">
        <f t="array" ref="Y1151">IF(AND(B1151:D1151="",G1151:P1151=""),-9999,VLOOKUP(CONCATENATE(M1151,"-",N1151),Likelihood,2,FALSE))</f>
        <v>-9999</v>
      </c>
      <c r="Z1151" s="55" t="str" cm="1">
        <f t="array" ref="Z1151">IF(AND(B1151:D1151="",G1151:P1151=""),"",IF(X1151&gt;=2,IF(Y1151&gt;50,"P1","P3"),IF(X1151&gt;0,IF(Y1151&gt;50,"P2","P5"),IF(Y1151&gt;50,"P4","P6"))))</f>
        <v/>
      </c>
    </row>
    <row r="1152" spans="1:26" x14ac:dyDescent="0.35">
      <c r="A1152" s="48"/>
      <c r="B1152" s="48"/>
      <c r="C1152" s="48"/>
      <c r="D1152" s="48"/>
      <c r="E1152" s="47"/>
      <c r="F1152" s="47"/>
      <c r="G1152" s="48"/>
      <c r="H1152" s="48"/>
      <c r="I1152" s="48"/>
      <c r="J1152" s="48"/>
      <c r="K1152" s="48"/>
      <c r="L1152" s="48"/>
      <c r="M1152" s="48"/>
      <c r="N1152" s="48"/>
      <c r="O1152" s="48"/>
      <c r="P1152" s="48"/>
      <c r="Q1152" s="55" t="str" cm="1">
        <f t="array" ref="Q1152">IF(AND(B1152="",D1152="",G1152:H1152="",J1152:P1152),"",IF(OR(B1152="",D1152="",AND(D1152&lt;&gt;"A",D1152&lt;&gt;"B",D1152&lt;&gt;"C",D1152&lt;&gt;"D",D1152&lt;&gt;"U"),G1152&lt;0,H1152&lt;G1152,AND(J1152&lt;&gt;"BC",J1152&lt;&gt;"SG",J1152&lt;&gt;"KQ",J1152&lt;&gt;"R"),J1152="",K1152="",L1152="",L1152&lt; 0,OR(M1152="",M1152&gt;15),OR(N1152="",N1152&gt;15),O1152="",P1152=""),"ERROR - Please check inputs",""))</f>
        <v/>
      </c>
      <c r="R1152" s="55" t="str" cm="1">
        <f t="array" ref="R1152">IF(AND(B1152:D1152="",G1152:P1152=""),"",H1152-G1152)</f>
        <v/>
      </c>
      <c r="S1152" s="55" t="str" cm="1">
        <f t="array" ref="S1152">IF(AND(B1152:D1152="",G1152:P1152=""),"",P1152*R1152/1000*365)</f>
        <v/>
      </c>
      <c r="T1152" s="55" t="str" cm="1">
        <f t="array" ref="T1152">IF(AND(B1152:D1152="",G1152:P1152=""),"",MAX(0,K1152-L1152))</f>
        <v/>
      </c>
      <c r="U1152" s="55" t="str" cm="1">
        <f t="array" ref="U1152">IF(AND(B1152:D1152="",G1152:P1152=""),"",VLOOKUP(J1152,ABen_Rates,3,FALSE)*T1152*S1152)</f>
        <v/>
      </c>
      <c r="V1152" s="55" t="str" cm="1">
        <f t="array" ref="V1152">IF(AND(B1152:D1152="",G1152:P1152=""),"",VLOOKUP(D1152,Treatment_Life,2,FALSE)*U1152)</f>
        <v/>
      </c>
      <c r="W1152" s="55" t="str" cm="1">
        <f t="array" ref="W1152">IF(AND(B1152:D1152="",G1152:P1152=""),"",(H1152-G1152)*O1152*Lane_Width*Cost_m2)</f>
        <v/>
      </c>
      <c r="X1152" s="55" cm="1">
        <f t="array" ref="X1152">IF(AND(B1152:D1152="",G1152:P1152=""),-9999,V1152*Av_Cost_Coll/W1152)</f>
        <v>-9999</v>
      </c>
      <c r="Y1152" s="55" cm="1">
        <f t="array" ref="Y1152">IF(AND(B1152:D1152="",G1152:P1152=""),-9999,VLOOKUP(CONCATENATE(M1152,"-",N1152),Likelihood,2,FALSE))</f>
        <v>-9999</v>
      </c>
      <c r="Z1152" s="55" t="str" cm="1">
        <f t="array" ref="Z1152">IF(AND(B1152:D1152="",G1152:P1152=""),"",IF(X1152&gt;=2,IF(Y1152&gt;50,"P1","P3"),IF(X1152&gt;0,IF(Y1152&gt;50,"P2","P5"),IF(Y1152&gt;50,"P4","P6"))))</f>
        <v/>
      </c>
    </row>
    <row r="1153" spans="1:26" x14ac:dyDescent="0.35">
      <c r="A1153" s="48"/>
      <c r="B1153" s="48"/>
      <c r="C1153" s="48"/>
      <c r="D1153" s="48"/>
      <c r="E1153" s="47"/>
      <c r="F1153" s="47"/>
      <c r="G1153" s="48"/>
      <c r="H1153" s="48"/>
      <c r="I1153" s="48"/>
      <c r="J1153" s="48"/>
      <c r="K1153" s="48"/>
      <c r="L1153" s="48"/>
      <c r="M1153" s="48"/>
      <c r="N1153" s="48"/>
      <c r="O1153" s="48"/>
      <c r="P1153" s="48"/>
      <c r="Q1153" s="55" t="str" cm="1">
        <f t="array" ref="Q1153">IF(AND(B1153="",D1153="",G1153:H1153="",J1153:P1153),"",IF(OR(B1153="",D1153="",AND(D1153&lt;&gt;"A",D1153&lt;&gt;"B",D1153&lt;&gt;"C",D1153&lt;&gt;"D",D1153&lt;&gt;"U"),G1153&lt;0,H1153&lt;G1153,AND(J1153&lt;&gt;"BC",J1153&lt;&gt;"SG",J1153&lt;&gt;"KQ",J1153&lt;&gt;"R"),J1153="",K1153="",L1153="",L1153&lt; 0,OR(M1153="",M1153&gt;15),OR(N1153="",N1153&gt;15),O1153="",P1153=""),"ERROR - Please check inputs",""))</f>
        <v/>
      </c>
      <c r="R1153" s="55" t="str" cm="1">
        <f t="array" ref="R1153">IF(AND(B1153:D1153="",G1153:P1153=""),"",H1153-G1153)</f>
        <v/>
      </c>
      <c r="S1153" s="55" t="str" cm="1">
        <f t="array" ref="S1153">IF(AND(B1153:D1153="",G1153:P1153=""),"",P1153*R1153/1000*365)</f>
        <v/>
      </c>
      <c r="T1153" s="55" t="str" cm="1">
        <f t="array" ref="T1153">IF(AND(B1153:D1153="",G1153:P1153=""),"",MAX(0,K1153-L1153))</f>
        <v/>
      </c>
      <c r="U1153" s="55" t="str" cm="1">
        <f t="array" ref="U1153">IF(AND(B1153:D1153="",G1153:P1153=""),"",VLOOKUP(J1153,ABen_Rates,3,FALSE)*T1153*S1153)</f>
        <v/>
      </c>
      <c r="V1153" s="55" t="str" cm="1">
        <f t="array" ref="V1153">IF(AND(B1153:D1153="",G1153:P1153=""),"",VLOOKUP(D1153,Treatment_Life,2,FALSE)*U1153)</f>
        <v/>
      </c>
      <c r="W1153" s="55" t="str" cm="1">
        <f t="array" ref="W1153">IF(AND(B1153:D1153="",G1153:P1153=""),"",(H1153-G1153)*O1153*Lane_Width*Cost_m2)</f>
        <v/>
      </c>
      <c r="X1153" s="55" cm="1">
        <f t="array" ref="X1153">IF(AND(B1153:D1153="",G1153:P1153=""),-9999,V1153*Av_Cost_Coll/W1153)</f>
        <v>-9999</v>
      </c>
      <c r="Y1153" s="55" cm="1">
        <f t="array" ref="Y1153">IF(AND(B1153:D1153="",G1153:P1153=""),-9999,VLOOKUP(CONCATENATE(M1153,"-",N1153),Likelihood,2,FALSE))</f>
        <v>-9999</v>
      </c>
      <c r="Z1153" s="55" t="str" cm="1">
        <f t="array" ref="Z1153">IF(AND(B1153:D1153="",G1153:P1153=""),"",IF(X1153&gt;=2,IF(Y1153&gt;50,"P1","P3"),IF(X1153&gt;0,IF(Y1153&gt;50,"P2","P5"),IF(Y1153&gt;50,"P4","P6"))))</f>
        <v/>
      </c>
    </row>
    <row r="1154" spans="1:26" x14ac:dyDescent="0.35">
      <c r="A1154" s="48"/>
      <c r="B1154" s="48"/>
      <c r="C1154" s="48"/>
      <c r="D1154" s="48"/>
      <c r="E1154" s="47"/>
      <c r="F1154" s="47"/>
      <c r="G1154" s="48"/>
      <c r="H1154" s="48"/>
      <c r="I1154" s="48"/>
      <c r="J1154" s="48"/>
      <c r="K1154" s="48"/>
      <c r="L1154" s="48"/>
      <c r="M1154" s="48"/>
      <c r="N1154" s="48"/>
      <c r="O1154" s="48"/>
      <c r="P1154" s="48"/>
      <c r="Q1154" s="55" t="str" cm="1">
        <f t="array" ref="Q1154">IF(AND(B1154="",D1154="",G1154:H1154="",J1154:P1154),"",IF(OR(B1154="",D1154="",AND(D1154&lt;&gt;"A",D1154&lt;&gt;"B",D1154&lt;&gt;"C",D1154&lt;&gt;"D",D1154&lt;&gt;"U"),G1154&lt;0,H1154&lt;G1154,AND(J1154&lt;&gt;"BC",J1154&lt;&gt;"SG",J1154&lt;&gt;"KQ",J1154&lt;&gt;"R"),J1154="",K1154="",L1154="",L1154&lt; 0,OR(M1154="",M1154&gt;15),OR(N1154="",N1154&gt;15),O1154="",P1154=""),"ERROR - Please check inputs",""))</f>
        <v/>
      </c>
      <c r="R1154" s="55" t="str" cm="1">
        <f t="array" ref="R1154">IF(AND(B1154:D1154="",G1154:P1154=""),"",H1154-G1154)</f>
        <v/>
      </c>
      <c r="S1154" s="55" t="str" cm="1">
        <f t="array" ref="S1154">IF(AND(B1154:D1154="",G1154:P1154=""),"",P1154*R1154/1000*365)</f>
        <v/>
      </c>
      <c r="T1154" s="55" t="str" cm="1">
        <f t="array" ref="T1154">IF(AND(B1154:D1154="",G1154:P1154=""),"",MAX(0,K1154-L1154))</f>
        <v/>
      </c>
      <c r="U1154" s="55" t="str" cm="1">
        <f t="array" ref="U1154">IF(AND(B1154:D1154="",G1154:P1154=""),"",VLOOKUP(J1154,ABen_Rates,3,FALSE)*T1154*S1154)</f>
        <v/>
      </c>
      <c r="V1154" s="55" t="str" cm="1">
        <f t="array" ref="V1154">IF(AND(B1154:D1154="",G1154:P1154=""),"",VLOOKUP(D1154,Treatment_Life,2,FALSE)*U1154)</f>
        <v/>
      </c>
      <c r="W1154" s="55" t="str" cm="1">
        <f t="array" ref="W1154">IF(AND(B1154:D1154="",G1154:P1154=""),"",(H1154-G1154)*O1154*Lane_Width*Cost_m2)</f>
        <v/>
      </c>
      <c r="X1154" s="55" cm="1">
        <f t="array" ref="X1154">IF(AND(B1154:D1154="",G1154:P1154=""),-9999,V1154*Av_Cost_Coll/W1154)</f>
        <v>-9999</v>
      </c>
      <c r="Y1154" s="55" cm="1">
        <f t="array" ref="Y1154">IF(AND(B1154:D1154="",G1154:P1154=""),-9999,VLOOKUP(CONCATENATE(M1154,"-",N1154),Likelihood,2,FALSE))</f>
        <v>-9999</v>
      </c>
      <c r="Z1154" s="55" t="str" cm="1">
        <f t="array" ref="Z1154">IF(AND(B1154:D1154="",G1154:P1154=""),"",IF(X1154&gt;=2,IF(Y1154&gt;50,"P1","P3"),IF(X1154&gt;0,IF(Y1154&gt;50,"P2","P5"),IF(Y1154&gt;50,"P4","P6"))))</f>
        <v/>
      </c>
    </row>
    <row r="1155" spans="1:26" x14ac:dyDescent="0.35">
      <c r="A1155" s="48"/>
      <c r="B1155" s="48"/>
      <c r="C1155" s="48"/>
      <c r="D1155" s="48"/>
      <c r="E1155" s="47"/>
      <c r="F1155" s="47"/>
      <c r="G1155" s="48"/>
      <c r="H1155" s="48"/>
      <c r="I1155" s="48"/>
      <c r="J1155" s="48"/>
      <c r="K1155" s="48"/>
      <c r="L1155" s="48"/>
      <c r="M1155" s="48"/>
      <c r="N1155" s="48"/>
      <c r="O1155" s="48"/>
      <c r="P1155" s="48"/>
      <c r="Q1155" s="55" t="str" cm="1">
        <f t="array" ref="Q1155">IF(AND(B1155="",D1155="",G1155:H1155="",J1155:P1155),"",IF(OR(B1155="",D1155="",AND(D1155&lt;&gt;"A",D1155&lt;&gt;"B",D1155&lt;&gt;"C",D1155&lt;&gt;"D",D1155&lt;&gt;"U"),G1155&lt;0,H1155&lt;G1155,AND(J1155&lt;&gt;"BC",J1155&lt;&gt;"SG",J1155&lt;&gt;"KQ",J1155&lt;&gt;"R"),J1155="",K1155="",L1155="",L1155&lt; 0,OR(M1155="",M1155&gt;15),OR(N1155="",N1155&gt;15),O1155="",P1155=""),"ERROR - Please check inputs",""))</f>
        <v/>
      </c>
      <c r="R1155" s="55" t="str" cm="1">
        <f t="array" ref="R1155">IF(AND(B1155:D1155="",G1155:P1155=""),"",H1155-G1155)</f>
        <v/>
      </c>
      <c r="S1155" s="55" t="str" cm="1">
        <f t="array" ref="S1155">IF(AND(B1155:D1155="",G1155:P1155=""),"",P1155*R1155/1000*365)</f>
        <v/>
      </c>
      <c r="T1155" s="55" t="str" cm="1">
        <f t="array" ref="T1155">IF(AND(B1155:D1155="",G1155:P1155=""),"",MAX(0,K1155-L1155))</f>
        <v/>
      </c>
      <c r="U1155" s="55" t="str" cm="1">
        <f t="array" ref="U1155">IF(AND(B1155:D1155="",G1155:P1155=""),"",VLOOKUP(J1155,ABen_Rates,3,FALSE)*T1155*S1155)</f>
        <v/>
      </c>
      <c r="V1155" s="55" t="str" cm="1">
        <f t="array" ref="V1155">IF(AND(B1155:D1155="",G1155:P1155=""),"",VLOOKUP(D1155,Treatment_Life,2,FALSE)*U1155)</f>
        <v/>
      </c>
      <c r="W1155" s="55" t="str" cm="1">
        <f t="array" ref="W1155">IF(AND(B1155:D1155="",G1155:P1155=""),"",(H1155-G1155)*O1155*Lane_Width*Cost_m2)</f>
        <v/>
      </c>
      <c r="X1155" s="55" cm="1">
        <f t="array" ref="X1155">IF(AND(B1155:D1155="",G1155:P1155=""),-9999,V1155*Av_Cost_Coll/W1155)</f>
        <v>-9999</v>
      </c>
      <c r="Y1155" s="55" cm="1">
        <f t="array" ref="Y1155">IF(AND(B1155:D1155="",G1155:P1155=""),-9999,VLOOKUP(CONCATENATE(M1155,"-",N1155),Likelihood,2,FALSE))</f>
        <v>-9999</v>
      </c>
      <c r="Z1155" s="55" t="str" cm="1">
        <f t="array" ref="Z1155">IF(AND(B1155:D1155="",G1155:P1155=""),"",IF(X1155&gt;=2,IF(Y1155&gt;50,"P1","P3"),IF(X1155&gt;0,IF(Y1155&gt;50,"P2","P5"),IF(Y1155&gt;50,"P4","P6"))))</f>
        <v/>
      </c>
    </row>
    <row r="1156" spans="1:26" x14ac:dyDescent="0.35">
      <c r="A1156" s="48"/>
      <c r="B1156" s="48"/>
      <c r="C1156" s="48"/>
      <c r="D1156" s="48"/>
      <c r="E1156" s="47"/>
      <c r="F1156" s="47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55" t="str" cm="1">
        <f t="array" ref="Q1156">IF(AND(B1156="",D1156="",G1156:H1156="",J1156:P1156),"",IF(OR(B1156="",D1156="",AND(D1156&lt;&gt;"A",D1156&lt;&gt;"B",D1156&lt;&gt;"C",D1156&lt;&gt;"D",D1156&lt;&gt;"U"),G1156&lt;0,H1156&lt;G1156,AND(J1156&lt;&gt;"BC",J1156&lt;&gt;"SG",J1156&lt;&gt;"KQ",J1156&lt;&gt;"R"),J1156="",K1156="",L1156="",L1156&lt; 0,OR(M1156="",M1156&gt;15),OR(N1156="",N1156&gt;15),O1156="",P1156=""),"ERROR - Please check inputs",""))</f>
        <v/>
      </c>
      <c r="R1156" s="55" t="str" cm="1">
        <f t="array" ref="R1156">IF(AND(B1156:D1156="",G1156:P1156=""),"",H1156-G1156)</f>
        <v/>
      </c>
      <c r="S1156" s="55" t="str" cm="1">
        <f t="array" ref="S1156">IF(AND(B1156:D1156="",G1156:P1156=""),"",P1156*R1156/1000*365)</f>
        <v/>
      </c>
      <c r="T1156" s="55" t="str" cm="1">
        <f t="array" ref="T1156">IF(AND(B1156:D1156="",G1156:P1156=""),"",MAX(0,K1156-L1156))</f>
        <v/>
      </c>
      <c r="U1156" s="55" t="str" cm="1">
        <f t="array" ref="U1156">IF(AND(B1156:D1156="",G1156:P1156=""),"",VLOOKUP(J1156,ABen_Rates,3,FALSE)*T1156*S1156)</f>
        <v/>
      </c>
      <c r="V1156" s="55" t="str" cm="1">
        <f t="array" ref="V1156">IF(AND(B1156:D1156="",G1156:P1156=""),"",VLOOKUP(D1156,Treatment_Life,2,FALSE)*U1156)</f>
        <v/>
      </c>
      <c r="W1156" s="55" t="str" cm="1">
        <f t="array" ref="W1156">IF(AND(B1156:D1156="",G1156:P1156=""),"",(H1156-G1156)*O1156*Lane_Width*Cost_m2)</f>
        <v/>
      </c>
      <c r="X1156" s="55" cm="1">
        <f t="array" ref="X1156">IF(AND(B1156:D1156="",G1156:P1156=""),-9999,V1156*Av_Cost_Coll/W1156)</f>
        <v>-9999</v>
      </c>
      <c r="Y1156" s="55" cm="1">
        <f t="array" ref="Y1156">IF(AND(B1156:D1156="",G1156:P1156=""),-9999,VLOOKUP(CONCATENATE(M1156,"-",N1156),Likelihood,2,FALSE))</f>
        <v>-9999</v>
      </c>
      <c r="Z1156" s="55" t="str" cm="1">
        <f t="array" ref="Z1156">IF(AND(B1156:D1156="",G1156:P1156=""),"",IF(X1156&gt;=2,IF(Y1156&gt;50,"P1","P3"),IF(X1156&gt;0,IF(Y1156&gt;50,"P2","P5"),IF(Y1156&gt;50,"P4","P6"))))</f>
        <v/>
      </c>
    </row>
    <row r="1157" spans="1:26" x14ac:dyDescent="0.35">
      <c r="A1157" s="48"/>
      <c r="B1157" s="48"/>
      <c r="C1157" s="48"/>
      <c r="D1157" s="48"/>
      <c r="E1157" s="47"/>
      <c r="F1157" s="47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55" t="str" cm="1">
        <f t="array" ref="Q1157">IF(AND(B1157="",D1157="",G1157:H1157="",J1157:P1157),"",IF(OR(B1157="",D1157="",AND(D1157&lt;&gt;"A",D1157&lt;&gt;"B",D1157&lt;&gt;"C",D1157&lt;&gt;"D",D1157&lt;&gt;"U"),G1157&lt;0,H1157&lt;G1157,AND(J1157&lt;&gt;"BC",J1157&lt;&gt;"SG",J1157&lt;&gt;"KQ",J1157&lt;&gt;"R"),J1157="",K1157="",L1157="",L1157&lt; 0,OR(M1157="",M1157&gt;15),OR(N1157="",N1157&gt;15),O1157="",P1157=""),"ERROR - Please check inputs",""))</f>
        <v/>
      </c>
      <c r="R1157" s="55" t="str" cm="1">
        <f t="array" ref="R1157">IF(AND(B1157:D1157="",G1157:P1157=""),"",H1157-G1157)</f>
        <v/>
      </c>
      <c r="S1157" s="55" t="str" cm="1">
        <f t="array" ref="S1157">IF(AND(B1157:D1157="",G1157:P1157=""),"",P1157*R1157/1000*365)</f>
        <v/>
      </c>
      <c r="T1157" s="55" t="str" cm="1">
        <f t="array" ref="T1157">IF(AND(B1157:D1157="",G1157:P1157=""),"",MAX(0,K1157-L1157))</f>
        <v/>
      </c>
      <c r="U1157" s="55" t="str" cm="1">
        <f t="array" ref="U1157">IF(AND(B1157:D1157="",G1157:P1157=""),"",VLOOKUP(J1157,ABen_Rates,3,FALSE)*T1157*S1157)</f>
        <v/>
      </c>
      <c r="V1157" s="55" t="str" cm="1">
        <f t="array" ref="V1157">IF(AND(B1157:D1157="",G1157:P1157=""),"",VLOOKUP(D1157,Treatment_Life,2,FALSE)*U1157)</f>
        <v/>
      </c>
      <c r="W1157" s="55" t="str" cm="1">
        <f t="array" ref="W1157">IF(AND(B1157:D1157="",G1157:P1157=""),"",(H1157-G1157)*O1157*Lane_Width*Cost_m2)</f>
        <v/>
      </c>
      <c r="X1157" s="55" cm="1">
        <f t="array" ref="X1157">IF(AND(B1157:D1157="",G1157:P1157=""),-9999,V1157*Av_Cost_Coll/W1157)</f>
        <v>-9999</v>
      </c>
      <c r="Y1157" s="55" cm="1">
        <f t="array" ref="Y1157">IF(AND(B1157:D1157="",G1157:P1157=""),-9999,VLOOKUP(CONCATENATE(M1157,"-",N1157),Likelihood,2,FALSE))</f>
        <v>-9999</v>
      </c>
      <c r="Z1157" s="55" t="str" cm="1">
        <f t="array" ref="Z1157">IF(AND(B1157:D1157="",G1157:P1157=""),"",IF(X1157&gt;=2,IF(Y1157&gt;50,"P1","P3"),IF(X1157&gt;0,IF(Y1157&gt;50,"P2","P5"),IF(Y1157&gt;50,"P4","P6"))))</f>
        <v/>
      </c>
    </row>
    <row r="1158" spans="1:26" x14ac:dyDescent="0.35">
      <c r="A1158" s="48"/>
      <c r="B1158" s="48"/>
      <c r="C1158" s="48"/>
      <c r="D1158" s="48"/>
      <c r="E1158" s="47"/>
      <c r="F1158" s="47"/>
      <c r="G1158" s="48"/>
      <c r="H1158" s="48"/>
      <c r="I1158" s="48"/>
      <c r="J1158" s="48"/>
      <c r="K1158" s="48"/>
      <c r="L1158" s="48"/>
      <c r="M1158" s="48"/>
      <c r="N1158" s="48"/>
      <c r="O1158" s="48"/>
      <c r="P1158" s="48"/>
      <c r="Q1158" s="55" t="str" cm="1">
        <f t="array" ref="Q1158">IF(AND(B1158="",D1158="",G1158:H1158="",J1158:P1158),"",IF(OR(B1158="",D1158="",AND(D1158&lt;&gt;"A",D1158&lt;&gt;"B",D1158&lt;&gt;"C",D1158&lt;&gt;"D",D1158&lt;&gt;"U"),G1158&lt;0,H1158&lt;G1158,AND(J1158&lt;&gt;"BC",J1158&lt;&gt;"SG",J1158&lt;&gt;"KQ",J1158&lt;&gt;"R"),J1158="",K1158="",L1158="",L1158&lt; 0,OR(M1158="",M1158&gt;15),OR(N1158="",N1158&gt;15),O1158="",P1158=""),"ERROR - Please check inputs",""))</f>
        <v/>
      </c>
      <c r="R1158" s="55" t="str" cm="1">
        <f t="array" ref="R1158">IF(AND(B1158:D1158="",G1158:P1158=""),"",H1158-G1158)</f>
        <v/>
      </c>
      <c r="S1158" s="55" t="str" cm="1">
        <f t="array" ref="S1158">IF(AND(B1158:D1158="",G1158:P1158=""),"",P1158*R1158/1000*365)</f>
        <v/>
      </c>
      <c r="T1158" s="55" t="str" cm="1">
        <f t="array" ref="T1158">IF(AND(B1158:D1158="",G1158:P1158=""),"",MAX(0,K1158-L1158))</f>
        <v/>
      </c>
      <c r="U1158" s="55" t="str" cm="1">
        <f t="array" ref="U1158">IF(AND(B1158:D1158="",G1158:P1158=""),"",VLOOKUP(J1158,ABen_Rates,3,FALSE)*T1158*S1158)</f>
        <v/>
      </c>
      <c r="V1158" s="55" t="str" cm="1">
        <f t="array" ref="V1158">IF(AND(B1158:D1158="",G1158:P1158=""),"",VLOOKUP(D1158,Treatment_Life,2,FALSE)*U1158)</f>
        <v/>
      </c>
      <c r="W1158" s="55" t="str" cm="1">
        <f t="array" ref="W1158">IF(AND(B1158:D1158="",G1158:P1158=""),"",(H1158-G1158)*O1158*Lane_Width*Cost_m2)</f>
        <v/>
      </c>
      <c r="X1158" s="55" cm="1">
        <f t="array" ref="X1158">IF(AND(B1158:D1158="",G1158:P1158=""),-9999,V1158*Av_Cost_Coll/W1158)</f>
        <v>-9999</v>
      </c>
      <c r="Y1158" s="55" cm="1">
        <f t="array" ref="Y1158">IF(AND(B1158:D1158="",G1158:P1158=""),-9999,VLOOKUP(CONCATENATE(M1158,"-",N1158),Likelihood,2,FALSE))</f>
        <v>-9999</v>
      </c>
      <c r="Z1158" s="55" t="str" cm="1">
        <f t="array" ref="Z1158">IF(AND(B1158:D1158="",G1158:P1158=""),"",IF(X1158&gt;=2,IF(Y1158&gt;50,"P1","P3"),IF(X1158&gt;0,IF(Y1158&gt;50,"P2","P5"),IF(Y1158&gt;50,"P4","P6"))))</f>
        <v/>
      </c>
    </row>
    <row r="1159" spans="1:26" x14ac:dyDescent="0.35">
      <c r="A1159" s="48"/>
      <c r="B1159" s="48"/>
      <c r="C1159" s="48"/>
      <c r="D1159" s="48"/>
      <c r="E1159" s="47"/>
      <c r="F1159" s="47"/>
      <c r="G1159" s="48"/>
      <c r="H1159" s="48"/>
      <c r="I1159" s="48"/>
      <c r="J1159" s="48"/>
      <c r="K1159" s="48"/>
      <c r="L1159" s="48"/>
      <c r="M1159" s="48"/>
      <c r="N1159" s="48"/>
      <c r="O1159" s="48"/>
      <c r="P1159" s="48"/>
      <c r="Q1159" s="55" t="str" cm="1">
        <f t="array" ref="Q1159">IF(AND(B1159="",D1159="",G1159:H1159="",J1159:P1159),"",IF(OR(B1159="",D1159="",AND(D1159&lt;&gt;"A",D1159&lt;&gt;"B",D1159&lt;&gt;"C",D1159&lt;&gt;"D",D1159&lt;&gt;"U"),G1159&lt;0,H1159&lt;G1159,AND(J1159&lt;&gt;"BC",J1159&lt;&gt;"SG",J1159&lt;&gt;"KQ",J1159&lt;&gt;"R"),J1159="",K1159="",L1159="",L1159&lt; 0,OR(M1159="",M1159&gt;15),OR(N1159="",N1159&gt;15),O1159="",P1159=""),"ERROR - Please check inputs",""))</f>
        <v/>
      </c>
      <c r="R1159" s="55" t="str" cm="1">
        <f t="array" ref="R1159">IF(AND(B1159:D1159="",G1159:P1159=""),"",H1159-G1159)</f>
        <v/>
      </c>
      <c r="S1159" s="55" t="str" cm="1">
        <f t="array" ref="S1159">IF(AND(B1159:D1159="",G1159:P1159=""),"",P1159*R1159/1000*365)</f>
        <v/>
      </c>
      <c r="T1159" s="55" t="str" cm="1">
        <f t="array" ref="T1159">IF(AND(B1159:D1159="",G1159:P1159=""),"",MAX(0,K1159-L1159))</f>
        <v/>
      </c>
      <c r="U1159" s="55" t="str" cm="1">
        <f t="array" ref="U1159">IF(AND(B1159:D1159="",G1159:P1159=""),"",VLOOKUP(J1159,ABen_Rates,3,FALSE)*T1159*S1159)</f>
        <v/>
      </c>
      <c r="V1159" s="55" t="str" cm="1">
        <f t="array" ref="V1159">IF(AND(B1159:D1159="",G1159:P1159=""),"",VLOOKUP(D1159,Treatment_Life,2,FALSE)*U1159)</f>
        <v/>
      </c>
      <c r="W1159" s="55" t="str" cm="1">
        <f t="array" ref="W1159">IF(AND(B1159:D1159="",G1159:P1159=""),"",(H1159-G1159)*O1159*Lane_Width*Cost_m2)</f>
        <v/>
      </c>
      <c r="X1159" s="55" cm="1">
        <f t="array" ref="X1159">IF(AND(B1159:D1159="",G1159:P1159=""),-9999,V1159*Av_Cost_Coll/W1159)</f>
        <v>-9999</v>
      </c>
      <c r="Y1159" s="55" cm="1">
        <f t="array" ref="Y1159">IF(AND(B1159:D1159="",G1159:P1159=""),-9999,VLOOKUP(CONCATENATE(M1159,"-",N1159),Likelihood,2,FALSE))</f>
        <v>-9999</v>
      </c>
      <c r="Z1159" s="55" t="str" cm="1">
        <f t="array" ref="Z1159">IF(AND(B1159:D1159="",G1159:P1159=""),"",IF(X1159&gt;=2,IF(Y1159&gt;50,"P1","P3"),IF(X1159&gt;0,IF(Y1159&gt;50,"P2","P5"),IF(Y1159&gt;50,"P4","P6"))))</f>
        <v/>
      </c>
    </row>
    <row r="1160" spans="1:26" x14ac:dyDescent="0.35">
      <c r="A1160" s="48"/>
      <c r="B1160" s="48"/>
      <c r="C1160" s="48"/>
      <c r="D1160" s="48"/>
      <c r="E1160" s="47"/>
      <c r="F1160" s="47"/>
      <c r="G1160" s="48"/>
      <c r="H1160" s="48"/>
      <c r="I1160" s="48"/>
      <c r="J1160" s="48"/>
      <c r="K1160" s="48"/>
      <c r="L1160" s="48"/>
      <c r="M1160" s="48"/>
      <c r="N1160" s="48"/>
      <c r="O1160" s="48"/>
      <c r="P1160" s="48"/>
      <c r="Q1160" s="55" t="str" cm="1">
        <f t="array" ref="Q1160">IF(AND(B1160="",D1160="",G1160:H1160="",J1160:P1160),"",IF(OR(B1160="",D1160="",AND(D1160&lt;&gt;"A",D1160&lt;&gt;"B",D1160&lt;&gt;"C",D1160&lt;&gt;"D",D1160&lt;&gt;"U"),G1160&lt;0,H1160&lt;G1160,AND(J1160&lt;&gt;"BC",J1160&lt;&gt;"SG",J1160&lt;&gt;"KQ",J1160&lt;&gt;"R"),J1160="",K1160="",L1160="",L1160&lt; 0,OR(M1160="",M1160&gt;15),OR(N1160="",N1160&gt;15),O1160="",P1160=""),"ERROR - Please check inputs",""))</f>
        <v/>
      </c>
      <c r="R1160" s="55" t="str" cm="1">
        <f t="array" ref="R1160">IF(AND(B1160:D1160="",G1160:P1160=""),"",H1160-G1160)</f>
        <v/>
      </c>
      <c r="S1160" s="55" t="str" cm="1">
        <f t="array" ref="S1160">IF(AND(B1160:D1160="",G1160:P1160=""),"",P1160*R1160/1000*365)</f>
        <v/>
      </c>
      <c r="T1160" s="55" t="str" cm="1">
        <f t="array" ref="T1160">IF(AND(B1160:D1160="",G1160:P1160=""),"",MAX(0,K1160-L1160))</f>
        <v/>
      </c>
      <c r="U1160" s="55" t="str" cm="1">
        <f t="array" ref="U1160">IF(AND(B1160:D1160="",G1160:P1160=""),"",VLOOKUP(J1160,ABen_Rates,3,FALSE)*T1160*S1160)</f>
        <v/>
      </c>
      <c r="V1160" s="55" t="str" cm="1">
        <f t="array" ref="V1160">IF(AND(B1160:D1160="",G1160:P1160=""),"",VLOOKUP(D1160,Treatment_Life,2,FALSE)*U1160)</f>
        <v/>
      </c>
      <c r="W1160" s="55" t="str" cm="1">
        <f t="array" ref="W1160">IF(AND(B1160:D1160="",G1160:P1160=""),"",(H1160-G1160)*O1160*Lane_Width*Cost_m2)</f>
        <v/>
      </c>
      <c r="X1160" s="55" cm="1">
        <f t="array" ref="X1160">IF(AND(B1160:D1160="",G1160:P1160=""),-9999,V1160*Av_Cost_Coll/W1160)</f>
        <v>-9999</v>
      </c>
      <c r="Y1160" s="55" cm="1">
        <f t="array" ref="Y1160">IF(AND(B1160:D1160="",G1160:P1160=""),-9999,VLOOKUP(CONCATENATE(M1160,"-",N1160),Likelihood,2,FALSE))</f>
        <v>-9999</v>
      </c>
      <c r="Z1160" s="55" t="str" cm="1">
        <f t="array" ref="Z1160">IF(AND(B1160:D1160="",G1160:P1160=""),"",IF(X1160&gt;=2,IF(Y1160&gt;50,"P1","P3"),IF(X1160&gt;0,IF(Y1160&gt;50,"P2","P5"),IF(Y1160&gt;50,"P4","P6"))))</f>
        <v/>
      </c>
    </row>
    <row r="1161" spans="1:26" x14ac:dyDescent="0.35">
      <c r="A1161" s="48"/>
      <c r="B1161" s="48"/>
      <c r="C1161" s="48"/>
      <c r="D1161" s="48"/>
      <c r="E1161" s="47"/>
      <c r="F1161" s="47"/>
      <c r="G1161" s="48"/>
      <c r="H1161" s="48"/>
      <c r="I1161" s="48"/>
      <c r="J1161" s="48"/>
      <c r="K1161" s="48"/>
      <c r="L1161" s="48"/>
      <c r="M1161" s="48"/>
      <c r="N1161" s="48"/>
      <c r="O1161" s="48"/>
      <c r="P1161" s="48"/>
      <c r="Q1161" s="55" t="str" cm="1">
        <f t="array" ref="Q1161">IF(AND(B1161="",D1161="",G1161:H1161="",J1161:P1161),"",IF(OR(B1161="",D1161="",AND(D1161&lt;&gt;"A",D1161&lt;&gt;"B",D1161&lt;&gt;"C",D1161&lt;&gt;"D",D1161&lt;&gt;"U"),G1161&lt;0,H1161&lt;G1161,AND(J1161&lt;&gt;"BC",J1161&lt;&gt;"SG",J1161&lt;&gt;"KQ",J1161&lt;&gt;"R"),J1161="",K1161="",L1161="",L1161&lt; 0,OR(M1161="",M1161&gt;15),OR(N1161="",N1161&gt;15),O1161="",P1161=""),"ERROR - Please check inputs",""))</f>
        <v/>
      </c>
      <c r="R1161" s="55" t="str" cm="1">
        <f t="array" ref="R1161">IF(AND(B1161:D1161="",G1161:P1161=""),"",H1161-G1161)</f>
        <v/>
      </c>
      <c r="S1161" s="55" t="str" cm="1">
        <f t="array" ref="S1161">IF(AND(B1161:D1161="",G1161:P1161=""),"",P1161*R1161/1000*365)</f>
        <v/>
      </c>
      <c r="T1161" s="55" t="str" cm="1">
        <f t="array" ref="T1161">IF(AND(B1161:D1161="",G1161:P1161=""),"",MAX(0,K1161-L1161))</f>
        <v/>
      </c>
      <c r="U1161" s="55" t="str" cm="1">
        <f t="array" ref="U1161">IF(AND(B1161:D1161="",G1161:P1161=""),"",VLOOKUP(J1161,ABen_Rates,3,FALSE)*T1161*S1161)</f>
        <v/>
      </c>
      <c r="V1161" s="55" t="str" cm="1">
        <f t="array" ref="V1161">IF(AND(B1161:D1161="",G1161:P1161=""),"",VLOOKUP(D1161,Treatment_Life,2,FALSE)*U1161)</f>
        <v/>
      </c>
      <c r="W1161" s="55" t="str" cm="1">
        <f t="array" ref="W1161">IF(AND(B1161:D1161="",G1161:P1161=""),"",(H1161-G1161)*O1161*Lane_Width*Cost_m2)</f>
        <v/>
      </c>
      <c r="X1161" s="55" cm="1">
        <f t="array" ref="X1161">IF(AND(B1161:D1161="",G1161:P1161=""),-9999,V1161*Av_Cost_Coll/W1161)</f>
        <v>-9999</v>
      </c>
      <c r="Y1161" s="55" cm="1">
        <f t="array" ref="Y1161">IF(AND(B1161:D1161="",G1161:P1161=""),-9999,VLOOKUP(CONCATENATE(M1161,"-",N1161),Likelihood,2,FALSE))</f>
        <v>-9999</v>
      </c>
      <c r="Z1161" s="55" t="str" cm="1">
        <f t="array" ref="Z1161">IF(AND(B1161:D1161="",G1161:P1161=""),"",IF(X1161&gt;=2,IF(Y1161&gt;50,"P1","P3"),IF(X1161&gt;0,IF(Y1161&gt;50,"P2","P5"),IF(Y1161&gt;50,"P4","P6"))))</f>
        <v/>
      </c>
    </row>
    <row r="1162" spans="1:26" x14ac:dyDescent="0.35">
      <c r="A1162" s="48"/>
      <c r="B1162" s="48"/>
      <c r="C1162" s="48"/>
      <c r="D1162" s="48"/>
      <c r="E1162" s="47"/>
      <c r="F1162" s="47"/>
      <c r="G1162" s="48"/>
      <c r="H1162" s="48"/>
      <c r="I1162" s="48"/>
      <c r="J1162" s="48"/>
      <c r="K1162" s="48"/>
      <c r="L1162" s="48"/>
      <c r="M1162" s="48"/>
      <c r="N1162" s="48"/>
      <c r="O1162" s="48"/>
      <c r="P1162" s="48"/>
      <c r="Q1162" s="55" t="str" cm="1">
        <f t="array" ref="Q1162">IF(AND(B1162="",D1162="",G1162:H1162="",J1162:P1162),"",IF(OR(B1162="",D1162="",AND(D1162&lt;&gt;"A",D1162&lt;&gt;"B",D1162&lt;&gt;"C",D1162&lt;&gt;"D",D1162&lt;&gt;"U"),G1162&lt;0,H1162&lt;G1162,AND(J1162&lt;&gt;"BC",J1162&lt;&gt;"SG",J1162&lt;&gt;"KQ",J1162&lt;&gt;"R"),J1162="",K1162="",L1162="",L1162&lt; 0,OR(M1162="",M1162&gt;15),OR(N1162="",N1162&gt;15),O1162="",P1162=""),"ERROR - Please check inputs",""))</f>
        <v/>
      </c>
      <c r="R1162" s="55" t="str" cm="1">
        <f t="array" ref="R1162">IF(AND(B1162:D1162="",G1162:P1162=""),"",H1162-G1162)</f>
        <v/>
      </c>
      <c r="S1162" s="55" t="str" cm="1">
        <f t="array" ref="S1162">IF(AND(B1162:D1162="",G1162:P1162=""),"",P1162*R1162/1000*365)</f>
        <v/>
      </c>
      <c r="T1162" s="55" t="str" cm="1">
        <f t="array" ref="T1162">IF(AND(B1162:D1162="",G1162:P1162=""),"",MAX(0,K1162-L1162))</f>
        <v/>
      </c>
      <c r="U1162" s="55" t="str" cm="1">
        <f t="array" ref="U1162">IF(AND(B1162:D1162="",G1162:P1162=""),"",VLOOKUP(J1162,ABen_Rates,3,FALSE)*T1162*S1162)</f>
        <v/>
      </c>
      <c r="V1162" s="55" t="str" cm="1">
        <f t="array" ref="V1162">IF(AND(B1162:D1162="",G1162:P1162=""),"",VLOOKUP(D1162,Treatment_Life,2,FALSE)*U1162)</f>
        <v/>
      </c>
      <c r="W1162" s="55" t="str" cm="1">
        <f t="array" ref="W1162">IF(AND(B1162:D1162="",G1162:P1162=""),"",(H1162-G1162)*O1162*Lane_Width*Cost_m2)</f>
        <v/>
      </c>
      <c r="X1162" s="55" cm="1">
        <f t="array" ref="X1162">IF(AND(B1162:D1162="",G1162:P1162=""),-9999,V1162*Av_Cost_Coll/W1162)</f>
        <v>-9999</v>
      </c>
      <c r="Y1162" s="55" cm="1">
        <f t="array" ref="Y1162">IF(AND(B1162:D1162="",G1162:P1162=""),-9999,VLOOKUP(CONCATENATE(M1162,"-",N1162),Likelihood,2,FALSE))</f>
        <v>-9999</v>
      </c>
      <c r="Z1162" s="55" t="str" cm="1">
        <f t="array" ref="Z1162">IF(AND(B1162:D1162="",G1162:P1162=""),"",IF(X1162&gt;=2,IF(Y1162&gt;50,"P1","P3"),IF(X1162&gt;0,IF(Y1162&gt;50,"P2","P5"),IF(Y1162&gt;50,"P4","P6"))))</f>
        <v/>
      </c>
    </row>
    <row r="1163" spans="1:26" x14ac:dyDescent="0.35">
      <c r="A1163" s="48"/>
      <c r="B1163" s="48"/>
      <c r="C1163" s="48"/>
      <c r="D1163" s="48"/>
      <c r="E1163" s="47"/>
      <c r="F1163" s="47"/>
      <c r="G1163" s="48"/>
      <c r="H1163" s="48"/>
      <c r="I1163" s="48"/>
      <c r="J1163" s="48"/>
      <c r="K1163" s="48"/>
      <c r="L1163" s="48"/>
      <c r="M1163" s="48"/>
      <c r="N1163" s="48"/>
      <c r="O1163" s="48"/>
      <c r="P1163" s="48"/>
      <c r="Q1163" s="55" t="str" cm="1">
        <f t="array" ref="Q1163">IF(AND(B1163="",D1163="",G1163:H1163="",J1163:P1163),"",IF(OR(B1163="",D1163="",AND(D1163&lt;&gt;"A",D1163&lt;&gt;"B",D1163&lt;&gt;"C",D1163&lt;&gt;"D",D1163&lt;&gt;"U"),G1163&lt;0,H1163&lt;G1163,AND(J1163&lt;&gt;"BC",J1163&lt;&gt;"SG",J1163&lt;&gt;"KQ",J1163&lt;&gt;"R"),J1163="",K1163="",L1163="",L1163&lt; 0,OR(M1163="",M1163&gt;15),OR(N1163="",N1163&gt;15),O1163="",P1163=""),"ERROR - Please check inputs",""))</f>
        <v/>
      </c>
      <c r="R1163" s="55" t="str" cm="1">
        <f t="array" ref="R1163">IF(AND(B1163:D1163="",G1163:P1163=""),"",H1163-G1163)</f>
        <v/>
      </c>
      <c r="S1163" s="55" t="str" cm="1">
        <f t="array" ref="S1163">IF(AND(B1163:D1163="",G1163:P1163=""),"",P1163*R1163/1000*365)</f>
        <v/>
      </c>
      <c r="T1163" s="55" t="str" cm="1">
        <f t="array" ref="T1163">IF(AND(B1163:D1163="",G1163:P1163=""),"",MAX(0,K1163-L1163))</f>
        <v/>
      </c>
      <c r="U1163" s="55" t="str" cm="1">
        <f t="array" ref="U1163">IF(AND(B1163:D1163="",G1163:P1163=""),"",VLOOKUP(J1163,ABen_Rates,3,FALSE)*T1163*S1163)</f>
        <v/>
      </c>
      <c r="V1163" s="55" t="str" cm="1">
        <f t="array" ref="V1163">IF(AND(B1163:D1163="",G1163:P1163=""),"",VLOOKUP(D1163,Treatment_Life,2,FALSE)*U1163)</f>
        <v/>
      </c>
      <c r="W1163" s="55" t="str" cm="1">
        <f t="array" ref="W1163">IF(AND(B1163:D1163="",G1163:P1163=""),"",(H1163-G1163)*O1163*Lane_Width*Cost_m2)</f>
        <v/>
      </c>
      <c r="X1163" s="55" cm="1">
        <f t="array" ref="X1163">IF(AND(B1163:D1163="",G1163:P1163=""),-9999,V1163*Av_Cost_Coll/W1163)</f>
        <v>-9999</v>
      </c>
      <c r="Y1163" s="55" cm="1">
        <f t="array" ref="Y1163">IF(AND(B1163:D1163="",G1163:P1163=""),-9999,VLOOKUP(CONCATENATE(M1163,"-",N1163),Likelihood,2,FALSE))</f>
        <v>-9999</v>
      </c>
      <c r="Z1163" s="55" t="str" cm="1">
        <f t="array" ref="Z1163">IF(AND(B1163:D1163="",G1163:P1163=""),"",IF(X1163&gt;=2,IF(Y1163&gt;50,"P1","P3"),IF(X1163&gt;0,IF(Y1163&gt;50,"P2","P5"),IF(Y1163&gt;50,"P4","P6"))))</f>
        <v/>
      </c>
    </row>
    <row r="1164" spans="1:26" x14ac:dyDescent="0.35">
      <c r="A1164" s="48"/>
      <c r="B1164" s="48"/>
      <c r="C1164" s="48"/>
      <c r="D1164" s="48"/>
      <c r="E1164" s="47"/>
      <c r="F1164" s="47"/>
      <c r="G1164" s="48"/>
      <c r="H1164" s="48"/>
      <c r="I1164" s="48"/>
      <c r="J1164" s="48"/>
      <c r="K1164" s="48"/>
      <c r="L1164" s="48"/>
      <c r="M1164" s="48"/>
      <c r="N1164" s="48"/>
      <c r="O1164" s="48"/>
      <c r="P1164" s="48"/>
      <c r="Q1164" s="55" t="str" cm="1">
        <f t="array" ref="Q1164">IF(AND(B1164="",D1164="",G1164:H1164="",J1164:P1164),"",IF(OR(B1164="",D1164="",AND(D1164&lt;&gt;"A",D1164&lt;&gt;"B",D1164&lt;&gt;"C",D1164&lt;&gt;"D",D1164&lt;&gt;"U"),G1164&lt;0,H1164&lt;G1164,AND(J1164&lt;&gt;"BC",J1164&lt;&gt;"SG",J1164&lt;&gt;"KQ",J1164&lt;&gt;"R"),J1164="",K1164="",L1164="",L1164&lt; 0,OR(M1164="",M1164&gt;15),OR(N1164="",N1164&gt;15),O1164="",P1164=""),"ERROR - Please check inputs",""))</f>
        <v/>
      </c>
      <c r="R1164" s="55" t="str" cm="1">
        <f t="array" ref="R1164">IF(AND(B1164:D1164="",G1164:P1164=""),"",H1164-G1164)</f>
        <v/>
      </c>
      <c r="S1164" s="55" t="str" cm="1">
        <f t="array" ref="S1164">IF(AND(B1164:D1164="",G1164:P1164=""),"",P1164*R1164/1000*365)</f>
        <v/>
      </c>
      <c r="T1164" s="55" t="str" cm="1">
        <f t="array" ref="T1164">IF(AND(B1164:D1164="",G1164:P1164=""),"",MAX(0,K1164-L1164))</f>
        <v/>
      </c>
      <c r="U1164" s="55" t="str" cm="1">
        <f t="array" ref="U1164">IF(AND(B1164:D1164="",G1164:P1164=""),"",VLOOKUP(J1164,ABen_Rates,3,FALSE)*T1164*S1164)</f>
        <v/>
      </c>
      <c r="V1164" s="55" t="str" cm="1">
        <f t="array" ref="V1164">IF(AND(B1164:D1164="",G1164:P1164=""),"",VLOOKUP(D1164,Treatment_Life,2,FALSE)*U1164)</f>
        <v/>
      </c>
      <c r="W1164" s="55" t="str" cm="1">
        <f t="array" ref="W1164">IF(AND(B1164:D1164="",G1164:P1164=""),"",(H1164-G1164)*O1164*Lane_Width*Cost_m2)</f>
        <v/>
      </c>
      <c r="X1164" s="55" cm="1">
        <f t="array" ref="X1164">IF(AND(B1164:D1164="",G1164:P1164=""),-9999,V1164*Av_Cost_Coll/W1164)</f>
        <v>-9999</v>
      </c>
      <c r="Y1164" s="55" cm="1">
        <f t="array" ref="Y1164">IF(AND(B1164:D1164="",G1164:P1164=""),-9999,VLOOKUP(CONCATENATE(M1164,"-",N1164),Likelihood,2,FALSE))</f>
        <v>-9999</v>
      </c>
      <c r="Z1164" s="55" t="str" cm="1">
        <f t="array" ref="Z1164">IF(AND(B1164:D1164="",G1164:P1164=""),"",IF(X1164&gt;=2,IF(Y1164&gt;50,"P1","P3"),IF(X1164&gt;0,IF(Y1164&gt;50,"P2","P5"),IF(Y1164&gt;50,"P4","P6"))))</f>
        <v/>
      </c>
    </row>
    <row r="1165" spans="1:26" x14ac:dyDescent="0.35">
      <c r="A1165" s="48"/>
      <c r="B1165" s="48"/>
      <c r="C1165" s="48"/>
      <c r="D1165" s="48"/>
      <c r="E1165" s="47"/>
      <c r="F1165" s="47"/>
      <c r="G1165" s="48"/>
      <c r="H1165" s="48"/>
      <c r="I1165" s="48"/>
      <c r="J1165" s="48"/>
      <c r="K1165" s="48"/>
      <c r="L1165" s="48"/>
      <c r="M1165" s="48"/>
      <c r="N1165" s="48"/>
      <c r="O1165" s="48"/>
      <c r="P1165" s="48"/>
      <c r="Q1165" s="55" t="str" cm="1">
        <f t="array" ref="Q1165">IF(AND(B1165="",D1165="",G1165:H1165="",J1165:P1165),"",IF(OR(B1165="",D1165="",AND(D1165&lt;&gt;"A",D1165&lt;&gt;"B",D1165&lt;&gt;"C",D1165&lt;&gt;"D",D1165&lt;&gt;"U"),G1165&lt;0,H1165&lt;G1165,AND(J1165&lt;&gt;"BC",J1165&lt;&gt;"SG",J1165&lt;&gt;"KQ",J1165&lt;&gt;"R"),J1165="",K1165="",L1165="",L1165&lt; 0,OR(M1165="",M1165&gt;15),OR(N1165="",N1165&gt;15),O1165="",P1165=""),"ERROR - Please check inputs",""))</f>
        <v/>
      </c>
      <c r="R1165" s="55" t="str" cm="1">
        <f t="array" ref="R1165">IF(AND(B1165:D1165="",G1165:P1165=""),"",H1165-G1165)</f>
        <v/>
      </c>
      <c r="S1165" s="55" t="str" cm="1">
        <f t="array" ref="S1165">IF(AND(B1165:D1165="",G1165:P1165=""),"",P1165*R1165/1000*365)</f>
        <v/>
      </c>
      <c r="T1165" s="55" t="str" cm="1">
        <f t="array" ref="T1165">IF(AND(B1165:D1165="",G1165:P1165=""),"",MAX(0,K1165-L1165))</f>
        <v/>
      </c>
      <c r="U1165" s="55" t="str" cm="1">
        <f t="array" ref="U1165">IF(AND(B1165:D1165="",G1165:P1165=""),"",VLOOKUP(J1165,ABen_Rates,3,FALSE)*T1165*S1165)</f>
        <v/>
      </c>
      <c r="V1165" s="55" t="str" cm="1">
        <f t="array" ref="V1165">IF(AND(B1165:D1165="",G1165:P1165=""),"",VLOOKUP(D1165,Treatment_Life,2,FALSE)*U1165)</f>
        <v/>
      </c>
      <c r="W1165" s="55" t="str" cm="1">
        <f t="array" ref="W1165">IF(AND(B1165:D1165="",G1165:P1165=""),"",(H1165-G1165)*O1165*Lane_Width*Cost_m2)</f>
        <v/>
      </c>
      <c r="X1165" s="55" cm="1">
        <f t="array" ref="X1165">IF(AND(B1165:D1165="",G1165:P1165=""),-9999,V1165*Av_Cost_Coll/W1165)</f>
        <v>-9999</v>
      </c>
      <c r="Y1165" s="55" cm="1">
        <f t="array" ref="Y1165">IF(AND(B1165:D1165="",G1165:P1165=""),-9999,VLOOKUP(CONCATENATE(M1165,"-",N1165),Likelihood,2,FALSE))</f>
        <v>-9999</v>
      </c>
      <c r="Z1165" s="55" t="str" cm="1">
        <f t="array" ref="Z1165">IF(AND(B1165:D1165="",G1165:P1165=""),"",IF(X1165&gt;=2,IF(Y1165&gt;50,"P1","P3"),IF(X1165&gt;0,IF(Y1165&gt;50,"P2","P5"),IF(Y1165&gt;50,"P4","P6"))))</f>
        <v/>
      </c>
    </row>
    <row r="1166" spans="1:26" x14ac:dyDescent="0.35">
      <c r="A1166" s="48"/>
      <c r="B1166" s="48"/>
      <c r="C1166" s="48"/>
      <c r="D1166" s="48"/>
      <c r="E1166" s="47"/>
      <c r="F1166" s="47"/>
      <c r="G1166" s="48"/>
      <c r="H1166" s="48"/>
      <c r="I1166" s="48"/>
      <c r="J1166" s="48"/>
      <c r="K1166" s="48"/>
      <c r="L1166" s="48"/>
      <c r="M1166" s="48"/>
      <c r="N1166" s="48"/>
      <c r="O1166" s="48"/>
      <c r="P1166" s="48"/>
      <c r="Q1166" s="55" t="str" cm="1">
        <f t="array" ref="Q1166">IF(AND(B1166="",D1166="",G1166:H1166="",J1166:P1166),"",IF(OR(B1166="",D1166="",AND(D1166&lt;&gt;"A",D1166&lt;&gt;"B",D1166&lt;&gt;"C",D1166&lt;&gt;"D",D1166&lt;&gt;"U"),G1166&lt;0,H1166&lt;G1166,AND(J1166&lt;&gt;"BC",J1166&lt;&gt;"SG",J1166&lt;&gt;"KQ",J1166&lt;&gt;"R"),J1166="",K1166="",L1166="",L1166&lt; 0,OR(M1166="",M1166&gt;15),OR(N1166="",N1166&gt;15),O1166="",P1166=""),"ERROR - Please check inputs",""))</f>
        <v/>
      </c>
      <c r="R1166" s="55" t="str" cm="1">
        <f t="array" ref="R1166">IF(AND(B1166:D1166="",G1166:P1166=""),"",H1166-G1166)</f>
        <v/>
      </c>
      <c r="S1166" s="55" t="str" cm="1">
        <f t="array" ref="S1166">IF(AND(B1166:D1166="",G1166:P1166=""),"",P1166*R1166/1000*365)</f>
        <v/>
      </c>
      <c r="T1166" s="55" t="str" cm="1">
        <f t="array" ref="T1166">IF(AND(B1166:D1166="",G1166:P1166=""),"",MAX(0,K1166-L1166))</f>
        <v/>
      </c>
      <c r="U1166" s="55" t="str" cm="1">
        <f t="array" ref="U1166">IF(AND(B1166:D1166="",G1166:P1166=""),"",VLOOKUP(J1166,ABen_Rates,3,FALSE)*T1166*S1166)</f>
        <v/>
      </c>
      <c r="V1166" s="55" t="str" cm="1">
        <f t="array" ref="V1166">IF(AND(B1166:D1166="",G1166:P1166=""),"",VLOOKUP(D1166,Treatment_Life,2,FALSE)*U1166)</f>
        <v/>
      </c>
      <c r="W1166" s="55" t="str" cm="1">
        <f t="array" ref="W1166">IF(AND(B1166:D1166="",G1166:P1166=""),"",(H1166-G1166)*O1166*Lane_Width*Cost_m2)</f>
        <v/>
      </c>
      <c r="X1166" s="55" cm="1">
        <f t="array" ref="X1166">IF(AND(B1166:D1166="",G1166:P1166=""),-9999,V1166*Av_Cost_Coll/W1166)</f>
        <v>-9999</v>
      </c>
      <c r="Y1166" s="55" cm="1">
        <f t="array" ref="Y1166">IF(AND(B1166:D1166="",G1166:P1166=""),-9999,VLOOKUP(CONCATENATE(M1166,"-",N1166),Likelihood,2,FALSE))</f>
        <v>-9999</v>
      </c>
      <c r="Z1166" s="55" t="str" cm="1">
        <f t="array" ref="Z1166">IF(AND(B1166:D1166="",G1166:P1166=""),"",IF(X1166&gt;=2,IF(Y1166&gt;50,"P1","P3"),IF(X1166&gt;0,IF(Y1166&gt;50,"P2","P5"),IF(Y1166&gt;50,"P4","P6"))))</f>
        <v/>
      </c>
    </row>
    <row r="1167" spans="1:26" x14ac:dyDescent="0.35">
      <c r="A1167" s="48"/>
      <c r="B1167" s="48"/>
      <c r="C1167" s="48"/>
      <c r="D1167" s="48"/>
      <c r="E1167" s="47"/>
      <c r="F1167" s="47"/>
      <c r="G1167" s="48"/>
      <c r="H1167" s="48"/>
      <c r="I1167" s="48"/>
      <c r="J1167" s="48"/>
      <c r="K1167" s="48"/>
      <c r="L1167" s="48"/>
      <c r="M1167" s="48"/>
      <c r="N1167" s="48"/>
      <c r="O1167" s="48"/>
      <c r="P1167" s="48"/>
      <c r="Q1167" s="55" t="str" cm="1">
        <f t="array" ref="Q1167">IF(AND(B1167="",D1167="",G1167:H1167="",J1167:P1167),"",IF(OR(B1167="",D1167="",AND(D1167&lt;&gt;"A",D1167&lt;&gt;"B",D1167&lt;&gt;"C",D1167&lt;&gt;"D",D1167&lt;&gt;"U"),G1167&lt;0,H1167&lt;G1167,AND(J1167&lt;&gt;"BC",J1167&lt;&gt;"SG",J1167&lt;&gt;"KQ",J1167&lt;&gt;"R"),J1167="",K1167="",L1167="",L1167&lt; 0,OR(M1167="",M1167&gt;15),OR(N1167="",N1167&gt;15),O1167="",P1167=""),"ERROR - Please check inputs",""))</f>
        <v/>
      </c>
      <c r="R1167" s="55" t="str" cm="1">
        <f t="array" ref="R1167">IF(AND(B1167:D1167="",G1167:P1167=""),"",H1167-G1167)</f>
        <v/>
      </c>
      <c r="S1167" s="55" t="str" cm="1">
        <f t="array" ref="S1167">IF(AND(B1167:D1167="",G1167:P1167=""),"",P1167*R1167/1000*365)</f>
        <v/>
      </c>
      <c r="T1167" s="55" t="str" cm="1">
        <f t="array" ref="T1167">IF(AND(B1167:D1167="",G1167:P1167=""),"",MAX(0,K1167-L1167))</f>
        <v/>
      </c>
      <c r="U1167" s="55" t="str" cm="1">
        <f t="array" ref="U1167">IF(AND(B1167:D1167="",G1167:P1167=""),"",VLOOKUP(J1167,ABen_Rates,3,FALSE)*T1167*S1167)</f>
        <v/>
      </c>
      <c r="V1167" s="55" t="str" cm="1">
        <f t="array" ref="V1167">IF(AND(B1167:D1167="",G1167:P1167=""),"",VLOOKUP(D1167,Treatment_Life,2,FALSE)*U1167)</f>
        <v/>
      </c>
      <c r="W1167" s="55" t="str" cm="1">
        <f t="array" ref="W1167">IF(AND(B1167:D1167="",G1167:P1167=""),"",(H1167-G1167)*O1167*Lane_Width*Cost_m2)</f>
        <v/>
      </c>
      <c r="X1167" s="55" cm="1">
        <f t="array" ref="X1167">IF(AND(B1167:D1167="",G1167:P1167=""),-9999,V1167*Av_Cost_Coll/W1167)</f>
        <v>-9999</v>
      </c>
      <c r="Y1167" s="55" cm="1">
        <f t="array" ref="Y1167">IF(AND(B1167:D1167="",G1167:P1167=""),-9999,VLOOKUP(CONCATENATE(M1167,"-",N1167),Likelihood,2,FALSE))</f>
        <v>-9999</v>
      </c>
      <c r="Z1167" s="55" t="str" cm="1">
        <f t="array" ref="Z1167">IF(AND(B1167:D1167="",G1167:P1167=""),"",IF(X1167&gt;=2,IF(Y1167&gt;50,"P1","P3"),IF(X1167&gt;0,IF(Y1167&gt;50,"P2","P5"),IF(Y1167&gt;50,"P4","P6"))))</f>
        <v/>
      </c>
    </row>
    <row r="1168" spans="1:26" x14ac:dyDescent="0.35">
      <c r="A1168" s="48"/>
      <c r="B1168" s="48"/>
      <c r="C1168" s="48"/>
      <c r="D1168" s="48"/>
      <c r="E1168" s="47"/>
      <c r="F1168" s="47"/>
      <c r="G1168" s="48"/>
      <c r="H1168" s="48"/>
      <c r="I1168" s="48"/>
      <c r="J1168" s="48"/>
      <c r="K1168" s="48"/>
      <c r="L1168" s="48"/>
      <c r="M1168" s="48"/>
      <c r="N1168" s="48"/>
      <c r="O1168" s="48"/>
      <c r="P1168" s="48"/>
      <c r="Q1168" s="55" t="str" cm="1">
        <f t="array" ref="Q1168">IF(AND(B1168="",D1168="",G1168:H1168="",J1168:P1168),"",IF(OR(B1168="",D1168="",AND(D1168&lt;&gt;"A",D1168&lt;&gt;"B",D1168&lt;&gt;"C",D1168&lt;&gt;"D",D1168&lt;&gt;"U"),G1168&lt;0,H1168&lt;G1168,AND(J1168&lt;&gt;"BC",J1168&lt;&gt;"SG",J1168&lt;&gt;"KQ",J1168&lt;&gt;"R"),J1168="",K1168="",L1168="",L1168&lt; 0,OR(M1168="",M1168&gt;15),OR(N1168="",N1168&gt;15),O1168="",P1168=""),"ERROR - Please check inputs",""))</f>
        <v/>
      </c>
      <c r="R1168" s="55" t="str" cm="1">
        <f t="array" ref="R1168">IF(AND(B1168:D1168="",G1168:P1168=""),"",H1168-G1168)</f>
        <v/>
      </c>
      <c r="S1168" s="55" t="str" cm="1">
        <f t="array" ref="S1168">IF(AND(B1168:D1168="",G1168:P1168=""),"",P1168*R1168/1000*365)</f>
        <v/>
      </c>
      <c r="T1168" s="55" t="str" cm="1">
        <f t="array" ref="T1168">IF(AND(B1168:D1168="",G1168:P1168=""),"",MAX(0,K1168-L1168))</f>
        <v/>
      </c>
      <c r="U1168" s="55" t="str" cm="1">
        <f t="array" ref="U1168">IF(AND(B1168:D1168="",G1168:P1168=""),"",VLOOKUP(J1168,ABen_Rates,3,FALSE)*T1168*S1168)</f>
        <v/>
      </c>
      <c r="V1168" s="55" t="str" cm="1">
        <f t="array" ref="V1168">IF(AND(B1168:D1168="",G1168:P1168=""),"",VLOOKUP(D1168,Treatment_Life,2,FALSE)*U1168)</f>
        <v/>
      </c>
      <c r="W1168" s="55" t="str" cm="1">
        <f t="array" ref="W1168">IF(AND(B1168:D1168="",G1168:P1168=""),"",(H1168-G1168)*O1168*Lane_Width*Cost_m2)</f>
        <v/>
      </c>
      <c r="X1168" s="55" cm="1">
        <f t="array" ref="X1168">IF(AND(B1168:D1168="",G1168:P1168=""),-9999,V1168*Av_Cost_Coll/W1168)</f>
        <v>-9999</v>
      </c>
      <c r="Y1168" s="55" cm="1">
        <f t="array" ref="Y1168">IF(AND(B1168:D1168="",G1168:P1168=""),-9999,VLOOKUP(CONCATENATE(M1168,"-",N1168),Likelihood,2,FALSE))</f>
        <v>-9999</v>
      </c>
      <c r="Z1168" s="55" t="str" cm="1">
        <f t="array" ref="Z1168">IF(AND(B1168:D1168="",G1168:P1168=""),"",IF(X1168&gt;=2,IF(Y1168&gt;50,"P1","P3"),IF(X1168&gt;0,IF(Y1168&gt;50,"P2","P5"),IF(Y1168&gt;50,"P4","P6"))))</f>
        <v/>
      </c>
    </row>
    <row r="1169" spans="1:26" x14ac:dyDescent="0.35">
      <c r="A1169" s="48"/>
      <c r="B1169" s="48"/>
      <c r="C1169" s="48"/>
      <c r="D1169" s="48"/>
      <c r="E1169" s="47"/>
      <c r="F1169" s="47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55" t="str" cm="1">
        <f t="array" ref="Q1169">IF(AND(B1169="",D1169="",G1169:H1169="",J1169:P1169),"",IF(OR(B1169="",D1169="",AND(D1169&lt;&gt;"A",D1169&lt;&gt;"B",D1169&lt;&gt;"C",D1169&lt;&gt;"D",D1169&lt;&gt;"U"),G1169&lt;0,H1169&lt;G1169,AND(J1169&lt;&gt;"BC",J1169&lt;&gt;"SG",J1169&lt;&gt;"KQ",J1169&lt;&gt;"R"),J1169="",K1169="",L1169="",L1169&lt; 0,OR(M1169="",M1169&gt;15),OR(N1169="",N1169&gt;15),O1169="",P1169=""),"ERROR - Please check inputs",""))</f>
        <v/>
      </c>
      <c r="R1169" s="55" t="str" cm="1">
        <f t="array" ref="R1169">IF(AND(B1169:D1169="",G1169:P1169=""),"",H1169-G1169)</f>
        <v/>
      </c>
      <c r="S1169" s="55" t="str" cm="1">
        <f t="array" ref="S1169">IF(AND(B1169:D1169="",G1169:P1169=""),"",P1169*R1169/1000*365)</f>
        <v/>
      </c>
      <c r="T1169" s="55" t="str" cm="1">
        <f t="array" ref="T1169">IF(AND(B1169:D1169="",G1169:P1169=""),"",MAX(0,K1169-L1169))</f>
        <v/>
      </c>
      <c r="U1169" s="55" t="str" cm="1">
        <f t="array" ref="U1169">IF(AND(B1169:D1169="",G1169:P1169=""),"",VLOOKUP(J1169,ABen_Rates,3,FALSE)*T1169*S1169)</f>
        <v/>
      </c>
      <c r="V1169" s="55" t="str" cm="1">
        <f t="array" ref="V1169">IF(AND(B1169:D1169="",G1169:P1169=""),"",VLOOKUP(D1169,Treatment_Life,2,FALSE)*U1169)</f>
        <v/>
      </c>
      <c r="W1169" s="55" t="str" cm="1">
        <f t="array" ref="W1169">IF(AND(B1169:D1169="",G1169:P1169=""),"",(H1169-G1169)*O1169*Lane_Width*Cost_m2)</f>
        <v/>
      </c>
      <c r="X1169" s="55" cm="1">
        <f t="array" ref="X1169">IF(AND(B1169:D1169="",G1169:P1169=""),-9999,V1169*Av_Cost_Coll/W1169)</f>
        <v>-9999</v>
      </c>
      <c r="Y1169" s="55" cm="1">
        <f t="array" ref="Y1169">IF(AND(B1169:D1169="",G1169:P1169=""),-9999,VLOOKUP(CONCATENATE(M1169,"-",N1169),Likelihood,2,FALSE))</f>
        <v>-9999</v>
      </c>
      <c r="Z1169" s="55" t="str" cm="1">
        <f t="array" ref="Z1169">IF(AND(B1169:D1169="",G1169:P1169=""),"",IF(X1169&gt;=2,IF(Y1169&gt;50,"P1","P3"),IF(X1169&gt;0,IF(Y1169&gt;50,"P2","P5"),IF(Y1169&gt;50,"P4","P6"))))</f>
        <v/>
      </c>
    </row>
    <row r="1170" spans="1:26" x14ac:dyDescent="0.35">
      <c r="A1170" s="48"/>
      <c r="B1170" s="48"/>
      <c r="C1170" s="48"/>
      <c r="D1170" s="48"/>
      <c r="E1170" s="47"/>
      <c r="F1170" s="47"/>
      <c r="G1170" s="48"/>
      <c r="H1170" s="48"/>
      <c r="I1170" s="48"/>
      <c r="J1170" s="48"/>
      <c r="K1170" s="48"/>
      <c r="L1170" s="48"/>
      <c r="M1170" s="48"/>
      <c r="N1170" s="48"/>
      <c r="O1170" s="48"/>
      <c r="P1170" s="48"/>
      <c r="Q1170" s="55" t="str" cm="1">
        <f t="array" ref="Q1170">IF(AND(B1170="",D1170="",G1170:H1170="",J1170:P1170),"",IF(OR(B1170="",D1170="",AND(D1170&lt;&gt;"A",D1170&lt;&gt;"B",D1170&lt;&gt;"C",D1170&lt;&gt;"D",D1170&lt;&gt;"U"),G1170&lt;0,H1170&lt;G1170,AND(J1170&lt;&gt;"BC",J1170&lt;&gt;"SG",J1170&lt;&gt;"KQ",J1170&lt;&gt;"R"),J1170="",K1170="",L1170="",L1170&lt; 0,OR(M1170="",M1170&gt;15),OR(N1170="",N1170&gt;15),O1170="",P1170=""),"ERROR - Please check inputs",""))</f>
        <v/>
      </c>
      <c r="R1170" s="55" t="str" cm="1">
        <f t="array" ref="R1170">IF(AND(B1170:D1170="",G1170:P1170=""),"",H1170-G1170)</f>
        <v/>
      </c>
      <c r="S1170" s="55" t="str" cm="1">
        <f t="array" ref="S1170">IF(AND(B1170:D1170="",G1170:P1170=""),"",P1170*R1170/1000*365)</f>
        <v/>
      </c>
      <c r="T1170" s="55" t="str" cm="1">
        <f t="array" ref="T1170">IF(AND(B1170:D1170="",G1170:P1170=""),"",MAX(0,K1170-L1170))</f>
        <v/>
      </c>
      <c r="U1170" s="55" t="str" cm="1">
        <f t="array" ref="U1170">IF(AND(B1170:D1170="",G1170:P1170=""),"",VLOOKUP(J1170,ABen_Rates,3,FALSE)*T1170*S1170)</f>
        <v/>
      </c>
      <c r="V1170" s="55" t="str" cm="1">
        <f t="array" ref="V1170">IF(AND(B1170:D1170="",G1170:P1170=""),"",VLOOKUP(D1170,Treatment_Life,2,FALSE)*U1170)</f>
        <v/>
      </c>
      <c r="W1170" s="55" t="str" cm="1">
        <f t="array" ref="W1170">IF(AND(B1170:D1170="",G1170:P1170=""),"",(H1170-G1170)*O1170*Lane_Width*Cost_m2)</f>
        <v/>
      </c>
      <c r="X1170" s="55" cm="1">
        <f t="array" ref="X1170">IF(AND(B1170:D1170="",G1170:P1170=""),-9999,V1170*Av_Cost_Coll/W1170)</f>
        <v>-9999</v>
      </c>
      <c r="Y1170" s="55" cm="1">
        <f t="array" ref="Y1170">IF(AND(B1170:D1170="",G1170:P1170=""),-9999,VLOOKUP(CONCATENATE(M1170,"-",N1170),Likelihood,2,FALSE))</f>
        <v>-9999</v>
      </c>
      <c r="Z1170" s="55" t="str" cm="1">
        <f t="array" ref="Z1170">IF(AND(B1170:D1170="",G1170:P1170=""),"",IF(X1170&gt;=2,IF(Y1170&gt;50,"P1","P3"),IF(X1170&gt;0,IF(Y1170&gt;50,"P2","P5"),IF(Y1170&gt;50,"P4","P6"))))</f>
        <v/>
      </c>
    </row>
    <row r="1171" spans="1:26" x14ac:dyDescent="0.35">
      <c r="A1171" s="48"/>
      <c r="B1171" s="48"/>
      <c r="C1171" s="48"/>
      <c r="D1171" s="48"/>
      <c r="E1171" s="47"/>
      <c r="F1171" s="47"/>
      <c r="G1171" s="48"/>
      <c r="H1171" s="48"/>
      <c r="I1171" s="48"/>
      <c r="J1171" s="48"/>
      <c r="K1171" s="48"/>
      <c r="L1171" s="48"/>
      <c r="M1171" s="48"/>
      <c r="N1171" s="48"/>
      <c r="O1171" s="48"/>
      <c r="P1171" s="48"/>
      <c r="Q1171" s="55" t="str" cm="1">
        <f t="array" ref="Q1171">IF(AND(B1171="",D1171="",G1171:H1171="",J1171:P1171),"",IF(OR(B1171="",D1171="",AND(D1171&lt;&gt;"A",D1171&lt;&gt;"B",D1171&lt;&gt;"C",D1171&lt;&gt;"D",D1171&lt;&gt;"U"),G1171&lt;0,H1171&lt;G1171,AND(J1171&lt;&gt;"BC",J1171&lt;&gt;"SG",J1171&lt;&gt;"KQ",J1171&lt;&gt;"R"),J1171="",K1171="",L1171="",L1171&lt; 0,OR(M1171="",M1171&gt;15),OR(N1171="",N1171&gt;15),O1171="",P1171=""),"ERROR - Please check inputs",""))</f>
        <v/>
      </c>
      <c r="R1171" s="55" t="str" cm="1">
        <f t="array" ref="R1171">IF(AND(B1171:D1171="",G1171:P1171=""),"",H1171-G1171)</f>
        <v/>
      </c>
      <c r="S1171" s="55" t="str" cm="1">
        <f t="array" ref="S1171">IF(AND(B1171:D1171="",G1171:P1171=""),"",P1171*R1171/1000*365)</f>
        <v/>
      </c>
      <c r="T1171" s="55" t="str" cm="1">
        <f t="array" ref="T1171">IF(AND(B1171:D1171="",G1171:P1171=""),"",MAX(0,K1171-L1171))</f>
        <v/>
      </c>
      <c r="U1171" s="55" t="str" cm="1">
        <f t="array" ref="U1171">IF(AND(B1171:D1171="",G1171:P1171=""),"",VLOOKUP(J1171,ABen_Rates,3,FALSE)*T1171*S1171)</f>
        <v/>
      </c>
      <c r="V1171" s="55" t="str" cm="1">
        <f t="array" ref="V1171">IF(AND(B1171:D1171="",G1171:P1171=""),"",VLOOKUP(D1171,Treatment_Life,2,FALSE)*U1171)</f>
        <v/>
      </c>
      <c r="W1171" s="55" t="str" cm="1">
        <f t="array" ref="W1171">IF(AND(B1171:D1171="",G1171:P1171=""),"",(H1171-G1171)*O1171*Lane_Width*Cost_m2)</f>
        <v/>
      </c>
      <c r="X1171" s="55" cm="1">
        <f t="array" ref="X1171">IF(AND(B1171:D1171="",G1171:P1171=""),-9999,V1171*Av_Cost_Coll/W1171)</f>
        <v>-9999</v>
      </c>
      <c r="Y1171" s="55" cm="1">
        <f t="array" ref="Y1171">IF(AND(B1171:D1171="",G1171:P1171=""),-9999,VLOOKUP(CONCATENATE(M1171,"-",N1171),Likelihood,2,FALSE))</f>
        <v>-9999</v>
      </c>
      <c r="Z1171" s="55" t="str" cm="1">
        <f t="array" ref="Z1171">IF(AND(B1171:D1171="",G1171:P1171=""),"",IF(X1171&gt;=2,IF(Y1171&gt;50,"P1","P3"),IF(X1171&gt;0,IF(Y1171&gt;50,"P2","P5"),IF(Y1171&gt;50,"P4","P6"))))</f>
        <v/>
      </c>
    </row>
    <row r="1172" spans="1:26" x14ac:dyDescent="0.35">
      <c r="A1172" s="48"/>
      <c r="B1172" s="48"/>
      <c r="C1172" s="48"/>
      <c r="D1172" s="48"/>
      <c r="E1172" s="47"/>
      <c r="F1172" s="47"/>
      <c r="G1172" s="48"/>
      <c r="H1172" s="48"/>
      <c r="I1172" s="48"/>
      <c r="J1172" s="48"/>
      <c r="K1172" s="48"/>
      <c r="L1172" s="48"/>
      <c r="M1172" s="48"/>
      <c r="N1172" s="48"/>
      <c r="O1172" s="48"/>
      <c r="P1172" s="48"/>
      <c r="Q1172" s="55" t="str" cm="1">
        <f t="array" ref="Q1172">IF(AND(B1172="",D1172="",G1172:H1172="",J1172:P1172),"",IF(OR(B1172="",D1172="",AND(D1172&lt;&gt;"A",D1172&lt;&gt;"B",D1172&lt;&gt;"C",D1172&lt;&gt;"D",D1172&lt;&gt;"U"),G1172&lt;0,H1172&lt;G1172,AND(J1172&lt;&gt;"BC",J1172&lt;&gt;"SG",J1172&lt;&gt;"KQ",J1172&lt;&gt;"R"),J1172="",K1172="",L1172="",L1172&lt; 0,OR(M1172="",M1172&gt;15),OR(N1172="",N1172&gt;15),O1172="",P1172=""),"ERROR - Please check inputs",""))</f>
        <v/>
      </c>
      <c r="R1172" s="55" t="str" cm="1">
        <f t="array" ref="R1172">IF(AND(B1172:D1172="",G1172:P1172=""),"",H1172-G1172)</f>
        <v/>
      </c>
      <c r="S1172" s="55" t="str" cm="1">
        <f t="array" ref="S1172">IF(AND(B1172:D1172="",G1172:P1172=""),"",P1172*R1172/1000*365)</f>
        <v/>
      </c>
      <c r="T1172" s="55" t="str" cm="1">
        <f t="array" ref="T1172">IF(AND(B1172:D1172="",G1172:P1172=""),"",MAX(0,K1172-L1172))</f>
        <v/>
      </c>
      <c r="U1172" s="55" t="str" cm="1">
        <f t="array" ref="U1172">IF(AND(B1172:D1172="",G1172:P1172=""),"",VLOOKUP(J1172,ABen_Rates,3,FALSE)*T1172*S1172)</f>
        <v/>
      </c>
      <c r="V1172" s="55" t="str" cm="1">
        <f t="array" ref="V1172">IF(AND(B1172:D1172="",G1172:P1172=""),"",VLOOKUP(D1172,Treatment_Life,2,FALSE)*U1172)</f>
        <v/>
      </c>
      <c r="W1172" s="55" t="str" cm="1">
        <f t="array" ref="W1172">IF(AND(B1172:D1172="",G1172:P1172=""),"",(H1172-G1172)*O1172*Lane_Width*Cost_m2)</f>
        <v/>
      </c>
      <c r="X1172" s="55" cm="1">
        <f t="array" ref="X1172">IF(AND(B1172:D1172="",G1172:P1172=""),-9999,V1172*Av_Cost_Coll/W1172)</f>
        <v>-9999</v>
      </c>
      <c r="Y1172" s="55" cm="1">
        <f t="array" ref="Y1172">IF(AND(B1172:D1172="",G1172:P1172=""),-9999,VLOOKUP(CONCATENATE(M1172,"-",N1172),Likelihood,2,FALSE))</f>
        <v>-9999</v>
      </c>
      <c r="Z1172" s="55" t="str" cm="1">
        <f t="array" ref="Z1172">IF(AND(B1172:D1172="",G1172:P1172=""),"",IF(X1172&gt;=2,IF(Y1172&gt;50,"P1","P3"),IF(X1172&gt;0,IF(Y1172&gt;50,"P2","P5"),IF(Y1172&gt;50,"P4","P6"))))</f>
        <v/>
      </c>
    </row>
    <row r="1173" spans="1:26" x14ac:dyDescent="0.35">
      <c r="A1173" s="48"/>
      <c r="B1173" s="48"/>
      <c r="C1173" s="48"/>
      <c r="D1173" s="48"/>
      <c r="E1173" s="47"/>
      <c r="F1173" s="47"/>
      <c r="G1173" s="48"/>
      <c r="H1173" s="48"/>
      <c r="I1173" s="48"/>
      <c r="J1173" s="48"/>
      <c r="K1173" s="48"/>
      <c r="L1173" s="48"/>
      <c r="M1173" s="48"/>
      <c r="N1173" s="48"/>
      <c r="O1173" s="48"/>
      <c r="P1173" s="48"/>
      <c r="Q1173" s="55" t="str" cm="1">
        <f t="array" ref="Q1173">IF(AND(B1173="",D1173="",G1173:H1173="",J1173:P1173),"",IF(OR(B1173="",D1173="",AND(D1173&lt;&gt;"A",D1173&lt;&gt;"B",D1173&lt;&gt;"C",D1173&lt;&gt;"D",D1173&lt;&gt;"U"),G1173&lt;0,H1173&lt;G1173,AND(J1173&lt;&gt;"BC",J1173&lt;&gt;"SG",J1173&lt;&gt;"KQ",J1173&lt;&gt;"R"),J1173="",K1173="",L1173="",L1173&lt; 0,OR(M1173="",M1173&gt;15),OR(N1173="",N1173&gt;15),O1173="",P1173=""),"ERROR - Please check inputs",""))</f>
        <v/>
      </c>
      <c r="R1173" s="55" t="str" cm="1">
        <f t="array" ref="R1173">IF(AND(B1173:D1173="",G1173:P1173=""),"",H1173-G1173)</f>
        <v/>
      </c>
      <c r="S1173" s="55" t="str" cm="1">
        <f t="array" ref="S1173">IF(AND(B1173:D1173="",G1173:P1173=""),"",P1173*R1173/1000*365)</f>
        <v/>
      </c>
      <c r="T1173" s="55" t="str" cm="1">
        <f t="array" ref="T1173">IF(AND(B1173:D1173="",G1173:P1173=""),"",MAX(0,K1173-L1173))</f>
        <v/>
      </c>
      <c r="U1173" s="55" t="str" cm="1">
        <f t="array" ref="U1173">IF(AND(B1173:D1173="",G1173:P1173=""),"",VLOOKUP(J1173,ABen_Rates,3,FALSE)*T1173*S1173)</f>
        <v/>
      </c>
      <c r="V1173" s="55" t="str" cm="1">
        <f t="array" ref="V1173">IF(AND(B1173:D1173="",G1173:P1173=""),"",VLOOKUP(D1173,Treatment_Life,2,FALSE)*U1173)</f>
        <v/>
      </c>
      <c r="W1173" s="55" t="str" cm="1">
        <f t="array" ref="W1173">IF(AND(B1173:D1173="",G1173:P1173=""),"",(H1173-G1173)*O1173*Lane_Width*Cost_m2)</f>
        <v/>
      </c>
      <c r="X1173" s="55" cm="1">
        <f t="array" ref="X1173">IF(AND(B1173:D1173="",G1173:P1173=""),-9999,V1173*Av_Cost_Coll/W1173)</f>
        <v>-9999</v>
      </c>
      <c r="Y1173" s="55" cm="1">
        <f t="array" ref="Y1173">IF(AND(B1173:D1173="",G1173:P1173=""),-9999,VLOOKUP(CONCATENATE(M1173,"-",N1173),Likelihood,2,FALSE))</f>
        <v>-9999</v>
      </c>
      <c r="Z1173" s="55" t="str" cm="1">
        <f t="array" ref="Z1173">IF(AND(B1173:D1173="",G1173:P1173=""),"",IF(X1173&gt;=2,IF(Y1173&gt;50,"P1","P3"),IF(X1173&gt;0,IF(Y1173&gt;50,"P2","P5"),IF(Y1173&gt;50,"P4","P6"))))</f>
        <v/>
      </c>
    </row>
    <row r="1174" spans="1:26" x14ac:dyDescent="0.35">
      <c r="A1174" s="48"/>
      <c r="B1174" s="48"/>
      <c r="C1174" s="48"/>
      <c r="D1174" s="48"/>
      <c r="E1174" s="47"/>
      <c r="F1174" s="47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55" t="str" cm="1">
        <f t="array" ref="Q1174">IF(AND(B1174="",D1174="",G1174:H1174="",J1174:P1174),"",IF(OR(B1174="",D1174="",AND(D1174&lt;&gt;"A",D1174&lt;&gt;"B",D1174&lt;&gt;"C",D1174&lt;&gt;"D",D1174&lt;&gt;"U"),G1174&lt;0,H1174&lt;G1174,AND(J1174&lt;&gt;"BC",J1174&lt;&gt;"SG",J1174&lt;&gt;"KQ",J1174&lt;&gt;"R"),J1174="",K1174="",L1174="",L1174&lt; 0,OR(M1174="",M1174&gt;15),OR(N1174="",N1174&gt;15),O1174="",P1174=""),"ERROR - Please check inputs",""))</f>
        <v/>
      </c>
      <c r="R1174" s="55" t="str" cm="1">
        <f t="array" ref="R1174">IF(AND(B1174:D1174="",G1174:P1174=""),"",H1174-G1174)</f>
        <v/>
      </c>
      <c r="S1174" s="55" t="str" cm="1">
        <f t="array" ref="S1174">IF(AND(B1174:D1174="",G1174:P1174=""),"",P1174*R1174/1000*365)</f>
        <v/>
      </c>
      <c r="T1174" s="55" t="str" cm="1">
        <f t="array" ref="T1174">IF(AND(B1174:D1174="",G1174:P1174=""),"",MAX(0,K1174-L1174))</f>
        <v/>
      </c>
      <c r="U1174" s="55" t="str" cm="1">
        <f t="array" ref="U1174">IF(AND(B1174:D1174="",G1174:P1174=""),"",VLOOKUP(J1174,ABen_Rates,3,FALSE)*T1174*S1174)</f>
        <v/>
      </c>
      <c r="V1174" s="55" t="str" cm="1">
        <f t="array" ref="V1174">IF(AND(B1174:D1174="",G1174:P1174=""),"",VLOOKUP(D1174,Treatment_Life,2,FALSE)*U1174)</f>
        <v/>
      </c>
      <c r="W1174" s="55" t="str" cm="1">
        <f t="array" ref="W1174">IF(AND(B1174:D1174="",G1174:P1174=""),"",(H1174-G1174)*O1174*Lane_Width*Cost_m2)</f>
        <v/>
      </c>
      <c r="X1174" s="55" cm="1">
        <f t="array" ref="X1174">IF(AND(B1174:D1174="",G1174:P1174=""),-9999,V1174*Av_Cost_Coll/W1174)</f>
        <v>-9999</v>
      </c>
      <c r="Y1174" s="55" cm="1">
        <f t="array" ref="Y1174">IF(AND(B1174:D1174="",G1174:P1174=""),-9999,VLOOKUP(CONCATENATE(M1174,"-",N1174),Likelihood,2,FALSE))</f>
        <v>-9999</v>
      </c>
      <c r="Z1174" s="55" t="str" cm="1">
        <f t="array" ref="Z1174">IF(AND(B1174:D1174="",G1174:P1174=""),"",IF(X1174&gt;=2,IF(Y1174&gt;50,"P1","P3"),IF(X1174&gt;0,IF(Y1174&gt;50,"P2","P5"),IF(Y1174&gt;50,"P4","P6"))))</f>
        <v/>
      </c>
    </row>
    <row r="1175" spans="1:26" x14ac:dyDescent="0.35">
      <c r="A1175" s="48"/>
      <c r="B1175" s="48"/>
      <c r="C1175" s="48"/>
      <c r="D1175" s="48"/>
      <c r="E1175" s="47"/>
      <c r="F1175" s="47"/>
      <c r="G1175" s="48"/>
      <c r="H1175" s="48"/>
      <c r="I1175" s="48"/>
      <c r="J1175" s="48"/>
      <c r="K1175" s="48"/>
      <c r="L1175" s="48"/>
      <c r="M1175" s="48"/>
      <c r="N1175" s="48"/>
      <c r="O1175" s="48"/>
      <c r="P1175" s="48"/>
      <c r="Q1175" s="55" t="str" cm="1">
        <f t="array" ref="Q1175">IF(AND(B1175="",D1175="",G1175:H1175="",J1175:P1175),"",IF(OR(B1175="",D1175="",AND(D1175&lt;&gt;"A",D1175&lt;&gt;"B",D1175&lt;&gt;"C",D1175&lt;&gt;"D",D1175&lt;&gt;"U"),G1175&lt;0,H1175&lt;G1175,AND(J1175&lt;&gt;"BC",J1175&lt;&gt;"SG",J1175&lt;&gt;"KQ",J1175&lt;&gt;"R"),J1175="",K1175="",L1175="",L1175&lt; 0,OR(M1175="",M1175&gt;15),OR(N1175="",N1175&gt;15),O1175="",P1175=""),"ERROR - Please check inputs",""))</f>
        <v/>
      </c>
      <c r="R1175" s="55" t="str" cm="1">
        <f t="array" ref="R1175">IF(AND(B1175:D1175="",G1175:P1175=""),"",H1175-G1175)</f>
        <v/>
      </c>
      <c r="S1175" s="55" t="str" cm="1">
        <f t="array" ref="S1175">IF(AND(B1175:D1175="",G1175:P1175=""),"",P1175*R1175/1000*365)</f>
        <v/>
      </c>
      <c r="T1175" s="55" t="str" cm="1">
        <f t="array" ref="T1175">IF(AND(B1175:D1175="",G1175:P1175=""),"",MAX(0,K1175-L1175))</f>
        <v/>
      </c>
      <c r="U1175" s="55" t="str" cm="1">
        <f t="array" ref="U1175">IF(AND(B1175:D1175="",G1175:P1175=""),"",VLOOKUP(J1175,ABen_Rates,3,FALSE)*T1175*S1175)</f>
        <v/>
      </c>
      <c r="V1175" s="55" t="str" cm="1">
        <f t="array" ref="V1175">IF(AND(B1175:D1175="",G1175:P1175=""),"",VLOOKUP(D1175,Treatment_Life,2,FALSE)*U1175)</f>
        <v/>
      </c>
      <c r="W1175" s="55" t="str" cm="1">
        <f t="array" ref="W1175">IF(AND(B1175:D1175="",G1175:P1175=""),"",(H1175-G1175)*O1175*Lane_Width*Cost_m2)</f>
        <v/>
      </c>
      <c r="X1175" s="55" cm="1">
        <f t="array" ref="X1175">IF(AND(B1175:D1175="",G1175:P1175=""),-9999,V1175*Av_Cost_Coll/W1175)</f>
        <v>-9999</v>
      </c>
      <c r="Y1175" s="55" cm="1">
        <f t="array" ref="Y1175">IF(AND(B1175:D1175="",G1175:P1175=""),-9999,VLOOKUP(CONCATENATE(M1175,"-",N1175),Likelihood,2,FALSE))</f>
        <v>-9999</v>
      </c>
      <c r="Z1175" s="55" t="str" cm="1">
        <f t="array" ref="Z1175">IF(AND(B1175:D1175="",G1175:P1175=""),"",IF(X1175&gt;=2,IF(Y1175&gt;50,"P1","P3"),IF(X1175&gt;0,IF(Y1175&gt;50,"P2","P5"),IF(Y1175&gt;50,"P4","P6"))))</f>
        <v/>
      </c>
    </row>
    <row r="1176" spans="1:26" x14ac:dyDescent="0.35">
      <c r="A1176" s="48"/>
      <c r="B1176" s="48"/>
      <c r="C1176" s="48"/>
      <c r="D1176" s="48"/>
      <c r="E1176" s="47"/>
      <c r="F1176" s="47"/>
      <c r="G1176" s="48"/>
      <c r="H1176" s="48"/>
      <c r="I1176" s="48"/>
      <c r="J1176" s="48"/>
      <c r="K1176" s="48"/>
      <c r="L1176" s="48"/>
      <c r="M1176" s="48"/>
      <c r="N1176" s="48"/>
      <c r="O1176" s="48"/>
      <c r="P1176" s="48"/>
      <c r="Q1176" s="55" t="str" cm="1">
        <f t="array" ref="Q1176">IF(AND(B1176="",D1176="",G1176:H1176="",J1176:P1176),"",IF(OR(B1176="",D1176="",AND(D1176&lt;&gt;"A",D1176&lt;&gt;"B",D1176&lt;&gt;"C",D1176&lt;&gt;"D",D1176&lt;&gt;"U"),G1176&lt;0,H1176&lt;G1176,AND(J1176&lt;&gt;"BC",J1176&lt;&gt;"SG",J1176&lt;&gt;"KQ",J1176&lt;&gt;"R"),J1176="",K1176="",L1176="",L1176&lt; 0,OR(M1176="",M1176&gt;15),OR(N1176="",N1176&gt;15),O1176="",P1176=""),"ERROR - Please check inputs",""))</f>
        <v/>
      </c>
      <c r="R1176" s="55" t="str" cm="1">
        <f t="array" ref="R1176">IF(AND(B1176:D1176="",G1176:P1176=""),"",H1176-G1176)</f>
        <v/>
      </c>
      <c r="S1176" s="55" t="str" cm="1">
        <f t="array" ref="S1176">IF(AND(B1176:D1176="",G1176:P1176=""),"",P1176*R1176/1000*365)</f>
        <v/>
      </c>
      <c r="T1176" s="55" t="str" cm="1">
        <f t="array" ref="T1176">IF(AND(B1176:D1176="",G1176:P1176=""),"",MAX(0,K1176-L1176))</f>
        <v/>
      </c>
      <c r="U1176" s="55" t="str" cm="1">
        <f t="array" ref="U1176">IF(AND(B1176:D1176="",G1176:P1176=""),"",VLOOKUP(J1176,ABen_Rates,3,FALSE)*T1176*S1176)</f>
        <v/>
      </c>
      <c r="V1176" s="55" t="str" cm="1">
        <f t="array" ref="V1176">IF(AND(B1176:D1176="",G1176:P1176=""),"",VLOOKUP(D1176,Treatment_Life,2,FALSE)*U1176)</f>
        <v/>
      </c>
      <c r="W1176" s="55" t="str" cm="1">
        <f t="array" ref="W1176">IF(AND(B1176:D1176="",G1176:P1176=""),"",(H1176-G1176)*O1176*Lane_Width*Cost_m2)</f>
        <v/>
      </c>
      <c r="X1176" s="55" cm="1">
        <f t="array" ref="X1176">IF(AND(B1176:D1176="",G1176:P1176=""),-9999,V1176*Av_Cost_Coll/W1176)</f>
        <v>-9999</v>
      </c>
      <c r="Y1176" s="55" cm="1">
        <f t="array" ref="Y1176">IF(AND(B1176:D1176="",G1176:P1176=""),-9999,VLOOKUP(CONCATENATE(M1176,"-",N1176),Likelihood,2,FALSE))</f>
        <v>-9999</v>
      </c>
      <c r="Z1176" s="55" t="str" cm="1">
        <f t="array" ref="Z1176">IF(AND(B1176:D1176="",G1176:P1176=""),"",IF(X1176&gt;=2,IF(Y1176&gt;50,"P1","P3"),IF(X1176&gt;0,IF(Y1176&gt;50,"P2","P5"),IF(Y1176&gt;50,"P4","P6"))))</f>
        <v/>
      </c>
    </row>
    <row r="1177" spans="1:26" x14ac:dyDescent="0.35">
      <c r="A1177" s="48"/>
      <c r="B1177" s="48"/>
      <c r="C1177" s="48"/>
      <c r="D1177" s="48"/>
      <c r="E1177" s="47"/>
      <c r="F1177" s="47"/>
      <c r="G1177" s="48"/>
      <c r="H1177" s="48"/>
      <c r="I1177" s="48"/>
      <c r="J1177" s="48"/>
      <c r="K1177" s="48"/>
      <c r="L1177" s="48"/>
      <c r="M1177" s="48"/>
      <c r="N1177" s="48"/>
      <c r="O1177" s="48"/>
      <c r="P1177" s="48"/>
      <c r="Q1177" s="55" t="str" cm="1">
        <f t="array" ref="Q1177">IF(AND(B1177="",D1177="",G1177:H1177="",J1177:P1177),"",IF(OR(B1177="",D1177="",AND(D1177&lt;&gt;"A",D1177&lt;&gt;"B",D1177&lt;&gt;"C",D1177&lt;&gt;"D",D1177&lt;&gt;"U"),G1177&lt;0,H1177&lt;G1177,AND(J1177&lt;&gt;"BC",J1177&lt;&gt;"SG",J1177&lt;&gt;"KQ",J1177&lt;&gt;"R"),J1177="",K1177="",L1177="",L1177&lt; 0,OR(M1177="",M1177&gt;15),OR(N1177="",N1177&gt;15),O1177="",P1177=""),"ERROR - Please check inputs",""))</f>
        <v/>
      </c>
      <c r="R1177" s="55" t="str" cm="1">
        <f t="array" ref="R1177">IF(AND(B1177:D1177="",G1177:P1177=""),"",H1177-G1177)</f>
        <v/>
      </c>
      <c r="S1177" s="55" t="str" cm="1">
        <f t="array" ref="S1177">IF(AND(B1177:D1177="",G1177:P1177=""),"",P1177*R1177/1000*365)</f>
        <v/>
      </c>
      <c r="T1177" s="55" t="str" cm="1">
        <f t="array" ref="T1177">IF(AND(B1177:D1177="",G1177:P1177=""),"",MAX(0,K1177-L1177))</f>
        <v/>
      </c>
      <c r="U1177" s="55" t="str" cm="1">
        <f t="array" ref="U1177">IF(AND(B1177:D1177="",G1177:P1177=""),"",VLOOKUP(J1177,ABen_Rates,3,FALSE)*T1177*S1177)</f>
        <v/>
      </c>
      <c r="V1177" s="55" t="str" cm="1">
        <f t="array" ref="V1177">IF(AND(B1177:D1177="",G1177:P1177=""),"",VLOOKUP(D1177,Treatment_Life,2,FALSE)*U1177)</f>
        <v/>
      </c>
      <c r="W1177" s="55" t="str" cm="1">
        <f t="array" ref="W1177">IF(AND(B1177:D1177="",G1177:P1177=""),"",(H1177-G1177)*O1177*Lane_Width*Cost_m2)</f>
        <v/>
      </c>
      <c r="X1177" s="55" cm="1">
        <f t="array" ref="X1177">IF(AND(B1177:D1177="",G1177:P1177=""),-9999,V1177*Av_Cost_Coll/W1177)</f>
        <v>-9999</v>
      </c>
      <c r="Y1177" s="55" cm="1">
        <f t="array" ref="Y1177">IF(AND(B1177:D1177="",G1177:P1177=""),-9999,VLOOKUP(CONCATENATE(M1177,"-",N1177),Likelihood,2,FALSE))</f>
        <v>-9999</v>
      </c>
      <c r="Z1177" s="55" t="str" cm="1">
        <f t="array" ref="Z1177">IF(AND(B1177:D1177="",G1177:P1177=""),"",IF(X1177&gt;=2,IF(Y1177&gt;50,"P1","P3"),IF(X1177&gt;0,IF(Y1177&gt;50,"P2","P5"),IF(Y1177&gt;50,"P4","P6"))))</f>
        <v/>
      </c>
    </row>
    <row r="1178" spans="1:26" x14ac:dyDescent="0.35">
      <c r="A1178" s="48"/>
      <c r="B1178" s="48"/>
      <c r="C1178" s="48"/>
      <c r="D1178" s="48"/>
      <c r="E1178" s="47"/>
      <c r="F1178" s="47"/>
      <c r="G1178" s="48"/>
      <c r="H1178" s="48"/>
      <c r="I1178" s="48"/>
      <c r="J1178" s="48"/>
      <c r="K1178" s="48"/>
      <c r="L1178" s="48"/>
      <c r="M1178" s="48"/>
      <c r="N1178" s="48"/>
      <c r="O1178" s="48"/>
      <c r="P1178" s="48"/>
      <c r="Q1178" s="55" t="str" cm="1">
        <f t="array" ref="Q1178">IF(AND(B1178="",D1178="",G1178:H1178="",J1178:P1178),"",IF(OR(B1178="",D1178="",AND(D1178&lt;&gt;"A",D1178&lt;&gt;"B",D1178&lt;&gt;"C",D1178&lt;&gt;"D",D1178&lt;&gt;"U"),G1178&lt;0,H1178&lt;G1178,AND(J1178&lt;&gt;"BC",J1178&lt;&gt;"SG",J1178&lt;&gt;"KQ",J1178&lt;&gt;"R"),J1178="",K1178="",L1178="",L1178&lt; 0,OR(M1178="",M1178&gt;15),OR(N1178="",N1178&gt;15),O1178="",P1178=""),"ERROR - Please check inputs",""))</f>
        <v/>
      </c>
      <c r="R1178" s="55" t="str" cm="1">
        <f t="array" ref="R1178">IF(AND(B1178:D1178="",G1178:P1178=""),"",H1178-G1178)</f>
        <v/>
      </c>
      <c r="S1178" s="55" t="str" cm="1">
        <f t="array" ref="S1178">IF(AND(B1178:D1178="",G1178:P1178=""),"",P1178*R1178/1000*365)</f>
        <v/>
      </c>
      <c r="T1178" s="55" t="str" cm="1">
        <f t="array" ref="T1178">IF(AND(B1178:D1178="",G1178:P1178=""),"",MAX(0,K1178-L1178))</f>
        <v/>
      </c>
      <c r="U1178" s="55" t="str" cm="1">
        <f t="array" ref="U1178">IF(AND(B1178:D1178="",G1178:P1178=""),"",VLOOKUP(J1178,ABen_Rates,3,FALSE)*T1178*S1178)</f>
        <v/>
      </c>
      <c r="V1178" s="55" t="str" cm="1">
        <f t="array" ref="V1178">IF(AND(B1178:D1178="",G1178:P1178=""),"",VLOOKUP(D1178,Treatment_Life,2,FALSE)*U1178)</f>
        <v/>
      </c>
      <c r="W1178" s="55" t="str" cm="1">
        <f t="array" ref="W1178">IF(AND(B1178:D1178="",G1178:P1178=""),"",(H1178-G1178)*O1178*Lane_Width*Cost_m2)</f>
        <v/>
      </c>
      <c r="X1178" s="55" cm="1">
        <f t="array" ref="X1178">IF(AND(B1178:D1178="",G1178:P1178=""),-9999,V1178*Av_Cost_Coll/W1178)</f>
        <v>-9999</v>
      </c>
      <c r="Y1178" s="55" cm="1">
        <f t="array" ref="Y1178">IF(AND(B1178:D1178="",G1178:P1178=""),-9999,VLOOKUP(CONCATENATE(M1178,"-",N1178),Likelihood,2,FALSE))</f>
        <v>-9999</v>
      </c>
      <c r="Z1178" s="55" t="str" cm="1">
        <f t="array" ref="Z1178">IF(AND(B1178:D1178="",G1178:P1178=""),"",IF(X1178&gt;=2,IF(Y1178&gt;50,"P1","P3"),IF(X1178&gt;0,IF(Y1178&gt;50,"P2","P5"),IF(Y1178&gt;50,"P4","P6"))))</f>
        <v/>
      </c>
    </row>
    <row r="1179" spans="1:26" x14ac:dyDescent="0.35">
      <c r="A1179" s="48"/>
      <c r="B1179" s="48"/>
      <c r="C1179" s="48"/>
      <c r="D1179" s="48"/>
      <c r="E1179" s="47"/>
      <c r="F1179" s="47"/>
      <c r="G1179" s="48"/>
      <c r="H1179" s="48"/>
      <c r="I1179" s="48"/>
      <c r="J1179" s="48"/>
      <c r="K1179" s="48"/>
      <c r="L1179" s="48"/>
      <c r="M1179" s="48"/>
      <c r="N1179" s="48"/>
      <c r="O1179" s="48"/>
      <c r="P1179" s="48"/>
      <c r="Q1179" s="55" t="str" cm="1">
        <f t="array" ref="Q1179">IF(AND(B1179="",D1179="",G1179:H1179="",J1179:P1179),"",IF(OR(B1179="",D1179="",AND(D1179&lt;&gt;"A",D1179&lt;&gt;"B",D1179&lt;&gt;"C",D1179&lt;&gt;"D",D1179&lt;&gt;"U"),G1179&lt;0,H1179&lt;G1179,AND(J1179&lt;&gt;"BC",J1179&lt;&gt;"SG",J1179&lt;&gt;"KQ",J1179&lt;&gt;"R"),J1179="",K1179="",L1179="",L1179&lt; 0,OR(M1179="",M1179&gt;15),OR(N1179="",N1179&gt;15),O1179="",P1179=""),"ERROR - Please check inputs",""))</f>
        <v/>
      </c>
      <c r="R1179" s="55" t="str" cm="1">
        <f t="array" ref="R1179">IF(AND(B1179:D1179="",G1179:P1179=""),"",H1179-G1179)</f>
        <v/>
      </c>
      <c r="S1179" s="55" t="str" cm="1">
        <f t="array" ref="S1179">IF(AND(B1179:D1179="",G1179:P1179=""),"",P1179*R1179/1000*365)</f>
        <v/>
      </c>
      <c r="T1179" s="55" t="str" cm="1">
        <f t="array" ref="T1179">IF(AND(B1179:D1179="",G1179:P1179=""),"",MAX(0,K1179-L1179))</f>
        <v/>
      </c>
      <c r="U1179" s="55" t="str" cm="1">
        <f t="array" ref="U1179">IF(AND(B1179:D1179="",G1179:P1179=""),"",VLOOKUP(J1179,ABen_Rates,3,FALSE)*T1179*S1179)</f>
        <v/>
      </c>
      <c r="V1179" s="55" t="str" cm="1">
        <f t="array" ref="V1179">IF(AND(B1179:D1179="",G1179:P1179=""),"",VLOOKUP(D1179,Treatment_Life,2,FALSE)*U1179)</f>
        <v/>
      </c>
      <c r="W1179" s="55" t="str" cm="1">
        <f t="array" ref="W1179">IF(AND(B1179:D1179="",G1179:P1179=""),"",(H1179-G1179)*O1179*Lane_Width*Cost_m2)</f>
        <v/>
      </c>
      <c r="X1179" s="55" cm="1">
        <f t="array" ref="X1179">IF(AND(B1179:D1179="",G1179:P1179=""),-9999,V1179*Av_Cost_Coll/W1179)</f>
        <v>-9999</v>
      </c>
      <c r="Y1179" s="55" cm="1">
        <f t="array" ref="Y1179">IF(AND(B1179:D1179="",G1179:P1179=""),-9999,VLOOKUP(CONCATENATE(M1179,"-",N1179),Likelihood,2,FALSE))</f>
        <v>-9999</v>
      </c>
      <c r="Z1179" s="55" t="str" cm="1">
        <f t="array" ref="Z1179">IF(AND(B1179:D1179="",G1179:P1179=""),"",IF(X1179&gt;=2,IF(Y1179&gt;50,"P1","P3"),IF(X1179&gt;0,IF(Y1179&gt;50,"P2","P5"),IF(Y1179&gt;50,"P4","P6"))))</f>
        <v/>
      </c>
    </row>
    <row r="1180" spans="1:26" x14ac:dyDescent="0.35">
      <c r="A1180" s="48"/>
      <c r="B1180" s="48"/>
      <c r="C1180" s="48"/>
      <c r="D1180" s="48"/>
      <c r="E1180" s="47"/>
      <c r="F1180" s="47"/>
      <c r="G1180" s="48"/>
      <c r="H1180" s="48"/>
      <c r="I1180" s="48"/>
      <c r="J1180" s="48"/>
      <c r="K1180" s="48"/>
      <c r="L1180" s="48"/>
      <c r="M1180" s="48"/>
      <c r="N1180" s="48"/>
      <c r="O1180" s="48"/>
      <c r="P1180" s="48"/>
      <c r="Q1180" s="55" t="str" cm="1">
        <f t="array" ref="Q1180">IF(AND(B1180="",D1180="",G1180:H1180="",J1180:P1180),"",IF(OR(B1180="",D1180="",AND(D1180&lt;&gt;"A",D1180&lt;&gt;"B",D1180&lt;&gt;"C",D1180&lt;&gt;"D",D1180&lt;&gt;"U"),G1180&lt;0,H1180&lt;G1180,AND(J1180&lt;&gt;"BC",J1180&lt;&gt;"SG",J1180&lt;&gt;"KQ",J1180&lt;&gt;"R"),J1180="",K1180="",L1180="",L1180&lt; 0,OR(M1180="",M1180&gt;15),OR(N1180="",N1180&gt;15),O1180="",P1180=""),"ERROR - Please check inputs",""))</f>
        <v/>
      </c>
      <c r="R1180" s="55" t="str" cm="1">
        <f t="array" ref="R1180">IF(AND(B1180:D1180="",G1180:P1180=""),"",H1180-G1180)</f>
        <v/>
      </c>
      <c r="S1180" s="55" t="str" cm="1">
        <f t="array" ref="S1180">IF(AND(B1180:D1180="",G1180:P1180=""),"",P1180*R1180/1000*365)</f>
        <v/>
      </c>
      <c r="T1180" s="55" t="str" cm="1">
        <f t="array" ref="T1180">IF(AND(B1180:D1180="",G1180:P1180=""),"",MAX(0,K1180-L1180))</f>
        <v/>
      </c>
      <c r="U1180" s="55" t="str" cm="1">
        <f t="array" ref="U1180">IF(AND(B1180:D1180="",G1180:P1180=""),"",VLOOKUP(J1180,ABen_Rates,3,FALSE)*T1180*S1180)</f>
        <v/>
      </c>
      <c r="V1180" s="55" t="str" cm="1">
        <f t="array" ref="V1180">IF(AND(B1180:D1180="",G1180:P1180=""),"",VLOOKUP(D1180,Treatment_Life,2,FALSE)*U1180)</f>
        <v/>
      </c>
      <c r="W1180" s="55" t="str" cm="1">
        <f t="array" ref="W1180">IF(AND(B1180:D1180="",G1180:P1180=""),"",(H1180-G1180)*O1180*Lane_Width*Cost_m2)</f>
        <v/>
      </c>
      <c r="X1180" s="55" cm="1">
        <f t="array" ref="X1180">IF(AND(B1180:D1180="",G1180:P1180=""),-9999,V1180*Av_Cost_Coll/W1180)</f>
        <v>-9999</v>
      </c>
      <c r="Y1180" s="55" cm="1">
        <f t="array" ref="Y1180">IF(AND(B1180:D1180="",G1180:P1180=""),-9999,VLOOKUP(CONCATENATE(M1180,"-",N1180),Likelihood,2,FALSE))</f>
        <v>-9999</v>
      </c>
      <c r="Z1180" s="55" t="str" cm="1">
        <f t="array" ref="Z1180">IF(AND(B1180:D1180="",G1180:P1180=""),"",IF(X1180&gt;=2,IF(Y1180&gt;50,"P1","P3"),IF(X1180&gt;0,IF(Y1180&gt;50,"P2","P5"),IF(Y1180&gt;50,"P4","P6"))))</f>
        <v/>
      </c>
    </row>
    <row r="1181" spans="1:26" x14ac:dyDescent="0.35">
      <c r="A1181" s="48"/>
      <c r="B1181" s="48"/>
      <c r="C1181" s="48"/>
      <c r="D1181" s="48"/>
      <c r="E1181" s="47"/>
      <c r="F1181" s="47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55" t="str" cm="1">
        <f t="array" ref="Q1181">IF(AND(B1181="",D1181="",G1181:H1181="",J1181:P1181),"",IF(OR(B1181="",D1181="",AND(D1181&lt;&gt;"A",D1181&lt;&gt;"B",D1181&lt;&gt;"C",D1181&lt;&gt;"D",D1181&lt;&gt;"U"),G1181&lt;0,H1181&lt;G1181,AND(J1181&lt;&gt;"BC",J1181&lt;&gt;"SG",J1181&lt;&gt;"KQ",J1181&lt;&gt;"R"),J1181="",K1181="",L1181="",L1181&lt; 0,OR(M1181="",M1181&gt;15),OR(N1181="",N1181&gt;15),O1181="",P1181=""),"ERROR - Please check inputs",""))</f>
        <v/>
      </c>
      <c r="R1181" s="55" t="str" cm="1">
        <f t="array" ref="R1181">IF(AND(B1181:D1181="",G1181:P1181=""),"",H1181-G1181)</f>
        <v/>
      </c>
      <c r="S1181" s="55" t="str" cm="1">
        <f t="array" ref="S1181">IF(AND(B1181:D1181="",G1181:P1181=""),"",P1181*R1181/1000*365)</f>
        <v/>
      </c>
      <c r="T1181" s="55" t="str" cm="1">
        <f t="array" ref="T1181">IF(AND(B1181:D1181="",G1181:P1181=""),"",MAX(0,K1181-L1181))</f>
        <v/>
      </c>
      <c r="U1181" s="55" t="str" cm="1">
        <f t="array" ref="U1181">IF(AND(B1181:D1181="",G1181:P1181=""),"",VLOOKUP(J1181,ABen_Rates,3,FALSE)*T1181*S1181)</f>
        <v/>
      </c>
      <c r="V1181" s="55" t="str" cm="1">
        <f t="array" ref="V1181">IF(AND(B1181:D1181="",G1181:P1181=""),"",VLOOKUP(D1181,Treatment_Life,2,FALSE)*U1181)</f>
        <v/>
      </c>
      <c r="W1181" s="55" t="str" cm="1">
        <f t="array" ref="W1181">IF(AND(B1181:D1181="",G1181:P1181=""),"",(H1181-G1181)*O1181*Lane_Width*Cost_m2)</f>
        <v/>
      </c>
      <c r="X1181" s="55" cm="1">
        <f t="array" ref="X1181">IF(AND(B1181:D1181="",G1181:P1181=""),-9999,V1181*Av_Cost_Coll/W1181)</f>
        <v>-9999</v>
      </c>
      <c r="Y1181" s="55" cm="1">
        <f t="array" ref="Y1181">IF(AND(B1181:D1181="",G1181:P1181=""),-9999,VLOOKUP(CONCATENATE(M1181,"-",N1181),Likelihood,2,FALSE))</f>
        <v>-9999</v>
      </c>
      <c r="Z1181" s="55" t="str" cm="1">
        <f t="array" ref="Z1181">IF(AND(B1181:D1181="",G1181:P1181=""),"",IF(X1181&gt;=2,IF(Y1181&gt;50,"P1","P3"),IF(X1181&gt;0,IF(Y1181&gt;50,"P2","P5"),IF(Y1181&gt;50,"P4","P6"))))</f>
        <v/>
      </c>
    </row>
    <row r="1182" spans="1:26" x14ac:dyDescent="0.35">
      <c r="A1182" s="48"/>
      <c r="B1182" s="48"/>
      <c r="C1182" s="48"/>
      <c r="D1182" s="48"/>
      <c r="E1182" s="47"/>
      <c r="F1182" s="47"/>
      <c r="G1182" s="48"/>
      <c r="H1182" s="48"/>
      <c r="I1182" s="48"/>
      <c r="J1182" s="48"/>
      <c r="K1182" s="48"/>
      <c r="L1182" s="48"/>
      <c r="M1182" s="48"/>
      <c r="N1182" s="48"/>
      <c r="O1182" s="48"/>
      <c r="P1182" s="48"/>
      <c r="Q1182" s="55" t="str" cm="1">
        <f t="array" ref="Q1182">IF(AND(B1182="",D1182="",G1182:H1182="",J1182:P1182),"",IF(OR(B1182="",D1182="",AND(D1182&lt;&gt;"A",D1182&lt;&gt;"B",D1182&lt;&gt;"C",D1182&lt;&gt;"D",D1182&lt;&gt;"U"),G1182&lt;0,H1182&lt;G1182,AND(J1182&lt;&gt;"BC",J1182&lt;&gt;"SG",J1182&lt;&gt;"KQ",J1182&lt;&gt;"R"),J1182="",K1182="",L1182="",L1182&lt; 0,OR(M1182="",M1182&gt;15),OR(N1182="",N1182&gt;15),O1182="",P1182=""),"ERROR - Please check inputs",""))</f>
        <v/>
      </c>
      <c r="R1182" s="55" t="str" cm="1">
        <f t="array" ref="R1182">IF(AND(B1182:D1182="",G1182:P1182=""),"",H1182-G1182)</f>
        <v/>
      </c>
      <c r="S1182" s="55" t="str" cm="1">
        <f t="array" ref="S1182">IF(AND(B1182:D1182="",G1182:P1182=""),"",P1182*R1182/1000*365)</f>
        <v/>
      </c>
      <c r="T1182" s="55" t="str" cm="1">
        <f t="array" ref="T1182">IF(AND(B1182:D1182="",G1182:P1182=""),"",MAX(0,K1182-L1182))</f>
        <v/>
      </c>
      <c r="U1182" s="55" t="str" cm="1">
        <f t="array" ref="U1182">IF(AND(B1182:D1182="",G1182:P1182=""),"",VLOOKUP(J1182,ABen_Rates,3,FALSE)*T1182*S1182)</f>
        <v/>
      </c>
      <c r="V1182" s="55" t="str" cm="1">
        <f t="array" ref="V1182">IF(AND(B1182:D1182="",G1182:P1182=""),"",VLOOKUP(D1182,Treatment_Life,2,FALSE)*U1182)</f>
        <v/>
      </c>
      <c r="W1182" s="55" t="str" cm="1">
        <f t="array" ref="W1182">IF(AND(B1182:D1182="",G1182:P1182=""),"",(H1182-G1182)*O1182*Lane_Width*Cost_m2)</f>
        <v/>
      </c>
      <c r="X1182" s="55" cm="1">
        <f t="array" ref="X1182">IF(AND(B1182:D1182="",G1182:P1182=""),-9999,V1182*Av_Cost_Coll/W1182)</f>
        <v>-9999</v>
      </c>
      <c r="Y1182" s="55" cm="1">
        <f t="array" ref="Y1182">IF(AND(B1182:D1182="",G1182:P1182=""),-9999,VLOOKUP(CONCATENATE(M1182,"-",N1182),Likelihood,2,FALSE))</f>
        <v>-9999</v>
      </c>
      <c r="Z1182" s="55" t="str" cm="1">
        <f t="array" ref="Z1182">IF(AND(B1182:D1182="",G1182:P1182=""),"",IF(X1182&gt;=2,IF(Y1182&gt;50,"P1","P3"),IF(X1182&gt;0,IF(Y1182&gt;50,"P2","P5"),IF(Y1182&gt;50,"P4","P6"))))</f>
        <v/>
      </c>
    </row>
    <row r="1183" spans="1:26" x14ac:dyDescent="0.35">
      <c r="A1183" s="48"/>
      <c r="B1183" s="48"/>
      <c r="C1183" s="48"/>
      <c r="D1183" s="48"/>
      <c r="E1183" s="47"/>
      <c r="F1183" s="47"/>
      <c r="G1183" s="48"/>
      <c r="H1183" s="48"/>
      <c r="I1183" s="48"/>
      <c r="J1183" s="48"/>
      <c r="K1183" s="48"/>
      <c r="L1183" s="48"/>
      <c r="M1183" s="48"/>
      <c r="N1183" s="48"/>
      <c r="O1183" s="48"/>
      <c r="P1183" s="48"/>
      <c r="Q1183" s="55" t="str" cm="1">
        <f t="array" ref="Q1183">IF(AND(B1183="",D1183="",G1183:H1183="",J1183:P1183),"",IF(OR(B1183="",D1183="",AND(D1183&lt;&gt;"A",D1183&lt;&gt;"B",D1183&lt;&gt;"C",D1183&lt;&gt;"D",D1183&lt;&gt;"U"),G1183&lt;0,H1183&lt;G1183,AND(J1183&lt;&gt;"BC",J1183&lt;&gt;"SG",J1183&lt;&gt;"KQ",J1183&lt;&gt;"R"),J1183="",K1183="",L1183="",L1183&lt; 0,OR(M1183="",M1183&gt;15),OR(N1183="",N1183&gt;15),O1183="",P1183=""),"ERROR - Please check inputs",""))</f>
        <v/>
      </c>
      <c r="R1183" s="55" t="str" cm="1">
        <f t="array" ref="R1183">IF(AND(B1183:D1183="",G1183:P1183=""),"",H1183-G1183)</f>
        <v/>
      </c>
      <c r="S1183" s="55" t="str" cm="1">
        <f t="array" ref="S1183">IF(AND(B1183:D1183="",G1183:P1183=""),"",P1183*R1183/1000*365)</f>
        <v/>
      </c>
      <c r="T1183" s="55" t="str" cm="1">
        <f t="array" ref="T1183">IF(AND(B1183:D1183="",G1183:P1183=""),"",MAX(0,K1183-L1183))</f>
        <v/>
      </c>
      <c r="U1183" s="55" t="str" cm="1">
        <f t="array" ref="U1183">IF(AND(B1183:D1183="",G1183:P1183=""),"",VLOOKUP(J1183,ABen_Rates,3,FALSE)*T1183*S1183)</f>
        <v/>
      </c>
      <c r="V1183" s="55" t="str" cm="1">
        <f t="array" ref="V1183">IF(AND(B1183:D1183="",G1183:P1183=""),"",VLOOKUP(D1183,Treatment_Life,2,FALSE)*U1183)</f>
        <v/>
      </c>
      <c r="W1183" s="55" t="str" cm="1">
        <f t="array" ref="W1183">IF(AND(B1183:D1183="",G1183:P1183=""),"",(H1183-G1183)*O1183*Lane_Width*Cost_m2)</f>
        <v/>
      </c>
      <c r="X1183" s="55" cm="1">
        <f t="array" ref="X1183">IF(AND(B1183:D1183="",G1183:P1183=""),-9999,V1183*Av_Cost_Coll/W1183)</f>
        <v>-9999</v>
      </c>
      <c r="Y1183" s="55" cm="1">
        <f t="array" ref="Y1183">IF(AND(B1183:D1183="",G1183:P1183=""),-9999,VLOOKUP(CONCATENATE(M1183,"-",N1183),Likelihood,2,FALSE))</f>
        <v>-9999</v>
      </c>
      <c r="Z1183" s="55" t="str" cm="1">
        <f t="array" ref="Z1183">IF(AND(B1183:D1183="",G1183:P1183=""),"",IF(X1183&gt;=2,IF(Y1183&gt;50,"P1","P3"),IF(X1183&gt;0,IF(Y1183&gt;50,"P2","P5"),IF(Y1183&gt;50,"P4","P6"))))</f>
        <v/>
      </c>
    </row>
    <row r="1184" spans="1:26" x14ac:dyDescent="0.35">
      <c r="A1184" s="48"/>
      <c r="B1184" s="48"/>
      <c r="C1184" s="48"/>
      <c r="D1184" s="48"/>
      <c r="E1184" s="47"/>
      <c r="F1184" s="47"/>
      <c r="G1184" s="48"/>
      <c r="H1184" s="48"/>
      <c r="I1184" s="48"/>
      <c r="J1184" s="48"/>
      <c r="K1184" s="48"/>
      <c r="L1184" s="48"/>
      <c r="M1184" s="48"/>
      <c r="N1184" s="48"/>
      <c r="O1184" s="48"/>
      <c r="P1184" s="48"/>
      <c r="Q1184" s="55" t="str" cm="1">
        <f t="array" ref="Q1184">IF(AND(B1184="",D1184="",G1184:H1184="",J1184:P1184),"",IF(OR(B1184="",D1184="",AND(D1184&lt;&gt;"A",D1184&lt;&gt;"B",D1184&lt;&gt;"C",D1184&lt;&gt;"D",D1184&lt;&gt;"U"),G1184&lt;0,H1184&lt;G1184,AND(J1184&lt;&gt;"BC",J1184&lt;&gt;"SG",J1184&lt;&gt;"KQ",J1184&lt;&gt;"R"),J1184="",K1184="",L1184="",L1184&lt; 0,OR(M1184="",M1184&gt;15),OR(N1184="",N1184&gt;15),O1184="",P1184=""),"ERROR - Please check inputs",""))</f>
        <v/>
      </c>
      <c r="R1184" s="55" t="str" cm="1">
        <f t="array" ref="R1184">IF(AND(B1184:D1184="",G1184:P1184=""),"",H1184-G1184)</f>
        <v/>
      </c>
      <c r="S1184" s="55" t="str" cm="1">
        <f t="array" ref="S1184">IF(AND(B1184:D1184="",G1184:P1184=""),"",P1184*R1184/1000*365)</f>
        <v/>
      </c>
      <c r="T1184" s="55" t="str" cm="1">
        <f t="array" ref="T1184">IF(AND(B1184:D1184="",G1184:P1184=""),"",MAX(0,K1184-L1184))</f>
        <v/>
      </c>
      <c r="U1184" s="55" t="str" cm="1">
        <f t="array" ref="U1184">IF(AND(B1184:D1184="",G1184:P1184=""),"",VLOOKUP(J1184,ABen_Rates,3,FALSE)*T1184*S1184)</f>
        <v/>
      </c>
      <c r="V1184" s="55" t="str" cm="1">
        <f t="array" ref="V1184">IF(AND(B1184:D1184="",G1184:P1184=""),"",VLOOKUP(D1184,Treatment_Life,2,FALSE)*U1184)</f>
        <v/>
      </c>
      <c r="W1184" s="55" t="str" cm="1">
        <f t="array" ref="W1184">IF(AND(B1184:D1184="",G1184:P1184=""),"",(H1184-G1184)*O1184*Lane_Width*Cost_m2)</f>
        <v/>
      </c>
      <c r="X1184" s="55" cm="1">
        <f t="array" ref="X1184">IF(AND(B1184:D1184="",G1184:P1184=""),-9999,V1184*Av_Cost_Coll/W1184)</f>
        <v>-9999</v>
      </c>
      <c r="Y1184" s="55" cm="1">
        <f t="array" ref="Y1184">IF(AND(B1184:D1184="",G1184:P1184=""),-9999,VLOOKUP(CONCATENATE(M1184,"-",N1184),Likelihood,2,FALSE))</f>
        <v>-9999</v>
      </c>
      <c r="Z1184" s="55" t="str" cm="1">
        <f t="array" ref="Z1184">IF(AND(B1184:D1184="",G1184:P1184=""),"",IF(X1184&gt;=2,IF(Y1184&gt;50,"P1","P3"),IF(X1184&gt;0,IF(Y1184&gt;50,"P2","P5"),IF(Y1184&gt;50,"P4","P6"))))</f>
        <v/>
      </c>
    </row>
    <row r="1185" spans="1:26" x14ac:dyDescent="0.35">
      <c r="A1185" s="48"/>
      <c r="B1185" s="48"/>
      <c r="C1185" s="48"/>
      <c r="D1185" s="48"/>
      <c r="E1185" s="47"/>
      <c r="F1185" s="47"/>
      <c r="G1185" s="48"/>
      <c r="H1185" s="48"/>
      <c r="I1185" s="48"/>
      <c r="J1185" s="48"/>
      <c r="K1185" s="48"/>
      <c r="L1185" s="48"/>
      <c r="M1185" s="48"/>
      <c r="N1185" s="48"/>
      <c r="O1185" s="48"/>
      <c r="P1185" s="48"/>
      <c r="Q1185" s="55" t="str" cm="1">
        <f t="array" ref="Q1185">IF(AND(B1185="",D1185="",G1185:H1185="",J1185:P1185),"",IF(OR(B1185="",D1185="",AND(D1185&lt;&gt;"A",D1185&lt;&gt;"B",D1185&lt;&gt;"C",D1185&lt;&gt;"D",D1185&lt;&gt;"U"),G1185&lt;0,H1185&lt;G1185,AND(J1185&lt;&gt;"BC",J1185&lt;&gt;"SG",J1185&lt;&gt;"KQ",J1185&lt;&gt;"R"),J1185="",K1185="",L1185="",L1185&lt; 0,OR(M1185="",M1185&gt;15),OR(N1185="",N1185&gt;15),O1185="",P1185=""),"ERROR - Please check inputs",""))</f>
        <v/>
      </c>
      <c r="R1185" s="55" t="str" cm="1">
        <f t="array" ref="R1185">IF(AND(B1185:D1185="",G1185:P1185=""),"",H1185-G1185)</f>
        <v/>
      </c>
      <c r="S1185" s="55" t="str" cm="1">
        <f t="array" ref="S1185">IF(AND(B1185:D1185="",G1185:P1185=""),"",P1185*R1185/1000*365)</f>
        <v/>
      </c>
      <c r="T1185" s="55" t="str" cm="1">
        <f t="array" ref="T1185">IF(AND(B1185:D1185="",G1185:P1185=""),"",MAX(0,K1185-L1185))</f>
        <v/>
      </c>
      <c r="U1185" s="55" t="str" cm="1">
        <f t="array" ref="U1185">IF(AND(B1185:D1185="",G1185:P1185=""),"",VLOOKUP(J1185,ABen_Rates,3,FALSE)*T1185*S1185)</f>
        <v/>
      </c>
      <c r="V1185" s="55" t="str" cm="1">
        <f t="array" ref="V1185">IF(AND(B1185:D1185="",G1185:P1185=""),"",VLOOKUP(D1185,Treatment_Life,2,FALSE)*U1185)</f>
        <v/>
      </c>
      <c r="W1185" s="55" t="str" cm="1">
        <f t="array" ref="W1185">IF(AND(B1185:D1185="",G1185:P1185=""),"",(H1185-G1185)*O1185*Lane_Width*Cost_m2)</f>
        <v/>
      </c>
      <c r="X1185" s="55" cm="1">
        <f t="array" ref="X1185">IF(AND(B1185:D1185="",G1185:P1185=""),-9999,V1185*Av_Cost_Coll/W1185)</f>
        <v>-9999</v>
      </c>
      <c r="Y1185" s="55" cm="1">
        <f t="array" ref="Y1185">IF(AND(B1185:D1185="",G1185:P1185=""),-9999,VLOOKUP(CONCATENATE(M1185,"-",N1185),Likelihood,2,FALSE))</f>
        <v>-9999</v>
      </c>
      <c r="Z1185" s="55" t="str" cm="1">
        <f t="array" ref="Z1185">IF(AND(B1185:D1185="",G1185:P1185=""),"",IF(X1185&gt;=2,IF(Y1185&gt;50,"P1","P3"),IF(X1185&gt;0,IF(Y1185&gt;50,"P2","P5"),IF(Y1185&gt;50,"P4","P6"))))</f>
        <v/>
      </c>
    </row>
    <row r="1186" spans="1:26" x14ac:dyDescent="0.35">
      <c r="A1186" s="48"/>
      <c r="B1186" s="48"/>
      <c r="C1186" s="48"/>
      <c r="D1186" s="48"/>
      <c r="E1186" s="47"/>
      <c r="F1186" s="47"/>
      <c r="G1186" s="48"/>
      <c r="H1186" s="48"/>
      <c r="I1186" s="48"/>
      <c r="J1186" s="48"/>
      <c r="K1186" s="48"/>
      <c r="L1186" s="48"/>
      <c r="M1186" s="48"/>
      <c r="N1186" s="48"/>
      <c r="O1186" s="48"/>
      <c r="P1186" s="48"/>
      <c r="Q1186" s="55" t="str" cm="1">
        <f t="array" ref="Q1186">IF(AND(B1186="",D1186="",G1186:H1186="",J1186:P1186),"",IF(OR(B1186="",D1186="",AND(D1186&lt;&gt;"A",D1186&lt;&gt;"B",D1186&lt;&gt;"C",D1186&lt;&gt;"D",D1186&lt;&gt;"U"),G1186&lt;0,H1186&lt;G1186,AND(J1186&lt;&gt;"BC",J1186&lt;&gt;"SG",J1186&lt;&gt;"KQ",J1186&lt;&gt;"R"),J1186="",K1186="",L1186="",L1186&lt; 0,OR(M1186="",M1186&gt;15),OR(N1186="",N1186&gt;15),O1186="",P1186=""),"ERROR - Please check inputs",""))</f>
        <v/>
      </c>
      <c r="R1186" s="55" t="str" cm="1">
        <f t="array" ref="R1186">IF(AND(B1186:D1186="",G1186:P1186=""),"",H1186-G1186)</f>
        <v/>
      </c>
      <c r="S1186" s="55" t="str" cm="1">
        <f t="array" ref="S1186">IF(AND(B1186:D1186="",G1186:P1186=""),"",P1186*R1186/1000*365)</f>
        <v/>
      </c>
      <c r="T1186" s="55" t="str" cm="1">
        <f t="array" ref="T1186">IF(AND(B1186:D1186="",G1186:P1186=""),"",MAX(0,K1186-L1186))</f>
        <v/>
      </c>
      <c r="U1186" s="55" t="str" cm="1">
        <f t="array" ref="U1186">IF(AND(B1186:D1186="",G1186:P1186=""),"",VLOOKUP(J1186,ABen_Rates,3,FALSE)*T1186*S1186)</f>
        <v/>
      </c>
      <c r="V1186" s="55" t="str" cm="1">
        <f t="array" ref="V1186">IF(AND(B1186:D1186="",G1186:P1186=""),"",VLOOKUP(D1186,Treatment_Life,2,FALSE)*U1186)</f>
        <v/>
      </c>
      <c r="W1186" s="55" t="str" cm="1">
        <f t="array" ref="W1186">IF(AND(B1186:D1186="",G1186:P1186=""),"",(H1186-G1186)*O1186*Lane_Width*Cost_m2)</f>
        <v/>
      </c>
      <c r="X1186" s="55" cm="1">
        <f t="array" ref="X1186">IF(AND(B1186:D1186="",G1186:P1186=""),-9999,V1186*Av_Cost_Coll/W1186)</f>
        <v>-9999</v>
      </c>
      <c r="Y1186" s="55" cm="1">
        <f t="array" ref="Y1186">IF(AND(B1186:D1186="",G1186:P1186=""),-9999,VLOOKUP(CONCATENATE(M1186,"-",N1186),Likelihood,2,FALSE))</f>
        <v>-9999</v>
      </c>
      <c r="Z1186" s="55" t="str" cm="1">
        <f t="array" ref="Z1186">IF(AND(B1186:D1186="",G1186:P1186=""),"",IF(X1186&gt;=2,IF(Y1186&gt;50,"P1","P3"),IF(X1186&gt;0,IF(Y1186&gt;50,"P2","P5"),IF(Y1186&gt;50,"P4","P6"))))</f>
        <v/>
      </c>
    </row>
    <row r="1187" spans="1:26" x14ac:dyDescent="0.35">
      <c r="A1187" s="48"/>
      <c r="B1187" s="48"/>
      <c r="C1187" s="48"/>
      <c r="D1187" s="48"/>
      <c r="E1187" s="47"/>
      <c r="F1187" s="47"/>
      <c r="G1187" s="48"/>
      <c r="H1187" s="48"/>
      <c r="I1187" s="48"/>
      <c r="J1187" s="48"/>
      <c r="K1187" s="48"/>
      <c r="L1187" s="48"/>
      <c r="M1187" s="48"/>
      <c r="N1187" s="48"/>
      <c r="O1187" s="48"/>
      <c r="P1187" s="48"/>
      <c r="Q1187" s="55" t="str" cm="1">
        <f t="array" ref="Q1187">IF(AND(B1187="",D1187="",G1187:H1187="",J1187:P1187),"",IF(OR(B1187="",D1187="",AND(D1187&lt;&gt;"A",D1187&lt;&gt;"B",D1187&lt;&gt;"C",D1187&lt;&gt;"D",D1187&lt;&gt;"U"),G1187&lt;0,H1187&lt;G1187,AND(J1187&lt;&gt;"BC",J1187&lt;&gt;"SG",J1187&lt;&gt;"KQ",J1187&lt;&gt;"R"),J1187="",K1187="",L1187="",L1187&lt; 0,OR(M1187="",M1187&gt;15),OR(N1187="",N1187&gt;15),O1187="",P1187=""),"ERROR - Please check inputs",""))</f>
        <v/>
      </c>
      <c r="R1187" s="55" t="str" cm="1">
        <f t="array" ref="R1187">IF(AND(B1187:D1187="",G1187:P1187=""),"",H1187-G1187)</f>
        <v/>
      </c>
      <c r="S1187" s="55" t="str" cm="1">
        <f t="array" ref="S1187">IF(AND(B1187:D1187="",G1187:P1187=""),"",P1187*R1187/1000*365)</f>
        <v/>
      </c>
      <c r="T1187" s="55" t="str" cm="1">
        <f t="array" ref="T1187">IF(AND(B1187:D1187="",G1187:P1187=""),"",MAX(0,K1187-L1187))</f>
        <v/>
      </c>
      <c r="U1187" s="55" t="str" cm="1">
        <f t="array" ref="U1187">IF(AND(B1187:D1187="",G1187:P1187=""),"",VLOOKUP(J1187,ABen_Rates,3,FALSE)*T1187*S1187)</f>
        <v/>
      </c>
      <c r="V1187" s="55" t="str" cm="1">
        <f t="array" ref="V1187">IF(AND(B1187:D1187="",G1187:P1187=""),"",VLOOKUP(D1187,Treatment_Life,2,FALSE)*U1187)</f>
        <v/>
      </c>
      <c r="W1187" s="55" t="str" cm="1">
        <f t="array" ref="W1187">IF(AND(B1187:D1187="",G1187:P1187=""),"",(H1187-G1187)*O1187*Lane_Width*Cost_m2)</f>
        <v/>
      </c>
      <c r="X1187" s="55" cm="1">
        <f t="array" ref="X1187">IF(AND(B1187:D1187="",G1187:P1187=""),-9999,V1187*Av_Cost_Coll/W1187)</f>
        <v>-9999</v>
      </c>
      <c r="Y1187" s="55" cm="1">
        <f t="array" ref="Y1187">IF(AND(B1187:D1187="",G1187:P1187=""),-9999,VLOOKUP(CONCATENATE(M1187,"-",N1187),Likelihood,2,FALSE))</f>
        <v>-9999</v>
      </c>
      <c r="Z1187" s="55" t="str" cm="1">
        <f t="array" ref="Z1187">IF(AND(B1187:D1187="",G1187:P1187=""),"",IF(X1187&gt;=2,IF(Y1187&gt;50,"P1","P3"),IF(X1187&gt;0,IF(Y1187&gt;50,"P2","P5"),IF(Y1187&gt;50,"P4","P6"))))</f>
        <v/>
      </c>
    </row>
    <row r="1188" spans="1:26" x14ac:dyDescent="0.35">
      <c r="A1188" s="48"/>
      <c r="B1188" s="48"/>
      <c r="C1188" s="48"/>
      <c r="D1188" s="48"/>
      <c r="E1188" s="47"/>
      <c r="F1188" s="47"/>
      <c r="G1188" s="48"/>
      <c r="H1188" s="48"/>
      <c r="I1188" s="48"/>
      <c r="J1188" s="48"/>
      <c r="K1188" s="48"/>
      <c r="L1188" s="48"/>
      <c r="M1188" s="48"/>
      <c r="N1188" s="48"/>
      <c r="O1188" s="48"/>
      <c r="P1188" s="48"/>
      <c r="Q1188" s="55" t="str" cm="1">
        <f t="array" ref="Q1188">IF(AND(B1188="",D1188="",G1188:H1188="",J1188:P1188),"",IF(OR(B1188="",D1188="",AND(D1188&lt;&gt;"A",D1188&lt;&gt;"B",D1188&lt;&gt;"C",D1188&lt;&gt;"D",D1188&lt;&gt;"U"),G1188&lt;0,H1188&lt;G1188,AND(J1188&lt;&gt;"BC",J1188&lt;&gt;"SG",J1188&lt;&gt;"KQ",J1188&lt;&gt;"R"),J1188="",K1188="",L1188="",L1188&lt; 0,OR(M1188="",M1188&gt;15),OR(N1188="",N1188&gt;15),O1188="",P1188=""),"ERROR - Please check inputs",""))</f>
        <v/>
      </c>
      <c r="R1188" s="55" t="str" cm="1">
        <f t="array" ref="R1188">IF(AND(B1188:D1188="",G1188:P1188=""),"",H1188-G1188)</f>
        <v/>
      </c>
      <c r="S1188" s="55" t="str" cm="1">
        <f t="array" ref="S1188">IF(AND(B1188:D1188="",G1188:P1188=""),"",P1188*R1188/1000*365)</f>
        <v/>
      </c>
      <c r="T1188" s="55" t="str" cm="1">
        <f t="array" ref="T1188">IF(AND(B1188:D1188="",G1188:P1188=""),"",MAX(0,K1188-L1188))</f>
        <v/>
      </c>
      <c r="U1188" s="55" t="str" cm="1">
        <f t="array" ref="U1188">IF(AND(B1188:D1188="",G1188:P1188=""),"",VLOOKUP(J1188,ABen_Rates,3,FALSE)*T1188*S1188)</f>
        <v/>
      </c>
      <c r="V1188" s="55" t="str" cm="1">
        <f t="array" ref="V1188">IF(AND(B1188:D1188="",G1188:P1188=""),"",VLOOKUP(D1188,Treatment_Life,2,FALSE)*U1188)</f>
        <v/>
      </c>
      <c r="W1188" s="55" t="str" cm="1">
        <f t="array" ref="W1188">IF(AND(B1188:D1188="",G1188:P1188=""),"",(H1188-G1188)*O1188*Lane_Width*Cost_m2)</f>
        <v/>
      </c>
      <c r="X1188" s="55" cm="1">
        <f t="array" ref="X1188">IF(AND(B1188:D1188="",G1188:P1188=""),-9999,V1188*Av_Cost_Coll/W1188)</f>
        <v>-9999</v>
      </c>
      <c r="Y1188" s="55" cm="1">
        <f t="array" ref="Y1188">IF(AND(B1188:D1188="",G1188:P1188=""),-9999,VLOOKUP(CONCATENATE(M1188,"-",N1188),Likelihood,2,FALSE))</f>
        <v>-9999</v>
      </c>
      <c r="Z1188" s="55" t="str" cm="1">
        <f t="array" ref="Z1188">IF(AND(B1188:D1188="",G1188:P1188=""),"",IF(X1188&gt;=2,IF(Y1188&gt;50,"P1","P3"),IF(X1188&gt;0,IF(Y1188&gt;50,"P2","P5"),IF(Y1188&gt;50,"P4","P6"))))</f>
        <v/>
      </c>
    </row>
    <row r="1189" spans="1:26" x14ac:dyDescent="0.35">
      <c r="A1189" s="48"/>
      <c r="B1189" s="48"/>
      <c r="C1189" s="48"/>
      <c r="D1189" s="48"/>
      <c r="E1189" s="47"/>
      <c r="F1189" s="47"/>
      <c r="G1189" s="48"/>
      <c r="H1189" s="48"/>
      <c r="I1189" s="48"/>
      <c r="J1189" s="48"/>
      <c r="K1189" s="48"/>
      <c r="L1189" s="48"/>
      <c r="M1189" s="48"/>
      <c r="N1189" s="48"/>
      <c r="O1189" s="48"/>
      <c r="P1189" s="48"/>
      <c r="Q1189" s="55" t="str" cm="1">
        <f t="array" ref="Q1189">IF(AND(B1189="",D1189="",G1189:H1189="",J1189:P1189),"",IF(OR(B1189="",D1189="",AND(D1189&lt;&gt;"A",D1189&lt;&gt;"B",D1189&lt;&gt;"C",D1189&lt;&gt;"D",D1189&lt;&gt;"U"),G1189&lt;0,H1189&lt;G1189,AND(J1189&lt;&gt;"BC",J1189&lt;&gt;"SG",J1189&lt;&gt;"KQ",J1189&lt;&gt;"R"),J1189="",K1189="",L1189="",L1189&lt; 0,OR(M1189="",M1189&gt;15),OR(N1189="",N1189&gt;15),O1189="",P1189=""),"ERROR - Please check inputs",""))</f>
        <v/>
      </c>
      <c r="R1189" s="55" t="str" cm="1">
        <f t="array" ref="R1189">IF(AND(B1189:D1189="",G1189:P1189=""),"",H1189-G1189)</f>
        <v/>
      </c>
      <c r="S1189" s="55" t="str" cm="1">
        <f t="array" ref="S1189">IF(AND(B1189:D1189="",G1189:P1189=""),"",P1189*R1189/1000*365)</f>
        <v/>
      </c>
      <c r="T1189" s="55" t="str" cm="1">
        <f t="array" ref="T1189">IF(AND(B1189:D1189="",G1189:P1189=""),"",MAX(0,K1189-L1189))</f>
        <v/>
      </c>
      <c r="U1189" s="55" t="str" cm="1">
        <f t="array" ref="U1189">IF(AND(B1189:D1189="",G1189:P1189=""),"",VLOOKUP(J1189,ABen_Rates,3,FALSE)*T1189*S1189)</f>
        <v/>
      </c>
      <c r="V1189" s="55" t="str" cm="1">
        <f t="array" ref="V1189">IF(AND(B1189:D1189="",G1189:P1189=""),"",VLOOKUP(D1189,Treatment_Life,2,FALSE)*U1189)</f>
        <v/>
      </c>
      <c r="W1189" s="55" t="str" cm="1">
        <f t="array" ref="W1189">IF(AND(B1189:D1189="",G1189:P1189=""),"",(H1189-G1189)*O1189*Lane_Width*Cost_m2)</f>
        <v/>
      </c>
      <c r="X1189" s="55" cm="1">
        <f t="array" ref="X1189">IF(AND(B1189:D1189="",G1189:P1189=""),-9999,V1189*Av_Cost_Coll/W1189)</f>
        <v>-9999</v>
      </c>
      <c r="Y1189" s="55" cm="1">
        <f t="array" ref="Y1189">IF(AND(B1189:D1189="",G1189:P1189=""),-9999,VLOOKUP(CONCATENATE(M1189,"-",N1189),Likelihood,2,FALSE))</f>
        <v>-9999</v>
      </c>
      <c r="Z1189" s="55" t="str" cm="1">
        <f t="array" ref="Z1189">IF(AND(B1189:D1189="",G1189:P1189=""),"",IF(X1189&gt;=2,IF(Y1189&gt;50,"P1","P3"),IF(X1189&gt;0,IF(Y1189&gt;50,"P2","P5"),IF(Y1189&gt;50,"P4","P6"))))</f>
        <v/>
      </c>
    </row>
    <row r="1190" spans="1:26" x14ac:dyDescent="0.35">
      <c r="A1190" s="48"/>
      <c r="B1190" s="48"/>
      <c r="C1190" s="48"/>
      <c r="D1190" s="48"/>
      <c r="E1190" s="47"/>
      <c r="F1190" s="47"/>
      <c r="G1190" s="48"/>
      <c r="H1190" s="48"/>
      <c r="I1190" s="48"/>
      <c r="J1190" s="48"/>
      <c r="K1190" s="48"/>
      <c r="L1190" s="48"/>
      <c r="M1190" s="48"/>
      <c r="N1190" s="48"/>
      <c r="O1190" s="48"/>
      <c r="P1190" s="48"/>
      <c r="Q1190" s="55" t="str" cm="1">
        <f t="array" ref="Q1190">IF(AND(B1190="",D1190="",G1190:H1190="",J1190:P1190),"",IF(OR(B1190="",D1190="",AND(D1190&lt;&gt;"A",D1190&lt;&gt;"B",D1190&lt;&gt;"C",D1190&lt;&gt;"D",D1190&lt;&gt;"U"),G1190&lt;0,H1190&lt;G1190,AND(J1190&lt;&gt;"BC",J1190&lt;&gt;"SG",J1190&lt;&gt;"KQ",J1190&lt;&gt;"R"),J1190="",K1190="",L1190="",L1190&lt; 0,OR(M1190="",M1190&gt;15),OR(N1190="",N1190&gt;15),O1190="",P1190=""),"ERROR - Please check inputs",""))</f>
        <v/>
      </c>
      <c r="R1190" s="55" t="str" cm="1">
        <f t="array" ref="R1190">IF(AND(B1190:D1190="",G1190:P1190=""),"",H1190-G1190)</f>
        <v/>
      </c>
      <c r="S1190" s="55" t="str" cm="1">
        <f t="array" ref="S1190">IF(AND(B1190:D1190="",G1190:P1190=""),"",P1190*R1190/1000*365)</f>
        <v/>
      </c>
      <c r="T1190" s="55" t="str" cm="1">
        <f t="array" ref="T1190">IF(AND(B1190:D1190="",G1190:P1190=""),"",MAX(0,K1190-L1190))</f>
        <v/>
      </c>
      <c r="U1190" s="55" t="str" cm="1">
        <f t="array" ref="U1190">IF(AND(B1190:D1190="",G1190:P1190=""),"",VLOOKUP(J1190,ABen_Rates,3,FALSE)*T1190*S1190)</f>
        <v/>
      </c>
      <c r="V1190" s="55" t="str" cm="1">
        <f t="array" ref="V1190">IF(AND(B1190:D1190="",G1190:P1190=""),"",VLOOKUP(D1190,Treatment_Life,2,FALSE)*U1190)</f>
        <v/>
      </c>
      <c r="W1190" s="55" t="str" cm="1">
        <f t="array" ref="W1190">IF(AND(B1190:D1190="",G1190:P1190=""),"",(H1190-G1190)*O1190*Lane_Width*Cost_m2)</f>
        <v/>
      </c>
      <c r="X1190" s="55" cm="1">
        <f t="array" ref="X1190">IF(AND(B1190:D1190="",G1190:P1190=""),-9999,V1190*Av_Cost_Coll/W1190)</f>
        <v>-9999</v>
      </c>
      <c r="Y1190" s="55" cm="1">
        <f t="array" ref="Y1190">IF(AND(B1190:D1190="",G1190:P1190=""),-9999,VLOOKUP(CONCATENATE(M1190,"-",N1190),Likelihood,2,FALSE))</f>
        <v>-9999</v>
      </c>
      <c r="Z1190" s="55" t="str" cm="1">
        <f t="array" ref="Z1190">IF(AND(B1190:D1190="",G1190:P1190=""),"",IF(X1190&gt;=2,IF(Y1190&gt;50,"P1","P3"),IF(X1190&gt;0,IF(Y1190&gt;50,"P2","P5"),IF(Y1190&gt;50,"P4","P6"))))</f>
        <v/>
      </c>
    </row>
    <row r="1191" spans="1:26" x14ac:dyDescent="0.35">
      <c r="A1191" s="48"/>
      <c r="B1191" s="48"/>
      <c r="C1191" s="48"/>
      <c r="D1191" s="48"/>
      <c r="E1191" s="47"/>
      <c r="F1191" s="47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55" t="str" cm="1">
        <f t="array" ref="Q1191">IF(AND(B1191="",D1191="",G1191:H1191="",J1191:P1191),"",IF(OR(B1191="",D1191="",AND(D1191&lt;&gt;"A",D1191&lt;&gt;"B",D1191&lt;&gt;"C",D1191&lt;&gt;"D",D1191&lt;&gt;"U"),G1191&lt;0,H1191&lt;G1191,AND(J1191&lt;&gt;"BC",J1191&lt;&gt;"SG",J1191&lt;&gt;"KQ",J1191&lt;&gt;"R"),J1191="",K1191="",L1191="",L1191&lt; 0,OR(M1191="",M1191&gt;15),OR(N1191="",N1191&gt;15),O1191="",P1191=""),"ERROR - Please check inputs",""))</f>
        <v/>
      </c>
      <c r="R1191" s="55" t="str" cm="1">
        <f t="array" ref="R1191">IF(AND(B1191:D1191="",G1191:P1191=""),"",H1191-G1191)</f>
        <v/>
      </c>
      <c r="S1191" s="55" t="str" cm="1">
        <f t="array" ref="S1191">IF(AND(B1191:D1191="",G1191:P1191=""),"",P1191*R1191/1000*365)</f>
        <v/>
      </c>
      <c r="T1191" s="55" t="str" cm="1">
        <f t="array" ref="T1191">IF(AND(B1191:D1191="",G1191:P1191=""),"",MAX(0,K1191-L1191))</f>
        <v/>
      </c>
      <c r="U1191" s="55" t="str" cm="1">
        <f t="array" ref="U1191">IF(AND(B1191:D1191="",G1191:P1191=""),"",VLOOKUP(J1191,ABen_Rates,3,FALSE)*T1191*S1191)</f>
        <v/>
      </c>
      <c r="V1191" s="55" t="str" cm="1">
        <f t="array" ref="V1191">IF(AND(B1191:D1191="",G1191:P1191=""),"",VLOOKUP(D1191,Treatment_Life,2,FALSE)*U1191)</f>
        <v/>
      </c>
      <c r="W1191" s="55" t="str" cm="1">
        <f t="array" ref="W1191">IF(AND(B1191:D1191="",G1191:P1191=""),"",(H1191-G1191)*O1191*Lane_Width*Cost_m2)</f>
        <v/>
      </c>
      <c r="X1191" s="55" cm="1">
        <f t="array" ref="X1191">IF(AND(B1191:D1191="",G1191:P1191=""),-9999,V1191*Av_Cost_Coll/W1191)</f>
        <v>-9999</v>
      </c>
      <c r="Y1191" s="55" cm="1">
        <f t="array" ref="Y1191">IF(AND(B1191:D1191="",G1191:P1191=""),-9999,VLOOKUP(CONCATENATE(M1191,"-",N1191),Likelihood,2,FALSE))</f>
        <v>-9999</v>
      </c>
      <c r="Z1191" s="55" t="str" cm="1">
        <f t="array" ref="Z1191">IF(AND(B1191:D1191="",G1191:P1191=""),"",IF(X1191&gt;=2,IF(Y1191&gt;50,"P1","P3"),IF(X1191&gt;0,IF(Y1191&gt;50,"P2","P5"),IF(Y1191&gt;50,"P4","P6"))))</f>
        <v/>
      </c>
    </row>
    <row r="1192" spans="1:26" x14ac:dyDescent="0.35">
      <c r="A1192" s="48"/>
      <c r="B1192" s="48"/>
      <c r="C1192" s="48"/>
      <c r="D1192" s="48"/>
      <c r="E1192" s="47"/>
      <c r="F1192" s="47"/>
      <c r="G1192" s="48"/>
      <c r="H1192" s="48"/>
      <c r="I1192" s="48"/>
      <c r="J1192" s="48"/>
      <c r="K1192" s="48"/>
      <c r="L1192" s="48"/>
      <c r="M1192" s="48"/>
      <c r="N1192" s="48"/>
      <c r="O1192" s="48"/>
      <c r="P1192" s="48"/>
      <c r="Q1192" s="55" t="str" cm="1">
        <f t="array" ref="Q1192">IF(AND(B1192="",D1192="",G1192:H1192="",J1192:P1192),"",IF(OR(B1192="",D1192="",AND(D1192&lt;&gt;"A",D1192&lt;&gt;"B",D1192&lt;&gt;"C",D1192&lt;&gt;"D",D1192&lt;&gt;"U"),G1192&lt;0,H1192&lt;G1192,AND(J1192&lt;&gt;"BC",J1192&lt;&gt;"SG",J1192&lt;&gt;"KQ",J1192&lt;&gt;"R"),J1192="",K1192="",L1192="",L1192&lt; 0,OR(M1192="",M1192&gt;15),OR(N1192="",N1192&gt;15),O1192="",P1192=""),"ERROR - Please check inputs",""))</f>
        <v/>
      </c>
      <c r="R1192" s="55" t="str" cm="1">
        <f t="array" ref="R1192">IF(AND(B1192:D1192="",G1192:P1192=""),"",H1192-G1192)</f>
        <v/>
      </c>
      <c r="S1192" s="55" t="str" cm="1">
        <f t="array" ref="S1192">IF(AND(B1192:D1192="",G1192:P1192=""),"",P1192*R1192/1000*365)</f>
        <v/>
      </c>
      <c r="T1192" s="55" t="str" cm="1">
        <f t="array" ref="T1192">IF(AND(B1192:D1192="",G1192:P1192=""),"",MAX(0,K1192-L1192))</f>
        <v/>
      </c>
      <c r="U1192" s="55" t="str" cm="1">
        <f t="array" ref="U1192">IF(AND(B1192:D1192="",G1192:P1192=""),"",VLOOKUP(J1192,ABen_Rates,3,FALSE)*T1192*S1192)</f>
        <v/>
      </c>
      <c r="V1192" s="55" t="str" cm="1">
        <f t="array" ref="V1192">IF(AND(B1192:D1192="",G1192:P1192=""),"",VLOOKUP(D1192,Treatment_Life,2,FALSE)*U1192)</f>
        <v/>
      </c>
      <c r="W1192" s="55" t="str" cm="1">
        <f t="array" ref="W1192">IF(AND(B1192:D1192="",G1192:P1192=""),"",(H1192-G1192)*O1192*Lane_Width*Cost_m2)</f>
        <v/>
      </c>
      <c r="X1192" s="55" cm="1">
        <f t="array" ref="X1192">IF(AND(B1192:D1192="",G1192:P1192=""),-9999,V1192*Av_Cost_Coll/W1192)</f>
        <v>-9999</v>
      </c>
      <c r="Y1192" s="55" cm="1">
        <f t="array" ref="Y1192">IF(AND(B1192:D1192="",G1192:P1192=""),-9999,VLOOKUP(CONCATENATE(M1192,"-",N1192),Likelihood,2,FALSE))</f>
        <v>-9999</v>
      </c>
      <c r="Z1192" s="55" t="str" cm="1">
        <f t="array" ref="Z1192">IF(AND(B1192:D1192="",G1192:P1192=""),"",IF(X1192&gt;=2,IF(Y1192&gt;50,"P1","P3"),IF(X1192&gt;0,IF(Y1192&gt;50,"P2","P5"),IF(Y1192&gt;50,"P4","P6"))))</f>
        <v/>
      </c>
    </row>
    <row r="1193" spans="1:26" x14ac:dyDescent="0.35">
      <c r="A1193" s="48"/>
      <c r="B1193" s="48"/>
      <c r="C1193" s="48"/>
      <c r="D1193" s="48"/>
      <c r="E1193" s="47"/>
      <c r="F1193" s="47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55" t="str" cm="1">
        <f t="array" ref="Q1193">IF(AND(B1193="",D1193="",G1193:H1193="",J1193:P1193),"",IF(OR(B1193="",D1193="",AND(D1193&lt;&gt;"A",D1193&lt;&gt;"B",D1193&lt;&gt;"C",D1193&lt;&gt;"D",D1193&lt;&gt;"U"),G1193&lt;0,H1193&lt;G1193,AND(J1193&lt;&gt;"BC",J1193&lt;&gt;"SG",J1193&lt;&gt;"KQ",J1193&lt;&gt;"R"),J1193="",K1193="",L1193="",L1193&lt; 0,OR(M1193="",M1193&gt;15),OR(N1193="",N1193&gt;15),O1193="",P1193=""),"ERROR - Please check inputs",""))</f>
        <v/>
      </c>
      <c r="R1193" s="55" t="str" cm="1">
        <f t="array" ref="R1193">IF(AND(B1193:D1193="",G1193:P1193=""),"",H1193-G1193)</f>
        <v/>
      </c>
      <c r="S1193" s="55" t="str" cm="1">
        <f t="array" ref="S1193">IF(AND(B1193:D1193="",G1193:P1193=""),"",P1193*R1193/1000*365)</f>
        <v/>
      </c>
      <c r="T1193" s="55" t="str" cm="1">
        <f t="array" ref="T1193">IF(AND(B1193:D1193="",G1193:P1193=""),"",MAX(0,K1193-L1193))</f>
        <v/>
      </c>
      <c r="U1193" s="55" t="str" cm="1">
        <f t="array" ref="U1193">IF(AND(B1193:D1193="",G1193:P1193=""),"",VLOOKUP(J1193,ABen_Rates,3,FALSE)*T1193*S1193)</f>
        <v/>
      </c>
      <c r="V1193" s="55" t="str" cm="1">
        <f t="array" ref="V1193">IF(AND(B1193:D1193="",G1193:P1193=""),"",VLOOKUP(D1193,Treatment_Life,2,FALSE)*U1193)</f>
        <v/>
      </c>
      <c r="W1193" s="55" t="str" cm="1">
        <f t="array" ref="W1193">IF(AND(B1193:D1193="",G1193:P1193=""),"",(H1193-G1193)*O1193*Lane_Width*Cost_m2)</f>
        <v/>
      </c>
      <c r="X1193" s="55" cm="1">
        <f t="array" ref="X1193">IF(AND(B1193:D1193="",G1193:P1193=""),-9999,V1193*Av_Cost_Coll/W1193)</f>
        <v>-9999</v>
      </c>
      <c r="Y1193" s="55" cm="1">
        <f t="array" ref="Y1193">IF(AND(B1193:D1193="",G1193:P1193=""),-9999,VLOOKUP(CONCATENATE(M1193,"-",N1193),Likelihood,2,FALSE))</f>
        <v>-9999</v>
      </c>
      <c r="Z1193" s="55" t="str" cm="1">
        <f t="array" ref="Z1193">IF(AND(B1193:D1193="",G1193:P1193=""),"",IF(X1193&gt;=2,IF(Y1193&gt;50,"P1","P3"),IF(X1193&gt;0,IF(Y1193&gt;50,"P2","P5"),IF(Y1193&gt;50,"P4","P6"))))</f>
        <v/>
      </c>
    </row>
    <row r="1194" spans="1:26" x14ac:dyDescent="0.35">
      <c r="A1194" s="48"/>
      <c r="B1194" s="48"/>
      <c r="C1194" s="48"/>
      <c r="D1194" s="48"/>
      <c r="E1194" s="47"/>
      <c r="F1194" s="47"/>
      <c r="G1194" s="48"/>
      <c r="H1194" s="48"/>
      <c r="I1194" s="48"/>
      <c r="J1194" s="48"/>
      <c r="K1194" s="48"/>
      <c r="L1194" s="48"/>
      <c r="M1194" s="48"/>
      <c r="N1194" s="48"/>
      <c r="O1194" s="48"/>
      <c r="P1194" s="48"/>
      <c r="Q1194" s="55" t="str" cm="1">
        <f t="array" ref="Q1194">IF(AND(B1194="",D1194="",G1194:H1194="",J1194:P1194),"",IF(OR(B1194="",D1194="",AND(D1194&lt;&gt;"A",D1194&lt;&gt;"B",D1194&lt;&gt;"C",D1194&lt;&gt;"D",D1194&lt;&gt;"U"),G1194&lt;0,H1194&lt;G1194,AND(J1194&lt;&gt;"BC",J1194&lt;&gt;"SG",J1194&lt;&gt;"KQ",J1194&lt;&gt;"R"),J1194="",K1194="",L1194="",L1194&lt; 0,OR(M1194="",M1194&gt;15),OR(N1194="",N1194&gt;15),O1194="",P1194=""),"ERROR - Please check inputs",""))</f>
        <v/>
      </c>
      <c r="R1194" s="55" t="str" cm="1">
        <f t="array" ref="R1194">IF(AND(B1194:D1194="",G1194:P1194=""),"",H1194-G1194)</f>
        <v/>
      </c>
      <c r="S1194" s="55" t="str" cm="1">
        <f t="array" ref="S1194">IF(AND(B1194:D1194="",G1194:P1194=""),"",P1194*R1194/1000*365)</f>
        <v/>
      </c>
      <c r="T1194" s="55" t="str" cm="1">
        <f t="array" ref="T1194">IF(AND(B1194:D1194="",G1194:P1194=""),"",MAX(0,K1194-L1194))</f>
        <v/>
      </c>
      <c r="U1194" s="55" t="str" cm="1">
        <f t="array" ref="U1194">IF(AND(B1194:D1194="",G1194:P1194=""),"",VLOOKUP(J1194,ABen_Rates,3,FALSE)*T1194*S1194)</f>
        <v/>
      </c>
      <c r="V1194" s="55" t="str" cm="1">
        <f t="array" ref="V1194">IF(AND(B1194:D1194="",G1194:P1194=""),"",VLOOKUP(D1194,Treatment_Life,2,FALSE)*U1194)</f>
        <v/>
      </c>
      <c r="W1194" s="55" t="str" cm="1">
        <f t="array" ref="W1194">IF(AND(B1194:D1194="",G1194:P1194=""),"",(H1194-G1194)*O1194*Lane_Width*Cost_m2)</f>
        <v/>
      </c>
      <c r="X1194" s="55" cm="1">
        <f t="array" ref="X1194">IF(AND(B1194:D1194="",G1194:P1194=""),-9999,V1194*Av_Cost_Coll/W1194)</f>
        <v>-9999</v>
      </c>
      <c r="Y1194" s="55" cm="1">
        <f t="array" ref="Y1194">IF(AND(B1194:D1194="",G1194:P1194=""),-9999,VLOOKUP(CONCATENATE(M1194,"-",N1194),Likelihood,2,FALSE))</f>
        <v>-9999</v>
      </c>
      <c r="Z1194" s="55" t="str" cm="1">
        <f t="array" ref="Z1194">IF(AND(B1194:D1194="",G1194:P1194=""),"",IF(X1194&gt;=2,IF(Y1194&gt;50,"P1","P3"),IF(X1194&gt;0,IF(Y1194&gt;50,"P2","P5"),IF(Y1194&gt;50,"P4","P6"))))</f>
        <v/>
      </c>
    </row>
    <row r="1195" spans="1:26" x14ac:dyDescent="0.35">
      <c r="A1195" s="48"/>
      <c r="B1195" s="48"/>
      <c r="C1195" s="48"/>
      <c r="D1195" s="48"/>
      <c r="E1195" s="47"/>
      <c r="F1195" s="47"/>
      <c r="G1195" s="48"/>
      <c r="H1195" s="48"/>
      <c r="I1195" s="48"/>
      <c r="J1195" s="48"/>
      <c r="K1195" s="48"/>
      <c r="L1195" s="48"/>
      <c r="M1195" s="48"/>
      <c r="N1195" s="48"/>
      <c r="O1195" s="48"/>
      <c r="P1195" s="48"/>
      <c r="Q1195" s="55" t="str" cm="1">
        <f t="array" ref="Q1195">IF(AND(B1195="",D1195="",G1195:H1195="",J1195:P1195),"",IF(OR(B1195="",D1195="",AND(D1195&lt;&gt;"A",D1195&lt;&gt;"B",D1195&lt;&gt;"C",D1195&lt;&gt;"D",D1195&lt;&gt;"U"),G1195&lt;0,H1195&lt;G1195,AND(J1195&lt;&gt;"BC",J1195&lt;&gt;"SG",J1195&lt;&gt;"KQ",J1195&lt;&gt;"R"),J1195="",K1195="",L1195="",L1195&lt; 0,OR(M1195="",M1195&gt;15),OR(N1195="",N1195&gt;15),O1195="",P1195=""),"ERROR - Please check inputs",""))</f>
        <v/>
      </c>
      <c r="R1195" s="55" t="str" cm="1">
        <f t="array" ref="R1195">IF(AND(B1195:D1195="",G1195:P1195=""),"",H1195-G1195)</f>
        <v/>
      </c>
      <c r="S1195" s="55" t="str" cm="1">
        <f t="array" ref="S1195">IF(AND(B1195:D1195="",G1195:P1195=""),"",P1195*R1195/1000*365)</f>
        <v/>
      </c>
      <c r="T1195" s="55" t="str" cm="1">
        <f t="array" ref="T1195">IF(AND(B1195:D1195="",G1195:P1195=""),"",MAX(0,K1195-L1195))</f>
        <v/>
      </c>
      <c r="U1195" s="55" t="str" cm="1">
        <f t="array" ref="U1195">IF(AND(B1195:D1195="",G1195:P1195=""),"",VLOOKUP(J1195,ABen_Rates,3,FALSE)*T1195*S1195)</f>
        <v/>
      </c>
      <c r="V1195" s="55" t="str" cm="1">
        <f t="array" ref="V1195">IF(AND(B1195:D1195="",G1195:P1195=""),"",VLOOKUP(D1195,Treatment_Life,2,FALSE)*U1195)</f>
        <v/>
      </c>
      <c r="W1195" s="55" t="str" cm="1">
        <f t="array" ref="W1195">IF(AND(B1195:D1195="",G1195:P1195=""),"",(H1195-G1195)*O1195*Lane_Width*Cost_m2)</f>
        <v/>
      </c>
      <c r="X1195" s="55" cm="1">
        <f t="array" ref="X1195">IF(AND(B1195:D1195="",G1195:P1195=""),-9999,V1195*Av_Cost_Coll/W1195)</f>
        <v>-9999</v>
      </c>
      <c r="Y1195" s="55" cm="1">
        <f t="array" ref="Y1195">IF(AND(B1195:D1195="",G1195:P1195=""),-9999,VLOOKUP(CONCATENATE(M1195,"-",N1195),Likelihood,2,FALSE))</f>
        <v>-9999</v>
      </c>
      <c r="Z1195" s="55" t="str" cm="1">
        <f t="array" ref="Z1195">IF(AND(B1195:D1195="",G1195:P1195=""),"",IF(X1195&gt;=2,IF(Y1195&gt;50,"P1","P3"),IF(X1195&gt;0,IF(Y1195&gt;50,"P2","P5"),IF(Y1195&gt;50,"P4","P6"))))</f>
        <v/>
      </c>
    </row>
    <row r="1196" spans="1:26" x14ac:dyDescent="0.35">
      <c r="A1196" s="48"/>
      <c r="B1196" s="48"/>
      <c r="C1196" s="48"/>
      <c r="D1196" s="48"/>
      <c r="E1196" s="47"/>
      <c r="F1196" s="47"/>
      <c r="G1196" s="48"/>
      <c r="H1196" s="48"/>
      <c r="I1196" s="48"/>
      <c r="J1196" s="48"/>
      <c r="K1196" s="48"/>
      <c r="L1196" s="48"/>
      <c r="M1196" s="48"/>
      <c r="N1196" s="48"/>
      <c r="O1196" s="48"/>
      <c r="P1196" s="48"/>
      <c r="Q1196" s="55" t="str" cm="1">
        <f t="array" ref="Q1196">IF(AND(B1196="",D1196="",G1196:H1196="",J1196:P1196),"",IF(OR(B1196="",D1196="",AND(D1196&lt;&gt;"A",D1196&lt;&gt;"B",D1196&lt;&gt;"C",D1196&lt;&gt;"D",D1196&lt;&gt;"U"),G1196&lt;0,H1196&lt;G1196,AND(J1196&lt;&gt;"BC",J1196&lt;&gt;"SG",J1196&lt;&gt;"KQ",J1196&lt;&gt;"R"),J1196="",K1196="",L1196="",L1196&lt; 0,OR(M1196="",M1196&gt;15),OR(N1196="",N1196&gt;15),O1196="",P1196=""),"ERROR - Please check inputs",""))</f>
        <v/>
      </c>
      <c r="R1196" s="55" t="str" cm="1">
        <f t="array" ref="R1196">IF(AND(B1196:D1196="",G1196:P1196=""),"",H1196-G1196)</f>
        <v/>
      </c>
      <c r="S1196" s="55" t="str" cm="1">
        <f t="array" ref="S1196">IF(AND(B1196:D1196="",G1196:P1196=""),"",P1196*R1196/1000*365)</f>
        <v/>
      </c>
      <c r="T1196" s="55" t="str" cm="1">
        <f t="array" ref="T1196">IF(AND(B1196:D1196="",G1196:P1196=""),"",MAX(0,K1196-L1196))</f>
        <v/>
      </c>
      <c r="U1196" s="55" t="str" cm="1">
        <f t="array" ref="U1196">IF(AND(B1196:D1196="",G1196:P1196=""),"",VLOOKUP(J1196,ABen_Rates,3,FALSE)*T1196*S1196)</f>
        <v/>
      </c>
      <c r="V1196" s="55" t="str" cm="1">
        <f t="array" ref="V1196">IF(AND(B1196:D1196="",G1196:P1196=""),"",VLOOKUP(D1196,Treatment_Life,2,FALSE)*U1196)</f>
        <v/>
      </c>
      <c r="W1196" s="55" t="str" cm="1">
        <f t="array" ref="W1196">IF(AND(B1196:D1196="",G1196:P1196=""),"",(H1196-G1196)*O1196*Lane_Width*Cost_m2)</f>
        <v/>
      </c>
      <c r="X1196" s="55" cm="1">
        <f t="array" ref="X1196">IF(AND(B1196:D1196="",G1196:P1196=""),-9999,V1196*Av_Cost_Coll/W1196)</f>
        <v>-9999</v>
      </c>
      <c r="Y1196" s="55" cm="1">
        <f t="array" ref="Y1196">IF(AND(B1196:D1196="",G1196:P1196=""),-9999,VLOOKUP(CONCATENATE(M1196,"-",N1196),Likelihood,2,FALSE))</f>
        <v>-9999</v>
      </c>
      <c r="Z1196" s="55" t="str" cm="1">
        <f t="array" ref="Z1196">IF(AND(B1196:D1196="",G1196:P1196=""),"",IF(X1196&gt;=2,IF(Y1196&gt;50,"P1","P3"),IF(X1196&gt;0,IF(Y1196&gt;50,"P2","P5"),IF(Y1196&gt;50,"P4","P6"))))</f>
        <v/>
      </c>
    </row>
    <row r="1197" spans="1:26" x14ac:dyDescent="0.35">
      <c r="A1197" s="48"/>
      <c r="B1197" s="48"/>
      <c r="C1197" s="48"/>
      <c r="D1197" s="48"/>
      <c r="E1197" s="47"/>
      <c r="F1197" s="47"/>
      <c r="G1197" s="48"/>
      <c r="H1197" s="48"/>
      <c r="I1197" s="48"/>
      <c r="J1197" s="48"/>
      <c r="K1197" s="48"/>
      <c r="L1197" s="48"/>
      <c r="M1197" s="48"/>
      <c r="N1197" s="48"/>
      <c r="O1197" s="48"/>
      <c r="P1197" s="48"/>
      <c r="Q1197" s="55" t="str" cm="1">
        <f t="array" ref="Q1197">IF(AND(B1197="",D1197="",G1197:H1197="",J1197:P1197),"",IF(OR(B1197="",D1197="",AND(D1197&lt;&gt;"A",D1197&lt;&gt;"B",D1197&lt;&gt;"C",D1197&lt;&gt;"D",D1197&lt;&gt;"U"),G1197&lt;0,H1197&lt;G1197,AND(J1197&lt;&gt;"BC",J1197&lt;&gt;"SG",J1197&lt;&gt;"KQ",J1197&lt;&gt;"R"),J1197="",K1197="",L1197="",L1197&lt; 0,OR(M1197="",M1197&gt;15),OR(N1197="",N1197&gt;15),O1197="",P1197=""),"ERROR - Please check inputs",""))</f>
        <v/>
      </c>
      <c r="R1197" s="55" t="str" cm="1">
        <f t="array" ref="R1197">IF(AND(B1197:D1197="",G1197:P1197=""),"",H1197-G1197)</f>
        <v/>
      </c>
      <c r="S1197" s="55" t="str" cm="1">
        <f t="array" ref="S1197">IF(AND(B1197:D1197="",G1197:P1197=""),"",P1197*R1197/1000*365)</f>
        <v/>
      </c>
      <c r="T1197" s="55" t="str" cm="1">
        <f t="array" ref="T1197">IF(AND(B1197:D1197="",G1197:P1197=""),"",MAX(0,K1197-L1197))</f>
        <v/>
      </c>
      <c r="U1197" s="55" t="str" cm="1">
        <f t="array" ref="U1197">IF(AND(B1197:D1197="",G1197:P1197=""),"",VLOOKUP(J1197,ABen_Rates,3,FALSE)*T1197*S1197)</f>
        <v/>
      </c>
      <c r="V1197" s="55" t="str" cm="1">
        <f t="array" ref="V1197">IF(AND(B1197:D1197="",G1197:P1197=""),"",VLOOKUP(D1197,Treatment_Life,2,FALSE)*U1197)</f>
        <v/>
      </c>
      <c r="W1197" s="55" t="str" cm="1">
        <f t="array" ref="W1197">IF(AND(B1197:D1197="",G1197:P1197=""),"",(H1197-G1197)*O1197*Lane_Width*Cost_m2)</f>
        <v/>
      </c>
      <c r="X1197" s="55" cm="1">
        <f t="array" ref="X1197">IF(AND(B1197:D1197="",G1197:P1197=""),-9999,V1197*Av_Cost_Coll/W1197)</f>
        <v>-9999</v>
      </c>
      <c r="Y1197" s="55" cm="1">
        <f t="array" ref="Y1197">IF(AND(B1197:D1197="",G1197:P1197=""),-9999,VLOOKUP(CONCATENATE(M1197,"-",N1197),Likelihood,2,FALSE))</f>
        <v>-9999</v>
      </c>
      <c r="Z1197" s="55" t="str" cm="1">
        <f t="array" ref="Z1197">IF(AND(B1197:D1197="",G1197:P1197=""),"",IF(X1197&gt;=2,IF(Y1197&gt;50,"P1","P3"),IF(X1197&gt;0,IF(Y1197&gt;50,"P2","P5"),IF(Y1197&gt;50,"P4","P6"))))</f>
        <v/>
      </c>
    </row>
    <row r="1198" spans="1:26" x14ac:dyDescent="0.35">
      <c r="A1198" s="48"/>
      <c r="B1198" s="48"/>
      <c r="C1198" s="48"/>
      <c r="D1198" s="48"/>
      <c r="E1198" s="47"/>
      <c r="F1198" s="47"/>
      <c r="G1198" s="48"/>
      <c r="H1198" s="48"/>
      <c r="I1198" s="48"/>
      <c r="J1198" s="48"/>
      <c r="K1198" s="48"/>
      <c r="L1198" s="48"/>
      <c r="M1198" s="48"/>
      <c r="N1198" s="48"/>
      <c r="O1198" s="48"/>
      <c r="P1198" s="48"/>
      <c r="Q1198" s="55" t="str" cm="1">
        <f t="array" ref="Q1198">IF(AND(B1198="",D1198="",G1198:H1198="",J1198:P1198),"",IF(OR(B1198="",D1198="",AND(D1198&lt;&gt;"A",D1198&lt;&gt;"B",D1198&lt;&gt;"C",D1198&lt;&gt;"D",D1198&lt;&gt;"U"),G1198&lt;0,H1198&lt;G1198,AND(J1198&lt;&gt;"BC",J1198&lt;&gt;"SG",J1198&lt;&gt;"KQ",J1198&lt;&gt;"R"),J1198="",K1198="",L1198="",L1198&lt; 0,OR(M1198="",M1198&gt;15),OR(N1198="",N1198&gt;15),O1198="",P1198=""),"ERROR - Please check inputs",""))</f>
        <v/>
      </c>
      <c r="R1198" s="55" t="str" cm="1">
        <f t="array" ref="R1198">IF(AND(B1198:D1198="",G1198:P1198=""),"",H1198-G1198)</f>
        <v/>
      </c>
      <c r="S1198" s="55" t="str" cm="1">
        <f t="array" ref="S1198">IF(AND(B1198:D1198="",G1198:P1198=""),"",P1198*R1198/1000*365)</f>
        <v/>
      </c>
      <c r="T1198" s="55" t="str" cm="1">
        <f t="array" ref="T1198">IF(AND(B1198:D1198="",G1198:P1198=""),"",MAX(0,K1198-L1198))</f>
        <v/>
      </c>
      <c r="U1198" s="55" t="str" cm="1">
        <f t="array" ref="U1198">IF(AND(B1198:D1198="",G1198:P1198=""),"",VLOOKUP(J1198,ABen_Rates,3,FALSE)*T1198*S1198)</f>
        <v/>
      </c>
      <c r="V1198" s="55" t="str" cm="1">
        <f t="array" ref="V1198">IF(AND(B1198:D1198="",G1198:P1198=""),"",VLOOKUP(D1198,Treatment_Life,2,FALSE)*U1198)</f>
        <v/>
      </c>
      <c r="W1198" s="55" t="str" cm="1">
        <f t="array" ref="W1198">IF(AND(B1198:D1198="",G1198:P1198=""),"",(H1198-G1198)*O1198*Lane_Width*Cost_m2)</f>
        <v/>
      </c>
      <c r="X1198" s="55" cm="1">
        <f t="array" ref="X1198">IF(AND(B1198:D1198="",G1198:P1198=""),-9999,V1198*Av_Cost_Coll/W1198)</f>
        <v>-9999</v>
      </c>
      <c r="Y1198" s="55" cm="1">
        <f t="array" ref="Y1198">IF(AND(B1198:D1198="",G1198:P1198=""),-9999,VLOOKUP(CONCATENATE(M1198,"-",N1198),Likelihood,2,FALSE))</f>
        <v>-9999</v>
      </c>
      <c r="Z1198" s="55" t="str" cm="1">
        <f t="array" ref="Z1198">IF(AND(B1198:D1198="",G1198:P1198=""),"",IF(X1198&gt;=2,IF(Y1198&gt;50,"P1","P3"),IF(X1198&gt;0,IF(Y1198&gt;50,"P2","P5"),IF(Y1198&gt;50,"P4","P6"))))</f>
        <v/>
      </c>
    </row>
    <row r="1199" spans="1:26" x14ac:dyDescent="0.35">
      <c r="A1199" s="48"/>
      <c r="B1199" s="48"/>
      <c r="C1199" s="48"/>
      <c r="D1199" s="48"/>
      <c r="E1199" s="47"/>
      <c r="F1199" s="47"/>
      <c r="G1199" s="48"/>
      <c r="H1199" s="48"/>
      <c r="I1199" s="48"/>
      <c r="J1199" s="48"/>
      <c r="K1199" s="48"/>
      <c r="L1199" s="48"/>
      <c r="M1199" s="48"/>
      <c r="N1199" s="48"/>
      <c r="O1199" s="48"/>
      <c r="P1199" s="48"/>
      <c r="Q1199" s="55" t="str" cm="1">
        <f t="array" ref="Q1199">IF(AND(B1199="",D1199="",G1199:H1199="",J1199:P1199),"",IF(OR(B1199="",D1199="",AND(D1199&lt;&gt;"A",D1199&lt;&gt;"B",D1199&lt;&gt;"C",D1199&lt;&gt;"D",D1199&lt;&gt;"U"),G1199&lt;0,H1199&lt;G1199,AND(J1199&lt;&gt;"BC",J1199&lt;&gt;"SG",J1199&lt;&gt;"KQ",J1199&lt;&gt;"R"),J1199="",K1199="",L1199="",L1199&lt; 0,OR(M1199="",M1199&gt;15),OR(N1199="",N1199&gt;15),O1199="",P1199=""),"ERROR - Please check inputs",""))</f>
        <v/>
      </c>
      <c r="R1199" s="55" t="str" cm="1">
        <f t="array" ref="R1199">IF(AND(B1199:D1199="",G1199:P1199=""),"",H1199-G1199)</f>
        <v/>
      </c>
      <c r="S1199" s="55" t="str" cm="1">
        <f t="array" ref="S1199">IF(AND(B1199:D1199="",G1199:P1199=""),"",P1199*R1199/1000*365)</f>
        <v/>
      </c>
      <c r="T1199" s="55" t="str" cm="1">
        <f t="array" ref="T1199">IF(AND(B1199:D1199="",G1199:P1199=""),"",MAX(0,K1199-L1199))</f>
        <v/>
      </c>
      <c r="U1199" s="55" t="str" cm="1">
        <f t="array" ref="U1199">IF(AND(B1199:D1199="",G1199:P1199=""),"",VLOOKUP(J1199,ABen_Rates,3,FALSE)*T1199*S1199)</f>
        <v/>
      </c>
      <c r="V1199" s="55" t="str" cm="1">
        <f t="array" ref="V1199">IF(AND(B1199:D1199="",G1199:P1199=""),"",VLOOKUP(D1199,Treatment_Life,2,FALSE)*U1199)</f>
        <v/>
      </c>
      <c r="W1199" s="55" t="str" cm="1">
        <f t="array" ref="W1199">IF(AND(B1199:D1199="",G1199:P1199=""),"",(H1199-G1199)*O1199*Lane_Width*Cost_m2)</f>
        <v/>
      </c>
      <c r="X1199" s="55" cm="1">
        <f t="array" ref="X1199">IF(AND(B1199:D1199="",G1199:P1199=""),-9999,V1199*Av_Cost_Coll/W1199)</f>
        <v>-9999</v>
      </c>
      <c r="Y1199" s="55" cm="1">
        <f t="array" ref="Y1199">IF(AND(B1199:D1199="",G1199:P1199=""),-9999,VLOOKUP(CONCATENATE(M1199,"-",N1199),Likelihood,2,FALSE))</f>
        <v>-9999</v>
      </c>
      <c r="Z1199" s="55" t="str" cm="1">
        <f t="array" ref="Z1199">IF(AND(B1199:D1199="",G1199:P1199=""),"",IF(X1199&gt;=2,IF(Y1199&gt;50,"P1","P3"),IF(X1199&gt;0,IF(Y1199&gt;50,"P2","P5"),IF(Y1199&gt;50,"P4","P6"))))</f>
        <v/>
      </c>
    </row>
    <row r="1200" spans="1:26" x14ac:dyDescent="0.35">
      <c r="A1200" s="48"/>
      <c r="B1200" s="48"/>
      <c r="C1200" s="48"/>
      <c r="D1200" s="48"/>
      <c r="E1200" s="47"/>
      <c r="F1200" s="47"/>
      <c r="G1200" s="48"/>
      <c r="H1200" s="48"/>
      <c r="I1200" s="48"/>
      <c r="J1200" s="48"/>
      <c r="K1200" s="48"/>
      <c r="L1200" s="48"/>
      <c r="M1200" s="48"/>
      <c r="N1200" s="48"/>
      <c r="O1200" s="48"/>
      <c r="P1200" s="48"/>
      <c r="Q1200" s="55" t="str" cm="1">
        <f t="array" ref="Q1200">IF(AND(B1200="",D1200="",G1200:H1200="",J1200:P1200),"",IF(OR(B1200="",D1200="",AND(D1200&lt;&gt;"A",D1200&lt;&gt;"B",D1200&lt;&gt;"C",D1200&lt;&gt;"D",D1200&lt;&gt;"U"),G1200&lt;0,H1200&lt;G1200,AND(J1200&lt;&gt;"BC",J1200&lt;&gt;"SG",J1200&lt;&gt;"KQ",J1200&lt;&gt;"R"),J1200="",K1200="",L1200="",L1200&lt; 0,OR(M1200="",M1200&gt;15),OR(N1200="",N1200&gt;15),O1200="",P1200=""),"ERROR - Please check inputs",""))</f>
        <v/>
      </c>
      <c r="R1200" s="55" t="str" cm="1">
        <f t="array" ref="R1200">IF(AND(B1200:D1200="",G1200:P1200=""),"",H1200-G1200)</f>
        <v/>
      </c>
      <c r="S1200" s="55" t="str" cm="1">
        <f t="array" ref="S1200">IF(AND(B1200:D1200="",G1200:P1200=""),"",P1200*R1200/1000*365)</f>
        <v/>
      </c>
      <c r="T1200" s="55" t="str" cm="1">
        <f t="array" ref="T1200">IF(AND(B1200:D1200="",G1200:P1200=""),"",MAX(0,K1200-L1200))</f>
        <v/>
      </c>
      <c r="U1200" s="55" t="str" cm="1">
        <f t="array" ref="U1200">IF(AND(B1200:D1200="",G1200:P1200=""),"",VLOOKUP(J1200,ABen_Rates,3,FALSE)*T1200*S1200)</f>
        <v/>
      </c>
      <c r="V1200" s="55" t="str" cm="1">
        <f t="array" ref="V1200">IF(AND(B1200:D1200="",G1200:P1200=""),"",VLOOKUP(D1200,Treatment_Life,2,FALSE)*U1200)</f>
        <v/>
      </c>
      <c r="W1200" s="55" t="str" cm="1">
        <f t="array" ref="W1200">IF(AND(B1200:D1200="",G1200:P1200=""),"",(H1200-G1200)*O1200*Lane_Width*Cost_m2)</f>
        <v/>
      </c>
      <c r="X1200" s="55" cm="1">
        <f t="array" ref="X1200">IF(AND(B1200:D1200="",G1200:P1200=""),-9999,V1200*Av_Cost_Coll/W1200)</f>
        <v>-9999</v>
      </c>
      <c r="Y1200" s="55" cm="1">
        <f t="array" ref="Y1200">IF(AND(B1200:D1200="",G1200:P1200=""),-9999,VLOOKUP(CONCATENATE(M1200,"-",N1200),Likelihood,2,FALSE))</f>
        <v>-9999</v>
      </c>
      <c r="Z1200" s="55" t="str" cm="1">
        <f t="array" ref="Z1200">IF(AND(B1200:D1200="",G1200:P1200=""),"",IF(X1200&gt;=2,IF(Y1200&gt;50,"P1","P3"),IF(X1200&gt;0,IF(Y1200&gt;50,"P2","P5"),IF(Y1200&gt;50,"P4","P6"))))</f>
        <v/>
      </c>
    </row>
    <row r="1201" spans="1:26" x14ac:dyDescent="0.35">
      <c r="A1201" s="48"/>
      <c r="B1201" s="48"/>
      <c r="C1201" s="48"/>
      <c r="D1201" s="48"/>
      <c r="E1201" s="47"/>
      <c r="F1201" s="47"/>
      <c r="G1201" s="48"/>
      <c r="H1201" s="48"/>
      <c r="I1201" s="48"/>
      <c r="J1201" s="48"/>
      <c r="K1201" s="48"/>
      <c r="L1201" s="48"/>
      <c r="M1201" s="48"/>
      <c r="N1201" s="48"/>
      <c r="O1201" s="48"/>
      <c r="P1201" s="48"/>
      <c r="Q1201" s="55" t="str" cm="1">
        <f t="array" ref="Q1201">IF(AND(B1201="",D1201="",G1201:H1201="",J1201:P1201),"",IF(OR(B1201="",D1201="",AND(D1201&lt;&gt;"A",D1201&lt;&gt;"B",D1201&lt;&gt;"C",D1201&lt;&gt;"D",D1201&lt;&gt;"U"),G1201&lt;0,H1201&lt;G1201,AND(J1201&lt;&gt;"BC",J1201&lt;&gt;"SG",J1201&lt;&gt;"KQ",J1201&lt;&gt;"R"),J1201="",K1201="",L1201="",L1201&lt; 0,OR(M1201="",M1201&gt;15),OR(N1201="",N1201&gt;15),O1201="",P1201=""),"ERROR - Please check inputs",""))</f>
        <v/>
      </c>
      <c r="R1201" s="55" t="str" cm="1">
        <f t="array" ref="R1201">IF(AND(B1201:D1201="",G1201:P1201=""),"",H1201-G1201)</f>
        <v/>
      </c>
      <c r="S1201" s="55" t="str" cm="1">
        <f t="array" ref="S1201">IF(AND(B1201:D1201="",G1201:P1201=""),"",P1201*R1201/1000*365)</f>
        <v/>
      </c>
      <c r="T1201" s="55" t="str" cm="1">
        <f t="array" ref="T1201">IF(AND(B1201:D1201="",G1201:P1201=""),"",MAX(0,K1201-L1201))</f>
        <v/>
      </c>
      <c r="U1201" s="55" t="str" cm="1">
        <f t="array" ref="U1201">IF(AND(B1201:D1201="",G1201:P1201=""),"",VLOOKUP(J1201,ABen_Rates,3,FALSE)*T1201*S1201)</f>
        <v/>
      </c>
      <c r="V1201" s="55" t="str" cm="1">
        <f t="array" ref="V1201">IF(AND(B1201:D1201="",G1201:P1201=""),"",VLOOKUP(D1201,Treatment_Life,2,FALSE)*U1201)</f>
        <v/>
      </c>
      <c r="W1201" s="55" t="str" cm="1">
        <f t="array" ref="W1201">IF(AND(B1201:D1201="",G1201:P1201=""),"",(H1201-G1201)*O1201*Lane_Width*Cost_m2)</f>
        <v/>
      </c>
      <c r="X1201" s="55" cm="1">
        <f t="array" ref="X1201">IF(AND(B1201:D1201="",G1201:P1201=""),-9999,V1201*Av_Cost_Coll/W1201)</f>
        <v>-9999</v>
      </c>
      <c r="Y1201" s="55" cm="1">
        <f t="array" ref="Y1201">IF(AND(B1201:D1201="",G1201:P1201=""),-9999,VLOOKUP(CONCATENATE(M1201,"-",N1201),Likelihood,2,FALSE))</f>
        <v>-9999</v>
      </c>
      <c r="Z1201" s="55" t="str" cm="1">
        <f t="array" ref="Z1201">IF(AND(B1201:D1201="",G1201:P1201=""),"",IF(X1201&gt;=2,IF(Y1201&gt;50,"P1","P3"),IF(X1201&gt;0,IF(Y1201&gt;50,"P2","P5"),IF(Y1201&gt;50,"P4","P6"))))</f>
        <v/>
      </c>
    </row>
    <row r="1202" spans="1:26" x14ac:dyDescent="0.35">
      <c r="A1202" s="48"/>
      <c r="B1202" s="48"/>
      <c r="C1202" s="48"/>
      <c r="D1202" s="48"/>
      <c r="E1202" s="47"/>
      <c r="F1202" s="47"/>
      <c r="G1202" s="48"/>
      <c r="H1202" s="48"/>
      <c r="I1202" s="48"/>
      <c r="J1202" s="48"/>
      <c r="K1202" s="48"/>
      <c r="L1202" s="48"/>
      <c r="M1202" s="48"/>
      <c r="N1202" s="48"/>
      <c r="O1202" s="48"/>
      <c r="P1202" s="48"/>
      <c r="Q1202" s="55" t="str" cm="1">
        <f t="array" ref="Q1202">IF(AND(B1202="",D1202="",G1202:H1202="",J1202:P1202),"",IF(OR(B1202="",D1202="",AND(D1202&lt;&gt;"A",D1202&lt;&gt;"B",D1202&lt;&gt;"C",D1202&lt;&gt;"D",D1202&lt;&gt;"U"),G1202&lt;0,H1202&lt;G1202,AND(J1202&lt;&gt;"BC",J1202&lt;&gt;"SG",J1202&lt;&gt;"KQ",J1202&lt;&gt;"R"),J1202="",K1202="",L1202="",L1202&lt; 0,OR(M1202="",M1202&gt;15),OR(N1202="",N1202&gt;15),O1202="",P1202=""),"ERROR - Please check inputs",""))</f>
        <v/>
      </c>
      <c r="R1202" s="55" t="str" cm="1">
        <f t="array" ref="R1202">IF(AND(B1202:D1202="",G1202:P1202=""),"",H1202-G1202)</f>
        <v/>
      </c>
      <c r="S1202" s="55" t="str" cm="1">
        <f t="array" ref="S1202">IF(AND(B1202:D1202="",G1202:P1202=""),"",P1202*R1202/1000*365)</f>
        <v/>
      </c>
      <c r="T1202" s="55" t="str" cm="1">
        <f t="array" ref="T1202">IF(AND(B1202:D1202="",G1202:P1202=""),"",MAX(0,K1202-L1202))</f>
        <v/>
      </c>
      <c r="U1202" s="55" t="str" cm="1">
        <f t="array" ref="U1202">IF(AND(B1202:D1202="",G1202:P1202=""),"",VLOOKUP(J1202,ABen_Rates,3,FALSE)*T1202*S1202)</f>
        <v/>
      </c>
      <c r="V1202" s="55" t="str" cm="1">
        <f t="array" ref="V1202">IF(AND(B1202:D1202="",G1202:P1202=""),"",VLOOKUP(D1202,Treatment_Life,2,FALSE)*U1202)</f>
        <v/>
      </c>
      <c r="W1202" s="55" t="str" cm="1">
        <f t="array" ref="W1202">IF(AND(B1202:D1202="",G1202:P1202=""),"",(H1202-G1202)*O1202*Lane_Width*Cost_m2)</f>
        <v/>
      </c>
      <c r="X1202" s="55" cm="1">
        <f t="array" ref="X1202">IF(AND(B1202:D1202="",G1202:P1202=""),-9999,V1202*Av_Cost_Coll/W1202)</f>
        <v>-9999</v>
      </c>
      <c r="Y1202" s="55" cm="1">
        <f t="array" ref="Y1202">IF(AND(B1202:D1202="",G1202:P1202=""),-9999,VLOOKUP(CONCATENATE(M1202,"-",N1202),Likelihood,2,FALSE))</f>
        <v>-9999</v>
      </c>
      <c r="Z1202" s="55" t="str" cm="1">
        <f t="array" ref="Z1202">IF(AND(B1202:D1202="",G1202:P1202=""),"",IF(X1202&gt;=2,IF(Y1202&gt;50,"P1","P3"),IF(X1202&gt;0,IF(Y1202&gt;50,"P2","P5"),IF(Y1202&gt;50,"P4","P6"))))</f>
        <v/>
      </c>
    </row>
    <row r="1203" spans="1:26" x14ac:dyDescent="0.35">
      <c r="A1203" s="48"/>
      <c r="B1203" s="48"/>
      <c r="C1203" s="48"/>
      <c r="D1203" s="48"/>
      <c r="E1203" s="47"/>
      <c r="F1203" s="47"/>
      <c r="G1203" s="48"/>
      <c r="H1203" s="48"/>
      <c r="I1203" s="48"/>
      <c r="J1203" s="48"/>
      <c r="K1203" s="48"/>
      <c r="L1203" s="48"/>
      <c r="M1203" s="48"/>
      <c r="N1203" s="48"/>
      <c r="O1203" s="48"/>
      <c r="P1203" s="48"/>
      <c r="Q1203" s="55" t="str" cm="1">
        <f t="array" ref="Q1203">IF(AND(B1203="",D1203="",G1203:H1203="",J1203:P1203),"",IF(OR(B1203="",D1203="",AND(D1203&lt;&gt;"A",D1203&lt;&gt;"B",D1203&lt;&gt;"C",D1203&lt;&gt;"D",D1203&lt;&gt;"U"),G1203&lt;0,H1203&lt;G1203,AND(J1203&lt;&gt;"BC",J1203&lt;&gt;"SG",J1203&lt;&gt;"KQ",J1203&lt;&gt;"R"),J1203="",K1203="",L1203="",L1203&lt; 0,OR(M1203="",M1203&gt;15),OR(N1203="",N1203&gt;15),O1203="",P1203=""),"ERROR - Please check inputs",""))</f>
        <v/>
      </c>
      <c r="R1203" s="55" t="str" cm="1">
        <f t="array" ref="R1203">IF(AND(B1203:D1203="",G1203:P1203=""),"",H1203-G1203)</f>
        <v/>
      </c>
      <c r="S1203" s="55" t="str" cm="1">
        <f t="array" ref="S1203">IF(AND(B1203:D1203="",G1203:P1203=""),"",P1203*R1203/1000*365)</f>
        <v/>
      </c>
      <c r="T1203" s="55" t="str" cm="1">
        <f t="array" ref="T1203">IF(AND(B1203:D1203="",G1203:P1203=""),"",MAX(0,K1203-L1203))</f>
        <v/>
      </c>
      <c r="U1203" s="55" t="str" cm="1">
        <f t="array" ref="U1203">IF(AND(B1203:D1203="",G1203:P1203=""),"",VLOOKUP(J1203,ABen_Rates,3,FALSE)*T1203*S1203)</f>
        <v/>
      </c>
      <c r="V1203" s="55" t="str" cm="1">
        <f t="array" ref="V1203">IF(AND(B1203:D1203="",G1203:P1203=""),"",VLOOKUP(D1203,Treatment_Life,2,FALSE)*U1203)</f>
        <v/>
      </c>
      <c r="W1203" s="55" t="str" cm="1">
        <f t="array" ref="W1203">IF(AND(B1203:D1203="",G1203:P1203=""),"",(H1203-G1203)*O1203*Lane_Width*Cost_m2)</f>
        <v/>
      </c>
      <c r="X1203" s="55" cm="1">
        <f t="array" ref="X1203">IF(AND(B1203:D1203="",G1203:P1203=""),-9999,V1203*Av_Cost_Coll/W1203)</f>
        <v>-9999</v>
      </c>
      <c r="Y1203" s="55" cm="1">
        <f t="array" ref="Y1203">IF(AND(B1203:D1203="",G1203:P1203=""),-9999,VLOOKUP(CONCATENATE(M1203,"-",N1203),Likelihood,2,FALSE))</f>
        <v>-9999</v>
      </c>
      <c r="Z1203" s="55" t="str" cm="1">
        <f t="array" ref="Z1203">IF(AND(B1203:D1203="",G1203:P1203=""),"",IF(X1203&gt;=2,IF(Y1203&gt;50,"P1","P3"),IF(X1203&gt;0,IF(Y1203&gt;50,"P2","P5"),IF(Y1203&gt;50,"P4","P6"))))</f>
        <v/>
      </c>
    </row>
    <row r="1204" spans="1:26" x14ac:dyDescent="0.35">
      <c r="A1204" s="48"/>
      <c r="B1204" s="48"/>
      <c r="C1204" s="48"/>
      <c r="D1204" s="48"/>
      <c r="E1204" s="47"/>
      <c r="F1204" s="47"/>
      <c r="G1204" s="48"/>
      <c r="H1204" s="48"/>
      <c r="I1204" s="48"/>
      <c r="J1204" s="48"/>
      <c r="K1204" s="48"/>
      <c r="L1204" s="48"/>
      <c r="M1204" s="48"/>
      <c r="N1204" s="48"/>
      <c r="O1204" s="48"/>
      <c r="P1204" s="48"/>
      <c r="Q1204" s="55" t="str" cm="1">
        <f t="array" ref="Q1204">IF(AND(B1204="",D1204="",G1204:H1204="",J1204:P1204),"",IF(OR(B1204="",D1204="",AND(D1204&lt;&gt;"A",D1204&lt;&gt;"B",D1204&lt;&gt;"C",D1204&lt;&gt;"D",D1204&lt;&gt;"U"),G1204&lt;0,H1204&lt;G1204,AND(J1204&lt;&gt;"BC",J1204&lt;&gt;"SG",J1204&lt;&gt;"KQ",J1204&lt;&gt;"R"),J1204="",K1204="",L1204="",L1204&lt; 0,OR(M1204="",M1204&gt;15),OR(N1204="",N1204&gt;15),O1204="",P1204=""),"ERROR - Please check inputs",""))</f>
        <v/>
      </c>
      <c r="R1204" s="55" t="str" cm="1">
        <f t="array" ref="R1204">IF(AND(B1204:D1204="",G1204:P1204=""),"",H1204-G1204)</f>
        <v/>
      </c>
      <c r="S1204" s="55" t="str" cm="1">
        <f t="array" ref="S1204">IF(AND(B1204:D1204="",G1204:P1204=""),"",P1204*R1204/1000*365)</f>
        <v/>
      </c>
      <c r="T1204" s="55" t="str" cm="1">
        <f t="array" ref="T1204">IF(AND(B1204:D1204="",G1204:P1204=""),"",MAX(0,K1204-L1204))</f>
        <v/>
      </c>
      <c r="U1204" s="55" t="str" cm="1">
        <f t="array" ref="U1204">IF(AND(B1204:D1204="",G1204:P1204=""),"",VLOOKUP(J1204,ABen_Rates,3,FALSE)*T1204*S1204)</f>
        <v/>
      </c>
      <c r="V1204" s="55" t="str" cm="1">
        <f t="array" ref="V1204">IF(AND(B1204:D1204="",G1204:P1204=""),"",VLOOKUP(D1204,Treatment_Life,2,FALSE)*U1204)</f>
        <v/>
      </c>
      <c r="W1204" s="55" t="str" cm="1">
        <f t="array" ref="W1204">IF(AND(B1204:D1204="",G1204:P1204=""),"",(H1204-G1204)*O1204*Lane_Width*Cost_m2)</f>
        <v/>
      </c>
      <c r="X1204" s="55" cm="1">
        <f t="array" ref="X1204">IF(AND(B1204:D1204="",G1204:P1204=""),-9999,V1204*Av_Cost_Coll/W1204)</f>
        <v>-9999</v>
      </c>
      <c r="Y1204" s="55" cm="1">
        <f t="array" ref="Y1204">IF(AND(B1204:D1204="",G1204:P1204=""),-9999,VLOOKUP(CONCATENATE(M1204,"-",N1204),Likelihood,2,FALSE))</f>
        <v>-9999</v>
      </c>
      <c r="Z1204" s="55" t="str" cm="1">
        <f t="array" ref="Z1204">IF(AND(B1204:D1204="",G1204:P1204=""),"",IF(X1204&gt;=2,IF(Y1204&gt;50,"P1","P3"),IF(X1204&gt;0,IF(Y1204&gt;50,"P2","P5"),IF(Y1204&gt;50,"P4","P6"))))</f>
        <v/>
      </c>
    </row>
    <row r="1205" spans="1:26" x14ac:dyDescent="0.35">
      <c r="A1205" s="48"/>
      <c r="B1205" s="48"/>
      <c r="C1205" s="48"/>
      <c r="D1205" s="48"/>
      <c r="E1205" s="47"/>
      <c r="F1205" s="47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55" t="str" cm="1">
        <f t="array" ref="Q1205">IF(AND(B1205="",D1205="",G1205:H1205="",J1205:P1205),"",IF(OR(B1205="",D1205="",AND(D1205&lt;&gt;"A",D1205&lt;&gt;"B",D1205&lt;&gt;"C",D1205&lt;&gt;"D",D1205&lt;&gt;"U"),G1205&lt;0,H1205&lt;G1205,AND(J1205&lt;&gt;"BC",J1205&lt;&gt;"SG",J1205&lt;&gt;"KQ",J1205&lt;&gt;"R"),J1205="",K1205="",L1205="",L1205&lt; 0,OR(M1205="",M1205&gt;15),OR(N1205="",N1205&gt;15),O1205="",P1205=""),"ERROR - Please check inputs",""))</f>
        <v/>
      </c>
      <c r="R1205" s="55" t="str" cm="1">
        <f t="array" ref="R1205">IF(AND(B1205:D1205="",G1205:P1205=""),"",H1205-G1205)</f>
        <v/>
      </c>
      <c r="S1205" s="55" t="str" cm="1">
        <f t="array" ref="S1205">IF(AND(B1205:D1205="",G1205:P1205=""),"",P1205*R1205/1000*365)</f>
        <v/>
      </c>
      <c r="T1205" s="55" t="str" cm="1">
        <f t="array" ref="T1205">IF(AND(B1205:D1205="",G1205:P1205=""),"",MAX(0,K1205-L1205))</f>
        <v/>
      </c>
      <c r="U1205" s="55" t="str" cm="1">
        <f t="array" ref="U1205">IF(AND(B1205:D1205="",G1205:P1205=""),"",VLOOKUP(J1205,ABen_Rates,3,FALSE)*T1205*S1205)</f>
        <v/>
      </c>
      <c r="V1205" s="55" t="str" cm="1">
        <f t="array" ref="V1205">IF(AND(B1205:D1205="",G1205:P1205=""),"",VLOOKUP(D1205,Treatment_Life,2,FALSE)*U1205)</f>
        <v/>
      </c>
      <c r="W1205" s="55" t="str" cm="1">
        <f t="array" ref="W1205">IF(AND(B1205:D1205="",G1205:P1205=""),"",(H1205-G1205)*O1205*Lane_Width*Cost_m2)</f>
        <v/>
      </c>
      <c r="X1205" s="55" cm="1">
        <f t="array" ref="X1205">IF(AND(B1205:D1205="",G1205:P1205=""),-9999,V1205*Av_Cost_Coll/W1205)</f>
        <v>-9999</v>
      </c>
      <c r="Y1205" s="55" cm="1">
        <f t="array" ref="Y1205">IF(AND(B1205:D1205="",G1205:P1205=""),-9999,VLOOKUP(CONCATENATE(M1205,"-",N1205),Likelihood,2,FALSE))</f>
        <v>-9999</v>
      </c>
      <c r="Z1205" s="55" t="str" cm="1">
        <f t="array" ref="Z1205">IF(AND(B1205:D1205="",G1205:P1205=""),"",IF(X1205&gt;=2,IF(Y1205&gt;50,"P1","P3"),IF(X1205&gt;0,IF(Y1205&gt;50,"P2","P5"),IF(Y1205&gt;50,"P4","P6"))))</f>
        <v/>
      </c>
    </row>
    <row r="1206" spans="1:26" x14ac:dyDescent="0.35">
      <c r="A1206" s="48"/>
      <c r="B1206" s="48"/>
      <c r="C1206" s="48"/>
      <c r="D1206" s="48"/>
      <c r="E1206" s="47"/>
      <c r="F1206" s="47"/>
      <c r="G1206" s="48"/>
      <c r="H1206" s="48"/>
      <c r="I1206" s="48"/>
      <c r="J1206" s="48"/>
      <c r="K1206" s="48"/>
      <c r="L1206" s="48"/>
      <c r="M1206" s="48"/>
      <c r="N1206" s="48"/>
      <c r="O1206" s="48"/>
      <c r="P1206" s="48"/>
      <c r="Q1206" s="55" t="str" cm="1">
        <f t="array" ref="Q1206">IF(AND(B1206="",D1206="",G1206:H1206="",J1206:P1206),"",IF(OR(B1206="",D1206="",AND(D1206&lt;&gt;"A",D1206&lt;&gt;"B",D1206&lt;&gt;"C",D1206&lt;&gt;"D",D1206&lt;&gt;"U"),G1206&lt;0,H1206&lt;G1206,AND(J1206&lt;&gt;"BC",J1206&lt;&gt;"SG",J1206&lt;&gt;"KQ",J1206&lt;&gt;"R"),J1206="",K1206="",L1206="",L1206&lt; 0,OR(M1206="",M1206&gt;15),OR(N1206="",N1206&gt;15),O1206="",P1206=""),"ERROR - Please check inputs",""))</f>
        <v/>
      </c>
      <c r="R1206" s="55" t="str" cm="1">
        <f t="array" ref="R1206">IF(AND(B1206:D1206="",G1206:P1206=""),"",H1206-G1206)</f>
        <v/>
      </c>
      <c r="S1206" s="55" t="str" cm="1">
        <f t="array" ref="S1206">IF(AND(B1206:D1206="",G1206:P1206=""),"",P1206*R1206/1000*365)</f>
        <v/>
      </c>
      <c r="T1206" s="55" t="str" cm="1">
        <f t="array" ref="T1206">IF(AND(B1206:D1206="",G1206:P1206=""),"",MAX(0,K1206-L1206))</f>
        <v/>
      </c>
      <c r="U1206" s="55" t="str" cm="1">
        <f t="array" ref="U1206">IF(AND(B1206:D1206="",G1206:P1206=""),"",VLOOKUP(J1206,ABen_Rates,3,FALSE)*T1206*S1206)</f>
        <v/>
      </c>
      <c r="V1206" s="55" t="str" cm="1">
        <f t="array" ref="V1206">IF(AND(B1206:D1206="",G1206:P1206=""),"",VLOOKUP(D1206,Treatment_Life,2,FALSE)*U1206)</f>
        <v/>
      </c>
      <c r="W1206" s="55" t="str" cm="1">
        <f t="array" ref="W1206">IF(AND(B1206:D1206="",G1206:P1206=""),"",(H1206-G1206)*O1206*Lane_Width*Cost_m2)</f>
        <v/>
      </c>
      <c r="X1206" s="55" cm="1">
        <f t="array" ref="X1206">IF(AND(B1206:D1206="",G1206:P1206=""),-9999,V1206*Av_Cost_Coll/W1206)</f>
        <v>-9999</v>
      </c>
      <c r="Y1206" s="55" cm="1">
        <f t="array" ref="Y1206">IF(AND(B1206:D1206="",G1206:P1206=""),-9999,VLOOKUP(CONCATENATE(M1206,"-",N1206),Likelihood,2,FALSE))</f>
        <v>-9999</v>
      </c>
      <c r="Z1206" s="55" t="str" cm="1">
        <f t="array" ref="Z1206">IF(AND(B1206:D1206="",G1206:P1206=""),"",IF(X1206&gt;=2,IF(Y1206&gt;50,"P1","P3"),IF(X1206&gt;0,IF(Y1206&gt;50,"P2","P5"),IF(Y1206&gt;50,"P4","P6"))))</f>
        <v/>
      </c>
    </row>
    <row r="1207" spans="1:26" x14ac:dyDescent="0.35">
      <c r="A1207" s="48"/>
      <c r="B1207" s="48"/>
      <c r="C1207" s="48"/>
      <c r="D1207" s="48"/>
      <c r="E1207" s="47"/>
      <c r="F1207" s="47"/>
      <c r="G1207" s="48"/>
      <c r="H1207" s="48"/>
      <c r="I1207" s="48"/>
      <c r="J1207" s="48"/>
      <c r="K1207" s="48"/>
      <c r="L1207" s="48"/>
      <c r="M1207" s="48"/>
      <c r="N1207" s="48"/>
      <c r="O1207" s="48"/>
      <c r="P1207" s="48"/>
      <c r="Q1207" s="55" t="str" cm="1">
        <f t="array" ref="Q1207">IF(AND(B1207="",D1207="",G1207:H1207="",J1207:P1207),"",IF(OR(B1207="",D1207="",AND(D1207&lt;&gt;"A",D1207&lt;&gt;"B",D1207&lt;&gt;"C",D1207&lt;&gt;"D",D1207&lt;&gt;"U"),G1207&lt;0,H1207&lt;G1207,AND(J1207&lt;&gt;"BC",J1207&lt;&gt;"SG",J1207&lt;&gt;"KQ",J1207&lt;&gt;"R"),J1207="",K1207="",L1207="",L1207&lt; 0,OR(M1207="",M1207&gt;15),OR(N1207="",N1207&gt;15),O1207="",P1207=""),"ERROR - Please check inputs",""))</f>
        <v/>
      </c>
      <c r="R1207" s="55" t="str" cm="1">
        <f t="array" ref="R1207">IF(AND(B1207:D1207="",G1207:P1207=""),"",H1207-G1207)</f>
        <v/>
      </c>
      <c r="S1207" s="55" t="str" cm="1">
        <f t="array" ref="S1207">IF(AND(B1207:D1207="",G1207:P1207=""),"",P1207*R1207/1000*365)</f>
        <v/>
      </c>
      <c r="T1207" s="55" t="str" cm="1">
        <f t="array" ref="T1207">IF(AND(B1207:D1207="",G1207:P1207=""),"",MAX(0,K1207-L1207))</f>
        <v/>
      </c>
      <c r="U1207" s="55" t="str" cm="1">
        <f t="array" ref="U1207">IF(AND(B1207:D1207="",G1207:P1207=""),"",VLOOKUP(J1207,ABen_Rates,3,FALSE)*T1207*S1207)</f>
        <v/>
      </c>
      <c r="V1207" s="55" t="str" cm="1">
        <f t="array" ref="V1207">IF(AND(B1207:D1207="",G1207:P1207=""),"",VLOOKUP(D1207,Treatment_Life,2,FALSE)*U1207)</f>
        <v/>
      </c>
      <c r="W1207" s="55" t="str" cm="1">
        <f t="array" ref="W1207">IF(AND(B1207:D1207="",G1207:P1207=""),"",(H1207-G1207)*O1207*Lane_Width*Cost_m2)</f>
        <v/>
      </c>
      <c r="X1207" s="55" cm="1">
        <f t="array" ref="X1207">IF(AND(B1207:D1207="",G1207:P1207=""),-9999,V1207*Av_Cost_Coll/W1207)</f>
        <v>-9999</v>
      </c>
      <c r="Y1207" s="55" cm="1">
        <f t="array" ref="Y1207">IF(AND(B1207:D1207="",G1207:P1207=""),-9999,VLOOKUP(CONCATENATE(M1207,"-",N1207),Likelihood,2,FALSE))</f>
        <v>-9999</v>
      </c>
      <c r="Z1207" s="55" t="str" cm="1">
        <f t="array" ref="Z1207">IF(AND(B1207:D1207="",G1207:P1207=""),"",IF(X1207&gt;=2,IF(Y1207&gt;50,"P1","P3"),IF(X1207&gt;0,IF(Y1207&gt;50,"P2","P5"),IF(Y1207&gt;50,"P4","P6"))))</f>
        <v/>
      </c>
    </row>
    <row r="1208" spans="1:26" x14ac:dyDescent="0.35">
      <c r="A1208" s="48"/>
      <c r="B1208" s="48"/>
      <c r="C1208" s="48"/>
      <c r="D1208" s="48"/>
      <c r="E1208" s="47"/>
      <c r="F1208" s="47"/>
      <c r="G1208" s="48"/>
      <c r="H1208" s="48"/>
      <c r="I1208" s="48"/>
      <c r="J1208" s="48"/>
      <c r="K1208" s="48"/>
      <c r="L1208" s="48"/>
      <c r="M1208" s="48"/>
      <c r="N1208" s="48"/>
      <c r="O1208" s="48"/>
      <c r="P1208" s="48"/>
      <c r="Q1208" s="55" t="str" cm="1">
        <f t="array" ref="Q1208">IF(AND(B1208="",D1208="",G1208:H1208="",J1208:P1208),"",IF(OR(B1208="",D1208="",AND(D1208&lt;&gt;"A",D1208&lt;&gt;"B",D1208&lt;&gt;"C",D1208&lt;&gt;"D",D1208&lt;&gt;"U"),G1208&lt;0,H1208&lt;G1208,AND(J1208&lt;&gt;"BC",J1208&lt;&gt;"SG",J1208&lt;&gt;"KQ",J1208&lt;&gt;"R"),J1208="",K1208="",L1208="",L1208&lt; 0,OR(M1208="",M1208&gt;15),OR(N1208="",N1208&gt;15),O1208="",P1208=""),"ERROR - Please check inputs",""))</f>
        <v/>
      </c>
      <c r="R1208" s="55" t="str" cm="1">
        <f t="array" ref="R1208">IF(AND(B1208:D1208="",G1208:P1208=""),"",H1208-G1208)</f>
        <v/>
      </c>
      <c r="S1208" s="55" t="str" cm="1">
        <f t="array" ref="S1208">IF(AND(B1208:D1208="",G1208:P1208=""),"",P1208*R1208/1000*365)</f>
        <v/>
      </c>
      <c r="T1208" s="55" t="str" cm="1">
        <f t="array" ref="T1208">IF(AND(B1208:D1208="",G1208:P1208=""),"",MAX(0,K1208-L1208))</f>
        <v/>
      </c>
      <c r="U1208" s="55" t="str" cm="1">
        <f t="array" ref="U1208">IF(AND(B1208:D1208="",G1208:P1208=""),"",VLOOKUP(J1208,ABen_Rates,3,FALSE)*T1208*S1208)</f>
        <v/>
      </c>
      <c r="V1208" s="55" t="str" cm="1">
        <f t="array" ref="V1208">IF(AND(B1208:D1208="",G1208:P1208=""),"",VLOOKUP(D1208,Treatment_Life,2,FALSE)*U1208)</f>
        <v/>
      </c>
      <c r="W1208" s="55" t="str" cm="1">
        <f t="array" ref="W1208">IF(AND(B1208:D1208="",G1208:P1208=""),"",(H1208-G1208)*O1208*Lane_Width*Cost_m2)</f>
        <v/>
      </c>
      <c r="X1208" s="55" cm="1">
        <f t="array" ref="X1208">IF(AND(B1208:D1208="",G1208:P1208=""),-9999,V1208*Av_Cost_Coll/W1208)</f>
        <v>-9999</v>
      </c>
      <c r="Y1208" s="55" cm="1">
        <f t="array" ref="Y1208">IF(AND(B1208:D1208="",G1208:P1208=""),-9999,VLOOKUP(CONCATENATE(M1208,"-",N1208),Likelihood,2,FALSE))</f>
        <v>-9999</v>
      </c>
      <c r="Z1208" s="55" t="str" cm="1">
        <f t="array" ref="Z1208">IF(AND(B1208:D1208="",G1208:P1208=""),"",IF(X1208&gt;=2,IF(Y1208&gt;50,"P1","P3"),IF(X1208&gt;0,IF(Y1208&gt;50,"P2","P5"),IF(Y1208&gt;50,"P4","P6"))))</f>
        <v/>
      </c>
    </row>
    <row r="1209" spans="1:26" x14ac:dyDescent="0.35">
      <c r="A1209" s="48"/>
      <c r="B1209" s="48"/>
      <c r="C1209" s="48"/>
      <c r="D1209" s="48"/>
      <c r="E1209" s="47"/>
      <c r="F1209" s="47"/>
      <c r="G1209" s="48"/>
      <c r="H1209" s="48"/>
      <c r="I1209" s="48"/>
      <c r="J1209" s="48"/>
      <c r="K1209" s="48"/>
      <c r="L1209" s="48"/>
      <c r="M1209" s="48"/>
      <c r="N1209" s="48"/>
      <c r="O1209" s="48"/>
      <c r="P1209" s="48"/>
      <c r="Q1209" s="55" t="str" cm="1">
        <f t="array" ref="Q1209">IF(AND(B1209="",D1209="",G1209:H1209="",J1209:P1209),"",IF(OR(B1209="",D1209="",AND(D1209&lt;&gt;"A",D1209&lt;&gt;"B",D1209&lt;&gt;"C",D1209&lt;&gt;"D",D1209&lt;&gt;"U"),G1209&lt;0,H1209&lt;G1209,AND(J1209&lt;&gt;"BC",J1209&lt;&gt;"SG",J1209&lt;&gt;"KQ",J1209&lt;&gt;"R"),J1209="",K1209="",L1209="",L1209&lt; 0,OR(M1209="",M1209&gt;15),OR(N1209="",N1209&gt;15),O1209="",P1209=""),"ERROR - Please check inputs",""))</f>
        <v/>
      </c>
      <c r="R1209" s="55" t="str" cm="1">
        <f t="array" ref="R1209">IF(AND(B1209:D1209="",G1209:P1209=""),"",H1209-G1209)</f>
        <v/>
      </c>
      <c r="S1209" s="55" t="str" cm="1">
        <f t="array" ref="S1209">IF(AND(B1209:D1209="",G1209:P1209=""),"",P1209*R1209/1000*365)</f>
        <v/>
      </c>
      <c r="T1209" s="55" t="str" cm="1">
        <f t="array" ref="T1209">IF(AND(B1209:D1209="",G1209:P1209=""),"",MAX(0,K1209-L1209))</f>
        <v/>
      </c>
      <c r="U1209" s="55" t="str" cm="1">
        <f t="array" ref="U1209">IF(AND(B1209:D1209="",G1209:P1209=""),"",VLOOKUP(J1209,ABen_Rates,3,FALSE)*T1209*S1209)</f>
        <v/>
      </c>
      <c r="V1209" s="55" t="str" cm="1">
        <f t="array" ref="V1209">IF(AND(B1209:D1209="",G1209:P1209=""),"",VLOOKUP(D1209,Treatment_Life,2,FALSE)*U1209)</f>
        <v/>
      </c>
      <c r="W1209" s="55" t="str" cm="1">
        <f t="array" ref="W1209">IF(AND(B1209:D1209="",G1209:P1209=""),"",(H1209-G1209)*O1209*Lane_Width*Cost_m2)</f>
        <v/>
      </c>
      <c r="X1209" s="55" cm="1">
        <f t="array" ref="X1209">IF(AND(B1209:D1209="",G1209:P1209=""),-9999,V1209*Av_Cost_Coll/W1209)</f>
        <v>-9999</v>
      </c>
      <c r="Y1209" s="55" cm="1">
        <f t="array" ref="Y1209">IF(AND(B1209:D1209="",G1209:P1209=""),-9999,VLOOKUP(CONCATENATE(M1209,"-",N1209),Likelihood,2,FALSE))</f>
        <v>-9999</v>
      </c>
      <c r="Z1209" s="55" t="str" cm="1">
        <f t="array" ref="Z1209">IF(AND(B1209:D1209="",G1209:P1209=""),"",IF(X1209&gt;=2,IF(Y1209&gt;50,"P1","P3"),IF(X1209&gt;0,IF(Y1209&gt;50,"P2","P5"),IF(Y1209&gt;50,"P4","P6"))))</f>
        <v/>
      </c>
    </row>
    <row r="1210" spans="1:26" x14ac:dyDescent="0.35">
      <c r="A1210" s="48"/>
      <c r="B1210" s="48"/>
      <c r="C1210" s="48"/>
      <c r="D1210" s="48"/>
      <c r="E1210" s="47"/>
      <c r="F1210" s="47"/>
      <c r="G1210" s="48"/>
      <c r="H1210" s="48"/>
      <c r="I1210" s="48"/>
      <c r="J1210" s="48"/>
      <c r="K1210" s="48"/>
      <c r="L1210" s="48"/>
      <c r="M1210" s="48"/>
      <c r="N1210" s="48"/>
      <c r="O1210" s="48"/>
      <c r="P1210" s="48"/>
      <c r="Q1210" s="55" t="str" cm="1">
        <f t="array" ref="Q1210">IF(AND(B1210="",D1210="",G1210:H1210="",J1210:P1210),"",IF(OR(B1210="",D1210="",AND(D1210&lt;&gt;"A",D1210&lt;&gt;"B",D1210&lt;&gt;"C",D1210&lt;&gt;"D",D1210&lt;&gt;"U"),G1210&lt;0,H1210&lt;G1210,AND(J1210&lt;&gt;"BC",J1210&lt;&gt;"SG",J1210&lt;&gt;"KQ",J1210&lt;&gt;"R"),J1210="",K1210="",L1210="",L1210&lt; 0,OR(M1210="",M1210&gt;15),OR(N1210="",N1210&gt;15),O1210="",P1210=""),"ERROR - Please check inputs",""))</f>
        <v/>
      </c>
      <c r="R1210" s="55" t="str" cm="1">
        <f t="array" ref="R1210">IF(AND(B1210:D1210="",G1210:P1210=""),"",H1210-G1210)</f>
        <v/>
      </c>
      <c r="S1210" s="55" t="str" cm="1">
        <f t="array" ref="S1210">IF(AND(B1210:D1210="",G1210:P1210=""),"",P1210*R1210/1000*365)</f>
        <v/>
      </c>
      <c r="T1210" s="55" t="str" cm="1">
        <f t="array" ref="T1210">IF(AND(B1210:D1210="",G1210:P1210=""),"",MAX(0,K1210-L1210))</f>
        <v/>
      </c>
      <c r="U1210" s="55" t="str" cm="1">
        <f t="array" ref="U1210">IF(AND(B1210:D1210="",G1210:P1210=""),"",VLOOKUP(J1210,ABen_Rates,3,FALSE)*T1210*S1210)</f>
        <v/>
      </c>
      <c r="V1210" s="55" t="str" cm="1">
        <f t="array" ref="V1210">IF(AND(B1210:D1210="",G1210:P1210=""),"",VLOOKUP(D1210,Treatment_Life,2,FALSE)*U1210)</f>
        <v/>
      </c>
      <c r="W1210" s="55" t="str" cm="1">
        <f t="array" ref="W1210">IF(AND(B1210:D1210="",G1210:P1210=""),"",(H1210-G1210)*O1210*Lane_Width*Cost_m2)</f>
        <v/>
      </c>
      <c r="X1210" s="55" cm="1">
        <f t="array" ref="X1210">IF(AND(B1210:D1210="",G1210:P1210=""),-9999,V1210*Av_Cost_Coll/W1210)</f>
        <v>-9999</v>
      </c>
      <c r="Y1210" s="55" cm="1">
        <f t="array" ref="Y1210">IF(AND(B1210:D1210="",G1210:P1210=""),-9999,VLOOKUP(CONCATENATE(M1210,"-",N1210),Likelihood,2,FALSE))</f>
        <v>-9999</v>
      </c>
      <c r="Z1210" s="55" t="str" cm="1">
        <f t="array" ref="Z1210">IF(AND(B1210:D1210="",G1210:P1210=""),"",IF(X1210&gt;=2,IF(Y1210&gt;50,"P1","P3"),IF(X1210&gt;0,IF(Y1210&gt;50,"P2","P5"),IF(Y1210&gt;50,"P4","P6"))))</f>
        <v/>
      </c>
    </row>
    <row r="1211" spans="1:26" x14ac:dyDescent="0.35">
      <c r="A1211" s="48"/>
      <c r="B1211" s="48"/>
      <c r="C1211" s="48"/>
      <c r="D1211" s="48"/>
      <c r="E1211" s="47"/>
      <c r="F1211" s="47"/>
      <c r="G1211" s="48"/>
      <c r="H1211" s="48"/>
      <c r="I1211" s="48"/>
      <c r="J1211" s="48"/>
      <c r="K1211" s="48"/>
      <c r="L1211" s="48"/>
      <c r="M1211" s="48"/>
      <c r="N1211" s="48"/>
      <c r="O1211" s="48"/>
      <c r="P1211" s="48"/>
      <c r="Q1211" s="55" t="str" cm="1">
        <f t="array" ref="Q1211">IF(AND(B1211="",D1211="",G1211:H1211="",J1211:P1211),"",IF(OR(B1211="",D1211="",AND(D1211&lt;&gt;"A",D1211&lt;&gt;"B",D1211&lt;&gt;"C",D1211&lt;&gt;"D",D1211&lt;&gt;"U"),G1211&lt;0,H1211&lt;G1211,AND(J1211&lt;&gt;"BC",J1211&lt;&gt;"SG",J1211&lt;&gt;"KQ",J1211&lt;&gt;"R"),J1211="",K1211="",L1211="",L1211&lt; 0,OR(M1211="",M1211&gt;15),OR(N1211="",N1211&gt;15),O1211="",P1211=""),"ERROR - Please check inputs",""))</f>
        <v/>
      </c>
      <c r="R1211" s="55" t="str" cm="1">
        <f t="array" ref="R1211">IF(AND(B1211:D1211="",G1211:P1211=""),"",H1211-G1211)</f>
        <v/>
      </c>
      <c r="S1211" s="55" t="str" cm="1">
        <f t="array" ref="S1211">IF(AND(B1211:D1211="",G1211:P1211=""),"",P1211*R1211/1000*365)</f>
        <v/>
      </c>
      <c r="T1211" s="55" t="str" cm="1">
        <f t="array" ref="T1211">IF(AND(B1211:D1211="",G1211:P1211=""),"",MAX(0,K1211-L1211))</f>
        <v/>
      </c>
      <c r="U1211" s="55" t="str" cm="1">
        <f t="array" ref="U1211">IF(AND(B1211:D1211="",G1211:P1211=""),"",VLOOKUP(J1211,ABen_Rates,3,FALSE)*T1211*S1211)</f>
        <v/>
      </c>
      <c r="V1211" s="55" t="str" cm="1">
        <f t="array" ref="V1211">IF(AND(B1211:D1211="",G1211:P1211=""),"",VLOOKUP(D1211,Treatment_Life,2,FALSE)*U1211)</f>
        <v/>
      </c>
      <c r="W1211" s="55" t="str" cm="1">
        <f t="array" ref="W1211">IF(AND(B1211:D1211="",G1211:P1211=""),"",(H1211-G1211)*O1211*Lane_Width*Cost_m2)</f>
        <v/>
      </c>
      <c r="X1211" s="55" cm="1">
        <f t="array" ref="X1211">IF(AND(B1211:D1211="",G1211:P1211=""),-9999,V1211*Av_Cost_Coll/W1211)</f>
        <v>-9999</v>
      </c>
      <c r="Y1211" s="55" cm="1">
        <f t="array" ref="Y1211">IF(AND(B1211:D1211="",G1211:P1211=""),-9999,VLOOKUP(CONCATENATE(M1211,"-",N1211),Likelihood,2,FALSE))</f>
        <v>-9999</v>
      </c>
      <c r="Z1211" s="55" t="str" cm="1">
        <f t="array" ref="Z1211">IF(AND(B1211:D1211="",G1211:P1211=""),"",IF(X1211&gt;=2,IF(Y1211&gt;50,"P1","P3"),IF(X1211&gt;0,IF(Y1211&gt;50,"P2","P5"),IF(Y1211&gt;50,"P4","P6"))))</f>
        <v/>
      </c>
    </row>
    <row r="1212" spans="1:26" x14ac:dyDescent="0.35">
      <c r="A1212" s="48"/>
      <c r="B1212" s="48"/>
      <c r="C1212" s="48"/>
      <c r="D1212" s="48"/>
      <c r="E1212" s="47"/>
      <c r="F1212" s="47"/>
      <c r="G1212" s="48"/>
      <c r="H1212" s="48"/>
      <c r="I1212" s="48"/>
      <c r="J1212" s="48"/>
      <c r="K1212" s="48"/>
      <c r="L1212" s="48"/>
      <c r="M1212" s="48"/>
      <c r="N1212" s="48"/>
      <c r="O1212" s="48"/>
      <c r="P1212" s="48"/>
      <c r="Q1212" s="55" t="str" cm="1">
        <f t="array" ref="Q1212">IF(AND(B1212="",D1212="",G1212:H1212="",J1212:P1212),"",IF(OR(B1212="",D1212="",AND(D1212&lt;&gt;"A",D1212&lt;&gt;"B",D1212&lt;&gt;"C",D1212&lt;&gt;"D",D1212&lt;&gt;"U"),G1212&lt;0,H1212&lt;G1212,AND(J1212&lt;&gt;"BC",J1212&lt;&gt;"SG",J1212&lt;&gt;"KQ",J1212&lt;&gt;"R"),J1212="",K1212="",L1212="",L1212&lt; 0,OR(M1212="",M1212&gt;15),OR(N1212="",N1212&gt;15),O1212="",P1212=""),"ERROR - Please check inputs",""))</f>
        <v/>
      </c>
      <c r="R1212" s="55" t="str" cm="1">
        <f t="array" ref="R1212">IF(AND(B1212:D1212="",G1212:P1212=""),"",H1212-G1212)</f>
        <v/>
      </c>
      <c r="S1212" s="55" t="str" cm="1">
        <f t="array" ref="S1212">IF(AND(B1212:D1212="",G1212:P1212=""),"",P1212*R1212/1000*365)</f>
        <v/>
      </c>
      <c r="T1212" s="55" t="str" cm="1">
        <f t="array" ref="T1212">IF(AND(B1212:D1212="",G1212:P1212=""),"",MAX(0,K1212-L1212))</f>
        <v/>
      </c>
      <c r="U1212" s="55" t="str" cm="1">
        <f t="array" ref="U1212">IF(AND(B1212:D1212="",G1212:P1212=""),"",VLOOKUP(J1212,ABen_Rates,3,FALSE)*T1212*S1212)</f>
        <v/>
      </c>
      <c r="V1212" s="55" t="str" cm="1">
        <f t="array" ref="V1212">IF(AND(B1212:D1212="",G1212:P1212=""),"",VLOOKUP(D1212,Treatment_Life,2,FALSE)*U1212)</f>
        <v/>
      </c>
      <c r="W1212" s="55" t="str" cm="1">
        <f t="array" ref="W1212">IF(AND(B1212:D1212="",G1212:P1212=""),"",(H1212-G1212)*O1212*Lane_Width*Cost_m2)</f>
        <v/>
      </c>
      <c r="X1212" s="55" cm="1">
        <f t="array" ref="X1212">IF(AND(B1212:D1212="",G1212:P1212=""),-9999,V1212*Av_Cost_Coll/W1212)</f>
        <v>-9999</v>
      </c>
      <c r="Y1212" s="55" cm="1">
        <f t="array" ref="Y1212">IF(AND(B1212:D1212="",G1212:P1212=""),-9999,VLOOKUP(CONCATENATE(M1212,"-",N1212),Likelihood,2,FALSE))</f>
        <v>-9999</v>
      </c>
      <c r="Z1212" s="55" t="str" cm="1">
        <f t="array" ref="Z1212">IF(AND(B1212:D1212="",G1212:P1212=""),"",IF(X1212&gt;=2,IF(Y1212&gt;50,"P1","P3"),IF(X1212&gt;0,IF(Y1212&gt;50,"P2","P5"),IF(Y1212&gt;50,"P4","P6"))))</f>
        <v/>
      </c>
    </row>
    <row r="1213" spans="1:26" x14ac:dyDescent="0.35">
      <c r="A1213" s="48"/>
      <c r="B1213" s="48"/>
      <c r="C1213" s="48"/>
      <c r="D1213" s="48"/>
      <c r="E1213" s="47"/>
      <c r="F1213" s="47"/>
      <c r="G1213" s="48"/>
      <c r="H1213" s="48"/>
      <c r="I1213" s="48"/>
      <c r="J1213" s="48"/>
      <c r="K1213" s="48"/>
      <c r="L1213" s="48"/>
      <c r="M1213" s="48"/>
      <c r="N1213" s="48"/>
      <c r="O1213" s="48"/>
      <c r="P1213" s="48"/>
      <c r="Q1213" s="55" t="str" cm="1">
        <f t="array" ref="Q1213">IF(AND(B1213="",D1213="",G1213:H1213="",J1213:P1213),"",IF(OR(B1213="",D1213="",AND(D1213&lt;&gt;"A",D1213&lt;&gt;"B",D1213&lt;&gt;"C",D1213&lt;&gt;"D",D1213&lt;&gt;"U"),G1213&lt;0,H1213&lt;G1213,AND(J1213&lt;&gt;"BC",J1213&lt;&gt;"SG",J1213&lt;&gt;"KQ",J1213&lt;&gt;"R"),J1213="",K1213="",L1213="",L1213&lt; 0,OR(M1213="",M1213&gt;15),OR(N1213="",N1213&gt;15),O1213="",P1213=""),"ERROR - Please check inputs",""))</f>
        <v/>
      </c>
      <c r="R1213" s="55" t="str" cm="1">
        <f t="array" ref="R1213">IF(AND(B1213:D1213="",G1213:P1213=""),"",H1213-G1213)</f>
        <v/>
      </c>
      <c r="S1213" s="55" t="str" cm="1">
        <f t="array" ref="S1213">IF(AND(B1213:D1213="",G1213:P1213=""),"",P1213*R1213/1000*365)</f>
        <v/>
      </c>
      <c r="T1213" s="55" t="str" cm="1">
        <f t="array" ref="T1213">IF(AND(B1213:D1213="",G1213:P1213=""),"",MAX(0,K1213-L1213))</f>
        <v/>
      </c>
      <c r="U1213" s="55" t="str" cm="1">
        <f t="array" ref="U1213">IF(AND(B1213:D1213="",G1213:P1213=""),"",VLOOKUP(J1213,ABen_Rates,3,FALSE)*T1213*S1213)</f>
        <v/>
      </c>
      <c r="V1213" s="55" t="str" cm="1">
        <f t="array" ref="V1213">IF(AND(B1213:D1213="",G1213:P1213=""),"",VLOOKUP(D1213,Treatment_Life,2,FALSE)*U1213)</f>
        <v/>
      </c>
      <c r="W1213" s="55" t="str" cm="1">
        <f t="array" ref="W1213">IF(AND(B1213:D1213="",G1213:P1213=""),"",(H1213-G1213)*O1213*Lane_Width*Cost_m2)</f>
        <v/>
      </c>
      <c r="X1213" s="55" cm="1">
        <f t="array" ref="X1213">IF(AND(B1213:D1213="",G1213:P1213=""),-9999,V1213*Av_Cost_Coll/W1213)</f>
        <v>-9999</v>
      </c>
      <c r="Y1213" s="55" cm="1">
        <f t="array" ref="Y1213">IF(AND(B1213:D1213="",G1213:P1213=""),-9999,VLOOKUP(CONCATENATE(M1213,"-",N1213),Likelihood,2,FALSE))</f>
        <v>-9999</v>
      </c>
      <c r="Z1213" s="55" t="str" cm="1">
        <f t="array" ref="Z1213">IF(AND(B1213:D1213="",G1213:P1213=""),"",IF(X1213&gt;=2,IF(Y1213&gt;50,"P1","P3"),IF(X1213&gt;0,IF(Y1213&gt;50,"P2","P5"),IF(Y1213&gt;50,"P4","P6"))))</f>
        <v/>
      </c>
    </row>
    <row r="1214" spans="1:26" x14ac:dyDescent="0.35">
      <c r="A1214" s="48"/>
      <c r="B1214" s="48"/>
      <c r="C1214" s="48"/>
      <c r="D1214" s="48"/>
      <c r="E1214" s="47"/>
      <c r="F1214" s="47"/>
      <c r="G1214" s="48"/>
      <c r="H1214" s="48"/>
      <c r="I1214" s="48"/>
      <c r="J1214" s="48"/>
      <c r="K1214" s="48"/>
      <c r="L1214" s="48"/>
      <c r="M1214" s="48"/>
      <c r="N1214" s="48"/>
      <c r="O1214" s="48"/>
      <c r="P1214" s="48"/>
      <c r="Q1214" s="55" t="str" cm="1">
        <f t="array" ref="Q1214">IF(AND(B1214="",D1214="",G1214:H1214="",J1214:P1214),"",IF(OR(B1214="",D1214="",AND(D1214&lt;&gt;"A",D1214&lt;&gt;"B",D1214&lt;&gt;"C",D1214&lt;&gt;"D",D1214&lt;&gt;"U"),G1214&lt;0,H1214&lt;G1214,AND(J1214&lt;&gt;"BC",J1214&lt;&gt;"SG",J1214&lt;&gt;"KQ",J1214&lt;&gt;"R"),J1214="",K1214="",L1214="",L1214&lt; 0,OR(M1214="",M1214&gt;15),OR(N1214="",N1214&gt;15),O1214="",P1214=""),"ERROR - Please check inputs",""))</f>
        <v/>
      </c>
      <c r="R1214" s="55" t="str" cm="1">
        <f t="array" ref="R1214">IF(AND(B1214:D1214="",G1214:P1214=""),"",H1214-G1214)</f>
        <v/>
      </c>
      <c r="S1214" s="55" t="str" cm="1">
        <f t="array" ref="S1214">IF(AND(B1214:D1214="",G1214:P1214=""),"",P1214*R1214/1000*365)</f>
        <v/>
      </c>
      <c r="T1214" s="55" t="str" cm="1">
        <f t="array" ref="T1214">IF(AND(B1214:D1214="",G1214:P1214=""),"",MAX(0,K1214-L1214))</f>
        <v/>
      </c>
      <c r="U1214" s="55" t="str" cm="1">
        <f t="array" ref="U1214">IF(AND(B1214:D1214="",G1214:P1214=""),"",VLOOKUP(J1214,ABen_Rates,3,FALSE)*T1214*S1214)</f>
        <v/>
      </c>
      <c r="V1214" s="55" t="str" cm="1">
        <f t="array" ref="V1214">IF(AND(B1214:D1214="",G1214:P1214=""),"",VLOOKUP(D1214,Treatment_Life,2,FALSE)*U1214)</f>
        <v/>
      </c>
      <c r="W1214" s="55" t="str" cm="1">
        <f t="array" ref="W1214">IF(AND(B1214:D1214="",G1214:P1214=""),"",(H1214-G1214)*O1214*Lane_Width*Cost_m2)</f>
        <v/>
      </c>
      <c r="X1214" s="55" cm="1">
        <f t="array" ref="X1214">IF(AND(B1214:D1214="",G1214:P1214=""),-9999,V1214*Av_Cost_Coll/W1214)</f>
        <v>-9999</v>
      </c>
      <c r="Y1214" s="55" cm="1">
        <f t="array" ref="Y1214">IF(AND(B1214:D1214="",G1214:P1214=""),-9999,VLOOKUP(CONCATENATE(M1214,"-",N1214),Likelihood,2,FALSE))</f>
        <v>-9999</v>
      </c>
      <c r="Z1214" s="55" t="str" cm="1">
        <f t="array" ref="Z1214">IF(AND(B1214:D1214="",G1214:P1214=""),"",IF(X1214&gt;=2,IF(Y1214&gt;50,"P1","P3"),IF(X1214&gt;0,IF(Y1214&gt;50,"P2","P5"),IF(Y1214&gt;50,"P4","P6"))))</f>
        <v/>
      </c>
    </row>
    <row r="1215" spans="1:26" x14ac:dyDescent="0.35">
      <c r="A1215" s="48"/>
      <c r="B1215" s="48"/>
      <c r="C1215" s="48"/>
      <c r="D1215" s="48"/>
      <c r="E1215" s="47"/>
      <c r="F1215" s="47"/>
      <c r="G1215" s="48"/>
      <c r="H1215" s="48"/>
      <c r="I1215" s="48"/>
      <c r="J1215" s="48"/>
      <c r="K1215" s="48"/>
      <c r="L1215" s="48"/>
      <c r="M1215" s="48"/>
      <c r="N1215" s="48"/>
      <c r="O1215" s="48"/>
      <c r="P1215" s="48"/>
      <c r="Q1215" s="55" t="str" cm="1">
        <f t="array" ref="Q1215">IF(AND(B1215="",D1215="",G1215:H1215="",J1215:P1215),"",IF(OR(B1215="",D1215="",AND(D1215&lt;&gt;"A",D1215&lt;&gt;"B",D1215&lt;&gt;"C",D1215&lt;&gt;"D",D1215&lt;&gt;"U"),G1215&lt;0,H1215&lt;G1215,AND(J1215&lt;&gt;"BC",J1215&lt;&gt;"SG",J1215&lt;&gt;"KQ",J1215&lt;&gt;"R"),J1215="",K1215="",L1215="",L1215&lt; 0,OR(M1215="",M1215&gt;15),OR(N1215="",N1215&gt;15),O1215="",P1215=""),"ERROR - Please check inputs",""))</f>
        <v/>
      </c>
      <c r="R1215" s="55" t="str" cm="1">
        <f t="array" ref="R1215">IF(AND(B1215:D1215="",G1215:P1215=""),"",H1215-G1215)</f>
        <v/>
      </c>
      <c r="S1215" s="55" t="str" cm="1">
        <f t="array" ref="S1215">IF(AND(B1215:D1215="",G1215:P1215=""),"",P1215*R1215/1000*365)</f>
        <v/>
      </c>
      <c r="T1215" s="55" t="str" cm="1">
        <f t="array" ref="T1215">IF(AND(B1215:D1215="",G1215:P1215=""),"",MAX(0,K1215-L1215))</f>
        <v/>
      </c>
      <c r="U1215" s="55" t="str" cm="1">
        <f t="array" ref="U1215">IF(AND(B1215:D1215="",G1215:P1215=""),"",VLOOKUP(J1215,ABen_Rates,3,FALSE)*T1215*S1215)</f>
        <v/>
      </c>
      <c r="V1215" s="55" t="str" cm="1">
        <f t="array" ref="V1215">IF(AND(B1215:D1215="",G1215:P1215=""),"",VLOOKUP(D1215,Treatment_Life,2,FALSE)*U1215)</f>
        <v/>
      </c>
      <c r="W1215" s="55" t="str" cm="1">
        <f t="array" ref="W1215">IF(AND(B1215:D1215="",G1215:P1215=""),"",(H1215-G1215)*O1215*Lane_Width*Cost_m2)</f>
        <v/>
      </c>
      <c r="X1215" s="55" cm="1">
        <f t="array" ref="X1215">IF(AND(B1215:D1215="",G1215:P1215=""),-9999,V1215*Av_Cost_Coll/W1215)</f>
        <v>-9999</v>
      </c>
      <c r="Y1215" s="55" cm="1">
        <f t="array" ref="Y1215">IF(AND(B1215:D1215="",G1215:P1215=""),-9999,VLOOKUP(CONCATENATE(M1215,"-",N1215),Likelihood,2,FALSE))</f>
        <v>-9999</v>
      </c>
      <c r="Z1215" s="55" t="str" cm="1">
        <f t="array" ref="Z1215">IF(AND(B1215:D1215="",G1215:P1215=""),"",IF(X1215&gt;=2,IF(Y1215&gt;50,"P1","P3"),IF(X1215&gt;0,IF(Y1215&gt;50,"P2","P5"),IF(Y1215&gt;50,"P4","P6"))))</f>
        <v/>
      </c>
    </row>
    <row r="1216" spans="1:26" x14ac:dyDescent="0.35">
      <c r="A1216" s="48"/>
      <c r="B1216" s="48"/>
      <c r="C1216" s="48"/>
      <c r="D1216" s="48"/>
      <c r="E1216" s="47"/>
      <c r="F1216" s="47"/>
      <c r="G1216" s="48"/>
      <c r="H1216" s="48"/>
      <c r="I1216" s="48"/>
      <c r="J1216" s="48"/>
      <c r="K1216" s="48"/>
      <c r="L1216" s="48"/>
      <c r="M1216" s="48"/>
      <c r="N1216" s="48"/>
      <c r="O1216" s="48"/>
      <c r="P1216" s="48"/>
      <c r="Q1216" s="55" t="str" cm="1">
        <f t="array" ref="Q1216">IF(AND(B1216="",D1216="",G1216:H1216="",J1216:P1216),"",IF(OR(B1216="",D1216="",AND(D1216&lt;&gt;"A",D1216&lt;&gt;"B",D1216&lt;&gt;"C",D1216&lt;&gt;"D",D1216&lt;&gt;"U"),G1216&lt;0,H1216&lt;G1216,AND(J1216&lt;&gt;"BC",J1216&lt;&gt;"SG",J1216&lt;&gt;"KQ",J1216&lt;&gt;"R"),J1216="",K1216="",L1216="",L1216&lt; 0,OR(M1216="",M1216&gt;15),OR(N1216="",N1216&gt;15),O1216="",P1216=""),"ERROR - Please check inputs",""))</f>
        <v/>
      </c>
      <c r="R1216" s="55" t="str" cm="1">
        <f t="array" ref="R1216">IF(AND(B1216:D1216="",G1216:P1216=""),"",H1216-G1216)</f>
        <v/>
      </c>
      <c r="S1216" s="55" t="str" cm="1">
        <f t="array" ref="S1216">IF(AND(B1216:D1216="",G1216:P1216=""),"",P1216*R1216/1000*365)</f>
        <v/>
      </c>
      <c r="T1216" s="55" t="str" cm="1">
        <f t="array" ref="T1216">IF(AND(B1216:D1216="",G1216:P1216=""),"",MAX(0,K1216-L1216))</f>
        <v/>
      </c>
      <c r="U1216" s="55" t="str" cm="1">
        <f t="array" ref="U1216">IF(AND(B1216:D1216="",G1216:P1216=""),"",VLOOKUP(J1216,ABen_Rates,3,FALSE)*T1216*S1216)</f>
        <v/>
      </c>
      <c r="V1216" s="55" t="str" cm="1">
        <f t="array" ref="V1216">IF(AND(B1216:D1216="",G1216:P1216=""),"",VLOOKUP(D1216,Treatment_Life,2,FALSE)*U1216)</f>
        <v/>
      </c>
      <c r="W1216" s="55" t="str" cm="1">
        <f t="array" ref="W1216">IF(AND(B1216:D1216="",G1216:P1216=""),"",(H1216-G1216)*O1216*Lane_Width*Cost_m2)</f>
        <v/>
      </c>
      <c r="X1216" s="55" cm="1">
        <f t="array" ref="X1216">IF(AND(B1216:D1216="",G1216:P1216=""),-9999,V1216*Av_Cost_Coll/W1216)</f>
        <v>-9999</v>
      </c>
      <c r="Y1216" s="55" cm="1">
        <f t="array" ref="Y1216">IF(AND(B1216:D1216="",G1216:P1216=""),-9999,VLOOKUP(CONCATENATE(M1216,"-",N1216),Likelihood,2,FALSE))</f>
        <v>-9999</v>
      </c>
      <c r="Z1216" s="55" t="str" cm="1">
        <f t="array" ref="Z1216">IF(AND(B1216:D1216="",G1216:P1216=""),"",IF(X1216&gt;=2,IF(Y1216&gt;50,"P1","P3"),IF(X1216&gt;0,IF(Y1216&gt;50,"P2","P5"),IF(Y1216&gt;50,"P4","P6"))))</f>
        <v/>
      </c>
    </row>
    <row r="1217" spans="1:26" x14ac:dyDescent="0.35">
      <c r="A1217" s="48"/>
      <c r="B1217" s="48"/>
      <c r="C1217" s="48"/>
      <c r="D1217" s="48"/>
      <c r="E1217" s="47"/>
      <c r="F1217" s="47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55" t="str" cm="1">
        <f t="array" ref="Q1217">IF(AND(B1217="",D1217="",G1217:H1217="",J1217:P1217),"",IF(OR(B1217="",D1217="",AND(D1217&lt;&gt;"A",D1217&lt;&gt;"B",D1217&lt;&gt;"C",D1217&lt;&gt;"D",D1217&lt;&gt;"U"),G1217&lt;0,H1217&lt;G1217,AND(J1217&lt;&gt;"BC",J1217&lt;&gt;"SG",J1217&lt;&gt;"KQ",J1217&lt;&gt;"R"),J1217="",K1217="",L1217="",L1217&lt; 0,OR(M1217="",M1217&gt;15),OR(N1217="",N1217&gt;15),O1217="",P1217=""),"ERROR - Please check inputs",""))</f>
        <v/>
      </c>
      <c r="R1217" s="55" t="str" cm="1">
        <f t="array" ref="R1217">IF(AND(B1217:D1217="",G1217:P1217=""),"",H1217-G1217)</f>
        <v/>
      </c>
      <c r="S1217" s="55" t="str" cm="1">
        <f t="array" ref="S1217">IF(AND(B1217:D1217="",G1217:P1217=""),"",P1217*R1217/1000*365)</f>
        <v/>
      </c>
      <c r="T1217" s="55" t="str" cm="1">
        <f t="array" ref="T1217">IF(AND(B1217:D1217="",G1217:P1217=""),"",MAX(0,K1217-L1217))</f>
        <v/>
      </c>
      <c r="U1217" s="55" t="str" cm="1">
        <f t="array" ref="U1217">IF(AND(B1217:D1217="",G1217:P1217=""),"",VLOOKUP(J1217,ABen_Rates,3,FALSE)*T1217*S1217)</f>
        <v/>
      </c>
      <c r="V1217" s="55" t="str" cm="1">
        <f t="array" ref="V1217">IF(AND(B1217:D1217="",G1217:P1217=""),"",VLOOKUP(D1217,Treatment_Life,2,FALSE)*U1217)</f>
        <v/>
      </c>
      <c r="W1217" s="55" t="str" cm="1">
        <f t="array" ref="W1217">IF(AND(B1217:D1217="",G1217:P1217=""),"",(H1217-G1217)*O1217*Lane_Width*Cost_m2)</f>
        <v/>
      </c>
      <c r="X1217" s="55" cm="1">
        <f t="array" ref="X1217">IF(AND(B1217:D1217="",G1217:P1217=""),-9999,V1217*Av_Cost_Coll/W1217)</f>
        <v>-9999</v>
      </c>
      <c r="Y1217" s="55" cm="1">
        <f t="array" ref="Y1217">IF(AND(B1217:D1217="",G1217:P1217=""),-9999,VLOOKUP(CONCATENATE(M1217,"-",N1217),Likelihood,2,FALSE))</f>
        <v>-9999</v>
      </c>
      <c r="Z1217" s="55" t="str" cm="1">
        <f t="array" ref="Z1217">IF(AND(B1217:D1217="",G1217:P1217=""),"",IF(X1217&gt;=2,IF(Y1217&gt;50,"P1","P3"),IF(X1217&gt;0,IF(Y1217&gt;50,"P2","P5"),IF(Y1217&gt;50,"P4","P6"))))</f>
        <v/>
      </c>
    </row>
    <row r="1218" spans="1:26" x14ac:dyDescent="0.35">
      <c r="A1218" s="48"/>
      <c r="B1218" s="48"/>
      <c r="C1218" s="48"/>
      <c r="D1218" s="48"/>
      <c r="E1218" s="47"/>
      <c r="F1218" s="47"/>
      <c r="G1218" s="48"/>
      <c r="H1218" s="48"/>
      <c r="I1218" s="48"/>
      <c r="J1218" s="48"/>
      <c r="K1218" s="48"/>
      <c r="L1218" s="48"/>
      <c r="M1218" s="48"/>
      <c r="N1218" s="48"/>
      <c r="O1218" s="48"/>
      <c r="P1218" s="48"/>
      <c r="Q1218" s="55" t="str" cm="1">
        <f t="array" ref="Q1218">IF(AND(B1218="",D1218="",G1218:H1218="",J1218:P1218),"",IF(OR(B1218="",D1218="",AND(D1218&lt;&gt;"A",D1218&lt;&gt;"B",D1218&lt;&gt;"C",D1218&lt;&gt;"D",D1218&lt;&gt;"U"),G1218&lt;0,H1218&lt;G1218,AND(J1218&lt;&gt;"BC",J1218&lt;&gt;"SG",J1218&lt;&gt;"KQ",J1218&lt;&gt;"R"),J1218="",K1218="",L1218="",L1218&lt; 0,OR(M1218="",M1218&gt;15),OR(N1218="",N1218&gt;15),O1218="",P1218=""),"ERROR - Please check inputs",""))</f>
        <v/>
      </c>
      <c r="R1218" s="55" t="str" cm="1">
        <f t="array" ref="R1218">IF(AND(B1218:D1218="",G1218:P1218=""),"",H1218-G1218)</f>
        <v/>
      </c>
      <c r="S1218" s="55" t="str" cm="1">
        <f t="array" ref="S1218">IF(AND(B1218:D1218="",G1218:P1218=""),"",P1218*R1218/1000*365)</f>
        <v/>
      </c>
      <c r="T1218" s="55" t="str" cm="1">
        <f t="array" ref="T1218">IF(AND(B1218:D1218="",G1218:P1218=""),"",MAX(0,K1218-L1218))</f>
        <v/>
      </c>
      <c r="U1218" s="55" t="str" cm="1">
        <f t="array" ref="U1218">IF(AND(B1218:D1218="",G1218:P1218=""),"",VLOOKUP(J1218,ABen_Rates,3,FALSE)*T1218*S1218)</f>
        <v/>
      </c>
      <c r="V1218" s="55" t="str" cm="1">
        <f t="array" ref="V1218">IF(AND(B1218:D1218="",G1218:P1218=""),"",VLOOKUP(D1218,Treatment_Life,2,FALSE)*U1218)</f>
        <v/>
      </c>
      <c r="W1218" s="55" t="str" cm="1">
        <f t="array" ref="W1218">IF(AND(B1218:D1218="",G1218:P1218=""),"",(H1218-G1218)*O1218*Lane_Width*Cost_m2)</f>
        <v/>
      </c>
      <c r="X1218" s="55" cm="1">
        <f t="array" ref="X1218">IF(AND(B1218:D1218="",G1218:P1218=""),-9999,V1218*Av_Cost_Coll/W1218)</f>
        <v>-9999</v>
      </c>
      <c r="Y1218" s="55" cm="1">
        <f t="array" ref="Y1218">IF(AND(B1218:D1218="",G1218:P1218=""),-9999,VLOOKUP(CONCATENATE(M1218,"-",N1218),Likelihood,2,FALSE))</f>
        <v>-9999</v>
      </c>
      <c r="Z1218" s="55" t="str" cm="1">
        <f t="array" ref="Z1218">IF(AND(B1218:D1218="",G1218:P1218=""),"",IF(X1218&gt;=2,IF(Y1218&gt;50,"P1","P3"),IF(X1218&gt;0,IF(Y1218&gt;50,"P2","P5"),IF(Y1218&gt;50,"P4","P6"))))</f>
        <v/>
      </c>
    </row>
    <row r="1219" spans="1:26" x14ac:dyDescent="0.35">
      <c r="A1219" s="48"/>
      <c r="B1219" s="48"/>
      <c r="C1219" s="48"/>
      <c r="D1219" s="48"/>
      <c r="E1219" s="47"/>
      <c r="F1219" s="47"/>
      <c r="G1219" s="48"/>
      <c r="H1219" s="48"/>
      <c r="I1219" s="48"/>
      <c r="J1219" s="48"/>
      <c r="K1219" s="48"/>
      <c r="L1219" s="48"/>
      <c r="M1219" s="48"/>
      <c r="N1219" s="48"/>
      <c r="O1219" s="48"/>
      <c r="P1219" s="48"/>
      <c r="Q1219" s="55" t="str" cm="1">
        <f t="array" ref="Q1219">IF(AND(B1219="",D1219="",G1219:H1219="",J1219:P1219),"",IF(OR(B1219="",D1219="",AND(D1219&lt;&gt;"A",D1219&lt;&gt;"B",D1219&lt;&gt;"C",D1219&lt;&gt;"D",D1219&lt;&gt;"U"),G1219&lt;0,H1219&lt;G1219,AND(J1219&lt;&gt;"BC",J1219&lt;&gt;"SG",J1219&lt;&gt;"KQ",J1219&lt;&gt;"R"),J1219="",K1219="",L1219="",L1219&lt; 0,OR(M1219="",M1219&gt;15),OR(N1219="",N1219&gt;15),O1219="",P1219=""),"ERROR - Please check inputs",""))</f>
        <v/>
      </c>
      <c r="R1219" s="55" t="str" cm="1">
        <f t="array" ref="R1219">IF(AND(B1219:D1219="",G1219:P1219=""),"",H1219-G1219)</f>
        <v/>
      </c>
      <c r="S1219" s="55" t="str" cm="1">
        <f t="array" ref="S1219">IF(AND(B1219:D1219="",G1219:P1219=""),"",P1219*R1219/1000*365)</f>
        <v/>
      </c>
      <c r="T1219" s="55" t="str" cm="1">
        <f t="array" ref="T1219">IF(AND(B1219:D1219="",G1219:P1219=""),"",MAX(0,K1219-L1219))</f>
        <v/>
      </c>
      <c r="U1219" s="55" t="str" cm="1">
        <f t="array" ref="U1219">IF(AND(B1219:D1219="",G1219:P1219=""),"",VLOOKUP(J1219,ABen_Rates,3,FALSE)*T1219*S1219)</f>
        <v/>
      </c>
      <c r="V1219" s="55" t="str" cm="1">
        <f t="array" ref="V1219">IF(AND(B1219:D1219="",G1219:P1219=""),"",VLOOKUP(D1219,Treatment_Life,2,FALSE)*U1219)</f>
        <v/>
      </c>
      <c r="W1219" s="55" t="str" cm="1">
        <f t="array" ref="W1219">IF(AND(B1219:D1219="",G1219:P1219=""),"",(H1219-G1219)*O1219*Lane_Width*Cost_m2)</f>
        <v/>
      </c>
      <c r="X1219" s="55" cm="1">
        <f t="array" ref="X1219">IF(AND(B1219:D1219="",G1219:P1219=""),-9999,V1219*Av_Cost_Coll/W1219)</f>
        <v>-9999</v>
      </c>
      <c r="Y1219" s="55" cm="1">
        <f t="array" ref="Y1219">IF(AND(B1219:D1219="",G1219:P1219=""),-9999,VLOOKUP(CONCATENATE(M1219,"-",N1219),Likelihood,2,FALSE))</f>
        <v>-9999</v>
      </c>
      <c r="Z1219" s="55" t="str" cm="1">
        <f t="array" ref="Z1219">IF(AND(B1219:D1219="",G1219:P1219=""),"",IF(X1219&gt;=2,IF(Y1219&gt;50,"P1","P3"),IF(X1219&gt;0,IF(Y1219&gt;50,"P2","P5"),IF(Y1219&gt;50,"P4","P6"))))</f>
        <v/>
      </c>
    </row>
    <row r="1220" spans="1:26" x14ac:dyDescent="0.35">
      <c r="A1220" s="48"/>
      <c r="B1220" s="48"/>
      <c r="C1220" s="48"/>
      <c r="D1220" s="48"/>
      <c r="E1220" s="47"/>
      <c r="F1220" s="47"/>
      <c r="G1220" s="48"/>
      <c r="H1220" s="48"/>
      <c r="I1220" s="48"/>
      <c r="J1220" s="48"/>
      <c r="K1220" s="48"/>
      <c r="L1220" s="48"/>
      <c r="M1220" s="48"/>
      <c r="N1220" s="48"/>
      <c r="O1220" s="48"/>
      <c r="P1220" s="48"/>
      <c r="Q1220" s="55" t="str" cm="1">
        <f t="array" ref="Q1220">IF(AND(B1220="",D1220="",G1220:H1220="",J1220:P1220),"",IF(OR(B1220="",D1220="",AND(D1220&lt;&gt;"A",D1220&lt;&gt;"B",D1220&lt;&gt;"C",D1220&lt;&gt;"D",D1220&lt;&gt;"U"),G1220&lt;0,H1220&lt;G1220,AND(J1220&lt;&gt;"BC",J1220&lt;&gt;"SG",J1220&lt;&gt;"KQ",J1220&lt;&gt;"R"),J1220="",K1220="",L1220="",L1220&lt; 0,OR(M1220="",M1220&gt;15),OR(N1220="",N1220&gt;15),O1220="",P1220=""),"ERROR - Please check inputs",""))</f>
        <v/>
      </c>
      <c r="R1220" s="55" t="str" cm="1">
        <f t="array" ref="R1220">IF(AND(B1220:D1220="",G1220:P1220=""),"",H1220-G1220)</f>
        <v/>
      </c>
      <c r="S1220" s="55" t="str" cm="1">
        <f t="array" ref="S1220">IF(AND(B1220:D1220="",G1220:P1220=""),"",P1220*R1220/1000*365)</f>
        <v/>
      </c>
      <c r="T1220" s="55" t="str" cm="1">
        <f t="array" ref="T1220">IF(AND(B1220:D1220="",G1220:P1220=""),"",MAX(0,K1220-L1220))</f>
        <v/>
      </c>
      <c r="U1220" s="55" t="str" cm="1">
        <f t="array" ref="U1220">IF(AND(B1220:D1220="",G1220:P1220=""),"",VLOOKUP(J1220,ABen_Rates,3,FALSE)*T1220*S1220)</f>
        <v/>
      </c>
      <c r="V1220" s="55" t="str" cm="1">
        <f t="array" ref="V1220">IF(AND(B1220:D1220="",G1220:P1220=""),"",VLOOKUP(D1220,Treatment_Life,2,FALSE)*U1220)</f>
        <v/>
      </c>
      <c r="W1220" s="55" t="str" cm="1">
        <f t="array" ref="W1220">IF(AND(B1220:D1220="",G1220:P1220=""),"",(H1220-G1220)*O1220*Lane_Width*Cost_m2)</f>
        <v/>
      </c>
      <c r="X1220" s="55" cm="1">
        <f t="array" ref="X1220">IF(AND(B1220:D1220="",G1220:P1220=""),-9999,V1220*Av_Cost_Coll/W1220)</f>
        <v>-9999</v>
      </c>
      <c r="Y1220" s="55" cm="1">
        <f t="array" ref="Y1220">IF(AND(B1220:D1220="",G1220:P1220=""),-9999,VLOOKUP(CONCATENATE(M1220,"-",N1220),Likelihood,2,FALSE))</f>
        <v>-9999</v>
      </c>
      <c r="Z1220" s="55" t="str" cm="1">
        <f t="array" ref="Z1220">IF(AND(B1220:D1220="",G1220:P1220=""),"",IF(X1220&gt;=2,IF(Y1220&gt;50,"P1","P3"),IF(X1220&gt;0,IF(Y1220&gt;50,"P2","P5"),IF(Y1220&gt;50,"P4","P6"))))</f>
        <v/>
      </c>
    </row>
    <row r="1221" spans="1:26" x14ac:dyDescent="0.35">
      <c r="A1221" s="48"/>
      <c r="B1221" s="48"/>
      <c r="C1221" s="48"/>
      <c r="D1221" s="48"/>
      <c r="E1221" s="47"/>
      <c r="F1221" s="47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55" t="str" cm="1">
        <f t="array" ref="Q1221">IF(AND(B1221="",D1221="",G1221:H1221="",J1221:P1221),"",IF(OR(B1221="",D1221="",AND(D1221&lt;&gt;"A",D1221&lt;&gt;"B",D1221&lt;&gt;"C",D1221&lt;&gt;"D",D1221&lt;&gt;"U"),G1221&lt;0,H1221&lt;G1221,AND(J1221&lt;&gt;"BC",J1221&lt;&gt;"SG",J1221&lt;&gt;"KQ",J1221&lt;&gt;"R"),J1221="",K1221="",L1221="",L1221&lt; 0,OR(M1221="",M1221&gt;15),OR(N1221="",N1221&gt;15),O1221="",P1221=""),"ERROR - Please check inputs",""))</f>
        <v/>
      </c>
      <c r="R1221" s="55" t="str" cm="1">
        <f t="array" ref="R1221">IF(AND(B1221:D1221="",G1221:P1221=""),"",H1221-G1221)</f>
        <v/>
      </c>
      <c r="S1221" s="55" t="str" cm="1">
        <f t="array" ref="S1221">IF(AND(B1221:D1221="",G1221:P1221=""),"",P1221*R1221/1000*365)</f>
        <v/>
      </c>
      <c r="T1221" s="55" t="str" cm="1">
        <f t="array" ref="T1221">IF(AND(B1221:D1221="",G1221:P1221=""),"",MAX(0,K1221-L1221))</f>
        <v/>
      </c>
      <c r="U1221" s="55" t="str" cm="1">
        <f t="array" ref="U1221">IF(AND(B1221:D1221="",G1221:P1221=""),"",VLOOKUP(J1221,ABen_Rates,3,FALSE)*T1221*S1221)</f>
        <v/>
      </c>
      <c r="V1221" s="55" t="str" cm="1">
        <f t="array" ref="V1221">IF(AND(B1221:D1221="",G1221:P1221=""),"",VLOOKUP(D1221,Treatment_Life,2,FALSE)*U1221)</f>
        <v/>
      </c>
      <c r="W1221" s="55" t="str" cm="1">
        <f t="array" ref="W1221">IF(AND(B1221:D1221="",G1221:P1221=""),"",(H1221-G1221)*O1221*Lane_Width*Cost_m2)</f>
        <v/>
      </c>
      <c r="X1221" s="55" cm="1">
        <f t="array" ref="X1221">IF(AND(B1221:D1221="",G1221:P1221=""),-9999,V1221*Av_Cost_Coll/W1221)</f>
        <v>-9999</v>
      </c>
      <c r="Y1221" s="55" cm="1">
        <f t="array" ref="Y1221">IF(AND(B1221:D1221="",G1221:P1221=""),-9999,VLOOKUP(CONCATENATE(M1221,"-",N1221),Likelihood,2,FALSE))</f>
        <v>-9999</v>
      </c>
      <c r="Z1221" s="55" t="str" cm="1">
        <f t="array" ref="Z1221">IF(AND(B1221:D1221="",G1221:P1221=""),"",IF(X1221&gt;=2,IF(Y1221&gt;50,"P1","P3"),IF(X1221&gt;0,IF(Y1221&gt;50,"P2","P5"),IF(Y1221&gt;50,"P4","P6"))))</f>
        <v/>
      </c>
    </row>
    <row r="1222" spans="1:26" x14ac:dyDescent="0.35">
      <c r="A1222" s="48"/>
      <c r="B1222" s="48"/>
      <c r="C1222" s="48"/>
      <c r="D1222" s="48"/>
      <c r="E1222" s="47"/>
      <c r="F1222" s="47"/>
      <c r="G1222" s="48"/>
      <c r="H1222" s="48"/>
      <c r="I1222" s="48"/>
      <c r="J1222" s="48"/>
      <c r="K1222" s="48"/>
      <c r="L1222" s="48"/>
      <c r="M1222" s="48"/>
      <c r="N1222" s="48"/>
      <c r="O1222" s="48"/>
      <c r="P1222" s="48"/>
      <c r="Q1222" s="55" t="str" cm="1">
        <f t="array" ref="Q1222">IF(AND(B1222="",D1222="",G1222:H1222="",J1222:P1222),"",IF(OR(B1222="",D1222="",AND(D1222&lt;&gt;"A",D1222&lt;&gt;"B",D1222&lt;&gt;"C",D1222&lt;&gt;"D",D1222&lt;&gt;"U"),G1222&lt;0,H1222&lt;G1222,AND(J1222&lt;&gt;"BC",J1222&lt;&gt;"SG",J1222&lt;&gt;"KQ",J1222&lt;&gt;"R"),J1222="",K1222="",L1222="",L1222&lt; 0,OR(M1222="",M1222&gt;15),OR(N1222="",N1222&gt;15),O1222="",P1222=""),"ERROR - Please check inputs",""))</f>
        <v/>
      </c>
      <c r="R1222" s="55" t="str" cm="1">
        <f t="array" ref="R1222">IF(AND(B1222:D1222="",G1222:P1222=""),"",H1222-G1222)</f>
        <v/>
      </c>
      <c r="S1222" s="55" t="str" cm="1">
        <f t="array" ref="S1222">IF(AND(B1222:D1222="",G1222:P1222=""),"",P1222*R1222/1000*365)</f>
        <v/>
      </c>
      <c r="T1222" s="55" t="str" cm="1">
        <f t="array" ref="T1222">IF(AND(B1222:D1222="",G1222:P1222=""),"",MAX(0,K1222-L1222))</f>
        <v/>
      </c>
      <c r="U1222" s="55" t="str" cm="1">
        <f t="array" ref="U1222">IF(AND(B1222:D1222="",G1222:P1222=""),"",VLOOKUP(J1222,ABen_Rates,3,FALSE)*T1222*S1222)</f>
        <v/>
      </c>
      <c r="V1222" s="55" t="str" cm="1">
        <f t="array" ref="V1222">IF(AND(B1222:D1222="",G1222:P1222=""),"",VLOOKUP(D1222,Treatment_Life,2,FALSE)*U1222)</f>
        <v/>
      </c>
      <c r="W1222" s="55" t="str" cm="1">
        <f t="array" ref="W1222">IF(AND(B1222:D1222="",G1222:P1222=""),"",(H1222-G1222)*O1222*Lane_Width*Cost_m2)</f>
        <v/>
      </c>
      <c r="X1222" s="55" cm="1">
        <f t="array" ref="X1222">IF(AND(B1222:D1222="",G1222:P1222=""),-9999,V1222*Av_Cost_Coll/W1222)</f>
        <v>-9999</v>
      </c>
      <c r="Y1222" s="55" cm="1">
        <f t="array" ref="Y1222">IF(AND(B1222:D1222="",G1222:P1222=""),-9999,VLOOKUP(CONCATENATE(M1222,"-",N1222),Likelihood,2,FALSE))</f>
        <v>-9999</v>
      </c>
      <c r="Z1222" s="55" t="str" cm="1">
        <f t="array" ref="Z1222">IF(AND(B1222:D1222="",G1222:P1222=""),"",IF(X1222&gt;=2,IF(Y1222&gt;50,"P1","P3"),IF(X1222&gt;0,IF(Y1222&gt;50,"P2","P5"),IF(Y1222&gt;50,"P4","P6"))))</f>
        <v/>
      </c>
    </row>
    <row r="1223" spans="1:26" x14ac:dyDescent="0.35">
      <c r="A1223" s="48"/>
      <c r="B1223" s="48"/>
      <c r="C1223" s="48"/>
      <c r="D1223" s="48"/>
      <c r="E1223" s="47"/>
      <c r="F1223" s="47"/>
      <c r="G1223" s="48"/>
      <c r="H1223" s="48"/>
      <c r="I1223" s="48"/>
      <c r="J1223" s="48"/>
      <c r="K1223" s="48"/>
      <c r="L1223" s="48"/>
      <c r="M1223" s="48"/>
      <c r="N1223" s="48"/>
      <c r="O1223" s="48"/>
      <c r="P1223" s="48"/>
      <c r="Q1223" s="55" t="str" cm="1">
        <f t="array" ref="Q1223">IF(AND(B1223="",D1223="",G1223:H1223="",J1223:P1223),"",IF(OR(B1223="",D1223="",AND(D1223&lt;&gt;"A",D1223&lt;&gt;"B",D1223&lt;&gt;"C",D1223&lt;&gt;"D",D1223&lt;&gt;"U"),G1223&lt;0,H1223&lt;G1223,AND(J1223&lt;&gt;"BC",J1223&lt;&gt;"SG",J1223&lt;&gt;"KQ",J1223&lt;&gt;"R"),J1223="",K1223="",L1223="",L1223&lt; 0,OR(M1223="",M1223&gt;15),OR(N1223="",N1223&gt;15),O1223="",P1223=""),"ERROR - Please check inputs",""))</f>
        <v/>
      </c>
      <c r="R1223" s="55" t="str" cm="1">
        <f t="array" ref="R1223">IF(AND(B1223:D1223="",G1223:P1223=""),"",H1223-G1223)</f>
        <v/>
      </c>
      <c r="S1223" s="55" t="str" cm="1">
        <f t="array" ref="S1223">IF(AND(B1223:D1223="",G1223:P1223=""),"",P1223*R1223/1000*365)</f>
        <v/>
      </c>
      <c r="T1223" s="55" t="str" cm="1">
        <f t="array" ref="T1223">IF(AND(B1223:D1223="",G1223:P1223=""),"",MAX(0,K1223-L1223))</f>
        <v/>
      </c>
      <c r="U1223" s="55" t="str" cm="1">
        <f t="array" ref="U1223">IF(AND(B1223:D1223="",G1223:P1223=""),"",VLOOKUP(J1223,ABen_Rates,3,FALSE)*T1223*S1223)</f>
        <v/>
      </c>
      <c r="V1223" s="55" t="str" cm="1">
        <f t="array" ref="V1223">IF(AND(B1223:D1223="",G1223:P1223=""),"",VLOOKUP(D1223,Treatment_Life,2,FALSE)*U1223)</f>
        <v/>
      </c>
      <c r="W1223" s="55" t="str" cm="1">
        <f t="array" ref="W1223">IF(AND(B1223:D1223="",G1223:P1223=""),"",(H1223-G1223)*O1223*Lane_Width*Cost_m2)</f>
        <v/>
      </c>
      <c r="X1223" s="55" cm="1">
        <f t="array" ref="X1223">IF(AND(B1223:D1223="",G1223:P1223=""),-9999,V1223*Av_Cost_Coll/W1223)</f>
        <v>-9999</v>
      </c>
      <c r="Y1223" s="55" cm="1">
        <f t="array" ref="Y1223">IF(AND(B1223:D1223="",G1223:P1223=""),-9999,VLOOKUP(CONCATENATE(M1223,"-",N1223),Likelihood,2,FALSE))</f>
        <v>-9999</v>
      </c>
      <c r="Z1223" s="55" t="str" cm="1">
        <f t="array" ref="Z1223">IF(AND(B1223:D1223="",G1223:P1223=""),"",IF(X1223&gt;=2,IF(Y1223&gt;50,"P1","P3"),IF(X1223&gt;0,IF(Y1223&gt;50,"P2","P5"),IF(Y1223&gt;50,"P4","P6"))))</f>
        <v/>
      </c>
    </row>
    <row r="1224" spans="1:26" x14ac:dyDescent="0.35">
      <c r="A1224" s="48"/>
      <c r="B1224" s="48"/>
      <c r="C1224" s="48"/>
      <c r="D1224" s="48"/>
      <c r="E1224" s="47"/>
      <c r="F1224" s="47"/>
      <c r="G1224" s="48"/>
      <c r="H1224" s="48"/>
      <c r="I1224" s="48"/>
      <c r="J1224" s="48"/>
      <c r="K1224" s="48"/>
      <c r="L1224" s="48"/>
      <c r="M1224" s="48"/>
      <c r="N1224" s="48"/>
      <c r="O1224" s="48"/>
      <c r="P1224" s="48"/>
      <c r="Q1224" s="55" t="str" cm="1">
        <f t="array" ref="Q1224">IF(AND(B1224="",D1224="",G1224:H1224="",J1224:P1224),"",IF(OR(B1224="",D1224="",AND(D1224&lt;&gt;"A",D1224&lt;&gt;"B",D1224&lt;&gt;"C",D1224&lt;&gt;"D",D1224&lt;&gt;"U"),G1224&lt;0,H1224&lt;G1224,AND(J1224&lt;&gt;"BC",J1224&lt;&gt;"SG",J1224&lt;&gt;"KQ",J1224&lt;&gt;"R"),J1224="",K1224="",L1224="",L1224&lt; 0,OR(M1224="",M1224&gt;15),OR(N1224="",N1224&gt;15),O1224="",P1224=""),"ERROR - Please check inputs",""))</f>
        <v/>
      </c>
      <c r="R1224" s="55" t="str" cm="1">
        <f t="array" ref="R1224">IF(AND(B1224:D1224="",G1224:P1224=""),"",H1224-G1224)</f>
        <v/>
      </c>
      <c r="S1224" s="55" t="str" cm="1">
        <f t="array" ref="S1224">IF(AND(B1224:D1224="",G1224:P1224=""),"",P1224*R1224/1000*365)</f>
        <v/>
      </c>
      <c r="T1224" s="55" t="str" cm="1">
        <f t="array" ref="T1224">IF(AND(B1224:D1224="",G1224:P1224=""),"",MAX(0,K1224-L1224))</f>
        <v/>
      </c>
      <c r="U1224" s="55" t="str" cm="1">
        <f t="array" ref="U1224">IF(AND(B1224:D1224="",G1224:P1224=""),"",VLOOKUP(J1224,ABen_Rates,3,FALSE)*T1224*S1224)</f>
        <v/>
      </c>
      <c r="V1224" s="55" t="str" cm="1">
        <f t="array" ref="V1224">IF(AND(B1224:D1224="",G1224:P1224=""),"",VLOOKUP(D1224,Treatment_Life,2,FALSE)*U1224)</f>
        <v/>
      </c>
      <c r="W1224" s="55" t="str" cm="1">
        <f t="array" ref="W1224">IF(AND(B1224:D1224="",G1224:P1224=""),"",(H1224-G1224)*O1224*Lane_Width*Cost_m2)</f>
        <v/>
      </c>
      <c r="X1224" s="55" cm="1">
        <f t="array" ref="X1224">IF(AND(B1224:D1224="",G1224:P1224=""),-9999,V1224*Av_Cost_Coll/W1224)</f>
        <v>-9999</v>
      </c>
      <c r="Y1224" s="55" cm="1">
        <f t="array" ref="Y1224">IF(AND(B1224:D1224="",G1224:P1224=""),-9999,VLOOKUP(CONCATENATE(M1224,"-",N1224),Likelihood,2,FALSE))</f>
        <v>-9999</v>
      </c>
      <c r="Z1224" s="55" t="str" cm="1">
        <f t="array" ref="Z1224">IF(AND(B1224:D1224="",G1224:P1224=""),"",IF(X1224&gt;=2,IF(Y1224&gt;50,"P1","P3"),IF(X1224&gt;0,IF(Y1224&gt;50,"P2","P5"),IF(Y1224&gt;50,"P4","P6"))))</f>
        <v/>
      </c>
    </row>
    <row r="1225" spans="1:26" x14ac:dyDescent="0.35">
      <c r="A1225" s="48"/>
      <c r="B1225" s="48"/>
      <c r="C1225" s="48"/>
      <c r="D1225" s="48"/>
      <c r="E1225" s="47"/>
      <c r="F1225" s="47"/>
      <c r="G1225" s="48"/>
      <c r="H1225" s="48"/>
      <c r="I1225" s="48"/>
      <c r="J1225" s="48"/>
      <c r="K1225" s="48"/>
      <c r="L1225" s="48"/>
      <c r="M1225" s="48"/>
      <c r="N1225" s="48"/>
      <c r="O1225" s="48"/>
      <c r="P1225" s="48"/>
      <c r="Q1225" s="55" t="str" cm="1">
        <f t="array" ref="Q1225">IF(AND(B1225="",D1225="",G1225:H1225="",J1225:P1225),"",IF(OR(B1225="",D1225="",AND(D1225&lt;&gt;"A",D1225&lt;&gt;"B",D1225&lt;&gt;"C",D1225&lt;&gt;"D",D1225&lt;&gt;"U"),G1225&lt;0,H1225&lt;G1225,AND(J1225&lt;&gt;"BC",J1225&lt;&gt;"SG",J1225&lt;&gt;"KQ",J1225&lt;&gt;"R"),J1225="",K1225="",L1225="",L1225&lt; 0,OR(M1225="",M1225&gt;15),OR(N1225="",N1225&gt;15),O1225="",P1225=""),"ERROR - Please check inputs",""))</f>
        <v/>
      </c>
      <c r="R1225" s="55" t="str" cm="1">
        <f t="array" ref="R1225">IF(AND(B1225:D1225="",G1225:P1225=""),"",H1225-G1225)</f>
        <v/>
      </c>
      <c r="S1225" s="55" t="str" cm="1">
        <f t="array" ref="S1225">IF(AND(B1225:D1225="",G1225:P1225=""),"",P1225*R1225/1000*365)</f>
        <v/>
      </c>
      <c r="T1225" s="55" t="str" cm="1">
        <f t="array" ref="T1225">IF(AND(B1225:D1225="",G1225:P1225=""),"",MAX(0,K1225-L1225))</f>
        <v/>
      </c>
      <c r="U1225" s="55" t="str" cm="1">
        <f t="array" ref="U1225">IF(AND(B1225:D1225="",G1225:P1225=""),"",VLOOKUP(J1225,ABen_Rates,3,FALSE)*T1225*S1225)</f>
        <v/>
      </c>
      <c r="V1225" s="55" t="str" cm="1">
        <f t="array" ref="V1225">IF(AND(B1225:D1225="",G1225:P1225=""),"",VLOOKUP(D1225,Treatment_Life,2,FALSE)*U1225)</f>
        <v/>
      </c>
      <c r="W1225" s="55" t="str" cm="1">
        <f t="array" ref="W1225">IF(AND(B1225:D1225="",G1225:P1225=""),"",(H1225-G1225)*O1225*Lane_Width*Cost_m2)</f>
        <v/>
      </c>
      <c r="X1225" s="55" cm="1">
        <f t="array" ref="X1225">IF(AND(B1225:D1225="",G1225:P1225=""),-9999,V1225*Av_Cost_Coll/W1225)</f>
        <v>-9999</v>
      </c>
      <c r="Y1225" s="55" cm="1">
        <f t="array" ref="Y1225">IF(AND(B1225:D1225="",G1225:P1225=""),-9999,VLOOKUP(CONCATENATE(M1225,"-",N1225),Likelihood,2,FALSE))</f>
        <v>-9999</v>
      </c>
      <c r="Z1225" s="55" t="str" cm="1">
        <f t="array" ref="Z1225">IF(AND(B1225:D1225="",G1225:P1225=""),"",IF(X1225&gt;=2,IF(Y1225&gt;50,"P1","P3"),IF(X1225&gt;0,IF(Y1225&gt;50,"P2","P5"),IF(Y1225&gt;50,"P4","P6"))))</f>
        <v/>
      </c>
    </row>
    <row r="1226" spans="1:26" x14ac:dyDescent="0.35">
      <c r="A1226" s="48"/>
      <c r="B1226" s="48"/>
      <c r="C1226" s="48"/>
      <c r="D1226" s="48"/>
      <c r="E1226" s="47"/>
      <c r="F1226" s="47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55" t="str" cm="1">
        <f t="array" ref="Q1226">IF(AND(B1226="",D1226="",G1226:H1226="",J1226:P1226),"",IF(OR(B1226="",D1226="",AND(D1226&lt;&gt;"A",D1226&lt;&gt;"B",D1226&lt;&gt;"C",D1226&lt;&gt;"D",D1226&lt;&gt;"U"),G1226&lt;0,H1226&lt;G1226,AND(J1226&lt;&gt;"BC",J1226&lt;&gt;"SG",J1226&lt;&gt;"KQ",J1226&lt;&gt;"R"),J1226="",K1226="",L1226="",L1226&lt; 0,OR(M1226="",M1226&gt;15),OR(N1226="",N1226&gt;15),O1226="",P1226=""),"ERROR - Please check inputs",""))</f>
        <v/>
      </c>
      <c r="R1226" s="55" t="str" cm="1">
        <f t="array" ref="R1226">IF(AND(B1226:D1226="",G1226:P1226=""),"",H1226-G1226)</f>
        <v/>
      </c>
      <c r="S1226" s="55" t="str" cm="1">
        <f t="array" ref="S1226">IF(AND(B1226:D1226="",G1226:P1226=""),"",P1226*R1226/1000*365)</f>
        <v/>
      </c>
      <c r="T1226" s="55" t="str" cm="1">
        <f t="array" ref="T1226">IF(AND(B1226:D1226="",G1226:P1226=""),"",MAX(0,K1226-L1226))</f>
        <v/>
      </c>
      <c r="U1226" s="55" t="str" cm="1">
        <f t="array" ref="U1226">IF(AND(B1226:D1226="",G1226:P1226=""),"",VLOOKUP(J1226,ABen_Rates,3,FALSE)*T1226*S1226)</f>
        <v/>
      </c>
      <c r="V1226" s="55" t="str" cm="1">
        <f t="array" ref="V1226">IF(AND(B1226:D1226="",G1226:P1226=""),"",VLOOKUP(D1226,Treatment_Life,2,FALSE)*U1226)</f>
        <v/>
      </c>
      <c r="W1226" s="55" t="str" cm="1">
        <f t="array" ref="W1226">IF(AND(B1226:D1226="",G1226:P1226=""),"",(H1226-G1226)*O1226*Lane_Width*Cost_m2)</f>
        <v/>
      </c>
      <c r="X1226" s="55" cm="1">
        <f t="array" ref="X1226">IF(AND(B1226:D1226="",G1226:P1226=""),-9999,V1226*Av_Cost_Coll/W1226)</f>
        <v>-9999</v>
      </c>
      <c r="Y1226" s="55" cm="1">
        <f t="array" ref="Y1226">IF(AND(B1226:D1226="",G1226:P1226=""),-9999,VLOOKUP(CONCATENATE(M1226,"-",N1226),Likelihood,2,FALSE))</f>
        <v>-9999</v>
      </c>
      <c r="Z1226" s="55" t="str" cm="1">
        <f t="array" ref="Z1226">IF(AND(B1226:D1226="",G1226:P1226=""),"",IF(X1226&gt;=2,IF(Y1226&gt;50,"P1","P3"),IF(X1226&gt;0,IF(Y1226&gt;50,"P2","P5"),IF(Y1226&gt;50,"P4","P6"))))</f>
        <v/>
      </c>
    </row>
    <row r="1227" spans="1:26" x14ac:dyDescent="0.35">
      <c r="A1227" s="48"/>
      <c r="B1227" s="48"/>
      <c r="C1227" s="48"/>
      <c r="D1227" s="48"/>
      <c r="E1227" s="47"/>
      <c r="F1227" s="47"/>
      <c r="G1227" s="48"/>
      <c r="H1227" s="48"/>
      <c r="I1227" s="48"/>
      <c r="J1227" s="48"/>
      <c r="K1227" s="48"/>
      <c r="L1227" s="48"/>
      <c r="M1227" s="48"/>
      <c r="N1227" s="48"/>
      <c r="O1227" s="48"/>
      <c r="P1227" s="48"/>
      <c r="Q1227" s="55" t="str" cm="1">
        <f t="array" ref="Q1227">IF(AND(B1227="",D1227="",G1227:H1227="",J1227:P1227),"",IF(OR(B1227="",D1227="",AND(D1227&lt;&gt;"A",D1227&lt;&gt;"B",D1227&lt;&gt;"C",D1227&lt;&gt;"D",D1227&lt;&gt;"U"),G1227&lt;0,H1227&lt;G1227,AND(J1227&lt;&gt;"BC",J1227&lt;&gt;"SG",J1227&lt;&gt;"KQ",J1227&lt;&gt;"R"),J1227="",K1227="",L1227="",L1227&lt; 0,OR(M1227="",M1227&gt;15),OR(N1227="",N1227&gt;15),O1227="",P1227=""),"ERROR - Please check inputs",""))</f>
        <v/>
      </c>
      <c r="R1227" s="55" t="str" cm="1">
        <f t="array" ref="R1227">IF(AND(B1227:D1227="",G1227:P1227=""),"",H1227-G1227)</f>
        <v/>
      </c>
      <c r="S1227" s="55" t="str" cm="1">
        <f t="array" ref="S1227">IF(AND(B1227:D1227="",G1227:P1227=""),"",P1227*R1227/1000*365)</f>
        <v/>
      </c>
      <c r="T1227" s="55" t="str" cm="1">
        <f t="array" ref="T1227">IF(AND(B1227:D1227="",G1227:P1227=""),"",MAX(0,K1227-L1227))</f>
        <v/>
      </c>
      <c r="U1227" s="55" t="str" cm="1">
        <f t="array" ref="U1227">IF(AND(B1227:D1227="",G1227:P1227=""),"",VLOOKUP(J1227,ABen_Rates,3,FALSE)*T1227*S1227)</f>
        <v/>
      </c>
      <c r="V1227" s="55" t="str" cm="1">
        <f t="array" ref="V1227">IF(AND(B1227:D1227="",G1227:P1227=""),"",VLOOKUP(D1227,Treatment_Life,2,FALSE)*U1227)</f>
        <v/>
      </c>
      <c r="W1227" s="55" t="str" cm="1">
        <f t="array" ref="W1227">IF(AND(B1227:D1227="",G1227:P1227=""),"",(H1227-G1227)*O1227*Lane_Width*Cost_m2)</f>
        <v/>
      </c>
      <c r="X1227" s="55" cm="1">
        <f t="array" ref="X1227">IF(AND(B1227:D1227="",G1227:P1227=""),-9999,V1227*Av_Cost_Coll/W1227)</f>
        <v>-9999</v>
      </c>
      <c r="Y1227" s="55" cm="1">
        <f t="array" ref="Y1227">IF(AND(B1227:D1227="",G1227:P1227=""),-9999,VLOOKUP(CONCATENATE(M1227,"-",N1227),Likelihood,2,FALSE))</f>
        <v>-9999</v>
      </c>
      <c r="Z1227" s="55" t="str" cm="1">
        <f t="array" ref="Z1227">IF(AND(B1227:D1227="",G1227:P1227=""),"",IF(X1227&gt;=2,IF(Y1227&gt;50,"P1","P3"),IF(X1227&gt;0,IF(Y1227&gt;50,"P2","P5"),IF(Y1227&gt;50,"P4","P6"))))</f>
        <v/>
      </c>
    </row>
    <row r="1228" spans="1:26" x14ac:dyDescent="0.35">
      <c r="A1228" s="48"/>
      <c r="B1228" s="48"/>
      <c r="C1228" s="48"/>
      <c r="D1228" s="48"/>
      <c r="E1228" s="47"/>
      <c r="F1228" s="47"/>
      <c r="G1228" s="48"/>
      <c r="H1228" s="48"/>
      <c r="I1228" s="48"/>
      <c r="J1228" s="48"/>
      <c r="K1228" s="48"/>
      <c r="L1228" s="48"/>
      <c r="M1228" s="48"/>
      <c r="N1228" s="48"/>
      <c r="O1228" s="48"/>
      <c r="P1228" s="48"/>
      <c r="Q1228" s="55" t="str" cm="1">
        <f t="array" ref="Q1228">IF(AND(B1228="",D1228="",G1228:H1228="",J1228:P1228),"",IF(OR(B1228="",D1228="",AND(D1228&lt;&gt;"A",D1228&lt;&gt;"B",D1228&lt;&gt;"C",D1228&lt;&gt;"D",D1228&lt;&gt;"U"),G1228&lt;0,H1228&lt;G1228,AND(J1228&lt;&gt;"BC",J1228&lt;&gt;"SG",J1228&lt;&gt;"KQ",J1228&lt;&gt;"R"),J1228="",K1228="",L1228="",L1228&lt; 0,OR(M1228="",M1228&gt;15),OR(N1228="",N1228&gt;15),O1228="",P1228=""),"ERROR - Please check inputs",""))</f>
        <v/>
      </c>
      <c r="R1228" s="55" t="str" cm="1">
        <f t="array" ref="R1228">IF(AND(B1228:D1228="",G1228:P1228=""),"",H1228-G1228)</f>
        <v/>
      </c>
      <c r="S1228" s="55" t="str" cm="1">
        <f t="array" ref="S1228">IF(AND(B1228:D1228="",G1228:P1228=""),"",P1228*R1228/1000*365)</f>
        <v/>
      </c>
      <c r="T1228" s="55" t="str" cm="1">
        <f t="array" ref="T1228">IF(AND(B1228:D1228="",G1228:P1228=""),"",MAX(0,K1228-L1228))</f>
        <v/>
      </c>
      <c r="U1228" s="55" t="str" cm="1">
        <f t="array" ref="U1228">IF(AND(B1228:D1228="",G1228:P1228=""),"",VLOOKUP(J1228,ABen_Rates,3,FALSE)*T1228*S1228)</f>
        <v/>
      </c>
      <c r="V1228" s="55" t="str" cm="1">
        <f t="array" ref="V1228">IF(AND(B1228:D1228="",G1228:P1228=""),"",VLOOKUP(D1228,Treatment_Life,2,FALSE)*U1228)</f>
        <v/>
      </c>
      <c r="W1228" s="55" t="str" cm="1">
        <f t="array" ref="W1228">IF(AND(B1228:D1228="",G1228:P1228=""),"",(H1228-G1228)*O1228*Lane_Width*Cost_m2)</f>
        <v/>
      </c>
      <c r="X1228" s="55" cm="1">
        <f t="array" ref="X1228">IF(AND(B1228:D1228="",G1228:P1228=""),-9999,V1228*Av_Cost_Coll/W1228)</f>
        <v>-9999</v>
      </c>
      <c r="Y1228" s="55" cm="1">
        <f t="array" ref="Y1228">IF(AND(B1228:D1228="",G1228:P1228=""),-9999,VLOOKUP(CONCATENATE(M1228,"-",N1228),Likelihood,2,FALSE))</f>
        <v>-9999</v>
      </c>
      <c r="Z1228" s="55" t="str" cm="1">
        <f t="array" ref="Z1228">IF(AND(B1228:D1228="",G1228:P1228=""),"",IF(X1228&gt;=2,IF(Y1228&gt;50,"P1","P3"),IF(X1228&gt;0,IF(Y1228&gt;50,"P2","P5"),IF(Y1228&gt;50,"P4","P6"))))</f>
        <v/>
      </c>
    </row>
    <row r="1229" spans="1:26" x14ac:dyDescent="0.35">
      <c r="A1229" s="48"/>
      <c r="B1229" s="48"/>
      <c r="C1229" s="48"/>
      <c r="D1229" s="48"/>
      <c r="E1229" s="47"/>
      <c r="F1229" s="47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55" t="str" cm="1">
        <f t="array" ref="Q1229">IF(AND(B1229="",D1229="",G1229:H1229="",J1229:P1229),"",IF(OR(B1229="",D1229="",AND(D1229&lt;&gt;"A",D1229&lt;&gt;"B",D1229&lt;&gt;"C",D1229&lt;&gt;"D",D1229&lt;&gt;"U"),G1229&lt;0,H1229&lt;G1229,AND(J1229&lt;&gt;"BC",J1229&lt;&gt;"SG",J1229&lt;&gt;"KQ",J1229&lt;&gt;"R"),J1229="",K1229="",L1229="",L1229&lt; 0,OR(M1229="",M1229&gt;15),OR(N1229="",N1229&gt;15),O1229="",P1229=""),"ERROR - Please check inputs",""))</f>
        <v/>
      </c>
      <c r="R1229" s="55" t="str" cm="1">
        <f t="array" ref="R1229">IF(AND(B1229:D1229="",G1229:P1229=""),"",H1229-G1229)</f>
        <v/>
      </c>
      <c r="S1229" s="55" t="str" cm="1">
        <f t="array" ref="S1229">IF(AND(B1229:D1229="",G1229:P1229=""),"",P1229*R1229/1000*365)</f>
        <v/>
      </c>
      <c r="T1229" s="55" t="str" cm="1">
        <f t="array" ref="T1229">IF(AND(B1229:D1229="",G1229:P1229=""),"",MAX(0,K1229-L1229))</f>
        <v/>
      </c>
      <c r="U1229" s="55" t="str" cm="1">
        <f t="array" ref="U1229">IF(AND(B1229:D1229="",G1229:P1229=""),"",VLOOKUP(J1229,ABen_Rates,3,FALSE)*T1229*S1229)</f>
        <v/>
      </c>
      <c r="V1229" s="55" t="str" cm="1">
        <f t="array" ref="V1229">IF(AND(B1229:D1229="",G1229:P1229=""),"",VLOOKUP(D1229,Treatment_Life,2,FALSE)*U1229)</f>
        <v/>
      </c>
      <c r="W1229" s="55" t="str" cm="1">
        <f t="array" ref="W1229">IF(AND(B1229:D1229="",G1229:P1229=""),"",(H1229-G1229)*O1229*Lane_Width*Cost_m2)</f>
        <v/>
      </c>
      <c r="X1229" s="55" cm="1">
        <f t="array" ref="X1229">IF(AND(B1229:D1229="",G1229:P1229=""),-9999,V1229*Av_Cost_Coll/W1229)</f>
        <v>-9999</v>
      </c>
      <c r="Y1229" s="55" cm="1">
        <f t="array" ref="Y1229">IF(AND(B1229:D1229="",G1229:P1229=""),-9999,VLOOKUP(CONCATENATE(M1229,"-",N1229),Likelihood,2,FALSE))</f>
        <v>-9999</v>
      </c>
      <c r="Z1229" s="55" t="str" cm="1">
        <f t="array" ref="Z1229">IF(AND(B1229:D1229="",G1229:P1229=""),"",IF(X1229&gt;=2,IF(Y1229&gt;50,"P1","P3"),IF(X1229&gt;0,IF(Y1229&gt;50,"P2","P5"),IF(Y1229&gt;50,"P4","P6"))))</f>
        <v/>
      </c>
    </row>
    <row r="1230" spans="1:26" x14ac:dyDescent="0.35">
      <c r="A1230" s="48"/>
      <c r="B1230" s="48"/>
      <c r="C1230" s="48"/>
      <c r="D1230" s="48"/>
      <c r="E1230" s="47"/>
      <c r="F1230" s="47"/>
      <c r="G1230" s="48"/>
      <c r="H1230" s="48"/>
      <c r="I1230" s="48"/>
      <c r="J1230" s="48"/>
      <c r="K1230" s="48"/>
      <c r="L1230" s="48"/>
      <c r="M1230" s="48"/>
      <c r="N1230" s="48"/>
      <c r="O1230" s="48"/>
      <c r="P1230" s="48"/>
      <c r="Q1230" s="55" t="str" cm="1">
        <f t="array" ref="Q1230">IF(AND(B1230="",D1230="",G1230:H1230="",J1230:P1230),"",IF(OR(B1230="",D1230="",AND(D1230&lt;&gt;"A",D1230&lt;&gt;"B",D1230&lt;&gt;"C",D1230&lt;&gt;"D",D1230&lt;&gt;"U"),G1230&lt;0,H1230&lt;G1230,AND(J1230&lt;&gt;"BC",J1230&lt;&gt;"SG",J1230&lt;&gt;"KQ",J1230&lt;&gt;"R"),J1230="",K1230="",L1230="",L1230&lt; 0,OR(M1230="",M1230&gt;15),OR(N1230="",N1230&gt;15),O1230="",P1230=""),"ERROR - Please check inputs",""))</f>
        <v/>
      </c>
      <c r="R1230" s="55" t="str" cm="1">
        <f t="array" ref="R1230">IF(AND(B1230:D1230="",G1230:P1230=""),"",H1230-G1230)</f>
        <v/>
      </c>
      <c r="S1230" s="55" t="str" cm="1">
        <f t="array" ref="S1230">IF(AND(B1230:D1230="",G1230:P1230=""),"",P1230*R1230/1000*365)</f>
        <v/>
      </c>
      <c r="T1230" s="55" t="str" cm="1">
        <f t="array" ref="T1230">IF(AND(B1230:D1230="",G1230:P1230=""),"",MAX(0,K1230-L1230))</f>
        <v/>
      </c>
      <c r="U1230" s="55" t="str" cm="1">
        <f t="array" ref="U1230">IF(AND(B1230:D1230="",G1230:P1230=""),"",VLOOKUP(J1230,ABen_Rates,3,FALSE)*T1230*S1230)</f>
        <v/>
      </c>
      <c r="V1230" s="55" t="str" cm="1">
        <f t="array" ref="V1230">IF(AND(B1230:D1230="",G1230:P1230=""),"",VLOOKUP(D1230,Treatment_Life,2,FALSE)*U1230)</f>
        <v/>
      </c>
      <c r="W1230" s="55" t="str" cm="1">
        <f t="array" ref="W1230">IF(AND(B1230:D1230="",G1230:P1230=""),"",(H1230-G1230)*O1230*Lane_Width*Cost_m2)</f>
        <v/>
      </c>
      <c r="X1230" s="55" cm="1">
        <f t="array" ref="X1230">IF(AND(B1230:D1230="",G1230:P1230=""),-9999,V1230*Av_Cost_Coll/W1230)</f>
        <v>-9999</v>
      </c>
      <c r="Y1230" s="55" cm="1">
        <f t="array" ref="Y1230">IF(AND(B1230:D1230="",G1230:P1230=""),-9999,VLOOKUP(CONCATENATE(M1230,"-",N1230),Likelihood,2,FALSE))</f>
        <v>-9999</v>
      </c>
      <c r="Z1230" s="55" t="str" cm="1">
        <f t="array" ref="Z1230">IF(AND(B1230:D1230="",G1230:P1230=""),"",IF(X1230&gt;=2,IF(Y1230&gt;50,"P1","P3"),IF(X1230&gt;0,IF(Y1230&gt;50,"P2","P5"),IF(Y1230&gt;50,"P4","P6"))))</f>
        <v/>
      </c>
    </row>
    <row r="1231" spans="1:26" x14ac:dyDescent="0.35">
      <c r="A1231" s="48"/>
      <c r="B1231" s="48"/>
      <c r="C1231" s="48"/>
      <c r="D1231" s="48"/>
      <c r="E1231" s="47"/>
      <c r="F1231" s="47"/>
      <c r="G1231" s="48"/>
      <c r="H1231" s="48"/>
      <c r="I1231" s="48"/>
      <c r="J1231" s="48"/>
      <c r="K1231" s="48"/>
      <c r="L1231" s="48"/>
      <c r="M1231" s="48"/>
      <c r="N1231" s="48"/>
      <c r="O1231" s="48"/>
      <c r="P1231" s="48"/>
      <c r="Q1231" s="55" t="str" cm="1">
        <f t="array" ref="Q1231">IF(AND(B1231="",D1231="",G1231:H1231="",J1231:P1231),"",IF(OR(B1231="",D1231="",AND(D1231&lt;&gt;"A",D1231&lt;&gt;"B",D1231&lt;&gt;"C",D1231&lt;&gt;"D",D1231&lt;&gt;"U"),G1231&lt;0,H1231&lt;G1231,AND(J1231&lt;&gt;"BC",J1231&lt;&gt;"SG",J1231&lt;&gt;"KQ",J1231&lt;&gt;"R"),J1231="",K1231="",L1231="",L1231&lt; 0,OR(M1231="",M1231&gt;15),OR(N1231="",N1231&gt;15),O1231="",P1231=""),"ERROR - Please check inputs",""))</f>
        <v/>
      </c>
      <c r="R1231" s="55" t="str" cm="1">
        <f t="array" ref="R1231">IF(AND(B1231:D1231="",G1231:P1231=""),"",H1231-G1231)</f>
        <v/>
      </c>
      <c r="S1231" s="55" t="str" cm="1">
        <f t="array" ref="S1231">IF(AND(B1231:D1231="",G1231:P1231=""),"",P1231*R1231/1000*365)</f>
        <v/>
      </c>
      <c r="T1231" s="55" t="str" cm="1">
        <f t="array" ref="T1231">IF(AND(B1231:D1231="",G1231:P1231=""),"",MAX(0,K1231-L1231))</f>
        <v/>
      </c>
      <c r="U1231" s="55" t="str" cm="1">
        <f t="array" ref="U1231">IF(AND(B1231:D1231="",G1231:P1231=""),"",VLOOKUP(J1231,ABen_Rates,3,FALSE)*T1231*S1231)</f>
        <v/>
      </c>
      <c r="V1231" s="55" t="str" cm="1">
        <f t="array" ref="V1231">IF(AND(B1231:D1231="",G1231:P1231=""),"",VLOOKUP(D1231,Treatment_Life,2,FALSE)*U1231)</f>
        <v/>
      </c>
      <c r="W1231" s="55" t="str" cm="1">
        <f t="array" ref="W1231">IF(AND(B1231:D1231="",G1231:P1231=""),"",(H1231-G1231)*O1231*Lane_Width*Cost_m2)</f>
        <v/>
      </c>
      <c r="X1231" s="55" cm="1">
        <f t="array" ref="X1231">IF(AND(B1231:D1231="",G1231:P1231=""),-9999,V1231*Av_Cost_Coll/W1231)</f>
        <v>-9999</v>
      </c>
      <c r="Y1231" s="55" cm="1">
        <f t="array" ref="Y1231">IF(AND(B1231:D1231="",G1231:P1231=""),-9999,VLOOKUP(CONCATENATE(M1231,"-",N1231),Likelihood,2,FALSE))</f>
        <v>-9999</v>
      </c>
      <c r="Z1231" s="55" t="str" cm="1">
        <f t="array" ref="Z1231">IF(AND(B1231:D1231="",G1231:P1231=""),"",IF(X1231&gt;=2,IF(Y1231&gt;50,"P1","P3"),IF(X1231&gt;0,IF(Y1231&gt;50,"P2","P5"),IF(Y1231&gt;50,"P4","P6"))))</f>
        <v/>
      </c>
    </row>
    <row r="1232" spans="1:26" x14ac:dyDescent="0.35">
      <c r="A1232" s="48"/>
      <c r="B1232" s="48"/>
      <c r="C1232" s="48"/>
      <c r="D1232" s="48"/>
      <c r="E1232" s="47"/>
      <c r="F1232" s="47"/>
      <c r="G1232" s="48"/>
      <c r="H1232" s="48"/>
      <c r="I1232" s="48"/>
      <c r="J1232" s="48"/>
      <c r="K1232" s="48"/>
      <c r="L1232" s="48"/>
      <c r="M1232" s="48"/>
      <c r="N1232" s="48"/>
      <c r="O1232" s="48"/>
      <c r="P1232" s="48"/>
      <c r="Q1232" s="55" t="str" cm="1">
        <f t="array" ref="Q1232">IF(AND(B1232="",D1232="",G1232:H1232="",J1232:P1232),"",IF(OR(B1232="",D1232="",AND(D1232&lt;&gt;"A",D1232&lt;&gt;"B",D1232&lt;&gt;"C",D1232&lt;&gt;"D",D1232&lt;&gt;"U"),G1232&lt;0,H1232&lt;G1232,AND(J1232&lt;&gt;"BC",J1232&lt;&gt;"SG",J1232&lt;&gt;"KQ",J1232&lt;&gt;"R"),J1232="",K1232="",L1232="",L1232&lt; 0,OR(M1232="",M1232&gt;15),OR(N1232="",N1232&gt;15),O1232="",P1232=""),"ERROR - Please check inputs",""))</f>
        <v/>
      </c>
      <c r="R1232" s="55" t="str" cm="1">
        <f t="array" ref="R1232">IF(AND(B1232:D1232="",G1232:P1232=""),"",H1232-G1232)</f>
        <v/>
      </c>
      <c r="S1232" s="55" t="str" cm="1">
        <f t="array" ref="S1232">IF(AND(B1232:D1232="",G1232:P1232=""),"",P1232*R1232/1000*365)</f>
        <v/>
      </c>
      <c r="T1232" s="55" t="str" cm="1">
        <f t="array" ref="T1232">IF(AND(B1232:D1232="",G1232:P1232=""),"",MAX(0,K1232-L1232))</f>
        <v/>
      </c>
      <c r="U1232" s="55" t="str" cm="1">
        <f t="array" ref="U1232">IF(AND(B1232:D1232="",G1232:P1232=""),"",VLOOKUP(J1232,ABen_Rates,3,FALSE)*T1232*S1232)</f>
        <v/>
      </c>
      <c r="V1232" s="55" t="str" cm="1">
        <f t="array" ref="V1232">IF(AND(B1232:D1232="",G1232:P1232=""),"",VLOOKUP(D1232,Treatment_Life,2,FALSE)*U1232)</f>
        <v/>
      </c>
      <c r="W1232" s="55" t="str" cm="1">
        <f t="array" ref="W1232">IF(AND(B1232:D1232="",G1232:P1232=""),"",(H1232-G1232)*O1232*Lane_Width*Cost_m2)</f>
        <v/>
      </c>
      <c r="X1232" s="55" cm="1">
        <f t="array" ref="X1232">IF(AND(B1232:D1232="",G1232:P1232=""),-9999,V1232*Av_Cost_Coll/W1232)</f>
        <v>-9999</v>
      </c>
      <c r="Y1232" s="55" cm="1">
        <f t="array" ref="Y1232">IF(AND(B1232:D1232="",G1232:P1232=""),-9999,VLOOKUP(CONCATENATE(M1232,"-",N1232),Likelihood,2,FALSE))</f>
        <v>-9999</v>
      </c>
      <c r="Z1232" s="55" t="str" cm="1">
        <f t="array" ref="Z1232">IF(AND(B1232:D1232="",G1232:P1232=""),"",IF(X1232&gt;=2,IF(Y1232&gt;50,"P1","P3"),IF(X1232&gt;0,IF(Y1232&gt;50,"P2","P5"),IF(Y1232&gt;50,"P4","P6"))))</f>
        <v/>
      </c>
    </row>
    <row r="1233" spans="1:26" x14ac:dyDescent="0.35">
      <c r="A1233" s="48"/>
      <c r="B1233" s="48"/>
      <c r="C1233" s="48"/>
      <c r="D1233" s="48"/>
      <c r="E1233" s="47"/>
      <c r="F1233" s="47"/>
      <c r="G1233" s="48"/>
      <c r="H1233" s="48"/>
      <c r="I1233" s="48"/>
      <c r="J1233" s="48"/>
      <c r="K1233" s="48"/>
      <c r="L1233" s="48"/>
      <c r="M1233" s="48"/>
      <c r="N1233" s="48"/>
      <c r="O1233" s="48"/>
      <c r="P1233" s="48"/>
      <c r="Q1233" s="55" t="str" cm="1">
        <f t="array" ref="Q1233">IF(AND(B1233="",D1233="",G1233:H1233="",J1233:P1233),"",IF(OR(B1233="",D1233="",AND(D1233&lt;&gt;"A",D1233&lt;&gt;"B",D1233&lt;&gt;"C",D1233&lt;&gt;"D",D1233&lt;&gt;"U"),G1233&lt;0,H1233&lt;G1233,AND(J1233&lt;&gt;"BC",J1233&lt;&gt;"SG",J1233&lt;&gt;"KQ",J1233&lt;&gt;"R"),J1233="",K1233="",L1233="",L1233&lt; 0,OR(M1233="",M1233&gt;15),OR(N1233="",N1233&gt;15),O1233="",P1233=""),"ERROR - Please check inputs",""))</f>
        <v/>
      </c>
      <c r="R1233" s="55" t="str" cm="1">
        <f t="array" ref="R1233">IF(AND(B1233:D1233="",G1233:P1233=""),"",H1233-G1233)</f>
        <v/>
      </c>
      <c r="S1233" s="55" t="str" cm="1">
        <f t="array" ref="S1233">IF(AND(B1233:D1233="",G1233:P1233=""),"",P1233*R1233/1000*365)</f>
        <v/>
      </c>
      <c r="T1233" s="55" t="str" cm="1">
        <f t="array" ref="T1233">IF(AND(B1233:D1233="",G1233:P1233=""),"",MAX(0,K1233-L1233))</f>
        <v/>
      </c>
      <c r="U1233" s="55" t="str" cm="1">
        <f t="array" ref="U1233">IF(AND(B1233:D1233="",G1233:P1233=""),"",VLOOKUP(J1233,ABen_Rates,3,FALSE)*T1233*S1233)</f>
        <v/>
      </c>
      <c r="V1233" s="55" t="str" cm="1">
        <f t="array" ref="V1233">IF(AND(B1233:D1233="",G1233:P1233=""),"",VLOOKUP(D1233,Treatment_Life,2,FALSE)*U1233)</f>
        <v/>
      </c>
      <c r="W1233" s="55" t="str" cm="1">
        <f t="array" ref="W1233">IF(AND(B1233:D1233="",G1233:P1233=""),"",(H1233-G1233)*O1233*Lane_Width*Cost_m2)</f>
        <v/>
      </c>
      <c r="X1233" s="55" cm="1">
        <f t="array" ref="X1233">IF(AND(B1233:D1233="",G1233:P1233=""),-9999,V1233*Av_Cost_Coll/W1233)</f>
        <v>-9999</v>
      </c>
      <c r="Y1233" s="55" cm="1">
        <f t="array" ref="Y1233">IF(AND(B1233:D1233="",G1233:P1233=""),-9999,VLOOKUP(CONCATENATE(M1233,"-",N1233),Likelihood,2,FALSE))</f>
        <v>-9999</v>
      </c>
      <c r="Z1233" s="55" t="str" cm="1">
        <f t="array" ref="Z1233">IF(AND(B1233:D1233="",G1233:P1233=""),"",IF(X1233&gt;=2,IF(Y1233&gt;50,"P1","P3"),IF(X1233&gt;0,IF(Y1233&gt;50,"P2","P5"),IF(Y1233&gt;50,"P4","P6"))))</f>
        <v/>
      </c>
    </row>
    <row r="1234" spans="1:26" x14ac:dyDescent="0.35">
      <c r="A1234" s="48"/>
      <c r="B1234" s="48"/>
      <c r="C1234" s="48"/>
      <c r="D1234" s="48"/>
      <c r="E1234" s="47"/>
      <c r="F1234" s="47"/>
      <c r="G1234" s="48"/>
      <c r="H1234" s="48"/>
      <c r="I1234" s="48"/>
      <c r="J1234" s="48"/>
      <c r="K1234" s="48"/>
      <c r="L1234" s="48"/>
      <c r="M1234" s="48"/>
      <c r="N1234" s="48"/>
      <c r="O1234" s="48"/>
      <c r="P1234" s="48"/>
      <c r="Q1234" s="55" t="str" cm="1">
        <f t="array" ref="Q1234">IF(AND(B1234="",D1234="",G1234:H1234="",J1234:P1234),"",IF(OR(B1234="",D1234="",AND(D1234&lt;&gt;"A",D1234&lt;&gt;"B",D1234&lt;&gt;"C",D1234&lt;&gt;"D",D1234&lt;&gt;"U"),G1234&lt;0,H1234&lt;G1234,AND(J1234&lt;&gt;"BC",J1234&lt;&gt;"SG",J1234&lt;&gt;"KQ",J1234&lt;&gt;"R"),J1234="",K1234="",L1234="",L1234&lt; 0,OR(M1234="",M1234&gt;15),OR(N1234="",N1234&gt;15),O1234="",P1234=""),"ERROR - Please check inputs",""))</f>
        <v/>
      </c>
      <c r="R1234" s="55" t="str" cm="1">
        <f t="array" ref="R1234">IF(AND(B1234:D1234="",G1234:P1234=""),"",H1234-G1234)</f>
        <v/>
      </c>
      <c r="S1234" s="55" t="str" cm="1">
        <f t="array" ref="S1234">IF(AND(B1234:D1234="",G1234:P1234=""),"",P1234*R1234/1000*365)</f>
        <v/>
      </c>
      <c r="T1234" s="55" t="str" cm="1">
        <f t="array" ref="T1234">IF(AND(B1234:D1234="",G1234:P1234=""),"",MAX(0,K1234-L1234))</f>
        <v/>
      </c>
      <c r="U1234" s="55" t="str" cm="1">
        <f t="array" ref="U1234">IF(AND(B1234:D1234="",G1234:P1234=""),"",VLOOKUP(J1234,ABen_Rates,3,FALSE)*T1234*S1234)</f>
        <v/>
      </c>
      <c r="V1234" s="55" t="str" cm="1">
        <f t="array" ref="V1234">IF(AND(B1234:D1234="",G1234:P1234=""),"",VLOOKUP(D1234,Treatment_Life,2,FALSE)*U1234)</f>
        <v/>
      </c>
      <c r="W1234" s="55" t="str" cm="1">
        <f t="array" ref="W1234">IF(AND(B1234:D1234="",G1234:P1234=""),"",(H1234-G1234)*O1234*Lane_Width*Cost_m2)</f>
        <v/>
      </c>
      <c r="X1234" s="55" cm="1">
        <f t="array" ref="X1234">IF(AND(B1234:D1234="",G1234:P1234=""),-9999,V1234*Av_Cost_Coll/W1234)</f>
        <v>-9999</v>
      </c>
      <c r="Y1234" s="55" cm="1">
        <f t="array" ref="Y1234">IF(AND(B1234:D1234="",G1234:P1234=""),-9999,VLOOKUP(CONCATENATE(M1234,"-",N1234),Likelihood,2,FALSE))</f>
        <v>-9999</v>
      </c>
      <c r="Z1234" s="55" t="str" cm="1">
        <f t="array" ref="Z1234">IF(AND(B1234:D1234="",G1234:P1234=""),"",IF(X1234&gt;=2,IF(Y1234&gt;50,"P1","P3"),IF(X1234&gt;0,IF(Y1234&gt;50,"P2","P5"),IF(Y1234&gt;50,"P4","P6"))))</f>
        <v/>
      </c>
    </row>
    <row r="1235" spans="1:26" x14ac:dyDescent="0.35">
      <c r="A1235" s="48"/>
      <c r="B1235" s="48"/>
      <c r="C1235" s="48"/>
      <c r="D1235" s="48"/>
      <c r="E1235" s="47"/>
      <c r="F1235" s="47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55" t="str" cm="1">
        <f t="array" ref="Q1235">IF(AND(B1235="",D1235="",G1235:H1235="",J1235:P1235),"",IF(OR(B1235="",D1235="",AND(D1235&lt;&gt;"A",D1235&lt;&gt;"B",D1235&lt;&gt;"C",D1235&lt;&gt;"D",D1235&lt;&gt;"U"),G1235&lt;0,H1235&lt;G1235,AND(J1235&lt;&gt;"BC",J1235&lt;&gt;"SG",J1235&lt;&gt;"KQ",J1235&lt;&gt;"R"),J1235="",K1235="",L1235="",L1235&lt; 0,OR(M1235="",M1235&gt;15),OR(N1235="",N1235&gt;15),O1235="",P1235=""),"ERROR - Please check inputs",""))</f>
        <v/>
      </c>
      <c r="R1235" s="55" t="str" cm="1">
        <f t="array" ref="R1235">IF(AND(B1235:D1235="",G1235:P1235=""),"",H1235-G1235)</f>
        <v/>
      </c>
      <c r="S1235" s="55" t="str" cm="1">
        <f t="array" ref="S1235">IF(AND(B1235:D1235="",G1235:P1235=""),"",P1235*R1235/1000*365)</f>
        <v/>
      </c>
      <c r="T1235" s="55" t="str" cm="1">
        <f t="array" ref="T1235">IF(AND(B1235:D1235="",G1235:P1235=""),"",MAX(0,K1235-L1235))</f>
        <v/>
      </c>
      <c r="U1235" s="55" t="str" cm="1">
        <f t="array" ref="U1235">IF(AND(B1235:D1235="",G1235:P1235=""),"",VLOOKUP(J1235,ABen_Rates,3,FALSE)*T1235*S1235)</f>
        <v/>
      </c>
      <c r="V1235" s="55" t="str" cm="1">
        <f t="array" ref="V1235">IF(AND(B1235:D1235="",G1235:P1235=""),"",VLOOKUP(D1235,Treatment_Life,2,FALSE)*U1235)</f>
        <v/>
      </c>
      <c r="W1235" s="55" t="str" cm="1">
        <f t="array" ref="W1235">IF(AND(B1235:D1235="",G1235:P1235=""),"",(H1235-G1235)*O1235*Lane_Width*Cost_m2)</f>
        <v/>
      </c>
      <c r="X1235" s="55" cm="1">
        <f t="array" ref="X1235">IF(AND(B1235:D1235="",G1235:P1235=""),-9999,V1235*Av_Cost_Coll/W1235)</f>
        <v>-9999</v>
      </c>
      <c r="Y1235" s="55" cm="1">
        <f t="array" ref="Y1235">IF(AND(B1235:D1235="",G1235:P1235=""),-9999,VLOOKUP(CONCATENATE(M1235,"-",N1235),Likelihood,2,FALSE))</f>
        <v>-9999</v>
      </c>
      <c r="Z1235" s="55" t="str" cm="1">
        <f t="array" ref="Z1235">IF(AND(B1235:D1235="",G1235:P1235=""),"",IF(X1235&gt;=2,IF(Y1235&gt;50,"P1","P3"),IF(X1235&gt;0,IF(Y1235&gt;50,"P2","P5"),IF(Y1235&gt;50,"P4","P6"))))</f>
        <v/>
      </c>
    </row>
    <row r="1236" spans="1:26" x14ac:dyDescent="0.35">
      <c r="A1236" s="48"/>
      <c r="B1236" s="48"/>
      <c r="C1236" s="48"/>
      <c r="D1236" s="48"/>
      <c r="E1236" s="47"/>
      <c r="F1236" s="47"/>
      <c r="G1236" s="48"/>
      <c r="H1236" s="48"/>
      <c r="I1236" s="48"/>
      <c r="J1236" s="48"/>
      <c r="K1236" s="48"/>
      <c r="L1236" s="48"/>
      <c r="M1236" s="48"/>
      <c r="N1236" s="48"/>
      <c r="O1236" s="48"/>
      <c r="P1236" s="48"/>
      <c r="Q1236" s="55" t="str" cm="1">
        <f t="array" ref="Q1236">IF(AND(B1236="",D1236="",G1236:H1236="",J1236:P1236),"",IF(OR(B1236="",D1236="",AND(D1236&lt;&gt;"A",D1236&lt;&gt;"B",D1236&lt;&gt;"C",D1236&lt;&gt;"D",D1236&lt;&gt;"U"),G1236&lt;0,H1236&lt;G1236,AND(J1236&lt;&gt;"BC",J1236&lt;&gt;"SG",J1236&lt;&gt;"KQ",J1236&lt;&gt;"R"),J1236="",K1236="",L1236="",L1236&lt; 0,OR(M1236="",M1236&gt;15),OR(N1236="",N1236&gt;15),O1236="",P1236=""),"ERROR - Please check inputs",""))</f>
        <v/>
      </c>
      <c r="R1236" s="55" t="str" cm="1">
        <f t="array" ref="R1236">IF(AND(B1236:D1236="",G1236:P1236=""),"",H1236-G1236)</f>
        <v/>
      </c>
      <c r="S1236" s="55" t="str" cm="1">
        <f t="array" ref="S1236">IF(AND(B1236:D1236="",G1236:P1236=""),"",P1236*R1236/1000*365)</f>
        <v/>
      </c>
      <c r="T1236" s="55" t="str" cm="1">
        <f t="array" ref="T1236">IF(AND(B1236:D1236="",G1236:P1236=""),"",MAX(0,K1236-L1236))</f>
        <v/>
      </c>
      <c r="U1236" s="55" t="str" cm="1">
        <f t="array" ref="U1236">IF(AND(B1236:D1236="",G1236:P1236=""),"",VLOOKUP(J1236,ABen_Rates,3,FALSE)*T1236*S1236)</f>
        <v/>
      </c>
      <c r="V1236" s="55" t="str" cm="1">
        <f t="array" ref="V1236">IF(AND(B1236:D1236="",G1236:P1236=""),"",VLOOKUP(D1236,Treatment_Life,2,FALSE)*U1236)</f>
        <v/>
      </c>
      <c r="W1236" s="55" t="str" cm="1">
        <f t="array" ref="W1236">IF(AND(B1236:D1236="",G1236:P1236=""),"",(H1236-G1236)*O1236*Lane_Width*Cost_m2)</f>
        <v/>
      </c>
      <c r="X1236" s="55" cm="1">
        <f t="array" ref="X1236">IF(AND(B1236:D1236="",G1236:P1236=""),-9999,V1236*Av_Cost_Coll/W1236)</f>
        <v>-9999</v>
      </c>
      <c r="Y1236" s="55" cm="1">
        <f t="array" ref="Y1236">IF(AND(B1236:D1236="",G1236:P1236=""),-9999,VLOOKUP(CONCATENATE(M1236,"-",N1236),Likelihood,2,FALSE))</f>
        <v>-9999</v>
      </c>
      <c r="Z1236" s="55" t="str" cm="1">
        <f t="array" ref="Z1236">IF(AND(B1236:D1236="",G1236:P1236=""),"",IF(X1236&gt;=2,IF(Y1236&gt;50,"P1","P3"),IF(X1236&gt;0,IF(Y1236&gt;50,"P2","P5"),IF(Y1236&gt;50,"P4","P6"))))</f>
        <v/>
      </c>
    </row>
    <row r="1237" spans="1:26" x14ac:dyDescent="0.35">
      <c r="A1237" s="48"/>
      <c r="B1237" s="48"/>
      <c r="C1237" s="48"/>
      <c r="D1237" s="48"/>
      <c r="E1237" s="47"/>
      <c r="F1237" s="47"/>
      <c r="G1237" s="48"/>
      <c r="H1237" s="48"/>
      <c r="I1237" s="48"/>
      <c r="J1237" s="48"/>
      <c r="K1237" s="48"/>
      <c r="L1237" s="48"/>
      <c r="M1237" s="48"/>
      <c r="N1237" s="48"/>
      <c r="O1237" s="48"/>
      <c r="P1237" s="48"/>
      <c r="Q1237" s="55" t="str" cm="1">
        <f t="array" ref="Q1237">IF(AND(B1237="",D1237="",G1237:H1237="",J1237:P1237),"",IF(OR(B1237="",D1237="",AND(D1237&lt;&gt;"A",D1237&lt;&gt;"B",D1237&lt;&gt;"C",D1237&lt;&gt;"D",D1237&lt;&gt;"U"),G1237&lt;0,H1237&lt;G1237,AND(J1237&lt;&gt;"BC",J1237&lt;&gt;"SG",J1237&lt;&gt;"KQ",J1237&lt;&gt;"R"),J1237="",K1237="",L1237="",L1237&lt; 0,OR(M1237="",M1237&gt;15),OR(N1237="",N1237&gt;15),O1237="",P1237=""),"ERROR - Please check inputs",""))</f>
        <v/>
      </c>
      <c r="R1237" s="55" t="str" cm="1">
        <f t="array" ref="R1237">IF(AND(B1237:D1237="",G1237:P1237=""),"",H1237-G1237)</f>
        <v/>
      </c>
      <c r="S1237" s="55" t="str" cm="1">
        <f t="array" ref="S1237">IF(AND(B1237:D1237="",G1237:P1237=""),"",P1237*R1237/1000*365)</f>
        <v/>
      </c>
      <c r="T1237" s="55" t="str" cm="1">
        <f t="array" ref="T1237">IF(AND(B1237:D1237="",G1237:P1237=""),"",MAX(0,K1237-L1237))</f>
        <v/>
      </c>
      <c r="U1237" s="55" t="str" cm="1">
        <f t="array" ref="U1237">IF(AND(B1237:D1237="",G1237:P1237=""),"",VLOOKUP(J1237,ABen_Rates,3,FALSE)*T1237*S1237)</f>
        <v/>
      </c>
      <c r="V1237" s="55" t="str" cm="1">
        <f t="array" ref="V1237">IF(AND(B1237:D1237="",G1237:P1237=""),"",VLOOKUP(D1237,Treatment_Life,2,FALSE)*U1237)</f>
        <v/>
      </c>
      <c r="W1237" s="55" t="str" cm="1">
        <f t="array" ref="W1237">IF(AND(B1237:D1237="",G1237:P1237=""),"",(H1237-G1237)*O1237*Lane_Width*Cost_m2)</f>
        <v/>
      </c>
      <c r="X1237" s="55" cm="1">
        <f t="array" ref="X1237">IF(AND(B1237:D1237="",G1237:P1237=""),-9999,V1237*Av_Cost_Coll/W1237)</f>
        <v>-9999</v>
      </c>
      <c r="Y1237" s="55" cm="1">
        <f t="array" ref="Y1237">IF(AND(B1237:D1237="",G1237:P1237=""),-9999,VLOOKUP(CONCATENATE(M1237,"-",N1237),Likelihood,2,FALSE))</f>
        <v>-9999</v>
      </c>
      <c r="Z1237" s="55" t="str" cm="1">
        <f t="array" ref="Z1237">IF(AND(B1237:D1237="",G1237:P1237=""),"",IF(X1237&gt;=2,IF(Y1237&gt;50,"P1","P3"),IF(X1237&gt;0,IF(Y1237&gt;50,"P2","P5"),IF(Y1237&gt;50,"P4","P6"))))</f>
        <v/>
      </c>
    </row>
    <row r="1238" spans="1:26" x14ac:dyDescent="0.35">
      <c r="A1238" s="48"/>
      <c r="B1238" s="48"/>
      <c r="C1238" s="48"/>
      <c r="D1238" s="48"/>
      <c r="E1238" s="47"/>
      <c r="F1238" s="47"/>
      <c r="G1238" s="48"/>
      <c r="H1238" s="48"/>
      <c r="I1238" s="48"/>
      <c r="J1238" s="48"/>
      <c r="K1238" s="48"/>
      <c r="L1238" s="48"/>
      <c r="M1238" s="48"/>
      <c r="N1238" s="48"/>
      <c r="O1238" s="48"/>
      <c r="P1238" s="48"/>
      <c r="Q1238" s="55" t="str" cm="1">
        <f t="array" ref="Q1238">IF(AND(B1238="",D1238="",G1238:H1238="",J1238:P1238),"",IF(OR(B1238="",D1238="",AND(D1238&lt;&gt;"A",D1238&lt;&gt;"B",D1238&lt;&gt;"C",D1238&lt;&gt;"D",D1238&lt;&gt;"U"),G1238&lt;0,H1238&lt;G1238,AND(J1238&lt;&gt;"BC",J1238&lt;&gt;"SG",J1238&lt;&gt;"KQ",J1238&lt;&gt;"R"),J1238="",K1238="",L1238="",L1238&lt; 0,OR(M1238="",M1238&gt;15),OR(N1238="",N1238&gt;15),O1238="",P1238=""),"ERROR - Please check inputs",""))</f>
        <v/>
      </c>
      <c r="R1238" s="55" t="str" cm="1">
        <f t="array" ref="R1238">IF(AND(B1238:D1238="",G1238:P1238=""),"",H1238-G1238)</f>
        <v/>
      </c>
      <c r="S1238" s="55" t="str" cm="1">
        <f t="array" ref="S1238">IF(AND(B1238:D1238="",G1238:P1238=""),"",P1238*R1238/1000*365)</f>
        <v/>
      </c>
      <c r="T1238" s="55" t="str" cm="1">
        <f t="array" ref="T1238">IF(AND(B1238:D1238="",G1238:P1238=""),"",MAX(0,K1238-L1238))</f>
        <v/>
      </c>
      <c r="U1238" s="55" t="str" cm="1">
        <f t="array" ref="U1238">IF(AND(B1238:D1238="",G1238:P1238=""),"",VLOOKUP(J1238,ABen_Rates,3,FALSE)*T1238*S1238)</f>
        <v/>
      </c>
      <c r="V1238" s="55" t="str" cm="1">
        <f t="array" ref="V1238">IF(AND(B1238:D1238="",G1238:P1238=""),"",VLOOKUP(D1238,Treatment_Life,2,FALSE)*U1238)</f>
        <v/>
      </c>
      <c r="W1238" s="55" t="str" cm="1">
        <f t="array" ref="W1238">IF(AND(B1238:D1238="",G1238:P1238=""),"",(H1238-G1238)*O1238*Lane_Width*Cost_m2)</f>
        <v/>
      </c>
      <c r="X1238" s="55" cm="1">
        <f t="array" ref="X1238">IF(AND(B1238:D1238="",G1238:P1238=""),-9999,V1238*Av_Cost_Coll/W1238)</f>
        <v>-9999</v>
      </c>
      <c r="Y1238" s="55" cm="1">
        <f t="array" ref="Y1238">IF(AND(B1238:D1238="",G1238:P1238=""),-9999,VLOOKUP(CONCATENATE(M1238,"-",N1238),Likelihood,2,FALSE))</f>
        <v>-9999</v>
      </c>
      <c r="Z1238" s="55" t="str" cm="1">
        <f t="array" ref="Z1238">IF(AND(B1238:D1238="",G1238:P1238=""),"",IF(X1238&gt;=2,IF(Y1238&gt;50,"P1","P3"),IF(X1238&gt;0,IF(Y1238&gt;50,"P2","P5"),IF(Y1238&gt;50,"P4","P6"))))</f>
        <v/>
      </c>
    </row>
    <row r="1239" spans="1:26" x14ac:dyDescent="0.35">
      <c r="A1239" s="48"/>
      <c r="B1239" s="48"/>
      <c r="C1239" s="48"/>
      <c r="D1239" s="48"/>
      <c r="E1239" s="47"/>
      <c r="F1239" s="47"/>
      <c r="G1239" s="48"/>
      <c r="H1239" s="48"/>
      <c r="I1239" s="48"/>
      <c r="J1239" s="48"/>
      <c r="K1239" s="48"/>
      <c r="L1239" s="48"/>
      <c r="M1239" s="48"/>
      <c r="N1239" s="48"/>
      <c r="O1239" s="48"/>
      <c r="P1239" s="48"/>
      <c r="Q1239" s="55" t="str" cm="1">
        <f t="array" ref="Q1239">IF(AND(B1239="",D1239="",G1239:H1239="",J1239:P1239),"",IF(OR(B1239="",D1239="",AND(D1239&lt;&gt;"A",D1239&lt;&gt;"B",D1239&lt;&gt;"C",D1239&lt;&gt;"D",D1239&lt;&gt;"U"),G1239&lt;0,H1239&lt;G1239,AND(J1239&lt;&gt;"BC",J1239&lt;&gt;"SG",J1239&lt;&gt;"KQ",J1239&lt;&gt;"R"),J1239="",K1239="",L1239="",L1239&lt; 0,OR(M1239="",M1239&gt;15),OR(N1239="",N1239&gt;15),O1239="",P1239=""),"ERROR - Please check inputs",""))</f>
        <v/>
      </c>
      <c r="R1239" s="55" t="str" cm="1">
        <f t="array" ref="R1239">IF(AND(B1239:D1239="",G1239:P1239=""),"",H1239-G1239)</f>
        <v/>
      </c>
      <c r="S1239" s="55" t="str" cm="1">
        <f t="array" ref="S1239">IF(AND(B1239:D1239="",G1239:P1239=""),"",P1239*R1239/1000*365)</f>
        <v/>
      </c>
      <c r="T1239" s="55" t="str" cm="1">
        <f t="array" ref="T1239">IF(AND(B1239:D1239="",G1239:P1239=""),"",MAX(0,K1239-L1239))</f>
        <v/>
      </c>
      <c r="U1239" s="55" t="str" cm="1">
        <f t="array" ref="U1239">IF(AND(B1239:D1239="",G1239:P1239=""),"",VLOOKUP(J1239,ABen_Rates,3,FALSE)*T1239*S1239)</f>
        <v/>
      </c>
      <c r="V1239" s="55" t="str" cm="1">
        <f t="array" ref="V1239">IF(AND(B1239:D1239="",G1239:P1239=""),"",VLOOKUP(D1239,Treatment_Life,2,FALSE)*U1239)</f>
        <v/>
      </c>
      <c r="W1239" s="55" t="str" cm="1">
        <f t="array" ref="W1239">IF(AND(B1239:D1239="",G1239:P1239=""),"",(H1239-G1239)*O1239*Lane_Width*Cost_m2)</f>
        <v/>
      </c>
      <c r="X1239" s="55" cm="1">
        <f t="array" ref="X1239">IF(AND(B1239:D1239="",G1239:P1239=""),-9999,V1239*Av_Cost_Coll/W1239)</f>
        <v>-9999</v>
      </c>
      <c r="Y1239" s="55" cm="1">
        <f t="array" ref="Y1239">IF(AND(B1239:D1239="",G1239:P1239=""),-9999,VLOOKUP(CONCATENATE(M1239,"-",N1239),Likelihood,2,FALSE))</f>
        <v>-9999</v>
      </c>
      <c r="Z1239" s="55" t="str" cm="1">
        <f t="array" ref="Z1239">IF(AND(B1239:D1239="",G1239:P1239=""),"",IF(X1239&gt;=2,IF(Y1239&gt;50,"P1","P3"),IF(X1239&gt;0,IF(Y1239&gt;50,"P2","P5"),IF(Y1239&gt;50,"P4","P6"))))</f>
        <v/>
      </c>
    </row>
    <row r="1240" spans="1:26" x14ac:dyDescent="0.35">
      <c r="A1240" s="48"/>
      <c r="B1240" s="48"/>
      <c r="C1240" s="48"/>
      <c r="D1240" s="48"/>
      <c r="E1240" s="47"/>
      <c r="F1240" s="47"/>
      <c r="G1240" s="48"/>
      <c r="H1240" s="48"/>
      <c r="I1240" s="48"/>
      <c r="J1240" s="48"/>
      <c r="K1240" s="48"/>
      <c r="L1240" s="48"/>
      <c r="M1240" s="48"/>
      <c r="N1240" s="48"/>
      <c r="O1240" s="48"/>
      <c r="P1240" s="48"/>
      <c r="Q1240" s="55" t="str" cm="1">
        <f t="array" ref="Q1240">IF(AND(B1240="",D1240="",G1240:H1240="",J1240:P1240),"",IF(OR(B1240="",D1240="",AND(D1240&lt;&gt;"A",D1240&lt;&gt;"B",D1240&lt;&gt;"C",D1240&lt;&gt;"D",D1240&lt;&gt;"U"),G1240&lt;0,H1240&lt;G1240,AND(J1240&lt;&gt;"BC",J1240&lt;&gt;"SG",J1240&lt;&gt;"KQ",J1240&lt;&gt;"R"),J1240="",K1240="",L1240="",L1240&lt; 0,OR(M1240="",M1240&gt;15),OR(N1240="",N1240&gt;15),O1240="",P1240=""),"ERROR - Please check inputs",""))</f>
        <v/>
      </c>
      <c r="R1240" s="55" t="str" cm="1">
        <f t="array" ref="R1240">IF(AND(B1240:D1240="",G1240:P1240=""),"",H1240-G1240)</f>
        <v/>
      </c>
      <c r="S1240" s="55" t="str" cm="1">
        <f t="array" ref="S1240">IF(AND(B1240:D1240="",G1240:P1240=""),"",P1240*R1240/1000*365)</f>
        <v/>
      </c>
      <c r="T1240" s="55" t="str" cm="1">
        <f t="array" ref="T1240">IF(AND(B1240:D1240="",G1240:P1240=""),"",MAX(0,K1240-L1240))</f>
        <v/>
      </c>
      <c r="U1240" s="55" t="str" cm="1">
        <f t="array" ref="U1240">IF(AND(B1240:D1240="",G1240:P1240=""),"",VLOOKUP(J1240,ABen_Rates,3,FALSE)*T1240*S1240)</f>
        <v/>
      </c>
      <c r="V1240" s="55" t="str" cm="1">
        <f t="array" ref="V1240">IF(AND(B1240:D1240="",G1240:P1240=""),"",VLOOKUP(D1240,Treatment_Life,2,FALSE)*U1240)</f>
        <v/>
      </c>
      <c r="W1240" s="55" t="str" cm="1">
        <f t="array" ref="W1240">IF(AND(B1240:D1240="",G1240:P1240=""),"",(H1240-G1240)*O1240*Lane_Width*Cost_m2)</f>
        <v/>
      </c>
      <c r="X1240" s="55" cm="1">
        <f t="array" ref="X1240">IF(AND(B1240:D1240="",G1240:P1240=""),-9999,V1240*Av_Cost_Coll/W1240)</f>
        <v>-9999</v>
      </c>
      <c r="Y1240" s="55" cm="1">
        <f t="array" ref="Y1240">IF(AND(B1240:D1240="",G1240:P1240=""),-9999,VLOOKUP(CONCATENATE(M1240,"-",N1240),Likelihood,2,FALSE))</f>
        <v>-9999</v>
      </c>
      <c r="Z1240" s="55" t="str" cm="1">
        <f t="array" ref="Z1240">IF(AND(B1240:D1240="",G1240:P1240=""),"",IF(X1240&gt;=2,IF(Y1240&gt;50,"P1","P3"),IF(X1240&gt;0,IF(Y1240&gt;50,"P2","P5"),IF(Y1240&gt;50,"P4","P6"))))</f>
        <v/>
      </c>
    </row>
    <row r="1241" spans="1:26" x14ac:dyDescent="0.35">
      <c r="A1241" s="48"/>
      <c r="B1241" s="48"/>
      <c r="C1241" s="48"/>
      <c r="D1241" s="48"/>
      <c r="E1241" s="47"/>
      <c r="F1241" s="47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55" t="str" cm="1">
        <f t="array" ref="Q1241">IF(AND(B1241="",D1241="",G1241:H1241="",J1241:P1241),"",IF(OR(B1241="",D1241="",AND(D1241&lt;&gt;"A",D1241&lt;&gt;"B",D1241&lt;&gt;"C",D1241&lt;&gt;"D",D1241&lt;&gt;"U"),G1241&lt;0,H1241&lt;G1241,AND(J1241&lt;&gt;"BC",J1241&lt;&gt;"SG",J1241&lt;&gt;"KQ",J1241&lt;&gt;"R"),J1241="",K1241="",L1241="",L1241&lt; 0,OR(M1241="",M1241&gt;15),OR(N1241="",N1241&gt;15),O1241="",P1241=""),"ERROR - Please check inputs",""))</f>
        <v/>
      </c>
      <c r="R1241" s="55" t="str" cm="1">
        <f t="array" ref="R1241">IF(AND(B1241:D1241="",G1241:P1241=""),"",H1241-G1241)</f>
        <v/>
      </c>
      <c r="S1241" s="55" t="str" cm="1">
        <f t="array" ref="S1241">IF(AND(B1241:D1241="",G1241:P1241=""),"",P1241*R1241/1000*365)</f>
        <v/>
      </c>
      <c r="T1241" s="55" t="str" cm="1">
        <f t="array" ref="T1241">IF(AND(B1241:D1241="",G1241:P1241=""),"",MAX(0,K1241-L1241))</f>
        <v/>
      </c>
      <c r="U1241" s="55" t="str" cm="1">
        <f t="array" ref="U1241">IF(AND(B1241:D1241="",G1241:P1241=""),"",VLOOKUP(J1241,ABen_Rates,3,FALSE)*T1241*S1241)</f>
        <v/>
      </c>
      <c r="V1241" s="55" t="str" cm="1">
        <f t="array" ref="V1241">IF(AND(B1241:D1241="",G1241:P1241=""),"",VLOOKUP(D1241,Treatment_Life,2,FALSE)*U1241)</f>
        <v/>
      </c>
      <c r="W1241" s="55" t="str" cm="1">
        <f t="array" ref="W1241">IF(AND(B1241:D1241="",G1241:P1241=""),"",(H1241-G1241)*O1241*Lane_Width*Cost_m2)</f>
        <v/>
      </c>
      <c r="X1241" s="55" cm="1">
        <f t="array" ref="X1241">IF(AND(B1241:D1241="",G1241:P1241=""),-9999,V1241*Av_Cost_Coll/W1241)</f>
        <v>-9999</v>
      </c>
      <c r="Y1241" s="55" cm="1">
        <f t="array" ref="Y1241">IF(AND(B1241:D1241="",G1241:P1241=""),-9999,VLOOKUP(CONCATENATE(M1241,"-",N1241),Likelihood,2,FALSE))</f>
        <v>-9999</v>
      </c>
      <c r="Z1241" s="55" t="str" cm="1">
        <f t="array" ref="Z1241">IF(AND(B1241:D1241="",G1241:P1241=""),"",IF(X1241&gt;=2,IF(Y1241&gt;50,"P1","P3"),IF(X1241&gt;0,IF(Y1241&gt;50,"P2","P5"),IF(Y1241&gt;50,"P4","P6"))))</f>
        <v/>
      </c>
    </row>
    <row r="1242" spans="1:26" x14ac:dyDescent="0.35">
      <c r="A1242" s="48"/>
      <c r="B1242" s="48"/>
      <c r="C1242" s="48"/>
      <c r="D1242" s="48"/>
      <c r="E1242" s="47"/>
      <c r="F1242" s="47"/>
      <c r="G1242" s="48"/>
      <c r="H1242" s="48"/>
      <c r="I1242" s="48"/>
      <c r="J1242" s="48"/>
      <c r="K1242" s="48"/>
      <c r="L1242" s="48"/>
      <c r="M1242" s="48"/>
      <c r="N1242" s="48"/>
      <c r="O1242" s="48"/>
      <c r="P1242" s="48"/>
      <c r="Q1242" s="55" t="str" cm="1">
        <f t="array" ref="Q1242">IF(AND(B1242="",D1242="",G1242:H1242="",J1242:P1242),"",IF(OR(B1242="",D1242="",AND(D1242&lt;&gt;"A",D1242&lt;&gt;"B",D1242&lt;&gt;"C",D1242&lt;&gt;"D",D1242&lt;&gt;"U"),G1242&lt;0,H1242&lt;G1242,AND(J1242&lt;&gt;"BC",J1242&lt;&gt;"SG",J1242&lt;&gt;"KQ",J1242&lt;&gt;"R"),J1242="",K1242="",L1242="",L1242&lt; 0,OR(M1242="",M1242&gt;15),OR(N1242="",N1242&gt;15),O1242="",P1242=""),"ERROR - Please check inputs",""))</f>
        <v/>
      </c>
      <c r="R1242" s="55" t="str" cm="1">
        <f t="array" ref="R1242">IF(AND(B1242:D1242="",G1242:P1242=""),"",H1242-G1242)</f>
        <v/>
      </c>
      <c r="S1242" s="55" t="str" cm="1">
        <f t="array" ref="S1242">IF(AND(B1242:D1242="",G1242:P1242=""),"",P1242*R1242/1000*365)</f>
        <v/>
      </c>
      <c r="T1242" s="55" t="str" cm="1">
        <f t="array" ref="T1242">IF(AND(B1242:D1242="",G1242:P1242=""),"",MAX(0,K1242-L1242))</f>
        <v/>
      </c>
      <c r="U1242" s="55" t="str" cm="1">
        <f t="array" ref="U1242">IF(AND(B1242:D1242="",G1242:P1242=""),"",VLOOKUP(J1242,ABen_Rates,3,FALSE)*T1242*S1242)</f>
        <v/>
      </c>
      <c r="V1242" s="55" t="str" cm="1">
        <f t="array" ref="V1242">IF(AND(B1242:D1242="",G1242:P1242=""),"",VLOOKUP(D1242,Treatment_Life,2,FALSE)*U1242)</f>
        <v/>
      </c>
      <c r="W1242" s="55" t="str" cm="1">
        <f t="array" ref="W1242">IF(AND(B1242:D1242="",G1242:P1242=""),"",(H1242-G1242)*O1242*Lane_Width*Cost_m2)</f>
        <v/>
      </c>
      <c r="X1242" s="55" cm="1">
        <f t="array" ref="X1242">IF(AND(B1242:D1242="",G1242:P1242=""),-9999,V1242*Av_Cost_Coll/W1242)</f>
        <v>-9999</v>
      </c>
      <c r="Y1242" s="55" cm="1">
        <f t="array" ref="Y1242">IF(AND(B1242:D1242="",G1242:P1242=""),-9999,VLOOKUP(CONCATENATE(M1242,"-",N1242),Likelihood,2,FALSE))</f>
        <v>-9999</v>
      </c>
      <c r="Z1242" s="55" t="str" cm="1">
        <f t="array" ref="Z1242">IF(AND(B1242:D1242="",G1242:P1242=""),"",IF(X1242&gt;=2,IF(Y1242&gt;50,"P1","P3"),IF(X1242&gt;0,IF(Y1242&gt;50,"P2","P5"),IF(Y1242&gt;50,"P4","P6"))))</f>
        <v/>
      </c>
    </row>
    <row r="1243" spans="1:26" x14ac:dyDescent="0.35">
      <c r="A1243" s="48"/>
      <c r="B1243" s="48"/>
      <c r="C1243" s="48"/>
      <c r="D1243" s="48"/>
      <c r="E1243" s="47"/>
      <c r="F1243" s="47"/>
      <c r="G1243" s="48"/>
      <c r="H1243" s="48"/>
      <c r="I1243" s="48"/>
      <c r="J1243" s="48"/>
      <c r="K1243" s="48"/>
      <c r="L1243" s="48"/>
      <c r="M1243" s="48"/>
      <c r="N1243" s="48"/>
      <c r="O1243" s="48"/>
      <c r="P1243" s="48"/>
      <c r="Q1243" s="55" t="str" cm="1">
        <f t="array" ref="Q1243">IF(AND(B1243="",D1243="",G1243:H1243="",J1243:P1243),"",IF(OR(B1243="",D1243="",AND(D1243&lt;&gt;"A",D1243&lt;&gt;"B",D1243&lt;&gt;"C",D1243&lt;&gt;"D",D1243&lt;&gt;"U"),G1243&lt;0,H1243&lt;G1243,AND(J1243&lt;&gt;"BC",J1243&lt;&gt;"SG",J1243&lt;&gt;"KQ",J1243&lt;&gt;"R"),J1243="",K1243="",L1243="",L1243&lt; 0,OR(M1243="",M1243&gt;15),OR(N1243="",N1243&gt;15),O1243="",P1243=""),"ERROR - Please check inputs",""))</f>
        <v/>
      </c>
      <c r="R1243" s="55" t="str" cm="1">
        <f t="array" ref="R1243">IF(AND(B1243:D1243="",G1243:P1243=""),"",H1243-G1243)</f>
        <v/>
      </c>
      <c r="S1243" s="55" t="str" cm="1">
        <f t="array" ref="S1243">IF(AND(B1243:D1243="",G1243:P1243=""),"",P1243*R1243/1000*365)</f>
        <v/>
      </c>
      <c r="T1243" s="55" t="str" cm="1">
        <f t="array" ref="T1243">IF(AND(B1243:D1243="",G1243:P1243=""),"",MAX(0,K1243-L1243))</f>
        <v/>
      </c>
      <c r="U1243" s="55" t="str" cm="1">
        <f t="array" ref="U1243">IF(AND(B1243:D1243="",G1243:P1243=""),"",VLOOKUP(J1243,ABen_Rates,3,FALSE)*T1243*S1243)</f>
        <v/>
      </c>
      <c r="V1243" s="55" t="str" cm="1">
        <f t="array" ref="V1243">IF(AND(B1243:D1243="",G1243:P1243=""),"",VLOOKUP(D1243,Treatment_Life,2,FALSE)*U1243)</f>
        <v/>
      </c>
      <c r="W1243" s="55" t="str" cm="1">
        <f t="array" ref="W1243">IF(AND(B1243:D1243="",G1243:P1243=""),"",(H1243-G1243)*O1243*Lane_Width*Cost_m2)</f>
        <v/>
      </c>
      <c r="X1243" s="55" cm="1">
        <f t="array" ref="X1243">IF(AND(B1243:D1243="",G1243:P1243=""),-9999,V1243*Av_Cost_Coll/W1243)</f>
        <v>-9999</v>
      </c>
      <c r="Y1243" s="55" cm="1">
        <f t="array" ref="Y1243">IF(AND(B1243:D1243="",G1243:P1243=""),-9999,VLOOKUP(CONCATENATE(M1243,"-",N1243),Likelihood,2,FALSE))</f>
        <v>-9999</v>
      </c>
      <c r="Z1243" s="55" t="str" cm="1">
        <f t="array" ref="Z1243">IF(AND(B1243:D1243="",G1243:P1243=""),"",IF(X1243&gt;=2,IF(Y1243&gt;50,"P1","P3"),IF(X1243&gt;0,IF(Y1243&gt;50,"P2","P5"),IF(Y1243&gt;50,"P4","P6"))))</f>
        <v/>
      </c>
    </row>
    <row r="1244" spans="1:26" x14ac:dyDescent="0.35">
      <c r="A1244" s="48"/>
      <c r="B1244" s="48"/>
      <c r="C1244" s="48"/>
      <c r="D1244" s="48"/>
      <c r="E1244" s="47"/>
      <c r="F1244" s="47"/>
      <c r="G1244" s="48"/>
      <c r="H1244" s="48"/>
      <c r="I1244" s="48"/>
      <c r="J1244" s="48"/>
      <c r="K1244" s="48"/>
      <c r="L1244" s="48"/>
      <c r="M1244" s="48"/>
      <c r="N1244" s="48"/>
      <c r="O1244" s="48"/>
      <c r="P1244" s="48"/>
      <c r="Q1244" s="55" t="str" cm="1">
        <f t="array" ref="Q1244">IF(AND(B1244="",D1244="",G1244:H1244="",J1244:P1244),"",IF(OR(B1244="",D1244="",AND(D1244&lt;&gt;"A",D1244&lt;&gt;"B",D1244&lt;&gt;"C",D1244&lt;&gt;"D",D1244&lt;&gt;"U"),G1244&lt;0,H1244&lt;G1244,AND(J1244&lt;&gt;"BC",J1244&lt;&gt;"SG",J1244&lt;&gt;"KQ",J1244&lt;&gt;"R"),J1244="",K1244="",L1244="",L1244&lt; 0,OR(M1244="",M1244&gt;15),OR(N1244="",N1244&gt;15),O1244="",P1244=""),"ERROR - Please check inputs",""))</f>
        <v/>
      </c>
      <c r="R1244" s="55" t="str" cm="1">
        <f t="array" ref="R1244">IF(AND(B1244:D1244="",G1244:P1244=""),"",H1244-G1244)</f>
        <v/>
      </c>
      <c r="S1244" s="55" t="str" cm="1">
        <f t="array" ref="S1244">IF(AND(B1244:D1244="",G1244:P1244=""),"",P1244*R1244/1000*365)</f>
        <v/>
      </c>
      <c r="T1244" s="55" t="str" cm="1">
        <f t="array" ref="T1244">IF(AND(B1244:D1244="",G1244:P1244=""),"",MAX(0,K1244-L1244))</f>
        <v/>
      </c>
      <c r="U1244" s="55" t="str" cm="1">
        <f t="array" ref="U1244">IF(AND(B1244:D1244="",G1244:P1244=""),"",VLOOKUP(J1244,ABen_Rates,3,FALSE)*T1244*S1244)</f>
        <v/>
      </c>
      <c r="V1244" s="55" t="str" cm="1">
        <f t="array" ref="V1244">IF(AND(B1244:D1244="",G1244:P1244=""),"",VLOOKUP(D1244,Treatment_Life,2,FALSE)*U1244)</f>
        <v/>
      </c>
      <c r="W1244" s="55" t="str" cm="1">
        <f t="array" ref="W1244">IF(AND(B1244:D1244="",G1244:P1244=""),"",(H1244-G1244)*O1244*Lane_Width*Cost_m2)</f>
        <v/>
      </c>
      <c r="X1244" s="55" cm="1">
        <f t="array" ref="X1244">IF(AND(B1244:D1244="",G1244:P1244=""),-9999,V1244*Av_Cost_Coll/W1244)</f>
        <v>-9999</v>
      </c>
      <c r="Y1244" s="55" cm="1">
        <f t="array" ref="Y1244">IF(AND(B1244:D1244="",G1244:P1244=""),-9999,VLOOKUP(CONCATENATE(M1244,"-",N1244),Likelihood,2,FALSE))</f>
        <v>-9999</v>
      </c>
      <c r="Z1244" s="55" t="str" cm="1">
        <f t="array" ref="Z1244">IF(AND(B1244:D1244="",G1244:P1244=""),"",IF(X1244&gt;=2,IF(Y1244&gt;50,"P1","P3"),IF(X1244&gt;0,IF(Y1244&gt;50,"P2","P5"),IF(Y1244&gt;50,"P4","P6"))))</f>
        <v/>
      </c>
    </row>
    <row r="1245" spans="1:26" x14ac:dyDescent="0.35">
      <c r="A1245" s="48"/>
      <c r="B1245" s="48"/>
      <c r="C1245" s="48"/>
      <c r="D1245" s="48"/>
      <c r="E1245" s="47"/>
      <c r="F1245" s="47"/>
      <c r="G1245" s="48"/>
      <c r="H1245" s="48"/>
      <c r="I1245" s="48"/>
      <c r="J1245" s="48"/>
      <c r="K1245" s="48"/>
      <c r="L1245" s="48"/>
      <c r="M1245" s="48"/>
      <c r="N1245" s="48"/>
      <c r="O1245" s="48"/>
      <c r="P1245" s="48"/>
      <c r="Q1245" s="55" t="str" cm="1">
        <f t="array" ref="Q1245">IF(AND(B1245="",D1245="",G1245:H1245="",J1245:P1245),"",IF(OR(B1245="",D1245="",AND(D1245&lt;&gt;"A",D1245&lt;&gt;"B",D1245&lt;&gt;"C",D1245&lt;&gt;"D",D1245&lt;&gt;"U"),G1245&lt;0,H1245&lt;G1245,AND(J1245&lt;&gt;"BC",J1245&lt;&gt;"SG",J1245&lt;&gt;"KQ",J1245&lt;&gt;"R"),J1245="",K1245="",L1245="",L1245&lt; 0,OR(M1245="",M1245&gt;15),OR(N1245="",N1245&gt;15),O1245="",P1245=""),"ERROR - Please check inputs",""))</f>
        <v/>
      </c>
      <c r="R1245" s="55" t="str" cm="1">
        <f t="array" ref="R1245">IF(AND(B1245:D1245="",G1245:P1245=""),"",H1245-G1245)</f>
        <v/>
      </c>
      <c r="S1245" s="55" t="str" cm="1">
        <f t="array" ref="S1245">IF(AND(B1245:D1245="",G1245:P1245=""),"",P1245*R1245/1000*365)</f>
        <v/>
      </c>
      <c r="T1245" s="55" t="str" cm="1">
        <f t="array" ref="T1245">IF(AND(B1245:D1245="",G1245:P1245=""),"",MAX(0,K1245-L1245))</f>
        <v/>
      </c>
      <c r="U1245" s="55" t="str" cm="1">
        <f t="array" ref="U1245">IF(AND(B1245:D1245="",G1245:P1245=""),"",VLOOKUP(J1245,ABen_Rates,3,FALSE)*T1245*S1245)</f>
        <v/>
      </c>
      <c r="V1245" s="55" t="str" cm="1">
        <f t="array" ref="V1245">IF(AND(B1245:D1245="",G1245:P1245=""),"",VLOOKUP(D1245,Treatment_Life,2,FALSE)*U1245)</f>
        <v/>
      </c>
      <c r="W1245" s="55" t="str" cm="1">
        <f t="array" ref="W1245">IF(AND(B1245:D1245="",G1245:P1245=""),"",(H1245-G1245)*O1245*Lane_Width*Cost_m2)</f>
        <v/>
      </c>
      <c r="X1245" s="55" cm="1">
        <f t="array" ref="X1245">IF(AND(B1245:D1245="",G1245:P1245=""),-9999,V1245*Av_Cost_Coll/W1245)</f>
        <v>-9999</v>
      </c>
      <c r="Y1245" s="55" cm="1">
        <f t="array" ref="Y1245">IF(AND(B1245:D1245="",G1245:P1245=""),-9999,VLOOKUP(CONCATENATE(M1245,"-",N1245),Likelihood,2,FALSE))</f>
        <v>-9999</v>
      </c>
      <c r="Z1245" s="55" t="str" cm="1">
        <f t="array" ref="Z1245">IF(AND(B1245:D1245="",G1245:P1245=""),"",IF(X1245&gt;=2,IF(Y1245&gt;50,"P1","P3"),IF(X1245&gt;0,IF(Y1245&gt;50,"P2","P5"),IF(Y1245&gt;50,"P4","P6"))))</f>
        <v/>
      </c>
    </row>
    <row r="1246" spans="1:26" x14ac:dyDescent="0.35">
      <c r="A1246" s="48"/>
      <c r="B1246" s="48"/>
      <c r="C1246" s="48"/>
      <c r="D1246" s="48"/>
      <c r="E1246" s="47"/>
      <c r="F1246" s="47"/>
      <c r="G1246" s="48"/>
      <c r="H1246" s="48"/>
      <c r="I1246" s="48"/>
      <c r="J1246" s="48"/>
      <c r="K1246" s="48"/>
      <c r="L1246" s="48"/>
      <c r="M1246" s="48"/>
      <c r="N1246" s="48"/>
      <c r="O1246" s="48"/>
      <c r="P1246" s="48"/>
      <c r="Q1246" s="55" t="str" cm="1">
        <f t="array" ref="Q1246">IF(AND(B1246="",D1246="",G1246:H1246="",J1246:P1246),"",IF(OR(B1246="",D1246="",AND(D1246&lt;&gt;"A",D1246&lt;&gt;"B",D1246&lt;&gt;"C",D1246&lt;&gt;"D",D1246&lt;&gt;"U"),G1246&lt;0,H1246&lt;G1246,AND(J1246&lt;&gt;"BC",J1246&lt;&gt;"SG",J1246&lt;&gt;"KQ",J1246&lt;&gt;"R"),J1246="",K1246="",L1246="",L1246&lt; 0,OR(M1246="",M1246&gt;15),OR(N1246="",N1246&gt;15),O1246="",P1246=""),"ERROR - Please check inputs",""))</f>
        <v/>
      </c>
      <c r="R1246" s="55" t="str" cm="1">
        <f t="array" ref="R1246">IF(AND(B1246:D1246="",G1246:P1246=""),"",H1246-G1246)</f>
        <v/>
      </c>
      <c r="S1246" s="55" t="str" cm="1">
        <f t="array" ref="S1246">IF(AND(B1246:D1246="",G1246:P1246=""),"",P1246*R1246/1000*365)</f>
        <v/>
      </c>
      <c r="T1246" s="55" t="str" cm="1">
        <f t="array" ref="T1246">IF(AND(B1246:D1246="",G1246:P1246=""),"",MAX(0,K1246-L1246))</f>
        <v/>
      </c>
      <c r="U1246" s="55" t="str" cm="1">
        <f t="array" ref="U1246">IF(AND(B1246:D1246="",G1246:P1246=""),"",VLOOKUP(J1246,ABen_Rates,3,FALSE)*T1246*S1246)</f>
        <v/>
      </c>
      <c r="V1246" s="55" t="str" cm="1">
        <f t="array" ref="V1246">IF(AND(B1246:D1246="",G1246:P1246=""),"",VLOOKUP(D1246,Treatment_Life,2,FALSE)*U1246)</f>
        <v/>
      </c>
      <c r="W1246" s="55" t="str" cm="1">
        <f t="array" ref="W1246">IF(AND(B1246:D1246="",G1246:P1246=""),"",(H1246-G1246)*O1246*Lane_Width*Cost_m2)</f>
        <v/>
      </c>
      <c r="X1246" s="55" cm="1">
        <f t="array" ref="X1246">IF(AND(B1246:D1246="",G1246:P1246=""),-9999,V1246*Av_Cost_Coll/W1246)</f>
        <v>-9999</v>
      </c>
      <c r="Y1246" s="55" cm="1">
        <f t="array" ref="Y1246">IF(AND(B1246:D1246="",G1246:P1246=""),-9999,VLOOKUP(CONCATENATE(M1246,"-",N1246),Likelihood,2,FALSE))</f>
        <v>-9999</v>
      </c>
      <c r="Z1246" s="55" t="str" cm="1">
        <f t="array" ref="Z1246">IF(AND(B1246:D1246="",G1246:P1246=""),"",IF(X1246&gt;=2,IF(Y1246&gt;50,"P1","P3"),IF(X1246&gt;0,IF(Y1246&gt;50,"P2","P5"),IF(Y1246&gt;50,"P4","P6"))))</f>
        <v/>
      </c>
    </row>
    <row r="1247" spans="1:26" x14ac:dyDescent="0.35">
      <c r="A1247" s="48"/>
      <c r="B1247" s="48"/>
      <c r="C1247" s="48"/>
      <c r="D1247" s="48"/>
      <c r="E1247" s="47"/>
      <c r="F1247" s="47"/>
      <c r="G1247" s="48"/>
      <c r="H1247" s="48"/>
      <c r="I1247" s="48"/>
      <c r="J1247" s="48"/>
      <c r="K1247" s="48"/>
      <c r="L1247" s="48"/>
      <c r="M1247" s="48"/>
      <c r="N1247" s="48"/>
      <c r="O1247" s="48"/>
      <c r="P1247" s="48"/>
      <c r="Q1247" s="55" t="str" cm="1">
        <f t="array" ref="Q1247">IF(AND(B1247="",D1247="",G1247:H1247="",J1247:P1247),"",IF(OR(B1247="",D1247="",AND(D1247&lt;&gt;"A",D1247&lt;&gt;"B",D1247&lt;&gt;"C",D1247&lt;&gt;"D",D1247&lt;&gt;"U"),G1247&lt;0,H1247&lt;G1247,AND(J1247&lt;&gt;"BC",J1247&lt;&gt;"SG",J1247&lt;&gt;"KQ",J1247&lt;&gt;"R"),J1247="",K1247="",L1247="",L1247&lt; 0,OR(M1247="",M1247&gt;15),OR(N1247="",N1247&gt;15),O1247="",P1247=""),"ERROR - Please check inputs",""))</f>
        <v/>
      </c>
      <c r="R1247" s="55" t="str" cm="1">
        <f t="array" ref="R1247">IF(AND(B1247:D1247="",G1247:P1247=""),"",H1247-G1247)</f>
        <v/>
      </c>
      <c r="S1247" s="55" t="str" cm="1">
        <f t="array" ref="S1247">IF(AND(B1247:D1247="",G1247:P1247=""),"",P1247*R1247/1000*365)</f>
        <v/>
      </c>
      <c r="T1247" s="55" t="str" cm="1">
        <f t="array" ref="T1247">IF(AND(B1247:D1247="",G1247:P1247=""),"",MAX(0,K1247-L1247))</f>
        <v/>
      </c>
      <c r="U1247" s="55" t="str" cm="1">
        <f t="array" ref="U1247">IF(AND(B1247:D1247="",G1247:P1247=""),"",VLOOKUP(J1247,ABen_Rates,3,FALSE)*T1247*S1247)</f>
        <v/>
      </c>
      <c r="V1247" s="55" t="str" cm="1">
        <f t="array" ref="V1247">IF(AND(B1247:D1247="",G1247:P1247=""),"",VLOOKUP(D1247,Treatment_Life,2,FALSE)*U1247)</f>
        <v/>
      </c>
      <c r="W1247" s="55" t="str" cm="1">
        <f t="array" ref="W1247">IF(AND(B1247:D1247="",G1247:P1247=""),"",(H1247-G1247)*O1247*Lane_Width*Cost_m2)</f>
        <v/>
      </c>
      <c r="X1247" s="55" cm="1">
        <f t="array" ref="X1247">IF(AND(B1247:D1247="",G1247:P1247=""),-9999,V1247*Av_Cost_Coll/W1247)</f>
        <v>-9999</v>
      </c>
      <c r="Y1247" s="55" cm="1">
        <f t="array" ref="Y1247">IF(AND(B1247:D1247="",G1247:P1247=""),-9999,VLOOKUP(CONCATENATE(M1247,"-",N1247),Likelihood,2,FALSE))</f>
        <v>-9999</v>
      </c>
      <c r="Z1247" s="55" t="str" cm="1">
        <f t="array" ref="Z1247">IF(AND(B1247:D1247="",G1247:P1247=""),"",IF(X1247&gt;=2,IF(Y1247&gt;50,"P1","P3"),IF(X1247&gt;0,IF(Y1247&gt;50,"P2","P5"),IF(Y1247&gt;50,"P4","P6"))))</f>
        <v/>
      </c>
    </row>
    <row r="1248" spans="1:26" x14ac:dyDescent="0.35">
      <c r="A1248" s="48"/>
      <c r="B1248" s="48"/>
      <c r="C1248" s="48"/>
      <c r="D1248" s="48"/>
      <c r="E1248" s="47"/>
      <c r="F1248" s="47"/>
      <c r="G1248" s="48"/>
      <c r="H1248" s="48"/>
      <c r="I1248" s="48"/>
      <c r="J1248" s="48"/>
      <c r="K1248" s="48"/>
      <c r="L1248" s="48"/>
      <c r="M1248" s="48"/>
      <c r="N1248" s="48"/>
      <c r="O1248" s="48"/>
      <c r="P1248" s="48"/>
      <c r="Q1248" s="55" t="str" cm="1">
        <f t="array" ref="Q1248">IF(AND(B1248="",D1248="",G1248:H1248="",J1248:P1248),"",IF(OR(B1248="",D1248="",AND(D1248&lt;&gt;"A",D1248&lt;&gt;"B",D1248&lt;&gt;"C",D1248&lt;&gt;"D",D1248&lt;&gt;"U"),G1248&lt;0,H1248&lt;G1248,AND(J1248&lt;&gt;"BC",J1248&lt;&gt;"SG",J1248&lt;&gt;"KQ",J1248&lt;&gt;"R"),J1248="",K1248="",L1248="",L1248&lt; 0,OR(M1248="",M1248&gt;15),OR(N1248="",N1248&gt;15),O1248="",P1248=""),"ERROR - Please check inputs",""))</f>
        <v/>
      </c>
      <c r="R1248" s="55" t="str" cm="1">
        <f t="array" ref="R1248">IF(AND(B1248:D1248="",G1248:P1248=""),"",H1248-G1248)</f>
        <v/>
      </c>
      <c r="S1248" s="55" t="str" cm="1">
        <f t="array" ref="S1248">IF(AND(B1248:D1248="",G1248:P1248=""),"",P1248*R1248/1000*365)</f>
        <v/>
      </c>
      <c r="T1248" s="55" t="str" cm="1">
        <f t="array" ref="T1248">IF(AND(B1248:D1248="",G1248:P1248=""),"",MAX(0,K1248-L1248))</f>
        <v/>
      </c>
      <c r="U1248" s="55" t="str" cm="1">
        <f t="array" ref="U1248">IF(AND(B1248:D1248="",G1248:P1248=""),"",VLOOKUP(J1248,ABen_Rates,3,FALSE)*T1248*S1248)</f>
        <v/>
      </c>
      <c r="V1248" s="55" t="str" cm="1">
        <f t="array" ref="V1248">IF(AND(B1248:D1248="",G1248:P1248=""),"",VLOOKUP(D1248,Treatment_Life,2,FALSE)*U1248)</f>
        <v/>
      </c>
      <c r="W1248" s="55" t="str" cm="1">
        <f t="array" ref="W1248">IF(AND(B1248:D1248="",G1248:P1248=""),"",(H1248-G1248)*O1248*Lane_Width*Cost_m2)</f>
        <v/>
      </c>
      <c r="X1248" s="55" cm="1">
        <f t="array" ref="X1248">IF(AND(B1248:D1248="",G1248:P1248=""),-9999,V1248*Av_Cost_Coll/W1248)</f>
        <v>-9999</v>
      </c>
      <c r="Y1248" s="55" cm="1">
        <f t="array" ref="Y1248">IF(AND(B1248:D1248="",G1248:P1248=""),-9999,VLOOKUP(CONCATENATE(M1248,"-",N1248),Likelihood,2,FALSE))</f>
        <v>-9999</v>
      </c>
      <c r="Z1248" s="55" t="str" cm="1">
        <f t="array" ref="Z1248">IF(AND(B1248:D1248="",G1248:P1248=""),"",IF(X1248&gt;=2,IF(Y1248&gt;50,"P1","P3"),IF(X1248&gt;0,IF(Y1248&gt;50,"P2","P5"),IF(Y1248&gt;50,"P4","P6"))))</f>
        <v/>
      </c>
    </row>
    <row r="1249" spans="1:26" x14ac:dyDescent="0.35">
      <c r="A1249" s="48"/>
      <c r="B1249" s="48"/>
      <c r="C1249" s="48"/>
      <c r="D1249" s="48"/>
      <c r="E1249" s="47"/>
      <c r="F1249" s="47"/>
      <c r="G1249" s="48"/>
      <c r="H1249" s="48"/>
      <c r="I1249" s="48"/>
      <c r="J1249" s="48"/>
      <c r="K1249" s="48"/>
      <c r="L1249" s="48"/>
      <c r="M1249" s="48"/>
      <c r="N1249" s="48"/>
      <c r="O1249" s="48"/>
      <c r="P1249" s="48"/>
      <c r="Q1249" s="55" t="str" cm="1">
        <f t="array" ref="Q1249">IF(AND(B1249="",D1249="",G1249:H1249="",J1249:P1249),"",IF(OR(B1249="",D1249="",AND(D1249&lt;&gt;"A",D1249&lt;&gt;"B",D1249&lt;&gt;"C",D1249&lt;&gt;"D",D1249&lt;&gt;"U"),G1249&lt;0,H1249&lt;G1249,AND(J1249&lt;&gt;"BC",J1249&lt;&gt;"SG",J1249&lt;&gt;"KQ",J1249&lt;&gt;"R"),J1249="",K1249="",L1249="",L1249&lt; 0,OR(M1249="",M1249&gt;15),OR(N1249="",N1249&gt;15),O1249="",P1249=""),"ERROR - Please check inputs",""))</f>
        <v/>
      </c>
      <c r="R1249" s="55" t="str" cm="1">
        <f t="array" ref="R1249">IF(AND(B1249:D1249="",G1249:P1249=""),"",H1249-G1249)</f>
        <v/>
      </c>
      <c r="S1249" s="55" t="str" cm="1">
        <f t="array" ref="S1249">IF(AND(B1249:D1249="",G1249:P1249=""),"",P1249*R1249/1000*365)</f>
        <v/>
      </c>
      <c r="T1249" s="55" t="str" cm="1">
        <f t="array" ref="T1249">IF(AND(B1249:D1249="",G1249:P1249=""),"",MAX(0,K1249-L1249))</f>
        <v/>
      </c>
      <c r="U1249" s="55" t="str" cm="1">
        <f t="array" ref="U1249">IF(AND(B1249:D1249="",G1249:P1249=""),"",VLOOKUP(J1249,ABen_Rates,3,FALSE)*T1249*S1249)</f>
        <v/>
      </c>
      <c r="V1249" s="55" t="str" cm="1">
        <f t="array" ref="V1249">IF(AND(B1249:D1249="",G1249:P1249=""),"",VLOOKUP(D1249,Treatment_Life,2,FALSE)*U1249)</f>
        <v/>
      </c>
      <c r="W1249" s="55" t="str" cm="1">
        <f t="array" ref="W1249">IF(AND(B1249:D1249="",G1249:P1249=""),"",(H1249-G1249)*O1249*Lane_Width*Cost_m2)</f>
        <v/>
      </c>
      <c r="X1249" s="55" cm="1">
        <f t="array" ref="X1249">IF(AND(B1249:D1249="",G1249:P1249=""),-9999,V1249*Av_Cost_Coll/W1249)</f>
        <v>-9999</v>
      </c>
      <c r="Y1249" s="55" cm="1">
        <f t="array" ref="Y1249">IF(AND(B1249:D1249="",G1249:P1249=""),-9999,VLOOKUP(CONCATENATE(M1249,"-",N1249),Likelihood,2,FALSE))</f>
        <v>-9999</v>
      </c>
      <c r="Z1249" s="55" t="str" cm="1">
        <f t="array" ref="Z1249">IF(AND(B1249:D1249="",G1249:P1249=""),"",IF(X1249&gt;=2,IF(Y1249&gt;50,"P1","P3"),IF(X1249&gt;0,IF(Y1249&gt;50,"P2","P5"),IF(Y1249&gt;50,"P4","P6"))))</f>
        <v/>
      </c>
    </row>
    <row r="1250" spans="1:26" x14ac:dyDescent="0.35">
      <c r="A1250" s="48"/>
      <c r="B1250" s="48"/>
      <c r="C1250" s="48"/>
      <c r="D1250" s="48"/>
      <c r="E1250" s="47"/>
      <c r="F1250" s="47"/>
      <c r="G1250" s="48"/>
      <c r="H1250" s="48"/>
      <c r="I1250" s="48"/>
      <c r="J1250" s="48"/>
      <c r="K1250" s="48"/>
      <c r="L1250" s="48"/>
      <c r="M1250" s="48"/>
      <c r="N1250" s="48"/>
      <c r="O1250" s="48"/>
      <c r="P1250" s="48"/>
      <c r="Q1250" s="55" t="str" cm="1">
        <f t="array" ref="Q1250">IF(AND(B1250="",D1250="",G1250:H1250="",J1250:P1250),"",IF(OR(B1250="",D1250="",AND(D1250&lt;&gt;"A",D1250&lt;&gt;"B",D1250&lt;&gt;"C",D1250&lt;&gt;"D",D1250&lt;&gt;"U"),G1250&lt;0,H1250&lt;G1250,AND(J1250&lt;&gt;"BC",J1250&lt;&gt;"SG",J1250&lt;&gt;"KQ",J1250&lt;&gt;"R"),J1250="",K1250="",L1250="",L1250&lt; 0,OR(M1250="",M1250&gt;15),OR(N1250="",N1250&gt;15),O1250="",P1250=""),"ERROR - Please check inputs",""))</f>
        <v/>
      </c>
      <c r="R1250" s="55" t="str" cm="1">
        <f t="array" ref="R1250">IF(AND(B1250:D1250="",G1250:P1250=""),"",H1250-G1250)</f>
        <v/>
      </c>
      <c r="S1250" s="55" t="str" cm="1">
        <f t="array" ref="S1250">IF(AND(B1250:D1250="",G1250:P1250=""),"",P1250*R1250/1000*365)</f>
        <v/>
      </c>
      <c r="T1250" s="55" t="str" cm="1">
        <f t="array" ref="T1250">IF(AND(B1250:D1250="",G1250:P1250=""),"",MAX(0,K1250-L1250))</f>
        <v/>
      </c>
      <c r="U1250" s="55" t="str" cm="1">
        <f t="array" ref="U1250">IF(AND(B1250:D1250="",G1250:P1250=""),"",VLOOKUP(J1250,ABen_Rates,3,FALSE)*T1250*S1250)</f>
        <v/>
      </c>
      <c r="V1250" s="55" t="str" cm="1">
        <f t="array" ref="V1250">IF(AND(B1250:D1250="",G1250:P1250=""),"",VLOOKUP(D1250,Treatment_Life,2,FALSE)*U1250)</f>
        <v/>
      </c>
      <c r="W1250" s="55" t="str" cm="1">
        <f t="array" ref="W1250">IF(AND(B1250:D1250="",G1250:P1250=""),"",(H1250-G1250)*O1250*Lane_Width*Cost_m2)</f>
        <v/>
      </c>
      <c r="X1250" s="55" cm="1">
        <f t="array" ref="X1250">IF(AND(B1250:D1250="",G1250:P1250=""),-9999,V1250*Av_Cost_Coll/W1250)</f>
        <v>-9999</v>
      </c>
      <c r="Y1250" s="55" cm="1">
        <f t="array" ref="Y1250">IF(AND(B1250:D1250="",G1250:P1250=""),-9999,VLOOKUP(CONCATENATE(M1250,"-",N1250),Likelihood,2,FALSE))</f>
        <v>-9999</v>
      </c>
      <c r="Z1250" s="55" t="str" cm="1">
        <f t="array" ref="Z1250">IF(AND(B1250:D1250="",G1250:P1250=""),"",IF(X1250&gt;=2,IF(Y1250&gt;50,"P1","P3"),IF(X1250&gt;0,IF(Y1250&gt;50,"P2","P5"),IF(Y1250&gt;50,"P4","P6"))))</f>
        <v/>
      </c>
    </row>
    <row r="1251" spans="1:26" x14ac:dyDescent="0.35">
      <c r="A1251" s="48"/>
      <c r="B1251" s="48"/>
      <c r="C1251" s="48"/>
      <c r="D1251" s="48"/>
      <c r="E1251" s="47"/>
      <c r="F1251" s="47"/>
      <c r="G1251" s="48"/>
      <c r="H1251" s="48"/>
      <c r="I1251" s="48"/>
      <c r="J1251" s="48"/>
      <c r="K1251" s="48"/>
      <c r="L1251" s="48"/>
      <c r="M1251" s="48"/>
      <c r="N1251" s="48"/>
      <c r="O1251" s="48"/>
      <c r="P1251" s="48"/>
      <c r="Q1251" s="55" t="str" cm="1">
        <f t="array" ref="Q1251">IF(AND(B1251="",D1251="",G1251:H1251="",J1251:P1251),"",IF(OR(B1251="",D1251="",AND(D1251&lt;&gt;"A",D1251&lt;&gt;"B",D1251&lt;&gt;"C",D1251&lt;&gt;"D",D1251&lt;&gt;"U"),G1251&lt;0,H1251&lt;G1251,AND(J1251&lt;&gt;"BC",J1251&lt;&gt;"SG",J1251&lt;&gt;"KQ",J1251&lt;&gt;"R"),J1251="",K1251="",L1251="",L1251&lt; 0,OR(M1251="",M1251&gt;15),OR(N1251="",N1251&gt;15),O1251="",P1251=""),"ERROR - Please check inputs",""))</f>
        <v/>
      </c>
      <c r="R1251" s="55" t="str" cm="1">
        <f t="array" ref="R1251">IF(AND(B1251:D1251="",G1251:P1251=""),"",H1251-G1251)</f>
        <v/>
      </c>
      <c r="S1251" s="55" t="str" cm="1">
        <f t="array" ref="S1251">IF(AND(B1251:D1251="",G1251:P1251=""),"",P1251*R1251/1000*365)</f>
        <v/>
      </c>
      <c r="T1251" s="55" t="str" cm="1">
        <f t="array" ref="T1251">IF(AND(B1251:D1251="",G1251:P1251=""),"",MAX(0,K1251-L1251))</f>
        <v/>
      </c>
      <c r="U1251" s="55" t="str" cm="1">
        <f t="array" ref="U1251">IF(AND(B1251:D1251="",G1251:P1251=""),"",VLOOKUP(J1251,ABen_Rates,3,FALSE)*T1251*S1251)</f>
        <v/>
      </c>
      <c r="V1251" s="55" t="str" cm="1">
        <f t="array" ref="V1251">IF(AND(B1251:D1251="",G1251:P1251=""),"",VLOOKUP(D1251,Treatment_Life,2,FALSE)*U1251)</f>
        <v/>
      </c>
      <c r="W1251" s="55" t="str" cm="1">
        <f t="array" ref="W1251">IF(AND(B1251:D1251="",G1251:P1251=""),"",(H1251-G1251)*O1251*Lane_Width*Cost_m2)</f>
        <v/>
      </c>
      <c r="X1251" s="55" cm="1">
        <f t="array" ref="X1251">IF(AND(B1251:D1251="",G1251:P1251=""),-9999,V1251*Av_Cost_Coll/W1251)</f>
        <v>-9999</v>
      </c>
      <c r="Y1251" s="55" cm="1">
        <f t="array" ref="Y1251">IF(AND(B1251:D1251="",G1251:P1251=""),-9999,VLOOKUP(CONCATENATE(M1251,"-",N1251),Likelihood,2,FALSE))</f>
        <v>-9999</v>
      </c>
      <c r="Z1251" s="55" t="str" cm="1">
        <f t="array" ref="Z1251">IF(AND(B1251:D1251="",G1251:P1251=""),"",IF(X1251&gt;=2,IF(Y1251&gt;50,"P1","P3"),IF(X1251&gt;0,IF(Y1251&gt;50,"P2","P5"),IF(Y1251&gt;50,"P4","P6"))))</f>
        <v/>
      </c>
    </row>
    <row r="1252" spans="1:26" x14ac:dyDescent="0.35">
      <c r="A1252" s="48"/>
      <c r="B1252" s="48"/>
      <c r="C1252" s="48"/>
      <c r="D1252" s="48"/>
      <c r="E1252" s="47"/>
      <c r="F1252" s="47"/>
      <c r="G1252" s="48"/>
      <c r="H1252" s="48"/>
      <c r="I1252" s="48"/>
      <c r="J1252" s="48"/>
      <c r="K1252" s="48"/>
      <c r="L1252" s="48"/>
      <c r="M1252" s="48"/>
      <c r="N1252" s="48"/>
      <c r="O1252" s="48"/>
      <c r="P1252" s="48"/>
      <c r="Q1252" s="55" t="str" cm="1">
        <f t="array" ref="Q1252">IF(AND(B1252="",D1252="",G1252:H1252="",J1252:P1252),"",IF(OR(B1252="",D1252="",AND(D1252&lt;&gt;"A",D1252&lt;&gt;"B",D1252&lt;&gt;"C",D1252&lt;&gt;"D",D1252&lt;&gt;"U"),G1252&lt;0,H1252&lt;G1252,AND(J1252&lt;&gt;"BC",J1252&lt;&gt;"SG",J1252&lt;&gt;"KQ",J1252&lt;&gt;"R"),J1252="",K1252="",L1252="",L1252&lt; 0,OR(M1252="",M1252&gt;15),OR(N1252="",N1252&gt;15),O1252="",P1252=""),"ERROR - Please check inputs",""))</f>
        <v/>
      </c>
      <c r="R1252" s="55" t="str" cm="1">
        <f t="array" ref="R1252">IF(AND(B1252:D1252="",G1252:P1252=""),"",H1252-G1252)</f>
        <v/>
      </c>
      <c r="S1252" s="55" t="str" cm="1">
        <f t="array" ref="S1252">IF(AND(B1252:D1252="",G1252:P1252=""),"",P1252*R1252/1000*365)</f>
        <v/>
      </c>
      <c r="T1252" s="55" t="str" cm="1">
        <f t="array" ref="T1252">IF(AND(B1252:D1252="",G1252:P1252=""),"",MAX(0,K1252-L1252))</f>
        <v/>
      </c>
      <c r="U1252" s="55" t="str" cm="1">
        <f t="array" ref="U1252">IF(AND(B1252:D1252="",G1252:P1252=""),"",VLOOKUP(J1252,ABen_Rates,3,FALSE)*T1252*S1252)</f>
        <v/>
      </c>
      <c r="V1252" s="55" t="str" cm="1">
        <f t="array" ref="V1252">IF(AND(B1252:D1252="",G1252:P1252=""),"",VLOOKUP(D1252,Treatment_Life,2,FALSE)*U1252)</f>
        <v/>
      </c>
      <c r="W1252" s="55" t="str" cm="1">
        <f t="array" ref="W1252">IF(AND(B1252:D1252="",G1252:P1252=""),"",(H1252-G1252)*O1252*Lane_Width*Cost_m2)</f>
        <v/>
      </c>
      <c r="X1252" s="55" cm="1">
        <f t="array" ref="X1252">IF(AND(B1252:D1252="",G1252:P1252=""),-9999,V1252*Av_Cost_Coll/W1252)</f>
        <v>-9999</v>
      </c>
      <c r="Y1252" s="55" cm="1">
        <f t="array" ref="Y1252">IF(AND(B1252:D1252="",G1252:P1252=""),-9999,VLOOKUP(CONCATENATE(M1252,"-",N1252),Likelihood,2,FALSE))</f>
        <v>-9999</v>
      </c>
      <c r="Z1252" s="55" t="str" cm="1">
        <f t="array" ref="Z1252">IF(AND(B1252:D1252="",G1252:P1252=""),"",IF(X1252&gt;=2,IF(Y1252&gt;50,"P1","P3"),IF(X1252&gt;0,IF(Y1252&gt;50,"P2","P5"),IF(Y1252&gt;50,"P4","P6"))))</f>
        <v/>
      </c>
    </row>
    <row r="1253" spans="1:26" x14ac:dyDescent="0.35">
      <c r="A1253" s="48"/>
      <c r="B1253" s="48"/>
      <c r="C1253" s="48"/>
      <c r="D1253" s="48"/>
      <c r="E1253" s="47"/>
      <c r="F1253" s="47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55" t="str" cm="1">
        <f t="array" ref="Q1253">IF(AND(B1253="",D1253="",G1253:H1253="",J1253:P1253),"",IF(OR(B1253="",D1253="",AND(D1253&lt;&gt;"A",D1253&lt;&gt;"B",D1253&lt;&gt;"C",D1253&lt;&gt;"D",D1253&lt;&gt;"U"),G1253&lt;0,H1253&lt;G1253,AND(J1253&lt;&gt;"BC",J1253&lt;&gt;"SG",J1253&lt;&gt;"KQ",J1253&lt;&gt;"R"),J1253="",K1253="",L1253="",L1253&lt; 0,OR(M1253="",M1253&gt;15),OR(N1253="",N1253&gt;15),O1253="",P1253=""),"ERROR - Please check inputs",""))</f>
        <v/>
      </c>
      <c r="R1253" s="55" t="str" cm="1">
        <f t="array" ref="R1253">IF(AND(B1253:D1253="",G1253:P1253=""),"",H1253-G1253)</f>
        <v/>
      </c>
      <c r="S1253" s="55" t="str" cm="1">
        <f t="array" ref="S1253">IF(AND(B1253:D1253="",G1253:P1253=""),"",P1253*R1253/1000*365)</f>
        <v/>
      </c>
      <c r="T1253" s="55" t="str" cm="1">
        <f t="array" ref="T1253">IF(AND(B1253:D1253="",G1253:P1253=""),"",MAX(0,K1253-L1253))</f>
        <v/>
      </c>
      <c r="U1253" s="55" t="str" cm="1">
        <f t="array" ref="U1253">IF(AND(B1253:D1253="",G1253:P1253=""),"",VLOOKUP(J1253,ABen_Rates,3,FALSE)*T1253*S1253)</f>
        <v/>
      </c>
      <c r="V1253" s="55" t="str" cm="1">
        <f t="array" ref="V1253">IF(AND(B1253:D1253="",G1253:P1253=""),"",VLOOKUP(D1253,Treatment_Life,2,FALSE)*U1253)</f>
        <v/>
      </c>
      <c r="W1253" s="55" t="str" cm="1">
        <f t="array" ref="W1253">IF(AND(B1253:D1253="",G1253:P1253=""),"",(H1253-G1253)*O1253*Lane_Width*Cost_m2)</f>
        <v/>
      </c>
      <c r="X1253" s="55" cm="1">
        <f t="array" ref="X1253">IF(AND(B1253:D1253="",G1253:P1253=""),-9999,V1253*Av_Cost_Coll/W1253)</f>
        <v>-9999</v>
      </c>
      <c r="Y1253" s="55" cm="1">
        <f t="array" ref="Y1253">IF(AND(B1253:D1253="",G1253:P1253=""),-9999,VLOOKUP(CONCATENATE(M1253,"-",N1253),Likelihood,2,FALSE))</f>
        <v>-9999</v>
      </c>
      <c r="Z1253" s="55" t="str" cm="1">
        <f t="array" ref="Z1253">IF(AND(B1253:D1253="",G1253:P1253=""),"",IF(X1253&gt;=2,IF(Y1253&gt;50,"P1","P3"),IF(X1253&gt;0,IF(Y1253&gt;50,"P2","P5"),IF(Y1253&gt;50,"P4","P6"))))</f>
        <v/>
      </c>
    </row>
    <row r="1254" spans="1:26" x14ac:dyDescent="0.35">
      <c r="A1254" s="48"/>
      <c r="B1254" s="48"/>
      <c r="C1254" s="48"/>
      <c r="D1254" s="48"/>
      <c r="E1254" s="47"/>
      <c r="F1254" s="47"/>
      <c r="G1254" s="48"/>
      <c r="H1254" s="48"/>
      <c r="I1254" s="48"/>
      <c r="J1254" s="48"/>
      <c r="K1254" s="48"/>
      <c r="L1254" s="48"/>
      <c r="M1254" s="48"/>
      <c r="N1254" s="48"/>
      <c r="O1254" s="48"/>
      <c r="P1254" s="48"/>
      <c r="Q1254" s="55" t="str" cm="1">
        <f t="array" ref="Q1254">IF(AND(B1254="",D1254="",G1254:H1254="",J1254:P1254),"",IF(OR(B1254="",D1254="",AND(D1254&lt;&gt;"A",D1254&lt;&gt;"B",D1254&lt;&gt;"C",D1254&lt;&gt;"D",D1254&lt;&gt;"U"),G1254&lt;0,H1254&lt;G1254,AND(J1254&lt;&gt;"BC",J1254&lt;&gt;"SG",J1254&lt;&gt;"KQ",J1254&lt;&gt;"R"),J1254="",K1254="",L1254="",L1254&lt; 0,OR(M1254="",M1254&gt;15),OR(N1254="",N1254&gt;15),O1254="",P1254=""),"ERROR - Please check inputs",""))</f>
        <v/>
      </c>
      <c r="R1254" s="55" t="str" cm="1">
        <f t="array" ref="R1254">IF(AND(B1254:D1254="",G1254:P1254=""),"",H1254-G1254)</f>
        <v/>
      </c>
      <c r="S1254" s="55" t="str" cm="1">
        <f t="array" ref="S1254">IF(AND(B1254:D1254="",G1254:P1254=""),"",P1254*R1254/1000*365)</f>
        <v/>
      </c>
      <c r="T1254" s="55" t="str" cm="1">
        <f t="array" ref="T1254">IF(AND(B1254:D1254="",G1254:P1254=""),"",MAX(0,K1254-L1254))</f>
        <v/>
      </c>
      <c r="U1254" s="55" t="str" cm="1">
        <f t="array" ref="U1254">IF(AND(B1254:D1254="",G1254:P1254=""),"",VLOOKUP(J1254,ABen_Rates,3,FALSE)*T1254*S1254)</f>
        <v/>
      </c>
      <c r="V1254" s="55" t="str" cm="1">
        <f t="array" ref="V1254">IF(AND(B1254:D1254="",G1254:P1254=""),"",VLOOKUP(D1254,Treatment_Life,2,FALSE)*U1254)</f>
        <v/>
      </c>
      <c r="W1254" s="55" t="str" cm="1">
        <f t="array" ref="W1254">IF(AND(B1254:D1254="",G1254:P1254=""),"",(H1254-G1254)*O1254*Lane_Width*Cost_m2)</f>
        <v/>
      </c>
      <c r="X1254" s="55" cm="1">
        <f t="array" ref="X1254">IF(AND(B1254:D1254="",G1254:P1254=""),-9999,V1254*Av_Cost_Coll/W1254)</f>
        <v>-9999</v>
      </c>
      <c r="Y1254" s="55" cm="1">
        <f t="array" ref="Y1254">IF(AND(B1254:D1254="",G1254:P1254=""),-9999,VLOOKUP(CONCATENATE(M1254,"-",N1254),Likelihood,2,FALSE))</f>
        <v>-9999</v>
      </c>
      <c r="Z1254" s="55" t="str" cm="1">
        <f t="array" ref="Z1254">IF(AND(B1254:D1254="",G1254:P1254=""),"",IF(X1254&gt;=2,IF(Y1254&gt;50,"P1","P3"),IF(X1254&gt;0,IF(Y1254&gt;50,"P2","P5"),IF(Y1254&gt;50,"P4","P6"))))</f>
        <v/>
      </c>
    </row>
    <row r="1255" spans="1:26" x14ac:dyDescent="0.35">
      <c r="A1255" s="48"/>
      <c r="B1255" s="48"/>
      <c r="C1255" s="48"/>
      <c r="D1255" s="48"/>
      <c r="E1255" s="47"/>
      <c r="F1255" s="47"/>
      <c r="G1255" s="48"/>
      <c r="H1255" s="48"/>
      <c r="I1255" s="48"/>
      <c r="J1255" s="48"/>
      <c r="K1255" s="48"/>
      <c r="L1255" s="48"/>
      <c r="M1255" s="48"/>
      <c r="N1255" s="48"/>
      <c r="O1255" s="48"/>
      <c r="P1255" s="48"/>
      <c r="Q1255" s="55" t="str" cm="1">
        <f t="array" ref="Q1255">IF(AND(B1255="",D1255="",G1255:H1255="",J1255:P1255),"",IF(OR(B1255="",D1255="",AND(D1255&lt;&gt;"A",D1255&lt;&gt;"B",D1255&lt;&gt;"C",D1255&lt;&gt;"D",D1255&lt;&gt;"U"),G1255&lt;0,H1255&lt;G1255,AND(J1255&lt;&gt;"BC",J1255&lt;&gt;"SG",J1255&lt;&gt;"KQ",J1255&lt;&gt;"R"),J1255="",K1255="",L1255="",L1255&lt; 0,OR(M1255="",M1255&gt;15),OR(N1255="",N1255&gt;15),O1255="",P1255=""),"ERROR - Please check inputs",""))</f>
        <v/>
      </c>
      <c r="R1255" s="55" t="str" cm="1">
        <f t="array" ref="R1255">IF(AND(B1255:D1255="",G1255:P1255=""),"",H1255-G1255)</f>
        <v/>
      </c>
      <c r="S1255" s="55" t="str" cm="1">
        <f t="array" ref="S1255">IF(AND(B1255:D1255="",G1255:P1255=""),"",P1255*R1255/1000*365)</f>
        <v/>
      </c>
      <c r="T1255" s="55" t="str" cm="1">
        <f t="array" ref="T1255">IF(AND(B1255:D1255="",G1255:P1255=""),"",MAX(0,K1255-L1255))</f>
        <v/>
      </c>
      <c r="U1255" s="55" t="str" cm="1">
        <f t="array" ref="U1255">IF(AND(B1255:D1255="",G1255:P1255=""),"",VLOOKUP(J1255,ABen_Rates,3,FALSE)*T1255*S1255)</f>
        <v/>
      </c>
      <c r="V1255" s="55" t="str" cm="1">
        <f t="array" ref="V1255">IF(AND(B1255:D1255="",G1255:P1255=""),"",VLOOKUP(D1255,Treatment_Life,2,FALSE)*U1255)</f>
        <v/>
      </c>
      <c r="W1255" s="55" t="str" cm="1">
        <f t="array" ref="W1255">IF(AND(B1255:D1255="",G1255:P1255=""),"",(H1255-G1255)*O1255*Lane_Width*Cost_m2)</f>
        <v/>
      </c>
      <c r="X1255" s="55" cm="1">
        <f t="array" ref="X1255">IF(AND(B1255:D1255="",G1255:P1255=""),-9999,V1255*Av_Cost_Coll/W1255)</f>
        <v>-9999</v>
      </c>
      <c r="Y1255" s="55" cm="1">
        <f t="array" ref="Y1255">IF(AND(B1255:D1255="",G1255:P1255=""),-9999,VLOOKUP(CONCATENATE(M1255,"-",N1255),Likelihood,2,FALSE))</f>
        <v>-9999</v>
      </c>
      <c r="Z1255" s="55" t="str" cm="1">
        <f t="array" ref="Z1255">IF(AND(B1255:D1255="",G1255:P1255=""),"",IF(X1255&gt;=2,IF(Y1255&gt;50,"P1","P3"),IF(X1255&gt;0,IF(Y1255&gt;50,"P2","P5"),IF(Y1255&gt;50,"P4","P6"))))</f>
        <v/>
      </c>
    </row>
    <row r="1256" spans="1:26" x14ac:dyDescent="0.35">
      <c r="A1256" s="48"/>
      <c r="B1256" s="48"/>
      <c r="C1256" s="48"/>
      <c r="D1256" s="48"/>
      <c r="E1256" s="47"/>
      <c r="F1256" s="47"/>
      <c r="G1256" s="48"/>
      <c r="H1256" s="48"/>
      <c r="I1256" s="48"/>
      <c r="J1256" s="48"/>
      <c r="K1256" s="48"/>
      <c r="L1256" s="48"/>
      <c r="M1256" s="48"/>
      <c r="N1256" s="48"/>
      <c r="O1256" s="48"/>
      <c r="P1256" s="48"/>
      <c r="Q1256" s="55" t="str" cm="1">
        <f t="array" ref="Q1256">IF(AND(B1256="",D1256="",G1256:H1256="",J1256:P1256),"",IF(OR(B1256="",D1256="",AND(D1256&lt;&gt;"A",D1256&lt;&gt;"B",D1256&lt;&gt;"C",D1256&lt;&gt;"D",D1256&lt;&gt;"U"),G1256&lt;0,H1256&lt;G1256,AND(J1256&lt;&gt;"BC",J1256&lt;&gt;"SG",J1256&lt;&gt;"KQ",J1256&lt;&gt;"R"),J1256="",K1256="",L1256="",L1256&lt; 0,OR(M1256="",M1256&gt;15),OR(N1256="",N1256&gt;15),O1256="",P1256=""),"ERROR - Please check inputs",""))</f>
        <v/>
      </c>
      <c r="R1256" s="55" t="str" cm="1">
        <f t="array" ref="R1256">IF(AND(B1256:D1256="",G1256:P1256=""),"",H1256-G1256)</f>
        <v/>
      </c>
      <c r="S1256" s="55" t="str" cm="1">
        <f t="array" ref="S1256">IF(AND(B1256:D1256="",G1256:P1256=""),"",P1256*R1256/1000*365)</f>
        <v/>
      </c>
      <c r="T1256" s="55" t="str" cm="1">
        <f t="array" ref="T1256">IF(AND(B1256:D1256="",G1256:P1256=""),"",MAX(0,K1256-L1256))</f>
        <v/>
      </c>
      <c r="U1256" s="55" t="str" cm="1">
        <f t="array" ref="U1256">IF(AND(B1256:D1256="",G1256:P1256=""),"",VLOOKUP(J1256,ABen_Rates,3,FALSE)*T1256*S1256)</f>
        <v/>
      </c>
      <c r="V1256" s="55" t="str" cm="1">
        <f t="array" ref="V1256">IF(AND(B1256:D1256="",G1256:P1256=""),"",VLOOKUP(D1256,Treatment_Life,2,FALSE)*U1256)</f>
        <v/>
      </c>
      <c r="W1256" s="55" t="str" cm="1">
        <f t="array" ref="W1256">IF(AND(B1256:D1256="",G1256:P1256=""),"",(H1256-G1256)*O1256*Lane_Width*Cost_m2)</f>
        <v/>
      </c>
      <c r="X1256" s="55" cm="1">
        <f t="array" ref="X1256">IF(AND(B1256:D1256="",G1256:P1256=""),-9999,V1256*Av_Cost_Coll/W1256)</f>
        <v>-9999</v>
      </c>
      <c r="Y1256" s="55" cm="1">
        <f t="array" ref="Y1256">IF(AND(B1256:D1256="",G1256:P1256=""),-9999,VLOOKUP(CONCATENATE(M1256,"-",N1256),Likelihood,2,FALSE))</f>
        <v>-9999</v>
      </c>
      <c r="Z1256" s="55" t="str" cm="1">
        <f t="array" ref="Z1256">IF(AND(B1256:D1256="",G1256:P1256=""),"",IF(X1256&gt;=2,IF(Y1256&gt;50,"P1","P3"),IF(X1256&gt;0,IF(Y1256&gt;50,"P2","P5"),IF(Y1256&gt;50,"P4","P6"))))</f>
        <v/>
      </c>
    </row>
    <row r="1257" spans="1:26" x14ac:dyDescent="0.35">
      <c r="A1257" s="48"/>
      <c r="B1257" s="48"/>
      <c r="C1257" s="48"/>
      <c r="D1257" s="48"/>
      <c r="E1257" s="47"/>
      <c r="F1257" s="47"/>
      <c r="G1257" s="48"/>
      <c r="H1257" s="48"/>
      <c r="I1257" s="48"/>
      <c r="J1257" s="48"/>
      <c r="K1257" s="48"/>
      <c r="L1257" s="48"/>
      <c r="M1257" s="48"/>
      <c r="N1257" s="48"/>
      <c r="O1257" s="48"/>
      <c r="P1257" s="48"/>
      <c r="Q1257" s="55" t="str" cm="1">
        <f t="array" ref="Q1257">IF(AND(B1257="",D1257="",G1257:H1257="",J1257:P1257),"",IF(OR(B1257="",D1257="",AND(D1257&lt;&gt;"A",D1257&lt;&gt;"B",D1257&lt;&gt;"C",D1257&lt;&gt;"D",D1257&lt;&gt;"U"),G1257&lt;0,H1257&lt;G1257,AND(J1257&lt;&gt;"BC",J1257&lt;&gt;"SG",J1257&lt;&gt;"KQ",J1257&lt;&gt;"R"),J1257="",K1257="",L1257="",L1257&lt; 0,OR(M1257="",M1257&gt;15),OR(N1257="",N1257&gt;15),O1257="",P1257=""),"ERROR - Please check inputs",""))</f>
        <v/>
      </c>
      <c r="R1257" s="55" t="str" cm="1">
        <f t="array" ref="R1257">IF(AND(B1257:D1257="",G1257:P1257=""),"",H1257-G1257)</f>
        <v/>
      </c>
      <c r="S1257" s="55" t="str" cm="1">
        <f t="array" ref="S1257">IF(AND(B1257:D1257="",G1257:P1257=""),"",P1257*R1257/1000*365)</f>
        <v/>
      </c>
      <c r="T1257" s="55" t="str" cm="1">
        <f t="array" ref="T1257">IF(AND(B1257:D1257="",G1257:P1257=""),"",MAX(0,K1257-L1257))</f>
        <v/>
      </c>
      <c r="U1257" s="55" t="str" cm="1">
        <f t="array" ref="U1257">IF(AND(B1257:D1257="",G1257:P1257=""),"",VLOOKUP(J1257,ABen_Rates,3,FALSE)*T1257*S1257)</f>
        <v/>
      </c>
      <c r="V1257" s="55" t="str" cm="1">
        <f t="array" ref="V1257">IF(AND(B1257:D1257="",G1257:P1257=""),"",VLOOKUP(D1257,Treatment_Life,2,FALSE)*U1257)</f>
        <v/>
      </c>
      <c r="W1257" s="55" t="str" cm="1">
        <f t="array" ref="W1257">IF(AND(B1257:D1257="",G1257:P1257=""),"",(H1257-G1257)*O1257*Lane_Width*Cost_m2)</f>
        <v/>
      </c>
      <c r="X1257" s="55" cm="1">
        <f t="array" ref="X1257">IF(AND(B1257:D1257="",G1257:P1257=""),-9999,V1257*Av_Cost_Coll/W1257)</f>
        <v>-9999</v>
      </c>
      <c r="Y1257" s="55" cm="1">
        <f t="array" ref="Y1257">IF(AND(B1257:D1257="",G1257:P1257=""),-9999,VLOOKUP(CONCATENATE(M1257,"-",N1257),Likelihood,2,FALSE))</f>
        <v>-9999</v>
      </c>
      <c r="Z1257" s="55" t="str" cm="1">
        <f t="array" ref="Z1257">IF(AND(B1257:D1257="",G1257:P1257=""),"",IF(X1257&gt;=2,IF(Y1257&gt;50,"P1","P3"),IF(X1257&gt;0,IF(Y1257&gt;50,"P2","P5"),IF(Y1257&gt;50,"P4","P6"))))</f>
        <v/>
      </c>
    </row>
    <row r="1258" spans="1:26" x14ac:dyDescent="0.35">
      <c r="A1258" s="48"/>
      <c r="B1258" s="48"/>
      <c r="C1258" s="48"/>
      <c r="D1258" s="48"/>
      <c r="E1258" s="47"/>
      <c r="F1258" s="47"/>
      <c r="G1258" s="48"/>
      <c r="H1258" s="48"/>
      <c r="I1258" s="48"/>
      <c r="J1258" s="48"/>
      <c r="K1258" s="48"/>
      <c r="L1258" s="48"/>
      <c r="M1258" s="48"/>
      <c r="N1258" s="48"/>
      <c r="O1258" s="48"/>
      <c r="P1258" s="48"/>
      <c r="Q1258" s="55" t="str" cm="1">
        <f t="array" ref="Q1258">IF(AND(B1258="",D1258="",G1258:H1258="",J1258:P1258),"",IF(OR(B1258="",D1258="",AND(D1258&lt;&gt;"A",D1258&lt;&gt;"B",D1258&lt;&gt;"C",D1258&lt;&gt;"D",D1258&lt;&gt;"U"),G1258&lt;0,H1258&lt;G1258,AND(J1258&lt;&gt;"BC",J1258&lt;&gt;"SG",J1258&lt;&gt;"KQ",J1258&lt;&gt;"R"),J1258="",K1258="",L1258="",L1258&lt; 0,OR(M1258="",M1258&gt;15),OR(N1258="",N1258&gt;15),O1258="",P1258=""),"ERROR - Please check inputs",""))</f>
        <v/>
      </c>
      <c r="R1258" s="55" t="str" cm="1">
        <f t="array" ref="R1258">IF(AND(B1258:D1258="",G1258:P1258=""),"",H1258-G1258)</f>
        <v/>
      </c>
      <c r="S1258" s="55" t="str" cm="1">
        <f t="array" ref="S1258">IF(AND(B1258:D1258="",G1258:P1258=""),"",P1258*R1258/1000*365)</f>
        <v/>
      </c>
      <c r="T1258" s="55" t="str" cm="1">
        <f t="array" ref="T1258">IF(AND(B1258:D1258="",G1258:P1258=""),"",MAX(0,K1258-L1258))</f>
        <v/>
      </c>
      <c r="U1258" s="55" t="str" cm="1">
        <f t="array" ref="U1258">IF(AND(B1258:D1258="",G1258:P1258=""),"",VLOOKUP(J1258,ABen_Rates,3,FALSE)*T1258*S1258)</f>
        <v/>
      </c>
      <c r="V1258" s="55" t="str" cm="1">
        <f t="array" ref="V1258">IF(AND(B1258:D1258="",G1258:P1258=""),"",VLOOKUP(D1258,Treatment_Life,2,FALSE)*U1258)</f>
        <v/>
      </c>
      <c r="W1258" s="55" t="str" cm="1">
        <f t="array" ref="W1258">IF(AND(B1258:D1258="",G1258:P1258=""),"",(H1258-G1258)*O1258*Lane_Width*Cost_m2)</f>
        <v/>
      </c>
      <c r="X1258" s="55" cm="1">
        <f t="array" ref="X1258">IF(AND(B1258:D1258="",G1258:P1258=""),-9999,V1258*Av_Cost_Coll/W1258)</f>
        <v>-9999</v>
      </c>
      <c r="Y1258" s="55" cm="1">
        <f t="array" ref="Y1258">IF(AND(B1258:D1258="",G1258:P1258=""),-9999,VLOOKUP(CONCATENATE(M1258,"-",N1258),Likelihood,2,FALSE))</f>
        <v>-9999</v>
      </c>
      <c r="Z1258" s="55" t="str" cm="1">
        <f t="array" ref="Z1258">IF(AND(B1258:D1258="",G1258:P1258=""),"",IF(X1258&gt;=2,IF(Y1258&gt;50,"P1","P3"),IF(X1258&gt;0,IF(Y1258&gt;50,"P2","P5"),IF(Y1258&gt;50,"P4","P6"))))</f>
        <v/>
      </c>
    </row>
    <row r="1259" spans="1:26" x14ac:dyDescent="0.35">
      <c r="A1259" s="48"/>
      <c r="B1259" s="48"/>
      <c r="C1259" s="48"/>
      <c r="D1259" s="48"/>
      <c r="E1259" s="47"/>
      <c r="F1259" s="47"/>
      <c r="G1259" s="48"/>
      <c r="H1259" s="48"/>
      <c r="I1259" s="48"/>
      <c r="J1259" s="48"/>
      <c r="K1259" s="48"/>
      <c r="L1259" s="48"/>
      <c r="M1259" s="48"/>
      <c r="N1259" s="48"/>
      <c r="O1259" s="48"/>
      <c r="P1259" s="48"/>
      <c r="Q1259" s="55" t="str" cm="1">
        <f t="array" ref="Q1259">IF(AND(B1259="",D1259="",G1259:H1259="",J1259:P1259),"",IF(OR(B1259="",D1259="",AND(D1259&lt;&gt;"A",D1259&lt;&gt;"B",D1259&lt;&gt;"C",D1259&lt;&gt;"D",D1259&lt;&gt;"U"),G1259&lt;0,H1259&lt;G1259,AND(J1259&lt;&gt;"BC",J1259&lt;&gt;"SG",J1259&lt;&gt;"KQ",J1259&lt;&gt;"R"),J1259="",K1259="",L1259="",L1259&lt; 0,OR(M1259="",M1259&gt;15),OR(N1259="",N1259&gt;15),O1259="",P1259=""),"ERROR - Please check inputs",""))</f>
        <v/>
      </c>
      <c r="R1259" s="55" t="str" cm="1">
        <f t="array" ref="R1259">IF(AND(B1259:D1259="",G1259:P1259=""),"",H1259-G1259)</f>
        <v/>
      </c>
      <c r="S1259" s="55" t="str" cm="1">
        <f t="array" ref="S1259">IF(AND(B1259:D1259="",G1259:P1259=""),"",P1259*R1259/1000*365)</f>
        <v/>
      </c>
      <c r="T1259" s="55" t="str" cm="1">
        <f t="array" ref="T1259">IF(AND(B1259:D1259="",G1259:P1259=""),"",MAX(0,K1259-L1259))</f>
        <v/>
      </c>
      <c r="U1259" s="55" t="str" cm="1">
        <f t="array" ref="U1259">IF(AND(B1259:D1259="",G1259:P1259=""),"",VLOOKUP(J1259,ABen_Rates,3,FALSE)*T1259*S1259)</f>
        <v/>
      </c>
      <c r="V1259" s="55" t="str" cm="1">
        <f t="array" ref="V1259">IF(AND(B1259:D1259="",G1259:P1259=""),"",VLOOKUP(D1259,Treatment_Life,2,FALSE)*U1259)</f>
        <v/>
      </c>
      <c r="W1259" s="55" t="str" cm="1">
        <f t="array" ref="W1259">IF(AND(B1259:D1259="",G1259:P1259=""),"",(H1259-G1259)*O1259*Lane_Width*Cost_m2)</f>
        <v/>
      </c>
      <c r="X1259" s="55" cm="1">
        <f t="array" ref="X1259">IF(AND(B1259:D1259="",G1259:P1259=""),-9999,V1259*Av_Cost_Coll/W1259)</f>
        <v>-9999</v>
      </c>
      <c r="Y1259" s="55" cm="1">
        <f t="array" ref="Y1259">IF(AND(B1259:D1259="",G1259:P1259=""),-9999,VLOOKUP(CONCATENATE(M1259,"-",N1259),Likelihood,2,FALSE))</f>
        <v>-9999</v>
      </c>
      <c r="Z1259" s="55" t="str" cm="1">
        <f t="array" ref="Z1259">IF(AND(B1259:D1259="",G1259:P1259=""),"",IF(X1259&gt;=2,IF(Y1259&gt;50,"P1","P3"),IF(X1259&gt;0,IF(Y1259&gt;50,"P2","P5"),IF(Y1259&gt;50,"P4","P6"))))</f>
        <v/>
      </c>
    </row>
    <row r="1260" spans="1:26" x14ac:dyDescent="0.35">
      <c r="A1260" s="48"/>
      <c r="B1260" s="48"/>
      <c r="C1260" s="48"/>
      <c r="D1260" s="48"/>
      <c r="E1260" s="47"/>
      <c r="F1260" s="47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55" t="str" cm="1">
        <f t="array" ref="Q1260">IF(AND(B1260="",D1260="",G1260:H1260="",J1260:P1260),"",IF(OR(B1260="",D1260="",AND(D1260&lt;&gt;"A",D1260&lt;&gt;"B",D1260&lt;&gt;"C",D1260&lt;&gt;"D",D1260&lt;&gt;"U"),G1260&lt;0,H1260&lt;G1260,AND(J1260&lt;&gt;"BC",J1260&lt;&gt;"SG",J1260&lt;&gt;"KQ",J1260&lt;&gt;"R"),J1260="",K1260="",L1260="",L1260&lt; 0,OR(M1260="",M1260&gt;15),OR(N1260="",N1260&gt;15),O1260="",P1260=""),"ERROR - Please check inputs",""))</f>
        <v/>
      </c>
      <c r="R1260" s="55" t="str" cm="1">
        <f t="array" ref="R1260">IF(AND(B1260:D1260="",G1260:P1260=""),"",H1260-G1260)</f>
        <v/>
      </c>
      <c r="S1260" s="55" t="str" cm="1">
        <f t="array" ref="S1260">IF(AND(B1260:D1260="",G1260:P1260=""),"",P1260*R1260/1000*365)</f>
        <v/>
      </c>
      <c r="T1260" s="55" t="str" cm="1">
        <f t="array" ref="T1260">IF(AND(B1260:D1260="",G1260:P1260=""),"",MAX(0,K1260-L1260))</f>
        <v/>
      </c>
      <c r="U1260" s="55" t="str" cm="1">
        <f t="array" ref="U1260">IF(AND(B1260:D1260="",G1260:P1260=""),"",VLOOKUP(J1260,ABen_Rates,3,FALSE)*T1260*S1260)</f>
        <v/>
      </c>
      <c r="V1260" s="55" t="str" cm="1">
        <f t="array" ref="V1260">IF(AND(B1260:D1260="",G1260:P1260=""),"",VLOOKUP(D1260,Treatment_Life,2,FALSE)*U1260)</f>
        <v/>
      </c>
      <c r="W1260" s="55" t="str" cm="1">
        <f t="array" ref="W1260">IF(AND(B1260:D1260="",G1260:P1260=""),"",(H1260-G1260)*O1260*Lane_Width*Cost_m2)</f>
        <v/>
      </c>
      <c r="X1260" s="55" cm="1">
        <f t="array" ref="X1260">IF(AND(B1260:D1260="",G1260:P1260=""),-9999,V1260*Av_Cost_Coll/W1260)</f>
        <v>-9999</v>
      </c>
      <c r="Y1260" s="55" cm="1">
        <f t="array" ref="Y1260">IF(AND(B1260:D1260="",G1260:P1260=""),-9999,VLOOKUP(CONCATENATE(M1260,"-",N1260),Likelihood,2,FALSE))</f>
        <v>-9999</v>
      </c>
      <c r="Z1260" s="55" t="str" cm="1">
        <f t="array" ref="Z1260">IF(AND(B1260:D1260="",G1260:P1260=""),"",IF(X1260&gt;=2,IF(Y1260&gt;50,"P1","P3"),IF(X1260&gt;0,IF(Y1260&gt;50,"P2","P5"),IF(Y1260&gt;50,"P4","P6"))))</f>
        <v/>
      </c>
    </row>
    <row r="1261" spans="1:26" x14ac:dyDescent="0.35">
      <c r="A1261" s="48"/>
      <c r="B1261" s="48"/>
      <c r="C1261" s="48"/>
      <c r="D1261" s="48"/>
      <c r="E1261" s="47"/>
      <c r="F1261" s="47"/>
      <c r="G1261" s="48"/>
      <c r="H1261" s="48"/>
      <c r="I1261" s="48"/>
      <c r="J1261" s="48"/>
      <c r="K1261" s="48"/>
      <c r="L1261" s="48"/>
      <c r="M1261" s="48"/>
      <c r="N1261" s="48"/>
      <c r="O1261" s="48"/>
      <c r="P1261" s="48"/>
      <c r="Q1261" s="55" t="str" cm="1">
        <f t="array" ref="Q1261">IF(AND(B1261="",D1261="",G1261:H1261="",J1261:P1261),"",IF(OR(B1261="",D1261="",AND(D1261&lt;&gt;"A",D1261&lt;&gt;"B",D1261&lt;&gt;"C",D1261&lt;&gt;"D",D1261&lt;&gt;"U"),G1261&lt;0,H1261&lt;G1261,AND(J1261&lt;&gt;"BC",J1261&lt;&gt;"SG",J1261&lt;&gt;"KQ",J1261&lt;&gt;"R"),J1261="",K1261="",L1261="",L1261&lt; 0,OR(M1261="",M1261&gt;15),OR(N1261="",N1261&gt;15),O1261="",P1261=""),"ERROR - Please check inputs",""))</f>
        <v/>
      </c>
      <c r="R1261" s="55" t="str" cm="1">
        <f t="array" ref="R1261">IF(AND(B1261:D1261="",G1261:P1261=""),"",H1261-G1261)</f>
        <v/>
      </c>
      <c r="S1261" s="55" t="str" cm="1">
        <f t="array" ref="S1261">IF(AND(B1261:D1261="",G1261:P1261=""),"",P1261*R1261/1000*365)</f>
        <v/>
      </c>
      <c r="T1261" s="55" t="str" cm="1">
        <f t="array" ref="T1261">IF(AND(B1261:D1261="",G1261:P1261=""),"",MAX(0,K1261-L1261))</f>
        <v/>
      </c>
      <c r="U1261" s="55" t="str" cm="1">
        <f t="array" ref="U1261">IF(AND(B1261:D1261="",G1261:P1261=""),"",VLOOKUP(J1261,ABen_Rates,3,FALSE)*T1261*S1261)</f>
        <v/>
      </c>
      <c r="V1261" s="55" t="str" cm="1">
        <f t="array" ref="V1261">IF(AND(B1261:D1261="",G1261:P1261=""),"",VLOOKUP(D1261,Treatment_Life,2,FALSE)*U1261)</f>
        <v/>
      </c>
      <c r="W1261" s="55" t="str" cm="1">
        <f t="array" ref="W1261">IF(AND(B1261:D1261="",G1261:P1261=""),"",(H1261-G1261)*O1261*Lane_Width*Cost_m2)</f>
        <v/>
      </c>
      <c r="X1261" s="55" cm="1">
        <f t="array" ref="X1261">IF(AND(B1261:D1261="",G1261:P1261=""),-9999,V1261*Av_Cost_Coll/W1261)</f>
        <v>-9999</v>
      </c>
      <c r="Y1261" s="55" cm="1">
        <f t="array" ref="Y1261">IF(AND(B1261:D1261="",G1261:P1261=""),-9999,VLOOKUP(CONCATENATE(M1261,"-",N1261),Likelihood,2,FALSE))</f>
        <v>-9999</v>
      </c>
      <c r="Z1261" s="55" t="str" cm="1">
        <f t="array" ref="Z1261">IF(AND(B1261:D1261="",G1261:P1261=""),"",IF(X1261&gt;=2,IF(Y1261&gt;50,"P1","P3"),IF(X1261&gt;0,IF(Y1261&gt;50,"P2","P5"),IF(Y1261&gt;50,"P4","P6"))))</f>
        <v/>
      </c>
    </row>
    <row r="1262" spans="1:26" x14ac:dyDescent="0.35">
      <c r="A1262" s="48"/>
      <c r="B1262" s="48"/>
      <c r="C1262" s="48"/>
      <c r="D1262" s="48"/>
      <c r="E1262" s="47"/>
      <c r="F1262" s="47"/>
      <c r="G1262" s="48"/>
      <c r="H1262" s="48"/>
      <c r="I1262" s="48"/>
      <c r="J1262" s="48"/>
      <c r="K1262" s="48"/>
      <c r="L1262" s="48"/>
      <c r="M1262" s="48"/>
      <c r="N1262" s="48"/>
      <c r="O1262" s="48"/>
      <c r="P1262" s="48"/>
      <c r="Q1262" s="55" t="str" cm="1">
        <f t="array" ref="Q1262">IF(AND(B1262="",D1262="",G1262:H1262="",J1262:P1262),"",IF(OR(B1262="",D1262="",AND(D1262&lt;&gt;"A",D1262&lt;&gt;"B",D1262&lt;&gt;"C",D1262&lt;&gt;"D",D1262&lt;&gt;"U"),G1262&lt;0,H1262&lt;G1262,AND(J1262&lt;&gt;"BC",J1262&lt;&gt;"SG",J1262&lt;&gt;"KQ",J1262&lt;&gt;"R"),J1262="",K1262="",L1262="",L1262&lt; 0,OR(M1262="",M1262&gt;15),OR(N1262="",N1262&gt;15),O1262="",P1262=""),"ERROR - Please check inputs",""))</f>
        <v/>
      </c>
      <c r="R1262" s="55" t="str" cm="1">
        <f t="array" ref="R1262">IF(AND(B1262:D1262="",G1262:P1262=""),"",H1262-G1262)</f>
        <v/>
      </c>
      <c r="S1262" s="55" t="str" cm="1">
        <f t="array" ref="S1262">IF(AND(B1262:D1262="",G1262:P1262=""),"",P1262*R1262/1000*365)</f>
        <v/>
      </c>
      <c r="T1262" s="55" t="str" cm="1">
        <f t="array" ref="T1262">IF(AND(B1262:D1262="",G1262:P1262=""),"",MAX(0,K1262-L1262))</f>
        <v/>
      </c>
      <c r="U1262" s="55" t="str" cm="1">
        <f t="array" ref="U1262">IF(AND(B1262:D1262="",G1262:P1262=""),"",VLOOKUP(J1262,ABen_Rates,3,FALSE)*T1262*S1262)</f>
        <v/>
      </c>
      <c r="V1262" s="55" t="str" cm="1">
        <f t="array" ref="V1262">IF(AND(B1262:D1262="",G1262:P1262=""),"",VLOOKUP(D1262,Treatment_Life,2,FALSE)*U1262)</f>
        <v/>
      </c>
      <c r="W1262" s="55" t="str" cm="1">
        <f t="array" ref="W1262">IF(AND(B1262:D1262="",G1262:P1262=""),"",(H1262-G1262)*O1262*Lane_Width*Cost_m2)</f>
        <v/>
      </c>
      <c r="X1262" s="55" cm="1">
        <f t="array" ref="X1262">IF(AND(B1262:D1262="",G1262:P1262=""),-9999,V1262*Av_Cost_Coll/W1262)</f>
        <v>-9999</v>
      </c>
      <c r="Y1262" s="55" cm="1">
        <f t="array" ref="Y1262">IF(AND(B1262:D1262="",G1262:P1262=""),-9999,VLOOKUP(CONCATENATE(M1262,"-",N1262),Likelihood,2,FALSE))</f>
        <v>-9999</v>
      </c>
      <c r="Z1262" s="55" t="str" cm="1">
        <f t="array" ref="Z1262">IF(AND(B1262:D1262="",G1262:P1262=""),"",IF(X1262&gt;=2,IF(Y1262&gt;50,"P1","P3"),IF(X1262&gt;0,IF(Y1262&gt;50,"P2","P5"),IF(Y1262&gt;50,"P4","P6"))))</f>
        <v/>
      </c>
    </row>
    <row r="1263" spans="1:26" x14ac:dyDescent="0.35">
      <c r="A1263" s="48"/>
      <c r="B1263" s="48"/>
      <c r="C1263" s="48"/>
      <c r="D1263" s="48"/>
      <c r="E1263" s="47"/>
      <c r="F1263" s="47"/>
      <c r="G1263" s="48"/>
      <c r="H1263" s="48"/>
      <c r="I1263" s="48"/>
      <c r="J1263" s="48"/>
      <c r="K1263" s="48"/>
      <c r="L1263" s="48"/>
      <c r="M1263" s="48"/>
      <c r="N1263" s="48"/>
      <c r="O1263" s="48"/>
      <c r="P1263" s="48"/>
      <c r="Q1263" s="55" t="str" cm="1">
        <f t="array" ref="Q1263">IF(AND(B1263="",D1263="",G1263:H1263="",J1263:P1263),"",IF(OR(B1263="",D1263="",AND(D1263&lt;&gt;"A",D1263&lt;&gt;"B",D1263&lt;&gt;"C",D1263&lt;&gt;"D",D1263&lt;&gt;"U"),G1263&lt;0,H1263&lt;G1263,AND(J1263&lt;&gt;"BC",J1263&lt;&gt;"SG",J1263&lt;&gt;"KQ",J1263&lt;&gt;"R"),J1263="",K1263="",L1263="",L1263&lt; 0,OR(M1263="",M1263&gt;15),OR(N1263="",N1263&gt;15),O1263="",P1263=""),"ERROR - Please check inputs",""))</f>
        <v/>
      </c>
      <c r="R1263" s="55" t="str" cm="1">
        <f t="array" ref="R1263">IF(AND(B1263:D1263="",G1263:P1263=""),"",H1263-G1263)</f>
        <v/>
      </c>
      <c r="S1263" s="55" t="str" cm="1">
        <f t="array" ref="S1263">IF(AND(B1263:D1263="",G1263:P1263=""),"",P1263*R1263/1000*365)</f>
        <v/>
      </c>
      <c r="T1263" s="55" t="str" cm="1">
        <f t="array" ref="T1263">IF(AND(B1263:D1263="",G1263:P1263=""),"",MAX(0,K1263-L1263))</f>
        <v/>
      </c>
      <c r="U1263" s="55" t="str" cm="1">
        <f t="array" ref="U1263">IF(AND(B1263:D1263="",G1263:P1263=""),"",VLOOKUP(J1263,ABen_Rates,3,FALSE)*T1263*S1263)</f>
        <v/>
      </c>
      <c r="V1263" s="55" t="str" cm="1">
        <f t="array" ref="V1263">IF(AND(B1263:D1263="",G1263:P1263=""),"",VLOOKUP(D1263,Treatment_Life,2,FALSE)*U1263)</f>
        <v/>
      </c>
      <c r="W1263" s="55" t="str" cm="1">
        <f t="array" ref="W1263">IF(AND(B1263:D1263="",G1263:P1263=""),"",(H1263-G1263)*O1263*Lane_Width*Cost_m2)</f>
        <v/>
      </c>
      <c r="X1263" s="55" cm="1">
        <f t="array" ref="X1263">IF(AND(B1263:D1263="",G1263:P1263=""),-9999,V1263*Av_Cost_Coll/W1263)</f>
        <v>-9999</v>
      </c>
      <c r="Y1263" s="55" cm="1">
        <f t="array" ref="Y1263">IF(AND(B1263:D1263="",G1263:P1263=""),-9999,VLOOKUP(CONCATENATE(M1263,"-",N1263),Likelihood,2,FALSE))</f>
        <v>-9999</v>
      </c>
      <c r="Z1263" s="55" t="str" cm="1">
        <f t="array" ref="Z1263">IF(AND(B1263:D1263="",G1263:P1263=""),"",IF(X1263&gt;=2,IF(Y1263&gt;50,"P1","P3"),IF(X1263&gt;0,IF(Y1263&gt;50,"P2","P5"),IF(Y1263&gt;50,"P4","P6"))))</f>
        <v/>
      </c>
    </row>
    <row r="1264" spans="1:26" x14ac:dyDescent="0.35">
      <c r="A1264" s="48"/>
      <c r="B1264" s="48"/>
      <c r="C1264" s="48"/>
      <c r="D1264" s="48"/>
      <c r="E1264" s="47"/>
      <c r="F1264" s="47"/>
      <c r="G1264" s="48"/>
      <c r="H1264" s="48"/>
      <c r="I1264" s="48"/>
      <c r="J1264" s="48"/>
      <c r="K1264" s="48"/>
      <c r="L1264" s="48"/>
      <c r="M1264" s="48"/>
      <c r="N1264" s="48"/>
      <c r="O1264" s="48"/>
      <c r="P1264" s="48"/>
      <c r="Q1264" s="55" t="str" cm="1">
        <f t="array" ref="Q1264">IF(AND(B1264="",D1264="",G1264:H1264="",J1264:P1264),"",IF(OR(B1264="",D1264="",AND(D1264&lt;&gt;"A",D1264&lt;&gt;"B",D1264&lt;&gt;"C",D1264&lt;&gt;"D",D1264&lt;&gt;"U"),G1264&lt;0,H1264&lt;G1264,AND(J1264&lt;&gt;"BC",J1264&lt;&gt;"SG",J1264&lt;&gt;"KQ",J1264&lt;&gt;"R"),J1264="",K1264="",L1264="",L1264&lt; 0,OR(M1264="",M1264&gt;15),OR(N1264="",N1264&gt;15),O1264="",P1264=""),"ERROR - Please check inputs",""))</f>
        <v/>
      </c>
      <c r="R1264" s="55" t="str" cm="1">
        <f t="array" ref="R1264">IF(AND(B1264:D1264="",G1264:P1264=""),"",H1264-G1264)</f>
        <v/>
      </c>
      <c r="S1264" s="55" t="str" cm="1">
        <f t="array" ref="S1264">IF(AND(B1264:D1264="",G1264:P1264=""),"",P1264*R1264/1000*365)</f>
        <v/>
      </c>
      <c r="T1264" s="55" t="str" cm="1">
        <f t="array" ref="T1264">IF(AND(B1264:D1264="",G1264:P1264=""),"",MAX(0,K1264-L1264))</f>
        <v/>
      </c>
      <c r="U1264" s="55" t="str" cm="1">
        <f t="array" ref="U1264">IF(AND(B1264:D1264="",G1264:P1264=""),"",VLOOKUP(J1264,ABen_Rates,3,FALSE)*T1264*S1264)</f>
        <v/>
      </c>
      <c r="V1264" s="55" t="str" cm="1">
        <f t="array" ref="V1264">IF(AND(B1264:D1264="",G1264:P1264=""),"",VLOOKUP(D1264,Treatment_Life,2,FALSE)*U1264)</f>
        <v/>
      </c>
      <c r="W1264" s="55" t="str" cm="1">
        <f t="array" ref="W1264">IF(AND(B1264:D1264="",G1264:P1264=""),"",(H1264-G1264)*O1264*Lane_Width*Cost_m2)</f>
        <v/>
      </c>
      <c r="X1264" s="55" cm="1">
        <f t="array" ref="X1264">IF(AND(B1264:D1264="",G1264:P1264=""),-9999,V1264*Av_Cost_Coll/W1264)</f>
        <v>-9999</v>
      </c>
      <c r="Y1264" s="55" cm="1">
        <f t="array" ref="Y1264">IF(AND(B1264:D1264="",G1264:P1264=""),-9999,VLOOKUP(CONCATENATE(M1264,"-",N1264),Likelihood,2,FALSE))</f>
        <v>-9999</v>
      </c>
      <c r="Z1264" s="55" t="str" cm="1">
        <f t="array" ref="Z1264">IF(AND(B1264:D1264="",G1264:P1264=""),"",IF(X1264&gt;=2,IF(Y1264&gt;50,"P1","P3"),IF(X1264&gt;0,IF(Y1264&gt;50,"P2","P5"),IF(Y1264&gt;50,"P4","P6"))))</f>
        <v/>
      </c>
    </row>
    <row r="1265" spans="1:26" x14ac:dyDescent="0.35">
      <c r="A1265" s="48"/>
      <c r="B1265" s="48"/>
      <c r="C1265" s="48"/>
      <c r="D1265" s="48"/>
      <c r="E1265" s="47"/>
      <c r="F1265" s="47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55" t="str" cm="1">
        <f t="array" ref="Q1265">IF(AND(B1265="",D1265="",G1265:H1265="",J1265:P1265),"",IF(OR(B1265="",D1265="",AND(D1265&lt;&gt;"A",D1265&lt;&gt;"B",D1265&lt;&gt;"C",D1265&lt;&gt;"D",D1265&lt;&gt;"U"),G1265&lt;0,H1265&lt;G1265,AND(J1265&lt;&gt;"BC",J1265&lt;&gt;"SG",J1265&lt;&gt;"KQ",J1265&lt;&gt;"R"),J1265="",K1265="",L1265="",L1265&lt; 0,OR(M1265="",M1265&gt;15),OR(N1265="",N1265&gt;15),O1265="",P1265=""),"ERROR - Please check inputs",""))</f>
        <v/>
      </c>
      <c r="R1265" s="55" t="str" cm="1">
        <f t="array" ref="R1265">IF(AND(B1265:D1265="",G1265:P1265=""),"",H1265-G1265)</f>
        <v/>
      </c>
      <c r="S1265" s="55" t="str" cm="1">
        <f t="array" ref="S1265">IF(AND(B1265:D1265="",G1265:P1265=""),"",P1265*R1265/1000*365)</f>
        <v/>
      </c>
      <c r="T1265" s="55" t="str" cm="1">
        <f t="array" ref="T1265">IF(AND(B1265:D1265="",G1265:P1265=""),"",MAX(0,K1265-L1265))</f>
        <v/>
      </c>
      <c r="U1265" s="55" t="str" cm="1">
        <f t="array" ref="U1265">IF(AND(B1265:D1265="",G1265:P1265=""),"",VLOOKUP(J1265,ABen_Rates,3,FALSE)*T1265*S1265)</f>
        <v/>
      </c>
      <c r="V1265" s="55" t="str" cm="1">
        <f t="array" ref="V1265">IF(AND(B1265:D1265="",G1265:P1265=""),"",VLOOKUP(D1265,Treatment_Life,2,FALSE)*U1265)</f>
        <v/>
      </c>
      <c r="W1265" s="55" t="str" cm="1">
        <f t="array" ref="W1265">IF(AND(B1265:D1265="",G1265:P1265=""),"",(H1265-G1265)*O1265*Lane_Width*Cost_m2)</f>
        <v/>
      </c>
      <c r="X1265" s="55" cm="1">
        <f t="array" ref="X1265">IF(AND(B1265:D1265="",G1265:P1265=""),-9999,V1265*Av_Cost_Coll/W1265)</f>
        <v>-9999</v>
      </c>
      <c r="Y1265" s="55" cm="1">
        <f t="array" ref="Y1265">IF(AND(B1265:D1265="",G1265:P1265=""),-9999,VLOOKUP(CONCATENATE(M1265,"-",N1265),Likelihood,2,FALSE))</f>
        <v>-9999</v>
      </c>
      <c r="Z1265" s="55" t="str" cm="1">
        <f t="array" ref="Z1265">IF(AND(B1265:D1265="",G1265:P1265=""),"",IF(X1265&gt;=2,IF(Y1265&gt;50,"P1","P3"),IF(X1265&gt;0,IF(Y1265&gt;50,"P2","P5"),IF(Y1265&gt;50,"P4","P6"))))</f>
        <v/>
      </c>
    </row>
    <row r="1266" spans="1:26" x14ac:dyDescent="0.35">
      <c r="A1266" s="48"/>
      <c r="B1266" s="48"/>
      <c r="C1266" s="48"/>
      <c r="D1266" s="48"/>
      <c r="E1266" s="47"/>
      <c r="F1266" s="47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55" t="str" cm="1">
        <f t="array" ref="Q1266">IF(AND(B1266="",D1266="",G1266:H1266="",J1266:P1266),"",IF(OR(B1266="",D1266="",AND(D1266&lt;&gt;"A",D1266&lt;&gt;"B",D1266&lt;&gt;"C",D1266&lt;&gt;"D",D1266&lt;&gt;"U"),G1266&lt;0,H1266&lt;G1266,AND(J1266&lt;&gt;"BC",J1266&lt;&gt;"SG",J1266&lt;&gt;"KQ",J1266&lt;&gt;"R"),J1266="",K1266="",L1266="",L1266&lt; 0,OR(M1266="",M1266&gt;15),OR(N1266="",N1266&gt;15),O1266="",P1266=""),"ERROR - Please check inputs",""))</f>
        <v/>
      </c>
      <c r="R1266" s="55" t="str" cm="1">
        <f t="array" ref="R1266">IF(AND(B1266:D1266="",G1266:P1266=""),"",H1266-G1266)</f>
        <v/>
      </c>
      <c r="S1266" s="55" t="str" cm="1">
        <f t="array" ref="S1266">IF(AND(B1266:D1266="",G1266:P1266=""),"",P1266*R1266/1000*365)</f>
        <v/>
      </c>
      <c r="T1266" s="55" t="str" cm="1">
        <f t="array" ref="T1266">IF(AND(B1266:D1266="",G1266:P1266=""),"",MAX(0,K1266-L1266))</f>
        <v/>
      </c>
      <c r="U1266" s="55" t="str" cm="1">
        <f t="array" ref="U1266">IF(AND(B1266:D1266="",G1266:P1266=""),"",VLOOKUP(J1266,ABen_Rates,3,FALSE)*T1266*S1266)</f>
        <v/>
      </c>
      <c r="V1266" s="55" t="str" cm="1">
        <f t="array" ref="V1266">IF(AND(B1266:D1266="",G1266:P1266=""),"",VLOOKUP(D1266,Treatment_Life,2,FALSE)*U1266)</f>
        <v/>
      </c>
      <c r="W1266" s="55" t="str" cm="1">
        <f t="array" ref="W1266">IF(AND(B1266:D1266="",G1266:P1266=""),"",(H1266-G1266)*O1266*Lane_Width*Cost_m2)</f>
        <v/>
      </c>
      <c r="X1266" s="55" cm="1">
        <f t="array" ref="X1266">IF(AND(B1266:D1266="",G1266:P1266=""),-9999,V1266*Av_Cost_Coll/W1266)</f>
        <v>-9999</v>
      </c>
      <c r="Y1266" s="55" cm="1">
        <f t="array" ref="Y1266">IF(AND(B1266:D1266="",G1266:P1266=""),-9999,VLOOKUP(CONCATENATE(M1266,"-",N1266),Likelihood,2,FALSE))</f>
        <v>-9999</v>
      </c>
      <c r="Z1266" s="55" t="str" cm="1">
        <f t="array" ref="Z1266">IF(AND(B1266:D1266="",G1266:P1266=""),"",IF(X1266&gt;=2,IF(Y1266&gt;50,"P1","P3"),IF(X1266&gt;0,IF(Y1266&gt;50,"P2","P5"),IF(Y1266&gt;50,"P4","P6"))))</f>
        <v/>
      </c>
    </row>
    <row r="1267" spans="1:26" x14ac:dyDescent="0.35">
      <c r="A1267" s="48"/>
      <c r="B1267" s="48"/>
      <c r="C1267" s="48"/>
      <c r="D1267" s="48"/>
      <c r="E1267" s="47"/>
      <c r="F1267" s="47"/>
      <c r="G1267" s="48"/>
      <c r="H1267" s="48"/>
      <c r="I1267" s="48"/>
      <c r="J1267" s="48"/>
      <c r="K1267" s="48"/>
      <c r="L1267" s="48"/>
      <c r="M1267" s="48"/>
      <c r="N1267" s="48"/>
      <c r="O1267" s="48"/>
      <c r="P1267" s="48"/>
      <c r="Q1267" s="55" t="str" cm="1">
        <f t="array" ref="Q1267">IF(AND(B1267="",D1267="",G1267:H1267="",J1267:P1267),"",IF(OR(B1267="",D1267="",AND(D1267&lt;&gt;"A",D1267&lt;&gt;"B",D1267&lt;&gt;"C",D1267&lt;&gt;"D",D1267&lt;&gt;"U"),G1267&lt;0,H1267&lt;G1267,AND(J1267&lt;&gt;"BC",J1267&lt;&gt;"SG",J1267&lt;&gt;"KQ",J1267&lt;&gt;"R"),J1267="",K1267="",L1267="",L1267&lt; 0,OR(M1267="",M1267&gt;15),OR(N1267="",N1267&gt;15),O1267="",P1267=""),"ERROR - Please check inputs",""))</f>
        <v/>
      </c>
      <c r="R1267" s="55" t="str" cm="1">
        <f t="array" ref="R1267">IF(AND(B1267:D1267="",G1267:P1267=""),"",H1267-G1267)</f>
        <v/>
      </c>
      <c r="S1267" s="55" t="str" cm="1">
        <f t="array" ref="S1267">IF(AND(B1267:D1267="",G1267:P1267=""),"",P1267*R1267/1000*365)</f>
        <v/>
      </c>
      <c r="T1267" s="55" t="str" cm="1">
        <f t="array" ref="T1267">IF(AND(B1267:D1267="",G1267:P1267=""),"",MAX(0,K1267-L1267))</f>
        <v/>
      </c>
      <c r="U1267" s="55" t="str" cm="1">
        <f t="array" ref="U1267">IF(AND(B1267:D1267="",G1267:P1267=""),"",VLOOKUP(J1267,ABen_Rates,3,FALSE)*T1267*S1267)</f>
        <v/>
      </c>
      <c r="V1267" s="55" t="str" cm="1">
        <f t="array" ref="V1267">IF(AND(B1267:D1267="",G1267:P1267=""),"",VLOOKUP(D1267,Treatment_Life,2,FALSE)*U1267)</f>
        <v/>
      </c>
      <c r="W1267" s="55" t="str" cm="1">
        <f t="array" ref="W1267">IF(AND(B1267:D1267="",G1267:P1267=""),"",(H1267-G1267)*O1267*Lane_Width*Cost_m2)</f>
        <v/>
      </c>
      <c r="X1267" s="55" cm="1">
        <f t="array" ref="X1267">IF(AND(B1267:D1267="",G1267:P1267=""),-9999,V1267*Av_Cost_Coll/W1267)</f>
        <v>-9999</v>
      </c>
      <c r="Y1267" s="55" cm="1">
        <f t="array" ref="Y1267">IF(AND(B1267:D1267="",G1267:P1267=""),-9999,VLOOKUP(CONCATENATE(M1267,"-",N1267),Likelihood,2,FALSE))</f>
        <v>-9999</v>
      </c>
      <c r="Z1267" s="55" t="str" cm="1">
        <f t="array" ref="Z1267">IF(AND(B1267:D1267="",G1267:P1267=""),"",IF(X1267&gt;=2,IF(Y1267&gt;50,"P1","P3"),IF(X1267&gt;0,IF(Y1267&gt;50,"P2","P5"),IF(Y1267&gt;50,"P4","P6"))))</f>
        <v/>
      </c>
    </row>
    <row r="1268" spans="1:26" x14ac:dyDescent="0.35">
      <c r="A1268" s="48"/>
      <c r="B1268" s="48"/>
      <c r="C1268" s="48"/>
      <c r="D1268" s="48"/>
      <c r="E1268" s="47"/>
      <c r="F1268" s="47"/>
      <c r="G1268" s="48"/>
      <c r="H1268" s="48"/>
      <c r="I1268" s="48"/>
      <c r="J1268" s="48"/>
      <c r="K1268" s="48"/>
      <c r="L1268" s="48"/>
      <c r="M1268" s="48"/>
      <c r="N1268" s="48"/>
      <c r="O1268" s="48"/>
      <c r="P1268" s="48"/>
      <c r="Q1268" s="55" t="str" cm="1">
        <f t="array" ref="Q1268">IF(AND(B1268="",D1268="",G1268:H1268="",J1268:P1268),"",IF(OR(B1268="",D1268="",AND(D1268&lt;&gt;"A",D1268&lt;&gt;"B",D1268&lt;&gt;"C",D1268&lt;&gt;"D",D1268&lt;&gt;"U"),G1268&lt;0,H1268&lt;G1268,AND(J1268&lt;&gt;"BC",J1268&lt;&gt;"SG",J1268&lt;&gt;"KQ",J1268&lt;&gt;"R"),J1268="",K1268="",L1268="",L1268&lt; 0,OR(M1268="",M1268&gt;15),OR(N1268="",N1268&gt;15),O1268="",P1268=""),"ERROR - Please check inputs",""))</f>
        <v/>
      </c>
      <c r="R1268" s="55" t="str" cm="1">
        <f t="array" ref="R1268">IF(AND(B1268:D1268="",G1268:P1268=""),"",H1268-G1268)</f>
        <v/>
      </c>
      <c r="S1268" s="55" t="str" cm="1">
        <f t="array" ref="S1268">IF(AND(B1268:D1268="",G1268:P1268=""),"",P1268*R1268/1000*365)</f>
        <v/>
      </c>
      <c r="T1268" s="55" t="str" cm="1">
        <f t="array" ref="T1268">IF(AND(B1268:D1268="",G1268:P1268=""),"",MAX(0,K1268-L1268))</f>
        <v/>
      </c>
      <c r="U1268" s="55" t="str" cm="1">
        <f t="array" ref="U1268">IF(AND(B1268:D1268="",G1268:P1268=""),"",VLOOKUP(J1268,ABen_Rates,3,FALSE)*T1268*S1268)</f>
        <v/>
      </c>
      <c r="V1268" s="55" t="str" cm="1">
        <f t="array" ref="V1268">IF(AND(B1268:D1268="",G1268:P1268=""),"",VLOOKUP(D1268,Treatment_Life,2,FALSE)*U1268)</f>
        <v/>
      </c>
      <c r="W1268" s="55" t="str" cm="1">
        <f t="array" ref="W1268">IF(AND(B1268:D1268="",G1268:P1268=""),"",(H1268-G1268)*O1268*Lane_Width*Cost_m2)</f>
        <v/>
      </c>
      <c r="X1268" s="55" cm="1">
        <f t="array" ref="X1268">IF(AND(B1268:D1268="",G1268:P1268=""),-9999,V1268*Av_Cost_Coll/W1268)</f>
        <v>-9999</v>
      </c>
      <c r="Y1268" s="55" cm="1">
        <f t="array" ref="Y1268">IF(AND(B1268:D1268="",G1268:P1268=""),-9999,VLOOKUP(CONCATENATE(M1268,"-",N1268),Likelihood,2,FALSE))</f>
        <v>-9999</v>
      </c>
      <c r="Z1268" s="55" t="str" cm="1">
        <f t="array" ref="Z1268">IF(AND(B1268:D1268="",G1268:P1268=""),"",IF(X1268&gt;=2,IF(Y1268&gt;50,"P1","P3"),IF(X1268&gt;0,IF(Y1268&gt;50,"P2","P5"),IF(Y1268&gt;50,"P4","P6"))))</f>
        <v/>
      </c>
    </row>
    <row r="1269" spans="1:26" x14ac:dyDescent="0.35">
      <c r="A1269" s="48"/>
      <c r="B1269" s="48"/>
      <c r="C1269" s="48"/>
      <c r="D1269" s="48"/>
      <c r="E1269" s="47"/>
      <c r="F1269" s="47"/>
      <c r="G1269" s="48"/>
      <c r="H1269" s="48"/>
      <c r="I1269" s="48"/>
      <c r="J1269" s="48"/>
      <c r="K1269" s="48"/>
      <c r="L1269" s="48"/>
      <c r="M1269" s="48"/>
      <c r="N1269" s="48"/>
      <c r="O1269" s="48"/>
      <c r="P1269" s="48"/>
      <c r="Q1269" s="55" t="str" cm="1">
        <f t="array" ref="Q1269">IF(AND(B1269="",D1269="",G1269:H1269="",J1269:P1269),"",IF(OR(B1269="",D1269="",AND(D1269&lt;&gt;"A",D1269&lt;&gt;"B",D1269&lt;&gt;"C",D1269&lt;&gt;"D",D1269&lt;&gt;"U"),G1269&lt;0,H1269&lt;G1269,AND(J1269&lt;&gt;"BC",J1269&lt;&gt;"SG",J1269&lt;&gt;"KQ",J1269&lt;&gt;"R"),J1269="",K1269="",L1269="",L1269&lt; 0,OR(M1269="",M1269&gt;15),OR(N1269="",N1269&gt;15),O1269="",P1269=""),"ERROR - Please check inputs",""))</f>
        <v/>
      </c>
      <c r="R1269" s="55" t="str" cm="1">
        <f t="array" ref="R1269">IF(AND(B1269:D1269="",G1269:P1269=""),"",H1269-G1269)</f>
        <v/>
      </c>
      <c r="S1269" s="55" t="str" cm="1">
        <f t="array" ref="S1269">IF(AND(B1269:D1269="",G1269:P1269=""),"",P1269*R1269/1000*365)</f>
        <v/>
      </c>
      <c r="T1269" s="55" t="str" cm="1">
        <f t="array" ref="T1269">IF(AND(B1269:D1269="",G1269:P1269=""),"",MAX(0,K1269-L1269))</f>
        <v/>
      </c>
      <c r="U1269" s="55" t="str" cm="1">
        <f t="array" ref="U1269">IF(AND(B1269:D1269="",G1269:P1269=""),"",VLOOKUP(J1269,ABen_Rates,3,FALSE)*T1269*S1269)</f>
        <v/>
      </c>
      <c r="V1269" s="55" t="str" cm="1">
        <f t="array" ref="V1269">IF(AND(B1269:D1269="",G1269:P1269=""),"",VLOOKUP(D1269,Treatment_Life,2,FALSE)*U1269)</f>
        <v/>
      </c>
      <c r="W1269" s="55" t="str" cm="1">
        <f t="array" ref="W1269">IF(AND(B1269:D1269="",G1269:P1269=""),"",(H1269-G1269)*O1269*Lane_Width*Cost_m2)</f>
        <v/>
      </c>
      <c r="X1269" s="55" cm="1">
        <f t="array" ref="X1269">IF(AND(B1269:D1269="",G1269:P1269=""),-9999,V1269*Av_Cost_Coll/W1269)</f>
        <v>-9999</v>
      </c>
      <c r="Y1269" s="55" cm="1">
        <f t="array" ref="Y1269">IF(AND(B1269:D1269="",G1269:P1269=""),-9999,VLOOKUP(CONCATENATE(M1269,"-",N1269),Likelihood,2,FALSE))</f>
        <v>-9999</v>
      </c>
      <c r="Z1269" s="55" t="str" cm="1">
        <f t="array" ref="Z1269">IF(AND(B1269:D1269="",G1269:P1269=""),"",IF(X1269&gt;=2,IF(Y1269&gt;50,"P1","P3"),IF(X1269&gt;0,IF(Y1269&gt;50,"P2","P5"),IF(Y1269&gt;50,"P4","P6"))))</f>
        <v/>
      </c>
    </row>
    <row r="1270" spans="1:26" x14ac:dyDescent="0.35">
      <c r="A1270" s="48"/>
      <c r="B1270" s="48"/>
      <c r="C1270" s="48"/>
      <c r="D1270" s="48"/>
      <c r="E1270" s="47"/>
      <c r="F1270" s="47"/>
      <c r="G1270" s="48"/>
      <c r="H1270" s="48"/>
      <c r="I1270" s="48"/>
      <c r="J1270" s="48"/>
      <c r="K1270" s="48"/>
      <c r="L1270" s="48"/>
      <c r="M1270" s="48"/>
      <c r="N1270" s="48"/>
      <c r="O1270" s="48"/>
      <c r="P1270" s="48"/>
      <c r="Q1270" s="55" t="str" cm="1">
        <f t="array" ref="Q1270">IF(AND(B1270="",D1270="",G1270:H1270="",J1270:P1270),"",IF(OR(B1270="",D1270="",AND(D1270&lt;&gt;"A",D1270&lt;&gt;"B",D1270&lt;&gt;"C",D1270&lt;&gt;"D",D1270&lt;&gt;"U"),G1270&lt;0,H1270&lt;G1270,AND(J1270&lt;&gt;"BC",J1270&lt;&gt;"SG",J1270&lt;&gt;"KQ",J1270&lt;&gt;"R"),J1270="",K1270="",L1270="",L1270&lt; 0,OR(M1270="",M1270&gt;15),OR(N1270="",N1270&gt;15),O1270="",P1270=""),"ERROR - Please check inputs",""))</f>
        <v/>
      </c>
      <c r="R1270" s="55" t="str" cm="1">
        <f t="array" ref="R1270">IF(AND(B1270:D1270="",G1270:P1270=""),"",H1270-G1270)</f>
        <v/>
      </c>
      <c r="S1270" s="55" t="str" cm="1">
        <f t="array" ref="S1270">IF(AND(B1270:D1270="",G1270:P1270=""),"",P1270*R1270/1000*365)</f>
        <v/>
      </c>
      <c r="T1270" s="55" t="str" cm="1">
        <f t="array" ref="T1270">IF(AND(B1270:D1270="",G1270:P1270=""),"",MAX(0,K1270-L1270))</f>
        <v/>
      </c>
      <c r="U1270" s="55" t="str" cm="1">
        <f t="array" ref="U1270">IF(AND(B1270:D1270="",G1270:P1270=""),"",VLOOKUP(J1270,ABen_Rates,3,FALSE)*T1270*S1270)</f>
        <v/>
      </c>
      <c r="V1270" s="55" t="str" cm="1">
        <f t="array" ref="V1270">IF(AND(B1270:D1270="",G1270:P1270=""),"",VLOOKUP(D1270,Treatment_Life,2,FALSE)*U1270)</f>
        <v/>
      </c>
      <c r="W1270" s="55" t="str" cm="1">
        <f t="array" ref="W1270">IF(AND(B1270:D1270="",G1270:P1270=""),"",(H1270-G1270)*O1270*Lane_Width*Cost_m2)</f>
        <v/>
      </c>
      <c r="X1270" s="55" cm="1">
        <f t="array" ref="X1270">IF(AND(B1270:D1270="",G1270:P1270=""),-9999,V1270*Av_Cost_Coll/W1270)</f>
        <v>-9999</v>
      </c>
      <c r="Y1270" s="55" cm="1">
        <f t="array" ref="Y1270">IF(AND(B1270:D1270="",G1270:P1270=""),-9999,VLOOKUP(CONCATENATE(M1270,"-",N1270),Likelihood,2,FALSE))</f>
        <v>-9999</v>
      </c>
      <c r="Z1270" s="55" t="str" cm="1">
        <f t="array" ref="Z1270">IF(AND(B1270:D1270="",G1270:P1270=""),"",IF(X1270&gt;=2,IF(Y1270&gt;50,"P1","P3"),IF(X1270&gt;0,IF(Y1270&gt;50,"P2","P5"),IF(Y1270&gt;50,"P4","P6"))))</f>
        <v/>
      </c>
    </row>
    <row r="1271" spans="1:26" x14ac:dyDescent="0.35">
      <c r="A1271" s="48"/>
      <c r="B1271" s="48"/>
      <c r="C1271" s="48"/>
      <c r="D1271" s="48"/>
      <c r="E1271" s="47"/>
      <c r="F1271" s="47"/>
      <c r="G1271" s="48"/>
      <c r="H1271" s="48"/>
      <c r="I1271" s="48"/>
      <c r="J1271" s="48"/>
      <c r="K1271" s="48"/>
      <c r="L1271" s="48"/>
      <c r="M1271" s="48"/>
      <c r="N1271" s="48"/>
      <c r="O1271" s="48"/>
      <c r="P1271" s="48"/>
      <c r="Q1271" s="55" t="str" cm="1">
        <f t="array" ref="Q1271">IF(AND(B1271="",D1271="",G1271:H1271="",J1271:P1271),"",IF(OR(B1271="",D1271="",AND(D1271&lt;&gt;"A",D1271&lt;&gt;"B",D1271&lt;&gt;"C",D1271&lt;&gt;"D",D1271&lt;&gt;"U"),G1271&lt;0,H1271&lt;G1271,AND(J1271&lt;&gt;"BC",J1271&lt;&gt;"SG",J1271&lt;&gt;"KQ",J1271&lt;&gt;"R"),J1271="",K1271="",L1271="",L1271&lt; 0,OR(M1271="",M1271&gt;15),OR(N1271="",N1271&gt;15),O1271="",P1271=""),"ERROR - Please check inputs",""))</f>
        <v/>
      </c>
      <c r="R1271" s="55" t="str" cm="1">
        <f t="array" ref="R1271">IF(AND(B1271:D1271="",G1271:P1271=""),"",H1271-G1271)</f>
        <v/>
      </c>
      <c r="S1271" s="55" t="str" cm="1">
        <f t="array" ref="S1271">IF(AND(B1271:D1271="",G1271:P1271=""),"",P1271*R1271/1000*365)</f>
        <v/>
      </c>
      <c r="T1271" s="55" t="str" cm="1">
        <f t="array" ref="T1271">IF(AND(B1271:D1271="",G1271:P1271=""),"",MAX(0,K1271-L1271))</f>
        <v/>
      </c>
      <c r="U1271" s="55" t="str" cm="1">
        <f t="array" ref="U1271">IF(AND(B1271:D1271="",G1271:P1271=""),"",VLOOKUP(J1271,ABen_Rates,3,FALSE)*T1271*S1271)</f>
        <v/>
      </c>
      <c r="V1271" s="55" t="str" cm="1">
        <f t="array" ref="V1271">IF(AND(B1271:D1271="",G1271:P1271=""),"",VLOOKUP(D1271,Treatment_Life,2,FALSE)*U1271)</f>
        <v/>
      </c>
      <c r="W1271" s="55" t="str" cm="1">
        <f t="array" ref="W1271">IF(AND(B1271:D1271="",G1271:P1271=""),"",(H1271-G1271)*O1271*Lane_Width*Cost_m2)</f>
        <v/>
      </c>
      <c r="X1271" s="55" cm="1">
        <f t="array" ref="X1271">IF(AND(B1271:D1271="",G1271:P1271=""),-9999,V1271*Av_Cost_Coll/W1271)</f>
        <v>-9999</v>
      </c>
      <c r="Y1271" s="55" cm="1">
        <f t="array" ref="Y1271">IF(AND(B1271:D1271="",G1271:P1271=""),-9999,VLOOKUP(CONCATENATE(M1271,"-",N1271),Likelihood,2,FALSE))</f>
        <v>-9999</v>
      </c>
      <c r="Z1271" s="55" t="str" cm="1">
        <f t="array" ref="Z1271">IF(AND(B1271:D1271="",G1271:P1271=""),"",IF(X1271&gt;=2,IF(Y1271&gt;50,"P1","P3"),IF(X1271&gt;0,IF(Y1271&gt;50,"P2","P5"),IF(Y1271&gt;50,"P4","P6"))))</f>
        <v/>
      </c>
    </row>
    <row r="1272" spans="1:26" x14ac:dyDescent="0.35">
      <c r="A1272" s="48"/>
      <c r="B1272" s="48"/>
      <c r="C1272" s="48"/>
      <c r="D1272" s="48"/>
      <c r="E1272" s="47"/>
      <c r="F1272" s="47"/>
      <c r="G1272" s="48"/>
      <c r="H1272" s="48"/>
      <c r="I1272" s="48"/>
      <c r="J1272" s="48"/>
      <c r="K1272" s="48"/>
      <c r="L1272" s="48"/>
      <c r="M1272" s="48"/>
      <c r="N1272" s="48"/>
      <c r="O1272" s="48"/>
      <c r="P1272" s="48"/>
      <c r="Q1272" s="55" t="str" cm="1">
        <f t="array" ref="Q1272">IF(AND(B1272="",D1272="",G1272:H1272="",J1272:P1272),"",IF(OR(B1272="",D1272="",AND(D1272&lt;&gt;"A",D1272&lt;&gt;"B",D1272&lt;&gt;"C",D1272&lt;&gt;"D",D1272&lt;&gt;"U"),G1272&lt;0,H1272&lt;G1272,AND(J1272&lt;&gt;"BC",J1272&lt;&gt;"SG",J1272&lt;&gt;"KQ",J1272&lt;&gt;"R"),J1272="",K1272="",L1272="",L1272&lt; 0,OR(M1272="",M1272&gt;15),OR(N1272="",N1272&gt;15),O1272="",P1272=""),"ERROR - Please check inputs",""))</f>
        <v/>
      </c>
      <c r="R1272" s="55" t="str" cm="1">
        <f t="array" ref="R1272">IF(AND(B1272:D1272="",G1272:P1272=""),"",H1272-G1272)</f>
        <v/>
      </c>
      <c r="S1272" s="55" t="str" cm="1">
        <f t="array" ref="S1272">IF(AND(B1272:D1272="",G1272:P1272=""),"",P1272*R1272/1000*365)</f>
        <v/>
      </c>
      <c r="T1272" s="55" t="str" cm="1">
        <f t="array" ref="T1272">IF(AND(B1272:D1272="",G1272:P1272=""),"",MAX(0,K1272-L1272))</f>
        <v/>
      </c>
      <c r="U1272" s="55" t="str" cm="1">
        <f t="array" ref="U1272">IF(AND(B1272:D1272="",G1272:P1272=""),"",VLOOKUP(J1272,ABen_Rates,3,FALSE)*T1272*S1272)</f>
        <v/>
      </c>
      <c r="V1272" s="55" t="str" cm="1">
        <f t="array" ref="V1272">IF(AND(B1272:D1272="",G1272:P1272=""),"",VLOOKUP(D1272,Treatment_Life,2,FALSE)*U1272)</f>
        <v/>
      </c>
      <c r="W1272" s="55" t="str" cm="1">
        <f t="array" ref="W1272">IF(AND(B1272:D1272="",G1272:P1272=""),"",(H1272-G1272)*O1272*Lane_Width*Cost_m2)</f>
        <v/>
      </c>
      <c r="X1272" s="55" cm="1">
        <f t="array" ref="X1272">IF(AND(B1272:D1272="",G1272:P1272=""),-9999,V1272*Av_Cost_Coll/W1272)</f>
        <v>-9999</v>
      </c>
      <c r="Y1272" s="55" cm="1">
        <f t="array" ref="Y1272">IF(AND(B1272:D1272="",G1272:P1272=""),-9999,VLOOKUP(CONCATENATE(M1272,"-",N1272),Likelihood,2,FALSE))</f>
        <v>-9999</v>
      </c>
      <c r="Z1272" s="55" t="str" cm="1">
        <f t="array" ref="Z1272">IF(AND(B1272:D1272="",G1272:P1272=""),"",IF(X1272&gt;=2,IF(Y1272&gt;50,"P1","P3"),IF(X1272&gt;0,IF(Y1272&gt;50,"P2","P5"),IF(Y1272&gt;50,"P4","P6"))))</f>
        <v/>
      </c>
    </row>
    <row r="1273" spans="1:26" x14ac:dyDescent="0.35">
      <c r="A1273" s="48"/>
      <c r="B1273" s="48"/>
      <c r="C1273" s="48"/>
      <c r="D1273" s="48"/>
      <c r="E1273" s="47"/>
      <c r="F1273" s="47"/>
      <c r="G1273" s="48"/>
      <c r="H1273" s="48"/>
      <c r="I1273" s="48"/>
      <c r="J1273" s="48"/>
      <c r="K1273" s="48"/>
      <c r="L1273" s="48"/>
      <c r="M1273" s="48"/>
      <c r="N1273" s="48"/>
      <c r="O1273" s="48"/>
      <c r="P1273" s="48"/>
      <c r="Q1273" s="55" t="str" cm="1">
        <f t="array" ref="Q1273">IF(AND(B1273="",D1273="",G1273:H1273="",J1273:P1273),"",IF(OR(B1273="",D1273="",AND(D1273&lt;&gt;"A",D1273&lt;&gt;"B",D1273&lt;&gt;"C",D1273&lt;&gt;"D",D1273&lt;&gt;"U"),G1273&lt;0,H1273&lt;G1273,AND(J1273&lt;&gt;"BC",J1273&lt;&gt;"SG",J1273&lt;&gt;"KQ",J1273&lt;&gt;"R"),J1273="",K1273="",L1273="",L1273&lt; 0,OR(M1273="",M1273&gt;15),OR(N1273="",N1273&gt;15),O1273="",P1273=""),"ERROR - Please check inputs",""))</f>
        <v/>
      </c>
      <c r="R1273" s="55" t="str" cm="1">
        <f t="array" ref="R1273">IF(AND(B1273:D1273="",G1273:P1273=""),"",H1273-G1273)</f>
        <v/>
      </c>
      <c r="S1273" s="55" t="str" cm="1">
        <f t="array" ref="S1273">IF(AND(B1273:D1273="",G1273:P1273=""),"",P1273*R1273/1000*365)</f>
        <v/>
      </c>
      <c r="T1273" s="55" t="str" cm="1">
        <f t="array" ref="T1273">IF(AND(B1273:D1273="",G1273:P1273=""),"",MAX(0,K1273-L1273))</f>
        <v/>
      </c>
      <c r="U1273" s="55" t="str" cm="1">
        <f t="array" ref="U1273">IF(AND(B1273:D1273="",G1273:P1273=""),"",VLOOKUP(J1273,ABen_Rates,3,FALSE)*T1273*S1273)</f>
        <v/>
      </c>
      <c r="V1273" s="55" t="str" cm="1">
        <f t="array" ref="V1273">IF(AND(B1273:D1273="",G1273:P1273=""),"",VLOOKUP(D1273,Treatment_Life,2,FALSE)*U1273)</f>
        <v/>
      </c>
      <c r="W1273" s="55" t="str" cm="1">
        <f t="array" ref="W1273">IF(AND(B1273:D1273="",G1273:P1273=""),"",(H1273-G1273)*O1273*Lane_Width*Cost_m2)</f>
        <v/>
      </c>
      <c r="X1273" s="55" cm="1">
        <f t="array" ref="X1273">IF(AND(B1273:D1273="",G1273:P1273=""),-9999,V1273*Av_Cost_Coll/W1273)</f>
        <v>-9999</v>
      </c>
      <c r="Y1273" s="55" cm="1">
        <f t="array" ref="Y1273">IF(AND(B1273:D1273="",G1273:P1273=""),-9999,VLOOKUP(CONCATENATE(M1273,"-",N1273),Likelihood,2,FALSE))</f>
        <v>-9999</v>
      </c>
      <c r="Z1273" s="55" t="str" cm="1">
        <f t="array" ref="Z1273">IF(AND(B1273:D1273="",G1273:P1273=""),"",IF(X1273&gt;=2,IF(Y1273&gt;50,"P1","P3"),IF(X1273&gt;0,IF(Y1273&gt;50,"P2","P5"),IF(Y1273&gt;50,"P4","P6"))))</f>
        <v/>
      </c>
    </row>
    <row r="1274" spans="1:26" x14ac:dyDescent="0.35">
      <c r="A1274" s="48"/>
      <c r="B1274" s="48"/>
      <c r="C1274" s="48"/>
      <c r="D1274" s="48"/>
      <c r="E1274" s="47"/>
      <c r="F1274" s="47"/>
      <c r="G1274" s="48"/>
      <c r="H1274" s="48"/>
      <c r="I1274" s="48"/>
      <c r="J1274" s="48"/>
      <c r="K1274" s="48"/>
      <c r="L1274" s="48"/>
      <c r="M1274" s="48"/>
      <c r="N1274" s="48"/>
      <c r="O1274" s="48"/>
      <c r="P1274" s="48"/>
      <c r="Q1274" s="55" t="str" cm="1">
        <f t="array" ref="Q1274">IF(AND(B1274="",D1274="",G1274:H1274="",J1274:P1274),"",IF(OR(B1274="",D1274="",AND(D1274&lt;&gt;"A",D1274&lt;&gt;"B",D1274&lt;&gt;"C",D1274&lt;&gt;"D",D1274&lt;&gt;"U"),G1274&lt;0,H1274&lt;G1274,AND(J1274&lt;&gt;"BC",J1274&lt;&gt;"SG",J1274&lt;&gt;"KQ",J1274&lt;&gt;"R"),J1274="",K1274="",L1274="",L1274&lt; 0,OR(M1274="",M1274&gt;15),OR(N1274="",N1274&gt;15),O1274="",P1274=""),"ERROR - Please check inputs",""))</f>
        <v/>
      </c>
      <c r="R1274" s="55" t="str" cm="1">
        <f t="array" ref="R1274">IF(AND(B1274:D1274="",G1274:P1274=""),"",H1274-G1274)</f>
        <v/>
      </c>
      <c r="S1274" s="55" t="str" cm="1">
        <f t="array" ref="S1274">IF(AND(B1274:D1274="",G1274:P1274=""),"",P1274*R1274/1000*365)</f>
        <v/>
      </c>
      <c r="T1274" s="55" t="str" cm="1">
        <f t="array" ref="T1274">IF(AND(B1274:D1274="",G1274:P1274=""),"",MAX(0,K1274-L1274))</f>
        <v/>
      </c>
      <c r="U1274" s="55" t="str" cm="1">
        <f t="array" ref="U1274">IF(AND(B1274:D1274="",G1274:P1274=""),"",VLOOKUP(J1274,ABen_Rates,3,FALSE)*T1274*S1274)</f>
        <v/>
      </c>
      <c r="V1274" s="55" t="str" cm="1">
        <f t="array" ref="V1274">IF(AND(B1274:D1274="",G1274:P1274=""),"",VLOOKUP(D1274,Treatment_Life,2,FALSE)*U1274)</f>
        <v/>
      </c>
      <c r="W1274" s="55" t="str" cm="1">
        <f t="array" ref="W1274">IF(AND(B1274:D1274="",G1274:P1274=""),"",(H1274-G1274)*O1274*Lane_Width*Cost_m2)</f>
        <v/>
      </c>
      <c r="X1274" s="55" cm="1">
        <f t="array" ref="X1274">IF(AND(B1274:D1274="",G1274:P1274=""),-9999,V1274*Av_Cost_Coll/W1274)</f>
        <v>-9999</v>
      </c>
      <c r="Y1274" s="55" cm="1">
        <f t="array" ref="Y1274">IF(AND(B1274:D1274="",G1274:P1274=""),-9999,VLOOKUP(CONCATENATE(M1274,"-",N1274),Likelihood,2,FALSE))</f>
        <v>-9999</v>
      </c>
      <c r="Z1274" s="55" t="str" cm="1">
        <f t="array" ref="Z1274">IF(AND(B1274:D1274="",G1274:P1274=""),"",IF(X1274&gt;=2,IF(Y1274&gt;50,"P1","P3"),IF(X1274&gt;0,IF(Y1274&gt;50,"P2","P5"),IF(Y1274&gt;50,"P4","P6"))))</f>
        <v/>
      </c>
    </row>
    <row r="1275" spans="1:26" x14ac:dyDescent="0.35">
      <c r="A1275" s="48"/>
      <c r="B1275" s="48"/>
      <c r="C1275" s="48"/>
      <c r="D1275" s="48"/>
      <c r="E1275" s="47"/>
      <c r="F1275" s="47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55" t="str" cm="1">
        <f t="array" ref="Q1275">IF(AND(B1275="",D1275="",G1275:H1275="",J1275:P1275),"",IF(OR(B1275="",D1275="",AND(D1275&lt;&gt;"A",D1275&lt;&gt;"B",D1275&lt;&gt;"C",D1275&lt;&gt;"D",D1275&lt;&gt;"U"),G1275&lt;0,H1275&lt;G1275,AND(J1275&lt;&gt;"BC",J1275&lt;&gt;"SG",J1275&lt;&gt;"KQ",J1275&lt;&gt;"R"),J1275="",K1275="",L1275="",L1275&lt; 0,OR(M1275="",M1275&gt;15),OR(N1275="",N1275&gt;15),O1275="",P1275=""),"ERROR - Please check inputs",""))</f>
        <v/>
      </c>
      <c r="R1275" s="55" t="str" cm="1">
        <f t="array" ref="R1275">IF(AND(B1275:D1275="",G1275:P1275=""),"",H1275-G1275)</f>
        <v/>
      </c>
      <c r="S1275" s="55" t="str" cm="1">
        <f t="array" ref="S1275">IF(AND(B1275:D1275="",G1275:P1275=""),"",P1275*R1275/1000*365)</f>
        <v/>
      </c>
      <c r="T1275" s="55" t="str" cm="1">
        <f t="array" ref="T1275">IF(AND(B1275:D1275="",G1275:P1275=""),"",MAX(0,K1275-L1275))</f>
        <v/>
      </c>
      <c r="U1275" s="55" t="str" cm="1">
        <f t="array" ref="U1275">IF(AND(B1275:D1275="",G1275:P1275=""),"",VLOOKUP(J1275,ABen_Rates,3,FALSE)*T1275*S1275)</f>
        <v/>
      </c>
      <c r="V1275" s="55" t="str" cm="1">
        <f t="array" ref="V1275">IF(AND(B1275:D1275="",G1275:P1275=""),"",VLOOKUP(D1275,Treatment_Life,2,FALSE)*U1275)</f>
        <v/>
      </c>
      <c r="W1275" s="55" t="str" cm="1">
        <f t="array" ref="W1275">IF(AND(B1275:D1275="",G1275:P1275=""),"",(H1275-G1275)*O1275*Lane_Width*Cost_m2)</f>
        <v/>
      </c>
      <c r="X1275" s="55" cm="1">
        <f t="array" ref="X1275">IF(AND(B1275:D1275="",G1275:P1275=""),-9999,V1275*Av_Cost_Coll/W1275)</f>
        <v>-9999</v>
      </c>
      <c r="Y1275" s="55" cm="1">
        <f t="array" ref="Y1275">IF(AND(B1275:D1275="",G1275:P1275=""),-9999,VLOOKUP(CONCATENATE(M1275,"-",N1275),Likelihood,2,FALSE))</f>
        <v>-9999</v>
      </c>
      <c r="Z1275" s="55" t="str" cm="1">
        <f t="array" ref="Z1275">IF(AND(B1275:D1275="",G1275:P1275=""),"",IF(X1275&gt;=2,IF(Y1275&gt;50,"P1","P3"),IF(X1275&gt;0,IF(Y1275&gt;50,"P2","P5"),IF(Y1275&gt;50,"P4","P6"))))</f>
        <v/>
      </c>
    </row>
    <row r="1276" spans="1:26" x14ac:dyDescent="0.35">
      <c r="A1276" s="48"/>
      <c r="B1276" s="48"/>
      <c r="C1276" s="48"/>
      <c r="D1276" s="48"/>
      <c r="E1276" s="47"/>
      <c r="F1276" s="47"/>
      <c r="G1276" s="48"/>
      <c r="H1276" s="48"/>
      <c r="I1276" s="48"/>
      <c r="J1276" s="48"/>
      <c r="K1276" s="48"/>
      <c r="L1276" s="48"/>
      <c r="M1276" s="48"/>
      <c r="N1276" s="48"/>
      <c r="O1276" s="48"/>
      <c r="P1276" s="48"/>
      <c r="Q1276" s="55" t="str" cm="1">
        <f t="array" ref="Q1276">IF(AND(B1276="",D1276="",G1276:H1276="",J1276:P1276),"",IF(OR(B1276="",D1276="",AND(D1276&lt;&gt;"A",D1276&lt;&gt;"B",D1276&lt;&gt;"C",D1276&lt;&gt;"D",D1276&lt;&gt;"U"),G1276&lt;0,H1276&lt;G1276,AND(J1276&lt;&gt;"BC",J1276&lt;&gt;"SG",J1276&lt;&gt;"KQ",J1276&lt;&gt;"R"),J1276="",K1276="",L1276="",L1276&lt; 0,OR(M1276="",M1276&gt;15),OR(N1276="",N1276&gt;15),O1276="",P1276=""),"ERROR - Please check inputs",""))</f>
        <v/>
      </c>
      <c r="R1276" s="55" t="str" cm="1">
        <f t="array" ref="R1276">IF(AND(B1276:D1276="",G1276:P1276=""),"",H1276-G1276)</f>
        <v/>
      </c>
      <c r="S1276" s="55" t="str" cm="1">
        <f t="array" ref="S1276">IF(AND(B1276:D1276="",G1276:P1276=""),"",P1276*R1276/1000*365)</f>
        <v/>
      </c>
      <c r="T1276" s="55" t="str" cm="1">
        <f t="array" ref="T1276">IF(AND(B1276:D1276="",G1276:P1276=""),"",MAX(0,K1276-L1276))</f>
        <v/>
      </c>
      <c r="U1276" s="55" t="str" cm="1">
        <f t="array" ref="U1276">IF(AND(B1276:D1276="",G1276:P1276=""),"",VLOOKUP(J1276,ABen_Rates,3,FALSE)*T1276*S1276)</f>
        <v/>
      </c>
      <c r="V1276" s="55" t="str" cm="1">
        <f t="array" ref="V1276">IF(AND(B1276:D1276="",G1276:P1276=""),"",VLOOKUP(D1276,Treatment_Life,2,FALSE)*U1276)</f>
        <v/>
      </c>
      <c r="W1276" s="55" t="str" cm="1">
        <f t="array" ref="W1276">IF(AND(B1276:D1276="",G1276:P1276=""),"",(H1276-G1276)*O1276*Lane_Width*Cost_m2)</f>
        <v/>
      </c>
      <c r="X1276" s="55" cm="1">
        <f t="array" ref="X1276">IF(AND(B1276:D1276="",G1276:P1276=""),-9999,V1276*Av_Cost_Coll/W1276)</f>
        <v>-9999</v>
      </c>
      <c r="Y1276" s="55" cm="1">
        <f t="array" ref="Y1276">IF(AND(B1276:D1276="",G1276:P1276=""),-9999,VLOOKUP(CONCATENATE(M1276,"-",N1276),Likelihood,2,FALSE))</f>
        <v>-9999</v>
      </c>
      <c r="Z1276" s="55" t="str" cm="1">
        <f t="array" ref="Z1276">IF(AND(B1276:D1276="",G1276:P1276=""),"",IF(X1276&gt;=2,IF(Y1276&gt;50,"P1","P3"),IF(X1276&gt;0,IF(Y1276&gt;50,"P2","P5"),IF(Y1276&gt;50,"P4","P6"))))</f>
        <v/>
      </c>
    </row>
    <row r="1277" spans="1:26" x14ac:dyDescent="0.35">
      <c r="A1277" s="48"/>
      <c r="B1277" s="48"/>
      <c r="C1277" s="48"/>
      <c r="D1277" s="48"/>
      <c r="E1277" s="47"/>
      <c r="F1277" s="47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55" t="str" cm="1">
        <f t="array" ref="Q1277">IF(AND(B1277="",D1277="",G1277:H1277="",J1277:P1277),"",IF(OR(B1277="",D1277="",AND(D1277&lt;&gt;"A",D1277&lt;&gt;"B",D1277&lt;&gt;"C",D1277&lt;&gt;"D",D1277&lt;&gt;"U"),G1277&lt;0,H1277&lt;G1277,AND(J1277&lt;&gt;"BC",J1277&lt;&gt;"SG",J1277&lt;&gt;"KQ",J1277&lt;&gt;"R"),J1277="",K1277="",L1277="",L1277&lt; 0,OR(M1277="",M1277&gt;15),OR(N1277="",N1277&gt;15),O1277="",P1277=""),"ERROR - Please check inputs",""))</f>
        <v/>
      </c>
      <c r="R1277" s="55" t="str" cm="1">
        <f t="array" ref="R1277">IF(AND(B1277:D1277="",G1277:P1277=""),"",H1277-G1277)</f>
        <v/>
      </c>
      <c r="S1277" s="55" t="str" cm="1">
        <f t="array" ref="S1277">IF(AND(B1277:D1277="",G1277:P1277=""),"",P1277*R1277/1000*365)</f>
        <v/>
      </c>
      <c r="T1277" s="55" t="str" cm="1">
        <f t="array" ref="T1277">IF(AND(B1277:D1277="",G1277:P1277=""),"",MAX(0,K1277-L1277))</f>
        <v/>
      </c>
      <c r="U1277" s="55" t="str" cm="1">
        <f t="array" ref="U1277">IF(AND(B1277:D1277="",G1277:P1277=""),"",VLOOKUP(J1277,ABen_Rates,3,FALSE)*T1277*S1277)</f>
        <v/>
      </c>
      <c r="V1277" s="55" t="str" cm="1">
        <f t="array" ref="V1277">IF(AND(B1277:D1277="",G1277:P1277=""),"",VLOOKUP(D1277,Treatment_Life,2,FALSE)*U1277)</f>
        <v/>
      </c>
      <c r="W1277" s="55" t="str" cm="1">
        <f t="array" ref="W1277">IF(AND(B1277:D1277="",G1277:P1277=""),"",(H1277-G1277)*O1277*Lane_Width*Cost_m2)</f>
        <v/>
      </c>
      <c r="X1277" s="55" cm="1">
        <f t="array" ref="X1277">IF(AND(B1277:D1277="",G1277:P1277=""),-9999,V1277*Av_Cost_Coll/W1277)</f>
        <v>-9999</v>
      </c>
      <c r="Y1277" s="55" cm="1">
        <f t="array" ref="Y1277">IF(AND(B1277:D1277="",G1277:P1277=""),-9999,VLOOKUP(CONCATENATE(M1277,"-",N1277),Likelihood,2,FALSE))</f>
        <v>-9999</v>
      </c>
      <c r="Z1277" s="55" t="str" cm="1">
        <f t="array" ref="Z1277">IF(AND(B1277:D1277="",G1277:P1277=""),"",IF(X1277&gt;=2,IF(Y1277&gt;50,"P1","P3"),IF(X1277&gt;0,IF(Y1277&gt;50,"P2","P5"),IF(Y1277&gt;50,"P4","P6"))))</f>
        <v/>
      </c>
    </row>
    <row r="1278" spans="1:26" x14ac:dyDescent="0.35">
      <c r="A1278" s="48"/>
      <c r="B1278" s="48"/>
      <c r="C1278" s="48"/>
      <c r="D1278" s="48"/>
      <c r="E1278" s="47"/>
      <c r="F1278" s="47"/>
      <c r="G1278" s="48"/>
      <c r="H1278" s="48"/>
      <c r="I1278" s="48"/>
      <c r="J1278" s="48"/>
      <c r="K1278" s="48"/>
      <c r="L1278" s="48"/>
      <c r="M1278" s="48"/>
      <c r="N1278" s="48"/>
      <c r="O1278" s="48"/>
      <c r="P1278" s="48"/>
      <c r="Q1278" s="55" t="str" cm="1">
        <f t="array" ref="Q1278">IF(AND(B1278="",D1278="",G1278:H1278="",J1278:P1278),"",IF(OR(B1278="",D1278="",AND(D1278&lt;&gt;"A",D1278&lt;&gt;"B",D1278&lt;&gt;"C",D1278&lt;&gt;"D",D1278&lt;&gt;"U"),G1278&lt;0,H1278&lt;G1278,AND(J1278&lt;&gt;"BC",J1278&lt;&gt;"SG",J1278&lt;&gt;"KQ",J1278&lt;&gt;"R"),J1278="",K1278="",L1278="",L1278&lt; 0,OR(M1278="",M1278&gt;15),OR(N1278="",N1278&gt;15),O1278="",P1278=""),"ERROR - Please check inputs",""))</f>
        <v/>
      </c>
      <c r="R1278" s="55" t="str" cm="1">
        <f t="array" ref="R1278">IF(AND(B1278:D1278="",G1278:P1278=""),"",H1278-G1278)</f>
        <v/>
      </c>
      <c r="S1278" s="55" t="str" cm="1">
        <f t="array" ref="S1278">IF(AND(B1278:D1278="",G1278:P1278=""),"",P1278*R1278/1000*365)</f>
        <v/>
      </c>
      <c r="T1278" s="55" t="str" cm="1">
        <f t="array" ref="T1278">IF(AND(B1278:D1278="",G1278:P1278=""),"",MAX(0,K1278-L1278))</f>
        <v/>
      </c>
      <c r="U1278" s="55" t="str" cm="1">
        <f t="array" ref="U1278">IF(AND(B1278:D1278="",G1278:P1278=""),"",VLOOKUP(J1278,ABen_Rates,3,FALSE)*T1278*S1278)</f>
        <v/>
      </c>
      <c r="V1278" s="55" t="str" cm="1">
        <f t="array" ref="V1278">IF(AND(B1278:D1278="",G1278:P1278=""),"",VLOOKUP(D1278,Treatment_Life,2,FALSE)*U1278)</f>
        <v/>
      </c>
      <c r="W1278" s="55" t="str" cm="1">
        <f t="array" ref="W1278">IF(AND(B1278:D1278="",G1278:P1278=""),"",(H1278-G1278)*O1278*Lane_Width*Cost_m2)</f>
        <v/>
      </c>
      <c r="X1278" s="55" cm="1">
        <f t="array" ref="X1278">IF(AND(B1278:D1278="",G1278:P1278=""),-9999,V1278*Av_Cost_Coll/W1278)</f>
        <v>-9999</v>
      </c>
      <c r="Y1278" s="55" cm="1">
        <f t="array" ref="Y1278">IF(AND(B1278:D1278="",G1278:P1278=""),-9999,VLOOKUP(CONCATENATE(M1278,"-",N1278),Likelihood,2,FALSE))</f>
        <v>-9999</v>
      </c>
      <c r="Z1278" s="55" t="str" cm="1">
        <f t="array" ref="Z1278">IF(AND(B1278:D1278="",G1278:P1278=""),"",IF(X1278&gt;=2,IF(Y1278&gt;50,"P1","P3"),IF(X1278&gt;0,IF(Y1278&gt;50,"P2","P5"),IF(Y1278&gt;50,"P4","P6"))))</f>
        <v/>
      </c>
    </row>
    <row r="1279" spans="1:26" x14ac:dyDescent="0.35">
      <c r="A1279" s="48"/>
      <c r="B1279" s="48"/>
      <c r="C1279" s="48"/>
      <c r="D1279" s="48"/>
      <c r="E1279" s="47"/>
      <c r="F1279" s="47"/>
      <c r="G1279" s="48"/>
      <c r="H1279" s="48"/>
      <c r="I1279" s="48"/>
      <c r="J1279" s="48"/>
      <c r="K1279" s="48"/>
      <c r="L1279" s="48"/>
      <c r="M1279" s="48"/>
      <c r="N1279" s="48"/>
      <c r="O1279" s="48"/>
      <c r="P1279" s="48"/>
      <c r="Q1279" s="55" t="str" cm="1">
        <f t="array" ref="Q1279">IF(AND(B1279="",D1279="",G1279:H1279="",J1279:P1279),"",IF(OR(B1279="",D1279="",AND(D1279&lt;&gt;"A",D1279&lt;&gt;"B",D1279&lt;&gt;"C",D1279&lt;&gt;"D",D1279&lt;&gt;"U"),G1279&lt;0,H1279&lt;G1279,AND(J1279&lt;&gt;"BC",J1279&lt;&gt;"SG",J1279&lt;&gt;"KQ",J1279&lt;&gt;"R"),J1279="",K1279="",L1279="",L1279&lt; 0,OR(M1279="",M1279&gt;15),OR(N1279="",N1279&gt;15),O1279="",P1279=""),"ERROR - Please check inputs",""))</f>
        <v/>
      </c>
      <c r="R1279" s="55" t="str" cm="1">
        <f t="array" ref="R1279">IF(AND(B1279:D1279="",G1279:P1279=""),"",H1279-G1279)</f>
        <v/>
      </c>
      <c r="S1279" s="55" t="str" cm="1">
        <f t="array" ref="S1279">IF(AND(B1279:D1279="",G1279:P1279=""),"",P1279*R1279/1000*365)</f>
        <v/>
      </c>
      <c r="T1279" s="55" t="str" cm="1">
        <f t="array" ref="T1279">IF(AND(B1279:D1279="",G1279:P1279=""),"",MAX(0,K1279-L1279))</f>
        <v/>
      </c>
      <c r="U1279" s="55" t="str" cm="1">
        <f t="array" ref="U1279">IF(AND(B1279:D1279="",G1279:P1279=""),"",VLOOKUP(J1279,ABen_Rates,3,FALSE)*T1279*S1279)</f>
        <v/>
      </c>
      <c r="V1279" s="55" t="str" cm="1">
        <f t="array" ref="V1279">IF(AND(B1279:D1279="",G1279:P1279=""),"",VLOOKUP(D1279,Treatment_Life,2,FALSE)*U1279)</f>
        <v/>
      </c>
      <c r="W1279" s="55" t="str" cm="1">
        <f t="array" ref="W1279">IF(AND(B1279:D1279="",G1279:P1279=""),"",(H1279-G1279)*O1279*Lane_Width*Cost_m2)</f>
        <v/>
      </c>
      <c r="X1279" s="55" cm="1">
        <f t="array" ref="X1279">IF(AND(B1279:D1279="",G1279:P1279=""),-9999,V1279*Av_Cost_Coll/W1279)</f>
        <v>-9999</v>
      </c>
      <c r="Y1279" s="55" cm="1">
        <f t="array" ref="Y1279">IF(AND(B1279:D1279="",G1279:P1279=""),-9999,VLOOKUP(CONCATENATE(M1279,"-",N1279),Likelihood,2,FALSE))</f>
        <v>-9999</v>
      </c>
      <c r="Z1279" s="55" t="str" cm="1">
        <f t="array" ref="Z1279">IF(AND(B1279:D1279="",G1279:P1279=""),"",IF(X1279&gt;=2,IF(Y1279&gt;50,"P1","P3"),IF(X1279&gt;0,IF(Y1279&gt;50,"P2","P5"),IF(Y1279&gt;50,"P4","P6"))))</f>
        <v/>
      </c>
    </row>
    <row r="1280" spans="1:26" x14ac:dyDescent="0.35">
      <c r="A1280" s="48"/>
      <c r="B1280" s="48"/>
      <c r="C1280" s="48"/>
      <c r="D1280" s="48"/>
      <c r="E1280" s="47"/>
      <c r="F1280" s="47"/>
      <c r="G1280" s="48"/>
      <c r="H1280" s="48"/>
      <c r="I1280" s="48"/>
      <c r="J1280" s="48"/>
      <c r="K1280" s="48"/>
      <c r="L1280" s="48"/>
      <c r="M1280" s="48"/>
      <c r="N1280" s="48"/>
      <c r="O1280" s="48"/>
      <c r="P1280" s="48"/>
      <c r="Q1280" s="55" t="str" cm="1">
        <f t="array" ref="Q1280">IF(AND(B1280="",D1280="",G1280:H1280="",J1280:P1280),"",IF(OR(B1280="",D1280="",AND(D1280&lt;&gt;"A",D1280&lt;&gt;"B",D1280&lt;&gt;"C",D1280&lt;&gt;"D",D1280&lt;&gt;"U"),G1280&lt;0,H1280&lt;G1280,AND(J1280&lt;&gt;"BC",J1280&lt;&gt;"SG",J1280&lt;&gt;"KQ",J1280&lt;&gt;"R"),J1280="",K1280="",L1280="",L1280&lt; 0,OR(M1280="",M1280&gt;15),OR(N1280="",N1280&gt;15),O1280="",P1280=""),"ERROR - Please check inputs",""))</f>
        <v/>
      </c>
      <c r="R1280" s="55" t="str" cm="1">
        <f t="array" ref="R1280">IF(AND(B1280:D1280="",G1280:P1280=""),"",H1280-G1280)</f>
        <v/>
      </c>
      <c r="S1280" s="55" t="str" cm="1">
        <f t="array" ref="S1280">IF(AND(B1280:D1280="",G1280:P1280=""),"",P1280*R1280/1000*365)</f>
        <v/>
      </c>
      <c r="T1280" s="55" t="str" cm="1">
        <f t="array" ref="T1280">IF(AND(B1280:D1280="",G1280:P1280=""),"",MAX(0,K1280-L1280))</f>
        <v/>
      </c>
      <c r="U1280" s="55" t="str" cm="1">
        <f t="array" ref="U1280">IF(AND(B1280:D1280="",G1280:P1280=""),"",VLOOKUP(J1280,ABen_Rates,3,FALSE)*T1280*S1280)</f>
        <v/>
      </c>
      <c r="V1280" s="55" t="str" cm="1">
        <f t="array" ref="V1280">IF(AND(B1280:D1280="",G1280:P1280=""),"",VLOOKUP(D1280,Treatment_Life,2,FALSE)*U1280)</f>
        <v/>
      </c>
      <c r="W1280" s="55" t="str" cm="1">
        <f t="array" ref="W1280">IF(AND(B1280:D1280="",G1280:P1280=""),"",(H1280-G1280)*O1280*Lane_Width*Cost_m2)</f>
        <v/>
      </c>
      <c r="X1280" s="55" cm="1">
        <f t="array" ref="X1280">IF(AND(B1280:D1280="",G1280:P1280=""),-9999,V1280*Av_Cost_Coll/W1280)</f>
        <v>-9999</v>
      </c>
      <c r="Y1280" s="55" cm="1">
        <f t="array" ref="Y1280">IF(AND(B1280:D1280="",G1280:P1280=""),-9999,VLOOKUP(CONCATENATE(M1280,"-",N1280),Likelihood,2,FALSE))</f>
        <v>-9999</v>
      </c>
      <c r="Z1280" s="55" t="str" cm="1">
        <f t="array" ref="Z1280">IF(AND(B1280:D1280="",G1280:P1280=""),"",IF(X1280&gt;=2,IF(Y1280&gt;50,"P1","P3"),IF(X1280&gt;0,IF(Y1280&gt;50,"P2","P5"),IF(Y1280&gt;50,"P4","P6"))))</f>
        <v/>
      </c>
    </row>
    <row r="1281" spans="1:26" x14ac:dyDescent="0.35">
      <c r="A1281" s="48"/>
      <c r="B1281" s="48"/>
      <c r="C1281" s="48"/>
      <c r="D1281" s="48"/>
      <c r="E1281" s="47"/>
      <c r="F1281" s="47"/>
      <c r="G1281" s="48"/>
      <c r="H1281" s="48"/>
      <c r="I1281" s="48"/>
      <c r="J1281" s="48"/>
      <c r="K1281" s="48"/>
      <c r="L1281" s="48"/>
      <c r="M1281" s="48"/>
      <c r="N1281" s="48"/>
      <c r="O1281" s="48"/>
      <c r="P1281" s="48"/>
      <c r="Q1281" s="55" t="str" cm="1">
        <f t="array" ref="Q1281">IF(AND(B1281="",D1281="",G1281:H1281="",J1281:P1281),"",IF(OR(B1281="",D1281="",AND(D1281&lt;&gt;"A",D1281&lt;&gt;"B",D1281&lt;&gt;"C",D1281&lt;&gt;"D",D1281&lt;&gt;"U"),G1281&lt;0,H1281&lt;G1281,AND(J1281&lt;&gt;"BC",J1281&lt;&gt;"SG",J1281&lt;&gt;"KQ",J1281&lt;&gt;"R"),J1281="",K1281="",L1281="",L1281&lt; 0,OR(M1281="",M1281&gt;15),OR(N1281="",N1281&gt;15),O1281="",P1281=""),"ERROR - Please check inputs",""))</f>
        <v/>
      </c>
      <c r="R1281" s="55" t="str" cm="1">
        <f t="array" ref="R1281">IF(AND(B1281:D1281="",G1281:P1281=""),"",H1281-G1281)</f>
        <v/>
      </c>
      <c r="S1281" s="55" t="str" cm="1">
        <f t="array" ref="S1281">IF(AND(B1281:D1281="",G1281:P1281=""),"",P1281*R1281/1000*365)</f>
        <v/>
      </c>
      <c r="T1281" s="55" t="str" cm="1">
        <f t="array" ref="T1281">IF(AND(B1281:D1281="",G1281:P1281=""),"",MAX(0,K1281-L1281))</f>
        <v/>
      </c>
      <c r="U1281" s="55" t="str" cm="1">
        <f t="array" ref="U1281">IF(AND(B1281:D1281="",G1281:P1281=""),"",VLOOKUP(J1281,ABen_Rates,3,FALSE)*T1281*S1281)</f>
        <v/>
      </c>
      <c r="V1281" s="55" t="str" cm="1">
        <f t="array" ref="V1281">IF(AND(B1281:D1281="",G1281:P1281=""),"",VLOOKUP(D1281,Treatment_Life,2,FALSE)*U1281)</f>
        <v/>
      </c>
      <c r="W1281" s="55" t="str" cm="1">
        <f t="array" ref="W1281">IF(AND(B1281:D1281="",G1281:P1281=""),"",(H1281-G1281)*O1281*Lane_Width*Cost_m2)</f>
        <v/>
      </c>
      <c r="X1281" s="55" cm="1">
        <f t="array" ref="X1281">IF(AND(B1281:D1281="",G1281:P1281=""),-9999,V1281*Av_Cost_Coll/W1281)</f>
        <v>-9999</v>
      </c>
      <c r="Y1281" s="55" cm="1">
        <f t="array" ref="Y1281">IF(AND(B1281:D1281="",G1281:P1281=""),-9999,VLOOKUP(CONCATENATE(M1281,"-",N1281),Likelihood,2,FALSE))</f>
        <v>-9999</v>
      </c>
      <c r="Z1281" s="55" t="str" cm="1">
        <f t="array" ref="Z1281">IF(AND(B1281:D1281="",G1281:P1281=""),"",IF(X1281&gt;=2,IF(Y1281&gt;50,"P1","P3"),IF(X1281&gt;0,IF(Y1281&gt;50,"P2","P5"),IF(Y1281&gt;50,"P4","P6"))))</f>
        <v/>
      </c>
    </row>
    <row r="1282" spans="1:26" x14ac:dyDescent="0.35">
      <c r="A1282" s="48"/>
      <c r="B1282" s="48"/>
      <c r="C1282" s="48"/>
      <c r="D1282" s="48"/>
      <c r="E1282" s="47"/>
      <c r="F1282" s="47"/>
      <c r="G1282" s="48"/>
      <c r="H1282" s="48"/>
      <c r="I1282" s="48"/>
      <c r="J1282" s="48"/>
      <c r="K1282" s="48"/>
      <c r="L1282" s="48"/>
      <c r="M1282" s="48"/>
      <c r="N1282" s="48"/>
      <c r="O1282" s="48"/>
      <c r="P1282" s="48"/>
      <c r="Q1282" s="55" t="str" cm="1">
        <f t="array" ref="Q1282">IF(AND(B1282="",D1282="",G1282:H1282="",J1282:P1282),"",IF(OR(B1282="",D1282="",AND(D1282&lt;&gt;"A",D1282&lt;&gt;"B",D1282&lt;&gt;"C",D1282&lt;&gt;"D",D1282&lt;&gt;"U"),G1282&lt;0,H1282&lt;G1282,AND(J1282&lt;&gt;"BC",J1282&lt;&gt;"SG",J1282&lt;&gt;"KQ",J1282&lt;&gt;"R"),J1282="",K1282="",L1282="",L1282&lt; 0,OR(M1282="",M1282&gt;15),OR(N1282="",N1282&gt;15),O1282="",P1282=""),"ERROR - Please check inputs",""))</f>
        <v/>
      </c>
      <c r="R1282" s="55" t="str" cm="1">
        <f t="array" ref="R1282">IF(AND(B1282:D1282="",G1282:P1282=""),"",H1282-G1282)</f>
        <v/>
      </c>
      <c r="S1282" s="55" t="str" cm="1">
        <f t="array" ref="S1282">IF(AND(B1282:D1282="",G1282:P1282=""),"",P1282*R1282/1000*365)</f>
        <v/>
      </c>
      <c r="T1282" s="55" t="str" cm="1">
        <f t="array" ref="T1282">IF(AND(B1282:D1282="",G1282:P1282=""),"",MAX(0,K1282-L1282))</f>
        <v/>
      </c>
      <c r="U1282" s="55" t="str" cm="1">
        <f t="array" ref="U1282">IF(AND(B1282:D1282="",G1282:P1282=""),"",VLOOKUP(J1282,ABen_Rates,3,FALSE)*T1282*S1282)</f>
        <v/>
      </c>
      <c r="V1282" s="55" t="str" cm="1">
        <f t="array" ref="V1282">IF(AND(B1282:D1282="",G1282:P1282=""),"",VLOOKUP(D1282,Treatment_Life,2,FALSE)*U1282)</f>
        <v/>
      </c>
      <c r="W1282" s="55" t="str" cm="1">
        <f t="array" ref="W1282">IF(AND(B1282:D1282="",G1282:P1282=""),"",(H1282-G1282)*O1282*Lane_Width*Cost_m2)</f>
        <v/>
      </c>
      <c r="X1282" s="55" cm="1">
        <f t="array" ref="X1282">IF(AND(B1282:D1282="",G1282:P1282=""),-9999,V1282*Av_Cost_Coll/W1282)</f>
        <v>-9999</v>
      </c>
      <c r="Y1282" s="55" cm="1">
        <f t="array" ref="Y1282">IF(AND(B1282:D1282="",G1282:P1282=""),-9999,VLOOKUP(CONCATENATE(M1282,"-",N1282),Likelihood,2,FALSE))</f>
        <v>-9999</v>
      </c>
      <c r="Z1282" s="55" t="str" cm="1">
        <f t="array" ref="Z1282">IF(AND(B1282:D1282="",G1282:P1282=""),"",IF(X1282&gt;=2,IF(Y1282&gt;50,"P1","P3"),IF(X1282&gt;0,IF(Y1282&gt;50,"P2","P5"),IF(Y1282&gt;50,"P4","P6"))))</f>
        <v/>
      </c>
    </row>
    <row r="1283" spans="1:26" x14ac:dyDescent="0.35">
      <c r="A1283" s="48"/>
      <c r="B1283" s="48"/>
      <c r="C1283" s="48"/>
      <c r="D1283" s="48"/>
      <c r="E1283" s="47"/>
      <c r="F1283" s="47"/>
      <c r="G1283" s="48"/>
      <c r="H1283" s="48"/>
      <c r="I1283" s="48"/>
      <c r="J1283" s="48"/>
      <c r="K1283" s="48"/>
      <c r="L1283" s="48"/>
      <c r="M1283" s="48"/>
      <c r="N1283" s="48"/>
      <c r="O1283" s="48"/>
      <c r="P1283" s="48"/>
      <c r="Q1283" s="55" t="str" cm="1">
        <f t="array" ref="Q1283">IF(AND(B1283="",D1283="",G1283:H1283="",J1283:P1283),"",IF(OR(B1283="",D1283="",AND(D1283&lt;&gt;"A",D1283&lt;&gt;"B",D1283&lt;&gt;"C",D1283&lt;&gt;"D",D1283&lt;&gt;"U"),G1283&lt;0,H1283&lt;G1283,AND(J1283&lt;&gt;"BC",J1283&lt;&gt;"SG",J1283&lt;&gt;"KQ",J1283&lt;&gt;"R"),J1283="",K1283="",L1283="",L1283&lt; 0,OR(M1283="",M1283&gt;15),OR(N1283="",N1283&gt;15),O1283="",P1283=""),"ERROR - Please check inputs",""))</f>
        <v/>
      </c>
      <c r="R1283" s="55" t="str" cm="1">
        <f t="array" ref="R1283">IF(AND(B1283:D1283="",G1283:P1283=""),"",H1283-G1283)</f>
        <v/>
      </c>
      <c r="S1283" s="55" t="str" cm="1">
        <f t="array" ref="S1283">IF(AND(B1283:D1283="",G1283:P1283=""),"",P1283*R1283/1000*365)</f>
        <v/>
      </c>
      <c r="T1283" s="55" t="str" cm="1">
        <f t="array" ref="T1283">IF(AND(B1283:D1283="",G1283:P1283=""),"",MAX(0,K1283-L1283))</f>
        <v/>
      </c>
      <c r="U1283" s="55" t="str" cm="1">
        <f t="array" ref="U1283">IF(AND(B1283:D1283="",G1283:P1283=""),"",VLOOKUP(J1283,ABen_Rates,3,FALSE)*T1283*S1283)</f>
        <v/>
      </c>
      <c r="V1283" s="55" t="str" cm="1">
        <f t="array" ref="V1283">IF(AND(B1283:D1283="",G1283:P1283=""),"",VLOOKUP(D1283,Treatment_Life,2,FALSE)*U1283)</f>
        <v/>
      </c>
      <c r="W1283" s="55" t="str" cm="1">
        <f t="array" ref="W1283">IF(AND(B1283:D1283="",G1283:P1283=""),"",(H1283-G1283)*O1283*Lane_Width*Cost_m2)</f>
        <v/>
      </c>
      <c r="X1283" s="55" cm="1">
        <f t="array" ref="X1283">IF(AND(B1283:D1283="",G1283:P1283=""),-9999,V1283*Av_Cost_Coll/W1283)</f>
        <v>-9999</v>
      </c>
      <c r="Y1283" s="55" cm="1">
        <f t="array" ref="Y1283">IF(AND(B1283:D1283="",G1283:P1283=""),-9999,VLOOKUP(CONCATENATE(M1283,"-",N1283),Likelihood,2,FALSE))</f>
        <v>-9999</v>
      </c>
      <c r="Z1283" s="55" t="str" cm="1">
        <f t="array" ref="Z1283">IF(AND(B1283:D1283="",G1283:P1283=""),"",IF(X1283&gt;=2,IF(Y1283&gt;50,"P1","P3"),IF(X1283&gt;0,IF(Y1283&gt;50,"P2","P5"),IF(Y1283&gt;50,"P4","P6"))))</f>
        <v/>
      </c>
    </row>
    <row r="1284" spans="1:26" x14ac:dyDescent="0.35">
      <c r="A1284" s="48"/>
      <c r="B1284" s="48"/>
      <c r="C1284" s="48"/>
      <c r="D1284" s="48"/>
      <c r="E1284" s="47"/>
      <c r="F1284" s="47"/>
      <c r="G1284" s="48"/>
      <c r="H1284" s="48"/>
      <c r="I1284" s="48"/>
      <c r="J1284" s="48"/>
      <c r="K1284" s="48"/>
      <c r="L1284" s="48"/>
      <c r="M1284" s="48"/>
      <c r="N1284" s="48"/>
      <c r="O1284" s="48"/>
      <c r="P1284" s="48"/>
      <c r="Q1284" s="55" t="str" cm="1">
        <f t="array" ref="Q1284">IF(AND(B1284="",D1284="",G1284:H1284="",J1284:P1284),"",IF(OR(B1284="",D1284="",AND(D1284&lt;&gt;"A",D1284&lt;&gt;"B",D1284&lt;&gt;"C",D1284&lt;&gt;"D",D1284&lt;&gt;"U"),G1284&lt;0,H1284&lt;G1284,AND(J1284&lt;&gt;"BC",J1284&lt;&gt;"SG",J1284&lt;&gt;"KQ",J1284&lt;&gt;"R"),J1284="",K1284="",L1284="",L1284&lt; 0,OR(M1284="",M1284&gt;15),OR(N1284="",N1284&gt;15),O1284="",P1284=""),"ERROR - Please check inputs",""))</f>
        <v/>
      </c>
      <c r="R1284" s="55" t="str" cm="1">
        <f t="array" ref="R1284">IF(AND(B1284:D1284="",G1284:P1284=""),"",H1284-G1284)</f>
        <v/>
      </c>
      <c r="S1284" s="55" t="str" cm="1">
        <f t="array" ref="S1284">IF(AND(B1284:D1284="",G1284:P1284=""),"",P1284*R1284/1000*365)</f>
        <v/>
      </c>
      <c r="T1284" s="55" t="str" cm="1">
        <f t="array" ref="T1284">IF(AND(B1284:D1284="",G1284:P1284=""),"",MAX(0,K1284-L1284))</f>
        <v/>
      </c>
      <c r="U1284" s="55" t="str" cm="1">
        <f t="array" ref="U1284">IF(AND(B1284:D1284="",G1284:P1284=""),"",VLOOKUP(J1284,ABen_Rates,3,FALSE)*T1284*S1284)</f>
        <v/>
      </c>
      <c r="V1284" s="55" t="str" cm="1">
        <f t="array" ref="V1284">IF(AND(B1284:D1284="",G1284:P1284=""),"",VLOOKUP(D1284,Treatment_Life,2,FALSE)*U1284)</f>
        <v/>
      </c>
      <c r="W1284" s="55" t="str" cm="1">
        <f t="array" ref="W1284">IF(AND(B1284:D1284="",G1284:P1284=""),"",(H1284-G1284)*O1284*Lane_Width*Cost_m2)</f>
        <v/>
      </c>
      <c r="X1284" s="55" cm="1">
        <f t="array" ref="X1284">IF(AND(B1284:D1284="",G1284:P1284=""),-9999,V1284*Av_Cost_Coll/W1284)</f>
        <v>-9999</v>
      </c>
      <c r="Y1284" s="55" cm="1">
        <f t="array" ref="Y1284">IF(AND(B1284:D1284="",G1284:P1284=""),-9999,VLOOKUP(CONCATENATE(M1284,"-",N1284),Likelihood,2,FALSE))</f>
        <v>-9999</v>
      </c>
      <c r="Z1284" s="55" t="str" cm="1">
        <f t="array" ref="Z1284">IF(AND(B1284:D1284="",G1284:P1284=""),"",IF(X1284&gt;=2,IF(Y1284&gt;50,"P1","P3"),IF(X1284&gt;0,IF(Y1284&gt;50,"P2","P5"),IF(Y1284&gt;50,"P4","P6"))))</f>
        <v/>
      </c>
    </row>
    <row r="1285" spans="1:26" x14ac:dyDescent="0.35">
      <c r="A1285" s="48"/>
      <c r="B1285" s="48"/>
      <c r="C1285" s="48"/>
      <c r="D1285" s="48"/>
      <c r="E1285" s="47"/>
      <c r="F1285" s="47"/>
      <c r="G1285" s="48"/>
      <c r="H1285" s="48"/>
      <c r="I1285" s="48"/>
      <c r="J1285" s="48"/>
      <c r="K1285" s="48"/>
      <c r="L1285" s="48"/>
      <c r="M1285" s="48"/>
      <c r="N1285" s="48"/>
      <c r="O1285" s="48"/>
      <c r="P1285" s="48"/>
      <c r="Q1285" s="55" t="str" cm="1">
        <f t="array" ref="Q1285">IF(AND(B1285="",D1285="",G1285:H1285="",J1285:P1285),"",IF(OR(B1285="",D1285="",AND(D1285&lt;&gt;"A",D1285&lt;&gt;"B",D1285&lt;&gt;"C",D1285&lt;&gt;"D",D1285&lt;&gt;"U"),G1285&lt;0,H1285&lt;G1285,AND(J1285&lt;&gt;"BC",J1285&lt;&gt;"SG",J1285&lt;&gt;"KQ",J1285&lt;&gt;"R"),J1285="",K1285="",L1285="",L1285&lt; 0,OR(M1285="",M1285&gt;15),OR(N1285="",N1285&gt;15),O1285="",P1285=""),"ERROR - Please check inputs",""))</f>
        <v/>
      </c>
      <c r="R1285" s="55" t="str" cm="1">
        <f t="array" ref="R1285">IF(AND(B1285:D1285="",G1285:P1285=""),"",H1285-G1285)</f>
        <v/>
      </c>
      <c r="S1285" s="55" t="str" cm="1">
        <f t="array" ref="S1285">IF(AND(B1285:D1285="",G1285:P1285=""),"",P1285*R1285/1000*365)</f>
        <v/>
      </c>
      <c r="T1285" s="55" t="str" cm="1">
        <f t="array" ref="T1285">IF(AND(B1285:D1285="",G1285:P1285=""),"",MAX(0,K1285-L1285))</f>
        <v/>
      </c>
      <c r="U1285" s="55" t="str" cm="1">
        <f t="array" ref="U1285">IF(AND(B1285:D1285="",G1285:P1285=""),"",VLOOKUP(J1285,ABen_Rates,3,FALSE)*T1285*S1285)</f>
        <v/>
      </c>
      <c r="V1285" s="55" t="str" cm="1">
        <f t="array" ref="V1285">IF(AND(B1285:D1285="",G1285:P1285=""),"",VLOOKUP(D1285,Treatment_Life,2,FALSE)*U1285)</f>
        <v/>
      </c>
      <c r="W1285" s="55" t="str" cm="1">
        <f t="array" ref="W1285">IF(AND(B1285:D1285="",G1285:P1285=""),"",(H1285-G1285)*O1285*Lane_Width*Cost_m2)</f>
        <v/>
      </c>
      <c r="X1285" s="55" cm="1">
        <f t="array" ref="X1285">IF(AND(B1285:D1285="",G1285:P1285=""),-9999,V1285*Av_Cost_Coll/W1285)</f>
        <v>-9999</v>
      </c>
      <c r="Y1285" s="55" cm="1">
        <f t="array" ref="Y1285">IF(AND(B1285:D1285="",G1285:P1285=""),-9999,VLOOKUP(CONCATENATE(M1285,"-",N1285),Likelihood,2,FALSE))</f>
        <v>-9999</v>
      </c>
      <c r="Z1285" s="55" t="str" cm="1">
        <f t="array" ref="Z1285">IF(AND(B1285:D1285="",G1285:P1285=""),"",IF(X1285&gt;=2,IF(Y1285&gt;50,"P1","P3"),IF(X1285&gt;0,IF(Y1285&gt;50,"P2","P5"),IF(Y1285&gt;50,"P4","P6"))))</f>
        <v/>
      </c>
    </row>
    <row r="1286" spans="1:26" x14ac:dyDescent="0.35">
      <c r="A1286" s="48"/>
      <c r="B1286" s="48"/>
      <c r="C1286" s="48"/>
      <c r="D1286" s="48"/>
      <c r="E1286" s="47"/>
      <c r="F1286" s="47"/>
      <c r="G1286" s="48"/>
      <c r="H1286" s="48"/>
      <c r="I1286" s="48"/>
      <c r="J1286" s="48"/>
      <c r="K1286" s="48"/>
      <c r="L1286" s="48"/>
      <c r="M1286" s="48"/>
      <c r="N1286" s="48"/>
      <c r="O1286" s="48"/>
      <c r="P1286" s="48"/>
      <c r="Q1286" s="55" t="str" cm="1">
        <f t="array" ref="Q1286">IF(AND(B1286="",D1286="",G1286:H1286="",J1286:P1286),"",IF(OR(B1286="",D1286="",AND(D1286&lt;&gt;"A",D1286&lt;&gt;"B",D1286&lt;&gt;"C",D1286&lt;&gt;"D",D1286&lt;&gt;"U"),G1286&lt;0,H1286&lt;G1286,AND(J1286&lt;&gt;"BC",J1286&lt;&gt;"SG",J1286&lt;&gt;"KQ",J1286&lt;&gt;"R"),J1286="",K1286="",L1286="",L1286&lt; 0,OR(M1286="",M1286&gt;15),OR(N1286="",N1286&gt;15),O1286="",P1286=""),"ERROR - Please check inputs",""))</f>
        <v/>
      </c>
      <c r="R1286" s="55" t="str" cm="1">
        <f t="array" ref="R1286">IF(AND(B1286:D1286="",G1286:P1286=""),"",H1286-G1286)</f>
        <v/>
      </c>
      <c r="S1286" s="55" t="str" cm="1">
        <f t="array" ref="S1286">IF(AND(B1286:D1286="",G1286:P1286=""),"",P1286*R1286/1000*365)</f>
        <v/>
      </c>
      <c r="T1286" s="55" t="str" cm="1">
        <f t="array" ref="T1286">IF(AND(B1286:D1286="",G1286:P1286=""),"",MAX(0,K1286-L1286))</f>
        <v/>
      </c>
      <c r="U1286" s="55" t="str" cm="1">
        <f t="array" ref="U1286">IF(AND(B1286:D1286="",G1286:P1286=""),"",VLOOKUP(J1286,ABen_Rates,3,FALSE)*T1286*S1286)</f>
        <v/>
      </c>
      <c r="V1286" s="55" t="str" cm="1">
        <f t="array" ref="V1286">IF(AND(B1286:D1286="",G1286:P1286=""),"",VLOOKUP(D1286,Treatment_Life,2,FALSE)*U1286)</f>
        <v/>
      </c>
      <c r="W1286" s="55" t="str" cm="1">
        <f t="array" ref="W1286">IF(AND(B1286:D1286="",G1286:P1286=""),"",(H1286-G1286)*O1286*Lane_Width*Cost_m2)</f>
        <v/>
      </c>
      <c r="X1286" s="55" cm="1">
        <f t="array" ref="X1286">IF(AND(B1286:D1286="",G1286:P1286=""),-9999,V1286*Av_Cost_Coll/W1286)</f>
        <v>-9999</v>
      </c>
      <c r="Y1286" s="55" cm="1">
        <f t="array" ref="Y1286">IF(AND(B1286:D1286="",G1286:P1286=""),-9999,VLOOKUP(CONCATENATE(M1286,"-",N1286),Likelihood,2,FALSE))</f>
        <v>-9999</v>
      </c>
      <c r="Z1286" s="55" t="str" cm="1">
        <f t="array" ref="Z1286">IF(AND(B1286:D1286="",G1286:P1286=""),"",IF(X1286&gt;=2,IF(Y1286&gt;50,"P1","P3"),IF(X1286&gt;0,IF(Y1286&gt;50,"P2","P5"),IF(Y1286&gt;50,"P4","P6"))))</f>
        <v/>
      </c>
    </row>
    <row r="1287" spans="1:26" x14ac:dyDescent="0.35">
      <c r="A1287" s="48"/>
      <c r="B1287" s="48"/>
      <c r="C1287" s="48"/>
      <c r="D1287" s="48"/>
      <c r="E1287" s="47"/>
      <c r="F1287" s="47"/>
      <c r="G1287" s="48"/>
      <c r="H1287" s="48"/>
      <c r="I1287" s="48"/>
      <c r="J1287" s="48"/>
      <c r="K1287" s="48"/>
      <c r="L1287" s="48"/>
      <c r="M1287" s="48"/>
      <c r="N1287" s="48"/>
      <c r="O1287" s="48"/>
      <c r="P1287" s="48"/>
      <c r="Q1287" s="55" t="str" cm="1">
        <f t="array" ref="Q1287">IF(AND(B1287="",D1287="",G1287:H1287="",J1287:P1287),"",IF(OR(B1287="",D1287="",AND(D1287&lt;&gt;"A",D1287&lt;&gt;"B",D1287&lt;&gt;"C",D1287&lt;&gt;"D",D1287&lt;&gt;"U"),G1287&lt;0,H1287&lt;G1287,AND(J1287&lt;&gt;"BC",J1287&lt;&gt;"SG",J1287&lt;&gt;"KQ",J1287&lt;&gt;"R"),J1287="",K1287="",L1287="",L1287&lt; 0,OR(M1287="",M1287&gt;15),OR(N1287="",N1287&gt;15),O1287="",P1287=""),"ERROR - Please check inputs",""))</f>
        <v/>
      </c>
      <c r="R1287" s="55" t="str" cm="1">
        <f t="array" ref="R1287">IF(AND(B1287:D1287="",G1287:P1287=""),"",H1287-G1287)</f>
        <v/>
      </c>
      <c r="S1287" s="55" t="str" cm="1">
        <f t="array" ref="S1287">IF(AND(B1287:D1287="",G1287:P1287=""),"",P1287*R1287/1000*365)</f>
        <v/>
      </c>
      <c r="T1287" s="55" t="str" cm="1">
        <f t="array" ref="T1287">IF(AND(B1287:D1287="",G1287:P1287=""),"",MAX(0,K1287-L1287))</f>
        <v/>
      </c>
      <c r="U1287" s="55" t="str" cm="1">
        <f t="array" ref="U1287">IF(AND(B1287:D1287="",G1287:P1287=""),"",VLOOKUP(J1287,ABen_Rates,3,FALSE)*T1287*S1287)</f>
        <v/>
      </c>
      <c r="V1287" s="55" t="str" cm="1">
        <f t="array" ref="V1287">IF(AND(B1287:D1287="",G1287:P1287=""),"",VLOOKUP(D1287,Treatment_Life,2,FALSE)*U1287)</f>
        <v/>
      </c>
      <c r="W1287" s="55" t="str" cm="1">
        <f t="array" ref="W1287">IF(AND(B1287:D1287="",G1287:P1287=""),"",(H1287-G1287)*O1287*Lane_Width*Cost_m2)</f>
        <v/>
      </c>
      <c r="X1287" s="55" cm="1">
        <f t="array" ref="X1287">IF(AND(B1287:D1287="",G1287:P1287=""),-9999,V1287*Av_Cost_Coll/W1287)</f>
        <v>-9999</v>
      </c>
      <c r="Y1287" s="55" cm="1">
        <f t="array" ref="Y1287">IF(AND(B1287:D1287="",G1287:P1287=""),-9999,VLOOKUP(CONCATENATE(M1287,"-",N1287),Likelihood,2,FALSE))</f>
        <v>-9999</v>
      </c>
      <c r="Z1287" s="55" t="str" cm="1">
        <f t="array" ref="Z1287">IF(AND(B1287:D1287="",G1287:P1287=""),"",IF(X1287&gt;=2,IF(Y1287&gt;50,"P1","P3"),IF(X1287&gt;0,IF(Y1287&gt;50,"P2","P5"),IF(Y1287&gt;50,"P4","P6"))))</f>
        <v/>
      </c>
    </row>
    <row r="1288" spans="1:26" x14ac:dyDescent="0.35">
      <c r="A1288" s="48"/>
      <c r="B1288" s="48"/>
      <c r="C1288" s="48"/>
      <c r="D1288" s="48"/>
      <c r="E1288" s="47"/>
      <c r="F1288" s="47"/>
      <c r="G1288" s="48"/>
      <c r="H1288" s="48"/>
      <c r="I1288" s="48"/>
      <c r="J1288" s="48"/>
      <c r="K1288" s="48"/>
      <c r="L1288" s="48"/>
      <c r="M1288" s="48"/>
      <c r="N1288" s="48"/>
      <c r="O1288" s="48"/>
      <c r="P1288" s="48"/>
      <c r="Q1288" s="55" t="str" cm="1">
        <f t="array" ref="Q1288">IF(AND(B1288="",D1288="",G1288:H1288="",J1288:P1288),"",IF(OR(B1288="",D1288="",AND(D1288&lt;&gt;"A",D1288&lt;&gt;"B",D1288&lt;&gt;"C",D1288&lt;&gt;"D",D1288&lt;&gt;"U"),G1288&lt;0,H1288&lt;G1288,AND(J1288&lt;&gt;"BC",J1288&lt;&gt;"SG",J1288&lt;&gt;"KQ",J1288&lt;&gt;"R"),J1288="",K1288="",L1288="",L1288&lt; 0,OR(M1288="",M1288&gt;15),OR(N1288="",N1288&gt;15),O1288="",P1288=""),"ERROR - Please check inputs",""))</f>
        <v/>
      </c>
      <c r="R1288" s="55" t="str" cm="1">
        <f t="array" ref="R1288">IF(AND(B1288:D1288="",G1288:P1288=""),"",H1288-G1288)</f>
        <v/>
      </c>
      <c r="S1288" s="55" t="str" cm="1">
        <f t="array" ref="S1288">IF(AND(B1288:D1288="",G1288:P1288=""),"",P1288*R1288/1000*365)</f>
        <v/>
      </c>
      <c r="T1288" s="55" t="str" cm="1">
        <f t="array" ref="T1288">IF(AND(B1288:D1288="",G1288:P1288=""),"",MAX(0,K1288-L1288))</f>
        <v/>
      </c>
      <c r="U1288" s="55" t="str" cm="1">
        <f t="array" ref="U1288">IF(AND(B1288:D1288="",G1288:P1288=""),"",VLOOKUP(J1288,ABen_Rates,3,FALSE)*T1288*S1288)</f>
        <v/>
      </c>
      <c r="V1288" s="55" t="str" cm="1">
        <f t="array" ref="V1288">IF(AND(B1288:D1288="",G1288:P1288=""),"",VLOOKUP(D1288,Treatment_Life,2,FALSE)*U1288)</f>
        <v/>
      </c>
      <c r="W1288" s="55" t="str" cm="1">
        <f t="array" ref="W1288">IF(AND(B1288:D1288="",G1288:P1288=""),"",(H1288-G1288)*O1288*Lane_Width*Cost_m2)</f>
        <v/>
      </c>
      <c r="X1288" s="55" cm="1">
        <f t="array" ref="X1288">IF(AND(B1288:D1288="",G1288:P1288=""),-9999,V1288*Av_Cost_Coll/W1288)</f>
        <v>-9999</v>
      </c>
      <c r="Y1288" s="55" cm="1">
        <f t="array" ref="Y1288">IF(AND(B1288:D1288="",G1288:P1288=""),-9999,VLOOKUP(CONCATENATE(M1288,"-",N1288),Likelihood,2,FALSE))</f>
        <v>-9999</v>
      </c>
      <c r="Z1288" s="55" t="str" cm="1">
        <f t="array" ref="Z1288">IF(AND(B1288:D1288="",G1288:P1288=""),"",IF(X1288&gt;=2,IF(Y1288&gt;50,"P1","P3"),IF(X1288&gt;0,IF(Y1288&gt;50,"P2","P5"),IF(Y1288&gt;50,"P4","P6"))))</f>
        <v/>
      </c>
    </row>
    <row r="1289" spans="1:26" x14ac:dyDescent="0.35">
      <c r="A1289" s="48"/>
      <c r="B1289" s="48"/>
      <c r="C1289" s="48"/>
      <c r="D1289" s="48"/>
      <c r="E1289" s="47"/>
      <c r="F1289" s="47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55" t="str" cm="1">
        <f t="array" ref="Q1289">IF(AND(B1289="",D1289="",G1289:H1289="",J1289:P1289),"",IF(OR(B1289="",D1289="",AND(D1289&lt;&gt;"A",D1289&lt;&gt;"B",D1289&lt;&gt;"C",D1289&lt;&gt;"D",D1289&lt;&gt;"U"),G1289&lt;0,H1289&lt;G1289,AND(J1289&lt;&gt;"BC",J1289&lt;&gt;"SG",J1289&lt;&gt;"KQ",J1289&lt;&gt;"R"),J1289="",K1289="",L1289="",L1289&lt; 0,OR(M1289="",M1289&gt;15),OR(N1289="",N1289&gt;15),O1289="",P1289=""),"ERROR - Please check inputs",""))</f>
        <v/>
      </c>
      <c r="R1289" s="55" t="str" cm="1">
        <f t="array" ref="R1289">IF(AND(B1289:D1289="",G1289:P1289=""),"",H1289-G1289)</f>
        <v/>
      </c>
      <c r="S1289" s="55" t="str" cm="1">
        <f t="array" ref="S1289">IF(AND(B1289:D1289="",G1289:P1289=""),"",P1289*R1289/1000*365)</f>
        <v/>
      </c>
      <c r="T1289" s="55" t="str" cm="1">
        <f t="array" ref="T1289">IF(AND(B1289:D1289="",G1289:P1289=""),"",MAX(0,K1289-L1289))</f>
        <v/>
      </c>
      <c r="U1289" s="55" t="str" cm="1">
        <f t="array" ref="U1289">IF(AND(B1289:D1289="",G1289:P1289=""),"",VLOOKUP(J1289,ABen_Rates,3,FALSE)*T1289*S1289)</f>
        <v/>
      </c>
      <c r="V1289" s="55" t="str" cm="1">
        <f t="array" ref="V1289">IF(AND(B1289:D1289="",G1289:P1289=""),"",VLOOKUP(D1289,Treatment_Life,2,FALSE)*U1289)</f>
        <v/>
      </c>
      <c r="W1289" s="55" t="str" cm="1">
        <f t="array" ref="W1289">IF(AND(B1289:D1289="",G1289:P1289=""),"",(H1289-G1289)*O1289*Lane_Width*Cost_m2)</f>
        <v/>
      </c>
      <c r="X1289" s="55" cm="1">
        <f t="array" ref="X1289">IF(AND(B1289:D1289="",G1289:P1289=""),-9999,V1289*Av_Cost_Coll/W1289)</f>
        <v>-9999</v>
      </c>
      <c r="Y1289" s="55" cm="1">
        <f t="array" ref="Y1289">IF(AND(B1289:D1289="",G1289:P1289=""),-9999,VLOOKUP(CONCATENATE(M1289,"-",N1289),Likelihood,2,FALSE))</f>
        <v>-9999</v>
      </c>
      <c r="Z1289" s="55" t="str" cm="1">
        <f t="array" ref="Z1289">IF(AND(B1289:D1289="",G1289:P1289=""),"",IF(X1289&gt;=2,IF(Y1289&gt;50,"P1","P3"),IF(X1289&gt;0,IF(Y1289&gt;50,"P2","P5"),IF(Y1289&gt;50,"P4","P6"))))</f>
        <v/>
      </c>
    </row>
    <row r="1290" spans="1:26" x14ac:dyDescent="0.35">
      <c r="A1290" s="48"/>
      <c r="B1290" s="48"/>
      <c r="C1290" s="48"/>
      <c r="D1290" s="48"/>
      <c r="E1290" s="47"/>
      <c r="F1290" s="47"/>
      <c r="G1290" s="48"/>
      <c r="H1290" s="48"/>
      <c r="I1290" s="48"/>
      <c r="J1290" s="48"/>
      <c r="K1290" s="48"/>
      <c r="L1290" s="48"/>
      <c r="M1290" s="48"/>
      <c r="N1290" s="48"/>
      <c r="O1290" s="48"/>
      <c r="P1290" s="48"/>
      <c r="Q1290" s="55" t="str" cm="1">
        <f t="array" ref="Q1290">IF(AND(B1290="",D1290="",G1290:H1290="",J1290:P1290),"",IF(OR(B1290="",D1290="",AND(D1290&lt;&gt;"A",D1290&lt;&gt;"B",D1290&lt;&gt;"C",D1290&lt;&gt;"D",D1290&lt;&gt;"U"),G1290&lt;0,H1290&lt;G1290,AND(J1290&lt;&gt;"BC",J1290&lt;&gt;"SG",J1290&lt;&gt;"KQ",J1290&lt;&gt;"R"),J1290="",K1290="",L1290="",L1290&lt; 0,OR(M1290="",M1290&gt;15),OR(N1290="",N1290&gt;15),O1290="",P1290=""),"ERROR - Please check inputs",""))</f>
        <v/>
      </c>
      <c r="R1290" s="55" t="str" cm="1">
        <f t="array" ref="R1290">IF(AND(B1290:D1290="",G1290:P1290=""),"",H1290-G1290)</f>
        <v/>
      </c>
      <c r="S1290" s="55" t="str" cm="1">
        <f t="array" ref="S1290">IF(AND(B1290:D1290="",G1290:P1290=""),"",P1290*R1290/1000*365)</f>
        <v/>
      </c>
      <c r="T1290" s="55" t="str" cm="1">
        <f t="array" ref="T1290">IF(AND(B1290:D1290="",G1290:P1290=""),"",MAX(0,K1290-L1290))</f>
        <v/>
      </c>
      <c r="U1290" s="55" t="str" cm="1">
        <f t="array" ref="U1290">IF(AND(B1290:D1290="",G1290:P1290=""),"",VLOOKUP(J1290,ABen_Rates,3,FALSE)*T1290*S1290)</f>
        <v/>
      </c>
      <c r="V1290" s="55" t="str" cm="1">
        <f t="array" ref="V1290">IF(AND(B1290:D1290="",G1290:P1290=""),"",VLOOKUP(D1290,Treatment_Life,2,FALSE)*U1290)</f>
        <v/>
      </c>
      <c r="W1290" s="55" t="str" cm="1">
        <f t="array" ref="W1290">IF(AND(B1290:D1290="",G1290:P1290=""),"",(H1290-G1290)*O1290*Lane_Width*Cost_m2)</f>
        <v/>
      </c>
      <c r="X1290" s="55" cm="1">
        <f t="array" ref="X1290">IF(AND(B1290:D1290="",G1290:P1290=""),-9999,V1290*Av_Cost_Coll/W1290)</f>
        <v>-9999</v>
      </c>
      <c r="Y1290" s="55" cm="1">
        <f t="array" ref="Y1290">IF(AND(B1290:D1290="",G1290:P1290=""),-9999,VLOOKUP(CONCATENATE(M1290,"-",N1290),Likelihood,2,FALSE))</f>
        <v>-9999</v>
      </c>
      <c r="Z1290" s="55" t="str" cm="1">
        <f t="array" ref="Z1290">IF(AND(B1290:D1290="",G1290:P1290=""),"",IF(X1290&gt;=2,IF(Y1290&gt;50,"P1","P3"),IF(X1290&gt;0,IF(Y1290&gt;50,"P2","P5"),IF(Y1290&gt;50,"P4","P6"))))</f>
        <v/>
      </c>
    </row>
    <row r="1291" spans="1:26" x14ac:dyDescent="0.35">
      <c r="A1291" s="48"/>
      <c r="B1291" s="48"/>
      <c r="C1291" s="48"/>
      <c r="D1291" s="48"/>
      <c r="E1291" s="47"/>
      <c r="F1291" s="47"/>
      <c r="G1291" s="48"/>
      <c r="H1291" s="48"/>
      <c r="I1291" s="48"/>
      <c r="J1291" s="48"/>
      <c r="K1291" s="48"/>
      <c r="L1291" s="48"/>
      <c r="M1291" s="48"/>
      <c r="N1291" s="48"/>
      <c r="O1291" s="48"/>
      <c r="P1291" s="48"/>
      <c r="Q1291" s="55" t="str" cm="1">
        <f t="array" ref="Q1291">IF(AND(B1291="",D1291="",G1291:H1291="",J1291:P1291),"",IF(OR(B1291="",D1291="",AND(D1291&lt;&gt;"A",D1291&lt;&gt;"B",D1291&lt;&gt;"C",D1291&lt;&gt;"D",D1291&lt;&gt;"U"),G1291&lt;0,H1291&lt;G1291,AND(J1291&lt;&gt;"BC",J1291&lt;&gt;"SG",J1291&lt;&gt;"KQ",J1291&lt;&gt;"R"),J1291="",K1291="",L1291="",L1291&lt; 0,OR(M1291="",M1291&gt;15),OR(N1291="",N1291&gt;15),O1291="",P1291=""),"ERROR - Please check inputs",""))</f>
        <v/>
      </c>
      <c r="R1291" s="55" t="str" cm="1">
        <f t="array" ref="R1291">IF(AND(B1291:D1291="",G1291:P1291=""),"",H1291-G1291)</f>
        <v/>
      </c>
      <c r="S1291" s="55" t="str" cm="1">
        <f t="array" ref="S1291">IF(AND(B1291:D1291="",G1291:P1291=""),"",P1291*R1291/1000*365)</f>
        <v/>
      </c>
      <c r="T1291" s="55" t="str" cm="1">
        <f t="array" ref="T1291">IF(AND(B1291:D1291="",G1291:P1291=""),"",MAX(0,K1291-L1291))</f>
        <v/>
      </c>
      <c r="U1291" s="55" t="str" cm="1">
        <f t="array" ref="U1291">IF(AND(B1291:D1291="",G1291:P1291=""),"",VLOOKUP(J1291,ABen_Rates,3,FALSE)*T1291*S1291)</f>
        <v/>
      </c>
      <c r="V1291" s="55" t="str" cm="1">
        <f t="array" ref="V1291">IF(AND(B1291:D1291="",G1291:P1291=""),"",VLOOKUP(D1291,Treatment_Life,2,FALSE)*U1291)</f>
        <v/>
      </c>
      <c r="W1291" s="55" t="str" cm="1">
        <f t="array" ref="W1291">IF(AND(B1291:D1291="",G1291:P1291=""),"",(H1291-G1291)*O1291*Lane_Width*Cost_m2)</f>
        <v/>
      </c>
      <c r="X1291" s="55" cm="1">
        <f t="array" ref="X1291">IF(AND(B1291:D1291="",G1291:P1291=""),-9999,V1291*Av_Cost_Coll/W1291)</f>
        <v>-9999</v>
      </c>
      <c r="Y1291" s="55" cm="1">
        <f t="array" ref="Y1291">IF(AND(B1291:D1291="",G1291:P1291=""),-9999,VLOOKUP(CONCATENATE(M1291,"-",N1291),Likelihood,2,FALSE))</f>
        <v>-9999</v>
      </c>
      <c r="Z1291" s="55" t="str" cm="1">
        <f t="array" ref="Z1291">IF(AND(B1291:D1291="",G1291:P1291=""),"",IF(X1291&gt;=2,IF(Y1291&gt;50,"P1","P3"),IF(X1291&gt;0,IF(Y1291&gt;50,"P2","P5"),IF(Y1291&gt;50,"P4","P6"))))</f>
        <v/>
      </c>
    </row>
    <row r="1292" spans="1:26" x14ac:dyDescent="0.35">
      <c r="A1292" s="48"/>
      <c r="B1292" s="48"/>
      <c r="C1292" s="48"/>
      <c r="D1292" s="48"/>
      <c r="E1292" s="47"/>
      <c r="F1292" s="47"/>
      <c r="G1292" s="48"/>
      <c r="H1292" s="48"/>
      <c r="I1292" s="48"/>
      <c r="J1292" s="48"/>
      <c r="K1292" s="48"/>
      <c r="L1292" s="48"/>
      <c r="M1292" s="48"/>
      <c r="N1292" s="48"/>
      <c r="O1292" s="48"/>
      <c r="P1292" s="48"/>
      <c r="Q1292" s="55" t="str" cm="1">
        <f t="array" ref="Q1292">IF(AND(B1292="",D1292="",G1292:H1292="",J1292:P1292),"",IF(OR(B1292="",D1292="",AND(D1292&lt;&gt;"A",D1292&lt;&gt;"B",D1292&lt;&gt;"C",D1292&lt;&gt;"D",D1292&lt;&gt;"U"),G1292&lt;0,H1292&lt;G1292,AND(J1292&lt;&gt;"BC",J1292&lt;&gt;"SG",J1292&lt;&gt;"KQ",J1292&lt;&gt;"R"),J1292="",K1292="",L1292="",L1292&lt; 0,OR(M1292="",M1292&gt;15),OR(N1292="",N1292&gt;15),O1292="",P1292=""),"ERROR - Please check inputs",""))</f>
        <v/>
      </c>
      <c r="R1292" s="55" t="str" cm="1">
        <f t="array" ref="R1292">IF(AND(B1292:D1292="",G1292:P1292=""),"",H1292-G1292)</f>
        <v/>
      </c>
      <c r="S1292" s="55" t="str" cm="1">
        <f t="array" ref="S1292">IF(AND(B1292:D1292="",G1292:P1292=""),"",P1292*R1292/1000*365)</f>
        <v/>
      </c>
      <c r="T1292" s="55" t="str" cm="1">
        <f t="array" ref="T1292">IF(AND(B1292:D1292="",G1292:P1292=""),"",MAX(0,K1292-L1292))</f>
        <v/>
      </c>
      <c r="U1292" s="55" t="str" cm="1">
        <f t="array" ref="U1292">IF(AND(B1292:D1292="",G1292:P1292=""),"",VLOOKUP(J1292,ABen_Rates,3,FALSE)*T1292*S1292)</f>
        <v/>
      </c>
      <c r="V1292" s="55" t="str" cm="1">
        <f t="array" ref="V1292">IF(AND(B1292:D1292="",G1292:P1292=""),"",VLOOKUP(D1292,Treatment_Life,2,FALSE)*U1292)</f>
        <v/>
      </c>
      <c r="W1292" s="55" t="str" cm="1">
        <f t="array" ref="W1292">IF(AND(B1292:D1292="",G1292:P1292=""),"",(H1292-G1292)*O1292*Lane_Width*Cost_m2)</f>
        <v/>
      </c>
      <c r="X1292" s="55" cm="1">
        <f t="array" ref="X1292">IF(AND(B1292:D1292="",G1292:P1292=""),-9999,V1292*Av_Cost_Coll/W1292)</f>
        <v>-9999</v>
      </c>
      <c r="Y1292" s="55" cm="1">
        <f t="array" ref="Y1292">IF(AND(B1292:D1292="",G1292:P1292=""),-9999,VLOOKUP(CONCATENATE(M1292,"-",N1292),Likelihood,2,FALSE))</f>
        <v>-9999</v>
      </c>
      <c r="Z1292" s="55" t="str" cm="1">
        <f t="array" ref="Z1292">IF(AND(B1292:D1292="",G1292:P1292=""),"",IF(X1292&gt;=2,IF(Y1292&gt;50,"P1","P3"),IF(X1292&gt;0,IF(Y1292&gt;50,"P2","P5"),IF(Y1292&gt;50,"P4","P6"))))</f>
        <v/>
      </c>
    </row>
    <row r="1293" spans="1:26" x14ac:dyDescent="0.35">
      <c r="A1293" s="48"/>
      <c r="B1293" s="48"/>
      <c r="C1293" s="48"/>
      <c r="D1293" s="48"/>
      <c r="E1293" s="47"/>
      <c r="F1293" s="47"/>
      <c r="G1293" s="48"/>
      <c r="H1293" s="48"/>
      <c r="I1293" s="48"/>
      <c r="J1293" s="48"/>
      <c r="K1293" s="48"/>
      <c r="L1293" s="48"/>
      <c r="M1293" s="48"/>
      <c r="N1293" s="48"/>
      <c r="O1293" s="48"/>
      <c r="P1293" s="48"/>
      <c r="Q1293" s="55" t="str" cm="1">
        <f t="array" ref="Q1293">IF(AND(B1293="",D1293="",G1293:H1293="",J1293:P1293),"",IF(OR(B1293="",D1293="",AND(D1293&lt;&gt;"A",D1293&lt;&gt;"B",D1293&lt;&gt;"C",D1293&lt;&gt;"D",D1293&lt;&gt;"U"),G1293&lt;0,H1293&lt;G1293,AND(J1293&lt;&gt;"BC",J1293&lt;&gt;"SG",J1293&lt;&gt;"KQ",J1293&lt;&gt;"R"),J1293="",K1293="",L1293="",L1293&lt; 0,OR(M1293="",M1293&gt;15),OR(N1293="",N1293&gt;15),O1293="",P1293=""),"ERROR - Please check inputs",""))</f>
        <v/>
      </c>
      <c r="R1293" s="55" t="str" cm="1">
        <f t="array" ref="R1293">IF(AND(B1293:D1293="",G1293:P1293=""),"",H1293-G1293)</f>
        <v/>
      </c>
      <c r="S1293" s="55" t="str" cm="1">
        <f t="array" ref="S1293">IF(AND(B1293:D1293="",G1293:P1293=""),"",P1293*R1293/1000*365)</f>
        <v/>
      </c>
      <c r="T1293" s="55" t="str" cm="1">
        <f t="array" ref="T1293">IF(AND(B1293:D1293="",G1293:P1293=""),"",MAX(0,K1293-L1293))</f>
        <v/>
      </c>
      <c r="U1293" s="55" t="str" cm="1">
        <f t="array" ref="U1293">IF(AND(B1293:D1293="",G1293:P1293=""),"",VLOOKUP(J1293,ABen_Rates,3,FALSE)*T1293*S1293)</f>
        <v/>
      </c>
      <c r="V1293" s="55" t="str" cm="1">
        <f t="array" ref="V1293">IF(AND(B1293:D1293="",G1293:P1293=""),"",VLOOKUP(D1293,Treatment_Life,2,FALSE)*U1293)</f>
        <v/>
      </c>
      <c r="W1293" s="55" t="str" cm="1">
        <f t="array" ref="W1293">IF(AND(B1293:D1293="",G1293:P1293=""),"",(H1293-G1293)*O1293*Lane_Width*Cost_m2)</f>
        <v/>
      </c>
      <c r="X1293" s="55" cm="1">
        <f t="array" ref="X1293">IF(AND(B1293:D1293="",G1293:P1293=""),-9999,V1293*Av_Cost_Coll/W1293)</f>
        <v>-9999</v>
      </c>
      <c r="Y1293" s="55" cm="1">
        <f t="array" ref="Y1293">IF(AND(B1293:D1293="",G1293:P1293=""),-9999,VLOOKUP(CONCATENATE(M1293,"-",N1293),Likelihood,2,FALSE))</f>
        <v>-9999</v>
      </c>
      <c r="Z1293" s="55" t="str" cm="1">
        <f t="array" ref="Z1293">IF(AND(B1293:D1293="",G1293:P1293=""),"",IF(X1293&gt;=2,IF(Y1293&gt;50,"P1","P3"),IF(X1293&gt;0,IF(Y1293&gt;50,"P2","P5"),IF(Y1293&gt;50,"P4","P6"))))</f>
        <v/>
      </c>
    </row>
    <row r="1294" spans="1:26" x14ac:dyDescent="0.35">
      <c r="A1294" s="48"/>
      <c r="B1294" s="48"/>
      <c r="C1294" s="48"/>
      <c r="D1294" s="48"/>
      <c r="E1294" s="47"/>
      <c r="F1294" s="47"/>
      <c r="G1294" s="48"/>
      <c r="H1294" s="48"/>
      <c r="I1294" s="48"/>
      <c r="J1294" s="48"/>
      <c r="K1294" s="48"/>
      <c r="L1294" s="48"/>
      <c r="M1294" s="48"/>
      <c r="N1294" s="48"/>
      <c r="O1294" s="48"/>
      <c r="P1294" s="48"/>
      <c r="Q1294" s="55" t="str" cm="1">
        <f t="array" ref="Q1294">IF(AND(B1294="",D1294="",G1294:H1294="",J1294:P1294),"",IF(OR(B1294="",D1294="",AND(D1294&lt;&gt;"A",D1294&lt;&gt;"B",D1294&lt;&gt;"C",D1294&lt;&gt;"D",D1294&lt;&gt;"U"),G1294&lt;0,H1294&lt;G1294,AND(J1294&lt;&gt;"BC",J1294&lt;&gt;"SG",J1294&lt;&gt;"KQ",J1294&lt;&gt;"R"),J1294="",K1294="",L1294="",L1294&lt; 0,OR(M1294="",M1294&gt;15),OR(N1294="",N1294&gt;15),O1294="",P1294=""),"ERROR - Please check inputs",""))</f>
        <v/>
      </c>
      <c r="R1294" s="55" t="str" cm="1">
        <f t="array" ref="R1294">IF(AND(B1294:D1294="",G1294:P1294=""),"",H1294-G1294)</f>
        <v/>
      </c>
      <c r="S1294" s="55" t="str" cm="1">
        <f t="array" ref="S1294">IF(AND(B1294:D1294="",G1294:P1294=""),"",P1294*R1294/1000*365)</f>
        <v/>
      </c>
      <c r="T1294" s="55" t="str" cm="1">
        <f t="array" ref="T1294">IF(AND(B1294:D1294="",G1294:P1294=""),"",MAX(0,K1294-L1294))</f>
        <v/>
      </c>
      <c r="U1294" s="55" t="str" cm="1">
        <f t="array" ref="U1294">IF(AND(B1294:D1294="",G1294:P1294=""),"",VLOOKUP(J1294,ABen_Rates,3,FALSE)*T1294*S1294)</f>
        <v/>
      </c>
      <c r="V1294" s="55" t="str" cm="1">
        <f t="array" ref="V1294">IF(AND(B1294:D1294="",G1294:P1294=""),"",VLOOKUP(D1294,Treatment_Life,2,FALSE)*U1294)</f>
        <v/>
      </c>
      <c r="W1294" s="55" t="str" cm="1">
        <f t="array" ref="W1294">IF(AND(B1294:D1294="",G1294:P1294=""),"",(H1294-G1294)*O1294*Lane_Width*Cost_m2)</f>
        <v/>
      </c>
      <c r="X1294" s="55" cm="1">
        <f t="array" ref="X1294">IF(AND(B1294:D1294="",G1294:P1294=""),-9999,V1294*Av_Cost_Coll/W1294)</f>
        <v>-9999</v>
      </c>
      <c r="Y1294" s="55" cm="1">
        <f t="array" ref="Y1294">IF(AND(B1294:D1294="",G1294:P1294=""),-9999,VLOOKUP(CONCATENATE(M1294,"-",N1294),Likelihood,2,FALSE))</f>
        <v>-9999</v>
      </c>
      <c r="Z1294" s="55" t="str" cm="1">
        <f t="array" ref="Z1294">IF(AND(B1294:D1294="",G1294:P1294=""),"",IF(X1294&gt;=2,IF(Y1294&gt;50,"P1","P3"),IF(X1294&gt;0,IF(Y1294&gt;50,"P2","P5"),IF(Y1294&gt;50,"P4","P6"))))</f>
        <v/>
      </c>
    </row>
    <row r="1295" spans="1:26" x14ac:dyDescent="0.35">
      <c r="A1295" s="48"/>
      <c r="B1295" s="48"/>
      <c r="C1295" s="48"/>
      <c r="D1295" s="48"/>
      <c r="E1295" s="47"/>
      <c r="F1295" s="47"/>
      <c r="G1295" s="48"/>
      <c r="H1295" s="48"/>
      <c r="I1295" s="48"/>
      <c r="J1295" s="48"/>
      <c r="K1295" s="48"/>
      <c r="L1295" s="48"/>
      <c r="M1295" s="48"/>
      <c r="N1295" s="48"/>
      <c r="O1295" s="48"/>
      <c r="P1295" s="48"/>
      <c r="Q1295" s="55" t="str" cm="1">
        <f t="array" ref="Q1295">IF(AND(B1295="",D1295="",G1295:H1295="",J1295:P1295),"",IF(OR(B1295="",D1295="",AND(D1295&lt;&gt;"A",D1295&lt;&gt;"B",D1295&lt;&gt;"C",D1295&lt;&gt;"D",D1295&lt;&gt;"U"),G1295&lt;0,H1295&lt;G1295,AND(J1295&lt;&gt;"BC",J1295&lt;&gt;"SG",J1295&lt;&gt;"KQ",J1295&lt;&gt;"R"),J1295="",K1295="",L1295="",L1295&lt; 0,OR(M1295="",M1295&gt;15),OR(N1295="",N1295&gt;15),O1295="",P1295=""),"ERROR - Please check inputs",""))</f>
        <v/>
      </c>
      <c r="R1295" s="55" t="str" cm="1">
        <f t="array" ref="R1295">IF(AND(B1295:D1295="",G1295:P1295=""),"",H1295-G1295)</f>
        <v/>
      </c>
      <c r="S1295" s="55" t="str" cm="1">
        <f t="array" ref="S1295">IF(AND(B1295:D1295="",G1295:P1295=""),"",P1295*R1295/1000*365)</f>
        <v/>
      </c>
      <c r="T1295" s="55" t="str" cm="1">
        <f t="array" ref="T1295">IF(AND(B1295:D1295="",G1295:P1295=""),"",MAX(0,K1295-L1295))</f>
        <v/>
      </c>
      <c r="U1295" s="55" t="str" cm="1">
        <f t="array" ref="U1295">IF(AND(B1295:D1295="",G1295:P1295=""),"",VLOOKUP(J1295,ABen_Rates,3,FALSE)*T1295*S1295)</f>
        <v/>
      </c>
      <c r="V1295" s="55" t="str" cm="1">
        <f t="array" ref="V1295">IF(AND(B1295:D1295="",G1295:P1295=""),"",VLOOKUP(D1295,Treatment_Life,2,FALSE)*U1295)</f>
        <v/>
      </c>
      <c r="W1295" s="55" t="str" cm="1">
        <f t="array" ref="W1295">IF(AND(B1295:D1295="",G1295:P1295=""),"",(H1295-G1295)*O1295*Lane_Width*Cost_m2)</f>
        <v/>
      </c>
      <c r="X1295" s="55" cm="1">
        <f t="array" ref="X1295">IF(AND(B1295:D1295="",G1295:P1295=""),-9999,V1295*Av_Cost_Coll/W1295)</f>
        <v>-9999</v>
      </c>
      <c r="Y1295" s="55" cm="1">
        <f t="array" ref="Y1295">IF(AND(B1295:D1295="",G1295:P1295=""),-9999,VLOOKUP(CONCATENATE(M1295,"-",N1295),Likelihood,2,FALSE))</f>
        <v>-9999</v>
      </c>
      <c r="Z1295" s="55" t="str" cm="1">
        <f t="array" ref="Z1295">IF(AND(B1295:D1295="",G1295:P1295=""),"",IF(X1295&gt;=2,IF(Y1295&gt;50,"P1","P3"),IF(X1295&gt;0,IF(Y1295&gt;50,"P2","P5"),IF(Y1295&gt;50,"P4","P6"))))</f>
        <v/>
      </c>
    </row>
    <row r="1296" spans="1:26" x14ac:dyDescent="0.35">
      <c r="A1296" s="48"/>
      <c r="B1296" s="48"/>
      <c r="C1296" s="48"/>
      <c r="D1296" s="48"/>
      <c r="E1296" s="47"/>
      <c r="F1296" s="47"/>
      <c r="G1296" s="48"/>
      <c r="H1296" s="48"/>
      <c r="I1296" s="48"/>
      <c r="J1296" s="48"/>
      <c r="K1296" s="48"/>
      <c r="L1296" s="48"/>
      <c r="M1296" s="48"/>
      <c r="N1296" s="48"/>
      <c r="O1296" s="48"/>
      <c r="P1296" s="48"/>
      <c r="Q1296" s="55" t="str" cm="1">
        <f t="array" ref="Q1296">IF(AND(B1296="",D1296="",G1296:H1296="",J1296:P1296),"",IF(OR(B1296="",D1296="",AND(D1296&lt;&gt;"A",D1296&lt;&gt;"B",D1296&lt;&gt;"C",D1296&lt;&gt;"D",D1296&lt;&gt;"U"),G1296&lt;0,H1296&lt;G1296,AND(J1296&lt;&gt;"BC",J1296&lt;&gt;"SG",J1296&lt;&gt;"KQ",J1296&lt;&gt;"R"),J1296="",K1296="",L1296="",L1296&lt; 0,OR(M1296="",M1296&gt;15),OR(N1296="",N1296&gt;15),O1296="",P1296=""),"ERROR - Please check inputs",""))</f>
        <v/>
      </c>
      <c r="R1296" s="55" t="str" cm="1">
        <f t="array" ref="R1296">IF(AND(B1296:D1296="",G1296:P1296=""),"",H1296-G1296)</f>
        <v/>
      </c>
      <c r="S1296" s="55" t="str" cm="1">
        <f t="array" ref="S1296">IF(AND(B1296:D1296="",G1296:P1296=""),"",P1296*R1296/1000*365)</f>
        <v/>
      </c>
      <c r="T1296" s="55" t="str" cm="1">
        <f t="array" ref="T1296">IF(AND(B1296:D1296="",G1296:P1296=""),"",MAX(0,K1296-L1296))</f>
        <v/>
      </c>
      <c r="U1296" s="55" t="str" cm="1">
        <f t="array" ref="U1296">IF(AND(B1296:D1296="",G1296:P1296=""),"",VLOOKUP(J1296,ABen_Rates,3,FALSE)*T1296*S1296)</f>
        <v/>
      </c>
      <c r="V1296" s="55" t="str" cm="1">
        <f t="array" ref="V1296">IF(AND(B1296:D1296="",G1296:P1296=""),"",VLOOKUP(D1296,Treatment_Life,2,FALSE)*U1296)</f>
        <v/>
      </c>
      <c r="W1296" s="55" t="str" cm="1">
        <f t="array" ref="W1296">IF(AND(B1296:D1296="",G1296:P1296=""),"",(H1296-G1296)*O1296*Lane_Width*Cost_m2)</f>
        <v/>
      </c>
      <c r="X1296" s="55" cm="1">
        <f t="array" ref="X1296">IF(AND(B1296:D1296="",G1296:P1296=""),-9999,V1296*Av_Cost_Coll/W1296)</f>
        <v>-9999</v>
      </c>
      <c r="Y1296" s="55" cm="1">
        <f t="array" ref="Y1296">IF(AND(B1296:D1296="",G1296:P1296=""),-9999,VLOOKUP(CONCATENATE(M1296,"-",N1296),Likelihood,2,FALSE))</f>
        <v>-9999</v>
      </c>
      <c r="Z1296" s="55" t="str" cm="1">
        <f t="array" ref="Z1296">IF(AND(B1296:D1296="",G1296:P1296=""),"",IF(X1296&gt;=2,IF(Y1296&gt;50,"P1","P3"),IF(X1296&gt;0,IF(Y1296&gt;50,"P2","P5"),IF(Y1296&gt;50,"P4","P6"))))</f>
        <v/>
      </c>
    </row>
    <row r="1297" spans="1:26" x14ac:dyDescent="0.35">
      <c r="A1297" s="48"/>
      <c r="B1297" s="48"/>
      <c r="C1297" s="48"/>
      <c r="D1297" s="48"/>
      <c r="E1297" s="47"/>
      <c r="F1297" s="47"/>
      <c r="G1297" s="48"/>
      <c r="H1297" s="48"/>
      <c r="I1297" s="48"/>
      <c r="J1297" s="48"/>
      <c r="K1297" s="48"/>
      <c r="L1297" s="48"/>
      <c r="M1297" s="48"/>
      <c r="N1297" s="48"/>
      <c r="O1297" s="48"/>
      <c r="P1297" s="48"/>
      <c r="Q1297" s="55" t="str" cm="1">
        <f t="array" ref="Q1297">IF(AND(B1297="",D1297="",G1297:H1297="",J1297:P1297),"",IF(OR(B1297="",D1297="",AND(D1297&lt;&gt;"A",D1297&lt;&gt;"B",D1297&lt;&gt;"C",D1297&lt;&gt;"D",D1297&lt;&gt;"U"),G1297&lt;0,H1297&lt;G1297,AND(J1297&lt;&gt;"BC",J1297&lt;&gt;"SG",J1297&lt;&gt;"KQ",J1297&lt;&gt;"R"),J1297="",K1297="",L1297="",L1297&lt; 0,OR(M1297="",M1297&gt;15),OR(N1297="",N1297&gt;15),O1297="",P1297=""),"ERROR - Please check inputs",""))</f>
        <v/>
      </c>
      <c r="R1297" s="55" t="str" cm="1">
        <f t="array" ref="R1297">IF(AND(B1297:D1297="",G1297:P1297=""),"",H1297-G1297)</f>
        <v/>
      </c>
      <c r="S1297" s="55" t="str" cm="1">
        <f t="array" ref="S1297">IF(AND(B1297:D1297="",G1297:P1297=""),"",P1297*R1297/1000*365)</f>
        <v/>
      </c>
      <c r="T1297" s="55" t="str" cm="1">
        <f t="array" ref="T1297">IF(AND(B1297:D1297="",G1297:P1297=""),"",MAX(0,K1297-L1297))</f>
        <v/>
      </c>
      <c r="U1297" s="55" t="str" cm="1">
        <f t="array" ref="U1297">IF(AND(B1297:D1297="",G1297:P1297=""),"",VLOOKUP(J1297,ABen_Rates,3,FALSE)*T1297*S1297)</f>
        <v/>
      </c>
      <c r="V1297" s="55" t="str" cm="1">
        <f t="array" ref="V1297">IF(AND(B1297:D1297="",G1297:P1297=""),"",VLOOKUP(D1297,Treatment_Life,2,FALSE)*U1297)</f>
        <v/>
      </c>
      <c r="W1297" s="55" t="str" cm="1">
        <f t="array" ref="W1297">IF(AND(B1297:D1297="",G1297:P1297=""),"",(H1297-G1297)*O1297*Lane_Width*Cost_m2)</f>
        <v/>
      </c>
      <c r="X1297" s="55" cm="1">
        <f t="array" ref="X1297">IF(AND(B1297:D1297="",G1297:P1297=""),-9999,V1297*Av_Cost_Coll/W1297)</f>
        <v>-9999</v>
      </c>
      <c r="Y1297" s="55" cm="1">
        <f t="array" ref="Y1297">IF(AND(B1297:D1297="",G1297:P1297=""),-9999,VLOOKUP(CONCATENATE(M1297,"-",N1297),Likelihood,2,FALSE))</f>
        <v>-9999</v>
      </c>
      <c r="Z1297" s="55" t="str" cm="1">
        <f t="array" ref="Z1297">IF(AND(B1297:D1297="",G1297:P1297=""),"",IF(X1297&gt;=2,IF(Y1297&gt;50,"P1","P3"),IF(X1297&gt;0,IF(Y1297&gt;50,"P2","P5"),IF(Y1297&gt;50,"P4","P6"))))</f>
        <v/>
      </c>
    </row>
    <row r="1298" spans="1:26" x14ac:dyDescent="0.35">
      <c r="A1298" s="48"/>
      <c r="B1298" s="48"/>
      <c r="C1298" s="48"/>
      <c r="D1298" s="48"/>
      <c r="E1298" s="47"/>
      <c r="F1298" s="47"/>
      <c r="G1298" s="48"/>
      <c r="H1298" s="48"/>
      <c r="I1298" s="48"/>
      <c r="J1298" s="48"/>
      <c r="K1298" s="48"/>
      <c r="L1298" s="48"/>
      <c r="M1298" s="48"/>
      <c r="N1298" s="48"/>
      <c r="O1298" s="48"/>
      <c r="P1298" s="48"/>
      <c r="Q1298" s="55" t="str" cm="1">
        <f t="array" ref="Q1298">IF(AND(B1298="",D1298="",G1298:H1298="",J1298:P1298),"",IF(OR(B1298="",D1298="",AND(D1298&lt;&gt;"A",D1298&lt;&gt;"B",D1298&lt;&gt;"C",D1298&lt;&gt;"D",D1298&lt;&gt;"U"),G1298&lt;0,H1298&lt;G1298,AND(J1298&lt;&gt;"BC",J1298&lt;&gt;"SG",J1298&lt;&gt;"KQ",J1298&lt;&gt;"R"),J1298="",K1298="",L1298="",L1298&lt; 0,OR(M1298="",M1298&gt;15),OR(N1298="",N1298&gt;15),O1298="",P1298=""),"ERROR - Please check inputs",""))</f>
        <v/>
      </c>
      <c r="R1298" s="55" t="str" cm="1">
        <f t="array" ref="R1298">IF(AND(B1298:D1298="",G1298:P1298=""),"",H1298-G1298)</f>
        <v/>
      </c>
      <c r="S1298" s="55" t="str" cm="1">
        <f t="array" ref="S1298">IF(AND(B1298:D1298="",G1298:P1298=""),"",P1298*R1298/1000*365)</f>
        <v/>
      </c>
      <c r="T1298" s="55" t="str" cm="1">
        <f t="array" ref="T1298">IF(AND(B1298:D1298="",G1298:P1298=""),"",MAX(0,K1298-L1298))</f>
        <v/>
      </c>
      <c r="U1298" s="55" t="str" cm="1">
        <f t="array" ref="U1298">IF(AND(B1298:D1298="",G1298:P1298=""),"",VLOOKUP(J1298,ABen_Rates,3,FALSE)*T1298*S1298)</f>
        <v/>
      </c>
      <c r="V1298" s="55" t="str" cm="1">
        <f t="array" ref="V1298">IF(AND(B1298:D1298="",G1298:P1298=""),"",VLOOKUP(D1298,Treatment_Life,2,FALSE)*U1298)</f>
        <v/>
      </c>
      <c r="W1298" s="55" t="str" cm="1">
        <f t="array" ref="W1298">IF(AND(B1298:D1298="",G1298:P1298=""),"",(H1298-G1298)*O1298*Lane_Width*Cost_m2)</f>
        <v/>
      </c>
      <c r="X1298" s="55" cm="1">
        <f t="array" ref="X1298">IF(AND(B1298:D1298="",G1298:P1298=""),-9999,V1298*Av_Cost_Coll/W1298)</f>
        <v>-9999</v>
      </c>
      <c r="Y1298" s="55" cm="1">
        <f t="array" ref="Y1298">IF(AND(B1298:D1298="",G1298:P1298=""),-9999,VLOOKUP(CONCATENATE(M1298,"-",N1298),Likelihood,2,FALSE))</f>
        <v>-9999</v>
      </c>
      <c r="Z1298" s="55" t="str" cm="1">
        <f t="array" ref="Z1298">IF(AND(B1298:D1298="",G1298:P1298=""),"",IF(X1298&gt;=2,IF(Y1298&gt;50,"P1","P3"),IF(X1298&gt;0,IF(Y1298&gt;50,"P2","P5"),IF(Y1298&gt;50,"P4","P6"))))</f>
        <v/>
      </c>
    </row>
    <row r="1299" spans="1:26" x14ac:dyDescent="0.35">
      <c r="A1299" s="48"/>
      <c r="B1299" s="48"/>
      <c r="C1299" s="48"/>
      <c r="D1299" s="48"/>
      <c r="E1299" s="47"/>
      <c r="F1299" s="47"/>
      <c r="G1299" s="48"/>
      <c r="H1299" s="48"/>
      <c r="I1299" s="48"/>
      <c r="J1299" s="48"/>
      <c r="K1299" s="48"/>
      <c r="L1299" s="48"/>
      <c r="M1299" s="48"/>
      <c r="N1299" s="48"/>
      <c r="O1299" s="48"/>
      <c r="P1299" s="48"/>
      <c r="Q1299" s="55" t="str" cm="1">
        <f t="array" ref="Q1299">IF(AND(B1299="",D1299="",G1299:H1299="",J1299:P1299),"",IF(OR(B1299="",D1299="",AND(D1299&lt;&gt;"A",D1299&lt;&gt;"B",D1299&lt;&gt;"C",D1299&lt;&gt;"D",D1299&lt;&gt;"U"),G1299&lt;0,H1299&lt;G1299,AND(J1299&lt;&gt;"BC",J1299&lt;&gt;"SG",J1299&lt;&gt;"KQ",J1299&lt;&gt;"R"),J1299="",K1299="",L1299="",L1299&lt; 0,OR(M1299="",M1299&gt;15),OR(N1299="",N1299&gt;15),O1299="",P1299=""),"ERROR - Please check inputs",""))</f>
        <v/>
      </c>
      <c r="R1299" s="55" t="str" cm="1">
        <f t="array" ref="R1299">IF(AND(B1299:D1299="",G1299:P1299=""),"",H1299-G1299)</f>
        <v/>
      </c>
      <c r="S1299" s="55" t="str" cm="1">
        <f t="array" ref="S1299">IF(AND(B1299:D1299="",G1299:P1299=""),"",P1299*R1299/1000*365)</f>
        <v/>
      </c>
      <c r="T1299" s="55" t="str" cm="1">
        <f t="array" ref="T1299">IF(AND(B1299:D1299="",G1299:P1299=""),"",MAX(0,K1299-L1299))</f>
        <v/>
      </c>
      <c r="U1299" s="55" t="str" cm="1">
        <f t="array" ref="U1299">IF(AND(B1299:D1299="",G1299:P1299=""),"",VLOOKUP(J1299,ABen_Rates,3,FALSE)*T1299*S1299)</f>
        <v/>
      </c>
      <c r="V1299" s="55" t="str" cm="1">
        <f t="array" ref="V1299">IF(AND(B1299:D1299="",G1299:P1299=""),"",VLOOKUP(D1299,Treatment_Life,2,FALSE)*U1299)</f>
        <v/>
      </c>
      <c r="W1299" s="55" t="str" cm="1">
        <f t="array" ref="W1299">IF(AND(B1299:D1299="",G1299:P1299=""),"",(H1299-G1299)*O1299*Lane_Width*Cost_m2)</f>
        <v/>
      </c>
      <c r="X1299" s="55" cm="1">
        <f t="array" ref="X1299">IF(AND(B1299:D1299="",G1299:P1299=""),-9999,V1299*Av_Cost_Coll/W1299)</f>
        <v>-9999</v>
      </c>
      <c r="Y1299" s="55" cm="1">
        <f t="array" ref="Y1299">IF(AND(B1299:D1299="",G1299:P1299=""),-9999,VLOOKUP(CONCATENATE(M1299,"-",N1299),Likelihood,2,FALSE))</f>
        <v>-9999</v>
      </c>
      <c r="Z1299" s="55" t="str" cm="1">
        <f t="array" ref="Z1299">IF(AND(B1299:D1299="",G1299:P1299=""),"",IF(X1299&gt;=2,IF(Y1299&gt;50,"P1","P3"),IF(X1299&gt;0,IF(Y1299&gt;50,"P2","P5"),IF(Y1299&gt;50,"P4","P6"))))</f>
        <v/>
      </c>
    </row>
    <row r="1300" spans="1:26" x14ac:dyDescent="0.35">
      <c r="A1300" s="48"/>
      <c r="B1300" s="48"/>
      <c r="C1300" s="48"/>
      <c r="D1300" s="48"/>
      <c r="E1300" s="47"/>
      <c r="F1300" s="47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55" t="str" cm="1">
        <f t="array" ref="Q1300">IF(AND(B1300="",D1300="",G1300:H1300="",J1300:P1300),"",IF(OR(B1300="",D1300="",AND(D1300&lt;&gt;"A",D1300&lt;&gt;"B",D1300&lt;&gt;"C",D1300&lt;&gt;"D",D1300&lt;&gt;"U"),G1300&lt;0,H1300&lt;G1300,AND(J1300&lt;&gt;"BC",J1300&lt;&gt;"SG",J1300&lt;&gt;"KQ",J1300&lt;&gt;"R"),J1300="",K1300="",L1300="",L1300&lt; 0,OR(M1300="",M1300&gt;15),OR(N1300="",N1300&gt;15),O1300="",P1300=""),"ERROR - Please check inputs",""))</f>
        <v/>
      </c>
      <c r="R1300" s="55" t="str" cm="1">
        <f t="array" ref="R1300">IF(AND(B1300:D1300="",G1300:P1300=""),"",H1300-G1300)</f>
        <v/>
      </c>
      <c r="S1300" s="55" t="str" cm="1">
        <f t="array" ref="S1300">IF(AND(B1300:D1300="",G1300:P1300=""),"",P1300*R1300/1000*365)</f>
        <v/>
      </c>
      <c r="T1300" s="55" t="str" cm="1">
        <f t="array" ref="T1300">IF(AND(B1300:D1300="",G1300:P1300=""),"",MAX(0,K1300-L1300))</f>
        <v/>
      </c>
      <c r="U1300" s="55" t="str" cm="1">
        <f t="array" ref="U1300">IF(AND(B1300:D1300="",G1300:P1300=""),"",VLOOKUP(J1300,ABen_Rates,3,FALSE)*T1300*S1300)</f>
        <v/>
      </c>
      <c r="V1300" s="55" t="str" cm="1">
        <f t="array" ref="V1300">IF(AND(B1300:D1300="",G1300:P1300=""),"",VLOOKUP(D1300,Treatment_Life,2,FALSE)*U1300)</f>
        <v/>
      </c>
      <c r="W1300" s="55" t="str" cm="1">
        <f t="array" ref="W1300">IF(AND(B1300:D1300="",G1300:P1300=""),"",(H1300-G1300)*O1300*Lane_Width*Cost_m2)</f>
        <v/>
      </c>
      <c r="X1300" s="55" cm="1">
        <f t="array" ref="X1300">IF(AND(B1300:D1300="",G1300:P1300=""),-9999,V1300*Av_Cost_Coll/W1300)</f>
        <v>-9999</v>
      </c>
      <c r="Y1300" s="55" cm="1">
        <f t="array" ref="Y1300">IF(AND(B1300:D1300="",G1300:P1300=""),-9999,VLOOKUP(CONCATENATE(M1300,"-",N1300),Likelihood,2,FALSE))</f>
        <v>-9999</v>
      </c>
      <c r="Z1300" s="55" t="str" cm="1">
        <f t="array" ref="Z1300">IF(AND(B1300:D1300="",G1300:P1300=""),"",IF(X1300&gt;=2,IF(Y1300&gt;50,"P1","P3"),IF(X1300&gt;0,IF(Y1300&gt;50,"P2","P5"),IF(Y1300&gt;50,"P4","P6"))))</f>
        <v/>
      </c>
    </row>
    <row r="1301" spans="1:26" x14ac:dyDescent="0.35">
      <c r="A1301" s="48"/>
      <c r="B1301" s="48"/>
      <c r="C1301" s="48"/>
      <c r="D1301" s="48"/>
      <c r="E1301" s="47"/>
      <c r="F1301" s="47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55" t="str" cm="1">
        <f t="array" ref="Q1301">IF(AND(B1301="",D1301="",G1301:H1301="",J1301:P1301),"",IF(OR(B1301="",D1301="",AND(D1301&lt;&gt;"A",D1301&lt;&gt;"B",D1301&lt;&gt;"C",D1301&lt;&gt;"D",D1301&lt;&gt;"U"),G1301&lt;0,H1301&lt;G1301,AND(J1301&lt;&gt;"BC",J1301&lt;&gt;"SG",J1301&lt;&gt;"KQ",J1301&lt;&gt;"R"),J1301="",K1301="",L1301="",L1301&lt; 0,OR(M1301="",M1301&gt;15),OR(N1301="",N1301&gt;15),O1301="",P1301=""),"ERROR - Please check inputs",""))</f>
        <v/>
      </c>
      <c r="R1301" s="55" t="str" cm="1">
        <f t="array" ref="R1301">IF(AND(B1301:D1301="",G1301:P1301=""),"",H1301-G1301)</f>
        <v/>
      </c>
      <c r="S1301" s="55" t="str" cm="1">
        <f t="array" ref="S1301">IF(AND(B1301:D1301="",G1301:P1301=""),"",P1301*R1301/1000*365)</f>
        <v/>
      </c>
      <c r="T1301" s="55" t="str" cm="1">
        <f t="array" ref="T1301">IF(AND(B1301:D1301="",G1301:P1301=""),"",MAX(0,K1301-L1301))</f>
        <v/>
      </c>
      <c r="U1301" s="55" t="str" cm="1">
        <f t="array" ref="U1301">IF(AND(B1301:D1301="",G1301:P1301=""),"",VLOOKUP(J1301,ABen_Rates,3,FALSE)*T1301*S1301)</f>
        <v/>
      </c>
      <c r="V1301" s="55" t="str" cm="1">
        <f t="array" ref="V1301">IF(AND(B1301:D1301="",G1301:P1301=""),"",VLOOKUP(D1301,Treatment_Life,2,FALSE)*U1301)</f>
        <v/>
      </c>
      <c r="W1301" s="55" t="str" cm="1">
        <f t="array" ref="W1301">IF(AND(B1301:D1301="",G1301:P1301=""),"",(H1301-G1301)*O1301*Lane_Width*Cost_m2)</f>
        <v/>
      </c>
      <c r="X1301" s="55" cm="1">
        <f t="array" ref="X1301">IF(AND(B1301:D1301="",G1301:P1301=""),-9999,V1301*Av_Cost_Coll/W1301)</f>
        <v>-9999</v>
      </c>
      <c r="Y1301" s="55" cm="1">
        <f t="array" ref="Y1301">IF(AND(B1301:D1301="",G1301:P1301=""),-9999,VLOOKUP(CONCATENATE(M1301,"-",N1301),Likelihood,2,FALSE))</f>
        <v>-9999</v>
      </c>
      <c r="Z1301" s="55" t="str" cm="1">
        <f t="array" ref="Z1301">IF(AND(B1301:D1301="",G1301:P1301=""),"",IF(X1301&gt;=2,IF(Y1301&gt;50,"P1","P3"),IF(X1301&gt;0,IF(Y1301&gt;50,"P2","P5"),IF(Y1301&gt;50,"P4","P6"))))</f>
        <v/>
      </c>
    </row>
    <row r="1302" spans="1:26" x14ac:dyDescent="0.35">
      <c r="A1302" s="48"/>
      <c r="B1302" s="48"/>
      <c r="C1302" s="48"/>
      <c r="D1302" s="48"/>
      <c r="E1302" s="47"/>
      <c r="F1302" s="47"/>
      <c r="G1302" s="48"/>
      <c r="H1302" s="48"/>
      <c r="I1302" s="48"/>
      <c r="J1302" s="48"/>
      <c r="K1302" s="48"/>
      <c r="L1302" s="48"/>
      <c r="M1302" s="48"/>
      <c r="N1302" s="48"/>
      <c r="O1302" s="48"/>
      <c r="P1302" s="48"/>
      <c r="Q1302" s="55" t="str" cm="1">
        <f t="array" ref="Q1302">IF(AND(B1302="",D1302="",G1302:H1302="",J1302:P1302),"",IF(OR(B1302="",D1302="",AND(D1302&lt;&gt;"A",D1302&lt;&gt;"B",D1302&lt;&gt;"C",D1302&lt;&gt;"D",D1302&lt;&gt;"U"),G1302&lt;0,H1302&lt;G1302,AND(J1302&lt;&gt;"BC",J1302&lt;&gt;"SG",J1302&lt;&gt;"KQ",J1302&lt;&gt;"R"),J1302="",K1302="",L1302="",L1302&lt; 0,OR(M1302="",M1302&gt;15),OR(N1302="",N1302&gt;15),O1302="",P1302=""),"ERROR - Please check inputs",""))</f>
        <v/>
      </c>
      <c r="R1302" s="55" t="str" cm="1">
        <f t="array" ref="R1302">IF(AND(B1302:D1302="",G1302:P1302=""),"",H1302-G1302)</f>
        <v/>
      </c>
      <c r="S1302" s="55" t="str" cm="1">
        <f t="array" ref="S1302">IF(AND(B1302:D1302="",G1302:P1302=""),"",P1302*R1302/1000*365)</f>
        <v/>
      </c>
      <c r="T1302" s="55" t="str" cm="1">
        <f t="array" ref="T1302">IF(AND(B1302:D1302="",G1302:P1302=""),"",MAX(0,K1302-L1302))</f>
        <v/>
      </c>
      <c r="U1302" s="55" t="str" cm="1">
        <f t="array" ref="U1302">IF(AND(B1302:D1302="",G1302:P1302=""),"",VLOOKUP(J1302,ABen_Rates,3,FALSE)*T1302*S1302)</f>
        <v/>
      </c>
      <c r="V1302" s="55" t="str" cm="1">
        <f t="array" ref="V1302">IF(AND(B1302:D1302="",G1302:P1302=""),"",VLOOKUP(D1302,Treatment_Life,2,FALSE)*U1302)</f>
        <v/>
      </c>
      <c r="W1302" s="55" t="str" cm="1">
        <f t="array" ref="W1302">IF(AND(B1302:D1302="",G1302:P1302=""),"",(H1302-G1302)*O1302*Lane_Width*Cost_m2)</f>
        <v/>
      </c>
      <c r="X1302" s="55" cm="1">
        <f t="array" ref="X1302">IF(AND(B1302:D1302="",G1302:P1302=""),-9999,V1302*Av_Cost_Coll/W1302)</f>
        <v>-9999</v>
      </c>
      <c r="Y1302" s="55" cm="1">
        <f t="array" ref="Y1302">IF(AND(B1302:D1302="",G1302:P1302=""),-9999,VLOOKUP(CONCATENATE(M1302,"-",N1302),Likelihood,2,FALSE))</f>
        <v>-9999</v>
      </c>
      <c r="Z1302" s="55" t="str" cm="1">
        <f t="array" ref="Z1302">IF(AND(B1302:D1302="",G1302:P1302=""),"",IF(X1302&gt;=2,IF(Y1302&gt;50,"P1","P3"),IF(X1302&gt;0,IF(Y1302&gt;50,"P2","P5"),IF(Y1302&gt;50,"P4","P6"))))</f>
        <v/>
      </c>
    </row>
    <row r="1303" spans="1:26" x14ac:dyDescent="0.35">
      <c r="A1303" s="48"/>
      <c r="B1303" s="48"/>
      <c r="C1303" s="48"/>
      <c r="D1303" s="48"/>
      <c r="E1303" s="47"/>
      <c r="F1303" s="47"/>
      <c r="G1303" s="48"/>
      <c r="H1303" s="48"/>
      <c r="I1303" s="48"/>
      <c r="J1303" s="48"/>
      <c r="K1303" s="48"/>
      <c r="L1303" s="48"/>
      <c r="M1303" s="48"/>
      <c r="N1303" s="48"/>
      <c r="O1303" s="48"/>
      <c r="P1303" s="48"/>
      <c r="Q1303" s="55" t="str" cm="1">
        <f t="array" ref="Q1303">IF(AND(B1303="",D1303="",G1303:H1303="",J1303:P1303),"",IF(OR(B1303="",D1303="",AND(D1303&lt;&gt;"A",D1303&lt;&gt;"B",D1303&lt;&gt;"C",D1303&lt;&gt;"D",D1303&lt;&gt;"U"),G1303&lt;0,H1303&lt;G1303,AND(J1303&lt;&gt;"BC",J1303&lt;&gt;"SG",J1303&lt;&gt;"KQ",J1303&lt;&gt;"R"),J1303="",K1303="",L1303="",L1303&lt; 0,OR(M1303="",M1303&gt;15),OR(N1303="",N1303&gt;15),O1303="",P1303=""),"ERROR - Please check inputs",""))</f>
        <v/>
      </c>
      <c r="R1303" s="55" t="str" cm="1">
        <f t="array" ref="R1303">IF(AND(B1303:D1303="",G1303:P1303=""),"",H1303-G1303)</f>
        <v/>
      </c>
      <c r="S1303" s="55" t="str" cm="1">
        <f t="array" ref="S1303">IF(AND(B1303:D1303="",G1303:P1303=""),"",P1303*R1303/1000*365)</f>
        <v/>
      </c>
      <c r="T1303" s="55" t="str" cm="1">
        <f t="array" ref="T1303">IF(AND(B1303:D1303="",G1303:P1303=""),"",MAX(0,K1303-L1303))</f>
        <v/>
      </c>
      <c r="U1303" s="55" t="str" cm="1">
        <f t="array" ref="U1303">IF(AND(B1303:D1303="",G1303:P1303=""),"",VLOOKUP(J1303,ABen_Rates,3,FALSE)*T1303*S1303)</f>
        <v/>
      </c>
      <c r="V1303" s="55" t="str" cm="1">
        <f t="array" ref="V1303">IF(AND(B1303:D1303="",G1303:P1303=""),"",VLOOKUP(D1303,Treatment_Life,2,FALSE)*U1303)</f>
        <v/>
      </c>
      <c r="W1303" s="55" t="str" cm="1">
        <f t="array" ref="W1303">IF(AND(B1303:D1303="",G1303:P1303=""),"",(H1303-G1303)*O1303*Lane_Width*Cost_m2)</f>
        <v/>
      </c>
      <c r="X1303" s="55" cm="1">
        <f t="array" ref="X1303">IF(AND(B1303:D1303="",G1303:P1303=""),-9999,V1303*Av_Cost_Coll/W1303)</f>
        <v>-9999</v>
      </c>
      <c r="Y1303" s="55" cm="1">
        <f t="array" ref="Y1303">IF(AND(B1303:D1303="",G1303:P1303=""),-9999,VLOOKUP(CONCATENATE(M1303,"-",N1303),Likelihood,2,FALSE))</f>
        <v>-9999</v>
      </c>
      <c r="Z1303" s="55" t="str" cm="1">
        <f t="array" ref="Z1303">IF(AND(B1303:D1303="",G1303:P1303=""),"",IF(X1303&gt;=2,IF(Y1303&gt;50,"P1","P3"),IF(X1303&gt;0,IF(Y1303&gt;50,"P2","P5"),IF(Y1303&gt;50,"P4","P6"))))</f>
        <v/>
      </c>
    </row>
    <row r="1304" spans="1:26" x14ac:dyDescent="0.35">
      <c r="A1304" s="48"/>
      <c r="B1304" s="48"/>
      <c r="C1304" s="48"/>
      <c r="D1304" s="48"/>
      <c r="E1304" s="47"/>
      <c r="F1304" s="47"/>
      <c r="G1304" s="48"/>
      <c r="H1304" s="48"/>
      <c r="I1304" s="48"/>
      <c r="J1304" s="48"/>
      <c r="K1304" s="48"/>
      <c r="L1304" s="48"/>
      <c r="M1304" s="48"/>
      <c r="N1304" s="48"/>
      <c r="O1304" s="48"/>
      <c r="P1304" s="48"/>
      <c r="Q1304" s="55" t="str" cm="1">
        <f t="array" ref="Q1304">IF(AND(B1304="",D1304="",G1304:H1304="",J1304:P1304),"",IF(OR(B1304="",D1304="",AND(D1304&lt;&gt;"A",D1304&lt;&gt;"B",D1304&lt;&gt;"C",D1304&lt;&gt;"D",D1304&lt;&gt;"U"),G1304&lt;0,H1304&lt;G1304,AND(J1304&lt;&gt;"BC",J1304&lt;&gt;"SG",J1304&lt;&gt;"KQ",J1304&lt;&gt;"R"),J1304="",K1304="",L1304="",L1304&lt; 0,OR(M1304="",M1304&gt;15),OR(N1304="",N1304&gt;15),O1304="",P1304=""),"ERROR - Please check inputs",""))</f>
        <v/>
      </c>
      <c r="R1304" s="55" t="str" cm="1">
        <f t="array" ref="R1304">IF(AND(B1304:D1304="",G1304:P1304=""),"",H1304-G1304)</f>
        <v/>
      </c>
      <c r="S1304" s="55" t="str" cm="1">
        <f t="array" ref="S1304">IF(AND(B1304:D1304="",G1304:P1304=""),"",P1304*R1304/1000*365)</f>
        <v/>
      </c>
      <c r="T1304" s="55" t="str" cm="1">
        <f t="array" ref="T1304">IF(AND(B1304:D1304="",G1304:P1304=""),"",MAX(0,K1304-L1304))</f>
        <v/>
      </c>
      <c r="U1304" s="55" t="str" cm="1">
        <f t="array" ref="U1304">IF(AND(B1304:D1304="",G1304:P1304=""),"",VLOOKUP(J1304,ABen_Rates,3,FALSE)*T1304*S1304)</f>
        <v/>
      </c>
      <c r="V1304" s="55" t="str" cm="1">
        <f t="array" ref="V1304">IF(AND(B1304:D1304="",G1304:P1304=""),"",VLOOKUP(D1304,Treatment_Life,2,FALSE)*U1304)</f>
        <v/>
      </c>
      <c r="W1304" s="55" t="str" cm="1">
        <f t="array" ref="W1304">IF(AND(B1304:D1304="",G1304:P1304=""),"",(H1304-G1304)*O1304*Lane_Width*Cost_m2)</f>
        <v/>
      </c>
      <c r="X1304" s="55" cm="1">
        <f t="array" ref="X1304">IF(AND(B1304:D1304="",G1304:P1304=""),-9999,V1304*Av_Cost_Coll/W1304)</f>
        <v>-9999</v>
      </c>
      <c r="Y1304" s="55" cm="1">
        <f t="array" ref="Y1304">IF(AND(B1304:D1304="",G1304:P1304=""),-9999,VLOOKUP(CONCATENATE(M1304,"-",N1304),Likelihood,2,FALSE))</f>
        <v>-9999</v>
      </c>
      <c r="Z1304" s="55" t="str" cm="1">
        <f t="array" ref="Z1304">IF(AND(B1304:D1304="",G1304:P1304=""),"",IF(X1304&gt;=2,IF(Y1304&gt;50,"P1","P3"),IF(X1304&gt;0,IF(Y1304&gt;50,"P2","P5"),IF(Y1304&gt;50,"P4","P6"))))</f>
        <v/>
      </c>
    </row>
    <row r="1305" spans="1:26" x14ac:dyDescent="0.35">
      <c r="A1305" s="48"/>
      <c r="B1305" s="48"/>
      <c r="C1305" s="48"/>
      <c r="D1305" s="48"/>
      <c r="E1305" s="47"/>
      <c r="F1305" s="47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55" t="str" cm="1">
        <f t="array" ref="Q1305">IF(AND(B1305="",D1305="",G1305:H1305="",J1305:P1305),"",IF(OR(B1305="",D1305="",AND(D1305&lt;&gt;"A",D1305&lt;&gt;"B",D1305&lt;&gt;"C",D1305&lt;&gt;"D",D1305&lt;&gt;"U"),G1305&lt;0,H1305&lt;G1305,AND(J1305&lt;&gt;"BC",J1305&lt;&gt;"SG",J1305&lt;&gt;"KQ",J1305&lt;&gt;"R"),J1305="",K1305="",L1305="",L1305&lt; 0,OR(M1305="",M1305&gt;15),OR(N1305="",N1305&gt;15),O1305="",P1305=""),"ERROR - Please check inputs",""))</f>
        <v/>
      </c>
      <c r="R1305" s="55" t="str" cm="1">
        <f t="array" ref="R1305">IF(AND(B1305:D1305="",G1305:P1305=""),"",H1305-G1305)</f>
        <v/>
      </c>
      <c r="S1305" s="55" t="str" cm="1">
        <f t="array" ref="S1305">IF(AND(B1305:D1305="",G1305:P1305=""),"",P1305*R1305/1000*365)</f>
        <v/>
      </c>
      <c r="T1305" s="55" t="str" cm="1">
        <f t="array" ref="T1305">IF(AND(B1305:D1305="",G1305:P1305=""),"",MAX(0,K1305-L1305))</f>
        <v/>
      </c>
      <c r="U1305" s="55" t="str" cm="1">
        <f t="array" ref="U1305">IF(AND(B1305:D1305="",G1305:P1305=""),"",VLOOKUP(J1305,ABen_Rates,3,FALSE)*T1305*S1305)</f>
        <v/>
      </c>
      <c r="V1305" s="55" t="str" cm="1">
        <f t="array" ref="V1305">IF(AND(B1305:D1305="",G1305:P1305=""),"",VLOOKUP(D1305,Treatment_Life,2,FALSE)*U1305)</f>
        <v/>
      </c>
      <c r="W1305" s="55" t="str" cm="1">
        <f t="array" ref="W1305">IF(AND(B1305:D1305="",G1305:P1305=""),"",(H1305-G1305)*O1305*Lane_Width*Cost_m2)</f>
        <v/>
      </c>
      <c r="X1305" s="55" cm="1">
        <f t="array" ref="X1305">IF(AND(B1305:D1305="",G1305:P1305=""),-9999,V1305*Av_Cost_Coll/W1305)</f>
        <v>-9999</v>
      </c>
      <c r="Y1305" s="55" cm="1">
        <f t="array" ref="Y1305">IF(AND(B1305:D1305="",G1305:P1305=""),-9999,VLOOKUP(CONCATENATE(M1305,"-",N1305),Likelihood,2,FALSE))</f>
        <v>-9999</v>
      </c>
      <c r="Z1305" s="55" t="str" cm="1">
        <f t="array" ref="Z1305">IF(AND(B1305:D1305="",G1305:P1305=""),"",IF(X1305&gt;=2,IF(Y1305&gt;50,"P1","P3"),IF(X1305&gt;0,IF(Y1305&gt;50,"P2","P5"),IF(Y1305&gt;50,"P4","P6"))))</f>
        <v/>
      </c>
    </row>
    <row r="1306" spans="1:26" x14ac:dyDescent="0.35">
      <c r="A1306" s="48"/>
      <c r="B1306" s="48"/>
      <c r="C1306" s="48"/>
      <c r="D1306" s="48"/>
      <c r="E1306" s="47"/>
      <c r="F1306" s="47"/>
      <c r="G1306" s="48"/>
      <c r="H1306" s="48"/>
      <c r="I1306" s="48"/>
      <c r="J1306" s="48"/>
      <c r="K1306" s="48"/>
      <c r="L1306" s="48"/>
      <c r="M1306" s="48"/>
      <c r="N1306" s="48"/>
      <c r="O1306" s="48"/>
      <c r="P1306" s="48"/>
      <c r="Q1306" s="55" t="str" cm="1">
        <f t="array" ref="Q1306">IF(AND(B1306="",D1306="",G1306:H1306="",J1306:P1306),"",IF(OR(B1306="",D1306="",AND(D1306&lt;&gt;"A",D1306&lt;&gt;"B",D1306&lt;&gt;"C",D1306&lt;&gt;"D",D1306&lt;&gt;"U"),G1306&lt;0,H1306&lt;G1306,AND(J1306&lt;&gt;"BC",J1306&lt;&gt;"SG",J1306&lt;&gt;"KQ",J1306&lt;&gt;"R"),J1306="",K1306="",L1306="",L1306&lt; 0,OR(M1306="",M1306&gt;15),OR(N1306="",N1306&gt;15),O1306="",P1306=""),"ERROR - Please check inputs",""))</f>
        <v/>
      </c>
      <c r="R1306" s="55" t="str" cm="1">
        <f t="array" ref="R1306">IF(AND(B1306:D1306="",G1306:P1306=""),"",H1306-G1306)</f>
        <v/>
      </c>
      <c r="S1306" s="55" t="str" cm="1">
        <f t="array" ref="S1306">IF(AND(B1306:D1306="",G1306:P1306=""),"",P1306*R1306/1000*365)</f>
        <v/>
      </c>
      <c r="T1306" s="55" t="str" cm="1">
        <f t="array" ref="T1306">IF(AND(B1306:D1306="",G1306:P1306=""),"",MAX(0,K1306-L1306))</f>
        <v/>
      </c>
      <c r="U1306" s="55" t="str" cm="1">
        <f t="array" ref="U1306">IF(AND(B1306:D1306="",G1306:P1306=""),"",VLOOKUP(J1306,ABen_Rates,3,FALSE)*T1306*S1306)</f>
        <v/>
      </c>
      <c r="V1306" s="55" t="str" cm="1">
        <f t="array" ref="V1306">IF(AND(B1306:D1306="",G1306:P1306=""),"",VLOOKUP(D1306,Treatment_Life,2,FALSE)*U1306)</f>
        <v/>
      </c>
      <c r="W1306" s="55" t="str" cm="1">
        <f t="array" ref="W1306">IF(AND(B1306:D1306="",G1306:P1306=""),"",(H1306-G1306)*O1306*Lane_Width*Cost_m2)</f>
        <v/>
      </c>
      <c r="X1306" s="55" cm="1">
        <f t="array" ref="X1306">IF(AND(B1306:D1306="",G1306:P1306=""),-9999,V1306*Av_Cost_Coll/W1306)</f>
        <v>-9999</v>
      </c>
      <c r="Y1306" s="55" cm="1">
        <f t="array" ref="Y1306">IF(AND(B1306:D1306="",G1306:P1306=""),-9999,VLOOKUP(CONCATENATE(M1306,"-",N1306),Likelihood,2,FALSE))</f>
        <v>-9999</v>
      </c>
      <c r="Z1306" s="55" t="str" cm="1">
        <f t="array" ref="Z1306">IF(AND(B1306:D1306="",G1306:P1306=""),"",IF(X1306&gt;=2,IF(Y1306&gt;50,"P1","P3"),IF(X1306&gt;0,IF(Y1306&gt;50,"P2","P5"),IF(Y1306&gt;50,"P4","P6"))))</f>
        <v/>
      </c>
    </row>
    <row r="1307" spans="1:26" x14ac:dyDescent="0.35">
      <c r="A1307" s="48"/>
      <c r="B1307" s="48"/>
      <c r="C1307" s="48"/>
      <c r="D1307" s="48"/>
      <c r="E1307" s="47"/>
      <c r="F1307" s="47"/>
      <c r="G1307" s="48"/>
      <c r="H1307" s="48"/>
      <c r="I1307" s="48"/>
      <c r="J1307" s="48"/>
      <c r="K1307" s="48"/>
      <c r="L1307" s="48"/>
      <c r="M1307" s="48"/>
      <c r="N1307" s="48"/>
      <c r="O1307" s="48"/>
      <c r="P1307" s="48"/>
      <c r="Q1307" s="55" t="str" cm="1">
        <f t="array" ref="Q1307">IF(AND(B1307="",D1307="",G1307:H1307="",J1307:P1307),"",IF(OR(B1307="",D1307="",AND(D1307&lt;&gt;"A",D1307&lt;&gt;"B",D1307&lt;&gt;"C",D1307&lt;&gt;"D",D1307&lt;&gt;"U"),G1307&lt;0,H1307&lt;G1307,AND(J1307&lt;&gt;"BC",J1307&lt;&gt;"SG",J1307&lt;&gt;"KQ",J1307&lt;&gt;"R"),J1307="",K1307="",L1307="",L1307&lt; 0,OR(M1307="",M1307&gt;15),OR(N1307="",N1307&gt;15),O1307="",P1307=""),"ERROR - Please check inputs",""))</f>
        <v/>
      </c>
      <c r="R1307" s="55" t="str" cm="1">
        <f t="array" ref="R1307">IF(AND(B1307:D1307="",G1307:P1307=""),"",H1307-G1307)</f>
        <v/>
      </c>
      <c r="S1307" s="55" t="str" cm="1">
        <f t="array" ref="S1307">IF(AND(B1307:D1307="",G1307:P1307=""),"",P1307*R1307/1000*365)</f>
        <v/>
      </c>
      <c r="T1307" s="55" t="str" cm="1">
        <f t="array" ref="T1307">IF(AND(B1307:D1307="",G1307:P1307=""),"",MAX(0,K1307-L1307))</f>
        <v/>
      </c>
      <c r="U1307" s="55" t="str" cm="1">
        <f t="array" ref="U1307">IF(AND(B1307:D1307="",G1307:P1307=""),"",VLOOKUP(J1307,ABen_Rates,3,FALSE)*T1307*S1307)</f>
        <v/>
      </c>
      <c r="V1307" s="55" t="str" cm="1">
        <f t="array" ref="V1307">IF(AND(B1307:D1307="",G1307:P1307=""),"",VLOOKUP(D1307,Treatment_Life,2,FALSE)*U1307)</f>
        <v/>
      </c>
      <c r="W1307" s="55" t="str" cm="1">
        <f t="array" ref="W1307">IF(AND(B1307:D1307="",G1307:P1307=""),"",(H1307-G1307)*O1307*Lane_Width*Cost_m2)</f>
        <v/>
      </c>
      <c r="X1307" s="55" cm="1">
        <f t="array" ref="X1307">IF(AND(B1307:D1307="",G1307:P1307=""),-9999,V1307*Av_Cost_Coll/W1307)</f>
        <v>-9999</v>
      </c>
      <c r="Y1307" s="55" cm="1">
        <f t="array" ref="Y1307">IF(AND(B1307:D1307="",G1307:P1307=""),-9999,VLOOKUP(CONCATENATE(M1307,"-",N1307),Likelihood,2,FALSE))</f>
        <v>-9999</v>
      </c>
      <c r="Z1307" s="55" t="str" cm="1">
        <f t="array" ref="Z1307">IF(AND(B1307:D1307="",G1307:P1307=""),"",IF(X1307&gt;=2,IF(Y1307&gt;50,"P1","P3"),IF(X1307&gt;0,IF(Y1307&gt;50,"P2","P5"),IF(Y1307&gt;50,"P4","P6"))))</f>
        <v/>
      </c>
    </row>
    <row r="1308" spans="1:26" x14ac:dyDescent="0.35">
      <c r="A1308" s="48"/>
      <c r="B1308" s="48"/>
      <c r="C1308" s="48"/>
      <c r="D1308" s="48"/>
      <c r="E1308" s="47"/>
      <c r="F1308" s="47"/>
      <c r="G1308" s="48"/>
      <c r="H1308" s="48"/>
      <c r="I1308" s="48"/>
      <c r="J1308" s="48"/>
      <c r="K1308" s="48"/>
      <c r="L1308" s="48"/>
      <c r="M1308" s="48"/>
      <c r="N1308" s="48"/>
      <c r="O1308" s="48"/>
      <c r="P1308" s="48"/>
      <c r="Q1308" s="55" t="str" cm="1">
        <f t="array" ref="Q1308">IF(AND(B1308="",D1308="",G1308:H1308="",J1308:P1308),"",IF(OR(B1308="",D1308="",AND(D1308&lt;&gt;"A",D1308&lt;&gt;"B",D1308&lt;&gt;"C",D1308&lt;&gt;"D",D1308&lt;&gt;"U"),G1308&lt;0,H1308&lt;G1308,AND(J1308&lt;&gt;"BC",J1308&lt;&gt;"SG",J1308&lt;&gt;"KQ",J1308&lt;&gt;"R"),J1308="",K1308="",L1308="",L1308&lt; 0,OR(M1308="",M1308&gt;15),OR(N1308="",N1308&gt;15),O1308="",P1308=""),"ERROR - Please check inputs",""))</f>
        <v/>
      </c>
      <c r="R1308" s="55" t="str" cm="1">
        <f t="array" ref="R1308">IF(AND(B1308:D1308="",G1308:P1308=""),"",H1308-G1308)</f>
        <v/>
      </c>
      <c r="S1308" s="55" t="str" cm="1">
        <f t="array" ref="S1308">IF(AND(B1308:D1308="",G1308:P1308=""),"",P1308*R1308/1000*365)</f>
        <v/>
      </c>
      <c r="T1308" s="55" t="str" cm="1">
        <f t="array" ref="T1308">IF(AND(B1308:D1308="",G1308:P1308=""),"",MAX(0,K1308-L1308))</f>
        <v/>
      </c>
      <c r="U1308" s="55" t="str" cm="1">
        <f t="array" ref="U1308">IF(AND(B1308:D1308="",G1308:P1308=""),"",VLOOKUP(J1308,ABen_Rates,3,FALSE)*T1308*S1308)</f>
        <v/>
      </c>
      <c r="V1308" s="55" t="str" cm="1">
        <f t="array" ref="V1308">IF(AND(B1308:D1308="",G1308:P1308=""),"",VLOOKUP(D1308,Treatment_Life,2,FALSE)*U1308)</f>
        <v/>
      </c>
      <c r="W1308" s="55" t="str" cm="1">
        <f t="array" ref="W1308">IF(AND(B1308:D1308="",G1308:P1308=""),"",(H1308-G1308)*O1308*Lane_Width*Cost_m2)</f>
        <v/>
      </c>
      <c r="X1308" s="55" cm="1">
        <f t="array" ref="X1308">IF(AND(B1308:D1308="",G1308:P1308=""),-9999,V1308*Av_Cost_Coll/W1308)</f>
        <v>-9999</v>
      </c>
      <c r="Y1308" s="55" cm="1">
        <f t="array" ref="Y1308">IF(AND(B1308:D1308="",G1308:P1308=""),-9999,VLOOKUP(CONCATENATE(M1308,"-",N1308),Likelihood,2,FALSE))</f>
        <v>-9999</v>
      </c>
      <c r="Z1308" s="55" t="str" cm="1">
        <f t="array" ref="Z1308">IF(AND(B1308:D1308="",G1308:P1308=""),"",IF(X1308&gt;=2,IF(Y1308&gt;50,"P1","P3"),IF(X1308&gt;0,IF(Y1308&gt;50,"P2","P5"),IF(Y1308&gt;50,"P4","P6"))))</f>
        <v/>
      </c>
    </row>
    <row r="1309" spans="1:26" x14ac:dyDescent="0.35">
      <c r="A1309" s="48"/>
      <c r="B1309" s="48"/>
      <c r="C1309" s="48"/>
      <c r="D1309" s="48"/>
      <c r="E1309" s="47"/>
      <c r="F1309" s="47"/>
      <c r="G1309" s="48"/>
      <c r="H1309" s="48"/>
      <c r="I1309" s="48"/>
      <c r="J1309" s="48"/>
      <c r="K1309" s="48"/>
      <c r="L1309" s="48"/>
      <c r="M1309" s="48"/>
      <c r="N1309" s="48"/>
      <c r="O1309" s="48"/>
      <c r="P1309" s="48"/>
      <c r="Q1309" s="55" t="str" cm="1">
        <f t="array" ref="Q1309">IF(AND(B1309="",D1309="",G1309:H1309="",J1309:P1309),"",IF(OR(B1309="",D1309="",AND(D1309&lt;&gt;"A",D1309&lt;&gt;"B",D1309&lt;&gt;"C",D1309&lt;&gt;"D",D1309&lt;&gt;"U"),G1309&lt;0,H1309&lt;G1309,AND(J1309&lt;&gt;"BC",J1309&lt;&gt;"SG",J1309&lt;&gt;"KQ",J1309&lt;&gt;"R"),J1309="",K1309="",L1309="",L1309&lt; 0,OR(M1309="",M1309&gt;15),OR(N1309="",N1309&gt;15),O1309="",P1309=""),"ERROR - Please check inputs",""))</f>
        <v/>
      </c>
      <c r="R1309" s="55" t="str" cm="1">
        <f t="array" ref="R1309">IF(AND(B1309:D1309="",G1309:P1309=""),"",H1309-G1309)</f>
        <v/>
      </c>
      <c r="S1309" s="55" t="str" cm="1">
        <f t="array" ref="S1309">IF(AND(B1309:D1309="",G1309:P1309=""),"",P1309*R1309/1000*365)</f>
        <v/>
      </c>
      <c r="T1309" s="55" t="str" cm="1">
        <f t="array" ref="T1309">IF(AND(B1309:D1309="",G1309:P1309=""),"",MAX(0,K1309-L1309))</f>
        <v/>
      </c>
      <c r="U1309" s="55" t="str" cm="1">
        <f t="array" ref="U1309">IF(AND(B1309:D1309="",G1309:P1309=""),"",VLOOKUP(J1309,ABen_Rates,3,FALSE)*T1309*S1309)</f>
        <v/>
      </c>
      <c r="V1309" s="55" t="str" cm="1">
        <f t="array" ref="V1309">IF(AND(B1309:D1309="",G1309:P1309=""),"",VLOOKUP(D1309,Treatment_Life,2,FALSE)*U1309)</f>
        <v/>
      </c>
      <c r="W1309" s="55" t="str" cm="1">
        <f t="array" ref="W1309">IF(AND(B1309:D1309="",G1309:P1309=""),"",(H1309-G1309)*O1309*Lane_Width*Cost_m2)</f>
        <v/>
      </c>
      <c r="X1309" s="55" cm="1">
        <f t="array" ref="X1309">IF(AND(B1309:D1309="",G1309:P1309=""),-9999,V1309*Av_Cost_Coll/W1309)</f>
        <v>-9999</v>
      </c>
      <c r="Y1309" s="55" cm="1">
        <f t="array" ref="Y1309">IF(AND(B1309:D1309="",G1309:P1309=""),-9999,VLOOKUP(CONCATENATE(M1309,"-",N1309),Likelihood,2,FALSE))</f>
        <v>-9999</v>
      </c>
      <c r="Z1309" s="55" t="str" cm="1">
        <f t="array" ref="Z1309">IF(AND(B1309:D1309="",G1309:P1309=""),"",IF(X1309&gt;=2,IF(Y1309&gt;50,"P1","P3"),IF(X1309&gt;0,IF(Y1309&gt;50,"P2","P5"),IF(Y1309&gt;50,"P4","P6"))))</f>
        <v/>
      </c>
    </row>
    <row r="1310" spans="1:26" x14ac:dyDescent="0.35">
      <c r="A1310" s="48"/>
      <c r="B1310" s="48"/>
      <c r="C1310" s="48"/>
      <c r="D1310" s="48"/>
      <c r="E1310" s="47"/>
      <c r="F1310" s="47"/>
      <c r="G1310" s="48"/>
      <c r="H1310" s="48"/>
      <c r="I1310" s="48"/>
      <c r="J1310" s="48"/>
      <c r="K1310" s="48"/>
      <c r="L1310" s="48"/>
      <c r="M1310" s="48"/>
      <c r="N1310" s="48"/>
      <c r="O1310" s="48"/>
      <c r="P1310" s="48"/>
      <c r="Q1310" s="55" t="str" cm="1">
        <f t="array" ref="Q1310">IF(AND(B1310="",D1310="",G1310:H1310="",J1310:P1310),"",IF(OR(B1310="",D1310="",AND(D1310&lt;&gt;"A",D1310&lt;&gt;"B",D1310&lt;&gt;"C",D1310&lt;&gt;"D",D1310&lt;&gt;"U"),G1310&lt;0,H1310&lt;G1310,AND(J1310&lt;&gt;"BC",J1310&lt;&gt;"SG",J1310&lt;&gt;"KQ",J1310&lt;&gt;"R"),J1310="",K1310="",L1310="",L1310&lt; 0,OR(M1310="",M1310&gt;15),OR(N1310="",N1310&gt;15),O1310="",P1310=""),"ERROR - Please check inputs",""))</f>
        <v/>
      </c>
      <c r="R1310" s="55" t="str" cm="1">
        <f t="array" ref="R1310">IF(AND(B1310:D1310="",G1310:P1310=""),"",H1310-G1310)</f>
        <v/>
      </c>
      <c r="S1310" s="55" t="str" cm="1">
        <f t="array" ref="S1310">IF(AND(B1310:D1310="",G1310:P1310=""),"",P1310*R1310/1000*365)</f>
        <v/>
      </c>
      <c r="T1310" s="55" t="str" cm="1">
        <f t="array" ref="T1310">IF(AND(B1310:D1310="",G1310:P1310=""),"",MAX(0,K1310-L1310))</f>
        <v/>
      </c>
      <c r="U1310" s="55" t="str" cm="1">
        <f t="array" ref="U1310">IF(AND(B1310:D1310="",G1310:P1310=""),"",VLOOKUP(J1310,ABen_Rates,3,FALSE)*T1310*S1310)</f>
        <v/>
      </c>
      <c r="V1310" s="55" t="str" cm="1">
        <f t="array" ref="V1310">IF(AND(B1310:D1310="",G1310:P1310=""),"",VLOOKUP(D1310,Treatment_Life,2,FALSE)*U1310)</f>
        <v/>
      </c>
      <c r="W1310" s="55" t="str" cm="1">
        <f t="array" ref="W1310">IF(AND(B1310:D1310="",G1310:P1310=""),"",(H1310-G1310)*O1310*Lane_Width*Cost_m2)</f>
        <v/>
      </c>
      <c r="X1310" s="55" cm="1">
        <f t="array" ref="X1310">IF(AND(B1310:D1310="",G1310:P1310=""),-9999,V1310*Av_Cost_Coll/W1310)</f>
        <v>-9999</v>
      </c>
      <c r="Y1310" s="55" cm="1">
        <f t="array" ref="Y1310">IF(AND(B1310:D1310="",G1310:P1310=""),-9999,VLOOKUP(CONCATENATE(M1310,"-",N1310),Likelihood,2,FALSE))</f>
        <v>-9999</v>
      </c>
      <c r="Z1310" s="55" t="str" cm="1">
        <f t="array" ref="Z1310">IF(AND(B1310:D1310="",G1310:P1310=""),"",IF(X1310&gt;=2,IF(Y1310&gt;50,"P1","P3"),IF(X1310&gt;0,IF(Y1310&gt;50,"P2","P5"),IF(Y1310&gt;50,"P4","P6"))))</f>
        <v/>
      </c>
    </row>
    <row r="1311" spans="1:26" x14ac:dyDescent="0.35">
      <c r="A1311" s="48"/>
      <c r="B1311" s="48"/>
      <c r="C1311" s="48"/>
      <c r="D1311" s="48"/>
      <c r="E1311" s="47"/>
      <c r="F1311" s="47"/>
      <c r="G1311" s="48"/>
      <c r="H1311" s="48"/>
      <c r="I1311" s="48"/>
      <c r="J1311" s="48"/>
      <c r="K1311" s="48"/>
      <c r="L1311" s="48"/>
      <c r="M1311" s="48"/>
      <c r="N1311" s="48"/>
      <c r="O1311" s="48"/>
      <c r="P1311" s="48"/>
      <c r="Q1311" s="55" t="str" cm="1">
        <f t="array" ref="Q1311">IF(AND(B1311="",D1311="",G1311:H1311="",J1311:P1311),"",IF(OR(B1311="",D1311="",AND(D1311&lt;&gt;"A",D1311&lt;&gt;"B",D1311&lt;&gt;"C",D1311&lt;&gt;"D",D1311&lt;&gt;"U"),G1311&lt;0,H1311&lt;G1311,AND(J1311&lt;&gt;"BC",J1311&lt;&gt;"SG",J1311&lt;&gt;"KQ",J1311&lt;&gt;"R"),J1311="",K1311="",L1311="",L1311&lt; 0,OR(M1311="",M1311&gt;15),OR(N1311="",N1311&gt;15),O1311="",P1311=""),"ERROR - Please check inputs",""))</f>
        <v/>
      </c>
      <c r="R1311" s="55" t="str" cm="1">
        <f t="array" ref="R1311">IF(AND(B1311:D1311="",G1311:P1311=""),"",H1311-G1311)</f>
        <v/>
      </c>
      <c r="S1311" s="55" t="str" cm="1">
        <f t="array" ref="S1311">IF(AND(B1311:D1311="",G1311:P1311=""),"",P1311*R1311/1000*365)</f>
        <v/>
      </c>
      <c r="T1311" s="55" t="str" cm="1">
        <f t="array" ref="T1311">IF(AND(B1311:D1311="",G1311:P1311=""),"",MAX(0,K1311-L1311))</f>
        <v/>
      </c>
      <c r="U1311" s="55" t="str" cm="1">
        <f t="array" ref="U1311">IF(AND(B1311:D1311="",G1311:P1311=""),"",VLOOKUP(J1311,ABen_Rates,3,FALSE)*T1311*S1311)</f>
        <v/>
      </c>
      <c r="V1311" s="55" t="str" cm="1">
        <f t="array" ref="V1311">IF(AND(B1311:D1311="",G1311:P1311=""),"",VLOOKUP(D1311,Treatment_Life,2,FALSE)*U1311)</f>
        <v/>
      </c>
      <c r="W1311" s="55" t="str" cm="1">
        <f t="array" ref="W1311">IF(AND(B1311:D1311="",G1311:P1311=""),"",(H1311-G1311)*O1311*Lane_Width*Cost_m2)</f>
        <v/>
      </c>
      <c r="X1311" s="55" cm="1">
        <f t="array" ref="X1311">IF(AND(B1311:D1311="",G1311:P1311=""),-9999,V1311*Av_Cost_Coll/W1311)</f>
        <v>-9999</v>
      </c>
      <c r="Y1311" s="55" cm="1">
        <f t="array" ref="Y1311">IF(AND(B1311:D1311="",G1311:P1311=""),-9999,VLOOKUP(CONCATENATE(M1311,"-",N1311),Likelihood,2,FALSE))</f>
        <v>-9999</v>
      </c>
      <c r="Z1311" s="55" t="str" cm="1">
        <f t="array" ref="Z1311">IF(AND(B1311:D1311="",G1311:P1311=""),"",IF(X1311&gt;=2,IF(Y1311&gt;50,"P1","P3"),IF(X1311&gt;0,IF(Y1311&gt;50,"P2","P5"),IF(Y1311&gt;50,"P4","P6"))))</f>
        <v/>
      </c>
    </row>
    <row r="1312" spans="1:26" x14ac:dyDescent="0.35">
      <c r="A1312" s="48"/>
      <c r="B1312" s="48"/>
      <c r="C1312" s="48"/>
      <c r="D1312" s="48"/>
      <c r="E1312" s="47"/>
      <c r="F1312" s="47"/>
      <c r="G1312" s="48"/>
      <c r="H1312" s="48"/>
      <c r="I1312" s="48"/>
      <c r="J1312" s="48"/>
      <c r="K1312" s="48"/>
      <c r="L1312" s="48"/>
      <c r="M1312" s="48"/>
      <c r="N1312" s="48"/>
      <c r="O1312" s="48"/>
      <c r="P1312" s="48"/>
      <c r="Q1312" s="55" t="str" cm="1">
        <f t="array" ref="Q1312">IF(AND(B1312="",D1312="",G1312:H1312="",J1312:P1312),"",IF(OR(B1312="",D1312="",AND(D1312&lt;&gt;"A",D1312&lt;&gt;"B",D1312&lt;&gt;"C",D1312&lt;&gt;"D",D1312&lt;&gt;"U"),G1312&lt;0,H1312&lt;G1312,AND(J1312&lt;&gt;"BC",J1312&lt;&gt;"SG",J1312&lt;&gt;"KQ",J1312&lt;&gt;"R"),J1312="",K1312="",L1312="",L1312&lt; 0,OR(M1312="",M1312&gt;15),OR(N1312="",N1312&gt;15),O1312="",P1312=""),"ERROR - Please check inputs",""))</f>
        <v/>
      </c>
      <c r="R1312" s="55" t="str" cm="1">
        <f t="array" ref="R1312">IF(AND(B1312:D1312="",G1312:P1312=""),"",H1312-G1312)</f>
        <v/>
      </c>
      <c r="S1312" s="55" t="str" cm="1">
        <f t="array" ref="S1312">IF(AND(B1312:D1312="",G1312:P1312=""),"",P1312*R1312/1000*365)</f>
        <v/>
      </c>
      <c r="T1312" s="55" t="str" cm="1">
        <f t="array" ref="T1312">IF(AND(B1312:D1312="",G1312:P1312=""),"",MAX(0,K1312-L1312))</f>
        <v/>
      </c>
      <c r="U1312" s="55" t="str" cm="1">
        <f t="array" ref="U1312">IF(AND(B1312:D1312="",G1312:P1312=""),"",VLOOKUP(J1312,ABen_Rates,3,FALSE)*T1312*S1312)</f>
        <v/>
      </c>
      <c r="V1312" s="55" t="str" cm="1">
        <f t="array" ref="V1312">IF(AND(B1312:D1312="",G1312:P1312=""),"",VLOOKUP(D1312,Treatment_Life,2,FALSE)*U1312)</f>
        <v/>
      </c>
      <c r="W1312" s="55" t="str" cm="1">
        <f t="array" ref="W1312">IF(AND(B1312:D1312="",G1312:P1312=""),"",(H1312-G1312)*O1312*Lane_Width*Cost_m2)</f>
        <v/>
      </c>
      <c r="X1312" s="55" cm="1">
        <f t="array" ref="X1312">IF(AND(B1312:D1312="",G1312:P1312=""),-9999,V1312*Av_Cost_Coll/W1312)</f>
        <v>-9999</v>
      </c>
      <c r="Y1312" s="55" cm="1">
        <f t="array" ref="Y1312">IF(AND(B1312:D1312="",G1312:P1312=""),-9999,VLOOKUP(CONCATENATE(M1312,"-",N1312),Likelihood,2,FALSE))</f>
        <v>-9999</v>
      </c>
      <c r="Z1312" s="55" t="str" cm="1">
        <f t="array" ref="Z1312">IF(AND(B1312:D1312="",G1312:P1312=""),"",IF(X1312&gt;=2,IF(Y1312&gt;50,"P1","P3"),IF(X1312&gt;0,IF(Y1312&gt;50,"P2","P5"),IF(Y1312&gt;50,"P4","P6"))))</f>
        <v/>
      </c>
    </row>
    <row r="1313" spans="1:26" x14ac:dyDescent="0.35">
      <c r="A1313" s="48"/>
      <c r="B1313" s="48"/>
      <c r="C1313" s="48"/>
      <c r="D1313" s="48"/>
      <c r="E1313" s="47"/>
      <c r="F1313" s="47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55" t="str" cm="1">
        <f t="array" ref="Q1313">IF(AND(B1313="",D1313="",G1313:H1313="",J1313:P1313),"",IF(OR(B1313="",D1313="",AND(D1313&lt;&gt;"A",D1313&lt;&gt;"B",D1313&lt;&gt;"C",D1313&lt;&gt;"D",D1313&lt;&gt;"U"),G1313&lt;0,H1313&lt;G1313,AND(J1313&lt;&gt;"BC",J1313&lt;&gt;"SG",J1313&lt;&gt;"KQ",J1313&lt;&gt;"R"),J1313="",K1313="",L1313="",L1313&lt; 0,OR(M1313="",M1313&gt;15),OR(N1313="",N1313&gt;15),O1313="",P1313=""),"ERROR - Please check inputs",""))</f>
        <v/>
      </c>
      <c r="R1313" s="55" t="str" cm="1">
        <f t="array" ref="R1313">IF(AND(B1313:D1313="",G1313:P1313=""),"",H1313-G1313)</f>
        <v/>
      </c>
      <c r="S1313" s="55" t="str" cm="1">
        <f t="array" ref="S1313">IF(AND(B1313:D1313="",G1313:P1313=""),"",P1313*R1313/1000*365)</f>
        <v/>
      </c>
      <c r="T1313" s="55" t="str" cm="1">
        <f t="array" ref="T1313">IF(AND(B1313:D1313="",G1313:P1313=""),"",MAX(0,K1313-L1313))</f>
        <v/>
      </c>
      <c r="U1313" s="55" t="str" cm="1">
        <f t="array" ref="U1313">IF(AND(B1313:D1313="",G1313:P1313=""),"",VLOOKUP(J1313,ABen_Rates,3,FALSE)*T1313*S1313)</f>
        <v/>
      </c>
      <c r="V1313" s="55" t="str" cm="1">
        <f t="array" ref="V1313">IF(AND(B1313:D1313="",G1313:P1313=""),"",VLOOKUP(D1313,Treatment_Life,2,FALSE)*U1313)</f>
        <v/>
      </c>
      <c r="W1313" s="55" t="str" cm="1">
        <f t="array" ref="W1313">IF(AND(B1313:D1313="",G1313:P1313=""),"",(H1313-G1313)*O1313*Lane_Width*Cost_m2)</f>
        <v/>
      </c>
      <c r="X1313" s="55" cm="1">
        <f t="array" ref="X1313">IF(AND(B1313:D1313="",G1313:P1313=""),-9999,V1313*Av_Cost_Coll/W1313)</f>
        <v>-9999</v>
      </c>
      <c r="Y1313" s="55" cm="1">
        <f t="array" ref="Y1313">IF(AND(B1313:D1313="",G1313:P1313=""),-9999,VLOOKUP(CONCATENATE(M1313,"-",N1313),Likelihood,2,FALSE))</f>
        <v>-9999</v>
      </c>
      <c r="Z1313" s="55" t="str" cm="1">
        <f t="array" ref="Z1313">IF(AND(B1313:D1313="",G1313:P1313=""),"",IF(X1313&gt;=2,IF(Y1313&gt;50,"P1","P3"),IF(X1313&gt;0,IF(Y1313&gt;50,"P2","P5"),IF(Y1313&gt;50,"P4","P6"))))</f>
        <v/>
      </c>
    </row>
    <row r="1314" spans="1:26" x14ac:dyDescent="0.35">
      <c r="A1314" s="48"/>
      <c r="B1314" s="48"/>
      <c r="C1314" s="48"/>
      <c r="D1314" s="48"/>
      <c r="E1314" s="47"/>
      <c r="F1314" s="47"/>
      <c r="G1314" s="48"/>
      <c r="H1314" s="48"/>
      <c r="I1314" s="48"/>
      <c r="J1314" s="48"/>
      <c r="K1314" s="48"/>
      <c r="L1314" s="48"/>
      <c r="M1314" s="48"/>
      <c r="N1314" s="48"/>
      <c r="O1314" s="48"/>
      <c r="P1314" s="48"/>
      <c r="Q1314" s="55" t="str" cm="1">
        <f t="array" ref="Q1314">IF(AND(B1314="",D1314="",G1314:H1314="",J1314:P1314),"",IF(OR(B1314="",D1314="",AND(D1314&lt;&gt;"A",D1314&lt;&gt;"B",D1314&lt;&gt;"C",D1314&lt;&gt;"D",D1314&lt;&gt;"U"),G1314&lt;0,H1314&lt;G1314,AND(J1314&lt;&gt;"BC",J1314&lt;&gt;"SG",J1314&lt;&gt;"KQ",J1314&lt;&gt;"R"),J1314="",K1314="",L1314="",L1314&lt; 0,OR(M1314="",M1314&gt;15),OR(N1314="",N1314&gt;15),O1314="",P1314=""),"ERROR - Please check inputs",""))</f>
        <v/>
      </c>
      <c r="R1314" s="55" t="str" cm="1">
        <f t="array" ref="R1314">IF(AND(B1314:D1314="",G1314:P1314=""),"",H1314-G1314)</f>
        <v/>
      </c>
      <c r="S1314" s="55" t="str" cm="1">
        <f t="array" ref="S1314">IF(AND(B1314:D1314="",G1314:P1314=""),"",P1314*R1314/1000*365)</f>
        <v/>
      </c>
      <c r="T1314" s="55" t="str" cm="1">
        <f t="array" ref="T1314">IF(AND(B1314:D1314="",G1314:P1314=""),"",MAX(0,K1314-L1314))</f>
        <v/>
      </c>
      <c r="U1314" s="55" t="str" cm="1">
        <f t="array" ref="U1314">IF(AND(B1314:D1314="",G1314:P1314=""),"",VLOOKUP(J1314,ABen_Rates,3,FALSE)*T1314*S1314)</f>
        <v/>
      </c>
      <c r="V1314" s="55" t="str" cm="1">
        <f t="array" ref="V1314">IF(AND(B1314:D1314="",G1314:P1314=""),"",VLOOKUP(D1314,Treatment_Life,2,FALSE)*U1314)</f>
        <v/>
      </c>
      <c r="W1314" s="55" t="str" cm="1">
        <f t="array" ref="W1314">IF(AND(B1314:D1314="",G1314:P1314=""),"",(H1314-G1314)*O1314*Lane_Width*Cost_m2)</f>
        <v/>
      </c>
      <c r="X1314" s="55" cm="1">
        <f t="array" ref="X1314">IF(AND(B1314:D1314="",G1314:P1314=""),-9999,V1314*Av_Cost_Coll/W1314)</f>
        <v>-9999</v>
      </c>
      <c r="Y1314" s="55" cm="1">
        <f t="array" ref="Y1314">IF(AND(B1314:D1314="",G1314:P1314=""),-9999,VLOOKUP(CONCATENATE(M1314,"-",N1314),Likelihood,2,FALSE))</f>
        <v>-9999</v>
      </c>
      <c r="Z1314" s="55" t="str" cm="1">
        <f t="array" ref="Z1314">IF(AND(B1314:D1314="",G1314:P1314=""),"",IF(X1314&gt;=2,IF(Y1314&gt;50,"P1","P3"),IF(X1314&gt;0,IF(Y1314&gt;50,"P2","P5"),IF(Y1314&gt;50,"P4","P6"))))</f>
        <v/>
      </c>
    </row>
    <row r="1315" spans="1:26" x14ac:dyDescent="0.35">
      <c r="A1315" s="48"/>
      <c r="B1315" s="48"/>
      <c r="C1315" s="48"/>
      <c r="D1315" s="48"/>
      <c r="E1315" s="47"/>
      <c r="F1315" s="47"/>
      <c r="G1315" s="48"/>
      <c r="H1315" s="48"/>
      <c r="I1315" s="48"/>
      <c r="J1315" s="48"/>
      <c r="K1315" s="48"/>
      <c r="L1315" s="48"/>
      <c r="M1315" s="48"/>
      <c r="N1315" s="48"/>
      <c r="O1315" s="48"/>
      <c r="P1315" s="48"/>
      <c r="Q1315" s="55" t="str" cm="1">
        <f t="array" ref="Q1315">IF(AND(B1315="",D1315="",G1315:H1315="",J1315:P1315),"",IF(OR(B1315="",D1315="",AND(D1315&lt;&gt;"A",D1315&lt;&gt;"B",D1315&lt;&gt;"C",D1315&lt;&gt;"D",D1315&lt;&gt;"U"),G1315&lt;0,H1315&lt;G1315,AND(J1315&lt;&gt;"BC",J1315&lt;&gt;"SG",J1315&lt;&gt;"KQ",J1315&lt;&gt;"R"),J1315="",K1315="",L1315="",L1315&lt; 0,OR(M1315="",M1315&gt;15),OR(N1315="",N1315&gt;15),O1315="",P1315=""),"ERROR - Please check inputs",""))</f>
        <v/>
      </c>
      <c r="R1315" s="55" t="str" cm="1">
        <f t="array" ref="R1315">IF(AND(B1315:D1315="",G1315:P1315=""),"",H1315-G1315)</f>
        <v/>
      </c>
      <c r="S1315" s="55" t="str" cm="1">
        <f t="array" ref="S1315">IF(AND(B1315:D1315="",G1315:P1315=""),"",P1315*R1315/1000*365)</f>
        <v/>
      </c>
      <c r="T1315" s="55" t="str" cm="1">
        <f t="array" ref="T1315">IF(AND(B1315:D1315="",G1315:P1315=""),"",MAX(0,K1315-L1315))</f>
        <v/>
      </c>
      <c r="U1315" s="55" t="str" cm="1">
        <f t="array" ref="U1315">IF(AND(B1315:D1315="",G1315:P1315=""),"",VLOOKUP(J1315,ABen_Rates,3,FALSE)*T1315*S1315)</f>
        <v/>
      </c>
      <c r="V1315" s="55" t="str" cm="1">
        <f t="array" ref="V1315">IF(AND(B1315:D1315="",G1315:P1315=""),"",VLOOKUP(D1315,Treatment_Life,2,FALSE)*U1315)</f>
        <v/>
      </c>
      <c r="W1315" s="55" t="str" cm="1">
        <f t="array" ref="W1315">IF(AND(B1315:D1315="",G1315:P1315=""),"",(H1315-G1315)*O1315*Lane_Width*Cost_m2)</f>
        <v/>
      </c>
      <c r="X1315" s="55" cm="1">
        <f t="array" ref="X1315">IF(AND(B1315:D1315="",G1315:P1315=""),-9999,V1315*Av_Cost_Coll/W1315)</f>
        <v>-9999</v>
      </c>
      <c r="Y1315" s="55" cm="1">
        <f t="array" ref="Y1315">IF(AND(B1315:D1315="",G1315:P1315=""),-9999,VLOOKUP(CONCATENATE(M1315,"-",N1315),Likelihood,2,FALSE))</f>
        <v>-9999</v>
      </c>
      <c r="Z1315" s="55" t="str" cm="1">
        <f t="array" ref="Z1315">IF(AND(B1315:D1315="",G1315:P1315=""),"",IF(X1315&gt;=2,IF(Y1315&gt;50,"P1","P3"),IF(X1315&gt;0,IF(Y1315&gt;50,"P2","P5"),IF(Y1315&gt;50,"P4","P6"))))</f>
        <v/>
      </c>
    </row>
    <row r="1316" spans="1:26" x14ac:dyDescent="0.35">
      <c r="A1316" s="48"/>
      <c r="B1316" s="48"/>
      <c r="C1316" s="48"/>
      <c r="D1316" s="48"/>
      <c r="E1316" s="47"/>
      <c r="F1316" s="47"/>
      <c r="G1316" s="48"/>
      <c r="H1316" s="48"/>
      <c r="I1316" s="48"/>
      <c r="J1316" s="48"/>
      <c r="K1316" s="48"/>
      <c r="L1316" s="48"/>
      <c r="M1316" s="48"/>
      <c r="N1316" s="48"/>
      <c r="O1316" s="48"/>
      <c r="P1316" s="48"/>
      <c r="Q1316" s="55" t="str" cm="1">
        <f t="array" ref="Q1316">IF(AND(B1316="",D1316="",G1316:H1316="",J1316:P1316),"",IF(OR(B1316="",D1316="",AND(D1316&lt;&gt;"A",D1316&lt;&gt;"B",D1316&lt;&gt;"C",D1316&lt;&gt;"D",D1316&lt;&gt;"U"),G1316&lt;0,H1316&lt;G1316,AND(J1316&lt;&gt;"BC",J1316&lt;&gt;"SG",J1316&lt;&gt;"KQ",J1316&lt;&gt;"R"),J1316="",K1316="",L1316="",L1316&lt; 0,OR(M1316="",M1316&gt;15),OR(N1316="",N1316&gt;15),O1316="",P1316=""),"ERROR - Please check inputs",""))</f>
        <v/>
      </c>
      <c r="R1316" s="55" t="str" cm="1">
        <f t="array" ref="R1316">IF(AND(B1316:D1316="",G1316:P1316=""),"",H1316-G1316)</f>
        <v/>
      </c>
      <c r="S1316" s="55" t="str" cm="1">
        <f t="array" ref="S1316">IF(AND(B1316:D1316="",G1316:P1316=""),"",P1316*R1316/1000*365)</f>
        <v/>
      </c>
      <c r="T1316" s="55" t="str" cm="1">
        <f t="array" ref="T1316">IF(AND(B1316:D1316="",G1316:P1316=""),"",MAX(0,K1316-L1316))</f>
        <v/>
      </c>
      <c r="U1316" s="55" t="str" cm="1">
        <f t="array" ref="U1316">IF(AND(B1316:D1316="",G1316:P1316=""),"",VLOOKUP(J1316,ABen_Rates,3,FALSE)*T1316*S1316)</f>
        <v/>
      </c>
      <c r="V1316" s="55" t="str" cm="1">
        <f t="array" ref="V1316">IF(AND(B1316:D1316="",G1316:P1316=""),"",VLOOKUP(D1316,Treatment_Life,2,FALSE)*U1316)</f>
        <v/>
      </c>
      <c r="W1316" s="55" t="str" cm="1">
        <f t="array" ref="W1316">IF(AND(B1316:D1316="",G1316:P1316=""),"",(H1316-G1316)*O1316*Lane_Width*Cost_m2)</f>
        <v/>
      </c>
      <c r="X1316" s="55" cm="1">
        <f t="array" ref="X1316">IF(AND(B1316:D1316="",G1316:P1316=""),-9999,V1316*Av_Cost_Coll/W1316)</f>
        <v>-9999</v>
      </c>
      <c r="Y1316" s="55" cm="1">
        <f t="array" ref="Y1316">IF(AND(B1316:D1316="",G1316:P1316=""),-9999,VLOOKUP(CONCATENATE(M1316,"-",N1316),Likelihood,2,FALSE))</f>
        <v>-9999</v>
      </c>
      <c r="Z1316" s="55" t="str" cm="1">
        <f t="array" ref="Z1316">IF(AND(B1316:D1316="",G1316:P1316=""),"",IF(X1316&gt;=2,IF(Y1316&gt;50,"P1","P3"),IF(X1316&gt;0,IF(Y1316&gt;50,"P2","P5"),IF(Y1316&gt;50,"P4","P6"))))</f>
        <v/>
      </c>
    </row>
    <row r="1317" spans="1:26" x14ac:dyDescent="0.35">
      <c r="A1317" s="48"/>
      <c r="B1317" s="48"/>
      <c r="C1317" s="48"/>
      <c r="D1317" s="48"/>
      <c r="E1317" s="47"/>
      <c r="F1317" s="47"/>
      <c r="G1317" s="48"/>
      <c r="H1317" s="48"/>
      <c r="I1317" s="48"/>
      <c r="J1317" s="48"/>
      <c r="K1317" s="48"/>
      <c r="L1317" s="48"/>
      <c r="M1317" s="48"/>
      <c r="N1317" s="48"/>
      <c r="O1317" s="48"/>
      <c r="P1317" s="48"/>
      <c r="Q1317" s="55" t="str" cm="1">
        <f t="array" ref="Q1317">IF(AND(B1317="",D1317="",G1317:H1317="",J1317:P1317),"",IF(OR(B1317="",D1317="",AND(D1317&lt;&gt;"A",D1317&lt;&gt;"B",D1317&lt;&gt;"C",D1317&lt;&gt;"D",D1317&lt;&gt;"U"),G1317&lt;0,H1317&lt;G1317,AND(J1317&lt;&gt;"BC",J1317&lt;&gt;"SG",J1317&lt;&gt;"KQ",J1317&lt;&gt;"R"),J1317="",K1317="",L1317="",L1317&lt; 0,OR(M1317="",M1317&gt;15),OR(N1317="",N1317&gt;15),O1317="",P1317=""),"ERROR - Please check inputs",""))</f>
        <v/>
      </c>
      <c r="R1317" s="55" t="str" cm="1">
        <f t="array" ref="R1317">IF(AND(B1317:D1317="",G1317:P1317=""),"",H1317-G1317)</f>
        <v/>
      </c>
      <c r="S1317" s="55" t="str" cm="1">
        <f t="array" ref="S1317">IF(AND(B1317:D1317="",G1317:P1317=""),"",P1317*R1317/1000*365)</f>
        <v/>
      </c>
      <c r="T1317" s="55" t="str" cm="1">
        <f t="array" ref="T1317">IF(AND(B1317:D1317="",G1317:P1317=""),"",MAX(0,K1317-L1317))</f>
        <v/>
      </c>
      <c r="U1317" s="55" t="str" cm="1">
        <f t="array" ref="U1317">IF(AND(B1317:D1317="",G1317:P1317=""),"",VLOOKUP(J1317,ABen_Rates,3,FALSE)*T1317*S1317)</f>
        <v/>
      </c>
      <c r="V1317" s="55" t="str" cm="1">
        <f t="array" ref="V1317">IF(AND(B1317:D1317="",G1317:P1317=""),"",VLOOKUP(D1317,Treatment_Life,2,FALSE)*U1317)</f>
        <v/>
      </c>
      <c r="W1317" s="55" t="str" cm="1">
        <f t="array" ref="W1317">IF(AND(B1317:D1317="",G1317:P1317=""),"",(H1317-G1317)*O1317*Lane_Width*Cost_m2)</f>
        <v/>
      </c>
      <c r="X1317" s="55" cm="1">
        <f t="array" ref="X1317">IF(AND(B1317:D1317="",G1317:P1317=""),-9999,V1317*Av_Cost_Coll/W1317)</f>
        <v>-9999</v>
      </c>
      <c r="Y1317" s="55" cm="1">
        <f t="array" ref="Y1317">IF(AND(B1317:D1317="",G1317:P1317=""),-9999,VLOOKUP(CONCATENATE(M1317,"-",N1317),Likelihood,2,FALSE))</f>
        <v>-9999</v>
      </c>
      <c r="Z1317" s="55" t="str" cm="1">
        <f t="array" ref="Z1317">IF(AND(B1317:D1317="",G1317:P1317=""),"",IF(X1317&gt;=2,IF(Y1317&gt;50,"P1","P3"),IF(X1317&gt;0,IF(Y1317&gt;50,"P2","P5"),IF(Y1317&gt;50,"P4","P6"))))</f>
        <v/>
      </c>
    </row>
    <row r="1318" spans="1:26" x14ac:dyDescent="0.35">
      <c r="A1318" s="48"/>
      <c r="B1318" s="48"/>
      <c r="C1318" s="48"/>
      <c r="D1318" s="48"/>
      <c r="E1318" s="47"/>
      <c r="F1318" s="47"/>
      <c r="G1318" s="48"/>
      <c r="H1318" s="48"/>
      <c r="I1318" s="48"/>
      <c r="J1318" s="48"/>
      <c r="K1318" s="48"/>
      <c r="L1318" s="48"/>
      <c r="M1318" s="48"/>
      <c r="N1318" s="48"/>
      <c r="O1318" s="48"/>
      <c r="P1318" s="48"/>
      <c r="Q1318" s="55" t="str" cm="1">
        <f t="array" ref="Q1318">IF(AND(B1318="",D1318="",G1318:H1318="",J1318:P1318),"",IF(OR(B1318="",D1318="",AND(D1318&lt;&gt;"A",D1318&lt;&gt;"B",D1318&lt;&gt;"C",D1318&lt;&gt;"D",D1318&lt;&gt;"U"),G1318&lt;0,H1318&lt;G1318,AND(J1318&lt;&gt;"BC",J1318&lt;&gt;"SG",J1318&lt;&gt;"KQ",J1318&lt;&gt;"R"),J1318="",K1318="",L1318="",L1318&lt; 0,OR(M1318="",M1318&gt;15),OR(N1318="",N1318&gt;15),O1318="",P1318=""),"ERROR - Please check inputs",""))</f>
        <v/>
      </c>
      <c r="R1318" s="55" t="str" cm="1">
        <f t="array" ref="R1318">IF(AND(B1318:D1318="",G1318:P1318=""),"",H1318-G1318)</f>
        <v/>
      </c>
      <c r="S1318" s="55" t="str" cm="1">
        <f t="array" ref="S1318">IF(AND(B1318:D1318="",G1318:P1318=""),"",P1318*R1318/1000*365)</f>
        <v/>
      </c>
      <c r="T1318" s="55" t="str" cm="1">
        <f t="array" ref="T1318">IF(AND(B1318:D1318="",G1318:P1318=""),"",MAX(0,K1318-L1318))</f>
        <v/>
      </c>
      <c r="U1318" s="55" t="str" cm="1">
        <f t="array" ref="U1318">IF(AND(B1318:D1318="",G1318:P1318=""),"",VLOOKUP(J1318,ABen_Rates,3,FALSE)*T1318*S1318)</f>
        <v/>
      </c>
      <c r="V1318" s="55" t="str" cm="1">
        <f t="array" ref="V1318">IF(AND(B1318:D1318="",G1318:P1318=""),"",VLOOKUP(D1318,Treatment_Life,2,FALSE)*U1318)</f>
        <v/>
      </c>
      <c r="W1318" s="55" t="str" cm="1">
        <f t="array" ref="W1318">IF(AND(B1318:D1318="",G1318:P1318=""),"",(H1318-G1318)*O1318*Lane_Width*Cost_m2)</f>
        <v/>
      </c>
      <c r="X1318" s="55" cm="1">
        <f t="array" ref="X1318">IF(AND(B1318:D1318="",G1318:P1318=""),-9999,V1318*Av_Cost_Coll/W1318)</f>
        <v>-9999</v>
      </c>
      <c r="Y1318" s="55" cm="1">
        <f t="array" ref="Y1318">IF(AND(B1318:D1318="",G1318:P1318=""),-9999,VLOOKUP(CONCATENATE(M1318,"-",N1318),Likelihood,2,FALSE))</f>
        <v>-9999</v>
      </c>
      <c r="Z1318" s="55" t="str" cm="1">
        <f t="array" ref="Z1318">IF(AND(B1318:D1318="",G1318:P1318=""),"",IF(X1318&gt;=2,IF(Y1318&gt;50,"P1","P3"),IF(X1318&gt;0,IF(Y1318&gt;50,"P2","P5"),IF(Y1318&gt;50,"P4","P6"))))</f>
        <v/>
      </c>
    </row>
    <row r="1319" spans="1:26" x14ac:dyDescent="0.35">
      <c r="A1319" s="48"/>
      <c r="B1319" s="48"/>
      <c r="C1319" s="48"/>
      <c r="D1319" s="48"/>
      <c r="E1319" s="47"/>
      <c r="F1319" s="47"/>
      <c r="G1319" s="48"/>
      <c r="H1319" s="48"/>
      <c r="I1319" s="48"/>
      <c r="J1319" s="48"/>
      <c r="K1319" s="48"/>
      <c r="L1319" s="48"/>
      <c r="M1319" s="48"/>
      <c r="N1319" s="48"/>
      <c r="O1319" s="48"/>
      <c r="P1319" s="48"/>
      <c r="Q1319" s="55" t="str" cm="1">
        <f t="array" ref="Q1319">IF(AND(B1319="",D1319="",G1319:H1319="",J1319:P1319),"",IF(OR(B1319="",D1319="",AND(D1319&lt;&gt;"A",D1319&lt;&gt;"B",D1319&lt;&gt;"C",D1319&lt;&gt;"D",D1319&lt;&gt;"U"),G1319&lt;0,H1319&lt;G1319,AND(J1319&lt;&gt;"BC",J1319&lt;&gt;"SG",J1319&lt;&gt;"KQ",J1319&lt;&gt;"R"),J1319="",K1319="",L1319="",L1319&lt; 0,OR(M1319="",M1319&gt;15),OR(N1319="",N1319&gt;15),O1319="",P1319=""),"ERROR - Please check inputs",""))</f>
        <v/>
      </c>
      <c r="R1319" s="55" t="str" cm="1">
        <f t="array" ref="R1319">IF(AND(B1319:D1319="",G1319:P1319=""),"",H1319-G1319)</f>
        <v/>
      </c>
      <c r="S1319" s="55" t="str" cm="1">
        <f t="array" ref="S1319">IF(AND(B1319:D1319="",G1319:P1319=""),"",P1319*R1319/1000*365)</f>
        <v/>
      </c>
      <c r="T1319" s="55" t="str" cm="1">
        <f t="array" ref="T1319">IF(AND(B1319:D1319="",G1319:P1319=""),"",MAX(0,K1319-L1319))</f>
        <v/>
      </c>
      <c r="U1319" s="55" t="str" cm="1">
        <f t="array" ref="U1319">IF(AND(B1319:D1319="",G1319:P1319=""),"",VLOOKUP(J1319,ABen_Rates,3,FALSE)*T1319*S1319)</f>
        <v/>
      </c>
      <c r="V1319" s="55" t="str" cm="1">
        <f t="array" ref="V1319">IF(AND(B1319:D1319="",G1319:P1319=""),"",VLOOKUP(D1319,Treatment_Life,2,FALSE)*U1319)</f>
        <v/>
      </c>
      <c r="W1319" s="55" t="str" cm="1">
        <f t="array" ref="W1319">IF(AND(B1319:D1319="",G1319:P1319=""),"",(H1319-G1319)*O1319*Lane_Width*Cost_m2)</f>
        <v/>
      </c>
      <c r="X1319" s="55" cm="1">
        <f t="array" ref="X1319">IF(AND(B1319:D1319="",G1319:P1319=""),-9999,V1319*Av_Cost_Coll/W1319)</f>
        <v>-9999</v>
      </c>
      <c r="Y1319" s="55" cm="1">
        <f t="array" ref="Y1319">IF(AND(B1319:D1319="",G1319:P1319=""),-9999,VLOOKUP(CONCATENATE(M1319,"-",N1319),Likelihood,2,FALSE))</f>
        <v>-9999</v>
      </c>
      <c r="Z1319" s="55" t="str" cm="1">
        <f t="array" ref="Z1319">IF(AND(B1319:D1319="",G1319:P1319=""),"",IF(X1319&gt;=2,IF(Y1319&gt;50,"P1","P3"),IF(X1319&gt;0,IF(Y1319&gt;50,"P2","P5"),IF(Y1319&gt;50,"P4","P6"))))</f>
        <v/>
      </c>
    </row>
    <row r="1320" spans="1:26" x14ac:dyDescent="0.35">
      <c r="A1320" s="48"/>
      <c r="B1320" s="48"/>
      <c r="C1320" s="48"/>
      <c r="D1320" s="48"/>
      <c r="E1320" s="47"/>
      <c r="F1320" s="47"/>
      <c r="G1320" s="48"/>
      <c r="H1320" s="48"/>
      <c r="I1320" s="48"/>
      <c r="J1320" s="48"/>
      <c r="K1320" s="48"/>
      <c r="L1320" s="48"/>
      <c r="M1320" s="48"/>
      <c r="N1320" s="48"/>
      <c r="O1320" s="48"/>
      <c r="P1320" s="48"/>
      <c r="Q1320" s="55" t="str" cm="1">
        <f t="array" ref="Q1320">IF(AND(B1320="",D1320="",G1320:H1320="",J1320:P1320),"",IF(OR(B1320="",D1320="",AND(D1320&lt;&gt;"A",D1320&lt;&gt;"B",D1320&lt;&gt;"C",D1320&lt;&gt;"D",D1320&lt;&gt;"U"),G1320&lt;0,H1320&lt;G1320,AND(J1320&lt;&gt;"BC",J1320&lt;&gt;"SG",J1320&lt;&gt;"KQ",J1320&lt;&gt;"R"),J1320="",K1320="",L1320="",L1320&lt; 0,OR(M1320="",M1320&gt;15),OR(N1320="",N1320&gt;15),O1320="",P1320=""),"ERROR - Please check inputs",""))</f>
        <v/>
      </c>
      <c r="R1320" s="55" t="str" cm="1">
        <f t="array" ref="R1320">IF(AND(B1320:D1320="",G1320:P1320=""),"",H1320-G1320)</f>
        <v/>
      </c>
      <c r="S1320" s="55" t="str" cm="1">
        <f t="array" ref="S1320">IF(AND(B1320:D1320="",G1320:P1320=""),"",P1320*R1320/1000*365)</f>
        <v/>
      </c>
      <c r="T1320" s="55" t="str" cm="1">
        <f t="array" ref="T1320">IF(AND(B1320:D1320="",G1320:P1320=""),"",MAX(0,K1320-L1320))</f>
        <v/>
      </c>
      <c r="U1320" s="55" t="str" cm="1">
        <f t="array" ref="U1320">IF(AND(B1320:D1320="",G1320:P1320=""),"",VLOOKUP(J1320,ABen_Rates,3,FALSE)*T1320*S1320)</f>
        <v/>
      </c>
      <c r="V1320" s="55" t="str" cm="1">
        <f t="array" ref="V1320">IF(AND(B1320:D1320="",G1320:P1320=""),"",VLOOKUP(D1320,Treatment_Life,2,FALSE)*U1320)</f>
        <v/>
      </c>
      <c r="W1320" s="55" t="str" cm="1">
        <f t="array" ref="W1320">IF(AND(B1320:D1320="",G1320:P1320=""),"",(H1320-G1320)*O1320*Lane_Width*Cost_m2)</f>
        <v/>
      </c>
      <c r="X1320" s="55" cm="1">
        <f t="array" ref="X1320">IF(AND(B1320:D1320="",G1320:P1320=""),-9999,V1320*Av_Cost_Coll/W1320)</f>
        <v>-9999</v>
      </c>
      <c r="Y1320" s="55" cm="1">
        <f t="array" ref="Y1320">IF(AND(B1320:D1320="",G1320:P1320=""),-9999,VLOOKUP(CONCATENATE(M1320,"-",N1320),Likelihood,2,FALSE))</f>
        <v>-9999</v>
      </c>
      <c r="Z1320" s="55" t="str" cm="1">
        <f t="array" ref="Z1320">IF(AND(B1320:D1320="",G1320:P1320=""),"",IF(X1320&gt;=2,IF(Y1320&gt;50,"P1","P3"),IF(X1320&gt;0,IF(Y1320&gt;50,"P2","P5"),IF(Y1320&gt;50,"P4","P6"))))</f>
        <v/>
      </c>
    </row>
    <row r="1321" spans="1:26" x14ac:dyDescent="0.35">
      <c r="A1321" s="48"/>
      <c r="B1321" s="48"/>
      <c r="C1321" s="48"/>
      <c r="D1321" s="48"/>
      <c r="E1321" s="47"/>
      <c r="F1321" s="47"/>
      <c r="G1321" s="48"/>
      <c r="H1321" s="48"/>
      <c r="I1321" s="48"/>
      <c r="J1321" s="48"/>
      <c r="K1321" s="48"/>
      <c r="L1321" s="48"/>
      <c r="M1321" s="48"/>
      <c r="N1321" s="48"/>
      <c r="O1321" s="48"/>
      <c r="P1321" s="48"/>
      <c r="Q1321" s="55" t="str" cm="1">
        <f t="array" ref="Q1321">IF(AND(B1321="",D1321="",G1321:H1321="",J1321:P1321),"",IF(OR(B1321="",D1321="",AND(D1321&lt;&gt;"A",D1321&lt;&gt;"B",D1321&lt;&gt;"C",D1321&lt;&gt;"D",D1321&lt;&gt;"U"),G1321&lt;0,H1321&lt;G1321,AND(J1321&lt;&gt;"BC",J1321&lt;&gt;"SG",J1321&lt;&gt;"KQ",J1321&lt;&gt;"R"),J1321="",K1321="",L1321="",L1321&lt; 0,OR(M1321="",M1321&gt;15),OR(N1321="",N1321&gt;15),O1321="",P1321=""),"ERROR - Please check inputs",""))</f>
        <v/>
      </c>
      <c r="R1321" s="55" t="str" cm="1">
        <f t="array" ref="R1321">IF(AND(B1321:D1321="",G1321:P1321=""),"",H1321-G1321)</f>
        <v/>
      </c>
      <c r="S1321" s="55" t="str" cm="1">
        <f t="array" ref="S1321">IF(AND(B1321:D1321="",G1321:P1321=""),"",P1321*R1321/1000*365)</f>
        <v/>
      </c>
      <c r="T1321" s="55" t="str" cm="1">
        <f t="array" ref="T1321">IF(AND(B1321:D1321="",G1321:P1321=""),"",MAX(0,K1321-L1321))</f>
        <v/>
      </c>
      <c r="U1321" s="55" t="str" cm="1">
        <f t="array" ref="U1321">IF(AND(B1321:D1321="",G1321:P1321=""),"",VLOOKUP(J1321,ABen_Rates,3,FALSE)*T1321*S1321)</f>
        <v/>
      </c>
      <c r="V1321" s="55" t="str" cm="1">
        <f t="array" ref="V1321">IF(AND(B1321:D1321="",G1321:P1321=""),"",VLOOKUP(D1321,Treatment_Life,2,FALSE)*U1321)</f>
        <v/>
      </c>
      <c r="W1321" s="55" t="str" cm="1">
        <f t="array" ref="W1321">IF(AND(B1321:D1321="",G1321:P1321=""),"",(H1321-G1321)*O1321*Lane_Width*Cost_m2)</f>
        <v/>
      </c>
      <c r="X1321" s="55" cm="1">
        <f t="array" ref="X1321">IF(AND(B1321:D1321="",G1321:P1321=""),-9999,V1321*Av_Cost_Coll/W1321)</f>
        <v>-9999</v>
      </c>
      <c r="Y1321" s="55" cm="1">
        <f t="array" ref="Y1321">IF(AND(B1321:D1321="",G1321:P1321=""),-9999,VLOOKUP(CONCATENATE(M1321,"-",N1321),Likelihood,2,FALSE))</f>
        <v>-9999</v>
      </c>
      <c r="Z1321" s="55" t="str" cm="1">
        <f t="array" ref="Z1321">IF(AND(B1321:D1321="",G1321:P1321=""),"",IF(X1321&gt;=2,IF(Y1321&gt;50,"P1","P3"),IF(X1321&gt;0,IF(Y1321&gt;50,"P2","P5"),IF(Y1321&gt;50,"P4","P6"))))</f>
        <v/>
      </c>
    </row>
    <row r="1322" spans="1:26" x14ac:dyDescent="0.35">
      <c r="A1322" s="48"/>
      <c r="B1322" s="48"/>
      <c r="C1322" s="48"/>
      <c r="D1322" s="48"/>
      <c r="E1322" s="47"/>
      <c r="F1322" s="47"/>
      <c r="G1322" s="48"/>
      <c r="H1322" s="48"/>
      <c r="I1322" s="48"/>
      <c r="J1322" s="48"/>
      <c r="K1322" s="48"/>
      <c r="L1322" s="48"/>
      <c r="M1322" s="48"/>
      <c r="N1322" s="48"/>
      <c r="O1322" s="48"/>
      <c r="P1322" s="48"/>
      <c r="Q1322" s="55" t="str" cm="1">
        <f t="array" ref="Q1322">IF(AND(B1322="",D1322="",G1322:H1322="",J1322:P1322),"",IF(OR(B1322="",D1322="",AND(D1322&lt;&gt;"A",D1322&lt;&gt;"B",D1322&lt;&gt;"C",D1322&lt;&gt;"D",D1322&lt;&gt;"U"),G1322&lt;0,H1322&lt;G1322,AND(J1322&lt;&gt;"BC",J1322&lt;&gt;"SG",J1322&lt;&gt;"KQ",J1322&lt;&gt;"R"),J1322="",K1322="",L1322="",L1322&lt; 0,OR(M1322="",M1322&gt;15),OR(N1322="",N1322&gt;15),O1322="",P1322=""),"ERROR - Please check inputs",""))</f>
        <v/>
      </c>
      <c r="R1322" s="55" t="str" cm="1">
        <f t="array" ref="R1322">IF(AND(B1322:D1322="",G1322:P1322=""),"",H1322-G1322)</f>
        <v/>
      </c>
      <c r="S1322" s="55" t="str" cm="1">
        <f t="array" ref="S1322">IF(AND(B1322:D1322="",G1322:P1322=""),"",P1322*R1322/1000*365)</f>
        <v/>
      </c>
      <c r="T1322" s="55" t="str" cm="1">
        <f t="array" ref="T1322">IF(AND(B1322:D1322="",G1322:P1322=""),"",MAX(0,K1322-L1322))</f>
        <v/>
      </c>
      <c r="U1322" s="55" t="str" cm="1">
        <f t="array" ref="U1322">IF(AND(B1322:D1322="",G1322:P1322=""),"",VLOOKUP(J1322,ABen_Rates,3,FALSE)*T1322*S1322)</f>
        <v/>
      </c>
      <c r="V1322" s="55" t="str" cm="1">
        <f t="array" ref="V1322">IF(AND(B1322:D1322="",G1322:P1322=""),"",VLOOKUP(D1322,Treatment_Life,2,FALSE)*U1322)</f>
        <v/>
      </c>
      <c r="W1322" s="55" t="str" cm="1">
        <f t="array" ref="W1322">IF(AND(B1322:D1322="",G1322:P1322=""),"",(H1322-G1322)*O1322*Lane_Width*Cost_m2)</f>
        <v/>
      </c>
      <c r="X1322" s="55" cm="1">
        <f t="array" ref="X1322">IF(AND(B1322:D1322="",G1322:P1322=""),-9999,V1322*Av_Cost_Coll/W1322)</f>
        <v>-9999</v>
      </c>
      <c r="Y1322" s="55" cm="1">
        <f t="array" ref="Y1322">IF(AND(B1322:D1322="",G1322:P1322=""),-9999,VLOOKUP(CONCATENATE(M1322,"-",N1322),Likelihood,2,FALSE))</f>
        <v>-9999</v>
      </c>
      <c r="Z1322" s="55" t="str" cm="1">
        <f t="array" ref="Z1322">IF(AND(B1322:D1322="",G1322:P1322=""),"",IF(X1322&gt;=2,IF(Y1322&gt;50,"P1","P3"),IF(X1322&gt;0,IF(Y1322&gt;50,"P2","P5"),IF(Y1322&gt;50,"P4","P6"))))</f>
        <v/>
      </c>
    </row>
    <row r="1323" spans="1:26" x14ac:dyDescent="0.35">
      <c r="A1323" s="48"/>
      <c r="B1323" s="48"/>
      <c r="C1323" s="48"/>
      <c r="D1323" s="48"/>
      <c r="E1323" s="47"/>
      <c r="F1323" s="47"/>
      <c r="G1323" s="48"/>
      <c r="H1323" s="48"/>
      <c r="I1323" s="48"/>
      <c r="J1323" s="48"/>
      <c r="K1323" s="48"/>
      <c r="L1323" s="48"/>
      <c r="M1323" s="48"/>
      <c r="N1323" s="48"/>
      <c r="O1323" s="48"/>
      <c r="P1323" s="48"/>
      <c r="Q1323" s="55" t="str" cm="1">
        <f t="array" ref="Q1323">IF(AND(B1323="",D1323="",G1323:H1323="",J1323:P1323),"",IF(OR(B1323="",D1323="",AND(D1323&lt;&gt;"A",D1323&lt;&gt;"B",D1323&lt;&gt;"C",D1323&lt;&gt;"D",D1323&lt;&gt;"U"),G1323&lt;0,H1323&lt;G1323,AND(J1323&lt;&gt;"BC",J1323&lt;&gt;"SG",J1323&lt;&gt;"KQ",J1323&lt;&gt;"R"),J1323="",K1323="",L1323="",L1323&lt; 0,OR(M1323="",M1323&gt;15),OR(N1323="",N1323&gt;15),O1323="",P1323=""),"ERROR - Please check inputs",""))</f>
        <v/>
      </c>
      <c r="R1323" s="55" t="str" cm="1">
        <f t="array" ref="R1323">IF(AND(B1323:D1323="",G1323:P1323=""),"",H1323-G1323)</f>
        <v/>
      </c>
      <c r="S1323" s="55" t="str" cm="1">
        <f t="array" ref="S1323">IF(AND(B1323:D1323="",G1323:P1323=""),"",P1323*R1323/1000*365)</f>
        <v/>
      </c>
      <c r="T1323" s="55" t="str" cm="1">
        <f t="array" ref="T1323">IF(AND(B1323:D1323="",G1323:P1323=""),"",MAX(0,K1323-L1323))</f>
        <v/>
      </c>
      <c r="U1323" s="55" t="str" cm="1">
        <f t="array" ref="U1323">IF(AND(B1323:D1323="",G1323:P1323=""),"",VLOOKUP(J1323,ABen_Rates,3,FALSE)*T1323*S1323)</f>
        <v/>
      </c>
      <c r="V1323" s="55" t="str" cm="1">
        <f t="array" ref="V1323">IF(AND(B1323:D1323="",G1323:P1323=""),"",VLOOKUP(D1323,Treatment_Life,2,FALSE)*U1323)</f>
        <v/>
      </c>
      <c r="W1323" s="55" t="str" cm="1">
        <f t="array" ref="W1323">IF(AND(B1323:D1323="",G1323:P1323=""),"",(H1323-G1323)*O1323*Lane_Width*Cost_m2)</f>
        <v/>
      </c>
      <c r="X1323" s="55" cm="1">
        <f t="array" ref="X1323">IF(AND(B1323:D1323="",G1323:P1323=""),-9999,V1323*Av_Cost_Coll/W1323)</f>
        <v>-9999</v>
      </c>
      <c r="Y1323" s="55" cm="1">
        <f t="array" ref="Y1323">IF(AND(B1323:D1323="",G1323:P1323=""),-9999,VLOOKUP(CONCATENATE(M1323,"-",N1323),Likelihood,2,FALSE))</f>
        <v>-9999</v>
      </c>
      <c r="Z1323" s="55" t="str" cm="1">
        <f t="array" ref="Z1323">IF(AND(B1323:D1323="",G1323:P1323=""),"",IF(X1323&gt;=2,IF(Y1323&gt;50,"P1","P3"),IF(X1323&gt;0,IF(Y1323&gt;50,"P2","P5"),IF(Y1323&gt;50,"P4","P6"))))</f>
        <v/>
      </c>
    </row>
    <row r="1324" spans="1:26" x14ac:dyDescent="0.35">
      <c r="A1324" s="48"/>
      <c r="B1324" s="48"/>
      <c r="C1324" s="48"/>
      <c r="D1324" s="48"/>
      <c r="E1324" s="47"/>
      <c r="F1324" s="47"/>
      <c r="G1324" s="48"/>
      <c r="H1324" s="48"/>
      <c r="I1324" s="48"/>
      <c r="J1324" s="48"/>
      <c r="K1324" s="48"/>
      <c r="L1324" s="48"/>
      <c r="M1324" s="48"/>
      <c r="N1324" s="48"/>
      <c r="O1324" s="48"/>
      <c r="P1324" s="48"/>
      <c r="Q1324" s="55" t="str" cm="1">
        <f t="array" ref="Q1324">IF(AND(B1324="",D1324="",G1324:H1324="",J1324:P1324),"",IF(OR(B1324="",D1324="",AND(D1324&lt;&gt;"A",D1324&lt;&gt;"B",D1324&lt;&gt;"C",D1324&lt;&gt;"D",D1324&lt;&gt;"U"),G1324&lt;0,H1324&lt;G1324,AND(J1324&lt;&gt;"BC",J1324&lt;&gt;"SG",J1324&lt;&gt;"KQ",J1324&lt;&gt;"R"),J1324="",K1324="",L1324="",L1324&lt; 0,OR(M1324="",M1324&gt;15),OR(N1324="",N1324&gt;15),O1324="",P1324=""),"ERROR - Please check inputs",""))</f>
        <v/>
      </c>
      <c r="R1324" s="55" t="str" cm="1">
        <f t="array" ref="R1324">IF(AND(B1324:D1324="",G1324:P1324=""),"",H1324-G1324)</f>
        <v/>
      </c>
      <c r="S1324" s="55" t="str" cm="1">
        <f t="array" ref="S1324">IF(AND(B1324:D1324="",G1324:P1324=""),"",P1324*R1324/1000*365)</f>
        <v/>
      </c>
      <c r="T1324" s="55" t="str" cm="1">
        <f t="array" ref="T1324">IF(AND(B1324:D1324="",G1324:P1324=""),"",MAX(0,K1324-L1324))</f>
        <v/>
      </c>
      <c r="U1324" s="55" t="str" cm="1">
        <f t="array" ref="U1324">IF(AND(B1324:D1324="",G1324:P1324=""),"",VLOOKUP(J1324,ABen_Rates,3,FALSE)*T1324*S1324)</f>
        <v/>
      </c>
      <c r="V1324" s="55" t="str" cm="1">
        <f t="array" ref="V1324">IF(AND(B1324:D1324="",G1324:P1324=""),"",VLOOKUP(D1324,Treatment_Life,2,FALSE)*U1324)</f>
        <v/>
      </c>
      <c r="W1324" s="55" t="str" cm="1">
        <f t="array" ref="W1324">IF(AND(B1324:D1324="",G1324:P1324=""),"",(H1324-G1324)*O1324*Lane_Width*Cost_m2)</f>
        <v/>
      </c>
      <c r="X1324" s="55" cm="1">
        <f t="array" ref="X1324">IF(AND(B1324:D1324="",G1324:P1324=""),-9999,V1324*Av_Cost_Coll/W1324)</f>
        <v>-9999</v>
      </c>
      <c r="Y1324" s="55" cm="1">
        <f t="array" ref="Y1324">IF(AND(B1324:D1324="",G1324:P1324=""),-9999,VLOOKUP(CONCATENATE(M1324,"-",N1324),Likelihood,2,FALSE))</f>
        <v>-9999</v>
      </c>
      <c r="Z1324" s="55" t="str" cm="1">
        <f t="array" ref="Z1324">IF(AND(B1324:D1324="",G1324:P1324=""),"",IF(X1324&gt;=2,IF(Y1324&gt;50,"P1","P3"),IF(X1324&gt;0,IF(Y1324&gt;50,"P2","P5"),IF(Y1324&gt;50,"P4","P6"))))</f>
        <v/>
      </c>
    </row>
    <row r="1325" spans="1:26" x14ac:dyDescent="0.35">
      <c r="A1325" s="48"/>
      <c r="B1325" s="48"/>
      <c r="C1325" s="48"/>
      <c r="D1325" s="48"/>
      <c r="E1325" s="47"/>
      <c r="F1325" s="47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55" t="str" cm="1">
        <f t="array" ref="Q1325">IF(AND(B1325="",D1325="",G1325:H1325="",J1325:P1325),"",IF(OR(B1325="",D1325="",AND(D1325&lt;&gt;"A",D1325&lt;&gt;"B",D1325&lt;&gt;"C",D1325&lt;&gt;"D",D1325&lt;&gt;"U"),G1325&lt;0,H1325&lt;G1325,AND(J1325&lt;&gt;"BC",J1325&lt;&gt;"SG",J1325&lt;&gt;"KQ",J1325&lt;&gt;"R"),J1325="",K1325="",L1325="",L1325&lt; 0,OR(M1325="",M1325&gt;15),OR(N1325="",N1325&gt;15),O1325="",P1325=""),"ERROR - Please check inputs",""))</f>
        <v/>
      </c>
      <c r="R1325" s="55" t="str" cm="1">
        <f t="array" ref="R1325">IF(AND(B1325:D1325="",G1325:P1325=""),"",H1325-G1325)</f>
        <v/>
      </c>
      <c r="S1325" s="55" t="str" cm="1">
        <f t="array" ref="S1325">IF(AND(B1325:D1325="",G1325:P1325=""),"",P1325*R1325/1000*365)</f>
        <v/>
      </c>
      <c r="T1325" s="55" t="str" cm="1">
        <f t="array" ref="T1325">IF(AND(B1325:D1325="",G1325:P1325=""),"",MAX(0,K1325-L1325))</f>
        <v/>
      </c>
      <c r="U1325" s="55" t="str" cm="1">
        <f t="array" ref="U1325">IF(AND(B1325:D1325="",G1325:P1325=""),"",VLOOKUP(J1325,ABen_Rates,3,FALSE)*T1325*S1325)</f>
        <v/>
      </c>
      <c r="V1325" s="55" t="str" cm="1">
        <f t="array" ref="V1325">IF(AND(B1325:D1325="",G1325:P1325=""),"",VLOOKUP(D1325,Treatment_Life,2,FALSE)*U1325)</f>
        <v/>
      </c>
      <c r="W1325" s="55" t="str" cm="1">
        <f t="array" ref="W1325">IF(AND(B1325:D1325="",G1325:P1325=""),"",(H1325-G1325)*O1325*Lane_Width*Cost_m2)</f>
        <v/>
      </c>
      <c r="X1325" s="55" cm="1">
        <f t="array" ref="X1325">IF(AND(B1325:D1325="",G1325:P1325=""),-9999,V1325*Av_Cost_Coll/W1325)</f>
        <v>-9999</v>
      </c>
      <c r="Y1325" s="55" cm="1">
        <f t="array" ref="Y1325">IF(AND(B1325:D1325="",G1325:P1325=""),-9999,VLOOKUP(CONCATENATE(M1325,"-",N1325),Likelihood,2,FALSE))</f>
        <v>-9999</v>
      </c>
      <c r="Z1325" s="55" t="str" cm="1">
        <f t="array" ref="Z1325">IF(AND(B1325:D1325="",G1325:P1325=""),"",IF(X1325&gt;=2,IF(Y1325&gt;50,"P1","P3"),IF(X1325&gt;0,IF(Y1325&gt;50,"P2","P5"),IF(Y1325&gt;50,"P4","P6"))))</f>
        <v/>
      </c>
    </row>
    <row r="1326" spans="1:26" x14ac:dyDescent="0.35">
      <c r="A1326" s="48"/>
      <c r="B1326" s="48"/>
      <c r="C1326" s="48"/>
      <c r="D1326" s="48"/>
      <c r="E1326" s="47"/>
      <c r="F1326" s="47"/>
      <c r="G1326" s="48"/>
      <c r="H1326" s="48"/>
      <c r="I1326" s="48"/>
      <c r="J1326" s="48"/>
      <c r="K1326" s="48"/>
      <c r="L1326" s="48"/>
      <c r="M1326" s="48"/>
      <c r="N1326" s="48"/>
      <c r="O1326" s="48"/>
      <c r="P1326" s="48"/>
      <c r="Q1326" s="55" t="str" cm="1">
        <f t="array" ref="Q1326">IF(AND(B1326="",D1326="",G1326:H1326="",J1326:P1326),"",IF(OR(B1326="",D1326="",AND(D1326&lt;&gt;"A",D1326&lt;&gt;"B",D1326&lt;&gt;"C",D1326&lt;&gt;"D",D1326&lt;&gt;"U"),G1326&lt;0,H1326&lt;G1326,AND(J1326&lt;&gt;"BC",J1326&lt;&gt;"SG",J1326&lt;&gt;"KQ",J1326&lt;&gt;"R"),J1326="",K1326="",L1326="",L1326&lt; 0,OR(M1326="",M1326&gt;15),OR(N1326="",N1326&gt;15),O1326="",P1326=""),"ERROR - Please check inputs",""))</f>
        <v/>
      </c>
      <c r="R1326" s="55" t="str" cm="1">
        <f t="array" ref="R1326">IF(AND(B1326:D1326="",G1326:P1326=""),"",H1326-G1326)</f>
        <v/>
      </c>
      <c r="S1326" s="55" t="str" cm="1">
        <f t="array" ref="S1326">IF(AND(B1326:D1326="",G1326:P1326=""),"",P1326*R1326/1000*365)</f>
        <v/>
      </c>
      <c r="T1326" s="55" t="str" cm="1">
        <f t="array" ref="T1326">IF(AND(B1326:D1326="",G1326:P1326=""),"",MAX(0,K1326-L1326))</f>
        <v/>
      </c>
      <c r="U1326" s="55" t="str" cm="1">
        <f t="array" ref="U1326">IF(AND(B1326:D1326="",G1326:P1326=""),"",VLOOKUP(J1326,ABen_Rates,3,FALSE)*T1326*S1326)</f>
        <v/>
      </c>
      <c r="V1326" s="55" t="str" cm="1">
        <f t="array" ref="V1326">IF(AND(B1326:D1326="",G1326:P1326=""),"",VLOOKUP(D1326,Treatment_Life,2,FALSE)*U1326)</f>
        <v/>
      </c>
      <c r="W1326" s="55" t="str" cm="1">
        <f t="array" ref="W1326">IF(AND(B1326:D1326="",G1326:P1326=""),"",(H1326-G1326)*O1326*Lane_Width*Cost_m2)</f>
        <v/>
      </c>
      <c r="X1326" s="55" cm="1">
        <f t="array" ref="X1326">IF(AND(B1326:D1326="",G1326:P1326=""),-9999,V1326*Av_Cost_Coll/W1326)</f>
        <v>-9999</v>
      </c>
      <c r="Y1326" s="55" cm="1">
        <f t="array" ref="Y1326">IF(AND(B1326:D1326="",G1326:P1326=""),-9999,VLOOKUP(CONCATENATE(M1326,"-",N1326),Likelihood,2,FALSE))</f>
        <v>-9999</v>
      </c>
      <c r="Z1326" s="55" t="str" cm="1">
        <f t="array" ref="Z1326">IF(AND(B1326:D1326="",G1326:P1326=""),"",IF(X1326&gt;=2,IF(Y1326&gt;50,"P1","P3"),IF(X1326&gt;0,IF(Y1326&gt;50,"P2","P5"),IF(Y1326&gt;50,"P4","P6"))))</f>
        <v/>
      </c>
    </row>
    <row r="1327" spans="1:26" x14ac:dyDescent="0.35">
      <c r="A1327" s="48"/>
      <c r="B1327" s="48"/>
      <c r="C1327" s="48"/>
      <c r="D1327" s="48"/>
      <c r="E1327" s="47"/>
      <c r="F1327" s="47"/>
      <c r="G1327" s="48"/>
      <c r="H1327" s="48"/>
      <c r="I1327" s="48"/>
      <c r="J1327" s="48"/>
      <c r="K1327" s="48"/>
      <c r="L1327" s="48"/>
      <c r="M1327" s="48"/>
      <c r="N1327" s="48"/>
      <c r="O1327" s="48"/>
      <c r="P1327" s="48"/>
      <c r="Q1327" s="55" t="str" cm="1">
        <f t="array" ref="Q1327">IF(AND(B1327="",D1327="",G1327:H1327="",J1327:P1327),"",IF(OR(B1327="",D1327="",AND(D1327&lt;&gt;"A",D1327&lt;&gt;"B",D1327&lt;&gt;"C",D1327&lt;&gt;"D",D1327&lt;&gt;"U"),G1327&lt;0,H1327&lt;G1327,AND(J1327&lt;&gt;"BC",J1327&lt;&gt;"SG",J1327&lt;&gt;"KQ",J1327&lt;&gt;"R"),J1327="",K1327="",L1327="",L1327&lt; 0,OR(M1327="",M1327&gt;15),OR(N1327="",N1327&gt;15),O1327="",P1327=""),"ERROR - Please check inputs",""))</f>
        <v/>
      </c>
      <c r="R1327" s="55" t="str" cm="1">
        <f t="array" ref="R1327">IF(AND(B1327:D1327="",G1327:P1327=""),"",H1327-G1327)</f>
        <v/>
      </c>
      <c r="S1327" s="55" t="str" cm="1">
        <f t="array" ref="S1327">IF(AND(B1327:D1327="",G1327:P1327=""),"",P1327*R1327/1000*365)</f>
        <v/>
      </c>
      <c r="T1327" s="55" t="str" cm="1">
        <f t="array" ref="T1327">IF(AND(B1327:D1327="",G1327:P1327=""),"",MAX(0,K1327-L1327))</f>
        <v/>
      </c>
      <c r="U1327" s="55" t="str" cm="1">
        <f t="array" ref="U1327">IF(AND(B1327:D1327="",G1327:P1327=""),"",VLOOKUP(J1327,ABen_Rates,3,FALSE)*T1327*S1327)</f>
        <v/>
      </c>
      <c r="V1327" s="55" t="str" cm="1">
        <f t="array" ref="V1327">IF(AND(B1327:D1327="",G1327:P1327=""),"",VLOOKUP(D1327,Treatment_Life,2,FALSE)*U1327)</f>
        <v/>
      </c>
      <c r="W1327" s="55" t="str" cm="1">
        <f t="array" ref="W1327">IF(AND(B1327:D1327="",G1327:P1327=""),"",(H1327-G1327)*O1327*Lane_Width*Cost_m2)</f>
        <v/>
      </c>
      <c r="X1327" s="55" cm="1">
        <f t="array" ref="X1327">IF(AND(B1327:D1327="",G1327:P1327=""),-9999,V1327*Av_Cost_Coll/W1327)</f>
        <v>-9999</v>
      </c>
      <c r="Y1327" s="55" cm="1">
        <f t="array" ref="Y1327">IF(AND(B1327:D1327="",G1327:P1327=""),-9999,VLOOKUP(CONCATENATE(M1327,"-",N1327),Likelihood,2,FALSE))</f>
        <v>-9999</v>
      </c>
      <c r="Z1327" s="55" t="str" cm="1">
        <f t="array" ref="Z1327">IF(AND(B1327:D1327="",G1327:P1327=""),"",IF(X1327&gt;=2,IF(Y1327&gt;50,"P1","P3"),IF(X1327&gt;0,IF(Y1327&gt;50,"P2","P5"),IF(Y1327&gt;50,"P4","P6"))))</f>
        <v/>
      </c>
    </row>
    <row r="1328" spans="1:26" x14ac:dyDescent="0.35">
      <c r="A1328" s="48"/>
      <c r="B1328" s="48"/>
      <c r="C1328" s="48"/>
      <c r="D1328" s="48"/>
      <c r="E1328" s="47"/>
      <c r="F1328" s="47"/>
      <c r="G1328" s="48"/>
      <c r="H1328" s="48"/>
      <c r="I1328" s="48"/>
      <c r="J1328" s="48"/>
      <c r="K1328" s="48"/>
      <c r="L1328" s="48"/>
      <c r="M1328" s="48"/>
      <c r="N1328" s="48"/>
      <c r="O1328" s="48"/>
      <c r="P1328" s="48"/>
      <c r="Q1328" s="55" t="str" cm="1">
        <f t="array" ref="Q1328">IF(AND(B1328="",D1328="",G1328:H1328="",J1328:P1328),"",IF(OR(B1328="",D1328="",AND(D1328&lt;&gt;"A",D1328&lt;&gt;"B",D1328&lt;&gt;"C",D1328&lt;&gt;"D",D1328&lt;&gt;"U"),G1328&lt;0,H1328&lt;G1328,AND(J1328&lt;&gt;"BC",J1328&lt;&gt;"SG",J1328&lt;&gt;"KQ",J1328&lt;&gt;"R"),J1328="",K1328="",L1328="",L1328&lt; 0,OR(M1328="",M1328&gt;15),OR(N1328="",N1328&gt;15),O1328="",P1328=""),"ERROR - Please check inputs",""))</f>
        <v/>
      </c>
      <c r="R1328" s="55" t="str" cm="1">
        <f t="array" ref="R1328">IF(AND(B1328:D1328="",G1328:P1328=""),"",H1328-G1328)</f>
        <v/>
      </c>
      <c r="S1328" s="55" t="str" cm="1">
        <f t="array" ref="S1328">IF(AND(B1328:D1328="",G1328:P1328=""),"",P1328*R1328/1000*365)</f>
        <v/>
      </c>
      <c r="T1328" s="55" t="str" cm="1">
        <f t="array" ref="T1328">IF(AND(B1328:D1328="",G1328:P1328=""),"",MAX(0,K1328-L1328))</f>
        <v/>
      </c>
      <c r="U1328" s="55" t="str" cm="1">
        <f t="array" ref="U1328">IF(AND(B1328:D1328="",G1328:P1328=""),"",VLOOKUP(J1328,ABen_Rates,3,FALSE)*T1328*S1328)</f>
        <v/>
      </c>
      <c r="V1328" s="55" t="str" cm="1">
        <f t="array" ref="V1328">IF(AND(B1328:D1328="",G1328:P1328=""),"",VLOOKUP(D1328,Treatment_Life,2,FALSE)*U1328)</f>
        <v/>
      </c>
      <c r="W1328" s="55" t="str" cm="1">
        <f t="array" ref="W1328">IF(AND(B1328:D1328="",G1328:P1328=""),"",(H1328-G1328)*O1328*Lane_Width*Cost_m2)</f>
        <v/>
      </c>
      <c r="X1328" s="55" cm="1">
        <f t="array" ref="X1328">IF(AND(B1328:D1328="",G1328:P1328=""),-9999,V1328*Av_Cost_Coll/W1328)</f>
        <v>-9999</v>
      </c>
      <c r="Y1328" s="55" cm="1">
        <f t="array" ref="Y1328">IF(AND(B1328:D1328="",G1328:P1328=""),-9999,VLOOKUP(CONCATENATE(M1328,"-",N1328),Likelihood,2,FALSE))</f>
        <v>-9999</v>
      </c>
      <c r="Z1328" s="55" t="str" cm="1">
        <f t="array" ref="Z1328">IF(AND(B1328:D1328="",G1328:P1328=""),"",IF(X1328&gt;=2,IF(Y1328&gt;50,"P1","P3"),IF(X1328&gt;0,IF(Y1328&gt;50,"P2","P5"),IF(Y1328&gt;50,"P4","P6"))))</f>
        <v/>
      </c>
    </row>
    <row r="1329" spans="1:26" x14ac:dyDescent="0.35">
      <c r="A1329" s="48"/>
      <c r="B1329" s="48"/>
      <c r="C1329" s="48"/>
      <c r="D1329" s="48"/>
      <c r="E1329" s="47"/>
      <c r="F1329" s="47"/>
      <c r="G1329" s="48"/>
      <c r="H1329" s="48"/>
      <c r="I1329" s="48"/>
      <c r="J1329" s="48"/>
      <c r="K1329" s="48"/>
      <c r="L1329" s="48"/>
      <c r="M1329" s="48"/>
      <c r="N1329" s="48"/>
      <c r="O1329" s="48"/>
      <c r="P1329" s="48"/>
      <c r="Q1329" s="55" t="str" cm="1">
        <f t="array" ref="Q1329">IF(AND(B1329="",D1329="",G1329:H1329="",J1329:P1329),"",IF(OR(B1329="",D1329="",AND(D1329&lt;&gt;"A",D1329&lt;&gt;"B",D1329&lt;&gt;"C",D1329&lt;&gt;"D",D1329&lt;&gt;"U"),G1329&lt;0,H1329&lt;G1329,AND(J1329&lt;&gt;"BC",J1329&lt;&gt;"SG",J1329&lt;&gt;"KQ",J1329&lt;&gt;"R"),J1329="",K1329="",L1329="",L1329&lt; 0,OR(M1329="",M1329&gt;15),OR(N1329="",N1329&gt;15),O1329="",P1329=""),"ERROR - Please check inputs",""))</f>
        <v/>
      </c>
      <c r="R1329" s="55" t="str" cm="1">
        <f t="array" ref="R1329">IF(AND(B1329:D1329="",G1329:P1329=""),"",H1329-G1329)</f>
        <v/>
      </c>
      <c r="S1329" s="55" t="str" cm="1">
        <f t="array" ref="S1329">IF(AND(B1329:D1329="",G1329:P1329=""),"",P1329*R1329/1000*365)</f>
        <v/>
      </c>
      <c r="T1329" s="55" t="str" cm="1">
        <f t="array" ref="T1329">IF(AND(B1329:D1329="",G1329:P1329=""),"",MAX(0,K1329-L1329))</f>
        <v/>
      </c>
      <c r="U1329" s="55" t="str" cm="1">
        <f t="array" ref="U1329">IF(AND(B1329:D1329="",G1329:P1329=""),"",VLOOKUP(J1329,ABen_Rates,3,FALSE)*T1329*S1329)</f>
        <v/>
      </c>
      <c r="V1329" s="55" t="str" cm="1">
        <f t="array" ref="V1329">IF(AND(B1329:D1329="",G1329:P1329=""),"",VLOOKUP(D1329,Treatment_Life,2,FALSE)*U1329)</f>
        <v/>
      </c>
      <c r="W1329" s="55" t="str" cm="1">
        <f t="array" ref="W1329">IF(AND(B1329:D1329="",G1329:P1329=""),"",(H1329-G1329)*O1329*Lane_Width*Cost_m2)</f>
        <v/>
      </c>
      <c r="X1329" s="55" cm="1">
        <f t="array" ref="X1329">IF(AND(B1329:D1329="",G1329:P1329=""),-9999,V1329*Av_Cost_Coll/W1329)</f>
        <v>-9999</v>
      </c>
      <c r="Y1329" s="55" cm="1">
        <f t="array" ref="Y1329">IF(AND(B1329:D1329="",G1329:P1329=""),-9999,VLOOKUP(CONCATENATE(M1329,"-",N1329),Likelihood,2,FALSE))</f>
        <v>-9999</v>
      </c>
      <c r="Z1329" s="55" t="str" cm="1">
        <f t="array" ref="Z1329">IF(AND(B1329:D1329="",G1329:P1329=""),"",IF(X1329&gt;=2,IF(Y1329&gt;50,"P1","P3"),IF(X1329&gt;0,IF(Y1329&gt;50,"P2","P5"),IF(Y1329&gt;50,"P4","P6"))))</f>
        <v/>
      </c>
    </row>
    <row r="1330" spans="1:26" x14ac:dyDescent="0.35">
      <c r="A1330" s="48"/>
      <c r="B1330" s="48"/>
      <c r="C1330" s="48"/>
      <c r="D1330" s="48"/>
      <c r="E1330" s="47"/>
      <c r="F1330" s="47"/>
      <c r="G1330" s="48"/>
      <c r="H1330" s="48"/>
      <c r="I1330" s="48"/>
      <c r="J1330" s="48"/>
      <c r="K1330" s="48"/>
      <c r="L1330" s="48"/>
      <c r="M1330" s="48"/>
      <c r="N1330" s="48"/>
      <c r="O1330" s="48"/>
      <c r="P1330" s="48"/>
      <c r="Q1330" s="55" t="str" cm="1">
        <f t="array" ref="Q1330">IF(AND(B1330="",D1330="",G1330:H1330="",J1330:P1330),"",IF(OR(B1330="",D1330="",AND(D1330&lt;&gt;"A",D1330&lt;&gt;"B",D1330&lt;&gt;"C",D1330&lt;&gt;"D",D1330&lt;&gt;"U"),G1330&lt;0,H1330&lt;G1330,AND(J1330&lt;&gt;"BC",J1330&lt;&gt;"SG",J1330&lt;&gt;"KQ",J1330&lt;&gt;"R"),J1330="",K1330="",L1330="",L1330&lt; 0,OR(M1330="",M1330&gt;15),OR(N1330="",N1330&gt;15),O1330="",P1330=""),"ERROR - Please check inputs",""))</f>
        <v/>
      </c>
      <c r="R1330" s="55" t="str" cm="1">
        <f t="array" ref="R1330">IF(AND(B1330:D1330="",G1330:P1330=""),"",H1330-G1330)</f>
        <v/>
      </c>
      <c r="S1330" s="55" t="str" cm="1">
        <f t="array" ref="S1330">IF(AND(B1330:D1330="",G1330:P1330=""),"",P1330*R1330/1000*365)</f>
        <v/>
      </c>
      <c r="T1330" s="55" t="str" cm="1">
        <f t="array" ref="T1330">IF(AND(B1330:D1330="",G1330:P1330=""),"",MAX(0,K1330-L1330))</f>
        <v/>
      </c>
      <c r="U1330" s="55" t="str" cm="1">
        <f t="array" ref="U1330">IF(AND(B1330:D1330="",G1330:P1330=""),"",VLOOKUP(J1330,ABen_Rates,3,FALSE)*T1330*S1330)</f>
        <v/>
      </c>
      <c r="V1330" s="55" t="str" cm="1">
        <f t="array" ref="V1330">IF(AND(B1330:D1330="",G1330:P1330=""),"",VLOOKUP(D1330,Treatment_Life,2,FALSE)*U1330)</f>
        <v/>
      </c>
      <c r="W1330" s="55" t="str" cm="1">
        <f t="array" ref="W1330">IF(AND(B1330:D1330="",G1330:P1330=""),"",(H1330-G1330)*O1330*Lane_Width*Cost_m2)</f>
        <v/>
      </c>
      <c r="X1330" s="55" cm="1">
        <f t="array" ref="X1330">IF(AND(B1330:D1330="",G1330:P1330=""),-9999,V1330*Av_Cost_Coll/W1330)</f>
        <v>-9999</v>
      </c>
      <c r="Y1330" s="55" cm="1">
        <f t="array" ref="Y1330">IF(AND(B1330:D1330="",G1330:P1330=""),-9999,VLOOKUP(CONCATENATE(M1330,"-",N1330),Likelihood,2,FALSE))</f>
        <v>-9999</v>
      </c>
      <c r="Z1330" s="55" t="str" cm="1">
        <f t="array" ref="Z1330">IF(AND(B1330:D1330="",G1330:P1330=""),"",IF(X1330&gt;=2,IF(Y1330&gt;50,"P1","P3"),IF(X1330&gt;0,IF(Y1330&gt;50,"P2","P5"),IF(Y1330&gt;50,"P4","P6"))))</f>
        <v/>
      </c>
    </row>
    <row r="1331" spans="1:26" x14ac:dyDescent="0.35">
      <c r="A1331" s="48"/>
      <c r="B1331" s="48"/>
      <c r="C1331" s="48"/>
      <c r="D1331" s="48"/>
      <c r="E1331" s="47"/>
      <c r="F1331" s="47"/>
      <c r="G1331" s="48"/>
      <c r="H1331" s="48"/>
      <c r="I1331" s="48"/>
      <c r="J1331" s="48"/>
      <c r="K1331" s="48"/>
      <c r="L1331" s="48"/>
      <c r="M1331" s="48"/>
      <c r="N1331" s="48"/>
      <c r="O1331" s="48"/>
      <c r="P1331" s="48"/>
      <c r="Q1331" s="55" t="str" cm="1">
        <f t="array" ref="Q1331">IF(AND(B1331="",D1331="",G1331:H1331="",J1331:P1331),"",IF(OR(B1331="",D1331="",AND(D1331&lt;&gt;"A",D1331&lt;&gt;"B",D1331&lt;&gt;"C",D1331&lt;&gt;"D",D1331&lt;&gt;"U"),G1331&lt;0,H1331&lt;G1331,AND(J1331&lt;&gt;"BC",J1331&lt;&gt;"SG",J1331&lt;&gt;"KQ",J1331&lt;&gt;"R"),J1331="",K1331="",L1331="",L1331&lt; 0,OR(M1331="",M1331&gt;15),OR(N1331="",N1331&gt;15),O1331="",P1331=""),"ERROR - Please check inputs",""))</f>
        <v/>
      </c>
      <c r="R1331" s="55" t="str" cm="1">
        <f t="array" ref="R1331">IF(AND(B1331:D1331="",G1331:P1331=""),"",H1331-G1331)</f>
        <v/>
      </c>
      <c r="S1331" s="55" t="str" cm="1">
        <f t="array" ref="S1331">IF(AND(B1331:D1331="",G1331:P1331=""),"",P1331*R1331/1000*365)</f>
        <v/>
      </c>
      <c r="T1331" s="55" t="str" cm="1">
        <f t="array" ref="T1331">IF(AND(B1331:D1331="",G1331:P1331=""),"",MAX(0,K1331-L1331))</f>
        <v/>
      </c>
      <c r="U1331" s="55" t="str" cm="1">
        <f t="array" ref="U1331">IF(AND(B1331:D1331="",G1331:P1331=""),"",VLOOKUP(J1331,ABen_Rates,3,FALSE)*T1331*S1331)</f>
        <v/>
      </c>
      <c r="V1331" s="55" t="str" cm="1">
        <f t="array" ref="V1331">IF(AND(B1331:D1331="",G1331:P1331=""),"",VLOOKUP(D1331,Treatment_Life,2,FALSE)*U1331)</f>
        <v/>
      </c>
      <c r="W1331" s="55" t="str" cm="1">
        <f t="array" ref="W1331">IF(AND(B1331:D1331="",G1331:P1331=""),"",(H1331-G1331)*O1331*Lane_Width*Cost_m2)</f>
        <v/>
      </c>
      <c r="X1331" s="55" cm="1">
        <f t="array" ref="X1331">IF(AND(B1331:D1331="",G1331:P1331=""),-9999,V1331*Av_Cost_Coll/W1331)</f>
        <v>-9999</v>
      </c>
      <c r="Y1331" s="55" cm="1">
        <f t="array" ref="Y1331">IF(AND(B1331:D1331="",G1331:P1331=""),-9999,VLOOKUP(CONCATENATE(M1331,"-",N1331),Likelihood,2,FALSE))</f>
        <v>-9999</v>
      </c>
      <c r="Z1331" s="55" t="str" cm="1">
        <f t="array" ref="Z1331">IF(AND(B1331:D1331="",G1331:P1331=""),"",IF(X1331&gt;=2,IF(Y1331&gt;50,"P1","P3"),IF(X1331&gt;0,IF(Y1331&gt;50,"P2","P5"),IF(Y1331&gt;50,"P4","P6"))))</f>
        <v/>
      </c>
    </row>
    <row r="1332" spans="1:26" x14ac:dyDescent="0.35">
      <c r="A1332" s="48"/>
      <c r="B1332" s="48"/>
      <c r="C1332" s="48"/>
      <c r="D1332" s="48"/>
      <c r="E1332" s="47"/>
      <c r="F1332" s="47"/>
      <c r="G1332" s="48"/>
      <c r="H1332" s="48"/>
      <c r="I1332" s="48"/>
      <c r="J1332" s="48"/>
      <c r="K1332" s="48"/>
      <c r="L1332" s="48"/>
      <c r="M1332" s="48"/>
      <c r="N1332" s="48"/>
      <c r="O1332" s="48"/>
      <c r="P1332" s="48"/>
      <c r="Q1332" s="55" t="str" cm="1">
        <f t="array" ref="Q1332">IF(AND(B1332="",D1332="",G1332:H1332="",J1332:P1332),"",IF(OR(B1332="",D1332="",AND(D1332&lt;&gt;"A",D1332&lt;&gt;"B",D1332&lt;&gt;"C",D1332&lt;&gt;"D",D1332&lt;&gt;"U"),G1332&lt;0,H1332&lt;G1332,AND(J1332&lt;&gt;"BC",J1332&lt;&gt;"SG",J1332&lt;&gt;"KQ",J1332&lt;&gt;"R"),J1332="",K1332="",L1332="",L1332&lt; 0,OR(M1332="",M1332&gt;15),OR(N1332="",N1332&gt;15),O1332="",P1332=""),"ERROR - Please check inputs",""))</f>
        <v/>
      </c>
      <c r="R1332" s="55" t="str" cm="1">
        <f t="array" ref="R1332">IF(AND(B1332:D1332="",G1332:P1332=""),"",H1332-G1332)</f>
        <v/>
      </c>
      <c r="S1332" s="55" t="str" cm="1">
        <f t="array" ref="S1332">IF(AND(B1332:D1332="",G1332:P1332=""),"",P1332*R1332/1000*365)</f>
        <v/>
      </c>
      <c r="T1332" s="55" t="str" cm="1">
        <f t="array" ref="T1332">IF(AND(B1332:D1332="",G1332:P1332=""),"",MAX(0,K1332-L1332))</f>
        <v/>
      </c>
      <c r="U1332" s="55" t="str" cm="1">
        <f t="array" ref="U1332">IF(AND(B1332:D1332="",G1332:P1332=""),"",VLOOKUP(J1332,ABen_Rates,3,FALSE)*T1332*S1332)</f>
        <v/>
      </c>
      <c r="V1332" s="55" t="str" cm="1">
        <f t="array" ref="V1332">IF(AND(B1332:D1332="",G1332:P1332=""),"",VLOOKUP(D1332,Treatment_Life,2,FALSE)*U1332)</f>
        <v/>
      </c>
      <c r="W1332" s="55" t="str" cm="1">
        <f t="array" ref="W1332">IF(AND(B1332:D1332="",G1332:P1332=""),"",(H1332-G1332)*O1332*Lane_Width*Cost_m2)</f>
        <v/>
      </c>
      <c r="X1332" s="55" cm="1">
        <f t="array" ref="X1332">IF(AND(B1332:D1332="",G1332:P1332=""),-9999,V1332*Av_Cost_Coll/W1332)</f>
        <v>-9999</v>
      </c>
      <c r="Y1332" s="55" cm="1">
        <f t="array" ref="Y1332">IF(AND(B1332:D1332="",G1332:P1332=""),-9999,VLOOKUP(CONCATENATE(M1332,"-",N1332),Likelihood,2,FALSE))</f>
        <v>-9999</v>
      </c>
      <c r="Z1332" s="55" t="str" cm="1">
        <f t="array" ref="Z1332">IF(AND(B1332:D1332="",G1332:P1332=""),"",IF(X1332&gt;=2,IF(Y1332&gt;50,"P1","P3"),IF(X1332&gt;0,IF(Y1332&gt;50,"P2","P5"),IF(Y1332&gt;50,"P4","P6"))))</f>
        <v/>
      </c>
    </row>
    <row r="1333" spans="1:26" x14ac:dyDescent="0.35">
      <c r="A1333" s="48"/>
      <c r="B1333" s="48"/>
      <c r="C1333" s="48"/>
      <c r="D1333" s="48"/>
      <c r="E1333" s="47"/>
      <c r="F1333" s="47"/>
      <c r="G1333" s="48"/>
      <c r="H1333" s="48"/>
      <c r="I1333" s="48"/>
      <c r="J1333" s="48"/>
      <c r="K1333" s="48"/>
      <c r="L1333" s="48"/>
      <c r="M1333" s="48"/>
      <c r="N1333" s="48"/>
      <c r="O1333" s="48"/>
      <c r="P1333" s="48"/>
      <c r="Q1333" s="55" t="str" cm="1">
        <f t="array" ref="Q1333">IF(AND(B1333="",D1333="",G1333:H1333="",J1333:P1333),"",IF(OR(B1333="",D1333="",AND(D1333&lt;&gt;"A",D1333&lt;&gt;"B",D1333&lt;&gt;"C",D1333&lt;&gt;"D",D1333&lt;&gt;"U"),G1333&lt;0,H1333&lt;G1333,AND(J1333&lt;&gt;"BC",J1333&lt;&gt;"SG",J1333&lt;&gt;"KQ",J1333&lt;&gt;"R"),J1333="",K1333="",L1333="",L1333&lt; 0,OR(M1333="",M1333&gt;15),OR(N1333="",N1333&gt;15),O1333="",P1333=""),"ERROR - Please check inputs",""))</f>
        <v/>
      </c>
      <c r="R1333" s="55" t="str" cm="1">
        <f t="array" ref="R1333">IF(AND(B1333:D1333="",G1333:P1333=""),"",H1333-G1333)</f>
        <v/>
      </c>
      <c r="S1333" s="55" t="str" cm="1">
        <f t="array" ref="S1333">IF(AND(B1333:D1333="",G1333:P1333=""),"",P1333*R1333/1000*365)</f>
        <v/>
      </c>
      <c r="T1333" s="55" t="str" cm="1">
        <f t="array" ref="T1333">IF(AND(B1333:D1333="",G1333:P1333=""),"",MAX(0,K1333-L1333))</f>
        <v/>
      </c>
      <c r="U1333" s="55" t="str" cm="1">
        <f t="array" ref="U1333">IF(AND(B1333:D1333="",G1333:P1333=""),"",VLOOKUP(J1333,ABen_Rates,3,FALSE)*T1333*S1333)</f>
        <v/>
      </c>
      <c r="V1333" s="55" t="str" cm="1">
        <f t="array" ref="V1333">IF(AND(B1333:D1333="",G1333:P1333=""),"",VLOOKUP(D1333,Treatment_Life,2,FALSE)*U1333)</f>
        <v/>
      </c>
      <c r="W1333" s="55" t="str" cm="1">
        <f t="array" ref="W1333">IF(AND(B1333:D1333="",G1333:P1333=""),"",(H1333-G1333)*O1333*Lane_Width*Cost_m2)</f>
        <v/>
      </c>
      <c r="X1333" s="55" cm="1">
        <f t="array" ref="X1333">IF(AND(B1333:D1333="",G1333:P1333=""),-9999,V1333*Av_Cost_Coll/W1333)</f>
        <v>-9999</v>
      </c>
      <c r="Y1333" s="55" cm="1">
        <f t="array" ref="Y1333">IF(AND(B1333:D1333="",G1333:P1333=""),-9999,VLOOKUP(CONCATENATE(M1333,"-",N1333),Likelihood,2,FALSE))</f>
        <v>-9999</v>
      </c>
      <c r="Z1333" s="55" t="str" cm="1">
        <f t="array" ref="Z1333">IF(AND(B1333:D1333="",G1333:P1333=""),"",IF(X1333&gt;=2,IF(Y1333&gt;50,"P1","P3"),IF(X1333&gt;0,IF(Y1333&gt;50,"P2","P5"),IF(Y1333&gt;50,"P4","P6"))))</f>
        <v/>
      </c>
    </row>
    <row r="1334" spans="1:26" x14ac:dyDescent="0.35">
      <c r="A1334" s="48"/>
      <c r="B1334" s="48"/>
      <c r="C1334" s="48"/>
      <c r="D1334" s="48"/>
      <c r="E1334" s="47"/>
      <c r="F1334" s="47"/>
      <c r="G1334" s="48"/>
      <c r="H1334" s="48"/>
      <c r="I1334" s="48"/>
      <c r="J1334" s="48"/>
      <c r="K1334" s="48"/>
      <c r="L1334" s="48"/>
      <c r="M1334" s="48"/>
      <c r="N1334" s="48"/>
      <c r="O1334" s="48"/>
      <c r="P1334" s="48"/>
      <c r="Q1334" s="55" t="str" cm="1">
        <f t="array" ref="Q1334">IF(AND(B1334="",D1334="",G1334:H1334="",J1334:P1334),"",IF(OR(B1334="",D1334="",AND(D1334&lt;&gt;"A",D1334&lt;&gt;"B",D1334&lt;&gt;"C",D1334&lt;&gt;"D",D1334&lt;&gt;"U"),G1334&lt;0,H1334&lt;G1334,AND(J1334&lt;&gt;"BC",J1334&lt;&gt;"SG",J1334&lt;&gt;"KQ",J1334&lt;&gt;"R"),J1334="",K1334="",L1334="",L1334&lt; 0,OR(M1334="",M1334&gt;15),OR(N1334="",N1334&gt;15),O1334="",P1334=""),"ERROR - Please check inputs",""))</f>
        <v/>
      </c>
      <c r="R1334" s="55" t="str" cm="1">
        <f t="array" ref="R1334">IF(AND(B1334:D1334="",G1334:P1334=""),"",H1334-G1334)</f>
        <v/>
      </c>
      <c r="S1334" s="55" t="str" cm="1">
        <f t="array" ref="S1334">IF(AND(B1334:D1334="",G1334:P1334=""),"",P1334*R1334/1000*365)</f>
        <v/>
      </c>
      <c r="T1334" s="55" t="str" cm="1">
        <f t="array" ref="T1334">IF(AND(B1334:D1334="",G1334:P1334=""),"",MAX(0,K1334-L1334))</f>
        <v/>
      </c>
      <c r="U1334" s="55" t="str" cm="1">
        <f t="array" ref="U1334">IF(AND(B1334:D1334="",G1334:P1334=""),"",VLOOKUP(J1334,ABen_Rates,3,FALSE)*T1334*S1334)</f>
        <v/>
      </c>
      <c r="V1334" s="55" t="str" cm="1">
        <f t="array" ref="V1334">IF(AND(B1334:D1334="",G1334:P1334=""),"",VLOOKUP(D1334,Treatment_Life,2,FALSE)*U1334)</f>
        <v/>
      </c>
      <c r="W1334" s="55" t="str" cm="1">
        <f t="array" ref="W1334">IF(AND(B1334:D1334="",G1334:P1334=""),"",(H1334-G1334)*O1334*Lane_Width*Cost_m2)</f>
        <v/>
      </c>
      <c r="X1334" s="55" cm="1">
        <f t="array" ref="X1334">IF(AND(B1334:D1334="",G1334:P1334=""),-9999,V1334*Av_Cost_Coll/W1334)</f>
        <v>-9999</v>
      </c>
      <c r="Y1334" s="55" cm="1">
        <f t="array" ref="Y1334">IF(AND(B1334:D1334="",G1334:P1334=""),-9999,VLOOKUP(CONCATENATE(M1334,"-",N1334),Likelihood,2,FALSE))</f>
        <v>-9999</v>
      </c>
      <c r="Z1334" s="55" t="str" cm="1">
        <f t="array" ref="Z1334">IF(AND(B1334:D1334="",G1334:P1334=""),"",IF(X1334&gt;=2,IF(Y1334&gt;50,"P1","P3"),IF(X1334&gt;0,IF(Y1334&gt;50,"P2","P5"),IF(Y1334&gt;50,"P4","P6"))))</f>
        <v/>
      </c>
    </row>
    <row r="1335" spans="1:26" x14ac:dyDescent="0.35">
      <c r="A1335" s="48"/>
      <c r="B1335" s="48"/>
      <c r="C1335" s="48"/>
      <c r="D1335" s="48"/>
      <c r="E1335" s="47"/>
      <c r="F1335" s="47"/>
      <c r="G1335" s="48"/>
      <c r="H1335" s="48"/>
      <c r="I1335" s="48"/>
      <c r="J1335" s="48"/>
      <c r="K1335" s="48"/>
      <c r="L1335" s="48"/>
      <c r="M1335" s="48"/>
      <c r="N1335" s="48"/>
      <c r="O1335" s="48"/>
      <c r="P1335" s="48"/>
      <c r="Q1335" s="55" t="str" cm="1">
        <f t="array" ref="Q1335">IF(AND(B1335="",D1335="",G1335:H1335="",J1335:P1335),"",IF(OR(B1335="",D1335="",AND(D1335&lt;&gt;"A",D1335&lt;&gt;"B",D1335&lt;&gt;"C",D1335&lt;&gt;"D",D1335&lt;&gt;"U"),G1335&lt;0,H1335&lt;G1335,AND(J1335&lt;&gt;"BC",J1335&lt;&gt;"SG",J1335&lt;&gt;"KQ",J1335&lt;&gt;"R"),J1335="",K1335="",L1335="",L1335&lt; 0,OR(M1335="",M1335&gt;15),OR(N1335="",N1335&gt;15),O1335="",P1335=""),"ERROR - Please check inputs",""))</f>
        <v/>
      </c>
      <c r="R1335" s="55" t="str" cm="1">
        <f t="array" ref="R1335">IF(AND(B1335:D1335="",G1335:P1335=""),"",H1335-G1335)</f>
        <v/>
      </c>
      <c r="S1335" s="55" t="str" cm="1">
        <f t="array" ref="S1335">IF(AND(B1335:D1335="",G1335:P1335=""),"",P1335*R1335/1000*365)</f>
        <v/>
      </c>
      <c r="T1335" s="55" t="str" cm="1">
        <f t="array" ref="T1335">IF(AND(B1335:D1335="",G1335:P1335=""),"",MAX(0,K1335-L1335))</f>
        <v/>
      </c>
      <c r="U1335" s="55" t="str" cm="1">
        <f t="array" ref="U1335">IF(AND(B1335:D1335="",G1335:P1335=""),"",VLOOKUP(J1335,ABen_Rates,3,FALSE)*T1335*S1335)</f>
        <v/>
      </c>
      <c r="V1335" s="55" t="str" cm="1">
        <f t="array" ref="V1335">IF(AND(B1335:D1335="",G1335:P1335=""),"",VLOOKUP(D1335,Treatment_Life,2,FALSE)*U1335)</f>
        <v/>
      </c>
      <c r="W1335" s="55" t="str" cm="1">
        <f t="array" ref="W1335">IF(AND(B1335:D1335="",G1335:P1335=""),"",(H1335-G1335)*O1335*Lane_Width*Cost_m2)</f>
        <v/>
      </c>
      <c r="X1335" s="55" cm="1">
        <f t="array" ref="X1335">IF(AND(B1335:D1335="",G1335:P1335=""),-9999,V1335*Av_Cost_Coll/W1335)</f>
        <v>-9999</v>
      </c>
      <c r="Y1335" s="55" cm="1">
        <f t="array" ref="Y1335">IF(AND(B1335:D1335="",G1335:P1335=""),-9999,VLOOKUP(CONCATENATE(M1335,"-",N1335),Likelihood,2,FALSE))</f>
        <v>-9999</v>
      </c>
      <c r="Z1335" s="55" t="str" cm="1">
        <f t="array" ref="Z1335">IF(AND(B1335:D1335="",G1335:P1335=""),"",IF(X1335&gt;=2,IF(Y1335&gt;50,"P1","P3"),IF(X1335&gt;0,IF(Y1335&gt;50,"P2","P5"),IF(Y1335&gt;50,"P4","P6"))))</f>
        <v/>
      </c>
    </row>
    <row r="1336" spans="1:26" x14ac:dyDescent="0.35">
      <c r="A1336" s="48"/>
      <c r="B1336" s="48"/>
      <c r="C1336" s="48"/>
      <c r="D1336" s="48"/>
      <c r="E1336" s="47"/>
      <c r="F1336" s="47"/>
      <c r="G1336" s="48"/>
      <c r="H1336" s="48"/>
      <c r="I1336" s="48"/>
      <c r="J1336" s="48"/>
      <c r="K1336" s="48"/>
      <c r="L1336" s="48"/>
      <c r="M1336" s="48"/>
      <c r="N1336" s="48"/>
      <c r="O1336" s="48"/>
      <c r="P1336" s="48"/>
      <c r="Q1336" s="55" t="str" cm="1">
        <f t="array" ref="Q1336">IF(AND(B1336="",D1336="",G1336:H1336="",J1336:P1336),"",IF(OR(B1336="",D1336="",AND(D1336&lt;&gt;"A",D1336&lt;&gt;"B",D1336&lt;&gt;"C",D1336&lt;&gt;"D",D1336&lt;&gt;"U"),G1336&lt;0,H1336&lt;G1336,AND(J1336&lt;&gt;"BC",J1336&lt;&gt;"SG",J1336&lt;&gt;"KQ",J1336&lt;&gt;"R"),J1336="",K1336="",L1336="",L1336&lt; 0,OR(M1336="",M1336&gt;15),OR(N1336="",N1336&gt;15),O1336="",P1336=""),"ERROR - Please check inputs",""))</f>
        <v/>
      </c>
      <c r="R1336" s="55" t="str" cm="1">
        <f t="array" ref="R1336">IF(AND(B1336:D1336="",G1336:P1336=""),"",H1336-G1336)</f>
        <v/>
      </c>
      <c r="S1336" s="55" t="str" cm="1">
        <f t="array" ref="S1336">IF(AND(B1336:D1336="",G1336:P1336=""),"",P1336*R1336/1000*365)</f>
        <v/>
      </c>
      <c r="T1336" s="55" t="str" cm="1">
        <f t="array" ref="T1336">IF(AND(B1336:D1336="",G1336:P1336=""),"",MAX(0,K1336-L1336))</f>
        <v/>
      </c>
      <c r="U1336" s="55" t="str" cm="1">
        <f t="array" ref="U1336">IF(AND(B1336:D1336="",G1336:P1336=""),"",VLOOKUP(J1336,ABen_Rates,3,FALSE)*T1336*S1336)</f>
        <v/>
      </c>
      <c r="V1336" s="55" t="str" cm="1">
        <f t="array" ref="V1336">IF(AND(B1336:D1336="",G1336:P1336=""),"",VLOOKUP(D1336,Treatment_Life,2,FALSE)*U1336)</f>
        <v/>
      </c>
      <c r="W1336" s="55" t="str" cm="1">
        <f t="array" ref="W1336">IF(AND(B1336:D1336="",G1336:P1336=""),"",(H1336-G1336)*O1336*Lane_Width*Cost_m2)</f>
        <v/>
      </c>
      <c r="X1336" s="55" cm="1">
        <f t="array" ref="X1336">IF(AND(B1336:D1336="",G1336:P1336=""),-9999,V1336*Av_Cost_Coll/W1336)</f>
        <v>-9999</v>
      </c>
      <c r="Y1336" s="55" cm="1">
        <f t="array" ref="Y1336">IF(AND(B1336:D1336="",G1336:P1336=""),-9999,VLOOKUP(CONCATENATE(M1336,"-",N1336),Likelihood,2,FALSE))</f>
        <v>-9999</v>
      </c>
      <c r="Z1336" s="55" t="str" cm="1">
        <f t="array" ref="Z1336">IF(AND(B1336:D1336="",G1336:P1336=""),"",IF(X1336&gt;=2,IF(Y1336&gt;50,"P1","P3"),IF(X1336&gt;0,IF(Y1336&gt;50,"P2","P5"),IF(Y1336&gt;50,"P4","P6"))))</f>
        <v/>
      </c>
    </row>
    <row r="1337" spans="1:26" x14ac:dyDescent="0.35">
      <c r="A1337" s="48"/>
      <c r="B1337" s="48"/>
      <c r="C1337" s="48"/>
      <c r="D1337" s="48"/>
      <c r="E1337" s="47"/>
      <c r="F1337" s="47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55" t="str" cm="1">
        <f t="array" ref="Q1337">IF(AND(B1337="",D1337="",G1337:H1337="",J1337:P1337),"",IF(OR(B1337="",D1337="",AND(D1337&lt;&gt;"A",D1337&lt;&gt;"B",D1337&lt;&gt;"C",D1337&lt;&gt;"D",D1337&lt;&gt;"U"),G1337&lt;0,H1337&lt;G1337,AND(J1337&lt;&gt;"BC",J1337&lt;&gt;"SG",J1337&lt;&gt;"KQ",J1337&lt;&gt;"R"),J1337="",K1337="",L1337="",L1337&lt; 0,OR(M1337="",M1337&gt;15),OR(N1337="",N1337&gt;15),O1337="",P1337=""),"ERROR - Please check inputs",""))</f>
        <v/>
      </c>
      <c r="R1337" s="55" t="str" cm="1">
        <f t="array" ref="R1337">IF(AND(B1337:D1337="",G1337:P1337=""),"",H1337-G1337)</f>
        <v/>
      </c>
      <c r="S1337" s="55" t="str" cm="1">
        <f t="array" ref="S1337">IF(AND(B1337:D1337="",G1337:P1337=""),"",P1337*R1337/1000*365)</f>
        <v/>
      </c>
      <c r="T1337" s="55" t="str" cm="1">
        <f t="array" ref="T1337">IF(AND(B1337:D1337="",G1337:P1337=""),"",MAX(0,K1337-L1337))</f>
        <v/>
      </c>
      <c r="U1337" s="55" t="str" cm="1">
        <f t="array" ref="U1337">IF(AND(B1337:D1337="",G1337:P1337=""),"",VLOOKUP(J1337,ABen_Rates,3,FALSE)*T1337*S1337)</f>
        <v/>
      </c>
      <c r="V1337" s="55" t="str" cm="1">
        <f t="array" ref="V1337">IF(AND(B1337:D1337="",G1337:P1337=""),"",VLOOKUP(D1337,Treatment_Life,2,FALSE)*U1337)</f>
        <v/>
      </c>
      <c r="W1337" s="55" t="str" cm="1">
        <f t="array" ref="W1337">IF(AND(B1337:D1337="",G1337:P1337=""),"",(H1337-G1337)*O1337*Lane_Width*Cost_m2)</f>
        <v/>
      </c>
      <c r="X1337" s="55" cm="1">
        <f t="array" ref="X1337">IF(AND(B1337:D1337="",G1337:P1337=""),-9999,V1337*Av_Cost_Coll/W1337)</f>
        <v>-9999</v>
      </c>
      <c r="Y1337" s="55" cm="1">
        <f t="array" ref="Y1337">IF(AND(B1337:D1337="",G1337:P1337=""),-9999,VLOOKUP(CONCATENATE(M1337,"-",N1337),Likelihood,2,FALSE))</f>
        <v>-9999</v>
      </c>
      <c r="Z1337" s="55" t="str" cm="1">
        <f t="array" ref="Z1337">IF(AND(B1337:D1337="",G1337:P1337=""),"",IF(X1337&gt;=2,IF(Y1337&gt;50,"P1","P3"),IF(X1337&gt;0,IF(Y1337&gt;50,"P2","P5"),IF(Y1337&gt;50,"P4","P6"))))</f>
        <v/>
      </c>
    </row>
    <row r="1338" spans="1:26" x14ac:dyDescent="0.35">
      <c r="A1338" s="48"/>
      <c r="B1338" s="48"/>
      <c r="C1338" s="48"/>
      <c r="D1338" s="48"/>
      <c r="E1338" s="47"/>
      <c r="F1338" s="47"/>
      <c r="G1338" s="48"/>
      <c r="H1338" s="48"/>
      <c r="I1338" s="48"/>
      <c r="J1338" s="48"/>
      <c r="K1338" s="48"/>
      <c r="L1338" s="48"/>
      <c r="M1338" s="48"/>
      <c r="N1338" s="48"/>
      <c r="O1338" s="48"/>
      <c r="P1338" s="48"/>
      <c r="Q1338" s="55" t="str" cm="1">
        <f t="array" ref="Q1338">IF(AND(B1338="",D1338="",G1338:H1338="",J1338:P1338),"",IF(OR(B1338="",D1338="",AND(D1338&lt;&gt;"A",D1338&lt;&gt;"B",D1338&lt;&gt;"C",D1338&lt;&gt;"D",D1338&lt;&gt;"U"),G1338&lt;0,H1338&lt;G1338,AND(J1338&lt;&gt;"BC",J1338&lt;&gt;"SG",J1338&lt;&gt;"KQ",J1338&lt;&gt;"R"),J1338="",K1338="",L1338="",L1338&lt; 0,OR(M1338="",M1338&gt;15),OR(N1338="",N1338&gt;15),O1338="",P1338=""),"ERROR - Please check inputs",""))</f>
        <v/>
      </c>
      <c r="R1338" s="55" t="str" cm="1">
        <f t="array" ref="R1338">IF(AND(B1338:D1338="",G1338:P1338=""),"",H1338-G1338)</f>
        <v/>
      </c>
      <c r="S1338" s="55" t="str" cm="1">
        <f t="array" ref="S1338">IF(AND(B1338:D1338="",G1338:P1338=""),"",P1338*R1338/1000*365)</f>
        <v/>
      </c>
      <c r="T1338" s="55" t="str" cm="1">
        <f t="array" ref="T1338">IF(AND(B1338:D1338="",G1338:P1338=""),"",MAX(0,K1338-L1338))</f>
        <v/>
      </c>
      <c r="U1338" s="55" t="str" cm="1">
        <f t="array" ref="U1338">IF(AND(B1338:D1338="",G1338:P1338=""),"",VLOOKUP(J1338,ABen_Rates,3,FALSE)*T1338*S1338)</f>
        <v/>
      </c>
      <c r="V1338" s="55" t="str" cm="1">
        <f t="array" ref="V1338">IF(AND(B1338:D1338="",G1338:P1338=""),"",VLOOKUP(D1338,Treatment_Life,2,FALSE)*U1338)</f>
        <v/>
      </c>
      <c r="W1338" s="55" t="str" cm="1">
        <f t="array" ref="W1338">IF(AND(B1338:D1338="",G1338:P1338=""),"",(H1338-G1338)*O1338*Lane_Width*Cost_m2)</f>
        <v/>
      </c>
      <c r="X1338" s="55" cm="1">
        <f t="array" ref="X1338">IF(AND(B1338:D1338="",G1338:P1338=""),-9999,V1338*Av_Cost_Coll/W1338)</f>
        <v>-9999</v>
      </c>
      <c r="Y1338" s="55" cm="1">
        <f t="array" ref="Y1338">IF(AND(B1338:D1338="",G1338:P1338=""),-9999,VLOOKUP(CONCATENATE(M1338,"-",N1338),Likelihood,2,FALSE))</f>
        <v>-9999</v>
      </c>
      <c r="Z1338" s="55" t="str" cm="1">
        <f t="array" ref="Z1338">IF(AND(B1338:D1338="",G1338:P1338=""),"",IF(X1338&gt;=2,IF(Y1338&gt;50,"P1","P3"),IF(X1338&gt;0,IF(Y1338&gt;50,"P2","P5"),IF(Y1338&gt;50,"P4","P6"))))</f>
        <v/>
      </c>
    </row>
    <row r="1339" spans="1:26" x14ac:dyDescent="0.35">
      <c r="A1339" s="48"/>
      <c r="B1339" s="48"/>
      <c r="C1339" s="48"/>
      <c r="D1339" s="48"/>
      <c r="E1339" s="47"/>
      <c r="F1339" s="47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55" t="str" cm="1">
        <f t="array" ref="Q1339">IF(AND(B1339="",D1339="",G1339:H1339="",J1339:P1339),"",IF(OR(B1339="",D1339="",AND(D1339&lt;&gt;"A",D1339&lt;&gt;"B",D1339&lt;&gt;"C",D1339&lt;&gt;"D",D1339&lt;&gt;"U"),G1339&lt;0,H1339&lt;G1339,AND(J1339&lt;&gt;"BC",J1339&lt;&gt;"SG",J1339&lt;&gt;"KQ",J1339&lt;&gt;"R"),J1339="",K1339="",L1339="",L1339&lt; 0,OR(M1339="",M1339&gt;15),OR(N1339="",N1339&gt;15),O1339="",P1339=""),"ERROR - Please check inputs",""))</f>
        <v/>
      </c>
      <c r="R1339" s="55" t="str" cm="1">
        <f t="array" ref="R1339">IF(AND(B1339:D1339="",G1339:P1339=""),"",H1339-G1339)</f>
        <v/>
      </c>
      <c r="S1339" s="55" t="str" cm="1">
        <f t="array" ref="S1339">IF(AND(B1339:D1339="",G1339:P1339=""),"",P1339*R1339/1000*365)</f>
        <v/>
      </c>
      <c r="T1339" s="55" t="str" cm="1">
        <f t="array" ref="T1339">IF(AND(B1339:D1339="",G1339:P1339=""),"",MAX(0,K1339-L1339))</f>
        <v/>
      </c>
      <c r="U1339" s="55" t="str" cm="1">
        <f t="array" ref="U1339">IF(AND(B1339:D1339="",G1339:P1339=""),"",VLOOKUP(J1339,ABen_Rates,3,FALSE)*T1339*S1339)</f>
        <v/>
      </c>
      <c r="V1339" s="55" t="str" cm="1">
        <f t="array" ref="V1339">IF(AND(B1339:D1339="",G1339:P1339=""),"",VLOOKUP(D1339,Treatment_Life,2,FALSE)*U1339)</f>
        <v/>
      </c>
      <c r="W1339" s="55" t="str" cm="1">
        <f t="array" ref="W1339">IF(AND(B1339:D1339="",G1339:P1339=""),"",(H1339-G1339)*O1339*Lane_Width*Cost_m2)</f>
        <v/>
      </c>
      <c r="X1339" s="55" cm="1">
        <f t="array" ref="X1339">IF(AND(B1339:D1339="",G1339:P1339=""),-9999,V1339*Av_Cost_Coll/W1339)</f>
        <v>-9999</v>
      </c>
      <c r="Y1339" s="55" cm="1">
        <f t="array" ref="Y1339">IF(AND(B1339:D1339="",G1339:P1339=""),-9999,VLOOKUP(CONCATENATE(M1339,"-",N1339),Likelihood,2,FALSE))</f>
        <v>-9999</v>
      </c>
      <c r="Z1339" s="55" t="str" cm="1">
        <f t="array" ref="Z1339">IF(AND(B1339:D1339="",G1339:P1339=""),"",IF(X1339&gt;=2,IF(Y1339&gt;50,"P1","P3"),IF(X1339&gt;0,IF(Y1339&gt;50,"P2","P5"),IF(Y1339&gt;50,"P4","P6"))))</f>
        <v/>
      </c>
    </row>
    <row r="1340" spans="1:26" x14ac:dyDescent="0.35">
      <c r="A1340" s="48"/>
      <c r="B1340" s="48"/>
      <c r="C1340" s="48"/>
      <c r="D1340" s="48"/>
      <c r="E1340" s="47"/>
      <c r="F1340" s="47"/>
      <c r="G1340" s="48"/>
      <c r="H1340" s="48"/>
      <c r="I1340" s="48"/>
      <c r="J1340" s="48"/>
      <c r="K1340" s="48"/>
      <c r="L1340" s="48"/>
      <c r="M1340" s="48"/>
      <c r="N1340" s="48"/>
      <c r="O1340" s="48"/>
      <c r="P1340" s="48"/>
      <c r="Q1340" s="55" t="str" cm="1">
        <f t="array" ref="Q1340">IF(AND(B1340="",D1340="",G1340:H1340="",J1340:P1340),"",IF(OR(B1340="",D1340="",AND(D1340&lt;&gt;"A",D1340&lt;&gt;"B",D1340&lt;&gt;"C",D1340&lt;&gt;"D",D1340&lt;&gt;"U"),G1340&lt;0,H1340&lt;G1340,AND(J1340&lt;&gt;"BC",J1340&lt;&gt;"SG",J1340&lt;&gt;"KQ",J1340&lt;&gt;"R"),J1340="",K1340="",L1340="",L1340&lt; 0,OR(M1340="",M1340&gt;15),OR(N1340="",N1340&gt;15),O1340="",P1340=""),"ERROR - Please check inputs",""))</f>
        <v/>
      </c>
      <c r="R1340" s="55" t="str" cm="1">
        <f t="array" ref="R1340">IF(AND(B1340:D1340="",G1340:P1340=""),"",H1340-G1340)</f>
        <v/>
      </c>
      <c r="S1340" s="55" t="str" cm="1">
        <f t="array" ref="S1340">IF(AND(B1340:D1340="",G1340:P1340=""),"",P1340*R1340/1000*365)</f>
        <v/>
      </c>
      <c r="T1340" s="55" t="str" cm="1">
        <f t="array" ref="T1340">IF(AND(B1340:D1340="",G1340:P1340=""),"",MAX(0,K1340-L1340))</f>
        <v/>
      </c>
      <c r="U1340" s="55" t="str" cm="1">
        <f t="array" ref="U1340">IF(AND(B1340:D1340="",G1340:P1340=""),"",VLOOKUP(J1340,ABen_Rates,3,FALSE)*T1340*S1340)</f>
        <v/>
      </c>
      <c r="V1340" s="55" t="str" cm="1">
        <f t="array" ref="V1340">IF(AND(B1340:D1340="",G1340:P1340=""),"",VLOOKUP(D1340,Treatment_Life,2,FALSE)*U1340)</f>
        <v/>
      </c>
      <c r="W1340" s="55" t="str" cm="1">
        <f t="array" ref="W1340">IF(AND(B1340:D1340="",G1340:P1340=""),"",(H1340-G1340)*O1340*Lane_Width*Cost_m2)</f>
        <v/>
      </c>
      <c r="X1340" s="55" cm="1">
        <f t="array" ref="X1340">IF(AND(B1340:D1340="",G1340:P1340=""),-9999,V1340*Av_Cost_Coll/W1340)</f>
        <v>-9999</v>
      </c>
      <c r="Y1340" s="55" cm="1">
        <f t="array" ref="Y1340">IF(AND(B1340:D1340="",G1340:P1340=""),-9999,VLOOKUP(CONCATENATE(M1340,"-",N1340),Likelihood,2,FALSE))</f>
        <v>-9999</v>
      </c>
      <c r="Z1340" s="55" t="str" cm="1">
        <f t="array" ref="Z1340">IF(AND(B1340:D1340="",G1340:P1340=""),"",IF(X1340&gt;=2,IF(Y1340&gt;50,"P1","P3"),IF(X1340&gt;0,IF(Y1340&gt;50,"P2","P5"),IF(Y1340&gt;50,"P4","P6"))))</f>
        <v/>
      </c>
    </row>
    <row r="1341" spans="1:26" x14ac:dyDescent="0.35">
      <c r="A1341" s="48"/>
      <c r="B1341" s="48"/>
      <c r="C1341" s="48"/>
      <c r="D1341" s="48"/>
      <c r="E1341" s="47"/>
      <c r="F1341" s="47"/>
      <c r="G1341" s="48"/>
      <c r="H1341" s="48"/>
      <c r="I1341" s="48"/>
      <c r="J1341" s="48"/>
      <c r="K1341" s="48"/>
      <c r="L1341" s="48"/>
      <c r="M1341" s="48"/>
      <c r="N1341" s="48"/>
      <c r="O1341" s="48"/>
      <c r="P1341" s="48"/>
      <c r="Q1341" s="55" t="str" cm="1">
        <f t="array" ref="Q1341">IF(AND(B1341="",D1341="",G1341:H1341="",J1341:P1341),"",IF(OR(B1341="",D1341="",AND(D1341&lt;&gt;"A",D1341&lt;&gt;"B",D1341&lt;&gt;"C",D1341&lt;&gt;"D",D1341&lt;&gt;"U"),G1341&lt;0,H1341&lt;G1341,AND(J1341&lt;&gt;"BC",J1341&lt;&gt;"SG",J1341&lt;&gt;"KQ",J1341&lt;&gt;"R"),J1341="",K1341="",L1341="",L1341&lt; 0,OR(M1341="",M1341&gt;15),OR(N1341="",N1341&gt;15),O1341="",P1341=""),"ERROR - Please check inputs",""))</f>
        <v/>
      </c>
      <c r="R1341" s="55" t="str" cm="1">
        <f t="array" ref="R1341">IF(AND(B1341:D1341="",G1341:P1341=""),"",H1341-G1341)</f>
        <v/>
      </c>
      <c r="S1341" s="55" t="str" cm="1">
        <f t="array" ref="S1341">IF(AND(B1341:D1341="",G1341:P1341=""),"",P1341*R1341/1000*365)</f>
        <v/>
      </c>
      <c r="T1341" s="55" t="str" cm="1">
        <f t="array" ref="T1341">IF(AND(B1341:D1341="",G1341:P1341=""),"",MAX(0,K1341-L1341))</f>
        <v/>
      </c>
      <c r="U1341" s="55" t="str" cm="1">
        <f t="array" ref="U1341">IF(AND(B1341:D1341="",G1341:P1341=""),"",VLOOKUP(J1341,ABen_Rates,3,FALSE)*T1341*S1341)</f>
        <v/>
      </c>
      <c r="V1341" s="55" t="str" cm="1">
        <f t="array" ref="V1341">IF(AND(B1341:D1341="",G1341:P1341=""),"",VLOOKUP(D1341,Treatment_Life,2,FALSE)*U1341)</f>
        <v/>
      </c>
      <c r="W1341" s="55" t="str" cm="1">
        <f t="array" ref="W1341">IF(AND(B1341:D1341="",G1341:P1341=""),"",(H1341-G1341)*O1341*Lane_Width*Cost_m2)</f>
        <v/>
      </c>
      <c r="X1341" s="55" cm="1">
        <f t="array" ref="X1341">IF(AND(B1341:D1341="",G1341:P1341=""),-9999,V1341*Av_Cost_Coll/W1341)</f>
        <v>-9999</v>
      </c>
      <c r="Y1341" s="55" cm="1">
        <f t="array" ref="Y1341">IF(AND(B1341:D1341="",G1341:P1341=""),-9999,VLOOKUP(CONCATENATE(M1341,"-",N1341),Likelihood,2,FALSE))</f>
        <v>-9999</v>
      </c>
      <c r="Z1341" s="55" t="str" cm="1">
        <f t="array" ref="Z1341">IF(AND(B1341:D1341="",G1341:P1341=""),"",IF(X1341&gt;=2,IF(Y1341&gt;50,"P1","P3"),IF(X1341&gt;0,IF(Y1341&gt;50,"P2","P5"),IF(Y1341&gt;50,"P4","P6"))))</f>
        <v/>
      </c>
    </row>
    <row r="1342" spans="1:26" x14ac:dyDescent="0.35">
      <c r="A1342" s="48"/>
      <c r="B1342" s="48"/>
      <c r="C1342" s="48"/>
      <c r="D1342" s="48"/>
      <c r="E1342" s="47"/>
      <c r="F1342" s="47"/>
      <c r="G1342" s="48"/>
      <c r="H1342" s="48"/>
      <c r="I1342" s="48"/>
      <c r="J1342" s="48"/>
      <c r="K1342" s="48"/>
      <c r="L1342" s="48"/>
      <c r="M1342" s="48"/>
      <c r="N1342" s="48"/>
      <c r="O1342" s="48"/>
      <c r="P1342" s="48"/>
      <c r="Q1342" s="55" t="str" cm="1">
        <f t="array" ref="Q1342">IF(AND(B1342="",D1342="",G1342:H1342="",J1342:P1342),"",IF(OR(B1342="",D1342="",AND(D1342&lt;&gt;"A",D1342&lt;&gt;"B",D1342&lt;&gt;"C",D1342&lt;&gt;"D",D1342&lt;&gt;"U"),G1342&lt;0,H1342&lt;G1342,AND(J1342&lt;&gt;"BC",J1342&lt;&gt;"SG",J1342&lt;&gt;"KQ",J1342&lt;&gt;"R"),J1342="",K1342="",L1342="",L1342&lt; 0,OR(M1342="",M1342&gt;15),OR(N1342="",N1342&gt;15),O1342="",P1342=""),"ERROR - Please check inputs",""))</f>
        <v/>
      </c>
      <c r="R1342" s="55" t="str" cm="1">
        <f t="array" ref="R1342">IF(AND(B1342:D1342="",G1342:P1342=""),"",H1342-G1342)</f>
        <v/>
      </c>
      <c r="S1342" s="55" t="str" cm="1">
        <f t="array" ref="S1342">IF(AND(B1342:D1342="",G1342:P1342=""),"",P1342*R1342/1000*365)</f>
        <v/>
      </c>
      <c r="T1342" s="55" t="str" cm="1">
        <f t="array" ref="T1342">IF(AND(B1342:D1342="",G1342:P1342=""),"",MAX(0,K1342-L1342))</f>
        <v/>
      </c>
      <c r="U1342" s="55" t="str" cm="1">
        <f t="array" ref="U1342">IF(AND(B1342:D1342="",G1342:P1342=""),"",VLOOKUP(J1342,ABen_Rates,3,FALSE)*T1342*S1342)</f>
        <v/>
      </c>
      <c r="V1342" s="55" t="str" cm="1">
        <f t="array" ref="V1342">IF(AND(B1342:D1342="",G1342:P1342=""),"",VLOOKUP(D1342,Treatment_Life,2,FALSE)*U1342)</f>
        <v/>
      </c>
      <c r="W1342" s="55" t="str" cm="1">
        <f t="array" ref="W1342">IF(AND(B1342:D1342="",G1342:P1342=""),"",(H1342-G1342)*O1342*Lane_Width*Cost_m2)</f>
        <v/>
      </c>
      <c r="X1342" s="55" cm="1">
        <f t="array" ref="X1342">IF(AND(B1342:D1342="",G1342:P1342=""),-9999,V1342*Av_Cost_Coll/W1342)</f>
        <v>-9999</v>
      </c>
      <c r="Y1342" s="55" cm="1">
        <f t="array" ref="Y1342">IF(AND(B1342:D1342="",G1342:P1342=""),-9999,VLOOKUP(CONCATENATE(M1342,"-",N1342),Likelihood,2,FALSE))</f>
        <v>-9999</v>
      </c>
      <c r="Z1342" s="55" t="str" cm="1">
        <f t="array" ref="Z1342">IF(AND(B1342:D1342="",G1342:P1342=""),"",IF(X1342&gt;=2,IF(Y1342&gt;50,"P1","P3"),IF(X1342&gt;0,IF(Y1342&gt;50,"P2","P5"),IF(Y1342&gt;50,"P4","P6"))))</f>
        <v/>
      </c>
    </row>
    <row r="1343" spans="1:26" x14ac:dyDescent="0.35">
      <c r="A1343" s="48"/>
      <c r="B1343" s="48"/>
      <c r="C1343" s="48"/>
      <c r="D1343" s="48"/>
      <c r="E1343" s="47"/>
      <c r="F1343" s="47"/>
      <c r="G1343" s="48"/>
      <c r="H1343" s="48"/>
      <c r="I1343" s="48"/>
      <c r="J1343" s="48"/>
      <c r="K1343" s="48"/>
      <c r="L1343" s="48"/>
      <c r="M1343" s="48"/>
      <c r="N1343" s="48"/>
      <c r="O1343" s="48"/>
      <c r="P1343" s="48"/>
      <c r="Q1343" s="55" t="str" cm="1">
        <f t="array" ref="Q1343">IF(AND(B1343="",D1343="",G1343:H1343="",J1343:P1343),"",IF(OR(B1343="",D1343="",AND(D1343&lt;&gt;"A",D1343&lt;&gt;"B",D1343&lt;&gt;"C",D1343&lt;&gt;"D",D1343&lt;&gt;"U"),G1343&lt;0,H1343&lt;G1343,AND(J1343&lt;&gt;"BC",J1343&lt;&gt;"SG",J1343&lt;&gt;"KQ",J1343&lt;&gt;"R"),J1343="",K1343="",L1343="",L1343&lt; 0,OR(M1343="",M1343&gt;15),OR(N1343="",N1343&gt;15),O1343="",P1343=""),"ERROR - Please check inputs",""))</f>
        <v/>
      </c>
      <c r="R1343" s="55" t="str" cm="1">
        <f t="array" ref="R1343">IF(AND(B1343:D1343="",G1343:P1343=""),"",H1343-G1343)</f>
        <v/>
      </c>
      <c r="S1343" s="55" t="str" cm="1">
        <f t="array" ref="S1343">IF(AND(B1343:D1343="",G1343:P1343=""),"",P1343*R1343/1000*365)</f>
        <v/>
      </c>
      <c r="T1343" s="55" t="str" cm="1">
        <f t="array" ref="T1343">IF(AND(B1343:D1343="",G1343:P1343=""),"",MAX(0,K1343-L1343))</f>
        <v/>
      </c>
      <c r="U1343" s="55" t="str" cm="1">
        <f t="array" ref="U1343">IF(AND(B1343:D1343="",G1343:P1343=""),"",VLOOKUP(J1343,ABen_Rates,3,FALSE)*T1343*S1343)</f>
        <v/>
      </c>
      <c r="V1343" s="55" t="str" cm="1">
        <f t="array" ref="V1343">IF(AND(B1343:D1343="",G1343:P1343=""),"",VLOOKUP(D1343,Treatment_Life,2,FALSE)*U1343)</f>
        <v/>
      </c>
      <c r="W1343" s="55" t="str" cm="1">
        <f t="array" ref="W1343">IF(AND(B1343:D1343="",G1343:P1343=""),"",(H1343-G1343)*O1343*Lane_Width*Cost_m2)</f>
        <v/>
      </c>
      <c r="X1343" s="55" cm="1">
        <f t="array" ref="X1343">IF(AND(B1343:D1343="",G1343:P1343=""),-9999,V1343*Av_Cost_Coll/W1343)</f>
        <v>-9999</v>
      </c>
      <c r="Y1343" s="55" cm="1">
        <f t="array" ref="Y1343">IF(AND(B1343:D1343="",G1343:P1343=""),-9999,VLOOKUP(CONCATENATE(M1343,"-",N1343),Likelihood,2,FALSE))</f>
        <v>-9999</v>
      </c>
      <c r="Z1343" s="55" t="str" cm="1">
        <f t="array" ref="Z1343">IF(AND(B1343:D1343="",G1343:P1343=""),"",IF(X1343&gt;=2,IF(Y1343&gt;50,"P1","P3"),IF(X1343&gt;0,IF(Y1343&gt;50,"P2","P5"),IF(Y1343&gt;50,"P4","P6"))))</f>
        <v/>
      </c>
    </row>
    <row r="1344" spans="1:26" x14ac:dyDescent="0.35">
      <c r="A1344" s="48"/>
      <c r="B1344" s="48"/>
      <c r="C1344" s="48"/>
      <c r="D1344" s="48"/>
      <c r="E1344" s="47"/>
      <c r="F1344" s="47"/>
      <c r="G1344" s="48"/>
      <c r="H1344" s="48"/>
      <c r="I1344" s="48"/>
      <c r="J1344" s="48"/>
      <c r="K1344" s="48"/>
      <c r="L1344" s="48"/>
      <c r="M1344" s="48"/>
      <c r="N1344" s="48"/>
      <c r="O1344" s="48"/>
      <c r="P1344" s="48"/>
      <c r="Q1344" s="55" t="str" cm="1">
        <f t="array" ref="Q1344">IF(AND(B1344="",D1344="",G1344:H1344="",J1344:P1344),"",IF(OR(B1344="",D1344="",AND(D1344&lt;&gt;"A",D1344&lt;&gt;"B",D1344&lt;&gt;"C",D1344&lt;&gt;"D",D1344&lt;&gt;"U"),G1344&lt;0,H1344&lt;G1344,AND(J1344&lt;&gt;"BC",J1344&lt;&gt;"SG",J1344&lt;&gt;"KQ",J1344&lt;&gt;"R"),J1344="",K1344="",L1344="",L1344&lt; 0,OR(M1344="",M1344&gt;15),OR(N1344="",N1344&gt;15),O1344="",P1344=""),"ERROR - Please check inputs",""))</f>
        <v/>
      </c>
      <c r="R1344" s="55" t="str" cm="1">
        <f t="array" ref="R1344">IF(AND(B1344:D1344="",G1344:P1344=""),"",H1344-G1344)</f>
        <v/>
      </c>
      <c r="S1344" s="55" t="str" cm="1">
        <f t="array" ref="S1344">IF(AND(B1344:D1344="",G1344:P1344=""),"",P1344*R1344/1000*365)</f>
        <v/>
      </c>
      <c r="T1344" s="55" t="str" cm="1">
        <f t="array" ref="T1344">IF(AND(B1344:D1344="",G1344:P1344=""),"",MAX(0,K1344-L1344))</f>
        <v/>
      </c>
      <c r="U1344" s="55" t="str" cm="1">
        <f t="array" ref="U1344">IF(AND(B1344:D1344="",G1344:P1344=""),"",VLOOKUP(J1344,ABen_Rates,3,FALSE)*T1344*S1344)</f>
        <v/>
      </c>
      <c r="V1344" s="55" t="str" cm="1">
        <f t="array" ref="V1344">IF(AND(B1344:D1344="",G1344:P1344=""),"",VLOOKUP(D1344,Treatment_Life,2,FALSE)*U1344)</f>
        <v/>
      </c>
      <c r="W1344" s="55" t="str" cm="1">
        <f t="array" ref="W1344">IF(AND(B1344:D1344="",G1344:P1344=""),"",(H1344-G1344)*O1344*Lane_Width*Cost_m2)</f>
        <v/>
      </c>
      <c r="X1344" s="55" cm="1">
        <f t="array" ref="X1344">IF(AND(B1344:D1344="",G1344:P1344=""),-9999,V1344*Av_Cost_Coll/W1344)</f>
        <v>-9999</v>
      </c>
      <c r="Y1344" s="55" cm="1">
        <f t="array" ref="Y1344">IF(AND(B1344:D1344="",G1344:P1344=""),-9999,VLOOKUP(CONCATENATE(M1344,"-",N1344),Likelihood,2,FALSE))</f>
        <v>-9999</v>
      </c>
      <c r="Z1344" s="55" t="str" cm="1">
        <f t="array" ref="Z1344">IF(AND(B1344:D1344="",G1344:P1344=""),"",IF(X1344&gt;=2,IF(Y1344&gt;50,"P1","P3"),IF(X1344&gt;0,IF(Y1344&gt;50,"P2","P5"),IF(Y1344&gt;50,"P4","P6"))))</f>
        <v/>
      </c>
    </row>
    <row r="1345" spans="1:26" x14ac:dyDescent="0.35">
      <c r="A1345" s="48"/>
      <c r="B1345" s="48"/>
      <c r="C1345" s="48"/>
      <c r="D1345" s="48"/>
      <c r="E1345" s="47"/>
      <c r="F1345" s="47"/>
      <c r="G1345" s="48"/>
      <c r="H1345" s="48"/>
      <c r="I1345" s="48"/>
      <c r="J1345" s="48"/>
      <c r="K1345" s="48"/>
      <c r="L1345" s="48"/>
      <c r="M1345" s="48"/>
      <c r="N1345" s="48"/>
      <c r="O1345" s="48"/>
      <c r="P1345" s="48"/>
      <c r="Q1345" s="55" t="str" cm="1">
        <f t="array" ref="Q1345">IF(AND(B1345="",D1345="",G1345:H1345="",J1345:P1345),"",IF(OR(B1345="",D1345="",AND(D1345&lt;&gt;"A",D1345&lt;&gt;"B",D1345&lt;&gt;"C",D1345&lt;&gt;"D",D1345&lt;&gt;"U"),G1345&lt;0,H1345&lt;G1345,AND(J1345&lt;&gt;"BC",J1345&lt;&gt;"SG",J1345&lt;&gt;"KQ",J1345&lt;&gt;"R"),J1345="",K1345="",L1345="",L1345&lt; 0,OR(M1345="",M1345&gt;15),OR(N1345="",N1345&gt;15),O1345="",P1345=""),"ERROR - Please check inputs",""))</f>
        <v/>
      </c>
      <c r="R1345" s="55" t="str" cm="1">
        <f t="array" ref="R1345">IF(AND(B1345:D1345="",G1345:P1345=""),"",H1345-G1345)</f>
        <v/>
      </c>
      <c r="S1345" s="55" t="str" cm="1">
        <f t="array" ref="S1345">IF(AND(B1345:D1345="",G1345:P1345=""),"",P1345*R1345/1000*365)</f>
        <v/>
      </c>
      <c r="T1345" s="55" t="str" cm="1">
        <f t="array" ref="T1345">IF(AND(B1345:D1345="",G1345:P1345=""),"",MAX(0,K1345-L1345))</f>
        <v/>
      </c>
      <c r="U1345" s="55" t="str" cm="1">
        <f t="array" ref="U1345">IF(AND(B1345:D1345="",G1345:P1345=""),"",VLOOKUP(J1345,ABen_Rates,3,FALSE)*T1345*S1345)</f>
        <v/>
      </c>
      <c r="V1345" s="55" t="str" cm="1">
        <f t="array" ref="V1345">IF(AND(B1345:D1345="",G1345:P1345=""),"",VLOOKUP(D1345,Treatment_Life,2,FALSE)*U1345)</f>
        <v/>
      </c>
      <c r="W1345" s="55" t="str" cm="1">
        <f t="array" ref="W1345">IF(AND(B1345:D1345="",G1345:P1345=""),"",(H1345-G1345)*O1345*Lane_Width*Cost_m2)</f>
        <v/>
      </c>
      <c r="X1345" s="55" cm="1">
        <f t="array" ref="X1345">IF(AND(B1345:D1345="",G1345:P1345=""),-9999,V1345*Av_Cost_Coll/W1345)</f>
        <v>-9999</v>
      </c>
      <c r="Y1345" s="55" cm="1">
        <f t="array" ref="Y1345">IF(AND(B1345:D1345="",G1345:P1345=""),-9999,VLOOKUP(CONCATENATE(M1345,"-",N1345),Likelihood,2,FALSE))</f>
        <v>-9999</v>
      </c>
      <c r="Z1345" s="55" t="str" cm="1">
        <f t="array" ref="Z1345">IF(AND(B1345:D1345="",G1345:P1345=""),"",IF(X1345&gt;=2,IF(Y1345&gt;50,"P1","P3"),IF(X1345&gt;0,IF(Y1345&gt;50,"P2","P5"),IF(Y1345&gt;50,"P4","P6"))))</f>
        <v/>
      </c>
    </row>
    <row r="1346" spans="1:26" x14ac:dyDescent="0.35">
      <c r="A1346" s="48"/>
      <c r="B1346" s="48"/>
      <c r="C1346" s="48"/>
      <c r="D1346" s="48"/>
      <c r="E1346" s="47"/>
      <c r="F1346" s="47"/>
      <c r="G1346" s="48"/>
      <c r="H1346" s="48"/>
      <c r="I1346" s="48"/>
      <c r="J1346" s="48"/>
      <c r="K1346" s="48"/>
      <c r="L1346" s="48"/>
      <c r="M1346" s="48"/>
      <c r="N1346" s="48"/>
      <c r="O1346" s="48"/>
      <c r="P1346" s="48"/>
      <c r="Q1346" s="55" t="str" cm="1">
        <f t="array" ref="Q1346">IF(AND(B1346="",D1346="",G1346:H1346="",J1346:P1346),"",IF(OR(B1346="",D1346="",AND(D1346&lt;&gt;"A",D1346&lt;&gt;"B",D1346&lt;&gt;"C",D1346&lt;&gt;"D",D1346&lt;&gt;"U"),G1346&lt;0,H1346&lt;G1346,AND(J1346&lt;&gt;"BC",J1346&lt;&gt;"SG",J1346&lt;&gt;"KQ",J1346&lt;&gt;"R"),J1346="",K1346="",L1346="",L1346&lt; 0,OR(M1346="",M1346&gt;15),OR(N1346="",N1346&gt;15),O1346="",P1346=""),"ERROR - Please check inputs",""))</f>
        <v/>
      </c>
      <c r="R1346" s="55" t="str" cm="1">
        <f t="array" ref="R1346">IF(AND(B1346:D1346="",G1346:P1346=""),"",H1346-G1346)</f>
        <v/>
      </c>
      <c r="S1346" s="55" t="str" cm="1">
        <f t="array" ref="S1346">IF(AND(B1346:D1346="",G1346:P1346=""),"",P1346*R1346/1000*365)</f>
        <v/>
      </c>
      <c r="T1346" s="55" t="str" cm="1">
        <f t="array" ref="T1346">IF(AND(B1346:D1346="",G1346:P1346=""),"",MAX(0,K1346-L1346))</f>
        <v/>
      </c>
      <c r="U1346" s="55" t="str" cm="1">
        <f t="array" ref="U1346">IF(AND(B1346:D1346="",G1346:P1346=""),"",VLOOKUP(J1346,ABen_Rates,3,FALSE)*T1346*S1346)</f>
        <v/>
      </c>
      <c r="V1346" s="55" t="str" cm="1">
        <f t="array" ref="V1346">IF(AND(B1346:D1346="",G1346:P1346=""),"",VLOOKUP(D1346,Treatment_Life,2,FALSE)*U1346)</f>
        <v/>
      </c>
      <c r="W1346" s="55" t="str" cm="1">
        <f t="array" ref="W1346">IF(AND(B1346:D1346="",G1346:P1346=""),"",(H1346-G1346)*O1346*Lane_Width*Cost_m2)</f>
        <v/>
      </c>
      <c r="X1346" s="55" cm="1">
        <f t="array" ref="X1346">IF(AND(B1346:D1346="",G1346:P1346=""),-9999,V1346*Av_Cost_Coll/W1346)</f>
        <v>-9999</v>
      </c>
      <c r="Y1346" s="55" cm="1">
        <f t="array" ref="Y1346">IF(AND(B1346:D1346="",G1346:P1346=""),-9999,VLOOKUP(CONCATENATE(M1346,"-",N1346),Likelihood,2,FALSE))</f>
        <v>-9999</v>
      </c>
      <c r="Z1346" s="55" t="str" cm="1">
        <f t="array" ref="Z1346">IF(AND(B1346:D1346="",G1346:P1346=""),"",IF(X1346&gt;=2,IF(Y1346&gt;50,"P1","P3"),IF(X1346&gt;0,IF(Y1346&gt;50,"P2","P5"),IF(Y1346&gt;50,"P4","P6"))))</f>
        <v/>
      </c>
    </row>
    <row r="1347" spans="1:26" x14ac:dyDescent="0.35">
      <c r="A1347" s="48"/>
      <c r="B1347" s="48"/>
      <c r="C1347" s="48"/>
      <c r="D1347" s="48"/>
      <c r="E1347" s="47"/>
      <c r="F1347" s="47"/>
      <c r="G1347" s="48"/>
      <c r="H1347" s="48"/>
      <c r="I1347" s="48"/>
      <c r="J1347" s="48"/>
      <c r="K1347" s="48"/>
      <c r="L1347" s="48"/>
      <c r="M1347" s="48"/>
      <c r="N1347" s="48"/>
      <c r="O1347" s="48"/>
      <c r="P1347" s="48"/>
      <c r="Q1347" s="55" t="str" cm="1">
        <f t="array" ref="Q1347">IF(AND(B1347="",D1347="",G1347:H1347="",J1347:P1347),"",IF(OR(B1347="",D1347="",AND(D1347&lt;&gt;"A",D1347&lt;&gt;"B",D1347&lt;&gt;"C",D1347&lt;&gt;"D",D1347&lt;&gt;"U"),G1347&lt;0,H1347&lt;G1347,AND(J1347&lt;&gt;"BC",J1347&lt;&gt;"SG",J1347&lt;&gt;"KQ",J1347&lt;&gt;"R"),J1347="",K1347="",L1347="",L1347&lt; 0,OR(M1347="",M1347&gt;15),OR(N1347="",N1347&gt;15),O1347="",P1347=""),"ERROR - Please check inputs",""))</f>
        <v/>
      </c>
      <c r="R1347" s="55" t="str" cm="1">
        <f t="array" ref="R1347">IF(AND(B1347:D1347="",G1347:P1347=""),"",H1347-G1347)</f>
        <v/>
      </c>
      <c r="S1347" s="55" t="str" cm="1">
        <f t="array" ref="S1347">IF(AND(B1347:D1347="",G1347:P1347=""),"",P1347*R1347/1000*365)</f>
        <v/>
      </c>
      <c r="T1347" s="55" t="str" cm="1">
        <f t="array" ref="T1347">IF(AND(B1347:D1347="",G1347:P1347=""),"",MAX(0,K1347-L1347))</f>
        <v/>
      </c>
      <c r="U1347" s="55" t="str" cm="1">
        <f t="array" ref="U1347">IF(AND(B1347:D1347="",G1347:P1347=""),"",VLOOKUP(J1347,ABen_Rates,3,FALSE)*T1347*S1347)</f>
        <v/>
      </c>
      <c r="V1347" s="55" t="str" cm="1">
        <f t="array" ref="V1347">IF(AND(B1347:D1347="",G1347:P1347=""),"",VLOOKUP(D1347,Treatment_Life,2,FALSE)*U1347)</f>
        <v/>
      </c>
      <c r="W1347" s="55" t="str" cm="1">
        <f t="array" ref="W1347">IF(AND(B1347:D1347="",G1347:P1347=""),"",(H1347-G1347)*O1347*Lane_Width*Cost_m2)</f>
        <v/>
      </c>
      <c r="X1347" s="55" cm="1">
        <f t="array" ref="X1347">IF(AND(B1347:D1347="",G1347:P1347=""),-9999,V1347*Av_Cost_Coll/W1347)</f>
        <v>-9999</v>
      </c>
      <c r="Y1347" s="55" cm="1">
        <f t="array" ref="Y1347">IF(AND(B1347:D1347="",G1347:P1347=""),-9999,VLOOKUP(CONCATENATE(M1347,"-",N1347),Likelihood,2,FALSE))</f>
        <v>-9999</v>
      </c>
      <c r="Z1347" s="55" t="str" cm="1">
        <f t="array" ref="Z1347">IF(AND(B1347:D1347="",G1347:P1347=""),"",IF(X1347&gt;=2,IF(Y1347&gt;50,"P1","P3"),IF(X1347&gt;0,IF(Y1347&gt;50,"P2","P5"),IF(Y1347&gt;50,"P4","P6"))))</f>
        <v/>
      </c>
    </row>
    <row r="1348" spans="1:26" x14ac:dyDescent="0.35">
      <c r="A1348" s="48"/>
      <c r="B1348" s="48"/>
      <c r="C1348" s="48"/>
      <c r="D1348" s="48"/>
      <c r="E1348" s="47"/>
      <c r="F1348" s="47"/>
      <c r="G1348" s="48"/>
      <c r="H1348" s="48"/>
      <c r="I1348" s="48"/>
      <c r="J1348" s="48"/>
      <c r="K1348" s="48"/>
      <c r="L1348" s="48"/>
      <c r="M1348" s="48"/>
      <c r="N1348" s="48"/>
      <c r="O1348" s="48"/>
      <c r="P1348" s="48"/>
      <c r="Q1348" s="55" t="str" cm="1">
        <f t="array" ref="Q1348">IF(AND(B1348="",D1348="",G1348:H1348="",J1348:P1348),"",IF(OR(B1348="",D1348="",AND(D1348&lt;&gt;"A",D1348&lt;&gt;"B",D1348&lt;&gt;"C",D1348&lt;&gt;"D",D1348&lt;&gt;"U"),G1348&lt;0,H1348&lt;G1348,AND(J1348&lt;&gt;"BC",J1348&lt;&gt;"SG",J1348&lt;&gt;"KQ",J1348&lt;&gt;"R"),J1348="",K1348="",L1348="",L1348&lt; 0,OR(M1348="",M1348&gt;15),OR(N1348="",N1348&gt;15),O1348="",P1348=""),"ERROR - Please check inputs",""))</f>
        <v/>
      </c>
      <c r="R1348" s="55" t="str" cm="1">
        <f t="array" ref="R1348">IF(AND(B1348:D1348="",G1348:P1348=""),"",H1348-G1348)</f>
        <v/>
      </c>
      <c r="S1348" s="55" t="str" cm="1">
        <f t="array" ref="S1348">IF(AND(B1348:D1348="",G1348:P1348=""),"",P1348*R1348/1000*365)</f>
        <v/>
      </c>
      <c r="T1348" s="55" t="str" cm="1">
        <f t="array" ref="T1348">IF(AND(B1348:D1348="",G1348:P1348=""),"",MAX(0,K1348-L1348))</f>
        <v/>
      </c>
      <c r="U1348" s="55" t="str" cm="1">
        <f t="array" ref="U1348">IF(AND(B1348:D1348="",G1348:P1348=""),"",VLOOKUP(J1348,ABen_Rates,3,FALSE)*T1348*S1348)</f>
        <v/>
      </c>
      <c r="V1348" s="55" t="str" cm="1">
        <f t="array" ref="V1348">IF(AND(B1348:D1348="",G1348:P1348=""),"",VLOOKUP(D1348,Treatment_Life,2,FALSE)*U1348)</f>
        <v/>
      </c>
      <c r="W1348" s="55" t="str" cm="1">
        <f t="array" ref="W1348">IF(AND(B1348:D1348="",G1348:P1348=""),"",(H1348-G1348)*O1348*Lane_Width*Cost_m2)</f>
        <v/>
      </c>
      <c r="X1348" s="55" cm="1">
        <f t="array" ref="X1348">IF(AND(B1348:D1348="",G1348:P1348=""),-9999,V1348*Av_Cost_Coll/W1348)</f>
        <v>-9999</v>
      </c>
      <c r="Y1348" s="55" cm="1">
        <f t="array" ref="Y1348">IF(AND(B1348:D1348="",G1348:P1348=""),-9999,VLOOKUP(CONCATENATE(M1348,"-",N1348),Likelihood,2,FALSE))</f>
        <v>-9999</v>
      </c>
      <c r="Z1348" s="55" t="str" cm="1">
        <f t="array" ref="Z1348">IF(AND(B1348:D1348="",G1348:P1348=""),"",IF(X1348&gt;=2,IF(Y1348&gt;50,"P1","P3"),IF(X1348&gt;0,IF(Y1348&gt;50,"P2","P5"),IF(Y1348&gt;50,"P4","P6"))))</f>
        <v/>
      </c>
    </row>
    <row r="1349" spans="1:26" x14ac:dyDescent="0.35">
      <c r="A1349" s="48"/>
      <c r="B1349" s="48"/>
      <c r="C1349" s="48"/>
      <c r="D1349" s="48"/>
      <c r="E1349" s="47"/>
      <c r="F1349" s="47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55" t="str" cm="1">
        <f t="array" ref="Q1349">IF(AND(B1349="",D1349="",G1349:H1349="",J1349:P1349),"",IF(OR(B1349="",D1349="",AND(D1349&lt;&gt;"A",D1349&lt;&gt;"B",D1349&lt;&gt;"C",D1349&lt;&gt;"D",D1349&lt;&gt;"U"),G1349&lt;0,H1349&lt;G1349,AND(J1349&lt;&gt;"BC",J1349&lt;&gt;"SG",J1349&lt;&gt;"KQ",J1349&lt;&gt;"R"),J1349="",K1349="",L1349="",L1349&lt; 0,OR(M1349="",M1349&gt;15),OR(N1349="",N1349&gt;15),O1349="",P1349=""),"ERROR - Please check inputs",""))</f>
        <v/>
      </c>
      <c r="R1349" s="55" t="str" cm="1">
        <f t="array" ref="R1349">IF(AND(B1349:D1349="",G1349:P1349=""),"",H1349-G1349)</f>
        <v/>
      </c>
      <c r="S1349" s="55" t="str" cm="1">
        <f t="array" ref="S1349">IF(AND(B1349:D1349="",G1349:P1349=""),"",P1349*R1349/1000*365)</f>
        <v/>
      </c>
      <c r="T1349" s="55" t="str" cm="1">
        <f t="array" ref="T1349">IF(AND(B1349:D1349="",G1349:P1349=""),"",MAX(0,K1349-L1349))</f>
        <v/>
      </c>
      <c r="U1349" s="55" t="str" cm="1">
        <f t="array" ref="U1349">IF(AND(B1349:D1349="",G1349:P1349=""),"",VLOOKUP(J1349,ABen_Rates,3,FALSE)*T1349*S1349)</f>
        <v/>
      </c>
      <c r="V1349" s="55" t="str" cm="1">
        <f t="array" ref="V1349">IF(AND(B1349:D1349="",G1349:P1349=""),"",VLOOKUP(D1349,Treatment_Life,2,FALSE)*U1349)</f>
        <v/>
      </c>
      <c r="W1349" s="55" t="str" cm="1">
        <f t="array" ref="W1349">IF(AND(B1349:D1349="",G1349:P1349=""),"",(H1349-G1349)*O1349*Lane_Width*Cost_m2)</f>
        <v/>
      </c>
      <c r="X1349" s="55" cm="1">
        <f t="array" ref="X1349">IF(AND(B1349:D1349="",G1349:P1349=""),-9999,V1349*Av_Cost_Coll/W1349)</f>
        <v>-9999</v>
      </c>
      <c r="Y1349" s="55" cm="1">
        <f t="array" ref="Y1349">IF(AND(B1349:D1349="",G1349:P1349=""),-9999,VLOOKUP(CONCATENATE(M1349,"-",N1349),Likelihood,2,FALSE))</f>
        <v>-9999</v>
      </c>
      <c r="Z1349" s="55" t="str" cm="1">
        <f t="array" ref="Z1349">IF(AND(B1349:D1349="",G1349:P1349=""),"",IF(X1349&gt;=2,IF(Y1349&gt;50,"P1","P3"),IF(X1349&gt;0,IF(Y1349&gt;50,"P2","P5"),IF(Y1349&gt;50,"P4","P6"))))</f>
        <v/>
      </c>
    </row>
    <row r="1350" spans="1:26" x14ac:dyDescent="0.35">
      <c r="A1350" s="48"/>
      <c r="B1350" s="48"/>
      <c r="C1350" s="48"/>
      <c r="D1350" s="48"/>
      <c r="E1350" s="47"/>
      <c r="F1350" s="47"/>
      <c r="G1350" s="48"/>
      <c r="H1350" s="48"/>
      <c r="I1350" s="48"/>
      <c r="J1350" s="48"/>
      <c r="K1350" s="48"/>
      <c r="L1350" s="48"/>
      <c r="M1350" s="48"/>
      <c r="N1350" s="48"/>
      <c r="O1350" s="48"/>
      <c r="P1350" s="48"/>
      <c r="Q1350" s="55" t="str" cm="1">
        <f t="array" ref="Q1350">IF(AND(B1350="",D1350="",G1350:H1350="",J1350:P1350),"",IF(OR(B1350="",D1350="",AND(D1350&lt;&gt;"A",D1350&lt;&gt;"B",D1350&lt;&gt;"C",D1350&lt;&gt;"D",D1350&lt;&gt;"U"),G1350&lt;0,H1350&lt;G1350,AND(J1350&lt;&gt;"BC",J1350&lt;&gt;"SG",J1350&lt;&gt;"KQ",J1350&lt;&gt;"R"),J1350="",K1350="",L1350="",L1350&lt; 0,OR(M1350="",M1350&gt;15),OR(N1350="",N1350&gt;15),O1350="",P1350=""),"ERROR - Please check inputs",""))</f>
        <v/>
      </c>
      <c r="R1350" s="55" t="str" cm="1">
        <f t="array" ref="R1350">IF(AND(B1350:D1350="",G1350:P1350=""),"",H1350-G1350)</f>
        <v/>
      </c>
      <c r="S1350" s="55" t="str" cm="1">
        <f t="array" ref="S1350">IF(AND(B1350:D1350="",G1350:P1350=""),"",P1350*R1350/1000*365)</f>
        <v/>
      </c>
      <c r="T1350" s="55" t="str" cm="1">
        <f t="array" ref="T1350">IF(AND(B1350:D1350="",G1350:P1350=""),"",MAX(0,K1350-L1350))</f>
        <v/>
      </c>
      <c r="U1350" s="55" t="str" cm="1">
        <f t="array" ref="U1350">IF(AND(B1350:D1350="",G1350:P1350=""),"",VLOOKUP(J1350,ABen_Rates,3,FALSE)*T1350*S1350)</f>
        <v/>
      </c>
      <c r="V1350" s="55" t="str" cm="1">
        <f t="array" ref="V1350">IF(AND(B1350:D1350="",G1350:P1350=""),"",VLOOKUP(D1350,Treatment_Life,2,FALSE)*U1350)</f>
        <v/>
      </c>
      <c r="W1350" s="55" t="str" cm="1">
        <f t="array" ref="W1350">IF(AND(B1350:D1350="",G1350:P1350=""),"",(H1350-G1350)*O1350*Lane_Width*Cost_m2)</f>
        <v/>
      </c>
      <c r="X1350" s="55" cm="1">
        <f t="array" ref="X1350">IF(AND(B1350:D1350="",G1350:P1350=""),-9999,V1350*Av_Cost_Coll/W1350)</f>
        <v>-9999</v>
      </c>
      <c r="Y1350" s="55" cm="1">
        <f t="array" ref="Y1350">IF(AND(B1350:D1350="",G1350:P1350=""),-9999,VLOOKUP(CONCATENATE(M1350,"-",N1350),Likelihood,2,FALSE))</f>
        <v>-9999</v>
      </c>
      <c r="Z1350" s="55" t="str" cm="1">
        <f t="array" ref="Z1350">IF(AND(B1350:D1350="",G1350:P1350=""),"",IF(X1350&gt;=2,IF(Y1350&gt;50,"P1","P3"),IF(X1350&gt;0,IF(Y1350&gt;50,"P2","P5"),IF(Y1350&gt;50,"P4","P6"))))</f>
        <v/>
      </c>
    </row>
    <row r="1351" spans="1:26" x14ac:dyDescent="0.35">
      <c r="A1351" s="48"/>
      <c r="B1351" s="48"/>
      <c r="C1351" s="48"/>
      <c r="D1351" s="48"/>
      <c r="E1351" s="47"/>
      <c r="F1351" s="47"/>
      <c r="G1351" s="48"/>
      <c r="H1351" s="48"/>
      <c r="I1351" s="48"/>
      <c r="J1351" s="48"/>
      <c r="K1351" s="48"/>
      <c r="L1351" s="48"/>
      <c r="M1351" s="48"/>
      <c r="N1351" s="48"/>
      <c r="O1351" s="48"/>
      <c r="P1351" s="48"/>
      <c r="Q1351" s="55" t="str" cm="1">
        <f t="array" ref="Q1351">IF(AND(B1351="",D1351="",G1351:H1351="",J1351:P1351),"",IF(OR(B1351="",D1351="",AND(D1351&lt;&gt;"A",D1351&lt;&gt;"B",D1351&lt;&gt;"C",D1351&lt;&gt;"D",D1351&lt;&gt;"U"),G1351&lt;0,H1351&lt;G1351,AND(J1351&lt;&gt;"BC",J1351&lt;&gt;"SG",J1351&lt;&gt;"KQ",J1351&lt;&gt;"R"),J1351="",K1351="",L1351="",L1351&lt; 0,OR(M1351="",M1351&gt;15),OR(N1351="",N1351&gt;15),O1351="",P1351=""),"ERROR - Please check inputs",""))</f>
        <v/>
      </c>
      <c r="R1351" s="55" t="str" cm="1">
        <f t="array" ref="R1351">IF(AND(B1351:D1351="",G1351:P1351=""),"",H1351-G1351)</f>
        <v/>
      </c>
      <c r="S1351" s="55" t="str" cm="1">
        <f t="array" ref="S1351">IF(AND(B1351:D1351="",G1351:P1351=""),"",P1351*R1351/1000*365)</f>
        <v/>
      </c>
      <c r="T1351" s="55" t="str" cm="1">
        <f t="array" ref="T1351">IF(AND(B1351:D1351="",G1351:P1351=""),"",MAX(0,K1351-L1351))</f>
        <v/>
      </c>
      <c r="U1351" s="55" t="str" cm="1">
        <f t="array" ref="U1351">IF(AND(B1351:D1351="",G1351:P1351=""),"",VLOOKUP(J1351,ABen_Rates,3,FALSE)*T1351*S1351)</f>
        <v/>
      </c>
      <c r="V1351" s="55" t="str" cm="1">
        <f t="array" ref="V1351">IF(AND(B1351:D1351="",G1351:P1351=""),"",VLOOKUP(D1351,Treatment_Life,2,FALSE)*U1351)</f>
        <v/>
      </c>
      <c r="W1351" s="55" t="str" cm="1">
        <f t="array" ref="W1351">IF(AND(B1351:D1351="",G1351:P1351=""),"",(H1351-G1351)*O1351*Lane_Width*Cost_m2)</f>
        <v/>
      </c>
      <c r="X1351" s="55" cm="1">
        <f t="array" ref="X1351">IF(AND(B1351:D1351="",G1351:P1351=""),-9999,V1351*Av_Cost_Coll/W1351)</f>
        <v>-9999</v>
      </c>
      <c r="Y1351" s="55" cm="1">
        <f t="array" ref="Y1351">IF(AND(B1351:D1351="",G1351:P1351=""),-9999,VLOOKUP(CONCATENATE(M1351,"-",N1351),Likelihood,2,FALSE))</f>
        <v>-9999</v>
      </c>
      <c r="Z1351" s="55" t="str" cm="1">
        <f t="array" ref="Z1351">IF(AND(B1351:D1351="",G1351:P1351=""),"",IF(X1351&gt;=2,IF(Y1351&gt;50,"P1","P3"),IF(X1351&gt;0,IF(Y1351&gt;50,"P2","P5"),IF(Y1351&gt;50,"P4","P6"))))</f>
        <v/>
      </c>
    </row>
    <row r="1352" spans="1:26" x14ac:dyDescent="0.35">
      <c r="A1352" s="48"/>
      <c r="B1352" s="48"/>
      <c r="C1352" s="48"/>
      <c r="D1352" s="48"/>
      <c r="E1352" s="47"/>
      <c r="F1352" s="47"/>
      <c r="G1352" s="48"/>
      <c r="H1352" s="48"/>
      <c r="I1352" s="48"/>
      <c r="J1352" s="48"/>
      <c r="K1352" s="48"/>
      <c r="L1352" s="48"/>
      <c r="M1352" s="48"/>
      <c r="N1352" s="48"/>
      <c r="O1352" s="48"/>
      <c r="P1352" s="48"/>
      <c r="Q1352" s="55" t="str" cm="1">
        <f t="array" ref="Q1352">IF(AND(B1352="",D1352="",G1352:H1352="",J1352:P1352),"",IF(OR(B1352="",D1352="",AND(D1352&lt;&gt;"A",D1352&lt;&gt;"B",D1352&lt;&gt;"C",D1352&lt;&gt;"D",D1352&lt;&gt;"U"),G1352&lt;0,H1352&lt;G1352,AND(J1352&lt;&gt;"BC",J1352&lt;&gt;"SG",J1352&lt;&gt;"KQ",J1352&lt;&gt;"R"),J1352="",K1352="",L1352="",L1352&lt; 0,OR(M1352="",M1352&gt;15),OR(N1352="",N1352&gt;15),O1352="",P1352=""),"ERROR - Please check inputs",""))</f>
        <v/>
      </c>
      <c r="R1352" s="55" t="str" cm="1">
        <f t="array" ref="R1352">IF(AND(B1352:D1352="",G1352:P1352=""),"",H1352-G1352)</f>
        <v/>
      </c>
      <c r="S1352" s="55" t="str" cm="1">
        <f t="array" ref="S1352">IF(AND(B1352:D1352="",G1352:P1352=""),"",P1352*R1352/1000*365)</f>
        <v/>
      </c>
      <c r="T1352" s="55" t="str" cm="1">
        <f t="array" ref="T1352">IF(AND(B1352:D1352="",G1352:P1352=""),"",MAX(0,K1352-L1352))</f>
        <v/>
      </c>
      <c r="U1352" s="55" t="str" cm="1">
        <f t="array" ref="U1352">IF(AND(B1352:D1352="",G1352:P1352=""),"",VLOOKUP(J1352,ABen_Rates,3,FALSE)*T1352*S1352)</f>
        <v/>
      </c>
      <c r="V1352" s="55" t="str" cm="1">
        <f t="array" ref="V1352">IF(AND(B1352:D1352="",G1352:P1352=""),"",VLOOKUP(D1352,Treatment_Life,2,FALSE)*U1352)</f>
        <v/>
      </c>
      <c r="W1352" s="55" t="str" cm="1">
        <f t="array" ref="W1352">IF(AND(B1352:D1352="",G1352:P1352=""),"",(H1352-G1352)*O1352*Lane_Width*Cost_m2)</f>
        <v/>
      </c>
      <c r="X1352" s="55" cm="1">
        <f t="array" ref="X1352">IF(AND(B1352:D1352="",G1352:P1352=""),-9999,V1352*Av_Cost_Coll/W1352)</f>
        <v>-9999</v>
      </c>
      <c r="Y1352" s="55" cm="1">
        <f t="array" ref="Y1352">IF(AND(B1352:D1352="",G1352:P1352=""),-9999,VLOOKUP(CONCATENATE(M1352,"-",N1352),Likelihood,2,FALSE))</f>
        <v>-9999</v>
      </c>
      <c r="Z1352" s="55" t="str" cm="1">
        <f t="array" ref="Z1352">IF(AND(B1352:D1352="",G1352:P1352=""),"",IF(X1352&gt;=2,IF(Y1352&gt;50,"P1","P3"),IF(X1352&gt;0,IF(Y1352&gt;50,"P2","P5"),IF(Y1352&gt;50,"P4","P6"))))</f>
        <v/>
      </c>
    </row>
    <row r="1353" spans="1:26" x14ac:dyDescent="0.35">
      <c r="A1353" s="48"/>
      <c r="B1353" s="48"/>
      <c r="C1353" s="48"/>
      <c r="D1353" s="48"/>
      <c r="E1353" s="47"/>
      <c r="F1353" s="47"/>
      <c r="G1353" s="48"/>
      <c r="H1353" s="48"/>
      <c r="I1353" s="48"/>
      <c r="J1353" s="48"/>
      <c r="K1353" s="48"/>
      <c r="L1353" s="48"/>
      <c r="M1353" s="48"/>
      <c r="N1353" s="48"/>
      <c r="O1353" s="48"/>
      <c r="P1353" s="48"/>
      <c r="Q1353" s="55" t="str" cm="1">
        <f t="array" ref="Q1353">IF(AND(B1353="",D1353="",G1353:H1353="",J1353:P1353),"",IF(OR(B1353="",D1353="",AND(D1353&lt;&gt;"A",D1353&lt;&gt;"B",D1353&lt;&gt;"C",D1353&lt;&gt;"D",D1353&lt;&gt;"U"),G1353&lt;0,H1353&lt;G1353,AND(J1353&lt;&gt;"BC",J1353&lt;&gt;"SG",J1353&lt;&gt;"KQ",J1353&lt;&gt;"R"),J1353="",K1353="",L1353="",L1353&lt; 0,OR(M1353="",M1353&gt;15),OR(N1353="",N1353&gt;15),O1353="",P1353=""),"ERROR - Please check inputs",""))</f>
        <v/>
      </c>
      <c r="R1353" s="55" t="str" cm="1">
        <f t="array" ref="R1353">IF(AND(B1353:D1353="",G1353:P1353=""),"",H1353-G1353)</f>
        <v/>
      </c>
      <c r="S1353" s="55" t="str" cm="1">
        <f t="array" ref="S1353">IF(AND(B1353:D1353="",G1353:P1353=""),"",P1353*R1353/1000*365)</f>
        <v/>
      </c>
      <c r="T1353" s="55" t="str" cm="1">
        <f t="array" ref="T1353">IF(AND(B1353:D1353="",G1353:P1353=""),"",MAX(0,K1353-L1353))</f>
        <v/>
      </c>
      <c r="U1353" s="55" t="str" cm="1">
        <f t="array" ref="U1353">IF(AND(B1353:D1353="",G1353:P1353=""),"",VLOOKUP(J1353,ABen_Rates,3,FALSE)*T1353*S1353)</f>
        <v/>
      </c>
      <c r="V1353" s="55" t="str" cm="1">
        <f t="array" ref="V1353">IF(AND(B1353:D1353="",G1353:P1353=""),"",VLOOKUP(D1353,Treatment_Life,2,FALSE)*U1353)</f>
        <v/>
      </c>
      <c r="W1353" s="55" t="str" cm="1">
        <f t="array" ref="W1353">IF(AND(B1353:D1353="",G1353:P1353=""),"",(H1353-G1353)*O1353*Lane_Width*Cost_m2)</f>
        <v/>
      </c>
      <c r="X1353" s="55" cm="1">
        <f t="array" ref="X1353">IF(AND(B1353:D1353="",G1353:P1353=""),-9999,V1353*Av_Cost_Coll/W1353)</f>
        <v>-9999</v>
      </c>
      <c r="Y1353" s="55" cm="1">
        <f t="array" ref="Y1353">IF(AND(B1353:D1353="",G1353:P1353=""),-9999,VLOOKUP(CONCATENATE(M1353,"-",N1353),Likelihood,2,FALSE))</f>
        <v>-9999</v>
      </c>
      <c r="Z1353" s="55" t="str" cm="1">
        <f t="array" ref="Z1353">IF(AND(B1353:D1353="",G1353:P1353=""),"",IF(X1353&gt;=2,IF(Y1353&gt;50,"P1","P3"),IF(X1353&gt;0,IF(Y1353&gt;50,"P2","P5"),IF(Y1353&gt;50,"P4","P6"))))</f>
        <v/>
      </c>
    </row>
    <row r="1354" spans="1:26" x14ac:dyDescent="0.35">
      <c r="A1354" s="48"/>
      <c r="B1354" s="48"/>
      <c r="C1354" s="48"/>
      <c r="D1354" s="48"/>
      <c r="E1354" s="47"/>
      <c r="F1354" s="47"/>
      <c r="G1354" s="48"/>
      <c r="H1354" s="48"/>
      <c r="I1354" s="48"/>
      <c r="J1354" s="48"/>
      <c r="K1354" s="48"/>
      <c r="L1354" s="48"/>
      <c r="M1354" s="48"/>
      <c r="N1354" s="48"/>
      <c r="O1354" s="48"/>
      <c r="P1354" s="48"/>
      <c r="Q1354" s="55" t="str" cm="1">
        <f t="array" ref="Q1354">IF(AND(B1354="",D1354="",G1354:H1354="",J1354:P1354),"",IF(OR(B1354="",D1354="",AND(D1354&lt;&gt;"A",D1354&lt;&gt;"B",D1354&lt;&gt;"C",D1354&lt;&gt;"D",D1354&lt;&gt;"U"),G1354&lt;0,H1354&lt;G1354,AND(J1354&lt;&gt;"BC",J1354&lt;&gt;"SG",J1354&lt;&gt;"KQ",J1354&lt;&gt;"R"),J1354="",K1354="",L1354="",L1354&lt; 0,OR(M1354="",M1354&gt;15),OR(N1354="",N1354&gt;15),O1354="",P1354=""),"ERROR - Please check inputs",""))</f>
        <v/>
      </c>
      <c r="R1354" s="55" t="str" cm="1">
        <f t="array" ref="R1354">IF(AND(B1354:D1354="",G1354:P1354=""),"",H1354-G1354)</f>
        <v/>
      </c>
      <c r="S1354" s="55" t="str" cm="1">
        <f t="array" ref="S1354">IF(AND(B1354:D1354="",G1354:P1354=""),"",P1354*R1354/1000*365)</f>
        <v/>
      </c>
      <c r="T1354" s="55" t="str" cm="1">
        <f t="array" ref="T1354">IF(AND(B1354:D1354="",G1354:P1354=""),"",MAX(0,K1354-L1354))</f>
        <v/>
      </c>
      <c r="U1354" s="55" t="str" cm="1">
        <f t="array" ref="U1354">IF(AND(B1354:D1354="",G1354:P1354=""),"",VLOOKUP(J1354,ABen_Rates,3,FALSE)*T1354*S1354)</f>
        <v/>
      </c>
      <c r="V1354" s="55" t="str" cm="1">
        <f t="array" ref="V1354">IF(AND(B1354:D1354="",G1354:P1354=""),"",VLOOKUP(D1354,Treatment_Life,2,FALSE)*U1354)</f>
        <v/>
      </c>
      <c r="W1354" s="55" t="str" cm="1">
        <f t="array" ref="W1354">IF(AND(B1354:D1354="",G1354:P1354=""),"",(H1354-G1354)*O1354*Lane_Width*Cost_m2)</f>
        <v/>
      </c>
      <c r="X1354" s="55" cm="1">
        <f t="array" ref="X1354">IF(AND(B1354:D1354="",G1354:P1354=""),-9999,V1354*Av_Cost_Coll/W1354)</f>
        <v>-9999</v>
      </c>
      <c r="Y1354" s="55" cm="1">
        <f t="array" ref="Y1354">IF(AND(B1354:D1354="",G1354:P1354=""),-9999,VLOOKUP(CONCATENATE(M1354,"-",N1354),Likelihood,2,FALSE))</f>
        <v>-9999</v>
      </c>
      <c r="Z1354" s="55" t="str" cm="1">
        <f t="array" ref="Z1354">IF(AND(B1354:D1354="",G1354:P1354=""),"",IF(X1354&gt;=2,IF(Y1354&gt;50,"P1","P3"),IF(X1354&gt;0,IF(Y1354&gt;50,"P2","P5"),IF(Y1354&gt;50,"P4","P6"))))</f>
        <v/>
      </c>
    </row>
    <row r="1355" spans="1:26" x14ac:dyDescent="0.35">
      <c r="A1355" s="48"/>
      <c r="B1355" s="48"/>
      <c r="C1355" s="48"/>
      <c r="D1355" s="48"/>
      <c r="E1355" s="47"/>
      <c r="F1355" s="47"/>
      <c r="G1355" s="48"/>
      <c r="H1355" s="48"/>
      <c r="I1355" s="48"/>
      <c r="J1355" s="48"/>
      <c r="K1355" s="48"/>
      <c r="L1355" s="48"/>
      <c r="M1355" s="48"/>
      <c r="N1355" s="48"/>
      <c r="O1355" s="48"/>
      <c r="P1355" s="48"/>
      <c r="Q1355" s="55" t="str" cm="1">
        <f t="array" ref="Q1355">IF(AND(B1355="",D1355="",G1355:H1355="",J1355:P1355),"",IF(OR(B1355="",D1355="",AND(D1355&lt;&gt;"A",D1355&lt;&gt;"B",D1355&lt;&gt;"C",D1355&lt;&gt;"D",D1355&lt;&gt;"U"),G1355&lt;0,H1355&lt;G1355,AND(J1355&lt;&gt;"BC",J1355&lt;&gt;"SG",J1355&lt;&gt;"KQ",J1355&lt;&gt;"R"),J1355="",K1355="",L1355="",L1355&lt; 0,OR(M1355="",M1355&gt;15),OR(N1355="",N1355&gt;15),O1355="",P1355=""),"ERROR - Please check inputs",""))</f>
        <v/>
      </c>
      <c r="R1355" s="55" t="str" cm="1">
        <f t="array" ref="R1355">IF(AND(B1355:D1355="",G1355:P1355=""),"",H1355-G1355)</f>
        <v/>
      </c>
      <c r="S1355" s="55" t="str" cm="1">
        <f t="array" ref="S1355">IF(AND(B1355:D1355="",G1355:P1355=""),"",P1355*R1355/1000*365)</f>
        <v/>
      </c>
      <c r="T1355" s="55" t="str" cm="1">
        <f t="array" ref="T1355">IF(AND(B1355:D1355="",G1355:P1355=""),"",MAX(0,K1355-L1355))</f>
        <v/>
      </c>
      <c r="U1355" s="55" t="str" cm="1">
        <f t="array" ref="U1355">IF(AND(B1355:D1355="",G1355:P1355=""),"",VLOOKUP(J1355,ABen_Rates,3,FALSE)*T1355*S1355)</f>
        <v/>
      </c>
      <c r="V1355" s="55" t="str" cm="1">
        <f t="array" ref="V1355">IF(AND(B1355:D1355="",G1355:P1355=""),"",VLOOKUP(D1355,Treatment_Life,2,FALSE)*U1355)</f>
        <v/>
      </c>
      <c r="W1355" s="55" t="str" cm="1">
        <f t="array" ref="W1355">IF(AND(B1355:D1355="",G1355:P1355=""),"",(H1355-G1355)*O1355*Lane_Width*Cost_m2)</f>
        <v/>
      </c>
      <c r="X1355" s="55" cm="1">
        <f t="array" ref="X1355">IF(AND(B1355:D1355="",G1355:P1355=""),-9999,V1355*Av_Cost_Coll/W1355)</f>
        <v>-9999</v>
      </c>
      <c r="Y1355" s="55" cm="1">
        <f t="array" ref="Y1355">IF(AND(B1355:D1355="",G1355:P1355=""),-9999,VLOOKUP(CONCATENATE(M1355,"-",N1355),Likelihood,2,FALSE))</f>
        <v>-9999</v>
      </c>
      <c r="Z1355" s="55" t="str" cm="1">
        <f t="array" ref="Z1355">IF(AND(B1355:D1355="",G1355:P1355=""),"",IF(X1355&gt;=2,IF(Y1355&gt;50,"P1","P3"),IF(X1355&gt;0,IF(Y1355&gt;50,"P2","P5"),IF(Y1355&gt;50,"P4","P6"))))</f>
        <v/>
      </c>
    </row>
    <row r="1356" spans="1:26" x14ac:dyDescent="0.35">
      <c r="A1356" s="48"/>
      <c r="B1356" s="48"/>
      <c r="C1356" s="48"/>
      <c r="D1356" s="48"/>
      <c r="E1356" s="47"/>
      <c r="F1356" s="47"/>
      <c r="G1356" s="48"/>
      <c r="H1356" s="48"/>
      <c r="I1356" s="48"/>
      <c r="J1356" s="48"/>
      <c r="K1356" s="48"/>
      <c r="L1356" s="48"/>
      <c r="M1356" s="48"/>
      <c r="N1356" s="48"/>
      <c r="O1356" s="48"/>
      <c r="P1356" s="48"/>
      <c r="Q1356" s="55" t="str" cm="1">
        <f t="array" ref="Q1356">IF(AND(B1356="",D1356="",G1356:H1356="",J1356:P1356),"",IF(OR(B1356="",D1356="",AND(D1356&lt;&gt;"A",D1356&lt;&gt;"B",D1356&lt;&gt;"C",D1356&lt;&gt;"D",D1356&lt;&gt;"U"),G1356&lt;0,H1356&lt;G1356,AND(J1356&lt;&gt;"BC",J1356&lt;&gt;"SG",J1356&lt;&gt;"KQ",J1356&lt;&gt;"R"),J1356="",K1356="",L1356="",L1356&lt; 0,OR(M1356="",M1356&gt;15),OR(N1356="",N1356&gt;15),O1356="",P1356=""),"ERROR - Please check inputs",""))</f>
        <v/>
      </c>
      <c r="R1356" s="55" t="str" cm="1">
        <f t="array" ref="R1356">IF(AND(B1356:D1356="",G1356:P1356=""),"",H1356-G1356)</f>
        <v/>
      </c>
      <c r="S1356" s="55" t="str" cm="1">
        <f t="array" ref="S1356">IF(AND(B1356:D1356="",G1356:P1356=""),"",P1356*R1356/1000*365)</f>
        <v/>
      </c>
      <c r="T1356" s="55" t="str" cm="1">
        <f t="array" ref="T1356">IF(AND(B1356:D1356="",G1356:P1356=""),"",MAX(0,K1356-L1356))</f>
        <v/>
      </c>
      <c r="U1356" s="55" t="str" cm="1">
        <f t="array" ref="U1356">IF(AND(B1356:D1356="",G1356:P1356=""),"",VLOOKUP(J1356,ABen_Rates,3,FALSE)*T1356*S1356)</f>
        <v/>
      </c>
      <c r="V1356" s="55" t="str" cm="1">
        <f t="array" ref="V1356">IF(AND(B1356:D1356="",G1356:P1356=""),"",VLOOKUP(D1356,Treatment_Life,2,FALSE)*U1356)</f>
        <v/>
      </c>
      <c r="W1356" s="55" t="str" cm="1">
        <f t="array" ref="W1356">IF(AND(B1356:D1356="",G1356:P1356=""),"",(H1356-G1356)*O1356*Lane_Width*Cost_m2)</f>
        <v/>
      </c>
      <c r="X1356" s="55" cm="1">
        <f t="array" ref="X1356">IF(AND(B1356:D1356="",G1356:P1356=""),-9999,V1356*Av_Cost_Coll/W1356)</f>
        <v>-9999</v>
      </c>
      <c r="Y1356" s="55" cm="1">
        <f t="array" ref="Y1356">IF(AND(B1356:D1356="",G1356:P1356=""),-9999,VLOOKUP(CONCATENATE(M1356,"-",N1356),Likelihood,2,FALSE))</f>
        <v>-9999</v>
      </c>
      <c r="Z1356" s="55" t="str" cm="1">
        <f t="array" ref="Z1356">IF(AND(B1356:D1356="",G1356:P1356=""),"",IF(X1356&gt;=2,IF(Y1356&gt;50,"P1","P3"),IF(X1356&gt;0,IF(Y1356&gt;50,"P2","P5"),IF(Y1356&gt;50,"P4","P6"))))</f>
        <v/>
      </c>
    </row>
    <row r="1357" spans="1:26" x14ac:dyDescent="0.35">
      <c r="A1357" s="48"/>
      <c r="B1357" s="48"/>
      <c r="C1357" s="48"/>
      <c r="D1357" s="48"/>
      <c r="E1357" s="47"/>
      <c r="F1357" s="47"/>
      <c r="G1357" s="48"/>
      <c r="H1357" s="48"/>
      <c r="I1357" s="48"/>
      <c r="J1357" s="48"/>
      <c r="K1357" s="48"/>
      <c r="L1357" s="48"/>
      <c r="M1357" s="48"/>
      <c r="N1357" s="48"/>
      <c r="O1357" s="48"/>
      <c r="P1357" s="48"/>
      <c r="Q1357" s="55" t="str" cm="1">
        <f t="array" ref="Q1357">IF(AND(B1357="",D1357="",G1357:H1357="",J1357:P1357),"",IF(OR(B1357="",D1357="",AND(D1357&lt;&gt;"A",D1357&lt;&gt;"B",D1357&lt;&gt;"C",D1357&lt;&gt;"D",D1357&lt;&gt;"U"),G1357&lt;0,H1357&lt;G1357,AND(J1357&lt;&gt;"BC",J1357&lt;&gt;"SG",J1357&lt;&gt;"KQ",J1357&lt;&gt;"R"),J1357="",K1357="",L1357="",L1357&lt; 0,OR(M1357="",M1357&gt;15),OR(N1357="",N1357&gt;15),O1357="",P1357=""),"ERROR - Please check inputs",""))</f>
        <v/>
      </c>
      <c r="R1357" s="55" t="str" cm="1">
        <f t="array" ref="R1357">IF(AND(B1357:D1357="",G1357:P1357=""),"",H1357-G1357)</f>
        <v/>
      </c>
      <c r="S1357" s="55" t="str" cm="1">
        <f t="array" ref="S1357">IF(AND(B1357:D1357="",G1357:P1357=""),"",P1357*R1357/1000*365)</f>
        <v/>
      </c>
      <c r="T1357" s="55" t="str" cm="1">
        <f t="array" ref="T1357">IF(AND(B1357:D1357="",G1357:P1357=""),"",MAX(0,K1357-L1357))</f>
        <v/>
      </c>
      <c r="U1357" s="55" t="str" cm="1">
        <f t="array" ref="U1357">IF(AND(B1357:D1357="",G1357:P1357=""),"",VLOOKUP(J1357,ABen_Rates,3,FALSE)*T1357*S1357)</f>
        <v/>
      </c>
      <c r="V1357" s="55" t="str" cm="1">
        <f t="array" ref="V1357">IF(AND(B1357:D1357="",G1357:P1357=""),"",VLOOKUP(D1357,Treatment_Life,2,FALSE)*U1357)</f>
        <v/>
      </c>
      <c r="W1357" s="55" t="str" cm="1">
        <f t="array" ref="W1357">IF(AND(B1357:D1357="",G1357:P1357=""),"",(H1357-G1357)*O1357*Lane_Width*Cost_m2)</f>
        <v/>
      </c>
      <c r="X1357" s="55" cm="1">
        <f t="array" ref="X1357">IF(AND(B1357:D1357="",G1357:P1357=""),-9999,V1357*Av_Cost_Coll/W1357)</f>
        <v>-9999</v>
      </c>
      <c r="Y1357" s="55" cm="1">
        <f t="array" ref="Y1357">IF(AND(B1357:D1357="",G1357:P1357=""),-9999,VLOOKUP(CONCATENATE(M1357,"-",N1357),Likelihood,2,FALSE))</f>
        <v>-9999</v>
      </c>
      <c r="Z1357" s="55" t="str" cm="1">
        <f t="array" ref="Z1357">IF(AND(B1357:D1357="",G1357:P1357=""),"",IF(X1357&gt;=2,IF(Y1357&gt;50,"P1","P3"),IF(X1357&gt;0,IF(Y1357&gt;50,"P2","P5"),IF(Y1357&gt;50,"P4","P6"))))</f>
        <v/>
      </c>
    </row>
    <row r="1358" spans="1:26" x14ac:dyDescent="0.35">
      <c r="A1358" s="48"/>
      <c r="B1358" s="48"/>
      <c r="C1358" s="48"/>
      <c r="D1358" s="48"/>
      <c r="E1358" s="47"/>
      <c r="F1358" s="47"/>
      <c r="G1358" s="48"/>
      <c r="H1358" s="48"/>
      <c r="I1358" s="48"/>
      <c r="J1358" s="48"/>
      <c r="K1358" s="48"/>
      <c r="L1358" s="48"/>
      <c r="M1358" s="48"/>
      <c r="N1358" s="48"/>
      <c r="O1358" s="48"/>
      <c r="P1358" s="48"/>
      <c r="Q1358" s="55" t="str" cm="1">
        <f t="array" ref="Q1358">IF(AND(B1358="",D1358="",G1358:H1358="",J1358:P1358),"",IF(OR(B1358="",D1358="",AND(D1358&lt;&gt;"A",D1358&lt;&gt;"B",D1358&lt;&gt;"C",D1358&lt;&gt;"D",D1358&lt;&gt;"U"),G1358&lt;0,H1358&lt;G1358,AND(J1358&lt;&gt;"BC",J1358&lt;&gt;"SG",J1358&lt;&gt;"KQ",J1358&lt;&gt;"R"),J1358="",K1358="",L1358="",L1358&lt; 0,OR(M1358="",M1358&gt;15),OR(N1358="",N1358&gt;15),O1358="",P1358=""),"ERROR - Please check inputs",""))</f>
        <v/>
      </c>
      <c r="R1358" s="55" t="str" cm="1">
        <f t="array" ref="R1358">IF(AND(B1358:D1358="",G1358:P1358=""),"",H1358-G1358)</f>
        <v/>
      </c>
      <c r="S1358" s="55" t="str" cm="1">
        <f t="array" ref="S1358">IF(AND(B1358:D1358="",G1358:P1358=""),"",P1358*R1358/1000*365)</f>
        <v/>
      </c>
      <c r="T1358" s="55" t="str" cm="1">
        <f t="array" ref="T1358">IF(AND(B1358:D1358="",G1358:P1358=""),"",MAX(0,K1358-L1358))</f>
        <v/>
      </c>
      <c r="U1358" s="55" t="str" cm="1">
        <f t="array" ref="U1358">IF(AND(B1358:D1358="",G1358:P1358=""),"",VLOOKUP(J1358,ABen_Rates,3,FALSE)*T1358*S1358)</f>
        <v/>
      </c>
      <c r="V1358" s="55" t="str" cm="1">
        <f t="array" ref="V1358">IF(AND(B1358:D1358="",G1358:P1358=""),"",VLOOKUP(D1358,Treatment_Life,2,FALSE)*U1358)</f>
        <v/>
      </c>
      <c r="W1358" s="55" t="str" cm="1">
        <f t="array" ref="W1358">IF(AND(B1358:D1358="",G1358:P1358=""),"",(H1358-G1358)*O1358*Lane_Width*Cost_m2)</f>
        <v/>
      </c>
      <c r="X1358" s="55" cm="1">
        <f t="array" ref="X1358">IF(AND(B1358:D1358="",G1358:P1358=""),-9999,V1358*Av_Cost_Coll/W1358)</f>
        <v>-9999</v>
      </c>
      <c r="Y1358" s="55" cm="1">
        <f t="array" ref="Y1358">IF(AND(B1358:D1358="",G1358:P1358=""),-9999,VLOOKUP(CONCATENATE(M1358,"-",N1358),Likelihood,2,FALSE))</f>
        <v>-9999</v>
      </c>
      <c r="Z1358" s="55" t="str" cm="1">
        <f t="array" ref="Z1358">IF(AND(B1358:D1358="",G1358:P1358=""),"",IF(X1358&gt;=2,IF(Y1358&gt;50,"P1","P3"),IF(X1358&gt;0,IF(Y1358&gt;50,"P2","P5"),IF(Y1358&gt;50,"P4","P6"))))</f>
        <v/>
      </c>
    </row>
    <row r="1359" spans="1:26" x14ac:dyDescent="0.35">
      <c r="A1359" s="48"/>
      <c r="B1359" s="48"/>
      <c r="C1359" s="48"/>
      <c r="D1359" s="48"/>
      <c r="E1359" s="47"/>
      <c r="F1359" s="47"/>
      <c r="G1359" s="48"/>
      <c r="H1359" s="48"/>
      <c r="I1359" s="48"/>
      <c r="J1359" s="48"/>
      <c r="K1359" s="48"/>
      <c r="L1359" s="48"/>
      <c r="M1359" s="48"/>
      <c r="N1359" s="48"/>
      <c r="O1359" s="48"/>
      <c r="P1359" s="48"/>
      <c r="Q1359" s="55" t="str" cm="1">
        <f t="array" ref="Q1359">IF(AND(B1359="",D1359="",G1359:H1359="",J1359:P1359),"",IF(OR(B1359="",D1359="",AND(D1359&lt;&gt;"A",D1359&lt;&gt;"B",D1359&lt;&gt;"C",D1359&lt;&gt;"D",D1359&lt;&gt;"U"),G1359&lt;0,H1359&lt;G1359,AND(J1359&lt;&gt;"BC",J1359&lt;&gt;"SG",J1359&lt;&gt;"KQ",J1359&lt;&gt;"R"),J1359="",K1359="",L1359="",L1359&lt; 0,OR(M1359="",M1359&gt;15),OR(N1359="",N1359&gt;15),O1359="",P1359=""),"ERROR - Please check inputs",""))</f>
        <v/>
      </c>
      <c r="R1359" s="55" t="str" cm="1">
        <f t="array" ref="R1359">IF(AND(B1359:D1359="",G1359:P1359=""),"",H1359-G1359)</f>
        <v/>
      </c>
      <c r="S1359" s="55" t="str" cm="1">
        <f t="array" ref="S1359">IF(AND(B1359:D1359="",G1359:P1359=""),"",P1359*R1359/1000*365)</f>
        <v/>
      </c>
      <c r="T1359" s="55" t="str" cm="1">
        <f t="array" ref="T1359">IF(AND(B1359:D1359="",G1359:P1359=""),"",MAX(0,K1359-L1359))</f>
        <v/>
      </c>
      <c r="U1359" s="55" t="str" cm="1">
        <f t="array" ref="U1359">IF(AND(B1359:D1359="",G1359:P1359=""),"",VLOOKUP(J1359,ABen_Rates,3,FALSE)*T1359*S1359)</f>
        <v/>
      </c>
      <c r="V1359" s="55" t="str" cm="1">
        <f t="array" ref="V1359">IF(AND(B1359:D1359="",G1359:P1359=""),"",VLOOKUP(D1359,Treatment_Life,2,FALSE)*U1359)</f>
        <v/>
      </c>
      <c r="W1359" s="55" t="str" cm="1">
        <f t="array" ref="W1359">IF(AND(B1359:D1359="",G1359:P1359=""),"",(H1359-G1359)*O1359*Lane_Width*Cost_m2)</f>
        <v/>
      </c>
      <c r="X1359" s="55" cm="1">
        <f t="array" ref="X1359">IF(AND(B1359:D1359="",G1359:P1359=""),-9999,V1359*Av_Cost_Coll/W1359)</f>
        <v>-9999</v>
      </c>
      <c r="Y1359" s="55" cm="1">
        <f t="array" ref="Y1359">IF(AND(B1359:D1359="",G1359:P1359=""),-9999,VLOOKUP(CONCATENATE(M1359,"-",N1359),Likelihood,2,FALSE))</f>
        <v>-9999</v>
      </c>
      <c r="Z1359" s="55" t="str" cm="1">
        <f t="array" ref="Z1359">IF(AND(B1359:D1359="",G1359:P1359=""),"",IF(X1359&gt;=2,IF(Y1359&gt;50,"P1","P3"),IF(X1359&gt;0,IF(Y1359&gt;50,"P2","P5"),IF(Y1359&gt;50,"P4","P6"))))</f>
        <v/>
      </c>
    </row>
    <row r="1360" spans="1:26" x14ac:dyDescent="0.35">
      <c r="A1360" s="48"/>
      <c r="B1360" s="48"/>
      <c r="C1360" s="48"/>
      <c r="D1360" s="48"/>
      <c r="E1360" s="47"/>
      <c r="F1360" s="47"/>
      <c r="G1360" s="48"/>
      <c r="H1360" s="48"/>
      <c r="I1360" s="48"/>
      <c r="J1360" s="48"/>
      <c r="K1360" s="48"/>
      <c r="L1360" s="48"/>
      <c r="M1360" s="48"/>
      <c r="N1360" s="48"/>
      <c r="O1360" s="48"/>
      <c r="P1360" s="48"/>
      <c r="Q1360" s="55" t="str" cm="1">
        <f t="array" ref="Q1360">IF(AND(B1360="",D1360="",G1360:H1360="",J1360:P1360),"",IF(OR(B1360="",D1360="",AND(D1360&lt;&gt;"A",D1360&lt;&gt;"B",D1360&lt;&gt;"C",D1360&lt;&gt;"D",D1360&lt;&gt;"U"),G1360&lt;0,H1360&lt;G1360,AND(J1360&lt;&gt;"BC",J1360&lt;&gt;"SG",J1360&lt;&gt;"KQ",J1360&lt;&gt;"R"),J1360="",K1360="",L1360="",L1360&lt; 0,OR(M1360="",M1360&gt;15),OR(N1360="",N1360&gt;15),O1360="",P1360=""),"ERROR - Please check inputs",""))</f>
        <v/>
      </c>
      <c r="R1360" s="55" t="str" cm="1">
        <f t="array" ref="R1360">IF(AND(B1360:D1360="",G1360:P1360=""),"",H1360-G1360)</f>
        <v/>
      </c>
      <c r="S1360" s="55" t="str" cm="1">
        <f t="array" ref="S1360">IF(AND(B1360:D1360="",G1360:P1360=""),"",P1360*R1360/1000*365)</f>
        <v/>
      </c>
      <c r="T1360" s="55" t="str" cm="1">
        <f t="array" ref="T1360">IF(AND(B1360:D1360="",G1360:P1360=""),"",MAX(0,K1360-L1360))</f>
        <v/>
      </c>
      <c r="U1360" s="55" t="str" cm="1">
        <f t="array" ref="U1360">IF(AND(B1360:D1360="",G1360:P1360=""),"",VLOOKUP(J1360,ABen_Rates,3,FALSE)*T1360*S1360)</f>
        <v/>
      </c>
      <c r="V1360" s="55" t="str" cm="1">
        <f t="array" ref="V1360">IF(AND(B1360:D1360="",G1360:P1360=""),"",VLOOKUP(D1360,Treatment_Life,2,FALSE)*U1360)</f>
        <v/>
      </c>
      <c r="W1360" s="55" t="str" cm="1">
        <f t="array" ref="W1360">IF(AND(B1360:D1360="",G1360:P1360=""),"",(H1360-G1360)*O1360*Lane_Width*Cost_m2)</f>
        <v/>
      </c>
      <c r="X1360" s="55" cm="1">
        <f t="array" ref="X1360">IF(AND(B1360:D1360="",G1360:P1360=""),-9999,V1360*Av_Cost_Coll/W1360)</f>
        <v>-9999</v>
      </c>
      <c r="Y1360" s="55" cm="1">
        <f t="array" ref="Y1360">IF(AND(B1360:D1360="",G1360:P1360=""),-9999,VLOOKUP(CONCATENATE(M1360,"-",N1360),Likelihood,2,FALSE))</f>
        <v>-9999</v>
      </c>
      <c r="Z1360" s="55" t="str" cm="1">
        <f t="array" ref="Z1360">IF(AND(B1360:D1360="",G1360:P1360=""),"",IF(X1360&gt;=2,IF(Y1360&gt;50,"P1","P3"),IF(X1360&gt;0,IF(Y1360&gt;50,"P2","P5"),IF(Y1360&gt;50,"P4","P6"))))</f>
        <v/>
      </c>
    </row>
    <row r="1361" spans="1:26" x14ac:dyDescent="0.35">
      <c r="A1361" s="48"/>
      <c r="B1361" s="48"/>
      <c r="C1361" s="48"/>
      <c r="D1361" s="48"/>
      <c r="E1361" s="47"/>
      <c r="F1361" s="47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55" t="str" cm="1">
        <f t="array" ref="Q1361">IF(AND(B1361="",D1361="",G1361:H1361="",J1361:P1361),"",IF(OR(B1361="",D1361="",AND(D1361&lt;&gt;"A",D1361&lt;&gt;"B",D1361&lt;&gt;"C",D1361&lt;&gt;"D",D1361&lt;&gt;"U"),G1361&lt;0,H1361&lt;G1361,AND(J1361&lt;&gt;"BC",J1361&lt;&gt;"SG",J1361&lt;&gt;"KQ",J1361&lt;&gt;"R"),J1361="",K1361="",L1361="",L1361&lt; 0,OR(M1361="",M1361&gt;15),OR(N1361="",N1361&gt;15),O1361="",P1361=""),"ERROR - Please check inputs",""))</f>
        <v/>
      </c>
      <c r="R1361" s="55" t="str" cm="1">
        <f t="array" ref="R1361">IF(AND(B1361:D1361="",G1361:P1361=""),"",H1361-G1361)</f>
        <v/>
      </c>
      <c r="S1361" s="55" t="str" cm="1">
        <f t="array" ref="S1361">IF(AND(B1361:D1361="",G1361:P1361=""),"",P1361*R1361/1000*365)</f>
        <v/>
      </c>
      <c r="T1361" s="55" t="str" cm="1">
        <f t="array" ref="T1361">IF(AND(B1361:D1361="",G1361:P1361=""),"",MAX(0,K1361-L1361))</f>
        <v/>
      </c>
      <c r="U1361" s="55" t="str" cm="1">
        <f t="array" ref="U1361">IF(AND(B1361:D1361="",G1361:P1361=""),"",VLOOKUP(J1361,ABen_Rates,3,FALSE)*T1361*S1361)</f>
        <v/>
      </c>
      <c r="V1361" s="55" t="str" cm="1">
        <f t="array" ref="V1361">IF(AND(B1361:D1361="",G1361:P1361=""),"",VLOOKUP(D1361,Treatment_Life,2,FALSE)*U1361)</f>
        <v/>
      </c>
      <c r="W1361" s="55" t="str" cm="1">
        <f t="array" ref="W1361">IF(AND(B1361:D1361="",G1361:P1361=""),"",(H1361-G1361)*O1361*Lane_Width*Cost_m2)</f>
        <v/>
      </c>
      <c r="X1361" s="55" cm="1">
        <f t="array" ref="X1361">IF(AND(B1361:D1361="",G1361:P1361=""),-9999,V1361*Av_Cost_Coll/W1361)</f>
        <v>-9999</v>
      </c>
      <c r="Y1361" s="55" cm="1">
        <f t="array" ref="Y1361">IF(AND(B1361:D1361="",G1361:P1361=""),-9999,VLOOKUP(CONCATENATE(M1361,"-",N1361),Likelihood,2,FALSE))</f>
        <v>-9999</v>
      </c>
      <c r="Z1361" s="55" t="str" cm="1">
        <f t="array" ref="Z1361">IF(AND(B1361:D1361="",G1361:P1361=""),"",IF(X1361&gt;=2,IF(Y1361&gt;50,"P1","P3"),IF(X1361&gt;0,IF(Y1361&gt;50,"P2","P5"),IF(Y1361&gt;50,"P4","P6"))))</f>
        <v/>
      </c>
    </row>
    <row r="1362" spans="1:26" x14ac:dyDescent="0.35">
      <c r="A1362" s="48"/>
      <c r="B1362" s="48"/>
      <c r="C1362" s="48"/>
      <c r="D1362" s="48"/>
      <c r="E1362" s="47"/>
      <c r="F1362" s="47"/>
      <c r="G1362" s="48"/>
      <c r="H1362" s="48"/>
      <c r="I1362" s="48"/>
      <c r="J1362" s="48"/>
      <c r="K1362" s="48"/>
      <c r="L1362" s="48"/>
      <c r="M1362" s="48"/>
      <c r="N1362" s="48"/>
      <c r="O1362" s="48"/>
      <c r="P1362" s="48"/>
      <c r="Q1362" s="55" t="str" cm="1">
        <f t="array" ref="Q1362">IF(AND(B1362="",D1362="",G1362:H1362="",J1362:P1362),"",IF(OR(B1362="",D1362="",AND(D1362&lt;&gt;"A",D1362&lt;&gt;"B",D1362&lt;&gt;"C",D1362&lt;&gt;"D",D1362&lt;&gt;"U"),G1362&lt;0,H1362&lt;G1362,AND(J1362&lt;&gt;"BC",J1362&lt;&gt;"SG",J1362&lt;&gt;"KQ",J1362&lt;&gt;"R"),J1362="",K1362="",L1362="",L1362&lt; 0,OR(M1362="",M1362&gt;15),OR(N1362="",N1362&gt;15),O1362="",P1362=""),"ERROR - Please check inputs",""))</f>
        <v/>
      </c>
      <c r="R1362" s="55" t="str" cm="1">
        <f t="array" ref="R1362">IF(AND(B1362:D1362="",G1362:P1362=""),"",H1362-G1362)</f>
        <v/>
      </c>
      <c r="S1362" s="55" t="str" cm="1">
        <f t="array" ref="S1362">IF(AND(B1362:D1362="",G1362:P1362=""),"",P1362*R1362/1000*365)</f>
        <v/>
      </c>
      <c r="T1362" s="55" t="str" cm="1">
        <f t="array" ref="T1362">IF(AND(B1362:D1362="",G1362:P1362=""),"",MAX(0,K1362-L1362))</f>
        <v/>
      </c>
      <c r="U1362" s="55" t="str" cm="1">
        <f t="array" ref="U1362">IF(AND(B1362:D1362="",G1362:P1362=""),"",VLOOKUP(J1362,ABen_Rates,3,FALSE)*T1362*S1362)</f>
        <v/>
      </c>
      <c r="V1362" s="55" t="str" cm="1">
        <f t="array" ref="V1362">IF(AND(B1362:D1362="",G1362:P1362=""),"",VLOOKUP(D1362,Treatment_Life,2,FALSE)*U1362)</f>
        <v/>
      </c>
      <c r="W1362" s="55" t="str" cm="1">
        <f t="array" ref="W1362">IF(AND(B1362:D1362="",G1362:P1362=""),"",(H1362-G1362)*O1362*Lane_Width*Cost_m2)</f>
        <v/>
      </c>
      <c r="X1362" s="55" cm="1">
        <f t="array" ref="X1362">IF(AND(B1362:D1362="",G1362:P1362=""),-9999,V1362*Av_Cost_Coll/W1362)</f>
        <v>-9999</v>
      </c>
      <c r="Y1362" s="55" cm="1">
        <f t="array" ref="Y1362">IF(AND(B1362:D1362="",G1362:P1362=""),-9999,VLOOKUP(CONCATENATE(M1362,"-",N1362),Likelihood,2,FALSE))</f>
        <v>-9999</v>
      </c>
      <c r="Z1362" s="55" t="str" cm="1">
        <f t="array" ref="Z1362">IF(AND(B1362:D1362="",G1362:P1362=""),"",IF(X1362&gt;=2,IF(Y1362&gt;50,"P1","P3"),IF(X1362&gt;0,IF(Y1362&gt;50,"P2","P5"),IF(Y1362&gt;50,"P4","P6"))))</f>
        <v/>
      </c>
    </row>
    <row r="1363" spans="1:26" x14ac:dyDescent="0.35">
      <c r="A1363" s="48"/>
      <c r="B1363" s="48"/>
      <c r="C1363" s="48"/>
      <c r="D1363" s="48"/>
      <c r="E1363" s="47"/>
      <c r="F1363" s="47"/>
      <c r="G1363" s="48"/>
      <c r="H1363" s="48"/>
      <c r="I1363" s="48"/>
      <c r="J1363" s="48"/>
      <c r="K1363" s="48"/>
      <c r="L1363" s="48"/>
      <c r="M1363" s="48"/>
      <c r="N1363" s="48"/>
      <c r="O1363" s="48"/>
      <c r="P1363" s="48"/>
      <c r="Q1363" s="55" t="str" cm="1">
        <f t="array" ref="Q1363">IF(AND(B1363="",D1363="",G1363:H1363="",J1363:P1363),"",IF(OR(B1363="",D1363="",AND(D1363&lt;&gt;"A",D1363&lt;&gt;"B",D1363&lt;&gt;"C",D1363&lt;&gt;"D",D1363&lt;&gt;"U"),G1363&lt;0,H1363&lt;G1363,AND(J1363&lt;&gt;"BC",J1363&lt;&gt;"SG",J1363&lt;&gt;"KQ",J1363&lt;&gt;"R"),J1363="",K1363="",L1363="",L1363&lt; 0,OR(M1363="",M1363&gt;15),OR(N1363="",N1363&gt;15),O1363="",P1363=""),"ERROR - Please check inputs",""))</f>
        <v/>
      </c>
      <c r="R1363" s="55" t="str" cm="1">
        <f t="array" ref="R1363">IF(AND(B1363:D1363="",G1363:P1363=""),"",H1363-G1363)</f>
        <v/>
      </c>
      <c r="S1363" s="55" t="str" cm="1">
        <f t="array" ref="S1363">IF(AND(B1363:D1363="",G1363:P1363=""),"",P1363*R1363/1000*365)</f>
        <v/>
      </c>
      <c r="T1363" s="55" t="str" cm="1">
        <f t="array" ref="T1363">IF(AND(B1363:D1363="",G1363:P1363=""),"",MAX(0,K1363-L1363))</f>
        <v/>
      </c>
      <c r="U1363" s="55" t="str" cm="1">
        <f t="array" ref="U1363">IF(AND(B1363:D1363="",G1363:P1363=""),"",VLOOKUP(J1363,ABen_Rates,3,FALSE)*T1363*S1363)</f>
        <v/>
      </c>
      <c r="V1363" s="55" t="str" cm="1">
        <f t="array" ref="V1363">IF(AND(B1363:D1363="",G1363:P1363=""),"",VLOOKUP(D1363,Treatment_Life,2,FALSE)*U1363)</f>
        <v/>
      </c>
      <c r="W1363" s="55" t="str" cm="1">
        <f t="array" ref="W1363">IF(AND(B1363:D1363="",G1363:P1363=""),"",(H1363-G1363)*O1363*Lane_Width*Cost_m2)</f>
        <v/>
      </c>
      <c r="X1363" s="55" cm="1">
        <f t="array" ref="X1363">IF(AND(B1363:D1363="",G1363:P1363=""),-9999,V1363*Av_Cost_Coll/W1363)</f>
        <v>-9999</v>
      </c>
      <c r="Y1363" s="55" cm="1">
        <f t="array" ref="Y1363">IF(AND(B1363:D1363="",G1363:P1363=""),-9999,VLOOKUP(CONCATENATE(M1363,"-",N1363),Likelihood,2,FALSE))</f>
        <v>-9999</v>
      </c>
      <c r="Z1363" s="55" t="str" cm="1">
        <f t="array" ref="Z1363">IF(AND(B1363:D1363="",G1363:P1363=""),"",IF(X1363&gt;=2,IF(Y1363&gt;50,"P1","P3"),IF(X1363&gt;0,IF(Y1363&gt;50,"P2","P5"),IF(Y1363&gt;50,"P4","P6"))))</f>
        <v/>
      </c>
    </row>
    <row r="1364" spans="1:26" x14ac:dyDescent="0.35">
      <c r="A1364" s="48"/>
      <c r="B1364" s="48"/>
      <c r="C1364" s="48"/>
      <c r="D1364" s="48"/>
      <c r="E1364" s="47"/>
      <c r="F1364" s="47"/>
      <c r="G1364" s="48"/>
      <c r="H1364" s="48"/>
      <c r="I1364" s="48"/>
      <c r="J1364" s="48"/>
      <c r="K1364" s="48"/>
      <c r="L1364" s="48"/>
      <c r="M1364" s="48"/>
      <c r="N1364" s="48"/>
      <c r="O1364" s="48"/>
      <c r="P1364" s="48"/>
      <c r="Q1364" s="55" t="str" cm="1">
        <f t="array" ref="Q1364">IF(AND(B1364="",D1364="",G1364:H1364="",J1364:P1364),"",IF(OR(B1364="",D1364="",AND(D1364&lt;&gt;"A",D1364&lt;&gt;"B",D1364&lt;&gt;"C",D1364&lt;&gt;"D",D1364&lt;&gt;"U"),G1364&lt;0,H1364&lt;G1364,AND(J1364&lt;&gt;"BC",J1364&lt;&gt;"SG",J1364&lt;&gt;"KQ",J1364&lt;&gt;"R"),J1364="",K1364="",L1364="",L1364&lt; 0,OR(M1364="",M1364&gt;15),OR(N1364="",N1364&gt;15),O1364="",P1364=""),"ERROR - Please check inputs",""))</f>
        <v/>
      </c>
      <c r="R1364" s="55" t="str" cm="1">
        <f t="array" ref="R1364">IF(AND(B1364:D1364="",G1364:P1364=""),"",H1364-G1364)</f>
        <v/>
      </c>
      <c r="S1364" s="55" t="str" cm="1">
        <f t="array" ref="S1364">IF(AND(B1364:D1364="",G1364:P1364=""),"",P1364*R1364/1000*365)</f>
        <v/>
      </c>
      <c r="T1364" s="55" t="str" cm="1">
        <f t="array" ref="T1364">IF(AND(B1364:D1364="",G1364:P1364=""),"",MAX(0,K1364-L1364))</f>
        <v/>
      </c>
      <c r="U1364" s="55" t="str" cm="1">
        <f t="array" ref="U1364">IF(AND(B1364:D1364="",G1364:P1364=""),"",VLOOKUP(J1364,ABen_Rates,3,FALSE)*T1364*S1364)</f>
        <v/>
      </c>
      <c r="V1364" s="55" t="str" cm="1">
        <f t="array" ref="V1364">IF(AND(B1364:D1364="",G1364:P1364=""),"",VLOOKUP(D1364,Treatment_Life,2,FALSE)*U1364)</f>
        <v/>
      </c>
      <c r="W1364" s="55" t="str" cm="1">
        <f t="array" ref="W1364">IF(AND(B1364:D1364="",G1364:P1364=""),"",(H1364-G1364)*O1364*Lane_Width*Cost_m2)</f>
        <v/>
      </c>
      <c r="X1364" s="55" cm="1">
        <f t="array" ref="X1364">IF(AND(B1364:D1364="",G1364:P1364=""),-9999,V1364*Av_Cost_Coll/W1364)</f>
        <v>-9999</v>
      </c>
      <c r="Y1364" s="55" cm="1">
        <f t="array" ref="Y1364">IF(AND(B1364:D1364="",G1364:P1364=""),-9999,VLOOKUP(CONCATENATE(M1364,"-",N1364),Likelihood,2,FALSE))</f>
        <v>-9999</v>
      </c>
      <c r="Z1364" s="55" t="str" cm="1">
        <f t="array" ref="Z1364">IF(AND(B1364:D1364="",G1364:P1364=""),"",IF(X1364&gt;=2,IF(Y1364&gt;50,"P1","P3"),IF(X1364&gt;0,IF(Y1364&gt;50,"P2","P5"),IF(Y1364&gt;50,"P4","P6"))))</f>
        <v/>
      </c>
    </row>
    <row r="1365" spans="1:26" x14ac:dyDescent="0.35">
      <c r="A1365" s="48"/>
      <c r="B1365" s="48"/>
      <c r="C1365" s="48"/>
      <c r="D1365" s="48"/>
      <c r="E1365" s="47"/>
      <c r="F1365" s="47"/>
      <c r="G1365" s="48"/>
      <c r="H1365" s="48"/>
      <c r="I1365" s="48"/>
      <c r="J1365" s="48"/>
      <c r="K1365" s="48"/>
      <c r="L1365" s="48"/>
      <c r="M1365" s="48"/>
      <c r="N1365" s="48"/>
      <c r="O1365" s="48"/>
      <c r="P1365" s="48"/>
      <c r="Q1365" s="55" t="str" cm="1">
        <f t="array" ref="Q1365">IF(AND(B1365="",D1365="",G1365:H1365="",J1365:P1365),"",IF(OR(B1365="",D1365="",AND(D1365&lt;&gt;"A",D1365&lt;&gt;"B",D1365&lt;&gt;"C",D1365&lt;&gt;"D",D1365&lt;&gt;"U"),G1365&lt;0,H1365&lt;G1365,AND(J1365&lt;&gt;"BC",J1365&lt;&gt;"SG",J1365&lt;&gt;"KQ",J1365&lt;&gt;"R"),J1365="",K1365="",L1365="",L1365&lt; 0,OR(M1365="",M1365&gt;15),OR(N1365="",N1365&gt;15),O1365="",P1365=""),"ERROR - Please check inputs",""))</f>
        <v/>
      </c>
      <c r="R1365" s="55" t="str" cm="1">
        <f t="array" ref="R1365">IF(AND(B1365:D1365="",G1365:P1365=""),"",H1365-G1365)</f>
        <v/>
      </c>
      <c r="S1365" s="55" t="str" cm="1">
        <f t="array" ref="S1365">IF(AND(B1365:D1365="",G1365:P1365=""),"",P1365*R1365/1000*365)</f>
        <v/>
      </c>
      <c r="T1365" s="55" t="str" cm="1">
        <f t="array" ref="T1365">IF(AND(B1365:D1365="",G1365:P1365=""),"",MAX(0,K1365-L1365))</f>
        <v/>
      </c>
      <c r="U1365" s="55" t="str" cm="1">
        <f t="array" ref="U1365">IF(AND(B1365:D1365="",G1365:P1365=""),"",VLOOKUP(J1365,ABen_Rates,3,FALSE)*T1365*S1365)</f>
        <v/>
      </c>
      <c r="V1365" s="55" t="str" cm="1">
        <f t="array" ref="V1365">IF(AND(B1365:D1365="",G1365:P1365=""),"",VLOOKUP(D1365,Treatment_Life,2,FALSE)*U1365)</f>
        <v/>
      </c>
      <c r="W1365" s="55" t="str" cm="1">
        <f t="array" ref="W1365">IF(AND(B1365:D1365="",G1365:P1365=""),"",(H1365-G1365)*O1365*Lane_Width*Cost_m2)</f>
        <v/>
      </c>
      <c r="X1365" s="55" cm="1">
        <f t="array" ref="X1365">IF(AND(B1365:D1365="",G1365:P1365=""),-9999,V1365*Av_Cost_Coll/W1365)</f>
        <v>-9999</v>
      </c>
      <c r="Y1365" s="55" cm="1">
        <f t="array" ref="Y1365">IF(AND(B1365:D1365="",G1365:P1365=""),-9999,VLOOKUP(CONCATENATE(M1365,"-",N1365),Likelihood,2,FALSE))</f>
        <v>-9999</v>
      </c>
      <c r="Z1365" s="55" t="str" cm="1">
        <f t="array" ref="Z1365">IF(AND(B1365:D1365="",G1365:P1365=""),"",IF(X1365&gt;=2,IF(Y1365&gt;50,"P1","P3"),IF(X1365&gt;0,IF(Y1365&gt;50,"P2","P5"),IF(Y1365&gt;50,"P4","P6"))))</f>
        <v/>
      </c>
    </row>
    <row r="1366" spans="1:26" x14ac:dyDescent="0.35">
      <c r="A1366" s="48"/>
      <c r="B1366" s="48"/>
      <c r="C1366" s="48"/>
      <c r="D1366" s="48"/>
      <c r="E1366" s="47"/>
      <c r="F1366" s="47"/>
      <c r="G1366" s="48"/>
      <c r="H1366" s="48"/>
      <c r="I1366" s="48"/>
      <c r="J1366" s="48"/>
      <c r="K1366" s="48"/>
      <c r="L1366" s="48"/>
      <c r="M1366" s="48"/>
      <c r="N1366" s="48"/>
      <c r="O1366" s="48"/>
      <c r="P1366" s="48"/>
      <c r="Q1366" s="55" t="str" cm="1">
        <f t="array" ref="Q1366">IF(AND(B1366="",D1366="",G1366:H1366="",J1366:P1366),"",IF(OR(B1366="",D1366="",AND(D1366&lt;&gt;"A",D1366&lt;&gt;"B",D1366&lt;&gt;"C",D1366&lt;&gt;"D",D1366&lt;&gt;"U"),G1366&lt;0,H1366&lt;G1366,AND(J1366&lt;&gt;"BC",J1366&lt;&gt;"SG",J1366&lt;&gt;"KQ",J1366&lt;&gt;"R"),J1366="",K1366="",L1366="",L1366&lt; 0,OR(M1366="",M1366&gt;15),OR(N1366="",N1366&gt;15),O1366="",P1366=""),"ERROR - Please check inputs",""))</f>
        <v/>
      </c>
      <c r="R1366" s="55" t="str" cm="1">
        <f t="array" ref="R1366">IF(AND(B1366:D1366="",G1366:P1366=""),"",H1366-G1366)</f>
        <v/>
      </c>
      <c r="S1366" s="55" t="str" cm="1">
        <f t="array" ref="S1366">IF(AND(B1366:D1366="",G1366:P1366=""),"",P1366*R1366/1000*365)</f>
        <v/>
      </c>
      <c r="T1366" s="55" t="str" cm="1">
        <f t="array" ref="T1366">IF(AND(B1366:D1366="",G1366:P1366=""),"",MAX(0,K1366-L1366))</f>
        <v/>
      </c>
      <c r="U1366" s="55" t="str" cm="1">
        <f t="array" ref="U1366">IF(AND(B1366:D1366="",G1366:P1366=""),"",VLOOKUP(J1366,ABen_Rates,3,FALSE)*T1366*S1366)</f>
        <v/>
      </c>
      <c r="V1366" s="55" t="str" cm="1">
        <f t="array" ref="V1366">IF(AND(B1366:D1366="",G1366:P1366=""),"",VLOOKUP(D1366,Treatment_Life,2,FALSE)*U1366)</f>
        <v/>
      </c>
      <c r="W1366" s="55" t="str" cm="1">
        <f t="array" ref="W1366">IF(AND(B1366:D1366="",G1366:P1366=""),"",(H1366-G1366)*O1366*Lane_Width*Cost_m2)</f>
        <v/>
      </c>
      <c r="X1366" s="55" cm="1">
        <f t="array" ref="X1366">IF(AND(B1366:D1366="",G1366:P1366=""),-9999,V1366*Av_Cost_Coll/W1366)</f>
        <v>-9999</v>
      </c>
      <c r="Y1366" s="55" cm="1">
        <f t="array" ref="Y1366">IF(AND(B1366:D1366="",G1366:P1366=""),-9999,VLOOKUP(CONCATENATE(M1366,"-",N1366),Likelihood,2,FALSE))</f>
        <v>-9999</v>
      </c>
      <c r="Z1366" s="55" t="str" cm="1">
        <f t="array" ref="Z1366">IF(AND(B1366:D1366="",G1366:P1366=""),"",IF(X1366&gt;=2,IF(Y1366&gt;50,"P1","P3"),IF(X1366&gt;0,IF(Y1366&gt;50,"P2","P5"),IF(Y1366&gt;50,"P4","P6"))))</f>
        <v/>
      </c>
    </row>
    <row r="1367" spans="1:26" x14ac:dyDescent="0.35">
      <c r="A1367" s="48"/>
      <c r="B1367" s="48"/>
      <c r="C1367" s="48"/>
      <c r="D1367" s="48"/>
      <c r="E1367" s="47"/>
      <c r="F1367" s="47"/>
      <c r="G1367" s="48"/>
      <c r="H1367" s="48"/>
      <c r="I1367" s="48"/>
      <c r="J1367" s="48"/>
      <c r="K1367" s="48"/>
      <c r="L1367" s="48"/>
      <c r="M1367" s="48"/>
      <c r="N1367" s="48"/>
      <c r="O1367" s="48"/>
      <c r="P1367" s="48"/>
      <c r="Q1367" s="55" t="str" cm="1">
        <f t="array" ref="Q1367">IF(AND(B1367="",D1367="",G1367:H1367="",J1367:P1367),"",IF(OR(B1367="",D1367="",AND(D1367&lt;&gt;"A",D1367&lt;&gt;"B",D1367&lt;&gt;"C",D1367&lt;&gt;"D",D1367&lt;&gt;"U"),G1367&lt;0,H1367&lt;G1367,AND(J1367&lt;&gt;"BC",J1367&lt;&gt;"SG",J1367&lt;&gt;"KQ",J1367&lt;&gt;"R"),J1367="",K1367="",L1367="",L1367&lt; 0,OR(M1367="",M1367&gt;15),OR(N1367="",N1367&gt;15),O1367="",P1367=""),"ERROR - Please check inputs",""))</f>
        <v/>
      </c>
      <c r="R1367" s="55" t="str" cm="1">
        <f t="array" ref="R1367">IF(AND(B1367:D1367="",G1367:P1367=""),"",H1367-G1367)</f>
        <v/>
      </c>
      <c r="S1367" s="55" t="str" cm="1">
        <f t="array" ref="S1367">IF(AND(B1367:D1367="",G1367:P1367=""),"",P1367*R1367/1000*365)</f>
        <v/>
      </c>
      <c r="T1367" s="55" t="str" cm="1">
        <f t="array" ref="T1367">IF(AND(B1367:D1367="",G1367:P1367=""),"",MAX(0,K1367-L1367))</f>
        <v/>
      </c>
      <c r="U1367" s="55" t="str" cm="1">
        <f t="array" ref="U1367">IF(AND(B1367:D1367="",G1367:P1367=""),"",VLOOKUP(J1367,ABen_Rates,3,FALSE)*T1367*S1367)</f>
        <v/>
      </c>
      <c r="V1367" s="55" t="str" cm="1">
        <f t="array" ref="V1367">IF(AND(B1367:D1367="",G1367:P1367=""),"",VLOOKUP(D1367,Treatment_Life,2,FALSE)*U1367)</f>
        <v/>
      </c>
      <c r="W1367" s="55" t="str" cm="1">
        <f t="array" ref="W1367">IF(AND(B1367:D1367="",G1367:P1367=""),"",(H1367-G1367)*O1367*Lane_Width*Cost_m2)</f>
        <v/>
      </c>
      <c r="X1367" s="55" cm="1">
        <f t="array" ref="X1367">IF(AND(B1367:D1367="",G1367:P1367=""),-9999,V1367*Av_Cost_Coll/W1367)</f>
        <v>-9999</v>
      </c>
      <c r="Y1367" s="55" cm="1">
        <f t="array" ref="Y1367">IF(AND(B1367:D1367="",G1367:P1367=""),-9999,VLOOKUP(CONCATENATE(M1367,"-",N1367),Likelihood,2,FALSE))</f>
        <v>-9999</v>
      </c>
      <c r="Z1367" s="55" t="str" cm="1">
        <f t="array" ref="Z1367">IF(AND(B1367:D1367="",G1367:P1367=""),"",IF(X1367&gt;=2,IF(Y1367&gt;50,"P1","P3"),IF(X1367&gt;0,IF(Y1367&gt;50,"P2","P5"),IF(Y1367&gt;50,"P4","P6"))))</f>
        <v/>
      </c>
    </row>
    <row r="1368" spans="1:26" x14ac:dyDescent="0.35">
      <c r="A1368" s="48"/>
      <c r="B1368" s="48"/>
      <c r="C1368" s="48"/>
      <c r="D1368" s="48"/>
      <c r="E1368" s="47"/>
      <c r="F1368" s="47"/>
      <c r="G1368" s="48"/>
      <c r="H1368" s="48"/>
      <c r="I1368" s="48"/>
      <c r="J1368" s="48"/>
      <c r="K1368" s="48"/>
      <c r="L1368" s="48"/>
      <c r="M1368" s="48"/>
      <c r="N1368" s="48"/>
      <c r="O1368" s="48"/>
      <c r="P1368" s="48"/>
      <c r="Q1368" s="55" t="str" cm="1">
        <f t="array" ref="Q1368">IF(AND(B1368="",D1368="",G1368:H1368="",J1368:P1368),"",IF(OR(B1368="",D1368="",AND(D1368&lt;&gt;"A",D1368&lt;&gt;"B",D1368&lt;&gt;"C",D1368&lt;&gt;"D",D1368&lt;&gt;"U"),G1368&lt;0,H1368&lt;G1368,AND(J1368&lt;&gt;"BC",J1368&lt;&gt;"SG",J1368&lt;&gt;"KQ",J1368&lt;&gt;"R"),J1368="",K1368="",L1368="",L1368&lt; 0,OR(M1368="",M1368&gt;15),OR(N1368="",N1368&gt;15),O1368="",P1368=""),"ERROR - Please check inputs",""))</f>
        <v/>
      </c>
      <c r="R1368" s="55" t="str" cm="1">
        <f t="array" ref="R1368">IF(AND(B1368:D1368="",G1368:P1368=""),"",H1368-G1368)</f>
        <v/>
      </c>
      <c r="S1368" s="55" t="str" cm="1">
        <f t="array" ref="S1368">IF(AND(B1368:D1368="",G1368:P1368=""),"",P1368*R1368/1000*365)</f>
        <v/>
      </c>
      <c r="T1368" s="55" t="str" cm="1">
        <f t="array" ref="T1368">IF(AND(B1368:D1368="",G1368:P1368=""),"",MAX(0,K1368-L1368))</f>
        <v/>
      </c>
      <c r="U1368" s="55" t="str" cm="1">
        <f t="array" ref="U1368">IF(AND(B1368:D1368="",G1368:P1368=""),"",VLOOKUP(J1368,ABen_Rates,3,FALSE)*T1368*S1368)</f>
        <v/>
      </c>
      <c r="V1368" s="55" t="str" cm="1">
        <f t="array" ref="V1368">IF(AND(B1368:D1368="",G1368:P1368=""),"",VLOOKUP(D1368,Treatment_Life,2,FALSE)*U1368)</f>
        <v/>
      </c>
      <c r="W1368" s="55" t="str" cm="1">
        <f t="array" ref="W1368">IF(AND(B1368:D1368="",G1368:P1368=""),"",(H1368-G1368)*O1368*Lane_Width*Cost_m2)</f>
        <v/>
      </c>
      <c r="X1368" s="55" cm="1">
        <f t="array" ref="X1368">IF(AND(B1368:D1368="",G1368:P1368=""),-9999,V1368*Av_Cost_Coll/W1368)</f>
        <v>-9999</v>
      </c>
      <c r="Y1368" s="55" cm="1">
        <f t="array" ref="Y1368">IF(AND(B1368:D1368="",G1368:P1368=""),-9999,VLOOKUP(CONCATENATE(M1368,"-",N1368),Likelihood,2,FALSE))</f>
        <v>-9999</v>
      </c>
      <c r="Z1368" s="55" t="str" cm="1">
        <f t="array" ref="Z1368">IF(AND(B1368:D1368="",G1368:P1368=""),"",IF(X1368&gt;=2,IF(Y1368&gt;50,"P1","P3"),IF(X1368&gt;0,IF(Y1368&gt;50,"P2","P5"),IF(Y1368&gt;50,"P4","P6"))))</f>
        <v/>
      </c>
    </row>
    <row r="1369" spans="1:26" x14ac:dyDescent="0.35">
      <c r="A1369" s="48"/>
      <c r="B1369" s="48"/>
      <c r="C1369" s="48"/>
      <c r="D1369" s="48"/>
      <c r="E1369" s="47"/>
      <c r="F1369" s="47"/>
      <c r="G1369" s="48"/>
      <c r="H1369" s="48"/>
      <c r="I1369" s="48"/>
      <c r="J1369" s="48"/>
      <c r="K1369" s="48"/>
      <c r="L1369" s="48"/>
      <c r="M1369" s="48"/>
      <c r="N1369" s="48"/>
      <c r="O1369" s="48"/>
      <c r="P1369" s="48"/>
      <c r="Q1369" s="55" t="str" cm="1">
        <f t="array" ref="Q1369">IF(AND(B1369="",D1369="",G1369:H1369="",J1369:P1369),"",IF(OR(B1369="",D1369="",AND(D1369&lt;&gt;"A",D1369&lt;&gt;"B",D1369&lt;&gt;"C",D1369&lt;&gt;"D",D1369&lt;&gt;"U"),G1369&lt;0,H1369&lt;G1369,AND(J1369&lt;&gt;"BC",J1369&lt;&gt;"SG",J1369&lt;&gt;"KQ",J1369&lt;&gt;"R"),J1369="",K1369="",L1369="",L1369&lt; 0,OR(M1369="",M1369&gt;15),OR(N1369="",N1369&gt;15),O1369="",P1369=""),"ERROR - Please check inputs",""))</f>
        <v/>
      </c>
      <c r="R1369" s="55" t="str" cm="1">
        <f t="array" ref="R1369">IF(AND(B1369:D1369="",G1369:P1369=""),"",H1369-G1369)</f>
        <v/>
      </c>
      <c r="S1369" s="55" t="str" cm="1">
        <f t="array" ref="S1369">IF(AND(B1369:D1369="",G1369:P1369=""),"",P1369*R1369/1000*365)</f>
        <v/>
      </c>
      <c r="T1369" s="55" t="str" cm="1">
        <f t="array" ref="T1369">IF(AND(B1369:D1369="",G1369:P1369=""),"",MAX(0,K1369-L1369))</f>
        <v/>
      </c>
      <c r="U1369" s="55" t="str" cm="1">
        <f t="array" ref="U1369">IF(AND(B1369:D1369="",G1369:P1369=""),"",VLOOKUP(J1369,ABen_Rates,3,FALSE)*T1369*S1369)</f>
        <v/>
      </c>
      <c r="V1369" s="55" t="str" cm="1">
        <f t="array" ref="V1369">IF(AND(B1369:D1369="",G1369:P1369=""),"",VLOOKUP(D1369,Treatment_Life,2,FALSE)*U1369)</f>
        <v/>
      </c>
      <c r="W1369" s="55" t="str" cm="1">
        <f t="array" ref="W1369">IF(AND(B1369:D1369="",G1369:P1369=""),"",(H1369-G1369)*O1369*Lane_Width*Cost_m2)</f>
        <v/>
      </c>
      <c r="X1369" s="55" cm="1">
        <f t="array" ref="X1369">IF(AND(B1369:D1369="",G1369:P1369=""),-9999,V1369*Av_Cost_Coll/W1369)</f>
        <v>-9999</v>
      </c>
      <c r="Y1369" s="55" cm="1">
        <f t="array" ref="Y1369">IF(AND(B1369:D1369="",G1369:P1369=""),-9999,VLOOKUP(CONCATENATE(M1369,"-",N1369),Likelihood,2,FALSE))</f>
        <v>-9999</v>
      </c>
      <c r="Z1369" s="55" t="str" cm="1">
        <f t="array" ref="Z1369">IF(AND(B1369:D1369="",G1369:P1369=""),"",IF(X1369&gt;=2,IF(Y1369&gt;50,"P1","P3"),IF(X1369&gt;0,IF(Y1369&gt;50,"P2","P5"),IF(Y1369&gt;50,"P4","P6"))))</f>
        <v/>
      </c>
    </row>
    <row r="1370" spans="1:26" x14ac:dyDescent="0.35">
      <c r="A1370" s="48"/>
      <c r="B1370" s="48"/>
      <c r="C1370" s="48"/>
      <c r="D1370" s="48"/>
      <c r="E1370" s="47"/>
      <c r="F1370" s="47"/>
      <c r="G1370" s="48"/>
      <c r="H1370" s="48"/>
      <c r="I1370" s="48"/>
      <c r="J1370" s="48"/>
      <c r="K1370" s="48"/>
      <c r="L1370" s="48"/>
      <c r="M1370" s="48"/>
      <c r="N1370" s="48"/>
      <c r="O1370" s="48"/>
      <c r="P1370" s="48"/>
      <c r="Q1370" s="55" t="str" cm="1">
        <f t="array" ref="Q1370">IF(AND(B1370="",D1370="",G1370:H1370="",J1370:P1370),"",IF(OR(B1370="",D1370="",AND(D1370&lt;&gt;"A",D1370&lt;&gt;"B",D1370&lt;&gt;"C",D1370&lt;&gt;"D",D1370&lt;&gt;"U"),G1370&lt;0,H1370&lt;G1370,AND(J1370&lt;&gt;"BC",J1370&lt;&gt;"SG",J1370&lt;&gt;"KQ",J1370&lt;&gt;"R"),J1370="",K1370="",L1370="",L1370&lt; 0,OR(M1370="",M1370&gt;15),OR(N1370="",N1370&gt;15),O1370="",P1370=""),"ERROR - Please check inputs",""))</f>
        <v/>
      </c>
      <c r="R1370" s="55" t="str" cm="1">
        <f t="array" ref="R1370">IF(AND(B1370:D1370="",G1370:P1370=""),"",H1370-G1370)</f>
        <v/>
      </c>
      <c r="S1370" s="55" t="str" cm="1">
        <f t="array" ref="S1370">IF(AND(B1370:D1370="",G1370:P1370=""),"",P1370*R1370/1000*365)</f>
        <v/>
      </c>
      <c r="T1370" s="55" t="str" cm="1">
        <f t="array" ref="T1370">IF(AND(B1370:D1370="",G1370:P1370=""),"",MAX(0,K1370-L1370))</f>
        <v/>
      </c>
      <c r="U1370" s="55" t="str" cm="1">
        <f t="array" ref="U1370">IF(AND(B1370:D1370="",G1370:P1370=""),"",VLOOKUP(J1370,ABen_Rates,3,FALSE)*T1370*S1370)</f>
        <v/>
      </c>
      <c r="V1370" s="55" t="str" cm="1">
        <f t="array" ref="V1370">IF(AND(B1370:D1370="",G1370:P1370=""),"",VLOOKUP(D1370,Treatment_Life,2,FALSE)*U1370)</f>
        <v/>
      </c>
      <c r="W1370" s="55" t="str" cm="1">
        <f t="array" ref="W1370">IF(AND(B1370:D1370="",G1370:P1370=""),"",(H1370-G1370)*O1370*Lane_Width*Cost_m2)</f>
        <v/>
      </c>
      <c r="X1370" s="55" cm="1">
        <f t="array" ref="X1370">IF(AND(B1370:D1370="",G1370:P1370=""),-9999,V1370*Av_Cost_Coll/W1370)</f>
        <v>-9999</v>
      </c>
      <c r="Y1370" s="55" cm="1">
        <f t="array" ref="Y1370">IF(AND(B1370:D1370="",G1370:P1370=""),-9999,VLOOKUP(CONCATENATE(M1370,"-",N1370),Likelihood,2,FALSE))</f>
        <v>-9999</v>
      </c>
      <c r="Z1370" s="55" t="str" cm="1">
        <f t="array" ref="Z1370">IF(AND(B1370:D1370="",G1370:P1370=""),"",IF(X1370&gt;=2,IF(Y1370&gt;50,"P1","P3"),IF(X1370&gt;0,IF(Y1370&gt;50,"P2","P5"),IF(Y1370&gt;50,"P4","P6"))))</f>
        <v/>
      </c>
    </row>
    <row r="1371" spans="1:26" x14ac:dyDescent="0.35">
      <c r="A1371" s="48"/>
      <c r="B1371" s="48"/>
      <c r="C1371" s="48"/>
      <c r="D1371" s="48"/>
      <c r="E1371" s="47"/>
      <c r="F1371" s="47"/>
      <c r="G1371" s="48"/>
      <c r="H1371" s="48"/>
      <c r="I1371" s="48"/>
      <c r="J1371" s="48"/>
      <c r="K1371" s="48"/>
      <c r="L1371" s="48"/>
      <c r="M1371" s="48"/>
      <c r="N1371" s="48"/>
      <c r="O1371" s="48"/>
      <c r="P1371" s="48"/>
      <c r="Q1371" s="55" t="str" cm="1">
        <f t="array" ref="Q1371">IF(AND(B1371="",D1371="",G1371:H1371="",J1371:P1371),"",IF(OR(B1371="",D1371="",AND(D1371&lt;&gt;"A",D1371&lt;&gt;"B",D1371&lt;&gt;"C",D1371&lt;&gt;"D",D1371&lt;&gt;"U"),G1371&lt;0,H1371&lt;G1371,AND(J1371&lt;&gt;"BC",J1371&lt;&gt;"SG",J1371&lt;&gt;"KQ",J1371&lt;&gt;"R"),J1371="",K1371="",L1371="",L1371&lt; 0,OR(M1371="",M1371&gt;15),OR(N1371="",N1371&gt;15),O1371="",P1371=""),"ERROR - Please check inputs",""))</f>
        <v/>
      </c>
      <c r="R1371" s="55" t="str" cm="1">
        <f t="array" ref="R1371">IF(AND(B1371:D1371="",G1371:P1371=""),"",H1371-G1371)</f>
        <v/>
      </c>
      <c r="S1371" s="55" t="str" cm="1">
        <f t="array" ref="S1371">IF(AND(B1371:D1371="",G1371:P1371=""),"",P1371*R1371/1000*365)</f>
        <v/>
      </c>
      <c r="T1371" s="55" t="str" cm="1">
        <f t="array" ref="T1371">IF(AND(B1371:D1371="",G1371:P1371=""),"",MAX(0,K1371-L1371))</f>
        <v/>
      </c>
      <c r="U1371" s="55" t="str" cm="1">
        <f t="array" ref="U1371">IF(AND(B1371:D1371="",G1371:P1371=""),"",VLOOKUP(J1371,ABen_Rates,3,FALSE)*T1371*S1371)</f>
        <v/>
      </c>
      <c r="V1371" s="55" t="str" cm="1">
        <f t="array" ref="V1371">IF(AND(B1371:D1371="",G1371:P1371=""),"",VLOOKUP(D1371,Treatment_Life,2,FALSE)*U1371)</f>
        <v/>
      </c>
      <c r="W1371" s="55" t="str" cm="1">
        <f t="array" ref="W1371">IF(AND(B1371:D1371="",G1371:P1371=""),"",(H1371-G1371)*O1371*Lane_Width*Cost_m2)</f>
        <v/>
      </c>
      <c r="X1371" s="55" cm="1">
        <f t="array" ref="X1371">IF(AND(B1371:D1371="",G1371:P1371=""),-9999,V1371*Av_Cost_Coll/W1371)</f>
        <v>-9999</v>
      </c>
      <c r="Y1371" s="55" cm="1">
        <f t="array" ref="Y1371">IF(AND(B1371:D1371="",G1371:P1371=""),-9999,VLOOKUP(CONCATENATE(M1371,"-",N1371),Likelihood,2,FALSE))</f>
        <v>-9999</v>
      </c>
      <c r="Z1371" s="55" t="str" cm="1">
        <f t="array" ref="Z1371">IF(AND(B1371:D1371="",G1371:P1371=""),"",IF(X1371&gt;=2,IF(Y1371&gt;50,"P1","P3"),IF(X1371&gt;0,IF(Y1371&gt;50,"P2","P5"),IF(Y1371&gt;50,"P4","P6"))))</f>
        <v/>
      </c>
    </row>
    <row r="1372" spans="1:26" x14ac:dyDescent="0.35">
      <c r="A1372" s="48"/>
      <c r="B1372" s="48"/>
      <c r="C1372" s="48"/>
      <c r="D1372" s="48"/>
      <c r="E1372" s="47"/>
      <c r="F1372" s="47"/>
      <c r="G1372" s="48"/>
      <c r="H1372" s="48"/>
      <c r="I1372" s="48"/>
      <c r="J1372" s="48"/>
      <c r="K1372" s="48"/>
      <c r="L1372" s="48"/>
      <c r="M1372" s="48"/>
      <c r="N1372" s="48"/>
      <c r="O1372" s="48"/>
      <c r="P1372" s="48"/>
      <c r="Q1372" s="55" t="str" cm="1">
        <f t="array" ref="Q1372">IF(AND(B1372="",D1372="",G1372:H1372="",J1372:P1372),"",IF(OR(B1372="",D1372="",AND(D1372&lt;&gt;"A",D1372&lt;&gt;"B",D1372&lt;&gt;"C",D1372&lt;&gt;"D",D1372&lt;&gt;"U"),G1372&lt;0,H1372&lt;G1372,AND(J1372&lt;&gt;"BC",J1372&lt;&gt;"SG",J1372&lt;&gt;"KQ",J1372&lt;&gt;"R"),J1372="",K1372="",L1372="",L1372&lt; 0,OR(M1372="",M1372&gt;15),OR(N1372="",N1372&gt;15),O1372="",P1372=""),"ERROR - Please check inputs",""))</f>
        <v/>
      </c>
      <c r="R1372" s="55" t="str" cm="1">
        <f t="array" ref="R1372">IF(AND(B1372:D1372="",G1372:P1372=""),"",H1372-G1372)</f>
        <v/>
      </c>
      <c r="S1372" s="55" t="str" cm="1">
        <f t="array" ref="S1372">IF(AND(B1372:D1372="",G1372:P1372=""),"",P1372*R1372/1000*365)</f>
        <v/>
      </c>
      <c r="T1372" s="55" t="str" cm="1">
        <f t="array" ref="T1372">IF(AND(B1372:D1372="",G1372:P1372=""),"",MAX(0,K1372-L1372))</f>
        <v/>
      </c>
      <c r="U1372" s="55" t="str" cm="1">
        <f t="array" ref="U1372">IF(AND(B1372:D1372="",G1372:P1372=""),"",VLOOKUP(J1372,ABen_Rates,3,FALSE)*T1372*S1372)</f>
        <v/>
      </c>
      <c r="V1372" s="55" t="str" cm="1">
        <f t="array" ref="V1372">IF(AND(B1372:D1372="",G1372:P1372=""),"",VLOOKUP(D1372,Treatment_Life,2,FALSE)*U1372)</f>
        <v/>
      </c>
      <c r="W1372" s="55" t="str" cm="1">
        <f t="array" ref="W1372">IF(AND(B1372:D1372="",G1372:P1372=""),"",(H1372-G1372)*O1372*Lane_Width*Cost_m2)</f>
        <v/>
      </c>
      <c r="X1372" s="55" cm="1">
        <f t="array" ref="X1372">IF(AND(B1372:D1372="",G1372:P1372=""),-9999,V1372*Av_Cost_Coll/W1372)</f>
        <v>-9999</v>
      </c>
      <c r="Y1372" s="55" cm="1">
        <f t="array" ref="Y1372">IF(AND(B1372:D1372="",G1372:P1372=""),-9999,VLOOKUP(CONCATENATE(M1372,"-",N1372),Likelihood,2,FALSE))</f>
        <v>-9999</v>
      </c>
      <c r="Z1372" s="55" t="str" cm="1">
        <f t="array" ref="Z1372">IF(AND(B1372:D1372="",G1372:P1372=""),"",IF(X1372&gt;=2,IF(Y1372&gt;50,"P1","P3"),IF(X1372&gt;0,IF(Y1372&gt;50,"P2","P5"),IF(Y1372&gt;50,"P4","P6"))))</f>
        <v/>
      </c>
    </row>
    <row r="1373" spans="1:26" x14ac:dyDescent="0.35">
      <c r="A1373" s="48"/>
      <c r="B1373" s="48"/>
      <c r="C1373" s="48"/>
      <c r="D1373" s="48"/>
      <c r="E1373" s="47"/>
      <c r="F1373" s="47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55" t="str" cm="1">
        <f t="array" ref="Q1373">IF(AND(B1373="",D1373="",G1373:H1373="",J1373:P1373),"",IF(OR(B1373="",D1373="",AND(D1373&lt;&gt;"A",D1373&lt;&gt;"B",D1373&lt;&gt;"C",D1373&lt;&gt;"D",D1373&lt;&gt;"U"),G1373&lt;0,H1373&lt;G1373,AND(J1373&lt;&gt;"BC",J1373&lt;&gt;"SG",J1373&lt;&gt;"KQ",J1373&lt;&gt;"R"),J1373="",K1373="",L1373="",L1373&lt; 0,OR(M1373="",M1373&gt;15),OR(N1373="",N1373&gt;15),O1373="",P1373=""),"ERROR - Please check inputs",""))</f>
        <v/>
      </c>
      <c r="R1373" s="55" t="str" cm="1">
        <f t="array" ref="R1373">IF(AND(B1373:D1373="",G1373:P1373=""),"",H1373-G1373)</f>
        <v/>
      </c>
      <c r="S1373" s="55" t="str" cm="1">
        <f t="array" ref="S1373">IF(AND(B1373:D1373="",G1373:P1373=""),"",P1373*R1373/1000*365)</f>
        <v/>
      </c>
      <c r="T1373" s="55" t="str" cm="1">
        <f t="array" ref="T1373">IF(AND(B1373:D1373="",G1373:P1373=""),"",MAX(0,K1373-L1373))</f>
        <v/>
      </c>
      <c r="U1373" s="55" t="str" cm="1">
        <f t="array" ref="U1373">IF(AND(B1373:D1373="",G1373:P1373=""),"",VLOOKUP(J1373,ABen_Rates,3,FALSE)*T1373*S1373)</f>
        <v/>
      </c>
      <c r="V1373" s="55" t="str" cm="1">
        <f t="array" ref="V1373">IF(AND(B1373:D1373="",G1373:P1373=""),"",VLOOKUP(D1373,Treatment_Life,2,FALSE)*U1373)</f>
        <v/>
      </c>
      <c r="W1373" s="55" t="str" cm="1">
        <f t="array" ref="W1373">IF(AND(B1373:D1373="",G1373:P1373=""),"",(H1373-G1373)*O1373*Lane_Width*Cost_m2)</f>
        <v/>
      </c>
      <c r="X1373" s="55" cm="1">
        <f t="array" ref="X1373">IF(AND(B1373:D1373="",G1373:P1373=""),-9999,V1373*Av_Cost_Coll/W1373)</f>
        <v>-9999</v>
      </c>
      <c r="Y1373" s="55" cm="1">
        <f t="array" ref="Y1373">IF(AND(B1373:D1373="",G1373:P1373=""),-9999,VLOOKUP(CONCATENATE(M1373,"-",N1373),Likelihood,2,FALSE))</f>
        <v>-9999</v>
      </c>
      <c r="Z1373" s="55" t="str" cm="1">
        <f t="array" ref="Z1373">IF(AND(B1373:D1373="",G1373:P1373=""),"",IF(X1373&gt;=2,IF(Y1373&gt;50,"P1","P3"),IF(X1373&gt;0,IF(Y1373&gt;50,"P2","P5"),IF(Y1373&gt;50,"P4","P6"))))</f>
        <v/>
      </c>
    </row>
    <row r="1374" spans="1:26" x14ac:dyDescent="0.35">
      <c r="A1374" s="48"/>
      <c r="B1374" s="48"/>
      <c r="C1374" s="48"/>
      <c r="D1374" s="48"/>
      <c r="E1374" s="47"/>
      <c r="F1374" s="47"/>
      <c r="G1374" s="48"/>
      <c r="H1374" s="48"/>
      <c r="I1374" s="48"/>
      <c r="J1374" s="48"/>
      <c r="K1374" s="48"/>
      <c r="L1374" s="48"/>
      <c r="M1374" s="48"/>
      <c r="N1374" s="48"/>
      <c r="O1374" s="48"/>
      <c r="P1374" s="48"/>
      <c r="Q1374" s="55" t="str" cm="1">
        <f t="array" ref="Q1374">IF(AND(B1374="",D1374="",G1374:H1374="",J1374:P1374),"",IF(OR(B1374="",D1374="",AND(D1374&lt;&gt;"A",D1374&lt;&gt;"B",D1374&lt;&gt;"C",D1374&lt;&gt;"D",D1374&lt;&gt;"U"),G1374&lt;0,H1374&lt;G1374,AND(J1374&lt;&gt;"BC",J1374&lt;&gt;"SG",J1374&lt;&gt;"KQ",J1374&lt;&gt;"R"),J1374="",K1374="",L1374="",L1374&lt; 0,OR(M1374="",M1374&gt;15),OR(N1374="",N1374&gt;15),O1374="",P1374=""),"ERROR - Please check inputs",""))</f>
        <v/>
      </c>
      <c r="R1374" s="55" t="str" cm="1">
        <f t="array" ref="R1374">IF(AND(B1374:D1374="",G1374:P1374=""),"",H1374-G1374)</f>
        <v/>
      </c>
      <c r="S1374" s="55" t="str" cm="1">
        <f t="array" ref="S1374">IF(AND(B1374:D1374="",G1374:P1374=""),"",P1374*R1374/1000*365)</f>
        <v/>
      </c>
      <c r="T1374" s="55" t="str" cm="1">
        <f t="array" ref="T1374">IF(AND(B1374:D1374="",G1374:P1374=""),"",MAX(0,K1374-L1374))</f>
        <v/>
      </c>
      <c r="U1374" s="55" t="str" cm="1">
        <f t="array" ref="U1374">IF(AND(B1374:D1374="",G1374:P1374=""),"",VLOOKUP(J1374,ABen_Rates,3,FALSE)*T1374*S1374)</f>
        <v/>
      </c>
      <c r="V1374" s="55" t="str" cm="1">
        <f t="array" ref="V1374">IF(AND(B1374:D1374="",G1374:P1374=""),"",VLOOKUP(D1374,Treatment_Life,2,FALSE)*U1374)</f>
        <v/>
      </c>
      <c r="W1374" s="55" t="str" cm="1">
        <f t="array" ref="W1374">IF(AND(B1374:D1374="",G1374:P1374=""),"",(H1374-G1374)*O1374*Lane_Width*Cost_m2)</f>
        <v/>
      </c>
      <c r="X1374" s="55" cm="1">
        <f t="array" ref="X1374">IF(AND(B1374:D1374="",G1374:P1374=""),-9999,V1374*Av_Cost_Coll/W1374)</f>
        <v>-9999</v>
      </c>
      <c r="Y1374" s="55" cm="1">
        <f t="array" ref="Y1374">IF(AND(B1374:D1374="",G1374:P1374=""),-9999,VLOOKUP(CONCATENATE(M1374,"-",N1374),Likelihood,2,FALSE))</f>
        <v>-9999</v>
      </c>
      <c r="Z1374" s="55" t="str" cm="1">
        <f t="array" ref="Z1374">IF(AND(B1374:D1374="",G1374:P1374=""),"",IF(X1374&gt;=2,IF(Y1374&gt;50,"P1","P3"),IF(X1374&gt;0,IF(Y1374&gt;50,"P2","P5"),IF(Y1374&gt;50,"P4","P6"))))</f>
        <v/>
      </c>
    </row>
    <row r="1375" spans="1:26" x14ac:dyDescent="0.35">
      <c r="A1375" s="48"/>
      <c r="B1375" s="48"/>
      <c r="C1375" s="48"/>
      <c r="D1375" s="48"/>
      <c r="E1375" s="47"/>
      <c r="F1375" s="47"/>
      <c r="G1375" s="48"/>
      <c r="H1375" s="48"/>
      <c r="I1375" s="48"/>
      <c r="J1375" s="48"/>
      <c r="K1375" s="48"/>
      <c r="L1375" s="48"/>
      <c r="M1375" s="48"/>
      <c r="N1375" s="48"/>
      <c r="O1375" s="48"/>
      <c r="P1375" s="48"/>
      <c r="Q1375" s="55" t="str" cm="1">
        <f t="array" ref="Q1375">IF(AND(B1375="",D1375="",G1375:H1375="",J1375:P1375),"",IF(OR(B1375="",D1375="",AND(D1375&lt;&gt;"A",D1375&lt;&gt;"B",D1375&lt;&gt;"C",D1375&lt;&gt;"D",D1375&lt;&gt;"U"),G1375&lt;0,H1375&lt;G1375,AND(J1375&lt;&gt;"BC",J1375&lt;&gt;"SG",J1375&lt;&gt;"KQ",J1375&lt;&gt;"R"),J1375="",K1375="",L1375="",L1375&lt; 0,OR(M1375="",M1375&gt;15),OR(N1375="",N1375&gt;15),O1375="",P1375=""),"ERROR - Please check inputs",""))</f>
        <v/>
      </c>
      <c r="R1375" s="55" t="str" cm="1">
        <f t="array" ref="R1375">IF(AND(B1375:D1375="",G1375:P1375=""),"",H1375-G1375)</f>
        <v/>
      </c>
      <c r="S1375" s="55" t="str" cm="1">
        <f t="array" ref="S1375">IF(AND(B1375:D1375="",G1375:P1375=""),"",P1375*R1375/1000*365)</f>
        <v/>
      </c>
      <c r="T1375" s="55" t="str" cm="1">
        <f t="array" ref="T1375">IF(AND(B1375:D1375="",G1375:P1375=""),"",MAX(0,K1375-L1375))</f>
        <v/>
      </c>
      <c r="U1375" s="55" t="str" cm="1">
        <f t="array" ref="U1375">IF(AND(B1375:D1375="",G1375:P1375=""),"",VLOOKUP(J1375,ABen_Rates,3,FALSE)*T1375*S1375)</f>
        <v/>
      </c>
      <c r="V1375" s="55" t="str" cm="1">
        <f t="array" ref="V1375">IF(AND(B1375:D1375="",G1375:P1375=""),"",VLOOKUP(D1375,Treatment_Life,2,FALSE)*U1375)</f>
        <v/>
      </c>
      <c r="W1375" s="55" t="str" cm="1">
        <f t="array" ref="W1375">IF(AND(B1375:D1375="",G1375:P1375=""),"",(H1375-G1375)*O1375*Lane_Width*Cost_m2)</f>
        <v/>
      </c>
      <c r="X1375" s="55" cm="1">
        <f t="array" ref="X1375">IF(AND(B1375:D1375="",G1375:P1375=""),-9999,V1375*Av_Cost_Coll/W1375)</f>
        <v>-9999</v>
      </c>
      <c r="Y1375" s="55" cm="1">
        <f t="array" ref="Y1375">IF(AND(B1375:D1375="",G1375:P1375=""),-9999,VLOOKUP(CONCATENATE(M1375,"-",N1375),Likelihood,2,FALSE))</f>
        <v>-9999</v>
      </c>
      <c r="Z1375" s="55" t="str" cm="1">
        <f t="array" ref="Z1375">IF(AND(B1375:D1375="",G1375:P1375=""),"",IF(X1375&gt;=2,IF(Y1375&gt;50,"P1","P3"),IF(X1375&gt;0,IF(Y1375&gt;50,"P2","P5"),IF(Y1375&gt;50,"P4","P6"))))</f>
        <v/>
      </c>
    </row>
    <row r="1376" spans="1:26" x14ac:dyDescent="0.35">
      <c r="A1376" s="48"/>
      <c r="B1376" s="48"/>
      <c r="C1376" s="48"/>
      <c r="D1376" s="48"/>
      <c r="E1376" s="47"/>
      <c r="F1376" s="47"/>
      <c r="G1376" s="48"/>
      <c r="H1376" s="48"/>
      <c r="I1376" s="48"/>
      <c r="J1376" s="48"/>
      <c r="K1376" s="48"/>
      <c r="L1376" s="48"/>
      <c r="M1376" s="48"/>
      <c r="N1376" s="48"/>
      <c r="O1376" s="48"/>
      <c r="P1376" s="48"/>
      <c r="Q1376" s="55" t="str" cm="1">
        <f t="array" ref="Q1376">IF(AND(B1376="",D1376="",G1376:H1376="",J1376:P1376),"",IF(OR(B1376="",D1376="",AND(D1376&lt;&gt;"A",D1376&lt;&gt;"B",D1376&lt;&gt;"C",D1376&lt;&gt;"D",D1376&lt;&gt;"U"),G1376&lt;0,H1376&lt;G1376,AND(J1376&lt;&gt;"BC",J1376&lt;&gt;"SG",J1376&lt;&gt;"KQ",J1376&lt;&gt;"R"),J1376="",K1376="",L1376="",L1376&lt; 0,OR(M1376="",M1376&gt;15),OR(N1376="",N1376&gt;15),O1376="",P1376=""),"ERROR - Please check inputs",""))</f>
        <v/>
      </c>
      <c r="R1376" s="55" t="str" cm="1">
        <f t="array" ref="R1376">IF(AND(B1376:D1376="",G1376:P1376=""),"",H1376-G1376)</f>
        <v/>
      </c>
      <c r="S1376" s="55" t="str" cm="1">
        <f t="array" ref="S1376">IF(AND(B1376:D1376="",G1376:P1376=""),"",P1376*R1376/1000*365)</f>
        <v/>
      </c>
      <c r="T1376" s="55" t="str" cm="1">
        <f t="array" ref="T1376">IF(AND(B1376:D1376="",G1376:P1376=""),"",MAX(0,K1376-L1376))</f>
        <v/>
      </c>
      <c r="U1376" s="55" t="str" cm="1">
        <f t="array" ref="U1376">IF(AND(B1376:D1376="",G1376:P1376=""),"",VLOOKUP(J1376,ABen_Rates,3,FALSE)*T1376*S1376)</f>
        <v/>
      </c>
      <c r="V1376" s="55" t="str" cm="1">
        <f t="array" ref="V1376">IF(AND(B1376:D1376="",G1376:P1376=""),"",VLOOKUP(D1376,Treatment_Life,2,FALSE)*U1376)</f>
        <v/>
      </c>
      <c r="W1376" s="55" t="str" cm="1">
        <f t="array" ref="W1376">IF(AND(B1376:D1376="",G1376:P1376=""),"",(H1376-G1376)*O1376*Lane_Width*Cost_m2)</f>
        <v/>
      </c>
      <c r="X1376" s="55" cm="1">
        <f t="array" ref="X1376">IF(AND(B1376:D1376="",G1376:P1376=""),-9999,V1376*Av_Cost_Coll/W1376)</f>
        <v>-9999</v>
      </c>
      <c r="Y1376" s="55" cm="1">
        <f t="array" ref="Y1376">IF(AND(B1376:D1376="",G1376:P1376=""),-9999,VLOOKUP(CONCATENATE(M1376,"-",N1376),Likelihood,2,FALSE))</f>
        <v>-9999</v>
      </c>
      <c r="Z1376" s="55" t="str" cm="1">
        <f t="array" ref="Z1376">IF(AND(B1376:D1376="",G1376:P1376=""),"",IF(X1376&gt;=2,IF(Y1376&gt;50,"P1","P3"),IF(X1376&gt;0,IF(Y1376&gt;50,"P2","P5"),IF(Y1376&gt;50,"P4","P6"))))</f>
        <v/>
      </c>
    </row>
    <row r="1377" spans="1:26" x14ac:dyDescent="0.35">
      <c r="A1377" s="48"/>
      <c r="B1377" s="48"/>
      <c r="C1377" s="48"/>
      <c r="D1377" s="48"/>
      <c r="E1377" s="47"/>
      <c r="F1377" s="47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/>
      <c r="Q1377" s="55" t="str" cm="1">
        <f t="array" ref="Q1377">IF(AND(B1377="",D1377="",G1377:H1377="",J1377:P1377),"",IF(OR(B1377="",D1377="",AND(D1377&lt;&gt;"A",D1377&lt;&gt;"B",D1377&lt;&gt;"C",D1377&lt;&gt;"D",D1377&lt;&gt;"U"),G1377&lt;0,H1377&lt;G1377,AND(J1377&lt;&gt;"BC",J1377&lt;&gt;"SG",J1377&lt;&gt;"KQ",J1377&lt;&gt;"R"),J1377="",K1377="",L1377="",L1377&lt; 0,OR(M1377="",M1377&gt;15),OR(N1377="",N1377&gt;15),O1377="",P1377=""),"ERROR - Please check inputs",""))</f>
        <v/>
      </c>
      <c r="R1377" s="55" t="str" cm="1">
        <f t="array" ref="R1377">IF(AND(B1377:D1377="",G1377:P1377=""),"",H1377-G1377)</f>
        <v/>
      </c>
      <c r="S1377" s="55" t="str" cm="1">
        <f t="array" ref="S1377">IF(AND(B1377:D1377="",G1377:P1377=""),"",P1377*R1377/1000*365)</f>
        <v/>
      </c>
      <c r="T1377" s="55" t="str" cm="1">
        <f t="array" ref="T1377">IF(AND(B1377:D1377="",G1377:P1377=""),"",MAX(0,K1377-L1377))</f>
        <v/>
      </c>
      <c r="U1377" s="55" t="str" cm="1">
        <f t="array" ref="U1377">IF(AND(B1377:D1377="",G1377:P1377=""),"",VLOOKUP(J1377,ABen_Rates,3,FALSE)*T1377*S1377)</f>
        <v/>
      </c>
      <c r="V1377" s="55" t="str" cm="1">
        <f t="array" ref="V1377">IF(AND(B1377:D1377="",G1377:P1377=""),"",VLOOKUP(D1377,Treatment_Life,2,FALSE)*U1377)</f>
        <v/>
      </c>
      <c r="W1377" s="55" t="str" cm="1">
        <f t="array" ref="W1377">IF(AND(B1377:D1377="",G1377:P1377=""),"",(H1377-G1377)*O1377*Lane_Width*Cost_m2)</f>
        <v/>
      </c>
      <c r="X1377" s="55" cm="1">
        <f t="array" ref="X1377">IF(AND(B1377:D1377="",G1377:P1377=""),-9999,V1377*Av_Cost_Coll/W1377)</f>
        <v>-9999</v>
      </c>
      <c r="Y1377" s="55" cm="1">
        <f t="array" ref="Y1377">IF(AND(B1377:D1377="",G1377:P1377=""),-9999,VLOOKUP(CONCATENATE(M1377,"-",N1377),Likelihood,2,FALSE))</f>
        <v>-9999</v>
      </c>
      <c r="Z1377" s="55" t="str" cm="1">
        <f t="array" ref="Z1377">IF(AND(B1377:D1377="",G1377:P1377=""),"",IF(X1377&gt;=2,IF(Y1377&gt;50,"P1","P3"),IF(X1377&gt;0,IF(Y1377&gt;50,"P2","P5"),IF(Y1377&gt;50,"P4","P6"))))</f>
        <v/>
      </c>
    </row>
    <row r="1378" spans="1:26" x14ac:dyDescent="0.35">
      <c r="A1378" s="48"/>
      <c r="B1378" s="48"/>
      <c r="C1378" s="48"/>
      <c r="D1378" s="48"/>
      <c r="E1378" s="47"/>
      <c r="F1378" s="47"/>
      <c r="G1378" s="48"/>
      <c r="H1378" s="48"/>
      <c r="I1378" s="48"/>
      <c r="J1378" s="48"/>
      <c r="K1378" s="48"/>
      <c r="L1378" s="48"/>
      <c r="M1378" s="48"/>
      <c r="N1378" s="48"/>
      <c r="O1378" s="48"/>
      <c r="P1378" s="48"/>
      <c r="Q1378" s="55" t="str" cm="1">
        <f t="array" ref="Q1378">IF(AND(B1378="",D1378="",G1378:H1378="",J1378:P1378),"",IF(OR(B1378="",D1378="",AND(D1378&lt;&gt;"A",D1378&lt;&gt;"B",D1378&lt;&gt;"C",D1378&lt;&gt;"D",D1378&lt;&gt;"U"),G1378&lt;0,H1378&lt;G1378,AND(J1378&lt;&gt;"BC",J1378&lt;&gt;"SG",J1378&lt;&gt;"KQ",J1378&lt;&gt;"R"),J1378="",K1378="",L1378="",L1378&lt; 0,OR(M1378="",M1378&gt;15),OR(N1378="",N1378&gt;15),O1378="",P1378=""),"ERROR - Please check inputs",""))</f>
        <v/>
      </c>
      <c r="R1378" s="55" t="str" cm="1">
        <f t="array" ref="R1378">IF(AND(B1378:D1378="",G1378:P1378=""),"",H1378-G1378)</f>
        <v/>
      </c>
      <c r="S1378" s="55" t="str" cm="1">
        <f t="array" ref="S1378">IF(AND(B1378:D1378="",G1378:P1378=""),"",P1378*R1378/1000*365)</f>
        <v/>
      </c>
      <c r="T1378" s="55" t="str" cm="1">
        <f t="array" ref="T1378">IF(AND(B1378:D1378="",G1378:P1378=""),"",MAX(0,K1378-L1378))</f>
        <v/>
      </c>
      <c r="U1378" s="55" t="str" cm="1">
        <f t="array" ref="U1378">IF(AND(B1378:D1378="",G1378:P1378=""),"",VLOOKUP(J1378,ABen_Rates,3,FALSE)*T1378*S1378)</f>
        <v/>
      </c>
      <c r="V1378" s="55" t="str" cm="1">
        <f t="array" ref="V1378">IF(AND(B1378:D1378="",G1378:P1378=""),"",VLOOKUP(D1378,Treatment_Life,2,FALSE)*U1378)</f>
        <v/>
      </c>
      <c r="W1378" s="55" t="str" cm="1">
        <f t="array" ref="W1378">IF(AND(B1378:D1378="",G1378:P1378=""),"",(H1378-G1378)*O1378*Lane_Width*Cost_m2)</f>
        <v/>
      </c>
      <c r="X1378" s="55" cm="1">
        <f t="array" ref="X1378">IF(AND(B1378:D1378="",G1378:P1378=""),-9999,V1378*Av_Cost_Coll/W1378)</f>
        <v>-9999</v>
      </c>
      <c r="Y1378" s="55" cm="1">
        <f t="array" ref="Y1378">IF(AND(B1378:D1378="",G1378:P1378=""),-9999,VLOOKUP(CONCATENATE(M1378,"-",N1378),Likelihood,2,FALSE))</f>
        <v>-9999</v>
      </c>
      <c r="Z1378" s="55" t="str" cm="1">
        <f t="array" ref="Z1378">IF(AND(B1378:D1378="",G1378:P1378=""),"",IF(X1378&gt;=2,IF(Y1378&gt;50,"P1","P3"),IF(X1378&gt;0,IF(Y1378&gt;50,"P2","P5"),IF(Y1378&gt;50,"P4","P6"))))</f>
        <v/>
      </c>
    </row>
    <row r="1379" spans="1:26" x14ac:dyDescent="0.35">
      <c r="A1379" s="48"/>
      <c r="B1379" s="48"/>
      <c r="C1379" s="48"/>
      <c r="D1379" s="48"/>
      <c r="E1379" s="47"/>
      <c r="F1379" s="47"/>
      <c r="G1379" s="48"/>
      <c r="H1379" s="48"/>
      <c r="I1379" s="48"/>
      <c r="J1379" s="48"/>
      <c r="K1379" s="48"/>
      <c r="L1379" s="48"/>
      <c r="M1379" s="48"/>
      <c r="N1379" s="48"/>
      <c r="O1379" s="48"/>
      <c r="P1379" s="48"/>
      <c r="Q1379" s="55" t="str" cm="1">
        <f t="array" ref="Q1379">IF(AND(B1379="",D1379="",G1379:H1379="",J1379:P1379),"",IF(OR(B1379="",D1379="",AND(D1379&lt;&gt;"A",D1379&lt;&gt;"B",D1379&lt;&gt;"C",D1379&lt;&gt;"D",D1379&lt;&gt;"U"),G1379&lt;0,H1379&lt;G1379,AND(J1379&lt;&gt;"BC",J1379&lt;&gt;"SG",J1379&lt;&gt;"KQ",J1379&lt;&gt;"R"),J1379="",K1379="",L1379="",L1379&lt; 0,OR(M1379="",M1379&gt;15),OR(N1379="",N1379&gt;15),O1379="",P1379=""),"ERROR - Please check inputs",""))</f>
        <v/>
      </c>
      <c r="R1379" s="55" t="str" cm="1">
        <f t="array" ref="R1379">IF(AND(B1379:D1379="",G1379:P1379=""),"",H1379-G1379)</f>
        <v/>
      </c>
      <c r="S1379" s="55" t="str" cm="1">
        <f t="array" ref="S1379">IF(AND(B1379:D1379="",G1379:P1379=""),"",P1379*R1379/1000*365)</f>
        <v/>
      </c>
      <c r="T1379" s="55" t="str" cm="1">
        <f t="array" ref="T1379">IF(AND(B1379:D1379="",G1379:P1379=""),"",MAX(0,K1379-L1379))</f>
        <v/>
      </c>
      <c r="U1379" s="55" t="str" cm="1">
        <f t="array" ref="U1379">IF(AND(B1379:D1379="",G1379:P1379=""),"",VLOOKUP(J1379,ABen_Rates,3,FALSE)*T1379*S1379)</f>
        <v/>
      </c>
      <c r="V1379" s="55" t="str" cm="1">
        <f t="array" ref="V1379">IF(AND(B1379:D1379="",G1379:P1379=""),"",VLOOKUP(D1379,Treatment_Life,2,FALSE)*U1379)</f>
        <v/>
      </c>
      <c r="W1379" s="55" t="str" cm="1">
        <f t="array" ref="W1379">IF(AND(B1379:D1379="",G1379:P1379=""),"",(H1379-G1379)*O1379*Lane_Width*Cost_m2)</f>
        <v/>
      </c>
      <c r="X1379" s="55" cm="1">
        <f t="array" ref="X1379">IF(AND(B1379:D1379="",G1379:P1379=""),-9999,V1379*Av_Cost_Coll/W1379)</f>
        <v>-9999</v>
      </c>
      <c r="Y1379" s="55" cm="1">
        <f t="array" ref="Y1379">IF(AND(B1379:D1379="",G1379:P1379=""),-9999,VLOOKUP(CONCATENATE(M1379,"-",N1379),Likelihood,2,FALSE))</f>
        <v>-9999</v>
      </c>
      <c r="Z1379" s="55" t="str" cm="1">
        <f t="array" ref="Z1379">IF(AND(B1379:D1379="",G1379:P1379=""),"",IF(X1379&gt;=2,IF(Y1379&gt;50,"P1","P3"),IF(X1379&gt;0,IF(Y1379&gt;50,"P2","P5"),IF(Y1379&gt;50,"P4","P6"))))</f>
        <v/>
      </c>
    </row>
    <row r="1380" spans="1:26" x14ac:dyDescent="0.35">
      <c r="A1380" s="48"/>
      <c r="B1380" s="48"/>
      <c r="C1380" s="48"/>
      <c r="D1380" s="48"/>
      <c r="E1380" s="47"/>
      <c r="F1380" s="47"/>
      <c r="G1380" s="48"/>
      <c r="H1380" s="48"/>
      <c r="I1380" s="48"/>
      <c r="J1380" s="48"/>
      <c r="K1380" s="48"/>
      <c r="L1380" s="48"/>
      <c r="M1380" s="48"/>
      <c r="N1380" s="48"/>
      <c r="O1380" s="48"/>
      <c r="P1380" s="48"/>
      <c r="Q1380" s="55" t="str" cm="1">
        <f t="array" ref="Q1380">IF(AND(B1380="",D1380="",G1380:H1380="",J1380:P1380),"",IF(OR(B1380="",D1380="",AND(D1380&lt;&gt;"A",D1380&lt;&gt;"B",D1380&lt;&gt;"C",D1380&lt;&gt;"D",D1380&lt;&gt;"U"),G1380&lt;0,H1380&lt;G1380,AND(J1380&lt;&gt;"BC",J1380&lt;&gt;"SG",J1380&lt;&gt;"KQ",J1380&lt;&gt;"R"),J1380="",K1380="",L1380="",L1380&lt; 0,OR(M1380="",M1380&gt;15),OR(N1380="",N1380&gt;15),O1380="",P1380=""),"ERROR - Please check inputs",""))</f>
        <v/>
      </c>
      <c r="R1380" s="55" t="str" cm="1">
        <f t="array" ref="R1380">IF(AND(B1380:D1380="",G1380:P1380=""),"",H1380-G1380)</f>
        <v/>
      </c>
      <c r="S1380" s="55" t="str" cm="1">
        <f t="array" ref="S1380">IF(AND(B1380:D1380="",G1380:P1380=""),"",P1380*R1380/1000*365)</f>
        <v/>
      </c>
      <c r="T1380" s="55" t="str" cm="1">
        <f t="array" ref="T1380">IF(AND(B1380:D1380="",G1380:P1380=""),"",MAX(0,K1380-L1380))</f>
        <v/>
      </c>
      <c r="U1380" s="55" t="str" cm="1">
        <f t="array" ref="U1380">IF(AND(B1380:D1380="",G1380:P1380=""),"",VLOOKUP(J1380,ABen_Rates,3,FALSE)*T1380*S1380)</f>
        <v/>
      </c>
      <c r="V1380" s="55" t="str" cm="1">
        <f t="array" ref="V1380">IF(AND(B1380:D1380="",G1380:P1380=""),"",VLOOKUP(D1380,Treatment_Life,2,FALSE)*U1380)</f>
        <v/>
      </c>
      <c r="W1380" s="55" t="str" cm="1">
        <f t="array" ref="W1380">IF(AND(B1380:D1380="",G1380:P1380=""),"",(H1380-G1380)*O1380*Lane_Width*Cost_m2)</f>
        <v/>
      </c>
      <c r="X1380" s="55" cm="1">
        <f t="array" ref="X1380">IF(AND(B1380:D1380="",G1380:P1380=""),-9999,V1380*Av_Cost_Coll/W1380)</f>
        <v>-9999</v>
      </c>
      <c r="Y1380" s="55" cm="1">
        <f t="array" ref="Y1380">IF(AND(B1380:D1380="",G1380:P1380=""),-9999,VLOOKUP(CONCATENATE(M1380,"-",N1380),Likelihood,2,FALSE))</f>
        <v>-9999</v>
      </c>
      <c r="Z1380" s="55" t="str" cm="1">
        <f t="array" ref="Z1380">IF(AND(B1380:D1380="",G1380:P1380=""),"",IF(X1380&gt;=2,IF(Y1380&gt;50,"P1","P3"),IF(X1380&gt;0,IF(Y1380&gt;50,"P2","P5"),IF(Y1380&gt;50,"P4","P6"))))</f>
        <v/>
      </c>
    </row>
    <row r="1381" spans="1:26" x14ac:dyDescent="0.35">
      <c r="A1381" s="48"/>
      <c r="B1381" s="48"/>
      <c r="C1381" s="48"/>
      <c r="D1381" s="48"/>
      <c r="E1381" s="47"/>
      <c r="F1381" s="47"/>
      <c r="G1381" s="48"/>
      <c r="H1381" s="48"/>
      <c r="I1381" s="48"/>
      <c r="J1381" s="48"/>
      <c r="K1381" s="48"/>
      <c r="L1381" s="48"/>
      <c r="M1381" s="48"/>
      <c r="N1381" s="48"/>
      <c r="O1381" s="48"/>
      <c r="P1381" s="48"/>
      <c r="Q1381" s="55" t="str" cm="1">
        <f t="array" ref="Q1381">IF(AND(B1381="",D1381="",G1381:H1381="",J1381:P1381),"",IF(OR(B1381="",D1381="",AND(D1381&lt;&gt;"A",D1381&lt;&gt;"B",D1381&lt;&gt;"C",D1381&lt;&gt;"D",D1381&lt;&gt;"U"),G1381&lt;0,H1381&lt;G1381,AND(J1381&lt;&gt;"BC",J1381&lt;&gt;"SG",J1381&lt;&gt;"KQ",J1381&lt;&gt;"R"),J1381="",K1381="",L1381="",L1381&lt; 0,OR(M1381="",M1381&gt;15),OR(N1381="",N1381&gt;15),O1381="",P1381=""),"ERROR - Please check inputs",""))</f>
        <v/>
      </c>
      <c r="R1381" s="55" t="str" cm="1">
        <f t="array" ref="R1381">IF(AND(B1381:D1381="",G1381:P1381=""),"",H1381-G1381)</f>
        <v/>
      </c>
      <c r="S1381" s="55" t="str" cm="1">
        <f t="array" ref="S1381">IF(AND(B1381:D1381="",G1381:P1381=""),"",P1381*R1381/1000*365)</f>
        <v/>
      </c>
      <c r="T1381" s="55" t="str" cm="1">
        <f t="array" ref="T1381">IF(AND(B1381:D1381="",G1381:P1381=""),"",MAX(0,K1381-L1381))</f>
        <v/>
      </c>
      <c r="U1381" s="55" t="str" cm="1">
        <f t="array" ref="U1381">IF(AND(B1381:D1381="",G1381:P1381=""),"",VLOOKUP(J1381,ABen_Rates,3,FALSE)*T1381*S1381)</f>
        <v/>
      </c>
      <c r="V1381" s="55" t="str" cm="1">
        <f t="array" ref="V1381">IF(AND(B1381:D1381="",G1381:P1381=""),"",VLOOKUP(D1381,Treatment_Life,2,FALSE)*U1381)</f>
        <v/>
      </c>
      <c r="W1381" s="55" t="str" cm="1">
        <f t="array" ref="W1381">IF(AND(B1381:D1381="",G1381:P1381=""),"",(H1381-G1381)*O1381*Lane_Width*Cost_m2)</f>
        <v/>
      </c>
      <c r="X1381" s="55" cm="1">
        <f t="array" ref="X1381">IF(AND(B1381:D1381="",G1381:P1381=""),-9999,V1381*Av_Cost_Coll/W1381)</f>
        <v>-9999</v>
      </c>
      <c r="Y1381" s="55" cm="1">
        <f t="array" ref="Y1381">IF(AND(B1381:D1381="",G1381:P1381=""),-9999,VLOOKUP(CONCATENATE(M1381,"-",N1381),Likelihood,2,FALSE))</f>
        <v>-9999</v>
      </c>
      <c r="Z1381" s="55" t="str" cm="1">
        <f t="array" ref="Z1381">IF(AND(B1381:D1381="",G1381:P1381=""),"",IF(X1381&gt;=2,IF(Y1381&gt;50,"P1","P3"),IF(X1381&gt;0,IF(Y1381&gt;50,"P2","P5"),IF(Y1381&gt;50,"P4","P6"))))</f>
        <v/>
      </c>
    </row>
    <row r="1382" spans="1:26" x14ac:dyDescent="0.35">
      <c r="A1382" s="48"/>
      <c r="B1382" s="48"/>
      <c r="C1382" s="48"/>
      <c r="D1382" s="48"/>
      <c r="E1382" s="47"/>
      <c r="F1382" s="47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55" t="str" cm="1">
        <f t="array" ref="Q1382">IF(AND(B1382="",D1382="",G1382:H1382="",J1382:P1382),"",IF(OR(B1382="",D1382="",AND(D1382&lt;&gt;"A",D1382&lt;&gt;"B",D1382&lt;&gt;"C",D1382&lt;&gt;"D",D1382&lt;&gt;"U"),G1382&lt;0,H1382&lt;G1382,AND(J1382&lt;&gt;"BC",J1382&lt;&gt;"SG",J1382&lt;&gt;"KQ",J1382&lt;&gt;"R"),J1382="",K1382="",L1382="",L1382&lt; 0,OR(M1382="",M1382&gt;15),OR(N1382="",N1382&gt;15),O1382="",P1382=""),"ERROR - Please check inputs",""))</f>
        <v/>
      </c>
      <c r="R1382" s="55" t="str" cm="1">
        <f t="array" ref="R1382">IF(AND(B1382:D1382="",G1382:P1382=""),"",H1382-G1382)</f>
        <v/>
      </c>
      <c r="S1382" s="55" t="str" cm="1">
        <f t="array" ref="S1382">IF(AND(B1382:D1382="",G1382:P1382=""),"",P1382*R1382/1000*365)</f>
        <v/>
      </c>
      <c r="T1382" s="55" t="str" cm="1">
        <f t="array" ref="T1382">IF(AND(B1382:D1382="",G1382:P1382=""),"",MAX(0,K1382-L1382))</f>
        <v/>
      </c>
      <c r="U1382" s="55" t="str" cm="1">
        <f t="array" ref="U1382">IF(AND(B1382:D1382="",G1382:P1382=""),"",VLOOKUP(J1382,ABen_Rates,3,FALSE)*T1382*S1382)</f>
        <v/>
      </c>
      <c r="V1382" s="55" t="str" cm="1">
        <f t="array" ref="V1382">IF(AND(B1382:D1382="",G1382:P1382=""),"",VLOOKUP(D1382,Treatment_Life,2,FALSE)*U1382)</f>
        <v/>
      </c>
      <c r="W1382" s="55" t="str" cm="1">
        <f t="array" ref="W1382">IF(AND(B1382:D1382="",G1382:P1382=""),"",(H1382-G1382)*O1382*Lane_Width*Cost_m2)</f>
        <v/>
      </c>
      <c r="X1382" s="55" cm="1">
        <f t="array" ref="X1382">IF(AND(B1382:D1382="",G1382:P1382=""),-9999,V1382*Av_Cost_Coll/W1382)</f>
        <v>-9999</v>
      </c>
      <c r="Y1382" s="55" cm="1">
        <f t="array" ref="Y1382">IF(AND(B1382:D1382="",G1382:P1382=""),-9999,VLOOKUP(CONCATENATE(M1382,"-",N1382),Likelihood,2,FALSE))</f>
        <v>-9999</v>
      </c>
      <c r="Z1382" s="55" t="str" cm="1">
        <f t="array" ref="Z1382">IF(AND(B1382:D1382="",G1382:P1382=""),"",IF(X1382&gt;=2,IF(Y1382&gt;50,"P1","P3"),IF(X1382&gt;0,IF(Y1382&gt;50,"P2","P5"),IF(Y1382&gt;50,"P4","P6"))))</f>
        <v/>
      </c>
    </row>
    <row r="1383" spans="1:26" x14ac:dyDescent="0.35">
      <c r="A1383" s="48"/>
      <c r="B1383" s="48"/>
      <c r="C1383" s="48"/>
      <c r="D1383" s="48"/>
      <c r="E1383" s="47"/>
      <c r="F1383" s="47"/>
      <c r="G1383" s="48"/>
      <c r="H1383" s="48"/>
      <c r="I1383" s="48"/>
      <c r="J1383" s="48"/>
      <c r="K1383" s="48"/>
      <c r="L1383" s="48"/>
      <c r="M1383" s="48"/>
      <c r="N1383" s="48"/>
      <c r="O1383" s="48"/>
      <c r="P1383" s="48"/>
      <c r="Q1383" s="55" t="str" cm="1">
        <f t="array" ref="Q1383">IF(AND(B1383="",D1383="",G1383:H1383="",J1383:P1383),"",IF(OR(B1383="",D1383="",AND(D1383&lt;&gt;"A",D1383&lt;&gt;"B",D1383&lt;&gt;"C",D1383&lt;&gt;"D",D1383&lt;&gt;"U"),G1383&lt;0,H1383&lt;G1383,AND(J1383&lt;&gt;"BC",J1383&lt;&gt;"SG",J1383&lt;&gt;"KQ",J1383&lt;&gt;"R"),J1383="",K1383="",L1383="",L1383&lt; 0,OR(M1383="",M1383&gt;15),OR(N1383="",N1383&gt;15),O1383="",P1383=""),"ERROR - Please check inputs",""))</f>
        <v/>
      </c>
      <c r="R1383" s="55" t="str" cm="1">
        <f t="array" ref="R1383">IF(AND(B1383:D1383="",G1383:P1383=""),"",H1383-G1383)</f>
        <v/>
      </c>
      <c r="S1383" s="55" t="str" cm="1">
        <f t="array" ref="S1383">IF(AND(B1383:D1383="",G1383:P1383=""),"",P1383*R1383/1000*365)</f>
        <v/>
      </c>
      <c r="T1383" s="55" t="str" cm="1">
        <f t="array" ref="T1383">IF(AND(B1383:D1383="",G1383:P1383=""),"",MAX(0,K1383-L1383))</f>
        <v/>
      </c>
      <c r="U1383" s="55" t="str" cm="1">
        <f t="array" ref="U1383">IF(AND(B1383:D1383="",G1383:P1383=""),"",VLOOKUP(J1383,ABen_Rates,3,FALSE)*T1383*S1383)</f>
        <v/>
      </c>
      <c r="V1383" s="55" t="str" cm="1">
        <f t="array" ref="V1383">IF(AND(B1383:D1383="",G1383:P1383=""),"",VLOOKUP(D1383,Treatment_Life,2,FALSE)*U1383)</f>
        <v/>
      </c>
      <c r="W1383" s="55" t="str" cm="1">
        <f t="array" ref="W1383">IF(AND(B1383:D1383="",G1383:P1383=""),"",(H1383-G1383)*O1383*Lane_Width*Cost_m2)</f>
        <v/>
      </c>
      <c r="X1383" s="55" cm="1">
        <f t="array" ref="X1383">IF(AND(B1383:D1383="",G1383:P1383=""),-9999,V1383*Av_Cost_Coll/W1383)</f>
        <v>-9999</v>
      </c>
      <c r="Y1383" s="55" cm="1">
        <f t="array" ref="Y1383">IF(AND(B1383:D1383="",G1383:P1383=""),-9999,VLOOKUP(CONCATENATE(M1383,"-",N1383),Likelihood,2,FALSE))</f>
        <v>-9999</v>
      </c>
      <c r="Z1383" s="55" t="str" cm="1">
        <f t="array" ref="Z1383">IF(AND(B1383:D1383="",G1383:P1383=""),"",IF(X1383&gt;=2,IF(Y1383&gt;50,"P1","P3"),IF(X1383&gt;0,IF(Y1383&gt;50,"P2","P5"),IF(Y1383&gt;50,"P4","P6"))))</f>
        <v/>
      </c>
    </row>
    <row r="1384" spans="1:26" x14ac:dyDescent="0.35">
      <c r="A1384" s="48"/>
      <c r="B1384" s="48"/>
      <c r="C1384" s="48"/>
      <c r="D1384" s="48"/>
      <c r="E1384" s="47"/>
      <c r="F1384" s="47"/>
      <c r="G1384" s="48"/>
      <c r="H1384" s="48"/>
      <c r="I1384" s="48"/>
      <c r="J1384" s="48"/>
      <c r="K1384" s="48"/>
      <c r="L1384" s="48"/>
      <c r="M1384" s="48"/>
      <c r="N1384" s="48"/>
      <c r="O1384" s="48"/>
      <c r="P1384" s="48"/>
      <c r="Q1384" s="55" t="str" cm="1">
        <f t="array" ref="Q1384">IF(AND(B1384="",D1384="",G1384:H1384="",J1384:P1384),"",IF(OR(B1384="",D1384="",AND(D1384&lt;&gt;"A",D1384&lt;&gt;"B",D1384&lt;&gt;"C",D1384&lt;&gt;"D",D1384&lt;&gt;"U"),G1384&lt;0,H1384&lt;G1384,AND(J1384&lt;&gt;"BC",J1384&lt;&gt;"SG",J1384&lt;&gt;"KQ",J1384&lt;&gt;"R"),J1384="",K1384="",L1384="",L1384&lt; 0,OR(M1384="",M1384&gt;15),OR(N1384="",N1384&gt;15),O1384="",P1384=""),"ERROR - Please check inputs",""))</f>
        <v/>
      </c>
      <c r="R1384" s="55" t="str" cm="1">
        <f t="array" ref="R1384">IF(AND(B1384:D1384="",G1384:P1384=""),"",H1384-G1384)</f>
        <v/>
      </c>
      <c r="S1384" s="55" t="str" cm="1">
        <f t="array" ref="S1384">IF(AND(B1384:D1384="",G1384:P1384=""),"",P1384*R1384/1000*365)</f>
        <v/>
      </c>
      <c r="T1384" s="55" t="str" cm="1">
        <f t="array" ref="T1384">IF(AND(B1384:D1384="",G1384:P1384=""),"",MAX(0,K1384-L1384))</f>
        <v/>
      </c>
      <c r="U1384" s="55" t="str" cm="1">
        <f t="array" ref="U1384">IF(AND(B1384:D1384="",G1384:P1384=""),"",VLOOKUP(J1384,ABen_Rates,3,FALSE)*T1384*S1384)</f>
        <v/>
      </c>
      <c r="V1384" s="55" t="str" cm="1">
        <f t="array" ref="V1384">IF(AND(B1384:D1384="",G1384:P1384=""),"",VLOOKUP(D1384,Treatment_Life,2,FALSE)*U1384)</f>
        <v/>
      </c>
      <c r="W1384" s="55" t="str" cm="1">
        <f t="array" ref="W1384">IF(AND(B1384:D1384="",G1384:P1384=""),"",(H1384-G1384)*O1384*Lane_Width*Cost_m2)</f>
        <v/>
      </c>
      <c r="X1384" s="55" cm="1">
        <f t="array" ref="X1384">IF(AND(B1384:D1384="",G1384:P1384=""),-9999,V1384*Av_Cost_Coll/W1384)</f>
        <v>-9999</v>
      </c>
      <c r="Y1384" s="55" cm="1">
        <f t="array" ref="Y1384">IF(AND(B1384:D1384="",G1384:P1384=""),-9999,VLOOKUP(CONCATENATE(M1384,"-",N1384),Likelihood,2,FALSE))</f>
        <v>-9999</v>
      </c>
      <c r="Z1384" s="55" t="str" cm="1">
        <f t="array" ref="Z1384">IF(AND(B1384:D1384="",G1384:P1384=""),"",IF(X1384&gt;=2,IF(Y1384&gt;50,"P1","P3"),IF(X1384&gt;0,IF(Y1384&gt;50,"P2","P5"),IF(Y1384&gt;50,"P4","P6"))))</f>
        <v/>
      </c>
    </row>
    <row r="1385" spans="1:26" x14ac:dyDescent="0.35">
      <c r="A1385" s="48"/>
      <c r="B1385" s="48"/>
      <c r="C1385" s="48"/>
      <c r="D1385" s="48"/>
      <c r="E1385" s="47"/>
      <c r="F1385" s="47"/>
      <c r="G1385" s="48"/>
      <c r="H1385" s="48"/>
      <c r="I1385" s="48"/>
      <c r="J1385" s="48"/>
      <c r="K1385" s="48"/>
      <c r="L1385" s="48"/>
      <c r="M1385" s="48"/>
      <c r="N1385" s="48"/>
      <c r="O1385" s="48"/>
      <c r="P1385" s="48"/>
      <c r="Q1385" s="55" t="str" cm="1">
        <f t="array" ref="Q1385">IF(AND(B1385="",D1385="",G1385:H1385="",J1385:P1385),"",IF(OR(B1385="",D1385="",AND(D1385&lt;&gt;"A",D1385&lt;&gt;"B",D1385&lt;&gt;"C",D1385&lt;&gt;"D",D1385&lt;&gt;"U"),G1385&lt;0,H1385&lt;G1385,AND(J1385&lt;&gt;"BC",J1385&lt;&gt;"SG",J1385&lt;&gt;"KQ",J1385&lt;&gt;"R"),J1385="",K1385="",L1385="",L1385&lt; 0,OR(M1385="",M1385&gt;15),OR(N1385="",N1385&gt;15),O1385="",P1385=""),"ERROR - Please check inputs",""))</f>
        <v/>
      </c>
      <c r="R1385" s="55" t="str" cm="1">
        <f t="array" ref="R1385">IF(AND(B1385:D1385="",G1385:P1385=""),"",H1385-G1385)</f>
        <v/>
      </c>
      <c r="S1385" s="55" t="str" cm="1">
        <f t="array" ref="S1385">IF(AND(B1385:D1385="",G1385:P1385=""),"",P1385*R1385/1000*365)</f>
        <v/>
      </c>
      <c r="T1385" s="55" t="str" cm="1">
        <f t="array" ref="T1385">IF(AND(B1385:D1385="",G1385:P1385=""),"",MAX(0,K1385-L1385))</f>
        <v/>
      </c>
      <c r="U1385" s="55" t="str" cm="1">
        <f t="array" ref="U1385">IF(AND(B1385:D1385="",G1385:P1385=""),"",VLOOKUP(J1385,ABen_Rates,3,FALSE)*T1385*S1385)</f>
        <v/>
      </c>
      <c r="V1385" s="55" t="str" cm="1">
        <f t="array" ref="V1385">IF(AND(B1385:D1385="",G1385:P1385=""),"",VLOOKUP(D1385,Treatment_Life,2,FALSE)*U1385)</f>
        <v/>
      </c>
      <c r="W1385" s="55" t="str" cm="1">
        <f t="array" ref="W1385">IF(AND(B1385:D1385="",G1385:P1385=""),"",(H1385-G1385)*O1385*Lane_Width*Cost_m2)</f>
        <v/>
      </c>
      <c r="X1385" s="55" cm="1">
        <f t="array" ref="X1385">IF(AND(B1385:D1385="",G1385:P1385=""),-9999,V1385*Av_Cost_Coll/W1385)</f>
        <v>-9999</v>
      </c>
      <c r="Y1385" s="55" cm="1">
        <f t="array" ref="Y1385">IF(AND(B1385:D1385="",G1385:P1385=""),-9999,VLOOKUP(CONCATENATE(M1385,"-",N1385),Likelihood,2,FALSE))</f>
        <v>-9999</v>
      </c>
      <c r="Z1385" s="55" t="str" cm="1">
        <f t="array" ref="Z1385">IF(AND(B1385:D1385="",G1385:P1385=""),"",IF(X1385&gt;=2,IF(Y1385&gt;50,"P1","P3"),IF(X1385&gt;0,IF(Y1385&gt;50,"P2","P5"),IF(Y1385&gt;50,"P4","P6"))))</f>
        <v/>
      </c>
    </row>
    <row r="1386" spans="1:26" x14ac:dyDescent="0.35">
      <c r="A1386" s="48"/>
      <c r="B1386" s="48"/>
      <c r="C1386" s="48"/>
      <c r="D1386" s="48"/>
      <c r="E1386" s="47"/>
      <c r="F1386" s="47"/>
      <c r="G1386" s="48"/>
      <c r="H1386" s="48"/>
      <c r="I1386" s="48"/>
      <c r="J1386" s="48"/>
      <c r="K1386" s="48"/>
      <c r="L1386" s="48"/>
      <c r="M1386" s="48"/>
      <c r="N1386" s="48"/>
      <c r="O1386" s="48"/>
      <c r="P1386" s="48"/>
      <c r="Q1386" s="55" t="str" cm="1">
        <f t="array" ref="Q1386">IF(AND(B1386="",D1386="",G1386:H1386="",J1386:P1386),"",IF(OR(B1386="",D1386="",AND(D1386&lt;&gt;"A",D1386&lt;&gt;"B",D1386&lt;&gt;"C",D1386&lt;&gt;"D",D1386&lt;&gt;"U"),G1386&lt;0,H1386&lt;G1386,AND(J1386&lt;&gt;"BC",J1386&lt;&gt;"SG",J1386&lt;&gt;"KQ",J1386&lt;&gt;"R"),J1386="",K1386="",L1386="",L1386&lt; 0,OR(M1386="",M1386&gt;15),OR(N1386="",N1386&gt;15),O1386="",P1386=""),"ERROR - Please check inputs",""))</f>
        <v/>
      </c>
      <c r="R1386" s="55" t="str" cm="1">
        <f t="array" ref="R1386">IF(AND(B1386:D1386="",G1386:P1386=""),"",H1386-G1386)</f>
        <v/>
      </c>
      <c r="S1386" s="55" t="str" cm="1">
        <f t="array" ref="S1386">IF(AND(B1386:D1386="",G1386:P1386=""),"",P1386*R1386/1000*365)</f>
        <v/>
      </c>
      <c r="T1386" s="55" t="str" cm="1">
        <f t="array" ref="T1386">IF(AND(B1386:D1386="",G1386:P1386=""),"",MAX(0,K1386-L1386))</f>
        <v/>
      </c>
      <c r="U1386" s="55" t="str" cm="1">
        <f t="array" ref="U1386">IF(AND(B1386:D1386="",G1386:P1386=""),"",VLOOKUP(J1386,ABen_Rates,3,FALSE)*T1386*S1386)</f>
        <v/>
      </c>
      <c r="V1386" s="55" t="str" cm="1">
        <f t="array" ref="V1386">IF(AND(B1386:D1386="",G1386:P1386=""),"",VLOOKUP(D1386,Treatment_Life,2,FALSE)*U1386)</f>
        <v/>
      </c>
      <c r="W1386" s="55" t="str" cm="1">
        <f t="array" ref="W1386">IF(AND(B1386:D1386="",G1386:P1386=""),"",(H1386-G1386)*O1386*Lane_Width*Cost_m2)</f>
        <v/>
      </c>
      <c r="X1386" s="55" cm="1">
        <f t="array" ref="X1386">IF(AND(B1386:D1386="",G1386:P1386=""),-9999,V1386*Av_Cost_Coll/W1386)</f>
        <v>-9999</v>
      </c>
      <c r="Y1386" s="55" cm="1">
        <f t="array" ref="Y1386">IF(AND(B1386:D1386="",G1386:P1386=""),-9999,VLOOKUP(CONCATENATE(M1386,"-",N1386),Likelihood,2,FALSE))</f>
        <v>-9999</v>
      </c>
      <c r="Z1386" s="55" t="str" cm="1">
        <f t="array" ref="Z1386">IF(AND(B1386:D1386="",G1386:P1386=""),"",IF(X1386&gt;=2,IF(Y1386&gt;50,"P1","P3"),IF(X1386&gt;0,IF(Y1386&gt;50,"P2","P5"),IF(Y1386&gt;50,"P4","P6"))))</f>
        <v/>
      </c>
    </row>
    <row r="1387" spans="1:26" x14ac:dyDescent="0.35">
      <c r="A1387" s="48"/>
      <c r="B1387" s="48"/>
      <c r="C1387" s="48"/>
      <c r="D1387" s="48"/>
      <c r="E1387" s="47"/>
      <c r="F1387" s="47"/>
      <c r="G1387" s="48"/>
      <c r="H1387" s="48"/>
      <c r="I1387" s="48"/>
      <c r="J1387" s="48"/>
      <c r="K1387" s="48"/>
      <c r="L1387" s="48"/>
      <c r="M1387" s="48"/>
      <c r="N1387" s="48"/>
      <c r="O1387" s="48"/>
      <c r="P1387" s="48"/>
      <c r="Q1387" s="55" t="str" cm="1">
        <f t="array" ref="Q1387">IF(AND(B1387="",D1387="",G1387:H1387="",J1387:P1387),"",IF(OR(B1387="",D1387="",AND(D1387&lt;&gt;"A",D1387&lt;&gt;"B",D1387&lt;&gt;"C",D1387&lt;&gt;"D",D1387&lt;&gt;"U"),G1387&lt;0,H1387&lt;G1387,AND(J1387&lt;&gt;"BC",J1387&lt;&gt;"SG",J1387&lt;&gt;"KQ",J1387&lt;&gt;"R"),J1387="",K1387="",L1387="",L1387&lt; 0,OR(M1387="",M1387&gt;15),OR(N1387="",N1387&gt;15),O1387="",P1387=""),"ERROR - Please check inputs",""))</f>
        <v/>
      </c>
      <c r="R1387" s="55" t="str" cm="1">
        <f t="array" ref="R1387">IF(AND(B1387:D1387="",G1387:P1387=""),"",H1387-G1387)</f>
        <v/>
      </c>
      <c r="S1387" s="55" t="str" cm="1">
        <f t="array" ref="S1387">IF(AND(B1387:D1387="",G1387:P1387=""),"",P1387*R1387/1000*365)</f>
        <v/>
      </c>
      <c r="T1387" s="55" t="str" cm="1">
        <f t="array" ref="T1387">IF(AND(B1387:D1387="",G1387:P1387=""),"",MAX(0,K1387-L1387))</f>
        <v/>
      </c>
      <c r="U1387" s="55" t="str" cm="1">
        <f t="array" ref="U1387">IF(AND(B1387:D1387="",G1387:P1387=""),"",VLOOKUP(J1387,ABen_Rates,3,FALSE)*T1387*S1387)</f>
        <v/>
      </c>
      <c r="V1387" s="55" t="str" cm="1">
        <f t="array" ref="V1387">IF(AND(B1387:D1387="",G1387:P1387=""),"",VLOOKUP(D1387,Treatment_Life,2,FALSE)*U1387)</f>
        <v/>
      </c>
      <c r="W1387" s="55" t="str" cm="1">
        <f t="array" ref="W1387">IF(AND(B1387:D1387="",G1387:P1387=""),"",(H1387-G1387)*O1387*Lane_Width*Cost_m2)</f>
        <v/>
      </c>
      <c r="X1387" s="55" cm="1">
        <f t="array" ref="X1387">IF(AND(B1387:D1387="",G1387:P1387=""),-9999,V1387*Av_Cost_Coll/W1387)</f>
        <v>-9999</v>
      </c>
      <c r="Y1387" s="55" cm="1">
        <f t="array" ref="Y1387">IF(AND(B1387:D1387="",G1387:P1387=""),-9999,VLOOKUP(CONCATENATE(M1387,"-",N1387),Likelihood,2,FALSE))</f>
        <v>-9999</v>
      </c>
      <c r="Z1387" s="55" t="str" cm="1">
        <f t="array" ref="Z1387">IF(AND(B1387:D1387="",G1387:P1387=""),"",IF(X1387&gt;=2,IF(Y1387&gt;50,"P1","P3"),IF(X1387&gt;0,IF(Y1387&gt;50,"P2","P5"),IF(Y1387&gt;50,"P4","P6"))))</f>
        <v/>
      </c>
    </row>
    <row r="1388" spans="1:26" x14ac:dyDescent="0.35">
      <c r="A1388" s="48"/>
      <c r="B1388" s="48"/>
      <c r="C1388" s="48"/>
      <c r="D1388" s="48"/>
      <c r="E1388" s="47"/>
      <c r="F1388" s="47"/>
      <c r="G1388" s="48"/>
      <c r="H1388" s="48"/>
      <c r="I1388" s="48"/>
      <c r="J1388" s="48"/>
      <c r="K1388" s="48"/>
      <c r="L1388" s="48"/>
      <c r="M1388" s="48"/>
      <c r="N1388" s="48"/>
      <c r="O1388" s="48"/>
      <c r="P1388" s="48"/>
      <c r="Q1388" s="55" t="str" cm="1">
        <f t="array" ref="Q1388">IF(AND(B1388="",D1388="",G1388:H1388="",J1388:P1388),"",IF(OR(B1388="",D1388="",AND(D1388&lt;&gt;"A",D1388&lt;&gt;"B",D1388&lt;&gt;"C",D1388&lt;&gt;"D",D1388&lt;&gt;"U"),G1388&lt;0,H1388&lt;G1388,AND(J1388&lt;&gt;"BC",J1388&lt;&gt;"SG",J1388&lt;&gt;"KQ",J1388&lt;&gt;"R"),J1388="",K1388="",L1388="",L1388&lt; 0,OR(M1388="",M1388&gt;15),OR(N1388="",N1388&gt;15),O1388="",P1388=""),"ERROR - Please check inputs",""))</f>
        <v/>
      </c>
      <c r="R1388" s="55" t="str" cm="1">
        <f t="array" ref="R1388">IF(AND(B1388:D1388="",G1388:P1388=""),"",H1388-G1388)</f>
        <v/>
      </c>
      <c r="S1388" s="55" t="str" cm="1">
        <f t="array" ref="S1388">IF(AND(B1388:D1388="",G1388:P1388=""),"",P1388*R1388/1000*365)</f>
        <v/>
      </c>
      <c r="T1388" s="55" t="str" cm="1">
        <f t="array" ref="T1388">IF(AND(B1388:D1388="",G1388:P1388=""),"",MAX(0,K1388-L1388))</f>
        <v/>
      </c>
      <c r="U1388" s="55" t="str" cm="1">
        <f t="array" ref="U1388">IF(AND(B1388:D1388="",G1388:P1388=""),"",VLOOKUP(J1388,ABen_Rates,3,FALSE)*T1388*S1388)</f>
        <v/>
      </c>
      <c r="V1388" s="55" t="str" cm="1">
        <f t="array" ref="V1388">IF(AND(B1388:D1388="",G1388:P1388=""),"",VLOOKUP(D1388,Treatment_Life,2,FALSE)*U1388)</f>
        <v/>
      </c>
      <c r="W1388" s="55" t="str" cm="1">
        <f t="array" ref="W1388">IF(AND(B1388:D1388="",G1388:P1388=""),"",(H1388-G1388)*O1388*Lane_Width*Cost_m2)</f>
        <v/>
      </c>
      <c r="X1388" s="55" cm="1">
        <f t="array" ref="X1388">IF(AND(B1388:D1388="",G1388:P1388=""),-9999,V1388*Av_Cost_Coll/W1388)</f>
        <v>-9999</v>
      </c>
      <c r="Y1388" s="55" cm="1">
        <f t="array" ref="Y1388">IF(AND(B1388:D1388="",G1388:P1388=""),-9999,VLOOKUP(CONCATENATE(M1388,"-",N1388),Likelihood,2,FALSE))</f>
        <v>-9999</v>
      </c>
      <c r="Z1388" s="55" t="str" cm="1">
        <f t="array" ref="Z1388">IF(AND(B1388:D1388="",G1388:P1388=""),"",IF(X1388&gt;=2,IF(Y1388&gt;50,"P1","P3"),IF(X1388&gt;0,IF(Y1388&gt;50,"P2","P5"),IF(Y1388&gt;50,"P4","P6"))))</f>
        <v/>
      </c>
    </row>
    <row r="1389" spans="1:26" x14ac:dyDescent="0.35">
      <c r="A1389" s="48"/>
      <c r="B1389" s="48"/>
      <c r="C1389" s="48"/>
      <c r="D1389" s="48"/>
      <c r="E1389" s="47"/>
      <c r="F1389" s="47"/>
      <c r="G1389" s="48"/>
      <c r="H1389" s="48"/>
      <c r="I1389" s="48"/>
      <c r="J1389" s="48"/>
      <c r="K1389" s="48"/>
      <c r="L1389" s="48"/>
      <c r="M1389" s="48"/>
      <c r="N1389" s="48"/>
      <c r="O1389" s="48"/>
      <c r="P1389" s="48"/>
      <c r="Q1389" s="55" t="str" cm="1">
        <f t="array" ref="Q1389">IF(AND(B1389="",D1389="",G1389:H1389="",J1389:P1389),"",IF(OR(B1389="",D1389="",AND(D1389&lt;&gt;"A",D1389&lt;&gt;"B",D1389&lt;&gt;"C",D1389&lt;&gt;"D",D1389&lt;&gt;"U"),G1389&lt;0,H1389&lt;G1389,AND(J1389&lt;&gt;"BC",J1389&lt;&gt;"SG",J1389&lt;&gt;"KQ",J1389&lt;&gt;"R"),J1389="",K1389="",L1389="",L1389&lt; 0,OR(M1389="",M1389&gt;15),OR(N1389="",N1389&gt;15),O1389="",P1389=""),"ERROR - Please check inputs",""))</f>
        <v/>
      </c>
      <c r="R1389" s="55" t="str" cm="1">
        <f t="array" ref="R1389">IF(AND(B1389:D1389="",G1389:P1389=""),"",H1389-G1389)</f>
        <v/>
      </c>
      <c r="S1389" s="55" t="str" cm="1">
        <f t="array" ref="S1389">IF(AND(B1389:D1389="",G1389:P1389=""),"",P1389*R1389/1000*365)</f>
        <v/>
      </c>
      <c r="T1389" s="55" t="str" cm="1">
        <f t="array" ref="T1389">IF(AND(B1389:D1389="",G1389:P1389=""),"",MAX(0,K1389-L1389))</f>
        <v/>
      </c>
      <c r="U1389" s="55" t="str" cm="1">
        <f t="array" ref="U1389">IF(AND(B1389:D1389="",G1389:P1389=""),"",VLOOKUP(J1389,ABen_Rates,3,FALSE)*T1389*S1389)</f>
        <v/>
      </c>
      <c r="V1389" s="55" t="str" cm="1">
        <f t="array" ref="V1389">IF(AND(B1389:D1389="",G1389:P1389=""),"",VLOOKUP(D1389,Treatment_Life,2,FALSE)*U1389)</f>
        <v/>
      </c>
      <c r="W1389" s="55" t="str" cm="1">
        <f t="array" ref="W1389">IF(AND(B1389:D1389="",G1389:P1389=""),"",(H1389-G1389)*O1389*Lane_Width*Cost_m2)</f>
        <v/>
      </c>
      <c r="X1389" s="55" cm="1">
        <f t="array" ref="X1389">IF(AND(B1389:D1389="",G1389:P1389=""),-9999,V1389*Av_Cost_Coll/W1389)</f>
        <v>-9999</v>
      </c>
      <c r="Y1389" s="55" cm="1">
        <f t="array" ref="Y1389">IF(AND(B1389:D1389="",G1389:P1389=""),-9999,VLOOKUP(CONCATENATE(M1389,"-",N1389),Likelihood,2,FALSE))</f>
        <v>-9999</v>
      </c>
      <c r="Z1389" s="55" t="str" cm="1">
        <f t="array" ref="Z1389">IF(AND(B1389:D1389="",G1389:P1389=""),"",IF(X1389&gt;=2,IF(Y1389&gt;50,"P1","P3"),IF(X1389&gt;0,IF(Y1389&gt;50,"P2","P5"),IF(Y1389&gt;50,"P4","P6"))))</f>
        <v/>
      </c>
    </row>
    <row r="1390" spans="1:26" x14ac:dyDescent="0.35">
      <c r="A1390" s="48"/>
      <c r="B1390" s="48"/>
      <c r="C1390" s="48"/>
      <c r="D1390" s="48"/>
      <c r="E1390" s="47"/>
      <c r="F1390" s="47"/>
      <c r="G1390" s="48"/>
      <c r="H1390" s="48"/>
      <c r="I1390" s="48"/>
      <c r="J1390" s="48"/>
      <c r="K1390" s="48"/>
      <c r="L1390" s="48"/>
      <c r="M1390" s="48"/>
      <c r="N1390" s="48"/>
      <c r="O1390" s="48"/>
      <c r="P1390" s="48"/>
      <c r="Q1390" s="55" t="str" cm="1">
        <f t="array" ref="Q1390">IF(AND(B1390="",D1390="",G1390:H1390="",J1390:P1390),"",IF(OR(B1390="",D1390="",AND(D1390&lt;&gt;"A",D1390&lt;&gt;"B",D1390&lt;&gt;"C",D1390&lt;&gt;"D",D1390&lt;&gt;"U"),G1390&lt;0,H1390&lt;G1390,AND(J1390&lt;&gt;"BC",J1390&lt;&gt;"SG",J1390&lt;&gt;"KQ",J1390&lt;&gt;"R"),J1390="",K1390="",L1390="",L1390&lt; 0,OR(M1390="",M1390&gt;15),OR(N1390="",N1390&gt;15),O1390="",P1390=""),"ERROR - Please check inputs",""))</f>
        <v/>
      </c>
      <c r="R1390" s="55" t="str" cm="1">
        <f t="array" ref="R1390">IF(AND(B1390:D1390="",G1390:P1390=""),"",H1390-G1390)</f>
        <v/>
      </c>
      <c r="S1390" s="55" t="str" cm="1">
        <f t="array" ref="S1390">IF(AND(B1390:D1390="",G1390:P1390=""),"",P1390*R1390/1000*365)</f>
        <v/>
      </c>
      <c r="T1390" s="55" t="str" cm="1">
        <f t="array" ref="T1390">IF(AND(B1390:D1390="",G1390:P1390=""),"",MAX(0,K1390-L1390))</f>
        <v/>
      </c>
      <c r="U1390" s="55" t="str" cm="1">
        <f t="array" ref="U1390">IF(AND(B1390:D1390="",G1390:P1390=""),"",VLOOKUP(J1390,ABen_Rates,3,FALSE)*T1390*S1390)</f>
        <v/>
      </c>
      <c r="V1390" s="55" t="str" cm="1">
        <f t="array" ref="V1390">IF(AND(B1390:D1390="",G1390:P1390=""),"",VLOOKUP(D1390,Treatment_Life,2,FALSE)*U1390)</f>
        <v/>
      </c>
      <c r="W1390" s="55" t="str" cm="1">
        <f t="array" ref="W1390">IF(AND(B1390:D1390="",G1390:P1390=""),"",(H1390-G1390)*O1390*Lane_Width*Cost_m2)</f>
        <v/>
      </c>
      <c r="X1390" s="55" cm="1">
        <f t="array" ref="X1390">IF(AND(B1390:D1390="",G1390:P1390=""),-9999,V1390*Av_Cost_Coll/W1390)</f>
        <v>-9999</v>
      </c>
      <c r="Y1390" s="55" cm="1">
        <f t="array" ref="Y1390">IF(AND(B1390:D1390="",G1390:P1390=""),-9999,VLOOKUP(CONCATENATE(M1390,"-",N1390),Likelihood,2,FALSE))</f>
        <v>-9999</v>
      </c>
      <c r="Z1390" s="55" t="str" cm="1">
        <f t="array" ref="Z1390">IF(AND(B1390:D1390="",G1390:P1390=""),"",IF(X1390&gt;=2,IF(Y1390&gt;50,"P1","P3"),IF(X1390&gt;0,IF(Y1390&gt;50,"P2","P5"),IF(Y1390&gt;50,"P4","P6"))))</f>
        <v/>
      </c>
    </row>
    <row r="1391" spans="1:26" x14ac:dyDescent="0.35">
      <c r="A1391" s="48"/>
      <c r="B1391" s="48"/>
      <c r="C1391" s="48"/>
      <c r="D1391" s="48"/>
      <c r="E1391" s="47"/>
      <c r="F1391" s="47"/>
      <c r="G1391" s="48"/>
      <c r="H1391" s="48"/>
      <c r="I1391" s="48"/>
      <c r="J1391" s="48"/>
      <c r="K1391" s="48"/>
      <c r="L1391" s="48"/>
      <c r="M1391" s="48"/>
      <c r="N1391" s="48"/>
      <c r="O1391" s="48"/>
      <c r="P1391" s="48"/>
      <c r="Q1391" s="55" t="str" cm="1">
        <f t="array" ref="Q1391">IF(AND(B1391="",D1391="",G1391:H1391="",J1391:P1391),"",IF(OR(B1391="",D1391="",AND(D1391&lt;&gt;"A",D1391&lt;&gt;"B",D1391&lt;&gt;"C",D1391&lt;&gt;"D",D1391&lt;&gt;"U"),G1391&lt;0,H1391&lt;G1391,AND(J1391&lt;&gt;"BC",J1391&lt;&gt;"SG",J1391&lt;&gt;"KQ",J1391&lt;&gt;"R"),J1391="",K1391="",L1391="",L1391&lt; 0,OR(M1391="",M1391&gt;15),OR(N1391="",N1391&gt;15),O1391="",P1391=""),"ERROR - Please check inputs",""))</f>
        <v/>
      </c>
      <c r="R1391" s="55" t="str" cm="1">
        <f t="array" ref="R1391">IF(AND(B1391:D1391="",G1391:P1391=""),"",H1391-G1391)</f>
        <v/>
      </c>
      <c r="S1391" s="55" t="str" cm="1">
        <f t="array" ref="S1391">IF(AND(B1391:D1391="",G1391:P1391=""),"",P1391*R1391/1000*365)</f>
        <v/>
      </c>
      <c r="T1391" s="55" t="str" cm="1">
        <f t="array" ref="T1391">IF(AND(B1391:D1391="",G1391:P1391=""),"",MAX(0,K1391-L1391))</f>
        <v/>
      </c>
      <c r="U1391" s="55" t="str" cm="1">
        <f t="array" ref="U1391">IF(AND(B1391:D1391="",G1391:P1391=""),"",VLOOKUP(J1391,ABen_Rates,3,FALSE)*T1391*S1391)</f>
        <v/>
      </c>
      <c r="V1391" s="55" t="str" cm="1">
        <f t="array" ref="V1391">IF(AND(B1391:D1391="",G1391:P1391=""),"",VLOOKUP(D1391,Treatment_Life,2,FALSE)*U1391)</f>
        <v/>
      </c>
      <c r="W1391" s="55" t="str" cm="1">
        <f t="array" ref="W1391">IF(AND(B1391:D1391="",G1391:P1391=""),"",(H1391-G1391)*O1391*Lane_Width*Cost_m2)</f>
        <v/>
      </c>
      <c r="X1391" s="55" cm="1">
        <f t="array" ref="X1391">IF(AND(B1391:D1391="",G1391:P1391=""),-9999,V1391*Av_Cost_Coll/W1391)</f>
        <v>-9999</v>
      </c>
      <c r="Y1391" s="55" cm="1">
        <f t="array" ref="Y1391">IF(AND(B1391:D1391="",G1391:P1391=""),-9999,VLOOKUP(CONCATENATE(M1391,"-",N1391),Likelihood,2,FALSE))</f>
        <v>-9999</v>
      </c>
      <c r="Z1391" s="55" t="str" cm="1">
        <f t="array" ref="Z1391">IF(AND(B1391:D1391="",G1391:P1391=""),"",IF(X1391&gt;=2,IF(Y1391&gt;50,"P1","P3"),IF(X1391&gt;0,IF(Y1391&gt;50,"P2","P5"),IF(Y1391&gt;50,"P4","P6"))))</f>
        <v/>
      </c>
    </row>
    <row r="1392" spans="1:26" x14ac:dyDescent="0.35">
      <c r="A1392" s="48"/>
      <c r="B1392" s="48"/>
      <c r="C1392" s="48"/>
      <c r="D1392" s="48"/>
      <c r="E1392" s="47"/>
      <c r="F1392" s="47"/>
      <c r="G1392" s="48"/>
      <c r="H1392" s="48"/>
      <c r="I1392" s="48"/>
      <c r="J1392" s="48"/>
      <c r="K1392" s="48"/>
      <c r="L1392" s="48"/>
      <c r="M1392" s="48"/>
      <c r="N1392" s="48"/>
      <c r="O1392" s="48"/>
      <c r="P1392" s="48"/>
      <c r="Q1392" s="55" t="str" cm="1">
        <f t="array" ref="Q1392">IF(AND(B1392="",D1392="",G1392:H1392="",J1392:P1392),"",IF(OR(B1392="",D1392="",AND(D1392&lt;&gt;"A",D1392&lt;&gt;"B",D1392&lt;&gt;"C",D1392&lt;&gt;"D",D1392&lt;&gt;"U"),G1392&lt;0,H1392&lt;G1392,AND(J1392&lt;&gt;"BC",J1392&lt;&gt;"SG",J1392&lt;&gt;"KQ",J1392&lt;&gt;"R"),J1392="",K1392="",L1392="",L1392&lt; 0,OR(M1392="",M1392&gt;15),OR(N1392="",N1392&gt;15),O1392="",P1392=""),"ERROR - Please check inputs",""))</f>
        <v/>
      </c>
      <c r="R1392" s="55" t="str" cm="1">
        <f t="array" ref="R1392">IF(AND(B1392:D1392="",G1392:P1392=""),"",H1392-G1392)</f>
        <v/>
      </c>
      <c r="S1392" s="55" t="str" cm="1">
        <f t="array" ref="S1392">IF(AND(B1392:D1392="",G1392:P1392=""),"",P1392*R1392/1000*365)</f>
        <v/>
      </c>
      <c r="T1392" s="55" t="str" cm="1">
        <f t="array" ref="T1392">IF(AND(B1392:D1392="",G1392:P1392=""),"",MAX(0,K1392-L1392))</f>
        <v/>
      </c>
      <c r="U1392" s="55" t="str" cm="1">
        <f t="array" ref="U1392">IF(AND(B1392:D1392="",G1392:P1392=""),"",VLOOKUP(J1392,ABen_Rates,3,FALSE)*T1392*S1392)</f>
        <v/>
      </c>
      <c r="V1392" s="55" t="str" cm="1">
        <f t="array" ref="V1392">IF(AND(B1392:D1392="",G1392:P1392=""),"",VLOOKUP(D1392,Treatment_Life,2,FALSE)*U1392)</f>
        <v/>
      </c>
      <c r="W1392" s="55" t="str" cm="1">
        <f t="array" ref="W1392">IF(AND(B1392:D1392="",G1392:P1392=""),"",(H1392-G1392)*O1392*Lane_Width*Cost_m2)</f>
        <v/>
      </c>
      <c r="X1392" s="55" cm="1">
        <f t="array" ref="X1392">IF(AND(B1392:D1392="",G1392:P1392=""),-9999,V1392*Av_Cost_Coll/W1392)</f>
        <v>-9999</v>
      </c>
      <c r="Y1392" s="55" cm="1">
        <f t="array" ref="Y1392">IF(AND(B1392:D1392="",G1392:P1392=""),-9999,VLOOKUP(CONCATENATE(M1392,"-",N1392),Likelihood,2,FALSE))</f>
        <v>-9999</v>
      </c>
      <c r="Z1392" s="55" t="str" cm="1">
        <f t="array" ref="Z1392">IF(AND(B1392:D1392="",G1392:P1392=""),"",IF(X1392&gt;=2,IF(Y1392&gt;50,"P1","P3"),IF(X1392&gt;0,IF(Y1392&gt;50,"P2","P5"),IF(Y1392&gt;50,"P4","P6"))))</f>
        <v/>
      </c>
    </row>
    <row r="1393" spans="1:26" x14ac:dyDescent="0.35">
      <c r="A1393" s="48"/>
      <c r="B1393" s="48"/>
      <c r="C1393" s="48"/>
      <c r="D1393" s="48"/>
      <c r="E1393" s="47"/>
      <c r="F1393" s="47"/>
      <c r="G1393" s="48"/>
      <c r="H1393" s="48"/>
      <c r="I1393" s="48"/>
      <c r="J1393" s="48"/>
      <c r="K1393" s="48"/>
      <c r="L1393" s="48"/>
      <c r="M1393" s="48"/>
      <c r="N1393" s="48"/>
      <c r="O1393" s="48"/>
      <c r="P1393" s="48"/>
      <c r="Q1393" s="55" t="str" cm="1">
        <f t="array" ref="Q1393">IF(AND(B1393="",D1393="",G1393:H1393="",J1393:P1393),"",IF(OR(B1393="",D1393="",AND(D1393&lt;&gt;"A",D1393&lt;&gt;"B",D1393&lt;&gt;"C",D1393&lt;&gt;"D",D1393&lt;&gt;"U"),G1393&lt;0,H1393&lt;G1393,AND(J1393&lt;&gt;"BC",J1393&lt;&gt;"SG",J1393&lt;&gt;"KQ",J1393&lt;&gt;"R"),J1393="",K1393="",L1393="",L1393&lt; 0,OR(M1393="",M1393&gt;15),OR(N1393="",N1393&gt;15),O1393="",P1393=""),"ERROR - Please check inputs",""))</f>
        <v/>
      </c>
      <c r="R1393" s="55" t="str" cm="1">
        <f t="array" ref="R1393">IF(AND(B1393:D1393="",G1393:P1393=""),"",H1393-G1393)</f>
        <v/>
      </c>
      <c r="S1393" s="55" t="str" cm="1">
        <f t="array" ref="S1393">IF(AND(B1393:D1393="",G1393:P1393=""),"",P1393*R1393/1000*365)</f>
        <v/>
      </c>
      <c r="T1393" s="55" t="str" cm="1">
        <f t="array" ref="T1393">IF(AND(B1393:D1393="",G1393:P1393=""),"",MAX(0,K1393-L1393))</f>
        <v/>
      </c>
      <c r="U1393" s="55" t="str" cm="1">
        <f t="array" ref="U1393">IF(AND(B1393:D1393="",G1393:P1393=""),"",VLOOKUP(J1393,ABen_Rates,3,FALSE)*T1393*S1393)</f>
        <v/>
      </c>
      <c r="V1393" s="55" t="str" cm="1">
        <f t="array" ref="V1393">IF(AND(B1393:D1393="",G1393:P1393=""),"",VLOOKUP(D1393,Treatment_Life,2,FALSE)*U1393)</f>
        <v/>
      </c>
      <c r="W1393" s="55" t="str" cm="1">
        <f t="array" ref="W1393">IF(AND(B1393:D1393="",G1393:P1393=""),"",(H1393-G1393)*O1393*Lane_Width*Cost_m2)</f>
        <v/>
      </c>
      <c r="X1393" s="55" cm="1">
        <f t="array" ref="X1393">IF(AND(B1393:D1393="",G1393:P1393=""),-9999,V1393*Av_Cost_Coll/W1393)</f>
        <v>-9999</v>
      </c>
      <c r="Y1393" s="55" cm="1">
        <f t="array" ref="Y1393">IF(AND(B1393:D1393="",G1393:P1393=""),-9999,VLOOKUP(CONCATENATE(M1393,"-",N1393),Likelihood,2,FALSE))</f>
        <v>-9999</v>
      </c>
      <c r="Z1393" s="55" t="str" cm="1">
        <f t="array" ref="Z1393">IF(AND(B1393:D1393="",G1393:P1393=""),"",IF(X1393&gt;=2,IF(Y1393&gt;50,"P1","P3"),IF(X1393&gt;0,IF(Y1393&gt;50,"P2","P5"),IF(Y1393&gt;50,"P4","P6"))))</f>
        <v/>
      </c>
    </row>
    <row r="1394" spans="1:26" x14ac:dyDescent="0.35">
      <c r="A1394" s="48"/>
      <c r="B1394" s="48"/>
      <c r="C1394" s="48"/>
      <c r="D1394" s="48"/>
      <c r="E1394" s="47"/>
      <c r="F1394" s="47"/>
      <c r="G1394" s="48"/>
      <c r="H1394" s="48"/>
      <c r="I1394" s="48"/>
      <c r="J1394" s="48"/>
      <c r="K1394" s="48"/>
      <c r="L1394" s="48"/>
      <c r="M1394" s="48"/>
      <c r="N1394" s="48"/>
      <c r="O1394" s="48"/>
      <c r="P1394" s="48"/>
      <c r="Q1394" s="55" t="str" cm="1">
        <f t="array" ref="Q1394">IF(AND(B1394="",D1394="",G1394:H1394="",J1394:P1394),"",IF(OR(B1394="",D1394="",AND(D1394&lt;&gt;"A",D1394&lt;&gt;"B",D1394&lt;&gt;"C",D1394&lt;&gt;"D",D1394&lt;&gt;"U"),G1394&lt;0,H1394&lt;G1394,AND(J1394&lt;&gt;"BC",J1394&lt;&gt;"SG",J1394&lt;&gt;"KQ",J1394&lt;&gt;"R"),J1394="",K1394="",L1394="",L1394&lt; 0,OR(M1394="",M1394&gt;15),OR(N1394="",N1394&gt;15),O1394="",P1394=""),"ERROR - Please check inputs",""))</f>
        <v/>
      </c>
      <c r="R1394" s="55" t="str" cm="1">
        <f t="array" ref="R1394">IF(AND(B1394:D1394="",G1394:P1394=""),"",H1394-G1394)</f>
        <v/>
      </c>
      <c r="S1394" s="55" t="str" cm="1">
        <f t="array" ref="S1394">IF(AND(B1394:D1394="",G1394:P1394=""),"",P1394*R1394/1000*365)</f>
        <v/>
      </c>
      <c r="T1394" s="55" t="str" cm="1">
        <f t="array" ref="T1394">IF(AND(B1394:D1394="",G1394:P1394=""),"",MAX(0,K1394-L1394))</f>
        <v/>
      </c>
      <c r="U1394" s="55" t="str" cm="1">
        <f t="array" ref="U1394">IF(AND(B1394:D1394="",G1394:P1394=""),"",VLOOKUP(J1394,ABen_Rates,3,FALSE)*T1394*S1394)</f>
        <v/>
      </c>
      <c r="V1394" s="55" t="str" cm="1">
        <f t="array" ref="V1394">IF(AND(B1394:D1394="",G1394:P1394=""),"",VLOOKUP(D1394,Treatment_Life,2,FALSE)*U1394)</f>
        <v/>
      </c>
      <c r="W1394" s="55" t="str" cm="1">
        <f t="array" ref="W1394">IF(AND(B1394:D1394="",G1394:P1394=""),"",(H1394-G1394)*O1394*Lane_Width*Cost_m2)</f>
        <v/>
      </c>
      <c r="X1394" s="55" cm="1">
        <f t="array" ref="X1394">IF(AND(B1394:D1394="",G1394:P1394=""),-9999,V1394*Av_Cost_Coll/W1394)</f>
        <v>-9999</v>
      </c>
      <c r="Y1394" s="55" cm="1">
        <f t="array" ref="Y1394">IF(AND(B1394:D1394="",G1394:P1394=""),-9999,VLOOKUP(CONCATENATE(M1394,"-",N1394),Likelihood,2,FALSE))</f>
        <v>-9999</v>
      </c>
      <c r="Z1394" s="55" t="str" cm="1">
        <f t="array" ref="Z1394">IF(AND(B1394:D1394="",G1394:P1394=""),"",IF(X1394&gt;=2,IF(Y1394&gt;50,"P1","P3"),IF(X1394&gt;0,IF(Y1394&gt;50,"P2","P5"),IF(Y1394&gt;50,"P4","P6"))))</f>
        <v/>
      </c>
    </row>
    <row r="1395" spans="1:26" x14ac:dyDescent="0.35">
      <c r="A1395" s="48"/>
      <c r="B1395" s="48"/>
      <c r="C1395" s="48"/>
      <c r="D1395" s="48"/>
      <c r="E1395" s="47"/>
      <c r="F1395" s="47"/>
      <c r="G1395" s="48"/>
      <c r="H1395" s="48"/>
      <c r="I1395" s="48"/>
      <c r="J1395" s="48"/>
      <c r="K1395" s="48"/>
      <c r="L1395" s="48"/>
      <c r="M1395" s="48"/>
      <c r="N1395" s="48"/>
      <c r="O1395" s="48"/>
      <c r="P1395" s="48"/>
      <c r="Q1395" s="55" t="str" cm="1">
        <f t="array" ref="Q1395">IF(AND(B1395="",D1395="",G1395:H1395="",J1395:P1395),"",IF(OR(B1395="",D1395="",AND(D1395&lt;&gt;"A",D1395&lt;&gt;"B",D1395&lt;&gt;"C",D1395&lt;&gt;"D",D1395&lt;&gt;"U"),G1395&lt;0,H1395&lt;G1395,AND(J1395&lt;&gt;"BC",J1395&lt;&gt;"SG",J1395&lt;&gt;"KQ",J1395&lt;&gt;"R"),J1395="",K1395="",L1395="",L1395&lt; 0,OR(M1395="",M1395&gt;15),OR(N1395="",N1395&gt;15),O1395="",P1395=""),"ERROR - Please check inputs",""))</f>
        <v/>
      </c>
      <c r="R1395" s="55" t="str" cm="1">
        <f t="array" ref="R1395">IF(AND(B1395:D1395="",G1395:P1395=""),"",H1395-G1395)</f>
        <v/>
      </c>
      <c r="S1395" s="55" t="str" cm="1">
        <f t="array" ref="S1395">IF(AND(B1395:D1395="",G1395:P1395=""),"",P1395*R1395/1000*365)</f>
        <v/>
      </c>
      <c r="T1395" s="55" t="str" cm="1">
        <f t="array" ref="T1395">IF(AND(B1395:D1395="",G1395:P1395=""),"",MAX(0,K1395-L1395))</f>
        <v/>
      </c>
      <c r="U1395" s="55" t="str" cm="1">
        <f t="array" ref="U1395">IF(AND(B1395:D1395="",G1395:P1395=""),"",VLOOKUP(J1395,ABen_Rates,3,FALSE)*T1395*S1395)</f>
        <v/>
      </c>
      <c r="V1395" s="55" t="str" cm="1">
        <f t="array" ref="V1395">IF(AND(B1395:D1395="",G1395:P1395=""),"",VLOOKUP(D1395,Treatment_Life,2,FALSE)*U1395)</f>
        <v/>
      </c>
      <c r="W1395" s="55" t="str" cm="1">
        <f t="array" ref="W1395">IF(AND(B1395:D1395="",G1395:P1395=""),"",(H1395-G1395)*O1395*Lane_Width*Cost_m2)</f>
        <v/>
      </c>
      <c r="X1395" s="55" cm="1">
        <f t="array" ref="X1395">IF(AND(B1395:D1395="",G1395:P1395=""),-9999,V1395*Av_Cost_Coll/W1395)</f>
        <v>-9999</v>
      </c>
      <c r="Y1395" s="55" cm="1">
        <f t="array" ref="Y1395">IF(AND(B1395:D1395="",G1395:P1395=""),-9999,VLOOKUP(CONCATENATE(M1395,"-",N1395),Likelihood,2,FALSE))</f>
        <v>-9999</v>
      </c>
      <c r="Z1395" s="55" t="str" cm="1">
        <f t="array" ref="Z1395">IF(AND(B1395:D1395="",G1395:P1395=""),"",IF(X1395&gt;=2,IF(Y1395&gt;50,"P1","P3"),IF(X1395&gt;0,IF(Y1395&gt;50,"P2","P5"),IF(Y1395&gt;50,"P4","P6"))))</f>
        <v/>
      </c>
    </row>
    <row r="1396" spans="1:26" x14ac:dyDescent="0.35">
      <c r="A1396" s="48"/>
      <c r="B1396" s="48"/>
      <c r="C1396" s="48"/>
      <c r="D1396" s="48"/>
      <c r="E1396" s="47"/>
      <c r="F1396" s="47"/>
      <c r="G1396" s="48"/>
      <c r="H1396" s="48"/>
      <c r="I1396" s="48"/>
      <c r="J1396" s="48"/>
      <c r="K1396" s="48"/>
      <c r="L1396" s="48"/>
      <c r="M1396" s="48"/>
      <c r="N1396" s="48"/>
      <c r="O1396" s="48"/>
      <c r="P1396" s="48"/>
      <c r="Q1396" s="55" t="str" cm="1">
        <f t="array" ref="Q1396">IF(AND(B1396="",D1396="",G1396:H1396="",J1396:P1396),"",IF(OR(B1396="",D1396="",AND(D1396&lt;&gt;"A",D1396&lt;&gt;"B",D1396&lt;&gt;"C",D1396&lt;&gt;"D",D1396&lt;&gt;"U"),G1396&lt;0,H1396&lt;G1396,AND(J1396&lt;&gt;"BC",J1396&lt;&gt;"SG",J1396&lt;&gt;"KQ",J1396&lt;&gt;"R"),J1396="",K1396="",L1396="",L1396&lt; 0,OR(M1396="",M1396&gt;15),OR(N1396="",N1396&gt;15),O1396="",P1396=""),"ERROR - Please check inputs",""))</f>
        <v/>
      </c>
      <c r="R1396" s="55" t="str" cm="1">
        <f t="array" ref="R1396">IF(AND(B1396:D1396="",G1396:P1396=""),"",H1396-G1396)</f>
        <v/>
      </c>
      <c r="S1396" s="55" t="str" cm="1">
        <f t="array" ref="S1396">IF(AND(B1396:D1396="",G1396:P1396=""),"",P1396*R1396/1000*365)</f>
        <v/>
      </c>
      <c r="T1396" s="55" t="str" cm="1">
        <f t="array" ref="T1396">IF(AND(B1396:D1396="",G1396:P1396=""),"",MAX(0,K1396-L1396))</f>
        <v/>
      </c>
      <c r="U1396" s="55" t="str" cm="1">
        <f t="array" ref="U1396">IF(AND(B1396:D1396="",G1396:P1396=""),"",VLOOKUP(J1396,ABen_Rates,3,FALSE)*T1396*S1396)</f>
        <v/>
      </c>
      <c r="V1396" s="55" t="str" cm="1">
        <f t="array" ref="V1396">IF(AND(B1396:D1396="",G1396:P1396=""),"",VLOOKUP(D1396,Treatment_Life,2,FALSE)*U1396)</f>
        <v/>
      </c>
      <c r="W1396" s="55" t="str" cm="1">
        <f t="array" ref="W1396">IF(AND(B1396:D1396="",G1396:P1396=""),"",(H1396-G1396)*O1396*Lane_Width*Cost_m2)</f>
        <v/>
      </c>
      <c r="X1396" s="55" cm="1">
        <f t="array" ref="X1396">IF(AND(B1396:D1396="",G1396:P1396=""),-9999,V1396*Av_Cost_Coll/W1396)</f>
        <v>-9999</v>
      </c>
      <c r="Y1396" s="55" cm="1">
        <f t="array" ref="Y1396">IF(AND(B1396:D1396="",G1396:P1396=""),-9999,VLOOKUP(CONCATENATE(M1396,"-",N1396),Likelihood,2,FALSE))</f>
        <v>-9999</v>
      </c>
      <c r="Z1396" s="55" t="str" cm="1">
        <f t="array" ref="Z1396">IF(AND(B1396:D1396="",G1396:P1396=""),"",IF(X1396&gt;=2,IF(Y1396&gt;50,"P1","P3"),IF(X1396&gt;0,IF(Y1396&gt;50,"P2","P5"),IF(Y1396&gt;50,"P4","P6"))))</f>
        <v/>
      </c>
    </row>
    <row r="1397" spans="1:26" x14ac:dyDescent="0.35">
      <c r="A1397" s="48"/>
      <c r="B1397" s="48"/>
      <c r="C1397" s="48"/>
      <c r="D1397" s="48"/>
      <c r="E1397" s="47"/>
      <c r="F1397" s="47"/>
      <c r="G1397" s="48"/>
      <c r="H1397" s="48"/>
      <c r="I1397" s="48"/>
      <c r="J1397" s="48"/>
      <c r="K1397" s="48"/>
      <c r="L1397" s="48"/>
      <c r="M1397" s="48"/>
      <c r="N1397" s="48"/>
      <c r="O1397" s="48"/>
      <c r="P1397" s="48"/>
      <c r="Q1397" s="55" t="str" cm="1">
        <f t="array" ref="Q1397">IF(AND(B1397="",D1397="",G1397:H1397="",J1397:P1397),"",IF(OR(B1397="",D1397="",AND(D1397&lt;&gt;"A",D1397&lt;&gt;"B",D1397&lt;&gt;"C",D1397&lt;&gt;"D",D1397&lt;&gt;"U"),G1397&lt;0,H1397&lt;G1397,AND(J1397&lt;&gt;"BC",J1397&lt;&gt;"SG",J1397&lt;&gt;"KQ",J1397&lt;&gt;"R"),J1397="",K1397="",L1397="",L1397&lt; 0,OR(M1397="",M1397&gt;15),OR(N1397="",N1397&gt;15),O1397="",P1397=""),"ERROR - Please check inputs",""))</f>
        <v/>
      </c>
      <c r="R1397" s="55" t="str" cm="1">
        <f t="array" ref="R1397">IF(AND(B1397:D1397="",G1397:P1397=""),"",H1397-G1397)</f>
        <v/>
      </c>
      <c r="S1397" s="55" t="str" cm="1">
        <f t="array" ref="S1397">IF(AND(B1397:D1397="",G1397:P1397=""),"",P1397*R1397/1000*365)</f>
        <v/>
      </c>
      <c r="T1397" s="55" t="str" cm="1">
        <f t="array" ref="T1397">IF(AND(B1397:D1397="",G1397:P1397=""),"",MAX(0,K1397-L1397))</f>
        <v/>
      </c>
      <c r="U1397" s="55" t="str" cm="1">
        <f t="array" ref="U1397">IF(AND(B1397:D1397="",G1397:P1397=""),"",VLOOKUP(J1397,ABen_Rates,3,FALSE)*T1397*S1397)</f>
        <v/>
      </c>
      <c r="V1397" s="55" t="str" cm="1">
        <f t="array" ref="V1397">IF(AND(B1397:D1397="",G1397:P1397=""),"",VLOOKUP(D1397,Treatment_Life,2,FALSE)*U1397)</f>
        <v/>
      </c>
      <c r="W1397" s="55" t="str" cm="1">
        <f t="array" ref="W1397">IF(AND(B1397:D1397="",G1397:P1397=""),"",(H1397-G1397)*O1397*Lane_Width*Cost_m2)</f>
        <v/>
      </c>
      <c r="X1397" s="55" cm="1">
        <f t="array" ref="X1397">IF(AND(B1397:D1397="",G1397:P1397=""),-9999,V1397*Av_Cost_Coll/W1397)</f>
        <v>-9999</v>
      </c>
      <c r="Y1397" s="55" cm="1">
        <f t="array" ref="Y1397">IF(AND(B1397:D1397="",G1397:P1397=""),-9999,VLOOKUP(CONCATENATE(M1397,"-",N1397),Likelihood,2,FALSE))</f>
        <v>-9999</v>
      </c>
      <c r="Z1397" s="55" t="str" cm="1">
        <f t="array" ref="Z1397">IF(AND(B1397:D1397="",G1397:P1397=""),"",IF(X1397&gt;=2,IF(Y1397&gt;50,"P1","P3"),IF(X1397&gt;0,IF(Y1397&gt;50,"P2","P5"),IF(Y1397&gt;50,"P4","P6"))))</f>
        <v/>
      </c>
    </row>
    <row r="1398" spans="1:26" x14ac:dyDescent="0.35">
      <c r="A1398" s="48"/>
      <c r="B1398" s="48"/>
      <c r="C1398" s="48"/>
      <c r="D1398" s="48"/>
      <c r="E1398" s="47"/>
      <c r="F1398" s="47"/>
      <c r="G1398" s="48"/>
      <c r="H1398" s="48"/>
      <c r="I1398" s="48"/>
      <c r="J1398" s="48"/>
      <c r="K1398" s="48"/>
      <c r="L1398" s="48"/>
      <c r="M1398" s="48"/>
      <c r="N1398" s="48"/>
      <c r="O1398" s="48"/>
      <c r="P1398" s="48"/>
      <c r="Q1398" s="55" t="str" cm="1">
        <f t="array" ref="Q1398">IF(AND(B1398="",D1398="",G1398:H1398="",J1398:P1398),"",IF(OR(B1398="",D1398="",AND(D1398&lt;&gt;"A",D1398&lt;&gt;"B",D1398&lt;&gt;"C",D1398&lt;&gt;"D",D1398&lt;&gt;"U"),G1398&lt;0,H1398&lt;G1398,AND(J1398&lt;&gt;"BC",J1398&lt;&gt;"SG",J1398&lt;&gt;"KQ",J1398&lt;&gt;"R"),J1398="",K1398="",L1398="",L1398&lt; 0,OR(M1398="",M1398&gt;15),OR(N1398="",N1398&gt;15),O1398="",P1398=""),"ERROR - Please check inputs",""))</f>
        <v/>
      </c>
      <c r="R1398" s="55" t="str" cm="1">
        <f t="array" ref="R1398">IF(AND(B1398:D1398="",G1398:P1398=""),"",H1398-G1398)</f>
        <v/>
      </c>
      <c r="S1398" s="55" t="str" cm="1">
        <f t="array" ref="S1398">IF(AND(B1398:D1398="",G1398:P1398=""),"",P1398*R1398/1000*365)</f>
        <v/>
      </c>
      <c r="T1398" s="55" t="str" cm="1">
        <f t="array" ref="T1398">IF(AND(B1398:D1398="",G1398:P1398=""),"",MAX(0,K1398-L1398))</f>
        <v/>
      </c>
      <c r="U1398" s="55" t="str" cm="1">
        <f t="array" ref="U1398">IF(AND(B1398:D1398="",G1398:P1398=""),"",VLOOKUP(J1398,ABen_Rates,3,FALSE)*T1398*S1398)</f>
        <v/>
      </c>
      <c r="V1398" s="55" t="str" cm="1">
        <f t="array" ref="V1398">IF(AND(B1398:D1398="",G1398:P1398=""),"",VLOOKUP(D1398,Treatment_Life,2,FALSE)*U1398)</f>
        <v/>
      </c>
      <c r="W1398" s="55" t="str" cm="1">
        <f t="array" ref="W1398">IF(AND(B1398:D1398="",G1398:P1398=""),"",(H1398-G1398)*O1398*Lane_Width*Cost_m2)</f>
        <v/>
      </c>
      <c r="X1398" s="55" cm="1">
        <f t="array" ref="X1398">IF(AND(B1398:D1398="",G1398:P1398=""),-9999,V1398*Av_Cost_Coll/W1398)</f>
        <v>-9999</v>
      </c>
      <c r="Y1398" s="55" cm="1">
        <f t="array" ref="Y1398">IF(AND(B1398:D1398="",G1398:P1398=""),-9999,VLOOKUP(CONCATENATE(M1398,"-",N1398),Likelihood,2,FALSE))</f>
        <v>-9999</v>
      </c>
      <c r="Z1398" s="55" t="str" cm="1">
        <f t="array" ref="Z1398">IF(AND(B1398:D1398="",G1398:P1398=""),"",IF(X1398&gt;=2,IF(Y1398&gt;50,"P1","P3"),IF(X1398&gt;0,IF(Y1398&gt;50,"P2","P5"),IF(Y1398&gt;50,"P4","P6"))))</f>
        <v/>
      </c>
    </row>
    <row r="1399" spans="1:26" x14ac:dyDescent="0.35">
      <c r="A1399" s="48"/>
      <c r="B1399" s="48"/>
      <c r="C1399" s="48"/>
      <c r="D1399" s="48"/>
      <c r="E1399" s="47"/>
      <c r="F1399" s="47"/>
      <c r="G1399" s="48"/>
      <c r="H1399" s="48"/>
      <c r="I1399" s="48"/>
      <c r="J1399" s="48"/>
      <c r="K1399" s="48"/>
      <c r="L1399" s="48"/>
      <c r="M1399" s="48"/>
      <c r="N1399" s="48"/>
      <c r="O1399" s="48"/>
      <c r="P1399" s="48"/>
      <c r="Q1399" s="55" t="str" cm="1">
        <f t="array" ref="Q1399">IF(AND(B1399="",D1399="",G1399:H1399="",J1399:P1399),"",IF(OR(B1399="",D1399="",AND(D1399&lt;&gt;"A",D1399&lt;&gt;"B",D1399&lt;&gt;"C",D1399&lt;&gt;"D",D1399&lt;&gt;"U"),G1399&lt;0,H1399&lt;G1399,AND(J1399&lt;&gt;"BC",J1399&lt;&gt;"SG",J1399&lt;&gt;"KQ",J1399&lt;&gt;"R"),J1399="",K1399="",L1399="",L1399&lt; 0,OR(M1399="",M1399&gt;15),OR(N1399="",N1399&gt;15),O1399="",P1399=""),"ERROR - Please check inputs",""))</f>
        <v/>
      </c>
      <c r="R1399" s="55" t="str" cm="1">
        <f t="array" ref="R1399">IF(AND(B1399:D1399="",G1399:P1399=""),"",H1399-G1399)</f>
        <v/>
      </c>
      <c r="S1399" s="55" t="str" cm="1">
        <f t="array" ref="S1399">IF(AND(B1399:D1399="",G1399:P1399=""),"",P1399*R1399/1000*365)</f>
        <v/>
      </c>
      <c r="T1399" s="55" t="str" cm="1">
        <f t="array" ref="T1399">IF(AND(B1399:D1399="",G1399:P1399=""),"",MAX(0,K1399-L1399))</f>
        <v/>
      </c>
      <c r="U1399" s="55" t="str" cm="1">
        <f t="array" ref="U1399">IF(AND(B1399:D1399="",G1399:P1399=""),"",VLOOKUP(J1399,ABen_Rates,3,FALSE)*T1399*S1399)</f>
        <v/>
      </c>
      <c r="V1399" s="55" t="str" cm="1">
        <f t="array" ref="V1399">IF(AND(B1399:D1399="",G1399:P1399=""),"",VLOOKUP(D1399,Treatment_Life,2,FALSE)*U1399)</f>
        <v/>
      </c>
      <c r="W1399" s="55" t="str" cm="1">
        <f t="array" ref="W1399">IF(AND(B1399:D1399="",G1399:P1399=""),"",(H1399-G1399)*O1399*Lane_Width*Cost_m2)</f>
        <v/>
      </c>
      <c r="X1399" s="55" cm="1">
        <f t="array" ref="X1399">IF(AND(B1399:D1399="",G1399:P1399=""),-9999,V1399*Av_Cost_Coll/W1399)</f>
        <v>-9999</v>
      </c>
      <c r="Y1399" s="55" cm="1">
        <f t="array" ref="Y1399">IF(AND(B1399:D1399="",G1399:P1399=""),-9999,VLOOKUP(CONCATENATE(M1399,"-",N1399),Likelihood,2,FALSE))</f>
        <v>-9999</v>
      </c>
      <c r="Z1399" s="55" t="str" cm="1">
        <f t="array" ref="Z1399">IF(AND(B1399:D1399="",G1399:P1399=""),"",IF(X1399&gt;=2,IF(Y1399&gt;50,"P1","P3"),IF(X1399&gt;0,IF(Y1399&gt;50,"P2","P5"),IF(Y1399&gt;50,"P4","P6"))))</f>
        <v/>
      </c>
    </row>
    <row r="1400" spans="1:26" x14ac:dyDescent="0.35">
      <c r="A1400" s="48"/>
      <c r="B1400" s="48"/>
      <c r="C1400" s="48"/>
      <c r="D1400" s="48"/>
      <c r="E1400" s="47"/>
      <c r="F1400" s="47"/>
      <c r="G1400" s="48"/>
      <c r="H1400" s="48"/>
      <c r="I1400" s="48"/>
      <c r="J1400" s="48"/>
      <c r="K1400" s="48"/>
      <c r="L1400" s="48"/>
      <c r="M1400" s="48"/>
      <c r="N1400" s="48"/>
      <c r="O1400" s="48"/>
      <c r="P1400" s="48"/>
      <c r="Q1400" s="55" t="str" cm="1">
        <f t="array" ref="Q1400">IF(AND(B1400="",D1400="",G1400:H1400="",J1400:P1400),"",IF(OR(B1400="",D1400="",AND(D1400&lt;&gt;"A",D1400&lt;&gt;"B",D1400&lt;&gt;"C",D1400&lt;&gt;"D",D1400&lt;&gt;"U"),G1400&lt;0,H1400&lt;G1400,AND(J1400&lt;&gt;"BC",J1400&lt;&gt;"SG",J1400&lt;&gt;"KQ",J1400&lt;&gt;"R"),J1400="",K1400="",L1400="",L1400&lt; 0,OR(M1400="",M1400&gt;15),OR(N1400="",N1400&gt;15),O1400="",P1400=""),"ERROR - Please check inputs",""))</f>
        <v/>
      </c>
      <c r="R1400" s="55" t="str" cm="1">
        <f t="array" ref="R1400">IF(AND(B1400:D1400="",G1400:P1400=""),"",H1400-G1400)</f>
        <v/>
      </c>
      <c r="S1400" s="55" t="str" cm="1">
        <f t="array" ref="S1400">IF(AND(B1400:D1400="",G1400:P1400=""),"",P1400*R1400/1000*365)</f>
        <v/>
      </c>
      <c r="T1400" s="55" t="str" cm="1">
        <f t="array" ref="T1400">IF(AND(B1400:D1400="",G1400:P1400=""),"",MAX(0,K1400-L1400))</f>
        <v/>
      </c>
      <c r="U1400" s="55" t="str" cm="1">
        <f t="array" ref="U1400">IF(AND(B1400:D1400="",G1400:P1400=""),"",VLOOKUP(J1400,ABen_Rates,3,FALSE)*T1400*S1400)</f>
        <v/>
      </c>
      <c r="V1400" s="55" t="str" cm="1">
        <f t="array" ref="V1400">IF(AND(B1400:D1400="",G1400:P1400=""),"",VLOOKUP(D1400,Treatment_Life,2,FALSE)*U1400)</f>
        <v/>
      </c>
      <c r="W1400" s="55" t="str" cm="1">
        <f t="array" ref="W1400">IF(AND(B1400:D1400="",G1400:P1400=""),"",(H1400-G1400)*O1400*Lane_Width*Cost_m2)</f>
        <v/>
      </c>
      <c r="X1400" s="55" cm="1">
        <f t="array" ref="X1400">IF(AND(B1400:D1400="",G1400:P1400=""),-9999,V1400*Av_Cost_Coll/W1400)</f>
        <v>-9999</v>
      </c>
      <c r="Y1400" s="55" cm="1">
        <f t="array" ref="Y1400">IF(AND(B1400:D1400="",G1400:P1400=""),-9999,VLOOKUP(CONCATENATE(M1400,"-",N1400),Likelihood,2,FALSE))</f>
        <v>-9999</v>
      </c>
      <c r="Z1400" s="55" t="str" cm="1">
        <f t="array" ref="Z1400">IF(AND(B1400:D1400="",G1400:P1400=""),"",IF(X1400&gt;=2,IF(Y1400&gt;50,"P1","P3"),IF(X1400&gt;0,IF(Y1400&gt;50,"P2","P5"),IF(Y1400&gt;50,"P4","P6"))))</f>
        <v/>
      </c>
    </row>
    <row r="1401" spans="1:26" x14ac:dyDescent="0.35">
      <c r="A1401" s="48"/>
      <c r="B1401" s="48"/>
      <c r="C1401" s="48"/>
      <c r="D1401" s="48"/>
      <c r="E1401" s="47"/>
      <c r="F1401" s="47"/>
      <c r="G1401" s="48"/>
      <c r="H1401" s="48"/>
      <c r="I1401" s="48"/>
      <c r="J1401" s="48"/>
      <c r="K1401" s="48"/>
      <c r="L1401" s="48"/>
      <c r="M1401" s="48"/>
      <c r="N1401" s="48"/>
      <c r="O1401" s="48"/>
      <c r="P1401" s="48"/>
      <c r="Q1401" s="55" t="str" cm="1">
        <f t="array" ref="Q1401">IF(AND(B1401="",D1401="",G1401:H1401="",J1401:P1401),"",IF(OR(B1401="",D1401="",AND(D1401&lt;&gt;"A",D1401&lt;&gt;"B",D1401&lt;&gt;"C",D1401&lt;&gt;"D",D1401&lt;&gt;"U"),G1401&lt;0,H1401&lt;G1401,AND(J1401&lt;&gt;"BC",J1401&lt;&gt;"SG",J1401&lt;&gt;"KQ",J1401&lt;&gt;"R"),J1401="",K1401="",L1401="",L1401&lt; 0,OR(M1401="",M1401&gt;15),OR(N1401="",N1401&gt;15),O1401="",P1401=""),"ERROR - Please check inputs",""))</f>
        <v/>
      </c>
      <c r="R1401" s="55" t="str" cm="1">
        <f t="array" ref="R1401">IF(AND(B1401:D1401="",G1401:P1401=""),"",H1401-G1401)</f>
        <v/>
      </c>
      <c r="S1401" s="55" t="str" cm="1">
        <f t="array" ref="S1401">IF(AND(B1401:D1401="",G1401:P1401=""),"",P1401*R1401/1000*365)</f>
        <v/>
      </c>
      <c r="T1401" s="55" t="str" cm="1">
        <f t="array" ref="T1401">IF(AND(B1401:D1401="",G1401:P1401=""),"",MAX(0,K1401-L1401))</f>
        <v/>
      </c>
      <c r="U1401" s="55" t="str" cm="1">
        <f t="array" ref="U1401">IF(AND(B1401:D1401="",G1401:P1401=""),"",VLOOKUP(J1401,ABen_Rates,3,FALSE)*T1401*S1401)</f>
        <v/>
      </c>
      <c r="V1401" s="55" t="str" cm="1">
        <f t="array" ref="V1401">IF(AND(B1401:D1401="",G1401:P1401=""),"",VLOOKUP(D1401,Treatment_Life,2,FALSE)*U1401)</f>
        <v/>
      </c>
      <c r="W1401" s="55" t="str" cm="1">
        <f t="array" ref="W1401">IF(AND(B1401:D1401="",G1401:P1401=""),"",(H1401-G1401)*O1401*Lane_Width*Cost_m2)</f>
        <v/>
      </c>
      <c r="X1401" s="55" cm="1">
        <f t="array" ref="X1401">IF(AND(B1401:D1401="",G1401:P1401=""),-9999,V1401*Av_Cost_Coll/W1401)</f>
        <v>-9999</v>
      </c>
      <c r="Y1401" s="55" cm="1">
        <f t="array" ref="Y1401">IF(AND(B1401:D1401="",G1401:P1401=""),-9999,VLOOKUP(CONCATENATE(M1401,"-",N1401),Likelihood,2,FALSE))</f>
        <v>-9999</v>
      </c>
      <c r="Z1401" s="55" t="str" cm="1">
        <f t="array" ref="Z1401">IF(AND(B1401:D1401="",G1401:P1401=""),"",IF(X1401&gt;=2,IF(Y1401&gt;50,"P1","P3"),IF(X1401&gt;0,IF(Y1401&gt;50,"P2","P5"),IF(Y1401&gt;50,"P4","P6"))))</f>
        <v/>
      </c>
    </row>
    <row r="1402" spans="1:26" x14ac:dyDescent="0.35">
      <c r="A1402" s="48"/>
      <c r="B1402" s="48"/>
      <c r="C1402" s="48"/>
      <c r="D1402" s="48"/>
      <c r="E1402" s="47"/>
      <c r="F1402" s="47"/>
      <c r="G1402" s="48"/>
      <c r="H1402" s="48"/>
      <c r="I1402" s="48"/>
      <c r="J1402" s="48"/>
      <c r="K1402" s="48"/>
      <c r="L1402" s="48"/>
      <c r="M1402" s="48"/>
      <c r="N1402" s="48"/>
      <c r="O1402" s="48"/>
      <c r="P1402" s="48"/>
      <c r="Q1402" s="55" t="str" cm="1">
        <f t="array" ref="Q1402">IF(AND(B1402="",D1402="",G1402:H1402="",J1402:P1402),"",IF(OR(B1402="",D1402="",AND(D1402&lt;&gt;"A",D1402&lt;&gt;"B",D1402&lt;&gt;"C",D1402&lt;&gt;"D",D1402&lt;&gt;"U"),G1402&lt;0,H1402&lt;G1402,AND(J1402&lt;&gt;"BC",J1402&lt;&gt;"SG",J1402&lt;&gt;"KQ",J1402&lt;&gt;"R"),J1402="",K1402="",L1402="",L1402&lt; 0,OR(M1402="",M1402&gt;15),OR(N1402="",N1402&gt;15),O1402="",P1402=""),"ERROR - Please check inputs",""))</f>
        <v/>
      </c>
      <c r="R1402" s="55" t="str" cm="1">
        <f t="array" ref="R1402">IF(AND(B1402:D1402="",G1402:P1402=""),"",H1402-G1402)</f>
        <v/>
      </c>
      <c r="S1402" s="55" t="str" cm="1">
        <f t="array" ref="S1402">IF(AND(B1402:D1402="",G1402:P1402=""),"",P1402*R1402/1000*365)</f>
        <v/>
      </c>
      <c r="T1402" s="55" t="str" cm="1">
        <f t="array" ref="T1402">IF(AND(B1402:D1402="",G1402:P1402=""),"",MAX(0,K1402-L1402))</f>
        <v/>
      </c>
      <c r="U1402" s="55" t="str" cm="1">
        <f t="array" ref="U1402">IF(AND(B1402:D1402="",G1402:P1402=""),"",VLOOKUP(J1402,ABen_Rates,3,FALSE)*T1402*S1402)</f>
        <v/>
      </c>
      <c r="V1402" s="55" t="str" cm="1">
        <f t="array" ref="V1402">IF(AND(B1402:D1402="",G1402:P1402=""),"",VLOOKUP(D1402,Treatment_Life,2,FALSE)*U1402)</f>
        <v/>
      </c>
      <c r="W1402" s="55" t="str" cm="1">
        <f t="array" ref="W1402">IF(AND(B1402:D1402="",G1402:P1402=""),"",(H1402-G1402)*O1402*Lane_Width*Cost_m2)</f>
        <v/>
      </c>
      <c r="X1402" s="55" cm="1">
        <f t="array" ref="X1402">IF(AND(B1402:D1402="",G1402:P1402=""),-9999,V1402*Av_Cost_Coll/W1402)</f>
        <v>-9999</v>
      </c>
      <c r="Y1402" s="55" cm="1">
        <f t="array" ref="Y1402">IF(AND(B1402:D1402="",G1402:P1402=""),-9999,VLOOKUP(CONCATENATE(M1402,"-",N1402),Likelihood,2,FALSE))</f>
        <v>-9999</v>
      </c>
      <c r="Z1402" s="55" t="str" cm="1">
        <f t="array" ref="Z1402">IF(AND(B1402:D1402="",G1402:P1402=""),"",IF(X1402&gt;=2,IF(Y1402&gt;50,"P1","P3"),IF(X1402&gt;0,IF(Y1402&gt;50,"P2","P5"),IF(Y1402&gt;50,"P4","P6"))))</f>
        <v/>
      </c>
    </row>
    <row r="1403" spans="1:26" x14ac:dyDescent="0.35">
      <c r="A1403" s="48"/>
      <c r="B1403" s="48"/>
      <c r="C1403" s="48"/>
      <c r="D1403" s="48"/>
      <c r="E1403" s="47"/>
      <c r="F1403" s="47"/>
      <c r="G1403" s="48"/>
      <c r="H1403" s="48"/>
      <c r="I1403" s="48"/>
      <c r="J1403" s="48"/>
      <c r="K1403" s="48"/>
      <c r="L1403" s="48"/>
      <c r="M1403" s="48"/>
      <c r="N1403" s="48"/>
      <c r="O1403" s="48"/>
      <c r="P1403" s="48"/>
      <c r="Q1403" s="55" t="str" cm="1">
        <f t="array" ref="Q1403">IF(AND(B1403="",D1403="",G1403:H1403="",J1403:P1403),"",IF(OR(B1403="",D1403="",AND(D1403&lt;&gt;"A",D1403&lt;&gt;"B",D1403&lt;&gt;"C",D1403&lt;&gt;"D",D1403&lt;&gt;"U"),G1403&lt;0,H1403&lt;G1403,AND(J1403&lt;&gt;"BC",J1403&lt;&gt;"SG",J1403&lt;&gt;"KQ",J1403&lt;&gt;"R"),J1403="",K1403="",L1403="",L1403&lt; 0,OR(M1403="",M1403&gt;15),OR(N1403="",N1403&gt;15),O1403="",P1403=""),"ERROR - Please check inputs",""))</f>
        <v/>
      </c>
      <c r="R1403" s="55" t="str" cm="1">
        <f t="array" ref="R1403">IF(AND(B1403:D1403="",G1403:P1403=""),"",H1403-G1403)</f>
        <v/>
      </c>
      <c r="S1403" s="55" t="str" cm="1">
        <f t="array" ref="S1403">IF(AND(B1403:D1403="",G1403:P1403=""),"",P1403*R1403/1000*365)</f>
        <v/>
      </c>
      <c r="T1403" s="55" t="str" cm="1">
        <f t="array" ref="T1403">IF(AND(B1403:D1403="",G1403:P1403=""),"",MAX(0,K1403-L1403))</f>
        <v/>
      </c>
      <c r="U1403" s="55" t="str" cm="1">
        <f t="array" ref="U1403">IF(AND(B1403:D1403="",G1403:P1403=""),"",VLOOKUP(J1403,ABen_Rates,3,FALSE)*T1403*S1403)</f>
        <v/>
      </c>
      <c r="V1403" s="55" t="str" cm="1">
        <f t="array" ref="V1403">IF(AND(B1403:D1403="",G1403:P1403=""),"",VLOOKUP(D1403,Treatment_Life,2,FALSE)*U1403)</f>
        <v/>
      </c>
      <c r="W1403" s="55" t="str" cm="1">
        <f t="array" ref="W1403">IF(AND(B1403:D1403="",G1403:P1403=""),"",(H1403-G1403)*O1403*Lane_Width*Cost_m2)</f>
        <v/>
      </c>
      <c r="X1403" s="55" cm="1">
        <f t="array" ref="X1403">IF(AND(B1403:D1403="",G1403:P1403=""),-9999,V1403*Av_Cost_Coll/W1403)</f>
        <v>-9999</v>
      </c>
      <c r="Y1403" s="55" cm="1">
        <f t="array" ref="Y1403">IF(AND(B1403:D1403="",G1403:P1403=""),-9999,VLOOKUP(CONCATENATE(M1403,"-",N1403),Likelihood,2,FALSE))</f>
        <v>-9999</v>
      </c>
      <c r="Z1403" s="55" t="str" cm="1">
        <f t="array" ref="Z1403">IF(AND(B1403:D1403="",G1403:P1403=""),"",IF(X1403&gt;=2,IF(Y1403&gt;50,"P1","P3"),IF(X1403&gt;0,IF(Y1403&gt;50,"P2","P5"),IF(Y1403&gt;50,"P4","P6"))))</f>
        <v/>
      </c>
    </row>
    <row r="1404" spans="1:26" x14ac:dyDescent="0.35">
      <c r="A1404" s="48"/>
      <c r="B1404" s="48"/>
      <c r="C1404" s="48"/>
      <c r="D1404" s="48"/>
      <c r="E1404" s="47"/>
      <c r="F1404" s="47"/>
      <c r="G1404" s="48"/>
      <c r="H1404" s="48"/>
      <c r="I1404" s="48"/>
      <c r="J1404" s="48"/>
      <c r="K1404" s="48"/>
      <c r="L1404" s="48"/>
      <c r="M1404" s="48"/>
      <c r="N1404" s="48"/>
      <c r="O1404" s="48"/>
      <c r="P1404" s="48"/>
      <c r="Q1404" s="55" t="str" cm="1">
        <f t="array" ref="Q1404">IF(AND(B1404="",D1404="",G1404:H1404="",J1404:P1404),"",IF(OR(B1404="",D1404="",AND(D1404&lt;&gt;"A",D1404&lt;&gt;"B",D1404&lt;&gt;"C",D1404&lt;&gt;"D",D1404&lt;&gt;"U"),G1404&lt;0,H1404&lt;G1404,AND(J1404&lt;&gt;"BC",J1404&lt;&gt;"SG",J1404&lt;&gt;"KQ",J1404&lt;&gt;"R"),J1404="",K1404="",L1404="",L1404&lt; 0,OR(M1404="",M1404&gt;15),OR(N1404="",N1404&gt;15),O1404="",P1404=""),"ERROR - Please check inputs",""))</f>
        <v/>
      </c>
      <c r="R1404" s="55" t="str" cm="1">
        <f t="array" ref="R1404">IF(AND(B1404:D1404="",G1404:P1404=""),"",H1404-G1404)</f>
        <v/>
      </c>
      <c r="S1404" s="55" t="str" cm="1">
        <f t="array" ref="S1404">IF(AND(B1404:D1404="",G1404:P1404=""),"",P1404*R1404/1000*365)</f>
        <v/>
      </c>
      <c r="T1404" s="55" t="str" cm="1">
        <f t="array" ref="T1404">IF(AND(B1404:D1404="",G1404:P1404=""),"",MAX(0,K1404-L1404))</f>
        <v/>
      </c>
      <c r="U1404" s="55" t="str" cm="1">
        <f t="array" ref="U1404">IF(AND(B1404:D1404="",G1404:P1404=""),"",VLOOKUP(J1404,ABen_Rates,3,FALSE)*T1404*S1404)</f>
        <v/>
      </c>
      <c r="V1404" s="55" t="str" cm="1">
        <f t="array" ref="V1404">IF(AND(B1404:D1404="",G1404:P1404=""),"",VLOOKUP(D1404,Treatment_Life,2,FALSE)*U1404)</f>
        <v/>
      </c>
      <c r="W1404" s="55" t="str" cm="1">
        <f t="array" ref="W1404">IF(AND(B1404:D1404="",G1404:P1404=""),"",(H1404-G1404)*O1404*Lane_Width*Cost_m2)</f>
        <v/>
      </c>
      <c r="X1404" s="55" cm="1">
        <f t="array" ref="X1404">IF(AND(B1404:D1404="",G1404:P1404=""),-9999,V1404*Av_Cost_Coll/W1404)</f>
        <v>-9999</v>
      </c>
      <c r="Y1404" s="55" cm="1">
        <f t="array" ref="Y1404">IF(AND(B1404:D1404="",G1404:P1404=""),-9999,VLOOKUP(CONCATENATE(M1404,"-",N1404),Likelihood,2,FALSE))</f>
        <v>-9999</v>
      </c>
      <c r="Z1404" s="55" t="str" cm="1">
        <f t="array" ref="Z1404">IF(AND(B1404:D1404="",G1404:P1404=""),"",IF(X1404&gt;=2,IF(Y1404&gt;50,"P1","P3"),IF(X1404&gt;0,IF(Y1404&gt;50,"P2","P5"),IF(Y1404&gt;50,"P4","P6"))))</f>
        <v/>
      </c>
    </row>
    <row r="1405" spans="1:26" x14ac:dyDescent="0.35">
      <c r="A1405" s="48"/>
      <c r="B1405" s="48"/>
      <c r="C1405" s="48"/>
      <c r="D1405" s="48"/>
      <c r="E1405" s="47"/>
      <c r="F1405" s="47"/>
      <c r="G1405" s="48"/>
      <c r="H1405" s="48"/>
      <c r="I1405" s="48"/>
      <c r="J1405" s="48"/>
      <c r="K1405" s="48"/>
      <c r="L1405" s="48"/>
      <c r="M1405" s="48"/>
      <c r="N1405" s="48"/>
      <c r="O1405" s="48"/>
      <c r="P1405" s="48"/>
      <c r="Q1405" s="55" t="str" cm="1">
        <f t="array" ref="Q1405">IF(AND(B1405="",D1405="",G1405:H1405="",J1405:P1405),"",IF(OR(B1405="",D1405="",AND(D1405&lt;&gt;"A",D1405&lt;&gt;"B",D1405&lt;&gt;"C",D1405&lt;&gt;"D",D1405&lt;&gt;"U"),G1405&lt;0,H1405&lt;G1405,AND(J1405&lt;&gt;"BC",J1405&lt;&gt;"SG",J1405&lt;&gt;"KQ",J1405&lt;&gt;"R"),J1405="",K1405="",L1405="",L1405&lt; 0,OR(M1405="",M1405&gt;15),OR(N1405="",N1405&gt;15),O1405="",P1405=""),"ERROR - Please check inputs",""))</f>
        <v/>
      </c>
      <c r="R1405" s="55" t="str" cm="1">
        <f t="array" ref="R1405">IF(AND(B1405:D1405="",G1405:P1405=""),"",H1405-G1405)</f>
        <v/>
      </c>
      <c r="S1405" s="55" t="str" cm="1">
        <f t="array" ref="S1405">IF(AND(B1405:D1405="",G1405:P1405=""),"",P1405*R1405/1000*365)</f>
        <v/>
      </c>
      <c r="T1405" s="55" t="str" cm="1">
        <f t="array" ref="T1405">IF(AND(B1405:D1405="",G1405:P1405=""),"",MAX(0,K1405-L1405))</f>
        <v/>
      </c>
      <c r="U1405" s="55" t="str" cm="1">
        <f t="array" ref="U1405">IF(AND(B1405:D1405="",G1405:P1405=""),"",VLOOKUP(J1405,ABen_Rates,3,FALSE)*T1405*S1405)</f>
        <v/>
      </c>
      <c r="V1405" s="55" t="str" cm="1">
        <f t="array" ref="V1405">IF(AND(B1405:D1405="",G1405:P1405=""),"",VLOOKUP(D1405,Treatment_Life,2,FALSE)*U1405)</f>
        <v/>
      </c>
      <c r="W1405" s="55" t="str" cm="1">
        <f t="array" ref="W1405">IF(AND(B1405:D1405="",G1405:P1405=""),"",(H1405-G1405)*O1405*Lane_Width*Cost_m2)</f>
        <v/>
      </c>
      <c r="X1405" s="55" cm="1">
        <f t="array" ref="X1405">IF(AND(B1405:D1405="",G1405:P1405=""),-9999,V1405*Av_Cost_Coll/W1405)</f>
        <v>-9999</v>
      </c>
      <c r="Y1405" s="55" cm="1">
        <f t="array" ref="Y1405">IF(AND(B1405:D1405="",G1405:P1405=""),-9999,VLOOKUP(CONCATENATE(M1405,"-",N1405),Likelihood,2,FALSE))</f>
        <v>-9999</v>
      </c>
      <c r="Z1405" s="55" t="str" cm="1">
        <f t="array" ref="Z1405">IF(AND(B1405:D1405="",G1405:P1405=""),"",IF(X1405&gt;=2,IF(Y1405&gt;50,"P1","P3"),IF(X1405&gt;0,IF(Y1405&gt;50,"P2","P5"),IF(Y1405&gt;50,"P4","P6"))))</f>
        <v/>
      </c>
    </row>
    <row r="1406" spans="1:26" x14ac:dyDescent="0.35">
      <c r="A1406" s="48"/>
      <c r="B1406" s="48"/>
      <c r="C1406" s="48"/>
      <c r="D1406" s="48"/>
      <c r="E1406" s="47"/>
      <c r="F1406" s="47"/>
      <c r="G1406" s="48"/>
      <c r="H1406" s="48"/>
      <c r="I1406" s="48"/>
      <c r="J1406" s="48"/>
      <c r="K1406" s="48"/>
      <c r="L1406" s="48"/>
      <c r="M1406" s="48"/>
      <c r="N1406" s="48"/>
      <c r="O1406" s="48"/>
      <c r="P1406" s="48"/>
      <c r="Q1406" s="55" t="str" cm="1">
        <f t="array" ref="Q1406">IF(AND(B1406="",D1406="",G1406:H1406="",J1406:P1406),"",IF(OR(B1406="",D1406="",AND(D1406&lt;&gt;"A",D1406&lt;&gt;"B",D1406&lt;&gt;"C",D1406&lt;&gt;"D",D1406&lt;&gt;"U"),G1406&lt;0,H1406&lt;G1406,AND(J1406&lt;&gt;"BC",J1406&lt;&gt;"SG",J1406&lt;&gt;"KQ",J1406&lt;&gt;"R"),J1406="",K1406="",L1406="",L1406&lt; 0,OR(M1406="",M1406&gt;15),OR(N1406="",N1406&gt;15),O1406="",P1406=""),"ERROR - Please check inputs",""))</f>
        <v/>
      </c>
      <c r="R1406" s="55" t="str" cm="1">
        <f t="array" ref="R1406">IF(AND(B1406:D1406="",G1406:P1406=""),"",H1406-G1406)</f>
        <v/>
      </c>
      <c r="S1406" s="55" t="str" cm="1">
        <f t="array" ref="S1406">IF(AND(B1406:D1406="",G1406:P1406=""),"",P1406*R1406/1000*365)</f>
        <v/>
      </c>
      <c r="T1406" s="55" t="str" cm="1">
        <f t="array" ref="T1406">IF(AND(B1406:D1406="",G1406:P1406=""),"",MAX(0,K1406-L1406))</f>
        <v/>
      </c>
      <c r="U1406" s="55" t="str" cm="1">
        <f t="array" ref="U1406">IF(AND(B1406:D1406="",G1406:P1406=""),"",VLOOKUP(J1406,ABen_Rates,3,FALSE)*T1406*S1406)</f>
        <v/>
      </c>
      <c r="V1406" s="55" t="str" cm="1">
        <f t="array" ref="V1406">IF(AND(B1406:D1406="",G1406:P1406=""),"",VLOOKUP(D1406,Treatment_Life,2,FALSE)*U1406)</f>
        <v/>
      </c>
      <c r="W1406" s="55" t="str" cm="1">
        <f t="array" ref="W1406">IF(AND(B1406:D1406="",G1406:P1406=""),"",(H1406-G1406)*O1406*Lane_Width*Cost_m2)</f>
        <v/>
      </c>
      <c r="X1406" s="55" cm="1">
        <f t="array" ref="X1406">IF(AND(B1406:D1406="",G1406:P1406=""),-9999,V1406*Av_Cost_Coll/W1406)</f>
        <v>-9999</v>
      </c>
      <c r="Y1406" s="55" cm="1">
        <f t="array" ref="Y1406">IF(AND(B1406:D1406="",G1406:P1406=""),-9999,VLOOKUP(CONCATENATE(M1406,"-",N1406),Likelihood,2,FALSE))</f>
        <v>-9999</v>
      </c>
      <c r="Z1406" s="55" t="str" cm="1">
        <f t="array" ref="Z1406">IF(AND(B1406:D1406="",G1406:P1406=""),"",IF(X1406&gt;=2,IF(Y1406&gt;50,"P1","P3"),IF(X1406&gt;0,IF(Y1406&gt;50,"P2","P5"),IF(Y1406&gt;50,"P4","P6"))))</f>
        <v/>
      </c>
    </row>
    <row r="1407" spans="1:26" x14ac:dyDescent="0.35">
      <c r="A1407" s="48"/>
      <c r="B1407" s="48"/>
      <c r="C1407" s="48"/>
      <c r="D1407" s="48"/>
      <c r="E1407" s="47"/>
      <c r="F1407" s="47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55" t="str" cm="1">
        <f t="array" ref="Q1407">IF(AND(B1407="",D1407="",G1407:H1407="",J1407:P1407),"",IF(OR(B1407="",D1407="",AND(D1407&lt;&gt;"A",D1407&lt;&gt;"B",D1407&lt;&gt;"C",D1407&lt;&gt;"D",D1407&lt;&gt;"U"),G1407&lt;0,H1407&lt;G1407,AND(J1407&lt;&gt;"BC",J1407&lt;&gt;"SG",J1407&lt;&gt;"KQ",J1407&lt;&gt;"R"),J1407="",K1407="",L1407="",L1407&lt; 0,OR(M1407="",M1407&gt;15),OR(N1407="",N1407&gt;15),O1407="",P1407=""),"ERROR - Please check inputs",""))</f>
        <v/>
      </c>
      <c r="R1407" s="55" t="str" cm="1">
        <f t="array" ref="R1407">IF(AND(B1407:D1407="",G1407:P1407=""),"",H1407-G1407)</f>
        <v/>
      </c>
      <c r="S1407" s="55" t="str" cm="1">
        <f t="array" ref="S1407">IF(AND(B1407:D1407="",G1407:P1407=""),"",P1407*R1407/1000*365)</f>
        <v/>
      </c>
      <c r="T1407" s="55" t="str" cm="1">
        <f t="array" ref="T1407">IF(AND(B1407:D1407="",G1407:P1407=""),"",MAX(0,K1407-L1407))</f>
        <v/>
      </c>
      <c r="U1407" s="55" t="str" cm="1">
        <f t="array" ref="U1407">IF(AND(B1407:D1407="",G1407:P1407=""),"",VLOOKUP(J1407,ABen_Rates,3,FALSE)*T1407*S1407)</f>
        <v/>
      </c>
      <c r="V1407" s="55" t="str" cm="1">
        <f t="array" ref="V1407">IF(AND(B1407:D1407="",G1407:P1407=""),"",VLOOKUP(D1407,Treatment_Life,2,FALSE)*U1407)</f>
        <v/>
      </c>
      <c r="W1407" s="55" t="str" cm="1">
        <f t="array" ref="W1407">IF(AND(B1407:D1407="",G1407:P1407=""),"",(H1407-G1407)*O1407*Lane_Width*Cost_m2)</f>
        <v/>
      </c>
      <c r="X1407" s="55" cm="1">
        <f t="array" ref="X1407">IF(AND(B1407:D1407="",G1407:P1407=""),-9999,V1407*Av_Cost_Coll/W1407)</f>
        <v>-9999</v>
      </c>
      <c r="Y1407" s="55" cm="1">
        <f t="array" ref="Y1407">IF(AND(B1407:D1407="",G1407:P1407=""),-9999,VLOOKUP(CONCATENATE(M1407,"-",N1407),Likelihood,2,FALSE))</f>
        <v>-9999</v>
      </c>
      <c r="Z1407" s="55" t="str" cm="1">
        <f t="array" ref="Z1407">IF(AND(B1407:D1407="",G1407:P1407=""),"",IF(X1407&gt;=2,IF(Y1407&gt;50,"P1","P3"),IF(X1407&gt;0,IF(Y1407&gt;50,"P2","P5"),IF(Y1407&gt;50,"P4","P6"))))</f>
        <v/>
      </c>
    </row>
    <row r="1408" spans="1:26" x14ac:dyDescent="0.35">
      <c r="A1408" s="48"/>
      <c r="B1408" s="48"/>
      <c r="C1408" s="48"/>
      <c r="D1408" s="48"/>
      <c r="E1408" s="47"/>
      <c r="F1408" s="47"/>
      <c r="G1408" s="48"/>
      <c r="H1408" s="48"/>
      <c r="I1408" s="48"/>
      <c r="J1408" s="48"/>
      <c r="K1408" s="48"/>
      <c r="L1408" s="48"/>
      <c r="M1408" s="48"/>
      <c r="N1408" s="48"/>
      <c r="O1408" s="48"/>
      <c r="P1408" s="48"/>
      <c r="Q1408" s="55" t="str" cm="1">
        <f t="array" ref="Q1408">IF(AND(B1408="",D1408="",G1408:H1408="",J1408:P1408),"",IF(OR(B1408="",D1408="",AND(D1408&lt;&gt;"A",D1408&lt;&gt;"B",D1408&lt;&gt;"C",D1408&lt;&gt;"D",D1408&lt;&gt;"U"),G1408&lt;0,H1408&lt;G1408,AND(J1408&lt;&gt;"BC",J1408&lt;&gt;"SG",J1408&lt;&gt;"KQ",J1408&lt;&gt;"R"),J1408="",K1408="",L1408="",L1408&lt; 0,OR(M1408="",M1408&gt;15),OR(N1408="",N1408&gt;15),O1408="",P1408=""),"ERROR - Please check inputs",""))</f>
        <v/>
      </c>
      <c r="R1408" s="55" t="str" cm="1">
        <f t="array" ref="R1408">IF(AND(B1408:D1408="",G1408:P1408=""),"",H1408-G1408)</f>
        <v/>
      </c>
      <c r="S1408" s="55" t="str" cm="1">
        <f t="array" ref="S1408">IF(AND(B1408:D1408="",G1408:P1408=""),"",P1408*R1408/1000*365)</f>
        <v/>
      </c>
      <c r="T1408" s="55" t="str" cm="1">
        <f t="array" ref="T1408">IF(AND(B1408:D1408="",G1408:P1408=""),"",MAX(0,K1408-L1408))</f>
        <v/>
      </c>
      <c r="U1408" s="55" t="str" cm="1">
        <f t="array" ref="U1408">IF(AND(B1408:D1408="",G1408:P1408=""),"",VLOOKUP(J1408,ABen_Rates,3,FALSE)*T1408*S1408)</f>
        <v/>
      </c>
      <c r="V1408" s="55" t="str" cm="1">
        <f t="array" ref="V1408">IF(AND(B1408:D1408="",G1408:P1408=""),"",VLOOKUP(D1408,Treatment_Life,2,FALSE)*U1408)</f>
        <v/>
      </c>
      <c r="W1408" s="55" t="str" cm="1">
        <f t="array" ref="W1408">IF(AND(B1408:D1408="",G1408:P1408=""),"",(H1408-G1408)*O1408*Lane_Width*Cost_m2)</f>
        <v/>
      </c>
      <c r="X1408" s="55" cm="1">
        <f t="array" ref="X1408">IF(AND(B1408:D1408="",G1408:P1408=""),-9999,V1408*Av_Cost_Coll/W1408)</f>
        <v>-9999</v>
      </c>
      <c r="Y1408" s="55" cm="1">
        <f t="array" ref="Y1408">IF(AND(B1408:D1408="",G1408:P1408=""),-9999,VLOOKUP(CONCATENATE(M1408,"-",N1408),Likelihood,2,FALSE))</f>
        <v>-9999</v>
      </c>
      <c r="Z1408" s="55" t="str" cm="1">
        <f t="array" ref="Z1408">IF(AND(B1408:D1408="",G1408:P1408=""),"",IF(X1408&gt;=2,IF(Y1408&gt;50,"P1","P3"),IF(X1408&gt;0,IF(Y1408&gt;50,"P2","P5"),IF(Y1408&gt;50,"P4","P6"))))</f>
        <v/>
      </c>
    </row>
    <row r="1409" spans="1:26" x14ac:dyDescent="0.35">
      <c r="A1409" s="48"/>
      <c r="B1409" s="48"/>
      <c r="C1409" s="48"/>
      <c r="D1409" s="48"/>
      <c r="E1409" s="47"/>
      <c r="F1409" s="47"/>
      <c r="G1409" s="48"/>
      <c r="H1409" s="48"/>
      <c r="I1409" s="48"/>
      <c r="J1409" s="48"/>
      <c r="K1409" s="48"/>
      <c r="L1409" s="48"/>
      <c r="M1409" s="48"/>
      <c r="N1409" s="48"/>
      <c r="O1409" s="48"/>
      <c r="P1409" s="48"/>
      <c r="Q1409" s="55" t="str" cm="1">
        <f t="array" ref="Q1409">IF(AND(B1409="",D1409="",G1409:H1409="",J1409:P1409),"",IF(OR(B1409="",D1409="",AND(D1409&lt;&gt;"A",D1409&lt;&gt;"B",D1409&lt;&gt;"C",D1409&lt;&gt;"D",D1409&lt;&gt;"U"),G1409&lt;0,H1409&lt;G1409,AND(J1409&lt;&gt;"BC",J1409&lt;&gt;"SG",J1409&lt;&gt;"KQ",J1409&lt;&gt;"R"),J1409="",K1409="",L1409="",L1409&lt; 0,OR(M1409="",M1409&gt;15),OR(N1409="",N1409&gt;15),O1409="",P1409=""),"ERROR - Please check inputs",""))</f>
        <v/>
      </c>
      <c r="R1409" s="55" t="str" cm="1">
        <f t="array" ref="R1409">IF(AND(B1409:D1409="",G1409:P1409=""),"",H1409-G1409)</f>
        <v/>
      </c>
      <c r="S1409" s="55" t="str" cm="1">
        <f t="array" ref="S1409">IF(AND(B1409:D1409="",G1409:P1409=""),"",P1409*R1409/1000*365)</f>
        <v/>
      </c>
      <c r="T1409" s="55" t="str" cm="1">
        <f t="array" ref="T1409">IF(AND(B1409:D1409="",G1409:P1409=""),"",MAX(0,K1409-L1409))</f>
        <v/>
      </c>
      <c r="U1409" s="55" t="str" cm="1">
        <f t="array" ref="U1409">IF(AND(B1409:D1409="",G1409:P1409=""),"",VLOOKUP(J1409,ABen_Rates,3,FALSE)*T1409*S1409)</f>
        <v/>
      </c>
      <c r="V1409" s="55" t="str" cm="1">
        <f t="array" ref="V1409">IF(AND(B1409:D1409="",G1409:P1409=""),"",VLOOKUP(D1409,Treatment_Life,2,FALSE)*U1409)</f>
        <v/>
      </c>
      <c r="W1409" s="55" t="str" cm="1">
        <f t="array" ref="W1409">IF(AND(B1409:D1409="",G1409:P1409=""),"",(H1409-G1409)*O1409*Lane_Width*Cost_m2)</f>
        <v/>
      </c>
      <c r="X1409" s="55" cm="1">
        <f t="array" ref="X1409">IF(AND(B1409:D1409="",G1409:P1409=""),-9999,V1409*Av_Cost_Coll/W1409)</f>
        <v>-9999</v>
      </c>
      <c r="Y1409" s="55" cm="1">
        <f t="array" ref="Y1409">IF(AND(B1409:D1409="",G1409:P1409=""),-9999,VLOOKUP(CONCATENATE(M1409,"-",N1409),Likelihood,2,FALSE))</f>
        <v>-9999</v>
      </c>
      <c r="Z1409" s="55" t="str" cm="1">
        <f t="array" ref="Z1409">IF(AND(B1409:D1409="",G1409:P1409=""),"",IF(X1409&gt;=2,IF(Y1409&gt;50,"P1","P3"),IF(X1409&gt;0,IF(Y1409&gt;50,"P2","P5"),IF(Y1409&gt;50,"P4","P6"))))</f>
        <v/>
      </c>
    </row>
    <row r="1410" spans="1:26" x14ac:dyDescent="0.35">
      <c r="A1410" s="48"/>
      <c r="B1410" s="48"/>
      <c r="C1410" s="48"/>
      <c r="D1410" s="48"/>
      <c r="E1410" s="47"/>
      <c r="F1410" s="47"/>
      <c r="G1410" s="48"/>
      <c r="H1410" s="48"/>
      <c r="I1410" s="48"/>
      <c r="J1410" s="48"/>
      <c r="K1410" s="48"/>
      <c r="L1410" s="48"/>
      <c r="M1410" s="48"/>
      <c r="N1410" s="48"/>
      <c r="O1410" s="48"/>
      <c r="P1410" s="48"/>
      <c r="Q1410" s="55" t="str" cm="1">
        <f t="array" ref="Q1410">IF(AND(B1410="",D1410="",G1410:H1410="",J1410:P1410),"",IF(OR(B1410="",D1410="",AND(D1410&lt;&gt;"A",D1410&lt;&gt;"B",D1410&lt;&gt;"C",D1410&lt;&gt;"D",D1410&lt;&gt;"U"),G1410&lt;0,H1410&lt;G1410,AND(J1410&lt;&gt;"BC",J1410&lt;&gt;"SG",J1410&lt;&gt;"KQ",J1410&lt;&gt;"R"),J1410="",K1410="",L1410="",L1410&lt; 0,OR(M1410="",M1410&gt;15),OR(N1410="",N1410&gt;15),O1410="",P1410=""),"ERROR - Please check inputs",""))</f>
        <v/>
      </c>
      <c r="R1410" s="55" t="str" cm="1">
        <f t="array" ref="R1410">IF(AND(B1410:D1410="",G1410:P1410=""),"",H1410-G1410)</f>
        <v/>
      </c>
      <c r="S1410" s="55" t="str" cm="1">
        <f t="array" ref="S1410">IF(AND(B1410:D1410="",G1410:P1410=""),"",P1410*R1410/1000*365)</f>
        <v/>
      </c>
      <c r="T1410" s="55" t="str" cm="1">
        <f t="array" ref="T1410">IF(AND(B1410:D1410="",G1410:P1410=""),"",MAX(0,K1410-L1410))</f>
        <v/>
      </c>
      <c r="U1410" s="55" t="str" cm="1">
        <f t="array" ref="U1410">IF(AND(B1410:D1410="",G1410:P1410=""),"",VLOOKUP(J1410,ABen_Rates,3,FALSE)*T1410*S1410)</f>
        <v/>
      </c>
      <c r="V1410" s="55" t="str" cm="1">
        <f t="array" ref="V1410">IF(AND(B1410:D1410="",G1410:P1410=""),"",VLOOKUP(D1410,Treatment_Life,2,FALSE)*U1410)</f>
        <v/>
      </c>
      <c r="W1410" s="55" t="str" cm="1">
        <f t="array" ref="W1410">IF(AND(B1410:D1410="",G1410:P1410=""),"",(H1410-G1410)*O1410*Lane_Width*Cost_m2)</f>
        <v/>
      </c>
      <c r="X1410" s="55" cm="1">
        <f t="array" ref="X1410">IF(AND(B1410:D1410="",G1410:P1410=""),-9999,V1410*Av_Cost_Coll/W1410)</f>
        <v>-9999</v>
      </c>
      <c r="Y1410" s="55" cm="1">
        <f t="array" ref="Y1410">IF(AND(B1410:D1410="",G1410:P1410=""),-9999,VLOOKUP(CONCATENATE(M1410,"-",N1410),Likelihood,2,FALSE))</f>
        <v>-9999</v>
      </c>
      <c r="Z1410" s="55" t="str" cm="1">
        <f t="array" ref="Z1410">IF(AND(B1410:D1410="",G1410:P1410=""),"",IF(X1410&gt;=2,IF(Y1410&gt;50,"P1","P3"),IF(X1410&gt;0,IF(Y1410&gt;50,"P2","P5"),IF(Y1410&gt;50,"P4","P6"))))</f>
        <v/>
      </c>
    </row>
    <row r="1411" spans="1:26" x14ac:dyDescent="0.35">
      <c r="A1411" s="48"/>
      <c r="B1411" s="48"/>
      <c r="C1411" s="48"/>
      <c r="D1411" s="48"/>
      <c r="E1411" s="47"/>
      <c r="F1411" s="47"/>
      <c r="G1411" s="48"/>
      <c r="H1411" s="48"/>
      <c r="I1411" s="48"/>
      <c r="J1411" s="48"/>
      <c r="K1411" s="48"/>
      <c r="L1411" s="48"/>
      <c r="M1411" s="48"/>
      <c r="N1411" s="48"/>
      <c r="O1411" s="48"/>
      <c r="P1411" s="48"/>
      <c r="Q1411" s="55" t="str" cm="1">
        <f t="array" ref="Q1411">IF(AND(B1411="",D1411="",G1411:H1411="",J1411:P1411),"",IF(OR(B1411="",D1411="",AND(D1411&lt;&gt;"A",D1411&lt;&gt;"B",D1411&lt;&gt;"C",D1411&lt;&gt;"D",D1411&lt;&gt;"U"),G1411&lt;0,H1411&lt;G1411,AND(J1411&lt;&gt;"BC",J1411&lt;&gt;"SG",J1411&lt;&gt;"KQ",J1411&lt;&gt;"R"),J1411="",K1411="",L1411="",L1411&lt; 0,OR(M1411="",M1411&gt;15),OR(N1411="",N1411&gt;15),O1411="",P1411=""),"ERROR - Please check inputs",""))</f>
        <v/>
      </c>
      <c r="R1411" s="55" t="str" cm="1">
        <f t="array" ref="R1411">IF(AND(B1411:D1411="",G1411:P1411=""),"",H1411-G1411)</f>
        <v/>
      </c>
      <c r="S1411" s="55" t="str" cm="1">
        <f t="array" ref="S1411">IF(AND(B1411:D1411="",G1411:P1411=""),"",P1411*R1411/1000*365)</f>
        <v/>
      </c>
      <c r="T1411" s="55" t="str" cm="1">
        <f t="array" ref="T1411">IF(AND(B1411:D1411="",G1411:P1411=""),"",MAX(0,K1411-L1411))</f>
        <v/>
      </c>
      <c r="U1411" s="55" t="str" cm="1">
        <f t="array" ref="U1411">IF(AND(B1411:D1411="",G1411:P1411=""),"",VLOOKUP(J1411,ABen_Rates,3,FALSE)*T1411*S1411)</f>
        <v/>
      </c>
      <c r="V1411" s="55" t="str" cm="1">
        <f t="array" ref="V1411">IF(AND(B1411:D1411="",G1411:P1411=""),"",VLOOKUP(D1411,Treatment_Life,2,FALSE)*U1411)</f>
        <v/>
      </c>
      <c r="W1411" s="55" t="str" cm="1">
        <f t="array" ref="W1411">IF(AND(B1411:D1411="",G1411:P1411=""),"",(H1411-G1411)*O1411*Lane_Width*Cost_m2)</f>
        <v/>
      </c>
      <c r="X1411" s="55" cm="1">
        <f t="array" ref="X1411">IF(AND(B1411:D1411="",G1411:P1411=""),-9999,V1411*Av_Cost_Coll/W1411)</f>
        <v>-9999</v>
      </c>
      <c r="Y1411" s="55" cm="1">
        <f t="array" ref="Y1411">IF(AND(B1411:D1411="",G1411:P1411=""),-9999,VLOOKUP(CONCATENATE(M1411,"-",N1411),Likelihood,2,FALSE))</f>
        <v>-9999</v>
      </c>
      <c r="Z1411" s="55" t="str" cm="1">
        <f t="array" ref="Z1411">IF(AND(B1411:D1411="",G1411:P1411=""),"",IF(X1411&gt;=2,IF(Y1411&gt;50,"P1","P3"),IF(X1411&gt;0,IF(Y1411&gt;50,"P2","P5"),IF(Y1411&gt;50,"P4","P6"))))</f>
        <v/>
      </c>
    </row>
    <row r="1412" spans="1:26" x14ac:dyDescent="0.35">
      <c r="A1412" s="48"/>
      <c r="B1412" s="48"/>
      <c r="C1412" s="48"/>
      <c r="D1412" s="48"/>
      <c r="E1412" s="47"/>
      <c r="F1412" s="47"/>
      <c r="G1412" s="48"/>
      <c r="H1412" s="48"/>
      <c r="I1412" s="48"/>
      <c r="J1412" s="48"/>
      <c r="K1412" s="48"/>
      <c r="L1412" s="48"/>
      <c r="M1412" s="48"/>
      <c r="N1412" s="48"/>
      <c r="O1412" s="48"/>
      <c r="P1412" s="48"/>
      <c r="Q1412" s="55" t="str" cm="1">
        <f t="array" ref="Q1412">IF(AND(B1412="",D1412="",G1412:H1412="",J1412:P1412),"",IF(OR(B1412="",D1412="",AND(D1412&lt;&gt;"A",D1412&lt;&gt;"B",D1412&lt;&gt;"C",D1412&lt;&gt;"D",D1412&lt;&gt;"U"),G1412&lt;0,H1412&lt;G1412,AND(J1412&lt;&gt;"BC",J1412&lt;&gt;"SG",J1412&lt;&gt;"KQ",J1412&lt;&gt;"R"),J1412="",K1412="",L1412="",L1412&lt; 0,OR(M1412="",M1412&gt;15),OR(N1412="",N1412&gt;15),O1412="",P1412=""),"ERROR - Please check inputs",""))</f>
        <v/>
      </c>
      <c r="R1412" s="55" t="str" cm="1">
        <f t="array" ref="R1412">IF(AND(B1412:D1412="",G1412:P1412=""),"",H1412-G1412)</f>
        <v/>
      </c>
      <c r="S1412" s="55" t="str" cm="1">
        <f t="array" ref="S1412">IF(AND(B1412:D1412="",G1412:P1412=""),"",P1412*R1412/1000*365)</f>
        <v/>
      </c>
      <c r="T1412" s="55" t="str" cm="1">
        <f t="array" ref="T1412">IF(AND(B1412:D1412="",G1412:P1412=""),"",MAX(0,K1412-L1412))</f>
        <v/>
      </c>
      <c r="U1412" s="55" t="str" cm="1">
        <f t="array" ref="U1412">IF(AND(B1412:D1412="",G1412:P1412=""),"",VLOOKUP(J1412,ABen_Rates,3,FALSE)*T1412*S1412)</f>
        <v/>
      </c>
      <c r="V1412" s="55" t="str" cm="1">
        <f t="array" ref="V1412">IF(AND(B1412:D1412="",G1412:P1412=""),"",VLOOKUP(D1412,Treatment_Life,2,FALSE)*U1412)</f>
        <v/>
      </c>
      <c r="W1412" s="55" t="str" cm="1">
        <f t="array" ref="W1412">IF(AND(B1412:D1412="",G1412:P1412=""),"",(H1412-G1412)*O1412*Lane_Width*Cost_m2)</f>
        <v/>
      </c>
      <c r="X1412" s="55" cm="1">
        <f t="array" ref="X1412">IF(AND(B1412:D1412="",G1412:P1412=""),-9999,V1412*Av_Cost_Coll/W1412)</f>
        <v>-9999</v>
      </c>
      <c r="Y1412" s="55" cm="1">
        <f t="array" ref="Y1412">IF(AND(B1412:D1412="",G1412:P1412=""),-9999,VLOOKUP(CONCATENATE(M1412,"-",N1412),Likelihood,2,FALSE))</f>
        <v>-9999</v>
      </c>
      <c r="Z1412" s="55" t="str" cm="1">
        <f t="array" ref="Z1412">IF(AND(B1412:D1412="",G1412:P1412=""),"",IF(X1412&gt;=2,IF(Y1412&gt;50,"P1","P3"),IF(X1412&gt;0,IF(Y1412&gt;50,"P2","P5"),IF(Y1412&gt;50,"P4","P6"))))</f>
        <v/>
      </c>
    </row>
    <row r="1413" spans="1:26" x14ac:dyDescent="0.35">
      <c r="A1413" s="48"/>
      <c r="B1413" s="48"/>
      <c r="C1413" s="48"/>
      <c r="D1413" s="48"/>
      <c r="E1413" s="47"/>
      <c r="F1413" s="47"/>
      <c r="G1413" s="48"/>
      <c r="H1413" s="48"/>
      <c r="I1413" s="48"/>
      <c r="J1413" s="48"/>
      <c r="K1413" s="48"/>
      <c r="L1413" s="48"/>
      <c r="M1413" s="48"/>
      <c r="N1413" s="48"/>
      <c r="O1413" s="48"/>
      <c r="P1413" s="48"/>
      <c r="Q1413" s="55" t="str" cm="1">
        <f t="array" ref="Q1413">IF(AND(B1413="",D1413="",G1413:H1413="",J1413:P1413),"",IF(OR(B1413="",D1413="",AND(D1413&lt;&gt;"A",D1413&lt;&gt;"B",D1413&lt;&gt;"C",D1413&lt;&gt;"D",D1413&lt;&gt;"U"),G1413&lt;0,H1413&lt;G1413,AND(J1413&lt;&gt;"BC",J1413&lt;&gt;"SG",J1413&lt;&gt;"KQ",J1413&lt;&gt;"R"),J1413="",K1413="",L1413="",L1413&lt; 0,OR(M1413="",M1413&gt;15),OR(N1413="",N1413&gt;15),O1413="",P1413=""),"ERROR - Please check inputs",""))</f>
        <v/>
      </c>
      <c r="R1413" s="55" t="str" cm="1">
        <f t="array" ref="R1413">IF(AND(B1413:D1413="",G1413:P1413=""),"",H1413-G1413)</f>
        <v/>
      </c>
      <c r="S1413" s="55" t="str" cm="1">
        <f t="array" ref="S1413">IF(AND(B1413:D1413="",G1413:P1413=""),"",P1413*R1413/1000*365)</f>
        <v/>
      </c>
      <c r="T1413" s="55" t="str" cm="1">
        <f t="array" ref="T1413">IF(AND(B1413:D1413="",G1413:P1413=""),"",MAX(0,K1413-L1413))</f>
        <v/>
      </c>
      <c r="U1413" s="55" t="str" cm="1">
        <f t="array" ref="U1413">IF(AND(B1413:D1413="",G1413:P1413=""),"",VLOOKUP(J1413,ABen_Rates,3,FALSE)*T1413*S1413)</f>
        <v/>
      </c>
      <c r="V1413" s="55" t="str" cm="1">
        <f t="array" ref="V1413">IF(AND(B1413:D1413="",G1413:P1413=""),"",VLOOKUP(D1413,Treatment_Life,2,FALSE)*U1413)</f>
        <v/>
      </c>
      <c r="W1413" s="55" t="str" cm="1">
        <f t="array" ref="W1413">IF(AND(B1413:D1413="",G1413:P1413=""),"",(H1413-G1413)*O1413*Lane_Width*Cost_m2)</f>
        <v/>
      </c>
      <c r="X1413" s="55" cm="1">
        <f t="array" ref="X1413">IF(AND(B1413:D1413="",G1413:P1413=""),-9999,V1413*Av_Cost_Coll/W1413)</f>
        <v>-9999</v>
      </c>
      <c r="Y1413" s="55" cm="1">
        <f t="array" ref="Y1413">IF(AND(B1413:D1413="",G1413:P1413=""),-9999,VLOOKUP(CONCATENATE(M1413,"-",N1413),Likelihood,2,FALSE))</f>
        <v>-9999</v>
      </c>
      <c r="Z1413" s="55" t="str" cm="1">
        <f t="array" ref="Z1413">IF(AND(B1413:D1413="",G1413:P1413=""),"",IF(X1413&gt;=2,IF(Y1413&gt;50,"P1","P3"),IF(X1413&gt;0,IF(Y1413&gt;50,"P2","P5"),IF(Y1413&gt;50,"P4","P6"))))</f>
        <v/>
      </c>
    </row>
    <row r="1414" spans="1:26" x14ac:dyDescent="0.35">
      <c r="A1414" s="48"/>
      <c r="B1414" s="48"/>
      <c r="C1414" s="48"/>
      <c r="D1414" s="48"/>
      <c r="E1414" s="47"/>
      <c r="F1414" s="47"/>
      <c r="G1414" s="48"/>
      <c r="H1414" s="48"/>
      <c r="I1414" s="48"/>
      <c r="J1414" s="48"/>
      <c r="K1414" s="48"/>
      <c r="L1414" s="48"/>
      <c r="M1414" s="48"/>
      <c r="N1414" s="48"/>
      <c r="O1414" s="48"/>
      <c r="P1414" s="48"/>
      <c r="Q1414" s="55" t="str" cm="1">
        <f t="array" ref="Q1414">IF(AND(B1414="",D1414="",G1414:H1414="",J1414:P1414),"",IF(OR(B1414="",D1414="",AND(D1414&lt;&gt;"A",D1414&lt;&gt;"B",D1414&lt;&gt;"C",D1414&lt;&gt;"D",D1414&lt;&gt;"U"),G1414&lt;0,H1414&lt;G1414,AND(J1414&lt;&gt;"BC",J1414&lt;&gt;"SG",J1414&lt;&gt;"KQ",J1414&lt;&gt;"R"),J1414="",K1414="",L1414="",L1414&lt; 0,OR(M1414="",M1414&gt;15),OR(N1414="",N1414&gt;15),O1414="",P1414=""),"ERROR - Please check inputs",""))</f>
        <v/>
      </c>
      <c r="R1414" s="55" t="str" cm="1">
        <f t="array" ref="R1414">IF(AND(B1414:D1414="",G1414:P1414=""),"",H1414-G1414)</f>
        <v/>
      </c>
      <c r="S1414" s="55" t="str" cm="1">
        <f t="array" ref="S1414">IF(AND(B1414:D1414="",G1414:P1414=""),"",P1414*R1414/1000*365)</f>
        <v/>
      </c>
      <c r="T1414" s="55" t="str" cm="1">
        <f t="array" ref="T1414">IF(AND(B1414:D1414="",G1414:P1414=""),"",MAX(0,K1414-L1414))</f>
        <v/>
      </c>
      <c r="U1414" s="55" t="str" cm="1">
        <f t="array" ref="U1414">IF(AND(B1414:D1414="",G1414:P1414=""),"",VLOOKUP(J1414,ABen_Rates,3,FALSE)*T1414*S1414)</f>
        <v/>
      </c>
      <c r="V1414" s="55" t="str" cm="1">
        <f t="array" ref="V1414">IF(AND(B1414:D1414="",G1414:P1414=""),"",VLOOKUP(D1414,Treatment_Life,2,FALSE)*U1414)</f>
        <v/>
      </c>
      <c r="W1414" s="55" t="str" cm="1">
        <f t="array" ref="W1414">IF(AND(B1414:D1414="",G1414:P1414=""),"",(H1414-G1414)*O1414*Lane_Width*Cost_m2)</f>
        <v/>
      </c>
      <c r="X1414" s="55" cm="1">
        <f t="array" ref="X1414">IF(AND(B1414:D1414="",G1414:P1414=""),-9999,V1414*Av_Cost_Coll/W1414)</f>
        <v>-9999</v>
      </c>
      <c r="Y1414" s="55" cm="1">
        <f t="array" ref="Y1414">IF(AND(B1414:D1414="",G1414:P1414=""),-9999,VLOOKUP(CONCATENATE(M1414,"-",N1414),Likelihood,2,FALSE))</f>
        <v>-9999</v>
      </c>
      <c r="Z1414" s="55" t="str" cm="1">
        <f t="array" ref="Z1414">IF(AND(B1414:D1414="",G1414:P1414=""),"",IF(X1414&gt;=2,IF(Y1414&gt;50,"P1","P3"),IF(X1414&gt;0,IF(Y1414&gt;50,"P2","P5"),IF(Y1414&gt;50,"P4","P6"))))</f>
        <v/>
      </c>
    </row>
    <row r="1415" spans="1:26" x14ac:dyDescent="0.35">
      <c r="A1415" s="48"/>
      <c r="B1415" s="48"/>
      <c r="C1415" s="48"/>
      <c r="D1415" s="48"/>
      <c r="E1415" s="47"/>
      <c r="F1415" s="47"/>
      <c r="G1415" s="48"/>
      <c r="H1415" s="48"/>
      <c r="I1415" s="48"/>
      <c r="J1415" s="48"/>
      <c r="K1415" s="48"/>
      <c r="L1415" s="48"/>
      <c r="M1415" s="48"/>
      <c r="N1415" s="48"/>
      <c r="O1415" s="48"/>
      <c r="P1415" s="48"/>
      <c r="Q1415" s="55" t="str" cm="1">
        <f t="array" ref="Q1415">IF(AND(B1415="",D1415="",G1415:H1415="",J1415:P1415),"",IF(OR(B1415="",D1415="",AND(D1415&lt;&gt;"A",D1415&lt;&gt;"B",D1415&lt;&gt;"C",D1415&lt;&gt;"D",D1415&lt;&gt;"U"),G1415&lt;0,H1415&lt;G1415,AND(J1415&lt;&gt;"BC",J1415&lt;&gt;"SG",J1415&lt;&gt;"KQ",J1415&lt;&gt;"R"),J1415="",K1415="",L1415="",L1415&lt; 0,OR(M1415="",M1415&gt;15),OR(N1415="",N1415&gt;15),O1415="",P1415=""),"ERROR - Please check inputs",""))</f>
        <v/>
      </c>
      <c r="R1415" s="55" t="str" cm="1">
        <f t="array" ref="R1415">IF(AND(B1415:D1415="",G1415:P1415=""),"",H1415-G1415)</f>
        <v/>
      </c>
      <c r="S1415" s="55" t="str" cm="1">
        <f t="array" ref="S1415">IF(AND(B1415:D1415="",G1415:P1415=""),"",P1415*R1415/1000*365)</f>
        <v/>
      </c>
      <c r="T1415" s="55" t="str" cm="1">
        <f t="array" ref="T1415">IF(AND(B1415:D1415="",G1415:P1415=""),"",MAX(0,K1415-L1415))</f>
        <v/>
      </c>
      <c r="U1415" s="55" t="str" cm="1">
        <f t="array" ref="U1415">IF(AND(B1415:D1415="",G1415:P1415=""),"",VLOOKUP(J1415,ABen_Rates,3,FALSE)*T1415*S1415)</f>
        <v/>
      </c>
      <c r="V1415" s="55" t="str" cm="1">
        <f t="array" ref="V1415">IF(AND(B1415:D1415="",G1415:P1415=""),"",VLOOKUP(D1415,Treatment_Life,2,FALSE)*U1415)</f>
        <v/>
      </c>
      <c r="W1415" s="55" t="str" cm="1">
        <f t="array" ref="W1415">IF(AND(B1415:D1415="",G1415:P1415=""),"",(H1415-G1415)*O1415*Lane_Width*Cost_m2)</f>
        <v/>
      </c>
      <c r="X1415" s="55" cm="1">
        <f t="array" ref="X1415">IF(AND(B1415:D1415="",G1415:P1415=""),-9999,V1415*Av_Cost_Coll/W1415)</f>
        <v>-9999</v>
      </c>
      <c r="Y1415" s="55" cm="1">
        <f t="array" ref="Y1415">IF(AND(B1415:D1415="",G1415:P1415=""),-9999,VLOOKUP(CONCATENATE(M1415,"-",N1415),Likelihood,2,FALSE))</f>
        <v>-9999</v>
      </c>
      <c r="Z1415" s="55" t="str" cm="1">
        <f t="array" ref="Z1415">IF(AND(B1415:D1415="",G1415:P1415=""),"",IF(X1415&gt;=2,IF(Y1415&gt;50,"P1","P3"),IF(X1415&gt;0,IF(Y1415&gt;50,"P2","P5"),IF(Y1415&gt;50,"P4","P6"))))</f>
        <v/>
      </c>
    </row>
    <row r="1416" spans="1:26" x14ac:dyDescent="0.35">
      <c r="A1416" s="48"/>
      <c r="B1416" s="48"/>
      <c r="C1416" s="48"/>
      <c r="D1416" s="48"/>
      <c r="E1416" s="47"/>
      <c r="F1416" s="47"/>
      <c r="G1416" s="48"/>
      <c r="H1416" s="48"/>
      <c r="I1416" s="48"/>
      <c r="J1416" s="48"/>
      <c r="K1416" s="48"/>
      <c r="L1416" s="48"/>
      <c r="M1416" s="48"/>
      <c r="N1416" s="48"/>
      <c r="O1416" s="48"/>
      <c r="P1416" s="48"/>
      <c r="Q1416" s="55" t="str" cm="1">
        <f t="array" ref="Q1416">IF(AND(B1416="",D1416="",G1416:H1416="",J1416:P1416),"",IF(OR(B1416="",D1416="",AND(D1416&lt;&gt;"A",D1416&lt;&gt;"B",D1416&lt;&gt;"C",D1416&lt;&gt;"D",D1416&lt;&gt;"U"),G1416&lt;0,H1416&lt;G1416,AND(J1416&lt;&gt;"BC",J1416&lt;&gt;"SG",J1416&lt;&gt;"KQ",J1416&lt;&gt;"R"),J1416="",K1416="",L1416="",L1416&lt; 0,OR(M1416="",M1416&gt;15),OR(N1416="",N1416&gt;15),O1416="",P1416=""),"ERROR - Please check inputs",""))</f>
        <v/>
      </c>
      <c r="R1416" s="55" t="str" cm="1">
        <f t="array" ref="R1416">IF(AND(B1416:D1416="",G1416:P1416=""),"",H1416-G1416)</f>
        <v/>
      </c>
      <c r="S1416" s="55" t="str" cm="1">
        <f t="array" ref="S1416">IF(AND(B1416:D1416="",G1416:P1416=""),"",P1416*R1416/1000*365)</f>
        <v/>
      </c>
      <c r="T1416" s="55" t="str" cm="1">
        <f t="array" ref="T1416">IF(AND(B1416:D1416="",G1416:P1416=""),"",MAX(0,K1416-L1416))</f>
        <v/>
      </c>
      <c r="U1416" s="55" t="str" cm="1">
        <f t="array" ref="U1416">IF(AND(B1416:D1416="",G1416:P1416=""),"",VLOOKUP(J1416,ABen_Rates,3,FALSE)*T1416*S1416)</f>
        <v/>
      </c>
      <c r="V1416" s="55" t="str" cm="1">
        <f t="array" ref="V1416">IF(AND(B1416:D1416="",G1416:P1416=""),"",VLOOKUP(D1416,Treatment_Life,2,FALSE)*U1416)</f>
        <v/>
      </c>
      <c r="W1416" s="55" t="str" cm="1">
        <f t="array" ref="W1416">IF(AND(B1416:D1416="",G1416:P1416=""),"",(H1416-G1416)*O1416*Lane_Width*Cost_m2)</f>
        <v/>
      </c>
      <c r="X1416" s="55" cm="1">
        <f t="array" ref="X1416">IF(AND(B1416:D1416="",G1416:P1416=""),-9999,V1416*Av_Cost_Coll/W1416)</f>
        <v>-9999</v>
      </c>
      <c r="Y1416" s="55" cm="1">
        <f t="array" ref="Y1416">IF(AND(B1416:D1416="",G1416:P1416=""),-9999,VLOOKUP(CONCATENATE(M1416,"-",N1416),Likelihood,2,FALSE))</f>
        <v>-9999</v>
      </c>
      <c r="Z1416" s="55" t="str" cm="1">
        <f t="array" ref="Z1416">IF(AND(B1416:D1416="",G1416:P1416=""),"",IF(X1416&gt;=2,IF(Y1416&gt;50,"P1","P3"),IF(X1416&gt;0,IF(Y1416&gt;50,"P2","P5"),IF(Y1416&gt;50,"P4","P6"))))</f>
        <v/>
      </c>
    </row>
    <row r="1417" spans="1:26" x14ac:dyDescent="0.35">
      <c r="A1417" s="48"/>
      <c r="B1417" s="48"/>
      <c r="C1417" s="48"/>
      <c r="D1417" s="48"/>
      <c r="E1417" s="47"/>
      <c r="F1417" s="47"/>
      <c r="G1417" s="48"/>
      <c r="H1417" s="48"/>
      <c r="I1417" s="48"/>
      <c r="J1417" s="48"/>
      <c r="K1417" s="48"/>
      <c r="L1417" s="48"/>
      <c r="M1417" s="48"/>
      <c r="N1417" s="48"/>
      <c r="O1417" s="48"/>
      <c r="P1417" s="48"/>
      <c r="Q1417" s="55" t="str" cm="1">
        <f t="array" ref="Q1417">IF(AND(B1417="",D1417="",G1417:H1417="",J1417:P1417),"",IF(OR(B1417="",D1417="",AND(D1417&lt;&gt;"A",D1417&lt;&gt;"B",D1417&lt;&gt;"C",D1417&lt;&gt;"D",D1417&lt;&gt;"U"),G1417&lt;0,H1417&lt;G1417,AND(J1417&lt;&gt;"BC",J1417&lt;&gt;"SG",J1417&lt;&gt;"KQ",J1417&lt;&gt;"R"),J1417="",K1417="",L1417="",L1417&lt; 0,OR(M1417="",M1417&gt;15),OR(N1417="",N1417&gt;15),O1417="",P1417=""),"ERROR - Please check inputs",""))</f>
        <v/>
      </c>
      <c r="R1417" s="55" t="str" cm="1">
        <f t="array" ref="R1417">IF(AND(B1417:D1417="",G1417:P1417=""),"",H1417-G1417)</f>
        <v/>
      </c>
      <c r="S1417" s="55" t="str" cm="1">
        <f t="array" ref="S1417">IF(AND(B1417:D1417="",G1417:P1417=""),"",P1417*R1417/1000*365)</f>
        <v/>
      </c>
      <c r="T1417" s="55" t="str" cm="1">
        <f t="array" ref="T1417">IF(AND(B1417:D1417="",G1417:P1417=""),"",MAX(0,K1417-L1417))</f>
        <v/>
      </c>
      <c r="U1417" s="55" t="str" cm="1">
        <f t="array" ref="U1417">IF(AND(B1417:D1417="",G1417:P1417=""),"",VLOOKUP(J1417,ABen_Rates,3,FALSE)*T1417*S1417)</f>
        <v/>
      </c>
      <c r="V1417" s="55" t="str" cm="1">
        <f t="array" ref="V1417">IF(AND(B1417:D1417="",G1417:P1417=""),"",VLOOKUP(D1417,Treatment_Life,2,FALSE)*U1417)</f>
        <v/>
      </c>
      <c r="W1417" s="55" t="str" cm="1">
        <f t="array" ref="W1417">IF(AND(B1417:D1417="",G1417:P1417=""),"",(H1417-G1417)*O1417*Lane_Width*Cost_m2)</f>
        <v/>
      </c>
      <c r="X1417" s="55" cm="1">
        <f t="array" ref="X1417">IF(AND(B1417:D1417="",G1417:P1417=""),-9999,V1417*Av_Cost_Coll/W1417)</f>
        <v>-9999</v>
      </c>
      <c r="Y1417" s="55" cm="1">
        <f t="array" ref="Y1417">IF(AND(B1417:D1417="",G1417:P1417=""),-9999,VLOOKUP(CONCATENATE(M1417,"-",N1417),Likelihood,2,FALSE))</f>
        <v>-9999</v>
      </c>
      <c r="Z1417" s="55" t="str" cm="1">
        <f t="array" ref="Z1417">IF(AND(B1417:D1417="",G1417:P1417=""),"",IF(X1417&gt;=2,IF(Y1417&gt;50,"P1","P3"),IF(X1417&gt;0,IF(Y1417&gt;50,"P2","P5"),IF(Y1417&gt;50,"P4","P6"))))</f>
        <v/>
      </c>
    </row>
    <row r="1418" spans="1:26" x14ac:dyDescent="0.35">
      <c r="A1418" s="48"/>
      <c r="B1418" s="48"/>
      <c r="C1418" s="48"/>
      <c r="D1418" s="48"/>
      <c r="E1418" s="47"/>
      <c r="F1418" s="47"/>
      <c r="G1418" s="48"/>
      <c r="H1418" s="48"/>
      <c r="I1418" s="48"/>
      <c r="J1418" s="48"/>
      <c r="K1418" s="48"/>
      <c r="L1418" s="48"/>
      <c r="M1418" s="48"/>
      <c r="N1418" s="48"/>
      <c r="O1418" s="48"/>
      <c r="P1418" s="48"/>
      <c r="Q1418" s="55" t="str" cm="1">
        <f t="array" ref="Q1418">IF(AND(B1418="",D1418="",G1418:H1418="",J1418:P1418),"",IF(OR(B1418="",D1418="",AND(D1418&lt;&gt;"A",D1418&lt;&gt;"B",D1418&lt;&gt;"C",D1418&lt;&gt;"D",D1418&lt;&gt;"U"),G1418&lt;0,H1418&lt;G1418,AND(J1418&lt;&gt;"BC",J1418&lt;&gt;"SG",J1418&lt;&gt;"KQ",J1418&lt;&gt;"R"),J1418="",K1418="",L1418="",L1418&lt; 0,OR(M1418="",M1418&gt;15),OR(N1418="",N1418&gt;15),O1418="",P1418=""),"ERROR - Please check inputs",""))</f>
        <v/>
      </c>
      <c r="R1418" s="55" t="str" cm="1">
        <f t="array" ref="R1418">IF(AND(B1418:D1418="",G1418:P1418=""),"",H1418-G1418)</f>
        <v/>
      </c>
      <c r="S1418" s="55" t="str" cm="1">
        <f t="array" ref="S1418">IF(AND(B1418:D1418="",G1418:P1418=""),"",P1418*R1418/1000*365)</f>
        <v/>
      </c>
      <c r="T1418" s="55" t="str" cm="1">
        <f t="array" ref="T1418">IF(AND(B1418:D1418="",G1418:P1418=""),"",MAX(0,K1418-L1418))</f>
        <v/>
      </c>
      <c r="U1418" s="55" t="str" cm="1">
        <f t="array" ref="U1418">IF(AND(B1418:D1418="",G1418:P1418=""),"",VLOOKUP(J1418,ABen_Rates,3,FALSE)*T1418*S1418)</f>
        <v/>
      </c>
      <c r="V1418" s="55" t="str" cm="1">
        <f t="array" ref="V1418">IF(AND(B1418:D1418="",G1418:P1418=""),"",VLOOKUP(D1418,Treatment_Life,2,FALSE)*U1418)</f>
        <v/>
      </c>
      <c r="W1418" s="55" t="str" cm="1">
        <f t="array" ref="W1418">IF(AND(B1418:D1418="",G1418:P1418=""),"",(H1418-G1418)*O1418*Lane_Width*Cost_m2)</f>
        <v/>
      </c>
      <c r="X1418" s="55" cm="1">
        <f t="array" ref="X1418">IF(AND(B1418:D1418="",G1418:P1418=""),-9999,V1418*Av_Cost_Coll/W1418)</f>
        <v>-9999</v>
      </c>
      <c r="Y1418" s="55" cm="1">
        <f t="array" ref="Y1418">IF(AND(B1418:D1418="",G1418:P1418=""),-9999,VLOOKUP(CONCATENATE(M1418,"-",N1418),Likelihood,2,FALSE))</f>
        <v>-9999</v>
      </c>
      <c r="Z1418" s="55" t="str" cm="1">
        <f t="array" ref="Z1418">IF(AND(B1418:D1418="",G1418:P1418=""),"",IF(X1418&gt;=2,IF(Y1418&gt;50,"P1","P3"),IF(X1418&gt;0,IF(Y1418&gt;50,"P2","P5"),IF(Y1418&gt;50,"P4","P6"))))</f>
        <v/>
      </c>
    </row>
    <row r="1419" spans="1:26" x14ac:dyDescent="0.35">
      <c r="A1419" s="48"/>
      <c r="B1419" s="48"/>
      <c r="C1419" s="48"/>
      <c r="D1419" s="48"/>
      <c r="E1419" s="47"/>
      <c r="F1419" s="47"/>
      <c r="G1419" s="48"/>
      <c r="H1419" s="48"/>
      <c r="I1419" s="48"/>
      <c r="J1419" s="48"/>
      <c r="K1419" s="48"/>
      <c r="L1419" s="48"/>
      <c r="M1419" s="48"/>
      <c r="N1419" s="48"/>
      <c r="O1419" s="48"/>
      <c r="P1419" s="48"/>
      <c r="Q1419" s="55" t="str" cm="1">
        <f t="array" ref="Q1419">IF(AND(B1419="",D1419="",G1419:H1419="",J1419:P1419),"",IF(OR(B1419="",D1419="",AND(D1419&lt;&gt;"A",D1419&lt;&gt;"B",D1419&lt;&gt;"C",D1419&lt;&gt;"D",D1419&lt;&gt;"U"),G1419&lt;0,H1419&lt;G1419,AND(J1419&lt;&gt;"BC",J1419&lt;&gt;"SG",J1419&lt;&gt;"KQ",J1419&lt;&gt;"R"),J1419="",K1419="",L1419="",L1419&lt; 0,OR(M1419="",M1419&gt;15),OR(N1419="",N1419&gt;15),O1419="",P1419=""),"ERROR - Please check inputs",""))</f>
        <v/>
      </c>
      <c r="R1419" s="55" t="str" cm="1">
        <f t="array" ref="R1419">IF(AND(B1419:D1419="",G1419:P1419=""),"",H1419-G1419)</f>
        <v/>
      </c>
      <c r="S1419" s="55" t="str" cm="1">
        <f t="array" ref="S1419">IF(AND(B1419:D1419="",G1419:P1419=""),"",P1419*R1419/1000*365)</f>
        <v/>
      </c>
      <c r="T1419" s="55" t="str" cm="1">
        <f t="array" ref="T1419">IF(AND(B1419:D1419="",G1419:P1419=""),"",MAX(0,K1419-L1419))</f>
        <v/>
      </c>
      <c r="U1419" s="55" t="str" cm="1">
        <f t="array" ref="U1419">IF(AND(B1419:D1419="",G1419:P1419=""),"",VLOOKUP(J1419,ABen_Rates,3,FALSE)*T1419*S1419)</f>
        <v/>
      </c>
      <c r="V1419" s="55" t="str" cm="1">
        <f t="array" ref="V1419">IF(AND(B1419:D1419="",G1419:P1419=""),"",VLOOKUP(D1419,Treatment_Life,2,FALSE)*U1419)</f>
        <v/>
      </c>
      <c r="W1419" s="55" t="str" cm="1">
        <f t="array" ref="W1419">IF(AND(B1419:D1419="",G1419:P1419=""),"",(H1419-G1419)*O1419*Lane_Width*Cost_m2)</f>
        <v/>
      </c>
      <c r="X1419" s="55" cm="1">
        <f t="array" ref="X1419">IF(AND(B1419:D1419="",G1419:P1419=""),-9999,V1419*Av_Cost_Coll/W1419)</f>
        <v>-9999</v>
      </c>
      <c r="Y1419" s="55" cm="1">
        <f t="array" ref="Y1419">IF(AND(B1419:D1419="",G1419:P1419=""),-9999,VLOOKUP(CONCATENATE(M1419,"-",N1419),Likelihood,2,FALSE))</f>
        <v>-9999</v>
      </c>
      <c r="Z1419" s="55" t="str" cm="1">
        <f t="array" ref="Z1419">IF(AND(B1419:D1419="",G1419:P1419=""),"",IF(X1419&gt;=2,IF(Y1419&gt;50,"P1","P3"),IF(X1419&gt;0,IF(Y1419&gt;50,"P2","P5"),IF(Y1419&gt;50,"P4","P6"))))</f>
        <v/>
      </c>
    </row>
    <row r="1420" spans="1:26" x14ac:dyDescent="0.35">
      <c r="A1420" s="48"/>
      <c r="B1420" s="48"/>
      <c r="C1420" s="48"/>
      <c r="D1420" s="48"/>
      <c r="E1420" s="47"/>
      <c r="F1420" s="47"/>
      <c r="G1420" s="48"/>
      <c r="H1420" s="48"/>
      <c r="I1420" s="48"/>
      <c r="J1420" s="48"/>
      <c r="K1420" s="48"/>
      <c r="L1420" s="48"/>
      <c r="M1420" s="48"/>
      <c r="N1420" s="48"/>
      <c r="O1420" s="48"/>
      <c r="P1420" s="48"/>
      <c r="Q1420" s="55" t="str" cm="1">
        <f t="array" ref="Q1420">IF(AND(B1420="",D1420="",G1420:H1420="",J1420:P1420),"",IF(OR(B1420="",D1420="",AND(D1420&lt;&gt;"A",D1420&lt;&gt;"B",D1420&lt;&gt;"C",D1420&lt;&gt;"D",D1420&lt;&gt;"U"),G1420&lt;0,H1420&lt;G1420,AND(J1420&lt;&gt;"BC",J1420&lt;&gt;"SG",J1420&lt;&gt;"KQ",J1420&lt;&gt;"R"),J1420="",K1420="",L1420="",L1420&lt; 0,OR(M1420="",M1420&gt;15),OR(N1420="",N1420&gt;15),O1420="",P1420=""),"ERROR - Please check inputs",""))</f>
        <v/>
      </c>
      <c r="R1420" s="55" t="str" cm="1">
        <f t="array" ref="R1420">IF(AND(B1420:D1420="",G1420:P1420=""),"",H1420-G1420)</f>
        <v/>
      </c>
      <c r="S1420" s="55" t="str" cm="1">
        <f t="array" ref="S1420">IF(AND(B1420:D1420="",G1420:P1420=""),"",P1420*R1420/1000*365)</f>
        <v/>
      </c>
      <c r="T1420" s="55" t="str" cm="1">
        <f t="array" ref="T1420">IF(AND(B1420:D1420="",G1420:P1420=""),"",MAX(0,K1420-L1420))</f>
        <v/>
      </c>
      <c r="U1420" s="55" t="str" cm="1">
        <f t="array" ref="U1420">IF(AND(B1420:D1420="",G1420:P1420=""),"",VLOOKUP(J1420,ABen_Rates,3,FALSE)*T1420*S1420)</f>
        <v/>
      </c>
      <c r="V1420" s="55" t="str" cm="1">
        <f t="array" ref="V1420">IF(AND(B1420:D1420="",G1420:P1420=""),"",VLOOKUP(D1420,Treatment_Life,2,FALSE)*U1420)</f>
        <v/>
      </c>
      <c r="W1420" s="55" t="str" cm="1">
        <f t="array" ref="W1420">IF(AND(B1420:D1420="",G1420:P1420=""),"",(H1420-G1420)*O1420*Lane_Width*Cost_m2)</f>
        <v/>
      </c>
      <c r="X1420" s="55" cm="1">
        <f t="array" ref="X1420">IF(AND(B1420:D1420="",G1420:P1420=""),-9999,V1420*Av_Cost_Coll/W1420)</f>
        <v>-9999</v>
      </c>
      <c r="Y1420" s="55" cm="1">
        <f t="array" ref="Y1420">IF(AND(B1420:D1420="",G1420:P1420=""),-9999,VLOOKUP(CONCATENATE(M1420,"-",N1420),Likelihood,2,FALSE))</f>
        <v>-9999</v>
      </c>
      <c r="Z1420" s="55" t="str" cm="1">
        <f t="array" ref="Z1420">IF(AND(B1420:D1420="",G1420:P1420=""),"",IF(X1420&gt;=2,IF(Y1420&gt;50,"P1","P3"),IF(X1420&gt;0,IF(Y1420&gt;50,"P2","P5"),IF(Y1420&gt;50,"P4","P6"))))</f>
        <v/>
      </c>
    </row>
    <row r="1421" spans="1:26" x14ac:dyDescent="0.35">
      <c r="A1421" s="48"/>
      <c r="B1421" s="48"/>
      <c r="C1421" s="48"/>
      <c r="D1421" s="48"/>
      <c r="E1421" s="47"/>
      <c r="F1421" s="47"/>
      <c r="G1421" s="48"/>
      <c r="H1421" s="48"/>
      <c r="I1421" s="48"/>
      <c r="J1421" s="48"/>
      <c r="K1421" s="48"/>
      <c r="L1421" s="48"/>
      <c r="M1421" s="48"/>
      <c r="N1421" s="48"/>
      <c r="O1421" s="48"/>
      <c r="P1421" s="48"/>
      <c r="Q1421" s="55" t="str" cm="1">
        <f t="array" ref="Q1421">IF(AND(B1421="",D1421="",G1421:H1421="",J1421:P1421),"",IF(OR(B1421="",D1421="",AND(D1421&lt;&gt;"A",D1421&lt;&gt;"B",D1421&lt;&gt;"C",D1421&lt;&gt;"D",D1421&lt;&gt;"U"),G1421&lt;0,H1421&lt;G1421,AND(J1421&lt;&gt;"BC",J1421&lt;&gt;"SG",J1421&lt;&gt;"KQ",J1421&lt;&gt;"R"),J1421="",K1421="",L1421="",L1421&lt; 0,OR(M1421="",M1421&gt;15),OR(N1421="",N1421&gt;15),O1421="",P1421=""),"ERROR - Please check inputs",""))</f>
        <v/>
      </c>
      <c r="R1421" s="55" t="str" cm="1">
        <f t="array" ref="R1421">IF(AND(B1421:D1421="",G1421:P1421=""),"",H1421-G1421)</f>
        <v/>
      </c>
      <c r="S1421" s="55" t="str" cm="1">
        <f t="array" ref="S1421">IF(AND(B1421:D1421="",G1421:P1421=""),"",P1421*R1421/1000*365)</f>
        <v/>
      </c>
      <c r="T1421" s="55" t="str" cm="1">
        <f t="array" ref="T1421">IF(AND(B1421:D1421="",G1421:P1421=""),"",MAX(0,K1421-L1421))</f>
        <v/>
      </c>
      <c r="U1421" s="55" t="str" cm="1">
        <f t="array" ref="U1421">IF(AND(B1421:D1421="",G1421:P1421=""),"",VLOOKUP(J1421,ABen_Rates,3,FALSE)*T1421*S1421)</f>
        <v/>
      </c>
      <c r="V1421" s="55" t="str" cm="1">
        <f t="array" ref="V1421">IF(AND(B1421:D1421="",G1421:P1421=""),"",VLOOKUP(D1421,Treatment_Life,2,FALSE)*U1421)</f>
        <v/>
      </c>
      <c r="W1421" s="55" t="str" cm="1">
        <f t="array" ref="W1421">IF(AND(B1421:D1421="",G1421:P1421=""),"",(H1421-G1421)*O1421*Lane_Width*Cost_m2)</f>
        <v/>
      </c>
      <c r="X1421" s="55" cm="1">
        <f t="array" ref="X1421">IF(AND(B1421:D1421="",G1421:P1421=""),-9999,V1421*Av_Cost_Coll/W1421)</f>
        <v>-9999</v>
      </c>
      <c r="Y1421" s="55" cm="1">
        <f t="array" ref="Y1421">IF(AND(B1421:D1421="",G1421:P1421=""),-9999,VLOOKUP(CONCATENATE(M1421,"-",N1421),Likelihood,2,FALSE))</f>
        <v>-9999</v>
      </c>
      <c r="Z1421" s="55" t="str" cm="1">
        <f t="array" ref="Z1421">IF(AND(B1421:D1421="",G1421:P1421=""),"",IF(X1421&gt;=2,IF(Y1421&gt;50,"P1","P3"),IF(X1421&gt;0,IF(Y1421&gt;50,"P2","P5"),IF(Y1421&gt;50,"P4","P6"))))</f>
        <v/>
      </c>
    </row>
    <row r="1422" spans="1:26" x14ac:dyDescent="0.35">
      <c r="A1422" s="48"/>
      <c r="B1422" s="48"/>
      <c r="C1422" s="48"/>
      <c r="D1422" s="48"/>
      <c r="E1422" s="47"/>
      <c r="F1422" s="47"/>
      <c r="G1422" s="48"/>
      <c r="H1422" s="48"/>
      <c r="I1422" s="48"/>
      <c r="J1422" s="48"/>
      <c r="K1422" s="48"/>
      <c r="L1422" s="48"/>
      <c r="M1422" s="48"/>
      <c r="N1422" s="48"/>
      <c r="O1422" s="48"/>
      <c r="P1422" s="48"/>
      <c r="Q1422" s="55" t="str" cm="1">
        <f t="array" ref="Q1422">IF(AND(B1422="",D1422="",G1422:H1422="",J1422:P1422),"",IF(OR(B1422="",D1422="",AND(D1422&lt;&gt;"A",D1422&lt;&gt;"B",D1422&lt;&gt;"C",D1422&lt;&gt;"D",D1422&lt;&gt;"U"),G1422&lt;0,H1422&lt;G1422,AND(J1422&lt;&gt;"BC",J1422&lt;&gt;"SG",J1422&lt;&gt;"KQ",J1422&lt;&gt;"R"),J1422="",K1422="",L1422="",L1422&lt; 0,OR(M1422="",M1422&gt;15),OR(N1422="",N1422&gt;15),O1422="",P1422=""),"ERROR - Please check inputs",""))</f>
        <v/>
      </c>
      <c r="R1422" s="55" t="str" cm="1">
        <f t="array" ref="R1422">IF(AND(B1422:D1422="",G1422:P1422=""),"",H1422-G1422)</f>
        <v/>
      </c>
      <c r="S1422" s="55" t="str" cm="1">
        <f t="array" ref="S1422">IF(AND(B1422:D1422="",G1422:P1422=""),"",P1422*R1422/1000*365)</f>
        <v/>
      </c>
      <c r="T1422" s="55" t="str" cm="1">
        <f t="array" ref="T1422">IF(AND(B1422:D1422="",G1422:P1422=""),"",MAX(0,K1422-L1422))</f>
        <v/>
      </c>
      <c r="U1422" s="55" t="str" cm="1">
        <f t="array" ref="U1422">IF(AND(B1422:D1422="",G1422:P1422=""),"",VLOOKUP(J1422,ABen_Rates,3,FALSE)*T1422*S1422)</f>
        <v/>
      </c>
      <c r="V1422" s="55" t="str" cm="1">
        <f t="array" ref="V1422">IF(AND(B1422:D1422="",G1422:P1422=""),"",VLOOKUP(D1422,Treatment_Life,2,FALSE)*U1422)</f>
        <v/>
      </c>
      <c r="W1422" s="55" t="str" cm="1">
        <f t="array" ref="W1422">IF(AND(B1422:D1422="",G1422:P1422=""),"",(H1422-G1422)*O1422*Lane_Width*Cost_m2)</f>
        <v/>
      </c>
      <c r="X1422" s="55" cm="1">
        <f t="array" ref="X1422">IF(AND(B1422:D1422="",G1422:P1422=""),-9999,V1422*Av_Cost_Coll/W1422)</f>
        <v>-9999</v>
      </c>
      <c r="Y1422" s="55" cm="1">
        <f t="array" ref="Y1422">IF(AND(B1422:D1422="",G1422:P1422=""),-9999,VLOOKUP(CONCATENATE(M1422,"-",N1422),Likelihood,2,FALSE))</f>
        <v>-9999</v>
      </c>
      <c r="Z1422" s="55" t="str" cm="1">
        <f t="array" ref="Z1422">IF(AND(B1422:D1422="",G1422:P1422=""),"",IF(X1422&gt;=2,IF(Y1422&gt;50,"P1","P3"),IF(X1422&gt;0,IF(Y1422&gt;50,"P2","P5"),IF(Y1422&gt;50,"P4","P6"))))</f>
        <v/>
      </c>
    </row>
    <row r="1423" spans="1:26" x14ac:dyDescent="0.35">
      <c r="A1423" s="48"/>
      <c r="B1423" s="48"/>
      <c r="C1423" s="48"/>
      <c r="D1423" s="48"/>
      <c r="E1423" s="47"/>
      <c r="F1423" s="47"/>
      <c r="G1423" s="48"/>
      <c r="H1423" s="48"/>
      <c r="I1423" s="48"/>
      <c r="J1423" s="48"/>
      <c r="K1423" s="48"/>
      <c r="L1423" s="48"/>
      <c r="M1423" s="48"/>
      <c r="N1423" s="48"/>
      <c r="O1423" s="48"/>
      <c r="P1423" s="48"/>
      <c r="Q1423" s="55" t="str" cm="1">
        <f t="array" ref="Q1423">IF(AND(B1423="",D1423="",G1423:H1423="",J1423:P1423),"",IF(OR(B1423="",D1423="",AND(D1423&lt;&gt;"A",D1423&lt;&gt;"B",D1423&lt;&gt;"C",D1423&lt;&gt;"D",D1423&lt;&gt;"U"),G1423&lt;0,H1423&lt;G1423,AND(J1423&lt;&gt;"BC",J1423&lt;&gt;"SG",J1423&lt;&gt;"KQ",J1423&lt;&gt;"R"),J1423="",K1423="",L1423="",L1423&lt; 0,OR(M1423="",M1423&gt;15),OR(N1423="",N1423&gt;15),O1423="",P1423=""),"ERROR - Please check inputs",""))</f>
        <v/>
      </c>
      <c r="R1423" s="55" t="str" cm="1">
        <f t="array" ref="R1423">IF(AND(B1423:D1423="",G1423:P1423=""),"",H1423-G1423)</f>
        <v/>
      </c>
      <c r="S1423" s="55" t="str" cm="1">
        <f t="array" ref="S1423">IF(AND(B1423:D1423="",G1423:P1423=""),"",P1423*R1423/1000*365)</f>
        <v/>
      </c>
      <c r="T1423" s="55" t="str" cm="1">
        <f t="array" ref="T1423">IF(AND(B1423:D1423="",G1423:P1423=""),"",MAX(0,K1423-L1423))</f>
        <v/>
      </c>
      <c r="U1423" s="55" t="str" cm="1">
        <f t="array" ref="U1423">IF(AND(B1423:D1423="",G1423:P1423=""),"",VLOOKUP(J1423,ABen_Rates,3,FALSE)*T1423*S1423)</f>
        <v/>
      </c>
      <c r="V1423" s="55" t="str" cm="1">
        <f t="array" ref="V1423">IF(AND(B1423:D1423="",G1423:P1423=""),"",VLOOKUP(D1423,Treatment_Life,2,FALSE)*U1423)</f>
        <v/>
      </c>
      <c r="W1423" s="55" t="str" cm="1">
        <f t="array" ref="W1423">IF(AND(B1423:D1423="",G1423:P1423=""),"",(H1423-G1423)*O1423*Lane_Width*Cost_m2)</f>
        <v/>
      </c>
      <c r="X1423" s="55" cm="1">
        <f t="array" ref="X1423">IF(AND(B1423:D1423="",G1423:P1423=""),-9999,V1423*Av_Cost_Coll/W1423)</f>
        <v>-9999</v>
      </c>
      <c r="Y1423" s="55" cm="1">
        <f t="array" ref="Y1423">IF(AND(B1423:D1423="",G1423:P1423=""),-9999,VLOOKUP(CONCATENATE(M1423,"-",N1423),Likelihood,2,FALSE))</f>
        <v>-9999</v>
      </c>
      <c r="Z1423" s="55" t="str" cm="1">
        <f t="array" ref="Z1423">IF(AND(B1423:D1423="",G1423:P1423=""),"",IF(X1423&gt;=2,IF(Y1423&gt;50,"P1","P3"),IF(X1423&gt;0,IF(Y1423&gt;50,"P2","P5"),IF(Y1423&gt;50,"P4","P6"))))</f>
        <v/>
      </c>
    </row>
    <row r="1424" spans="1:26" x14ac:dyDescent="0.35">
      <c r="A1424" s="48"/>
      <c r="B1424" s="48"/>
      <c r="C1424" s="48"/>
      <c r="D1424" s="48"/>
      <c r="E1424" s="47"/>
      <c r="F1424" s="47"/>
      <c r="G1424" s="48"/>
      <c r="H1424" s="48"/>
      <c r="I1424" s="48"/>
      <c r="J1424" s="48"/>
      <c r="K1424" s="48"/>
      <c r="L1424" s="48"/>
      <c r="M1424" s="48"/>
      <c r="N1424" s="48"/>
      <c r="O1424" s="48"/>
      <c r="P1424" s="48"/>
      <c r="Q1424" s="55" t="str" cm="1">
        <f t="array" ref="Q1424">IF(AND(B1424="",D1424="",G1424:H1424="",J1424:P1424),"",IF(OR(B1424="",D1424="",AND(D1424&lt;&gt;"A",D1424&lt;&gt;"B",D1424&lt;&gt;"C",D1424&lt;&gt;"D",D1424&lt;&gt;"U"),G1424&lt;0,H1424&lt;G1424,AND(J1424&lt;&gt;"BC",J1424&lt;&gt;"SG",J1424&lt;&gt;"KQ",J1424&lt;&gt;"R"),J1424="",K1424="",L1424="",L1424&lt; 0,OR(M1424="",M1424&gt;15),OR(N1424="",N1424&gt;15),O1424="",P1424=""),"ERROR - Please check inputs",""))</f>
        <v/>
      </c>
      <c r="R1424" s="55" t="str" cm="1">
        <f t="array" ref="R1424">IF(AND(B1424:D1424="",G1424:P1424=""),"",H1424-G1424)</f>
        <v/>
      </c>
      <c r="S1424" s="55" t="str" cm="1">
        <f t="array" ref="S1424">IF(AND(B1424:D1424="",G1424:P1424=""),"",P1424*R1424/1000*365)</f>
        <v/>
      </c>
      <c r="T1424" s="55" t="str" cm="1">
        <f t="array" ref="T1424">IF(AND(B1424:D1424="",G1424:P1424=""),"",MAX(0,K1424-L1424))</f>
        <v/>
      </c>
      <c r="U1424" s="55" t="str" cm="1">
        <f t="array" ref="U1424">IF(AND(B1424:D1424="",G1424:P1424=""),"",VLOOKUP(J1424,ABen_Rates,3,FALSE)*T1424*S1424)</f>
        <v/>
      </c>
      <c r="V1424" s="55" t="str" cm="1">
        <f t="array" ref="V1424">IF(AND(B1424:D1424="",G1424:P1424=""),"",VLOOKUP(D1424,Treatment_Life,2,FALSE)*U1424)</f>
        <v/>
      </c>
      <c r="W1424" s="55" t="str" cm="1">
        <f t="array" ref="W1424">IF(AND(B1424:D1424="",G1424:P1424=""),"",(H1424-G1424)*O1424*Lane_Width*Cost_m2)</f>
        <v/>
      </c>
      <c r="X1424" s="55" cm="1">
        <f t="array" ref="X1424">IF(AND(B1424:D1424="",G1424:P1424=""),-9999,V1424*Av_Cost_Coll/W1424)</f>
        <v>-9999</v>
      </c>
      <c r="Y1424" s="55" cm="1">
        <f t="array" ref="Y1424">IF(AND(B1424:D1424="",G1424:P1424=""),-9999,VLOOKUP(CONCATENATE(M1424,"-",N1424),Likelihood,2,FALSE))</f>
        <v>-9999</v>
      </c>
      <c r="Z1424" s="55" t="str" cm="1">
        <f t="array" ref="Z1424">IF(AND(B1424:D1424="",G1424:P1424=""),"",IF(X1424&gt;=2,IF(Y1424&gt;50,"P1","P3"),IF(X1424&gt;0,IF(Y1424&gt;50,"P2","P5"),IF(Y1424&gt;50,"P4","P6"))))</f>
        <v/>
      </c>
    </row>
    <row r="1425" spans="1:26" x14ac:dyDescent="0.35">
      <c r="A1425" s="48"/>
      <c r="B1425" s="48"/>
      <c r="C1425" s="48"/>
      <c r="D1425" s="48"/>
      <c r="E1425" s="47"/>
      <c r="F1425" s="47"/>
      <c r="G1425" s="48"/>
      <c r="H1425" s="48"/>
      <c r="I1425" s="48"/>
      <c r="J1425" s="48"/>
      <c r="K1425" s="48"/>
      <c r="L1425" s="48"/>
      <c r="M1425" s="48"/>
      <c r="N1425" s="48"/>
      <c r="O1425" s="48"/>
      <c r="P1425" s="48"/>
      <c r="Q1425" s="55" t="str" cm="1">
        <f t="array" ref="Q1425">IF(AND(B1425="",D1425="",G1425:H1425="",J1425:P1425),"",IF(OR(B1425="",D1425="",AND(D1425&lt;&gt;"A",D1425&lt;&gt;"B",D1425&lt;&gt;"C",D1425&lt;&gt;"D",D1425&lt;&gt;"U"),G1425&lt;0,H1425&lt;G1425,AND(J1425&lt;&gt;"BC",J1425&lt;&gt;"SG",J1425&lt;&gt;"KQ",J1425&lt;&gt;"R"),J1425="",K1425="",L1425="",L1425&lt; 0,OR(M1425="",M1425&gt;15),OR(N1425="",N1425&gt;15),O1425="",P1425=""),"ERROR - Please check inputs",""))</f>
        <v/>
      </c>
      <c r="R1425" s="55" t="str" cm="1">
        <f t="array" ref="R1425">IF(AND(B1425:D1425="",G1425:P1425=""),"",H1425-G1425)</f>
        <v/>
      </c>
      <c r="S1425" s="55" t="str" cm="1">
        <f t="array" ref="S1425">IF(AND(B1425:D1425="",G1425:P1425=""),"",P1425*R1425/1000*365)</f>
        <v/>
      </c>
      <c r="T1425" s="55" t="str" cm="1">
        <f t="array" ref="T1425">IF(AND(B1425:D1425="",G1425:P1425=""),"",MAX(0,K1425-L1425))</f>
        <v/>
      </c>
      <c r="U1425" s="55" t="str" cm="1">
        <f t="array" ref="U1425">IF(AND(B1425:D1425="",G1425:P1425=""),"",VLOOKUP(J1425,ABen_Rates,3,FALSE)*T1425*S1425)</f>
        <v/>
      </c>
      <c r="V1425" s="55" t="str" cm="1">
        <f t="array" ref="V1425">IF(AND(B1425:D1425="",G1425:P1425=""),"",VLOOKUP(D1425,Treatment_Life,2,FALSE)*U1425)</f>
        <v/>
      </c>
      <c r="W1425" s="55" t="str" cm="1">
        <f t="array" ref="W1425">IF(AND(B1425:D1425="",G1425:P1425=""),"",(H1425-G1425)*O1425*Lane_Width*Cost_m2)</f>
        <v/>
      </c>
      <c r="X1425" s="55" cm="1">
        <f t="array" ref="X1425">IF(AND(B1425:D1425="",G1425:P1425=""),-9999,V1425*Av_Cost_Coll/W1425)</f>
        <v>-9999</v>
      </c>
      <c r="Y1425" s="55" cm="1">
        <f t="array" ref="Y1425">IF(AND(B1425:D1425="",G1425:P1425=""),-9999,VLOOKUP(CONCATENATE(M1425,"-",N1425),Likelihood,2,FALSE))</f>
        <v>-9999</v>
      </c>
      <c r="Z1425" s="55" t="str" cm="1">
        <f t="array" ref="Z1425">IF(AND(B1425:D1425="",G1425:P1425=""),"",IF(X1425&gt;=2,IF(Y1425&gt;50,"P1","P3"),IF(X1425&gt;0,IF(Y1425&gt;50,"P2","P5"),IF(Y1425&gt;50,"P4","P6"))))</f>
        <v/>
      </c>
    </row>
    <row r="1426" spans="1:26" x14ac:dyDescent="0.35">
      <c r="A1426" s="48"/>
      <c r="B1426" s="48"/>
      <c r="C1426" s="48"/>
      <c r="D1426" s="48"/>
      <c r="E1426" s="47"/>
      <c r="F1426" s="47"/>
      <c r="G1426" s="48"/>
      <c r="H1426" s="48"/>
      <c r="I1426" s="48"/>
      <c r="J1426" s="48"/>
      <c r="K1426" s="48"/>
      <c r="L1426" s="48"/>
      <c r="M1426" s="48"/>
      <c r="N1426" s="48"/>
      <c r="O1426" s="48"/>
      <c r="P1426" s="48"/>
      <c r="Q1426" s="55" t="str" cm="1">
        <f t="array" ref="Q1426">IF(AND(B1426="",D1426="",G1426:H1426="",J1426:P1426),"",IF(OR(B1426="",D1426="",AND(D1426&lt;&gt;"A",D1426&lt;&gt;"B",D1426&lt;&gt;"C",D1426&lt;&gt;"D",D1426&lt;&gt;"U"),G1426&lt;0,H1426&lt;G1426,AND(J1426&lt;&gt;"BC",J1426&lt;&gt;"SG",J1426&lt;&gt;"KQ",J1426&lt;&gt;"R"),J1426="",K1426="",L1426="",L1426&lt; 0,OR(M1426="",M1426&gt;15),OR(N1426="",N1426&gt;15),O1426="",P1426=""),"ERROR - Please check inputs",""))</f>
        <v/>
      </c>
      <c r="R1426" s="55" t="str" cm="1">
        <f t="array" ref="R1426">IF(AND(B1426:D1426="",G1426:P1426=""),"",H1426-G1426)</f>
        <v/>
      </c>
      <c r="S1426" s="55" t="str" cm="1">
        <f t="array" ref="S1426">IF(AND(B1426:D1426="",G1426:P1426=""),"",P1426*R1426/1000*365)</f>
        <v/>
      </c>
      <c r="T1426" s="55" t="str" cm="1">
        <f t="array" ref="T1426">IF(AND(B1426:D1426="",G1426:P1426=""),"",MAX(0,K1426-L1426))</f>
        <v/>
      </c>
      <c r="U1426" s="55" t="str" cm="1">
        <f t="array" ref="U1426">IF(AND(B1426:D1426="",G1426:P1426=""),"",VLOOKUP(J1426,ABen_Rates,3,FALSE)*T1426*S1426)</f>
        <v/>
      </c>
      <c r="V1426" s="55" t="str" cm="1">
        <f t="array" ref="V1426">IF(AND(B1426:D1426="",G1426:P1426=""),"",VLOOKUP(D1426,Treatment_Life,2,FALSE)*U1426)</f>
        <v/>
      </c>
      <c r="W1426" s="55" t="str" cm="1">
        <f t="array" ref="W1426">IF(AND(B1426:D1426="",G1426:P1426=""),"",(H1426-G1426)*O1426*Lane_Width*Cost_m2)</f>
        <v/>
      </c>
      <c r="X1426" s="55" cm="1">
        <f t="array" ref="X1426">IF(AND(B1426:D1426="",G1426:P1426=""),-9999,V1426*Av_Cost_Coll/W1426)</f>
        <v>-9999</v>
      </c>
      <c r="Y1426" s="55" cm="1">
        <f t="array" ref="Y1426">IF(AND(B1426:D1426="",G1426:P1426=""),-9999,VLOOKUP(CONCATENATE(M1426,"-",N1426),Likelihood,2,FALSE))</f>
        <v>-9999</v>
      </c>
      <c r="Z1426" s="55" t="str" cm="1">
        <f t="array" ref="Z1426">IF(AND(B1426:D1426="",G1426:P1426=""),"",IF(X1426&gt;=2,IF(Y1426&gt;50,"P1","P3"),IF(X1426&gt;0,IF(Y1426&gt;50,"P2","P5"),IF(Y1426&gt;50,"P4","P6"))))</f>
        <v/>
      </c>
    </row>
    <row r="1427" spans="1:26" x14ac:dyDescent="0.35">
      <c r="A1427" s="48"/>
      <c r="B1427" s="48"/>
      <c r="C1427" s="48"/>
      <c r="D1427" s="48"/>
      <c r="E1427" s="47"/>
      <c r="F1427" s="47"/>
      <c r="G1427" s="48"/>
      <c r="H1427" s="48"/>
      <c r="I1427" s="48"/>
      <c r="J1427" s="48"/>
      <c r="K1427" s="48"/>
      <c r="L1427" s="48"/>
      <c r="M1427" s="48"/>
      <c r="N1427" s="48"/>
      <c r="O1427" s="48"/>
      <c r="P1427" s="48"/>
      <c r="Q1427" s="55" t="str" cm="1">
        <f t="array" ref="Q1427">IF(AND(B1427="",D1427="",G1427:H1427="",J1427:P1427),"",IF(OR(B1427="",D1427="",AND(D1427&lt;&gt;"A",D1427&lt;&gt;"B",D1427&lt;&gt;"C",D1427&lt;&gt;"D",D1427&lt;&gt;"U"),G1427&lt;0,H1427&lt;G1427,AND(J1427&lt;&gt;"BC",J1427&lt;&gt;"SG",J1427&lt;&gt;"KQ",J1427&lt;&gt;"R"),J1427="",K1427="",L1427="",L1427&lt; 0,OR(M1427="",M1427&gt;15),OR(N1427="",N1427&gt;15),O1427="",P1427=""),"ERROR - Please check inputs",""))</f>
        <v/>
      </c>
      <c r="R1427" s="55" t="str" cm="1">
        <f t="array" ref="R1427">IF(AND(B1427:D1427="",G1427:P1427=""),"",H1427-G1427)</f>
        <v/>
      </c>
      <c r="S1427" s="55" t="str" cm="1">
        <f t="array" ref="S1427">IF(AND(B1427:D1427="",G1427:P1427=""),"",P1427*R1427/1000*365)</f>
        <v/>
      </c>
      <c r="T1427" s="55" t="str" cm="1">
        <f t="array" ref="T1427">IF(AND(B1427:D1427="",G1427:P1427=""),"",MAX(0,K1427-L1427))</f>
        <v/>
      </c>
      <c r="U1427" s="55" t="str" cm="1">
        <f t="array" ref="U1427">IF(AND(B1427:D1427="",G1427:P1427=""),"",VLOOKUP(J1427,ABen_Rates,3,FALSE)*T1427*S1427)</f>
        <v/>
      </c>
      <c r="V1427" s="55" t="str" cm="1">
        <f t="array" ref="V1427">IF(AND(B1427:D1427="",G1427:P1427=""),"",VLOOKUP(D1427,Treatment_Life,2,FALSE)*U1427)</f>
        <v/>
      </c>
      <c r="W1427" s="55" t="str" cm="1">
        <f t="array" ref="W1427">IF(AND(B1427:D1427="",G1427:P1427=""),"",(H1427-G1427)*O1427*Lane_Width*Cost_m2)</f>
        <v/>
      </c>
      <c r="X1427" s="55" cm="1">
        <f t="array" ref="X1427">IF(AND(B1427:D1427="",G1427:P1427=""),-9999,V1427*Av_Cost_Coll/W1427)</f>
        <v>-9999</v>
      </c>
      <c r="Y1427" s="55" cm="1">
        <f t="array" ref="Y1427">IF(AND(B1427:D1427="",G1427:P1427=""),-9999,VLOOKUP(CONCATENATE(M1427,"-",N1427),Likelihood,2,FALSE))</f>
        <v>-9999</v>
      </c>
      <c r="Z1427" s="55" t="str" cm="1">
        <f t="array" ref="Z1427">IF(AND(B1427:D1427="",G1427:P1427=""),"",IF(X1427&gt;=2,IF(Y1427&gt;50,"P1","P3"),IF(X1427&gt;0,IF(Y1427&gt;50,"P2","P5"),IF(Y1427&gt;50,"P4","P6"))))</f>
        <v/>
      </c>
    </row>
    <row r="1428" spans="1:26" x14ac:dyDescent="0.35">
      <c r="A1428" s="48"/>
      <c r="B1428" s="48"/>
      <c r="C1428" s="48"/>
      <c r="D1428" s="48"/>
      <c r="E1428" s="47"/>
      <c r="F1428" s="47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/>
      <c r="Q1428" s="55" t="str" cm="1">
        <f t="array" ref="Q1428">IF(AND(B1428="",D1428="",G1428:H1428="",J1428:P1428),"",IF(OR(B1428="",D1428="",AND(D1428&lt;&gt;"A",D1428&lt;&gt;"B",D1428&lt;&gt;"C",D1428&lt;&gt;"D",D1428&lt;&gt;"U"),G1428&lt;0,H1428&lt;G1428,AND(J1428&lt;&gt;"BC",J1428&lt;&gt;"SG",J1428&lt;&gt;"KQ",J1428&lt;&gt;"R"),J1428="",K1428="",L1428="",L1428&lt; 0,OR(M1428="",M1428&gt;15),OR(N1428="",N1428&gt;15),O1428="",P1428=""),"ERROR - Please check inputs",""))</f>
        <v/>
      </c>
      <c r="R1428" s="55" t="str" cm="1">
        <f t="array" ref="R1428">IF(AND(B1428:D1428="",G1428:P1428=""),"",H1428-G1428)</f>
        <v/>
      </c>
      <c r="S1428" s="55" t="str" cm="1">
        <f t="array" ref="S1428">IF(AND(B1428:D1428="",G1428:P1428=""),"",P1428*R1428/1000*365)</f>
        <v/>
      </c>
      <c r="T1428" s="55" t="str" cm="1">
        <f t="array" ref="T1428">IF(AND(B1428:D1428="",G1428:P1428=""),"",MAX(0,K1428-L1428))</f>
        <v/>
      </c>
      <c r="U1428" s="55" t="str" cm="1">
        <f t="array" ref="U1428">IF(AND(B1428:D1428="",G1428:P1428=""),"",VLOOKUP(J1428,ABen_Rates,3,FALSE)*T1428*S1428)</f>
        <v/>
      </c>
      <c r="V1428" s="55" t="str" cm="1">
        <f t="array" ref="V1428">IF(AND(B1428:D1428="",G1428:P1428=""),"",VLOOKUP(D1428,Treatment_Life,2,FALSE)*U1428)</f>
        <v/>
      </c>
      <c r="W1428" s="55" t="str" cm="1">
        <f t="array" ref="W1428">IF(AND(B1428:D1428="",G1428:P1428=""),"",(H1428-G1428)*O1428*Lane_Width*Cost_m2)</f>
        <v/>
      </c>
      <c r="X1428" s="55" cm="1">
        <f t="array" ref="X1428">IF(AND(B1428:D1428="",G1428:P1428=""),-9999,V1428*Av_Cost_Coll/W1428)</f>
        <v>-9999</v>
      </c>
      <c r="Y1428" s="55" cm="1">
        <f t="array" ref="Y1428">IF(AND(B1428:D1428="",G1428:P1428=""),-9999,VLOOKUP(CONCATENATE(M1428,"-",N1428),Likelihood,2,FALSE))</f>
        <v>-9999</v>
      </c>
      <c r="Z1428" s="55" t="str" cm="1">
        <f t="array" ref="Z1428">IF(AND(B1428:D1428="",G1428:P1428=""),"",IF(X1428&gt;=2,IF(Y1428&gt;50,"P1","P3"),IF(X1428&gt;0,IF(Y1428&gt;50,"P2","P5"),IF(Y1428&gt;50,"P4","P6"))))</f>
        <v/>
      </c>
    </row>
    <row r="1429" spans="1:26" x14ac:dyDescent="0.35">
      <c r="A1429" s="48"/>
      <c r="B1429" s="48"/>
      <c r="C1429" s="48"/>
      <c r="D1429" s="48"/>
      <c r="E1429" s="47"/>
      <c r="F1429" s="47"/>
      <c r="G1429" s="48"/>
      <c r="H1429" s="48"/>
      <c r="I1429" s="48"/>
      <c r="J1429" s="48"/>
      <c r="K1429" s="48"/>
      <c r="L1429" s="48"/>
      <c r="M1429" s="48"/>
      <c r="N1429" s="48"/>
      <c r="O1429" s="48"/>
      <c r="P1429" s="48"/>
      <c r="Q1429" s="55" t="str" cm="1">
        <f t="array" ref="Q1429">IF(AND(B1429="",D1429="",G1429:H1429="",J1429:P1429),"",IF(OR(B1429="",D1429="",AND(D1429&lt;&gt;"A",D1429&lt;&gt;"B",D1429&lt;&gt;"C",D1429&lt;&gt;"D",D1429&lt;&gt;"U"),G1429&lt;0,H1429&lt;G1429,AND(J1429&lt;&gt;"BC",J1429&lt;&gt;"SG",J1429&lt;&gt;"KQ",J1429&lt;&gt;"R"),J1429="",K1429="",L1429="",L1429&lt; 0,OR(M1429="",M1429&gt;15),OR(N1429="",N1429&gt;15),O1429="",P1429=""),"ERROR - Please check inputs",""))</f>
        <v/>
      </c>
      <c r="R1429" s="55" t="str" cm="1">
        <f t="array" ref="R1429">IF(AND(B1429:D1429="",G1429:P1429=""),"",H1429-G1429)</f>
        <v/>
      </c>
      <c r="S1429" s="55" t="str" cm="1">
        <f t="array" ref="S1429">IF(AND(B1429:D1429="",G1429:P1429=""),"",P1429*R1429/1000*365)</f>
        <v/>
      </c>
      <c r="T1429" s="55" t="str" cm="1">
        <f t="array" ref="T1429">IF(AND(B1429:D1429="",G1429:P1429=""),"",MAX(0,K1429-L1429))</f>
        <v/>
      </c>
      <c r="U1429" s="55" t="str" cm="1">
        <f t="array" ref="U1429">IF(AND(B1429:D1429="",G1429:P1429=""),"",VLOOKUP(J1429,ABen_Rates,3,FALSE)*T1429*S1429)</f>
        <v/>
      </c>
      <c r="V1429" s="55" t="str" cm="1">
        <f t="array" ref="V1429">IF(AND(B1429:D1429="",G1429:P1429=""),"",VLOOKUP(D1429,Treatment_Life,2,FALSE)*U1429)</f>
        <v/>
      </c>
      <c r="W1429" s="55" t="str" cm="1">
        <f t="array" ref="W1429">IF(AND(B1429:D1429="",G1429:P1429=""),"",(H1429-G1429)*O1429*Lane_Width*Cost_m2)</f>
        <v/>
      </c>
      <c r="X1429" s="55" cm="1">
        <f t="array" ref="X1429">IF(AND(B1429:D1429="",G1429:P1429=""),-9999,V1429*Av_Cost_Coll/W1429)</f>
        <v>-9999</v>
      </c>
      <c r="Y1429" s="55" cm="1">
        <f t="array" ref="Y1429">IF(AND(B1429:D1429="",G1429:P1429=""),-9999,VLOOKUP(CONCATENATE(M1429,"-",N1429),Likelihood,2,FALSE))</f>
        <v>-9999</v>
      </c>
      <c r="Z1429" s="55" t="str" cm="1">
        <f t="array" ref="Z1429">IF(AND(B1429:D1429="",G1429:P1429=""),"",IF(X1429&gt;=2,IF(Y1429&gt;50,"P1","P3"),IF(X1429&gt;0,IF(Y1429&gt;50,"P2","P5"),IF(Y1429&gt;50,"P4","P6"))))</f>
        <v/>
      </c>
    </row>
    <row r="1430" spans="1:26" x14ac:dyDescent="0.35">
      <c r="A1430" s="48"/>
      <c r="B1430" s="48"/>
      <c r="C1430" s="48"/>
      <c r="D1430" s="48"/>
      <c r="E1430" s="47"/>
      <c r="F1430" s="47"/>
      <c r="G1430" s="48"/>
      <c r="H1430" s="48"/>
      <c r="I1430" s="48"/>
      <c r="J1430" s="48"/>
      <c r="K1430" s="48"/>
      <c r="L1430" s="48"/>
      <c r="M1430" s="48"/>
      <c r="N1430" s="48"/>
      <c r="O1430" s="48"/>
      <c r="P1430" s="48"/>
      <c r="Q1430" s="55" t="str" cm="1">
        <f t="array" ref="Q1430">IF(AND(B1430="",D1430="",G1430:H1430="",J1430:P1430),"",IF(OR(B1430="",D1430="",AND(D1430&lt;&gt;"A",D1430&lt;&gt;"B",D1430&lt;&gt;"C",D1430&lt;&gt;"D",D1430&lt;&gt;"U"),G1430&lt;0,H1430&lt;G1430,AND(J1430&lt;&gt;"BC",J1430&lt;&gt;"SG",J1430&lt;&gt;"KQ",J1430&lt;&gt;"R"),J1430="",K1430="",L1430="",L1430&lt; 0,OR(M1430="",M1430&gt;15),OR(N1430="",N1430&gt;15),O1430="",P1430=""),"ERROR - Please check inputs",""))</f>
        <v/>
      </c>
      <c r="R1430" s="55" t="str" cm="1">
        <f t="array" ref="R1430">IF(AND(B1430:D1430="",G1430:P1430=""),"",H1430-G1430)</f>
        <v/>
      </c>
      <c r="S1430" s="55" t="str" cm="1">
        <f t="array" ref="S1430">IF(AND(B1430:D1430="",G1430:P1430=""),"",P1430*R1430/1000*365)</f>
        <v/>
      </c>
      <c r="T1430" s="55" t="str" cm="1">
        <f t="array" ref="T1430">IF(AND(B1430:D1430="",G1430:P1430=""),"",MAX(0,K1430-L1430))</f>
        <v/>
      </c>
      <c r="U1430" s="55" t="str" cm="1">
        <f t="array" ref="U1430">IF(AND(B1430:D1430="",G1430:P1430=""),"",VLOOKUP(J1430,ABen_Rates,3,FALSE)*T1430*S1430)</f>
        <v/>
      </c>
      <c r="V1430" s="55" t="str" cm="1">
        <f t="array" ref="V1430">IF(AND(B1430:D1430="",G1430:P1430=""),"",VLOOKUP(D1430,Treatment_Life,2,FALSE)*U1430)</f>
        <v/>
      </c>
      <c r="W1430" s="55" t="str" cm="1">
        <f t="array" ref="W1430">IF(AND(B1430:D1430="",G1430:P1430=""),"",(H1430-G1430)*O1430*Lane_Width*Cost_m2)</f>
        <v/>
      </c>
      <c r="X1430" s="55" cm="1">
        <f t="array" ref="X1430">IF(AND(B1430:D1430="",G1430:P1430=""),-9999,V1430*Av_Cost_Coll/W1430)</f>
        <v>-9999</v>
      </c>
      <c r="Y1430" s="55" cm="1">
        <f t="array" ref="Y1430">IF(AND(B1430:D1430="",G1430:P1430=""),-9999,VLOOKUP(CONCATENATE(M1430,"-",N1430),Likelihood,2,FALSE))</f>
        <v>-9999</v>
      </c>
      <c r="Z1430" s="55" t="str" cm="1">
        <f t="array" ref="Z1430">IF(AND(B1430:D1430="",G1430:P1430=""),"",IF(X1430&gt;=2,IF(Y1430&gt;50,"P1","P3"),IF(X1430&gt;0,IF(Y1430&gt;50,"P2","P5"),IF(Y1430&gt;50,"P4","P6"))))</f>
        <v/>
      </c>
    </row>
    <row r="1431" spans="1:26" x14ac:dyDescent="0.35">
      <c r="A1431" s="48"/>
      <c r="B1431" s="48"/>
      <c r="C1431" s="48"/>
      <c r="D1431" s="48"/>
      <c r="E1431" s="47"/>
      <c r="F1431" s="47"/>
      <c r="G1431" s="48"/>
      <c r="H1431" s="48"/>
      <c r="I1431" s="48"/>
      <c r="J1431" s="48"/>
      <c r="K1431" s="48"/>
      <c r="L1431" s="48"/>
      <c r="M1431" s="48"/>
      <c r="N1431" s="48"/>
      <c r="O1431" s="48"/>
      <c r="P1431" s="48"/>
      <c r="Q1431" s="55" t="str" cm="1">
        <f t="array" ref="Q1431">IF(AND(B1431="",D1431="",G1431:H1431="",J1431:P1431),"",IF(OR(B1431="",D1431="",AND(D1431&lt;&gt;"A",D1431&lt;&gt;"B",D1431&lt;&gt;"C",D1431&lt;&gt;"D",D1431&lt;&gt;"U"),G1431&lt;0,H1431&lt;G1431,AND(J1431&lt;&gt;"BC",J1431&lt;&gt;"SG",J1431&lt;&gt;"KQ",J1431&lt;&gt;"R"),J1431="",K1431="",L1431="",L1431&lt; 0,OR(M1431="",M1431&gt;15),OR(N1431="",N1431&gt;15),O1431="",P1431=""),"ERROR - Please check inputs",""))</f>
        <v/>
      </c>
      <c r="R1431" s="55" t="str" cm="1">
        <f t="array" ref="R1431">IF(AND(B1431:D1431="",G1431:P1431=""),"",H1431-G1431)</f>
        <v/>
      </c>
      <c r="S1431" s="55" t="str" cm="1">
        <f t="array" ref="S1431">IF(AND(B1431:D1431="",G1431:P1431=""),"",P1431*R1431/1000*365)</f>
        <v/>
      </c>
      <c r="T1431" s="55" t="str" cm="1">
        <f t="array" ref="T1431">IF(AND(B1431:D1431="",G1431:P1431=""),"",MAX(0,K1431-L1431))</f>
        <v/>
      </c>
      <c r="U1431" s="55" t="str" cm="1">
        <f t="array" ref="U1431">IF(AND(B1431:D1431="",G1431:P1431=""),"",VLOOKUP(J1431,ABen_Rates,3,FALSE)*T1431*S1431)</f>
        <v/>
      </c>
      <c r="V1431" s="55" t="str" cm="1">
        <f t="array" ref="V1431">IF(AND(B1431:D1431="",G1431:P1431=""),"",VLOOKUP(D1431,Treatment_Life,2,FALSE)*U1431)</f>
        <v/>
      </c>
      <c r="W1431" s="55" t="str" cm="1">
        <f t="array" ref="W1431">IF(AND(B1431:D1431="",G1431:P1431=""),"",(H1431-G1431)*O1431*Lane_Width*Cost_m2)</f>
        <v/>
      </c>
      <c r="X1431" s="55" cm="1">
        <f t="array" ref="X1431">IF(AND(B1431:D1431="",G1431:P1431=""),-9999,V1431*Av_Cost_Coll/W1431)</f>
        <v>-9999</v>
      </c>
      <c r="Y1431" s="55" cm="1">
        <f t="array" ref="Y1431">IF(AND(B1431:D1431="",G1431:P1431=""),-9999,VLOOKUP(CONCATENATE(M1431,"-",N1431),Likelihood,2,FALSE))</f>
        <v>-9999</v>
      </c>
      <c r="Z1431" s="55" t="str" cm="1">
        <f t="array" ref="Z1431">IF(AND(B1431:D1431="",G1431:P1431=""),"",IF(X1431&gt;=2,IF(Y1431&gt;50,"P1","P3"),IF(X1431&gt;0,IF(Y1431&gt;50,"P2","P5"),IF(Y1431&gt;50,"P4","P6"))))</f>
        <v/>
      </c>
    </row>
    <row r="1432" spans="1:26" x14ac:dyDescent="0.35">
      <c r="A1432" s="48"/>
      <c r="B1432" s="48"/>
      <c r="C1432" s="48"/>
      <c r="D1432" s="48"/>
      <c r="E1432" s="47"/>
      <c r="F1432" s="47"/>
      <c r="G1432" s="48"/>
      <c r="H1432" s="48"/>
      <c r="I1432" s="48"/>
      <c r="J1432" s="48"/>
      <c r="K1432" s="48"/>
      <c r="L1432" s="48"/>
      <c r="M1432" s="48"/>
      <c r="N1432" s="48"/>
      <c r="O1432" s="48"/>
      <c r="P1432" s="48"/>
      <c r="Q1432" s="55" t="str" cm="1">
        <f t="array" ref="Q1432">IF(AND(B1432="",D1432="",G1432:H1432="",J1432:P1432),"",IF(OR(B1432="",D1432="",AND(D1432&lt;&gt;"A",D1432&lt;&gt;"B",D1432&lt;&gt;"C",D1432&lt;&gt;"D",D1432&lt;&gt;"U"),G1432&lt;0,H1432&lt;G1432,AND(J1432&lt;&gt;"BC",J1432&lt;&gt;"SG",J1432&lt;&gt;"KQ",J1432&lt;&gt;"R"),J1432="",K1432="",L1432="",L1432&lt; 0,OR(M1432="",M1432&gt;15),OR(N1432="",N1432&gt;15),O1432="",P1432=""),"ERROR - Please check inputs",""))</f>
        <v/>
      </c>
      <c r="R1432" s="55" t="str" cm="1">
        <f t="array" ref="R1432">IF(AND(B1432:D1432="",G1432:P1432=""),"",H1432-G1432)</f>
        <v/>
      </c>
      <c r="S1432" s="55" t="str" cm="1">
        <f t="array" ref="S1432">IF(AND(B1432:D1432="",G1432:P1432=""),"",P1432*R1432/1000*365)</f>
        <v/>
      </c>
      <c r="T1432" s="55" t="str" cm="1">
        <f t="array" ref="T1432">IF(AND(B1432:D1432="",G1432:P1432=""),"",MAX(0,K1432-L1432))</f>
        <v/>
      </c>
      <c r="U1432" s="55" t="str" cm="1">
        <f t="array" ref="U1432">IF(AND(B1432:D1432="",G1432:P1432=""),"",VLOOKUP(J1432,ABen_Rates,3,FALSE)*T1432*S1432)</f>
        <v/>
      </c>
      <c r="V1432" s="55" t="str" cm="1">
        <f t="array" ref="V1432">IF(AND(B1432:D1432="",G1432:P1432=""),"",VLOOKUP(D1432,Treatment_Life,2,FALSE)*U1432)</f>
        <v/>
      </c>
      <c r="W1432" s="55" t="str" cm="1">
        <f t="array" ref="W1432">IF(AND(B1432:D1432="",G1432:P1432=""),"",(H1432-G1432)*O1432*Lane_Width*Cost_m2)</f>
        <v/>
      </c>
      <c r="X1432" s="55" cm="1">
        <f t="array" ref="X1432">IF(AND(B1432:D1432="",G1432:P1432=""),-9999,V1432*Av_Cost_Coll/W1432)</f>
        <v>-9999</v>
      </c>
      <c r="Y1432" s="55" cm="1">
        <f t="array" ref="Y1432">IF(AND(B1432:D1432="",G1432:P1432=""),-9999,VLOOKUP(CONCATENATE(M1432,"-",N1432),Likelihood,2,FALSE))</f>
        <v>-9999</v>
      </c>
      <c r="Z1432" s="55" t="str" cm="1">
        <f t="array" ref="Z1432">IF(AND(B1432:D1432="",G1432:P1432=""),"",IF(X1432&gt;=2,IF(Y1432&gt;50,"P1","P3"),IF(X1432&gt;0,IF(Y1432&gt;50,"P2","P5"),IF(Y1432&gt;50,"P4","P6"))))</f>
        <v/>
      </c>
    </row>
    <row r="1433" spans="1:26" x14ac:dyDescent="0.35">
      <c r="A1433" s="48"/>
      <c r="B1433" s="48"/>
      <c r="C1433" s="48"/>
      <c r="D1433" s="48"/>
      <c r="E1433" s="47"/>
      <c r="F1433" s="47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55" t="str" cm="1">
        <f t="array" ref="Q1433">IF(AND(B1433="",D1433="",G1433:H1433="",J1433:P1433),"",IF(OR(B1433="",D1433="",AND(D1433&lt;&gt;"A",D1433&lt;&gt;"B",D1433&lt;&gt;"C",D1433&lt;&gt;"D",D1433&lt;&gt;"U"),G1433&lt;0,H1433&lt;G1433,AND(J1433&lt;&gt;"BC",J1433&lt;&gt;"SG",J1433&lt;&gt;"KQ",J1433&lt;&gt;"R"),J1433="",K1433="",L1433="",L1433&lt; 0,OR(M1433="",M1433&gt;15),OR(N1433="",N1433&gt;15),O1433="",P1433=""),"ERROR - Please check inputs",""))</f>
        <v/>
      </c>
      <c r="R1433" s="55" t="str" cm="1">
        <f t="array" ref="R1433">IF(AND(B1433:D1433="",G1433:P1433=""),"",H1433-G1433)</f>
        <v/>
      </c>
      <c r="S1433" s="55" t="str" cm="1">
        <f t="array" ref="S1433">IF(AND(B1433:D1433="",G1433:P1433=""),"",P1433*R1433/1000*365)</f>
        <v/>
      </c>
      <c r="T1433" s="55" t="str" cm="1">
        <f t="array" ref="T1433">IF(AND(B1433:D1433="",G1433:P1433=""),"",MAX(0,K1433-L1433))</f>
        <v/>
      </c>
      <c r="U1433" s="55" t="str" cm="1">
        <f t="array" ref="U1433">IF(AND(B1433:D1433="",G1433:P1433=""),"",VLOOKUP(J1433,ABen_Rates,3,FALSE)*T1433*S1433)</f>
        <v/>
      </c>
      <c r="V1433" s="55" t="str" cm="1">
        <f t="array" ref="V1433">IF(AND(B1433:D1433="",G1433:P1433=""),"",VLOOKUP(D1433,Treatment_Life,2,FALSE)*U1433)</f>
        <v/>
      </c>
      <c r="W1433" s="55" t="str" cm="1">
        <f t="array" ref="W1433">IF(AND(B1433:D1433="",G1433:P1433=""),"",(H1433-G1433)*O1433*Lane_Width*Cost_m2)</f>
        <v/>
      </c>
      <c r="X1433" s="55" cm="1">
        <f t="array" ref="X1433">IF(AND(B1433:D1433="",G1433:P1433=""),-9999,V1433*Av_Cost_Coll/W1433)</f>
        <v>-9999</v>
      </c>
      <c r="Y1433" s="55" cm="1">
        <f t="array" ref="Y1433">IF(AND(B1433:D1433="",G1433:P1433=""),-9999,VLOOKUP(CONCATENATE(M1433,"-",N1433),Likelihood,2,FALSE))</f>
        <v>-9999</v>
      </c>
      <c r="Z1433" s="55" t="str" cm="1">
        <f t="array" ref="Z1433">IF(AND(B1433:D1433="",G1433:P1433=""),"",IF(X1433&gt;=2,IF(Y1433&gt;50,"P1","P3"),IF(X1433&gt;0,IF(Y1433&gt;50,"P2","P5"),IF(Y1433&gt;50,"P4","P6"))))</f>
        <v/>
      </c>
    </row>
    <row r="1434" spans="1:26" x14ac:dyDescent="0.35">
      <c r="A1434" s="48"/>
      <c r="B1434" s="48"/>
      <c r="C1434" s="48"/>
      <c r="D1434" s="48"/>
      <c r="E1434" s="47"/>
      <c r="F1434" s="47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/>
      <c r="Q1434" s="55" t="str" cm="1">
        <f t="array" ref="Q1434">IF(AND(B1434="",D1434="",G1434:H1434="",J1434:P1434),"",IF(OR(B1434="",D1434="",AND(D1434&lt;&gt;"A",D1434&lt;&gt;"B",D1434&lt;&gt;"C",D1434&lt;&gt;"D",D1434&lt;&gt;"U"),G1434&lt;0,H1434&lt;G1434,AND(J1434&lt;&gt;"BC",J1434&lt;&gt;"SG",J1434&lt;&gt;"KQ",J1434&lt;&gt;"R"),J1434="",K1434="",L1434="",L1434&lt; 0,OR(M1434="",M1434&gt;15),OR(N1434="",N1434&gt;15),O1434="",P1434=""),"ERROR - Please check inputs",""))</f>
        <v/>
      </c>
      <c r="R1434" s="55" t="str" cm="1">
        <f t="array" ref="R1434">IF(AND(B1434:D1434="",G1434:P1434=""),"",H1434-G1434)</f>
        <v/>
      </c>
      <c r="S1434" s="55" t="str" cm="1">
        <f t="array" ref="S1434">IF(AND(B1434:D1434="",G1434:P1434=""),"",P1434*R1434/1000*365)</f>
        <v/>
      </c>
      <c r="T1434" s="55" t="str" cm="1">
        <f t="array" ref="T1434">IF(AND(B1434:D1434="",G1434:P1434=""),"",MAX(0,K1434-L1434))</f>
        <v/>
      </c>
      <c r="U1434" s="55" t="str" cm="1">
        <f t="array" ref="U1434">IF(AND(B1434:D1434="",G1434:P1434=""),"",VLOOKUP(J1434,ABen_Rates,3,FALSE)*T1434*S1434)</f>
        <v/>
      </c>
      <c r="V1434" s="55" t="str" cm="1">
        <f t="array" ref="V1434">IF(AND(B1434:D1434="",G1434:P1434=""),"",VLOOKUP(D1434,Treatment_Life,2,FALSE)*U1434)</f>
        <v/>
      </c>
      <c r="W1434" s="55" t="str" cm="1">
        <f t="array" ref="W1434">IF(AND(B1434:D1434="",G1434:P1434=""),"",(H1434-G1434)*O1434*Lane_Width*Cost_m2)</f>
        <v/>
      </c>
      <c r="X1434" s="55" cm="1">
        <f t="array" ref="X1434">IF(AND(B1434:D1434="",G1434:P1434=""),-9999,V1434*Av_Cost_Coll/W1434)</f>
        <v>-9999</v>
      </c>
      <c r="Y1434" s="55" cm="1">
        <f t="array" ref="Y1434">IF(AND(B1434:D1434="",G1434:P1434=""),-9999,VLOOKUP(CONCATENATE(M1434,"-",N1434),Likelihood,2,FALSE))</f>
        <v>-9999</v>
      </c>
      <c r="Z1434" s="55" t="str" cm="1">
        <f t="array" ref="Z1434">IF(AND(B1434:D1434="",G1434:P1434=""),"",IF(X1434&gt;=2,IF(Y1434&gt;50,"P1","P3"),IF(X1434&gt;0,IF(Y1434&gt;50,"P2","P5"),IF(Y1434&gt;50,"P4","P6"))))</f>
        <v/>
      </c>
    </row>
    <row r="1435" spans="1:26" x14ac:dyDescent="0.35">
      <c r="A1435" s="48"/>
      <c r="B1435" s="48"/>
      <c r="C1435" s="48"/>
      <c r="D1435" s="48"/>
      <c r="E1435" s="47"/>
      <c r="F1435" s="47"/>
      <c r="G1435" s="48"/>
      <c r="H1435" s="48"/>
      <c r="I1435" s="48"/>
      <c r="J1435" s="48"/>
      <c r="K1435" s="48"/>
      <c r="L1435" s="48"/>
      <c r="M1435" s="48"/>
      <c r="N1435" s="48"/>
      <c r="O1435" s="48"/>
      <c r="P1435" s="48"/>
      <c r="Q1435" s="55" t="str" cm="1">
        <f t="array" ref="Q1435">IF(AND(B1435="",D1435="",G1435:H1435="",J1435:P1435),"",IF(OR(B1435="",D1435="",AND(D1435&lt;&gt;"A",D1435&lt;&gt;"B",D1435&lt;&gt;"C",D1435&lt;&gt;"D",D1435&lt;&gt;"U"),G1435&lt;0,H1435&lt;G1435,AND(J1435&lt;&gt;"BC",J1435&lt;&gt;"SG",J1435&lt;&gt;"KQ",J1435&lt;&gt;"R"),J1435="",K1435="",L1435="",L1435&lt; 0,OR(M1435="",M1435&gt;15),OR(N1435="",N1435&gt;15),O1435="",P1435=""),"ERROR - Please check inputs",""))</f>
        <v/>
      </c>
      <c r="R1435" s="55" t="str" cm="1">
        <f t="array" ref="R1435">IF(AND(B1435:D1435="",G1435:P1435=""),"",H1435-G1435)</f>
        <v/>
      </c>
      <c r="S1435" s="55" t="str" cm="1">
        <f t="array" ref="S1435">IF(AND(B1435:D1435="",G1435:P1435=""),"",P1435*R1435/1000*365)</f>
        <v/>
      </c>
      <c r="T1435" s="55" t="str" cm="1">
        <f t="array" ref="T1435">IF(AND(B1435:D1435="",G1435:P1435=""),"",MAX(0,K1435-L1435))</f>
        <v/>
      </c>
      <c r="U1435" s="55" t="str" cm="1">
        <f t="array" ref="U1435">IF(AND(B1435:D1435="",G1435:P1435=""),"",VLOOKUP(J1435,ABen_Rates,3,FALSE)*T1435*S1435)</f>
        <v/>
      </c>
      <c r="V1435" s="55" t="str" cm="1">
        <f t="array" ref="V1435">IF(AND(B1435:D1435="",G1435:P1435=""),"",VLOOKUP(D1435,Treatment_Life,2,FALSE)*U1435)</f>
        <v/>
      </c>
      <c r="W1435" s="55" t="str" cm="1">
        <f t="array" ref="W1435">IF(AND(B1435:D1435="",G1435:P1435=""),"",(H1435-G1435)*O1435*Lane_Width*Cost_m2)</f>
        <v/>
      </c>
      <c r="X1435" s="55" cm="1">
        <f t="array" ref="X1435">IF(AND(B1435:D1435="",G1435:P1435=""),-9999,V1435*Av_Cost_Coll/W1435)</f>
        <v>-9999</v>
      </c>
      <c r="Y1435" s="55" cm="1">
        <f t="array" ref="Y1435">IF(AND(B1435:D1435="",G1435:P1435=""),-9999,VLOOKUP(CONCATENATE(M1435,"-",N1435),Likelihood,2,FALSE))</f>
        <v>-9999</v>
      </c>
      <c r="Z1435" s="55" t="str" cm="1">
        <f t="array" ref="Z1435">IF(AND(B1435:D1435="",G1435:P1435=""),"",IF(X1435&gt;=2,IF(Y1435&gt;50,"P1","P3"),IF(X1435&gt;0,IF(Y1435&gt;50,"P2","P5"),IF(Y1435&gt;50,"P4","P6"))))</f>
        <v/>
      </c>
    </row>
    <row r="1436" spans="1:26" x14ac:dyDescent="0.35">
      <c r="A1436" s="48"/>
      <c r="B1436" s="48"/>
      <c r="C1436" s="48"/>
      <c r="D1436" s="48"/>
      <c r="E1436" s="47"/>
      <c r="F1436" s="47"/>
      <c r="G1436" s="48"/>
      <c r="H1436" s="48"/>
      <c r="I1436" s="48"/>
      <c r="J1436" s="48"/>
      <c r="K1436" s="48"/>
      <c r="L1436" s="48"/>
      <c r="M1436" s="48"/>
      <c r="N1436" s="48"/>
      <c r="O1436" s="48"/>
      <c r="P1436" s="48"/>
      <c r="Q1436" s="55" t="str" cm="1">
        <f t="array" ref="Q1436">IF(AND(B1436="",D1436="",G1436:H1436="",J1436:P1436),"",IF(OR(B1436="",D1436="",AND(D1436&lt;&gt;"A",D1436&lt;&gt;"B",D1436&lt;&gt;"C",D1436&lt;&gt;"D",D1436&lt;&gt;"U"),G1436&lt;0,H1436&lt;G1436,AND(J1436&lt;&gt;"BC",J1436&lt;&gt;"SG",J1436&lt;&gt;"KQ",J1436&lt;&gt;"R"),J1436="",K1436="",L1436="",L1436&lt; 0,OR(M1436="",M1436&gt;15),OR(N1436="",N1436&gt;15),O1436="",P1436=""),"ERROR - Please check inputs",""))</f>
        <v/>
      </c>
      <c r="R1436" s="55" t="str" cm="1">
        <f t="array" ref="R1436">IF(AND(B1436:D1436="",G1436:P1436=""),"",H1436-G1436)</f>
        <v/>
      </c>
      <c r="S1436" s="55" t="str" cm="1">
        <f t="array" ref="S1436">IF(AND(B1436:D1436="",G1436:P1436=""),"",P1436*R1436/1000*365)</f>
        <v/>
      </c>
      <c r="T1436" s="55" t="str" cm="1">
        <f t="array" ref="T1436">IF(AND(B1436:D1436="",G1436:P1436=""),"",MAX(0,K1436-L1436))</f>
        <v/>
      </c>
      <c r="U1436" s="55" t="str" cm="1">
        <f t="array" ref="U1436">IF(AND(B1436:D1436="",G1436:P1436=""),"",VLOOKUP(J1436,ABen_Rates,3,FALSE)*T1436*S1436)</f>
        <v/>
      </c>
      <c r="V1436" s="55" t="str" cm="1">
        <f t="array" ref="V1436">IF(AND(B1436:D1436="",G1436:P1436=""),"",VLOOKUP(D1436,Treatment_Life,2,FALSE)*U1436)</f>
        <v/>
      </c>
      <c r="W1436" s="55" t="str" cm="1">
        <f t="array" ref="W1436">IF(AND(B1436:D1436="",G1436:P1436=""),"",(H1436-G1436)*O1436*Lane_Width*Cost_m2)</f>
        <v/>
      </c>
      <c r="X1436" s="55" cm="1">
        <f t="array" ref="X1436">IF(AND(B1436:D1436="",G1436:P1436=""),-9999,V1436*Av_Cost_Coll/W1436)</f>
        <v>-9999</v>
      </c>
      <c r="Y1436" s="55" cm="1">
        <f t="array" ref="Y1436">IF(AND(B1436:D1436="",G1436:P1436=""),-9999,VLOOKUP(CONCATENATE(M1436,"-",N1436),Likelihood,2,FALSE))</f>
        <v>-9999</v>
      </c>
      <c r="Z1436" s="55" t="str" cm="1">
        <f t="array" ref="Z1436">IF(AND(B1436:D1436="",G1436:P1436=""),"",IF(X1436&gt;=2,IF(Y1436&gt;50,"P1","P3"),IF(X1436&gt;0,IF(Y1436&gt;50,"P2","P5"),IF(Y1436&gt;50,"P4","P6"))))</f>
        <v/>
      </c>
    </row>
    <row r="1437" spans="1:26" x14ac:dyDescent="0.35">
      <c r="A1437" s="48"/>
      <c r="B1437" s="48"/>
      <c r="C1437" s="48"/>
      <c r="D1437" s="48"/>
      <c r="E1437" s="47"/>
      <c r="F1437" s="47"/>
      <c r="G1437" s="48"/>
      <c r="H1437" s="48"/>
      <c r="I1437" s="48"/>
      <c r="J1437" s="48"/>
      <c r="K1437" s="48"/>
      <c r="L1437" s="48"/>
      <c r="M1437" s="48"/>
      <c r="N1437" s="48"/>
      <c r="O1437" s="48"/>
      <c r="P1437" s="48"/>
      <c r="Q1437" s="55" t="str" cm="1">
        <f t="array" ref="Q1437">IF(AND(B1437="",D1437="",G1437:H1437="",J1437:P1437),"",IF(OR(B1437="",D1437="",AND(D1437&lt;&gt;"A",D1437&lt;&gt;"B",D1437&lt;&gt;"C",D1437&lt;&gt;"D",D1437&lt;&gt;"U"),G1437&lt;0,H1437&lt;G1437,AND(J1437&lt;&gt;"BC",J1437&lt;&gt;"SG",J1437&lt;&gt;"KQ",J1437&lt;&gt;"R"),J1437="",K1437="",L1437="",L1437&lt; 0,OR(M1437="",M1437&gt;15),OR(N1437="",N1437&gt;15),O1437="",P1437=""),"ERROR - Please check inputs",""))</f>
        <v/>
      </c>
      <c r="R1437" s="55" t="str" cm="1">
        <f t="array" ref="R1437">IF(AND(B1437:D1437="",G1437:P1437=""),"",H1437-G1437)</f>
        <v/>
      </c>
      <c r="S1437" s="55" t="str" cm="1">
        <f t="array" ref="S1437">IF(AND(B1437:D1437="",G1437:P1437=""),"",P1437*R1437/1000*365)</f>
        <v/>
      </c>
      <c r="T1437" s="55" t="str" cm="1">
        <f t="array" ref="T1437">IF(AND(B1437:D1437="",G1437:P1437=""),"",MAX(0,K1437-L1437))</f>
        <v/>
      </c>
      <c r="U1437" s="55" t="str" cm="1">
        <f t="array" ref="U1437">IF(AND(B1437:D1437="",G1437:P1437=""),"",VLOOKUP(J1437,ABen_Rates,3,FALSE)*T1437*S1437)</f>
        <v/>
      </c>
      <c r="V1437" s="55" t="str" cm="1">
        <f t="array" ref="V1437">IF(AND(B1437:D1437="",G1437:P1437=""),"",VLOOKUP(D1437,Treatment_Life,2,FALSE)*U1437)</f>
        <v/>
      </c>
      <c r="W1437" s="55" t="str" cm="1">
        <f t="array" ref="W1437">IF(AND(B1437:D1437="",G1437:P1437=""),"",(H1437-G1437)*O1437*Lane_Width*Cost_m2)</f>
        <v/>
      </c>
      <c r="X1437" s="55" cm="1">
        <f t="array" ref="X1437">IF(AND(B1437:D1437="",G1437:P1437=""),-9999,V1437*Av_Cost_Coll/W1437)</f>
        <v>-9999</v>
      </c>
      <c r="Y1437" s="55" cm="1">
        <f t="array" ref="Y1437">IF(AND(B1437:D1437="",G1437:P1437=""),-9999,VLOOKUP(CONCATENATE(M1437,"-",N1437),Likelihood,2,FALSE))</f>
        <v>-9999</v>
      </c>
      <c r="Z1437" s="55" t="str" cm="1">
        <f t="array" ref="Z1437">IF(AND(B1437:D1437="",G1437:P1437=""),"",IF(X1437&gt;=2,IF(Y1437&gt;50,"P1","P3"),IF(X1437&gt;0,IF(Y1437&gt;50,"P2","P5"),IF(Y1437&gt;50,"P4","P6"))))</f>
        <v/>
      </c>
    </row>
    <row r="1438" spans="1:26" x14ac:dyDescent="0.35">
      <c r="A1438" s="48"/>
      <c r="B1438" s="48"/>
      <c r="C1438" s="48"/>
      <c r="D1438" s="48"/>
      <c r="E1438" s="47"/>
      <c r="F1438" s="47"/>
      <c r="G1438" s="48"/>
      <c r="H1438" s="48"/>
      <c r="I1438" s="48"/>
      <c r="J1438" s="48"/>
      <c r="K1438" s="48"/>
      <c r="L1438" s="48"/>
      <c r="M1438" s="48"/>
      <c r="N1438" s="48"/>
      <c r="O1438" s="48"/>
      <c r="P1438" s="48"/>
      <c r="Q1438" s="55" t="str" cm="1">
        <f t="array" ref="Q1438">IF(AND(B1438="",D1438="",G1438:H1438="",J1438:P1438),"",IF(OR(B1438="",D1438="",AND(D1438&lt;&gt;"A",D1438&lt;&gt;"B",D1438&lt;&gt;"C",D1438&lt;&gt;"D",D1438&lt;&gt;"U"),G1438&lt;0,H1438&lt;G1438,AND(J1438&lt;&gt;"BC",J1438&lt;&gt;"SG",J1438&lt;&gt;"KQ",J1438&lt;&gt;"R"),J1438="",K1438="",L1438="",L1438&lt; 0,OR(M1438="",M1438&gt;15),OR(N1438="",N1438&gt;15),O1438="",P1438=""),"ERROR - Please check inputs",""))</f>
        <v/>
      </c>
      <c r="R1438" s="55" t="str" cm="1">
        <f t="array" ref="R1438">IF(AND(B1438:D1438="",G1438:P1438=""),"",H1438-G1438)</f>
        <v/>
      </c>
      <c r="S1438" s="55" t="str" cm="1">
        <f t="array" ref="S1438">IF(AND(B1438:D1438="",G1438:P1438=""),"",P1438*R1438/1000*365)</f>
        <v/>
      </c>
      <c r="T1438" s="55" t="str" cm="1">
        <f t="array" ref="T1438">IF(AND(B1438:D1438="",G1438:P1438=""),"",MAX(0,K1438-L1438))</f>
        <v/>
      </c>
      <c r="U1438" s="55" t="str" cm="1">
        <f t="array" ref="U1438">IF(AND(B1438:D1438="",G1438:P1438=""),"",VLOOKUP(J1438,ABen_Rates,3,FALSE)*T1438*S1438)</f>
        <v/>
      </c>
      <c r="V1438" s="55" t="str" cm="1">
        <f t="array" ref="V1438">IF(AND(B1438:D1438="",G1438:P1438=""),"",VLOOKUP(D1438,Treatment_Life,2,FALSE)*U1438)</f>
        <v/>
      </c>
      <c r="W1438" s="55" t="str" cm="1">
        <f t="array" ref="W1438">IF(AND(B1438:D1438="",G1438:P1438=""),"",(H1438-G1438)*O1438*Lane_Width*Cost_m2)</f>
        <v/>
      </c>
      <c r="X1438" s="55" cm="1">
        <f t="array" ref="X1438">IF(AND(B1438:D1438="",G1438:P1438=""),-9999,V1438*Av_Cost_Coll/W1438)</f>
        <v>-9999</v>
      </c>
      <c r="Y1438" s="55" cm="1">
        <f t="array" ref="Y1438">IF(AND(B1438:D1438="",G1438:P1438=""),-9999,VLOOKUP(CONCATENATE(M1438,"-",N1438),Likelihood,2,FALSE))</f>
        <v>-9999</v>
      </c>
      <c r="Z1438" s="55" t="str" cm="1">
        <f t="array" ref="Z1438">IF(AND(B1438:D1438="",G1438:P1438=""),"",IF(X1438&gt;=2,IF(Y1438&gt;50,"P1","P3"),IF(X1438&gt;0,IF(Y1438&gt;50,"P2","P5"),IF(Y1438&gt;50,"P4","P6"))))</f>
        <v/>
      </c>
    </row>
    <row r="1439" spans="1:26" x14ac:dyDescent="0.35">
      <c r="A1439" s="48"/>
      <c r="B1439" s="48"/>
      <c r="C1439" s="48"/>
      <c r="D1439" s="48"/>
      <c r="E1439" s="47"/>
      <c r="F1439" s="47"/>
      <c r="G1439" s="48"/>
      <c r="H1439" s="48"/>
      <c r="I1439" s="48"/>
      <c r="J1439" s="48"/>
      <c r="K1439" s="48"/>
      <c r="L1439" s="48"/>
      <c r="M1439" s="48"/>
      <c r="N1439" s="48"/>
      <c r="O1439" s="48"/>
      <c r="P1439" s="48"/>
      <c r="Q1439" s="55" t="str" cm="1">
        <f t="array" ref="Q1439">IF(AND(B1439="",D1439="",G1439:H1439="",J1439:P1439),"",IF(OR(B1439="",D1439="",AND(D1439&lt;&gt;"A",D1439&lt;&gt;"B",D1439&lt;&gt;"C",D1439&lt;&gt;"D",D1439&lt;&gt;"U"),G1439&lt;0,H1439&lt;G1439,AND(J1439&lt;&gt;"BC",J1439&lt;&gt;"SG",J1439&lt;&gt;"KQ",J1439&lt;&gt;"R"),J1439="",K1439="",L1439="",L1439&lt; 0,OR(M1439="",M1439&gt;15),OR(N1439="",N1439&gt;15),O1439="",P1439=""),"ERROR - Please check inputs",""))</f>
        <v/>
      </c>
      <c r="R1439" s="55" t="str" cm="1">
        <f t="array" ref="R1439">IF(AND(B1439:D1439="",G1439:P1439=""),"",H1439-G1439)</f>
        <v/>
      </c>
      <c r="S1439" s="55" t="str" cm="1">
        <f t="array" ref="S1439">IF(AND(B1439:D1439="",G1439:P1439=""),"",P1439*R1439/1000*365)</f>
        <v/>
      </c>
      <c r="T1439" s="55" t="str" cm="1">
        <f t="array" ref="T1439">IF(AND(B1439:D1439="",G1439:P1439=""),"",MAX(0,K1439-L1439))</f>
        <v/>
      </c>
      <c r="U1439" s="55" t="str" cm="1">
        <f t="array" ref="U1439">IF(AND(B1439:D1439="",G1439:P1439=""),"",VLOOKUP(J1439,ABen_Rates,3,FALSE)*T1439*S1439)</f>
        <v/>
      </c>
      <c r="V1439" s="55" t="str" cm="1">
        <f t="array" ref="V1439">IF(AND(B1439:D1439="",G1439:P1439=""),"",VLOOKUP(D1439,Treatment_Life,2,FALSE)*U1439)</f>
        <v/>
      </c>
      <c r="W1439" s="55" t="str" cm="1">
        <f t="array" ref="W1439">IF(AND(B1439:D1439="",G1439:P1439=""),"",(H1439-G1439)*O1439*Lane_Width*Cost_m2)</f>
        <v/>
      </c>
      <c r="X1439" s="55" cm="1">
        <f t="array" ref="X1439">IF(AND(B1439:D1439="",G1439:P1439=""),-9999,V1439*Av_Cost_Coll/W1439)</f>
        <v>-9999</v>
      </c>
      <c r="Y1439" s="55" cm="1">
        <f t="array" ref="Y1439">IF(AND(B1439:D1439="",G1439:P1439=""),-9999,VLOOKUP(CONCATENATE(M1439,"-",N1439),Likelihood,2,FALSE))</f>
        <v>-9999</v>
      </c>
      <c r="Z1439" s="55" t="str" cm="1">
        <f t="array" ref="Z1439">IF(AND(B1439:D1439="",G1439:P1439=""),"",IF(X1439&gt;=2,IF(Y1439&gt;50,"P1","P3"),IF(X1439&gt;0,IF(Y1439&gt;50,"P2","P5"),IF(Y1439&gt;50,"P4","P6"))))</f>
        <v/>
      </c>
    </row>
    <row r="1440" spans="1:26" x14ac:dyDescent="0.35">
      <c r="A1440" s="48"/>
      <c r="B1440" s="48"/>
      <c r="C1440" s="48"/>
      <c r="D1440" s="48"/>
      <c r="E1440" s="47"/>
      <c r="F1440" s="47"/>
      <c r="G1440" s="48"/>
      <c r="H1440" s="48"/>
      <c r="I1440" s="48"/>
      <c r="J1440" s="48"/>
      <c r="K1440" s="48"/>
      <c r="L1440" s="48"/>
      <c r="M1440" s="48"/>
      <c r="N1440" s="48"/>
      <c r="O1440" s="48"/>
      <c r="P1440" s="48"/>
      <c r="Q1440" s="55" t="str" cm="1">
        <f t="array" ref="Q1440">IF(AND(B1440="",D1440="",G1440:H1440="",J1440:P1440),"",IF(OR(B1440="",D1440="",AND(D1440&lt;&gt;"A",D1440&lt;&gt;"B",D1440&lt;&gt;"C",D1440&lt;&gt;"D",D1440&lt;&gt;"U"),G1440&lt;0,H1440&lt;G1440,AND(J1440&lt;&gt;"BC",J1440&lt;&gt;"SG",J1440&lt;&gt;"KQ",J1440&lt;&gt;"R"),J1440="",K1440="",L1440="",L1440&lt; 0,OR(M1440="",M1440&gt;15),OR(N1440="",N1440&gt;15),O1440="",P1440=""),"ERROR - Please check inputs",""))</f>
        <v/>
      </c>
      <c r="R1440" s="55" t="str" cm="1">
        <f t="array" ref="R1440">IF(AND(B1440:D1440="",G1440:P1440=""),"",H1440-G1440)</f>
        <v/>
      </c>
      <c r="S1440" s="55" t="str" cm="1">
        <f t="array" ref="S1440">IF(AND(B1440:D1440="",G1440:P1440=""),"",P1440*R1440/1000*365)</f>
        <v/>
      </c>
      <c r="T1440" s="55" t="str" cm="1">
        <f t="array" ref="T1440">IF(AND(B1440:D1440="",G1440:P1440=""),"",MAX(0,K1440-L1440))</f>
        <v/>
      </c>
      <c r="U1440" s="55" t="str" cm="1">
        <f t="array" ref="U1440">IF(AND(B1440:D1440="",G1440:P1440=""),"",VLOOKUP(J1440,ABen_Rates,3,FALSE)*T1440*S1440)</f>
        <v/>
      </c>
      <c r="V1440" s="55" t="str" cm="1">
        <f t="array" ref="V1440">IF(AND(B1440:D1440="",G1440:P1440=""),"",VLOOKUP(D1440,Treatment_Life,2,FALSE)*U1440)</f>
        <v/>
      </c>
      <c r="W1440" s="55" t="str" cm="1">
        <f t="array" ref="W1440">IF(AND(B1440:D1440="",G1440:P1440=""),"",(H1440-G1440)*O1440*Lane_Width*Cost_m2)</f>
        <v/>
      </c>
      <c r="X1440" s="55" cm="1">
        <f t="array" ref="X1440">IF(AND(B1440:D1440="",G1440:P1440=""),-9999,V1440*Av_Cost_Coll/W1440)</f>
        <v>-9999</v>
      </c>
      <c r="Y1440" s="55" cm="1">
        <f t="array" ref="Y1440">IF(AND(B1440:D1440="",G1440:P1440=""),-9999,VLOOKUP(CONCATENATE(M1440,"-",N1440),Likelihood,2,FALSE))</f>
        <v>-9999</v>
      </c>
      <c r="Z1440" s="55" t="str" cm="1">
        <f t="array" ref="Z1440">IF(AND(B1440:D1440="",G1440:P1440=""),"",IF(X1440&gt;=2,IF(Y1440&gt;50,"P1","P3"),IF(X1440&gt;0,IF(Y1440&gt;50,"P2","P5"),IF(Y1440&gt;50,"P4","P6"))))</f>
        <v/>
      </c>
    </row>
    <row r="1441" spans="1:26" x14ac:dyDescent="0.35">
      <c r="A1441" s="48"/>
      <c r="B1441" s="48"/>
      <c r="C1441" s="48"/>
      <c r="D1441" s="48"/>
      <c r="E1441" s="47"/>
      <c r="F1441" s="47"/>
      <c r="G1441" s="48"/>
      <c r="H1441" s="48"/>
      <c r="I1441" s="48"/>
      <c r="J1441" s="48"/>
      <c r="K1441" s="48"/>
      <c r="L1441" s="48"/>
      <c r="M1441" s="48"/>
      <c r="N1441" s="48"/>
      <c r="O1441" s="48"/>
      <c r="P1441" s="48"/>
      <c r="Q1441" s="55" t="str" cm="1">
        <f t="array" ref="Q1441">IF(AND(B1441="",D1441="",G1441:H1441="",J1441:P1441),"",IF(OR(B1441="",D1441="",AND(D1441&lt;&gt;"A",D1441&lt;&gt;"B",D1441&lt;&gt;"C",D1441&lt;&gt;"D",D1441&lt;&gt;"U"),G1441&lt;0,H1441&lt;G1441,AND(J1441&lt;&gt;"BC",J1441&lt;&gt;"SG",J1441&lt;&gt;"KQ",J1441&lt;&gt;"R"),J1441="",K1441="",L1441="",L1441&lt; 0,OR(M1441="",M1441&gt;15),OR(N1441="",N1441&gt;15),O1441="",P1441=""),"ERROR - Please check inputs",""))</f>
        <v/>
      </c>
      <c r="R1441" s="55" t="str" cm="1">
        <f t="array" ref="R1441">IF(AND(B1441:D1441="",G1441:P1441=""),"",H1441-G1441)</f>
        <v/>
      </c>
      <c r="S1441" s="55" t="str" cm="1">
        <f t="array" ref="S1441">IF(AND(B1441:D1441="",G1441:P1441=""),"",P1441*R1441/1000*365)</f>
        <v/>
      </c>
      <c r="T1441" s="55" t="str" cm="1">
        <f t="array" ref="T1441">IF(AND(B1441:D1441="",G1441:P1441=""),"",MAX(0,K1441-L1441))</f>
        <v/>
      </c>
      <c r="U1441" s="55" t="str" cm="1">
        <f t="array" ref="U1441">IF(AND(B1441:D1441="",G1441:P1441=""),"",VLOOKUP(J1441,ABen_Rates,3,FALSE)*T1441*S1441)</f>
        <v/>
      </c>
      <c r="V1441" s="55" t="str" cm="1">
        <f t="array" ref="V1441">IF(AND(B1441:D1441="",G1441:P1441=""),"",VLOOKUP(D1441,Treatment_Life,2,FALSE)*U1441)</f>
        <v/>
      </c>
      <c r="W1441" s="55" t="str" cm="1">
        <f t="array" ref="W1441">IF(AND(B1441:D1441="",G1441:P1441=""),"",(H1441-G1441)*O1441*Lane_Width*Cost_m2)</f>
        <v/>
      </c>
      <c r="X1441" s="55" cm="1">
        <f t="array" ref="X1441">IF(AND(B1441:D1441="",G1441:P1441=""),-9999,V1441*Av_Cost_Coll/W1441)</f>
        <v>-9999</v>
      </c>
      <c r="Y1441" s="55" cm="1">
        <f t="array" ref="Y1441">IF(AND(B1441:D1441="",G1441:P1441=""),-9999,VLOOKUP(CONCATENATE(M1441,"-",N1441),Likelihood,2,FALSE))</f>
        <v>-9999</v>
      </c>
      <c r="Z1441" s="55" t="str" cm="1">
        <f t="array" ref="Z1441">IF(AND(B1441:D1441="",G1441:P1441=""),"",IF(X1441&gt;=2,IF(Y1441&gt;50,"P1","P3"),IF(X1441&gt;0,IF(Y1441&gt;50,"P2","P5"),IF(Y1441&gt;50,"P4","P6"))))</f>
        <v/>
      </c>
    </row>
    <row r="1442" spans="1:26" x14ac:dyDescent="0.35">
      <c r="A1442" s="48"/>
      <c r="B1442" s="48"/>
      <c r="C1442" s="48"/>
      <c r="D1442" s="48"/>
      <c r="E1442" s="47"/>
      <c r="F1442" s="47"/>
      <c r="G1442" s="48"/>
      <c r="H1442" s="48"/>
      <c r="I1442" s="48"/>
      <c r="J1442" s="48"/>
      <c r="K1442" s="48"/>
      <c r="L1442" s="48"/>
      <c r="M1442" s="48"/>
      <c r="N1442" s="48"/>
      <c r="O1442" s="48"/>
      <c r="P1442" s="48"/>
      <c r="Q1442" s="55" t="str" cm="1">
        <f t="array" ref="Q1442">IF(AND(B1442="",D1442="",G1442:H1442="",J1442:P1442),"",IF(OR(B1442="",D1442="",AND(D1442&lt;&gt;"A",D1442&lt;&gt;"B",D1442&lt;&gt;"C",D1442&lt;&gt;"D",D1442&lt;&gt;"U"),G1442&lt;0,H1442&lt;G1442,AND(J1442&lt;&gt;"BC",J1442&lt;&gt;"SG",J1442&lt;&gt;"KQ",J1442&lt;&gt;"R"),J1442="",K1442="",L1442="",L1442&lt; 0,OR(M1442="",M1442&gt;15),OR(N1442="",N1442&gt;15),O1442="",P1442=""),"ERROR - Please check inputs",""))</f>
        <v/>
      </c>
      <c r="R1442" s="55" t="str" cm="1">
        <f t="array" ref="R1442">IF(AND(B1442:D1442="",G1442:P1442=""),"",H1442-G1442)</f>
        <v/>
      </c>
      <c r="S1442" s="55" t="str" cm="1">
        <f t="array" ref="S1442">IF(AND(B1442:D1442="",G1442:P1442=""),"",P1442*R1442/1000*365)</f>
        <v/>
      </c>
      <c r="T1442" s="55" t="str" cm="1">
        <f t="array" ref="T1442">IF(AND(B1442:D1442="",G1442:P1442=""),"",MAX(0,K1442-L1442))</f>
        <v/>
      </c>
      <c r="U1442" s="55" t="str" cm="1">
        <f t="array" ref="U1442">IF(AND(B1442:D1442="",G1442:P1442=""),"",VLOOKUP(J1442,ABen_Rates,3,FALSE)*T1442*S1442)</f>
        <v/>
      </c>
      <c r="V1442" s="55" t="str" cm="1">
        <f t="array" ref="V1442">IF(AND(B1442:D1442="",G1442:P1442=""),"",VLOOKUP(D1442,Treatment_Life,2,FALSE)*U1442)</f>
        <v/>
      </c>
      <c r="W1442" s="55" t="str" cm="1">
        <f t="array" ref="W1442">IF(AND(B1442:D1442="",G1442:P1442=""),"",(H1442-G1442)*O1442*Lane_Width*Cost_m2)</f>
        <v/>
      </c>
      <c r="X1442" s="55" cm="1">
        <f t="array" ref="X1442">IF(AND(B1442:D1442="",G1442:P1442=""),-9999,V1442*Av_Cost_Coll/W1442)</f>
        <v>-9999</v>
      </c>
      <c r="Y1442" s="55" cm="1">
        <f t="array" ref="Y1442">IF(AND(B1442:D1442="",G1442:P1442=""),-9999,VLOOKUP(CONCATENATE(M1442,"-",N1442),Likelihood,2,FALSE))</f>
        <v>-9999</v>
      </c>
      <c r="Z1442" s="55" t="str" cm="1">
        <f t="array" ref="Z1442">IF(AND(B1442:D1442="",G1442:P1442=""),"",IF(X1442&gt;=2,IF(Y1442&gt;50,"P1","P3"),IF(X1442&gt;0,IF(Y1442&gt;50,"P2","P5"),IF(Y1442&gt;50,"P4","P6"))))</f>
        <v/>
      </c>
    </row>
    <row r="1443" spans="1:26" x14ac:dyDescent="0.35">
      <c r="A1443" s="48"/>
      <c r="B1443" s="48"/>
      <c r="C1443" s="48"/>
      <c r="D1443" s="48"/>
      <c r="E1443" s="47"/>
      <c r="F1443" s="47"/>
      <c r="G1443" s="48"/>
      <c r="H1443" s="48"/>
      <c r="I1443" s="48"/>
      <c r="J1443" s="48"/>
      <c r="K1443" s="48"/>
      <c r="L1443" s="48"/>
      <c r="M1443" s="48"/>
      <c r="N1443" s="48"/>
      <c r="O1443" s="48"/>
      <c r="P1443" s="48"/>
      <c r="Q1443" s="55" t="str" cm="1">
        <f t="array" ref="Q1443">IF(AND(B1443="",D1443="",G1443:H1443="",J1443:P1443),"",IF(OR(B1443="",D1443="",AND(D1443&lt;&gt;"A",D1443&lt;&gt;"B",D1443&lt;&gt;"C",D1443&lt;&gt;"D",D1443&lt;&gt;"U"),G1443&lt;0,H1443&lt;G1443,AND(J1443&lt;&gt;"BC",J1443&lt;&gt;"SG",J1443&lt;&gt;"KQ",J1443&lt;&gt;"R"),J1443="",K1443="",L1443="",L1443&lt; 0,OR(M1443="",M1443&gt;15),OR(N1443="",N1443&gt;15),O1443="",P1443=""),"ERROR - Please check inputs",""))</f>
        <v/>
      </c>
      <c r="R1443" s="55" t="str" cm="1">
        <f t="array" ref="R1443">IF(AND(B1443:D1443="",G1443:P1443=""),"",H1443-G1443)</f>
        <v/>
      </c>
      <c r="S1443" s="55" t="str" cm="1">
        <f t="array" ref="S1443">IF(AND(B1443:D1443="",G1443:P1443=""),"",P1443*R1443/1000*365)</f>
        <v/>
      </c>
      <c r="T1443" s="55" t="str" cm="1">
        <f t="array" ref="T1443">IF(AND(B1443:D1443="",G1443:P1443=""),"",MAX(0,K1443-L1443))</f>
        <v/>
      </c>
      <c r="U1443" s="55" t="str" cm="1">
        <f t="array" ref="U1443">IF(AND(B1443:D1443="",G1443:P1443=""),"",VLOOKUP(J1443,ABen_Rates,3,FALSE)*T1443*S1443)</f>
        <v/>
      </c>
      <c r="V1443" s="55" t="str" cm="1">
        <f t="array" ref="V1443">IF(AND(B1443:D1443="",G1443:P1443=""),"",VLOOKUP(D1443,Treatment_Life,2,FALSE)*U1443)</f>
        <v/>
      </c>
      <c r="W1443" s="55" t="str" cm="1">
        <f t="array" ref="W1443">IF(AND(B1443:D1443="",G1443:P1443=""),"",(H1443-G1443)*O1443*Lane_Width*Cost_m2)</f>
        <v/>
      </c>
      <c r="X1443" s="55" cm="1">
        <f t="array" ref="X1443">IF(AND(B1443:D1443="",G1443:P1443=""),-9999,V1443*Av_Cost_Coll/W1443)</f>
        <v>-9999</v>
      </c>
      <c r="Y1443" s="55" cm="1">
        <f t="array" ref="Y1443">IF(AND(B1443:D1443="",G1443:P1443=""),-9999,VLOOKUP(CONCATENATE(M1443,"-",N1443),Likelihood,2,FALSE))</f>
        <v>-9999</v>
      </c>
      <c r="Z1443" s="55" t="str" cm="1">
        <f t="array" ref="Z1443">IF(AND(B1443:D1443="",G1443:P1443=""),"",IF(X1443&gt;=2,IF(Y1443&gt;50,"P1","P3"),IF(X1443&gt;0,IF(Y1443&gt;50,"P2","P5"),IF(Y1443&gt;50,"P4","P6"))))</f>
        <v/>
      </c>
    </row>
    <row r="1444" spans="1:26" x14ac:dyDescent="0.35">
      <c r="A1444" s="48"/>
      <c r="B1444" s="48"/>
      <c r="C1444" s="48"/>
      <c r="D1444" s="48"/>
      <c r="E1444" s="47"/>
      <c r="F1444" s="47"/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55" t="str" cm="1">
        <f t="array" ref="Q1444">IF(AND(B1444="",D1444="",G1444:H1444="",J1444:P1444),"",IF(OR(B1444="",D1444="",AND(D1444&lt;&gt;"A",D1444&lt;&gt;"B",D1444&lt;&gt;"C",D1444&lt;&gt;"D",D1444&lt;&gt;"U"),G1444&lt;0,H1444&lt;G1444,AND(J1444&lt;&gt;"BC",J1444&lt;&gt;"SG",J1444&lt;&gt;"KQ",J1444&lt;&gt;"R"),J1444="",K1444="",L1444="",L1444&lt; 0,OR(M1444="",M1444&gt;15),OR(N1444="",N1444&gt;15),O1444="",P1444=""),"ERROR - Please check inputs",""))</f>
        <v/>
      </c>
      <c r="R1444" s="55" t="str" cm="1">
        <f t="array" ref="R1444">IF(AND(B1444:D1444="",G1444:P1444=""),"",H1444-G1444)</f>
        <v/>
      </c>
      <c r="S1444" s="55" t="str" cm="1">
        <f t="array" ref="S1444">IF(AND(B1444:D1444="",G1444:P1444=""),"",P1444*R1444/1000*365)</f>
        <v/>
      </c>
      <c r="T1444" s="55" t="str" cm="1">
        <f t="array" ref="T1444">IF(AND(B1444:D1444="",G1444:P1444=""),"",MAX(0,K1444-L1444))</f>
        <v/>
      </c>
      <c r="U1444" s="55" t="str" cm="1">
        <f t="array" ref="U1444">IF(AND(B1444:D1444="",G1444:P1444=""),"",VLOOKUP(J1444,ABen_Rates,3,FALSE)*T1444*S1444)</f>
        <v/>
      </c>
      <c r="V1444" s="55" t="str" cm="1">
        <f t="array" ref="V1444">IF(AND(B1444:D1444="",G1444:P1444=""),"",VLOOKUP(D1444,Treatment_Life,2,FALSE)*U1444)</f>
        <v/>
      </c>
      <c r="W1444" s="55" t="str" cm="1">
        <f t="array" ref="W1444">IF(AND(B1444:D1444="",G1444:P1444=""),"",(H1444-G1444)*O1444*Lane_Width*Cost_m2)</f>
        <v/>
      </c>
      <c r="X1444" s="55" cm="1">
        <f t="array" ref="X1444">IF(AND(B1444:D1444="",G1444:P1444=""),-9999,V1444*Av_Cost_Coll/W1444)</f>
        <v>-9999</v>
      </c>
      <c r="Y1444" s="55" cm="1">
        <f t="array" ref="Y1444">IF(AND(B1444:D1444="",G1444:P1444=""),-9999,VLOOKUP(CONCATENATE(M1444,"-",N1444),Likelihood,2,FALSE))</f>
        <v>-9999</v>
      </c>
      <c r="Z1444" s="55" t="str" cm="1">
        <f t="array" ref="Z1444">IF(AND(B1444:D1444="",G1444:P1444=""),"",IF(X1444&gt;=2,IF(Y1444&gt;50,"P1","P3"),IF(X1444&gt;0,IF(Y1444&gt;50,"P2","P5"),IF(Y1444&gt;50,"P4","P6"))))</f>
        <v/>
      </c>
    </row>
    <row r="1445" spans="1:26" x14ac:dyDescent="0.35">
      <c r="A1445" s="48"/>
      <c r="B1445" s="48"/>
      <c r="C1445" s="48"/>
      <c r="D1445" s="48"/>
      <c r="E1445" s="47"/>
      <c r="F1445" s="47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/>
      <c r="Q1445" s="55" t="str" cm="1">
        <f t="array" ref="Q1445">IF(AND(B1445="",D1445="",G1445:H1445="",J1445:P1445),"",IF(OR(B1445="",D1445="",AND(D1445&lt;&gt;"A",D1445&lt;&gt;"B",D1445&lt;&gt;"C",D1445&lt;&gt;"D",D1445&lt;&gt;"U"),G1445&lt;0,H1445&lt;G1445,AND(J1445&lt;&gt;"BC",J1445&lt;&gt;"SG",J1445&lt;&gt;"KQ",J1445&lt;&gt;"R"),J1445="",K1445="",L1445="",L1445&lt; 0,OR(M1445="",M1445&gt;15),OR(N1445="",N1445&gt;15),O1445="",P1445=""),"ERROR - Please check inputs",""))</f>
        <v/>
      </c>
      <c r="R1445" s="55" t="str" cm="1">
        <f t="array" ref="R1445">IF(AND(B1445:D1445="",G1445:P1445=""),"",H1445-G1445)</f>
        <v/>
      </c>
      <c r="S1445" s="55" t="str" cm="1">
        <f t="array" ref="S1445">IF(AND(B1445:D1445="",G1445:P1445=""),"",P1445*R1445/1000*365)</f>
        <v/>
      </c>
      <c r="T1445" s="55" t="str" cm="1">
        <f t="array" ref="T1445">IF(AND(B1445:D1445="",G1445:P1445=""),"",MAX(0,K1445-L1445))</f>
        <v/>
      </c>
      <c r="U1445" s="55" t="str" cm="1">
        <f t="array" ref="U1445">IF(AND(B1445:D1445="",G1445:P1445=""),"",VLOOKUP(J1445,ABen_Rates,3,FALSE)*T1445*S1445)</f>
        <v/>
      </c>
      <c r="V1445" s="55" t="str" cm="1">
        <f t="array" ref="V1445">IF(AND(B1445:D1445="",G1445:P1445=""),"",VLOOKUP(D1445,Treatment_Life,2,FALSE)*U1445)</f>
        <v/>
      </c>
      <c r="W1445" s="55" t="str" cm="1">
        <f t="array" ref="W1445">IF(AND(B1445:D1445="",G1445:P1445=""),"",(H1445-G1445)*O1445*Lane_Width*Cost_m2)</f>
        <v/>
      </c>
      <c r="X1445" s="55" cm="1">
        <f t="array" ref="X1445">IF(AND(B1445:D1445="",G1445:P1445=""),-9999,V1445*Av_Cost_Coll/W1445)</f>
        <v>-9999</v>
      </c>
      <c r="Y1445" s="55" cm="1">
        <f t="array" ref="Y1445">IF(AND(B1445:D1445="",G1445:P1445=""),-9999,VLOOKUP(CONCATENATE(M1445,"-",N1445),Likelihood,2,FALSE))</f>
        <v>-9999</v>
      </c>
      <c r="Z1445" s="55" t="str" cm="1">
        <f t="array" ref="Z1445">IF(AND(B1445:D1445="",G1445:P1445=""),"",IF(X1445&gt;=2,IF(Y1445&gt;50,"P1","P3"),IF(X1445&gt;0,IF(Y1445&gt;50,"P2","P5"),IF(Y1445&gt;50,"P4","P6"))))</f>
        <v/>
      </c>
    </row>
    <row r="1446" spans="1:26" x14ac:dyDescent="0.35">
      <c r="A1446" s="48"/>
      <c r="B1446" s="48"/>
      <c r="C1446" s="48"/>
      <c r="D1446" s="48"/>
      <c r="E1446" s="47"/>
      <c r="F1446" s="47"/>
      <c r="G1446" s="48"/>
      <c r="H1446" s="48"/>
      <c r="I1446" s="48"/>
      <c r="J1446" s="48"/>
      <c r="K1446" s="48"/>
      <c r="L1446" s="48"/>
      <c r="M1446" s="48"/>
      <c r="N1446" s="48"/>
      <c r="O1446" s="48"/>
      <c r="P1446" s="48"/>
      <c r="Q1446" s="55" t="str" cm="1">
        <f t="array" ref="Q1446">IF(AND(B1446="",D1446="",G1446:H1446="",J1446:P1446),"",IF(OR(B1446="",D1446="",AND(D1446&lt;&gt;"A",D1446&lt;&gt;"B",D1446&lt;&gt;"C",D1446&lt;&gt;"D",D1446&lt;&gt;"U"),G1446&lt;0,H1446&lt;G1446,AND(J1446&lt;&gt;"BC",J1446&lt;&gt;"SG",J1446&lt;&gt;"KQ",J1446&lt;&gt;"R"),J1446="",K1446="",L1446="",L1446&lt; 0,OR(M1446="",M1446&gt;15),OR(N1446="",N1446&gt;15),O1446="",P1446=""),"ERROR - Please check inputs",""))</f>
        <v/>
      </c>
      <c r="R1446" s="55" t="str" cm="1">
        <f t="array" ref="R1446">IF(AND(B1446:D1446="",G1446:P1446=""),"",H1446-G1446)</f>
        <v/>
      </c>
      <c r="S1446" s="55" t="str" cm="1">
        <f t="array" ref="S1446">IF(AND(B1446:D1446="",G1446:P1446=""),"",P1446*R1446/1000*365)</f>
        <v/>
      </c>
      <c r="T1446" s="55" t="str" cm="1">
        <f t="array" ref="T1446">IF(AND(B1446:D1446="",G1446:P1446=""),"",MAX(0,K1446-L1446))</f>
        <v/>
      </c>
      <c r="U1446" s="55" t="str" cm="1">
        <f t="array" ref="U1446">IF(AND(B1446:D1446="",G1446:P1446=""),"",VLOOKUP(J1446,ABen_Rates,3,FALSE)*T1446*S1446)</f>
        <v/>
      </c>
      <c r="V1446" s="55" t="str" cm="1">
        <f t="array" ref="V1446">IF(AND(B1446:D1446="",G1446:P1446=""),"",VLOOKUP(D1446,Treatment_Life,2,FALSE)*U1446)</f>
        <v/>
      </c>
      <c r="W1446" s="55" t="str" cm="1">
        <f t="array" ref="W1446">IF(AND(B1446:D1446="",G1446:P1446=""),"",(H1446-G1446)*O1446*Lane_Width*Cost_m2)</f>
        <v/>
      </c>
      <c r="X1446" s="55" cm="1">
        <f t="array" ref="X1446">IF(AND(B1446:D1446="",G1446:P1446=""),-9999,V1446*Av_Cost_Coll/W1446)</f>
        <v>-9999</v>
      </c>
      <c r="Y1446" s="55" cm="1">
        <f t="array" ref="Y1446">IF(AND(B1446:D1446="",G1446:P1446=""),-9999,VLOOKUP(CONCATENATE(M1446,"-",N1446),Likelihood,2,FALSE))</f>
        <v>-9999</v>
      </c>
      <c r="Z1446" s="55" t="str" cm="1">
        <f t="array" ref="Z1446">IF(AND(B1446:D1446="",G1446:P1446=""),"",IF(X1446&gt;=2,IF(Y1446&gt;50,"P1","P3"),IF(X1446&gt;0,IF(Y1446&gt;50,"P2","P5"),IF(Y1446&gt;50,"P4","P6"))))</f>
        <v/>
      </c>
    </row>
    <row r="1447" spans="1:26" x14ac:dyDescent="0.35">
      <c r="A1447" s="48"/>
      <c r="B1447" s="48"/>
      <c r="C1447" s="48"/>
      <c r="D1447" s="48"/>
      <c r="E1447" s="47"/>
      <c r="F1447" s="47"/>
      <c r="G1447" s="48"/>
      <c r="H1447" s="48"/>
      <c r="I1447" s="48"/>
      <c r="J1447" s="48"/>
      <c r="K1447" s="48"/>
      <c r="L1447" s="48"/>
      <c r="M1447" s="48"/>
      <c r="N1447" s="48"/>
      <c r="O1447" s="48"/>
      <c r="P1447" s="48"/>
      <c r="Q1447" s="55" t="str" cm="1">
        <f t="array" ref="Q1447">IF(AND(B1447="",D1447="",G1447:H1447="",J1447:P1447),"",IF(OR(B1447="",D1447="",AND(D1447&lt;&gt;"A",D1447&lt;&gt;"B",D1447&lt;&gt;"C",D1447&lt;&gt;"D",D1447&lt;&gt;"U"),G1447&lt;0,H1447&lt;G1447,AND(J1447&lt;&gt;"BC",J1447&lt;&gt;"SG",J1447&lt;&gt;"KQ",J1447&lt;&gt;"R"),J1447="",K1447="",L1447="",L1447&lt; 0,OR(M1447="",M1447&gt;15),OR(N1447="",N1447&gt;15),O1447="",P1447=""),"ERROR - Please check inputs",""))</f>
        <v/>
      </c>
      <c r="R1447" s="55" t="str" cm="1">
        <f t="array" ref="R1447">IF(AND(B1447:D1447="",G1447:P1447=""),"",H1447-G1447)</f>
        <v/>
      </c>
      <c r="S1447" s="55" t="str" cm="1">
        <f t="array" ref="S1447">IF(AND(B1447:D1447="",G1447:P1447=""),"",P1447*R1447/1000*365)</f>
        <v/>
      </c>
      <c r="T1447" s="55" t="str" cm="1">
        <f t="array" ref="T1447">IF(AND(B1447:D1447="",G1447:P1447=""),"",MAX(0,K1447-L1447))</f>
        <v/>
      </c>
      <c r="U1447" s="55" t="str" cm="1">
        <f t="array" ref="U1447">IF(AND(B1447:D1447="",G1447:P1447=""),"",VLOOKUP(J1447,ABen_Rates,3,FALSE)*T1447*S1447)</f>
        <v/>
      </c>
      <c r="V1447" s="55" t="str" cm="1">
        <f t="array" ref="V1447">IF(AND(B1447:D1447="",G1447:P1447=""),"",VLOOKUP(D1447,Treatment_Life,2,FALSE)*U1447)</f>
        <v/>
      </c>
      <c r="W1447" s="55" t="str" cm="1">
        <f t="array" ref="W1447">IF(AND(B1447:D1447="",G1447:P1447=""),"",(H1447-G1447)*O1447*Lane_Width*Cost_m2)</f>
        <v/>
      </c>
      <c r="X1447" s="55" cm="1">
        <f t="array" ref="X1447">IF(AND(B1447:D1447="",G1447:P1447=""),-9999,V1447*Av_Cost_Coll/W1447)</f>
        <v>-9999</v>
      </c>
      <c r="Y1447" s="55" cm="1">
        <f t="array" ref="Y1447">IF(AND(B1447:D1447="",G1447:P1447=""),-9999,VLOOKUP(CONCATENATE(M1447,"-",N1447),Likelihood,2,FALSE))</f>
        <v>-9999</v>
      </c>
      <c r="Z1447" s="55" t="str" cm="1">
        <f t="array" ref="Z1447">IF(AND(B1447:D1447="",G1447:P1447=""),"",IF(X1447&gt;=2,IF(Y1447&gt;50,"P1","P3"),IF(X1447&gt;0,IF(Y1447&gt;50,"P2","P5"),IF(Y1447&gt;50,"P4","P6"))))</f>
        <v/>
      </c>
    </row>
    <row r="1448" spans="1:26" x14ac:dyDescent="0.35">
      <c r="A1448" s="48"/>
      <c r="B1448" s="48"/>
      <c r="C1448" s="48"/>
      <c r="D1448" s="48"/>
      <c r="E1448" s="47"/>
      <c r="F1448" s="47"/>
      <c r="G1448" s="48"/>
      <c r="H1448" s="48"/>
      <c r="I1448" s="48"/>
      <c r="J1448" s="48"/>
      <c r="K1448" s="48"/>
      <c r="L1448" s="48"/>
      <c r="M1448" s="48"/>
      <c r="N1448" s="48"/>
      <c r="O1448" s="48"/>
      <c r="P1448" s="48"/>
      <c r="Q1448" s="55" t="str" cm="1">
        <f t="array" ref="Q1448">IF(AND(B1448="",D1448="",G1448:H1448="",J1448:P1448),"",IF(OR(B1448="",D1448="",AND(D1448&lt;&gt;"A",D1448&lt;&gt;"B",D1448&lt;&gt;"C",D1448&lt;&gt;"D",D1448&lt;&gt;"U"),G1448&lt;0,H1448&lt;G1448,AND(J1448&lt;&gt;"BC",J1448&lt;&gt;"SG",J1448&lt;&gt;"KQ",J1448&lt;&gt;"R"),J1448="",K1448="",L1448="",L1448&lt; 0,OR(M1448="",M1448&gt;15),OR(N1448="",N1448&gt;15),O1448="",P1448=""),"ERROR - Please check inputs",""))</f>
        <v/>
      </c>
      <c r="R1448" s="55" t="str" cm="1">
        <f t="array" ref="R1448">IF(AND(B1448:D1448="",G1448:P1448=""),"",H1448-G1448)</f>
        <v/>
      </c>
      <c r="S1448" s="55" t="str" cm="1">
        <f t="array" ref="S1448">IF(AND(B1448:D1448="",G1448:P1448=""),"",P1448*R1448/1000*365)</f>
        <v/>
      </c>
      <c r="T1448" s="55" t="str" cm="1">
        <f t="array" ref="T1448">IF(AND(B1448:D1448="",G1448:P1448=""),"",MAX(0,K1448-L1448))</f>
        <v/>
      </c>
      <c r="U1448" s="55" t="str" cm="1">
        <f t="array" ref="U1448">IF(AND(B1448:D1448="",G1448:P1448=""),"",VLOOKUP(J1448,ABen_Rates,3,FALSE)*T1448*S1448)</f>
        <v/>
      </c>
      <c r="V1448" s="55" t="str" cm="1">
        <f t="array" ref="V1448">IF(AND(B1448:D1448="",G1448:P1448=""),"",VLOOKUP(D1448,Treatment_Life,2,FALSE)*U1448)</f>
        <v/>
      </c>
      <c r="W1448" s="55" t="str" cm="1">
        <f t="array" ref="W1448">IF(AND(B1448:D1448="",G1448:P1448=""),"",(H1448-G1448)*O1448*Lane_Width*Cost_m2)</f>
        <v/>
      </c>
      <c r="X1448" s="55" cm="1">
        <f t="array" ref="X1448">IF(AND(B1448:D1448="",G1448:P1448=""),-9999,V1448*Av_Cost_Coll/W1448)</f>
        <v>-9999</v>
      </c>
      <c r="Y1448" s="55" cm="1">
        <f t="array" ref="Y1448">IF(AND(B1448:D1448="",G1448:P1448=""),-9999,VLOOKUP(CONCATENATE(M1448,"-",N1448),Likelihood,2,FALSE))</f>
        <v>-9999</v>
      </c>
      <c r="Z1448" s="55" t="str" cm="1">
        <f t="array" ref="Z1448">IF(AND(B1448:D1448="",G1448:P1448=""),"",IF(X1448&gt;=2,IF(Y1448&gt;50,"P1","P3"),IF(X1448&gt;0,IF(Y1448&gt;50,"P2","P5"),IF(Y1448&gt;50,"P4","P6"))))</f>
        <v/>
      </c>
    </row>
    <row r="1449" spans="1:26" x14ac:dyDescent="0.35">
      <c r="A1449" s="48"/>
      <c r="B1449" s="48"/>
      <c r="C1449" s="48"/>
      <c r="D1449" s="48"/>
      <c r="E1449" s="47"/>
      <c r="F1449" s="47"/>
      <c r="G1449" s="48"/>
      <c r="H1449" s="48"/>
      <c r="I1449" s="48"/>
      <c r="J1449" s="48"/>
      <c r="K1449" s="48"/>
      <c r="L1449" s="48"/>
      <c r="M1449" s="48"/>
      <c r="N1449" s="48"/>
      <c r="O1449" s="48"/>
      <c r="P1449" s="48"/>
      <c r="Q1449" s="55" t="str" cm="1">
        <f t="array" ref="Q1449">IF(AND(B1449="",D1449="",G1449:H1449="",J1449:P1449),"",IF(OR(B1449="",D1449="",AND(D1449&lt;&gt;"A",D1449&lt;&gt;"B",D1449&lt;&gt;"C",D1449&lt;&gt;"D",D1449&lt;&gt;"U"),G1449&lt;0,H1449&lt;G1449,AND(J1449&lt;&gt;"BC",J1449&lt;&gt;"SG",J1449&lt;&gt;"KQ",J1449&lt;&gt;"R"),J1449="",K1449="",L1449="",L1449&lt; 0,OR(M1449="",M1449&gt;15),OR(N1449="",N1449&gt;15),O1449="",P1449=""),"ERROR - Please check inputs",""))</f>
        <v/>
      </c>
      <c r="R1449" s="55" t="str" cm="1">
        <f t="array" ref="R1449">IF(AND(B1449:D1449="",G1449:P1449=""),"",H1449-G1449)</f>
        <v/>
      </c>
      <c r="S1449" s="55" t="str" cm="1">
        <f t="array" ref="S1449">IF(AND(B1449:D1449="",G1449:P1449=""),"",P1449*R1449/1000*365)</f>
        <v/>
      </c>
      <c r="T1449" s="55" t="str" cm="1">
        <f t="array" ref="T1449">IF(AND(B1449:D1449="",G1449:P1449=""),"",MAX(0,K1449-L1449))</f>
        <v/>
      </c>
      <c r="U1449" s="55" t="str" cm="1">
        <f t="array" ref="U1449">IF(AND(B1449:D1449="",G1449:P1449=""),"",VLOOKUP(J1449,ABen_Rates,3,FALSE)*T1449*S1449)</f>
        <v/>
      </c>
      <c r="V1449" s="55" t="str" cm="1">
        <f t="array" ref="V1449">IF(AND(B1449:D1449="",G1449:P1449=""),"",VLOOKUP(D1449,Treatment_Life,2,FALSE)*U1449)</f>
        <v/>
      </c>
      <c r="W1449" s="55" t="str" cm="1">
        <f t="array" ref="W1449">IF(AND(B1449:D1449="",G1449:P1449=""),"",(H1449-G1449)*O1449*Lane_Width*Cost_m2)</f>
        <v/>
      </c>
      <c r="X1449" s="55" cm="1">
        <f t="array" ref="X1449">IF(AND(B1449:D1449="",G1449:P1449=""),-9999,V1449*Av_Cost_Coll/W1449)</f>
        <v>-9999</v>
      </c>
      <c r="Y1449" s="55" cm="1">
        <f t="array" ref="Y1449">IF(AND(B1449:D1449="",G1449:P1449=""),-9999,VLOOKUP(CONCATENATE(M1449,"-",N1449),Likelihood,2,FALSE))</f>
        <v>-9999</v>
      </c>
      <c r="Z1449" s="55" t="str" cm="1">
        <f t="array" ref="Z1449">IF(AND(B1449:D1449="",G1449:P1449=""),"",IF(X1449&gt;=2,IF(Y1449&gt;50,"P1","P3"),IF(X1449&gt;0,IF(Y1449&gt;50,"P2","P5"),IF(Y1449&gt;50,"P4","P6"))))</f>
        <v/>
      </c>
    </row>
    <row r="1450" spans="1:26" x14ac:dyDescent="0.35">
      <c r="A1450" s="48"/>
      <c r="B1450" s="48"/>
      <c r="C1450" s="48"/>
      <c r="D1450" s="48"/>
      <c r="E1450" s="47"/>
      <c r="F1450" s="47"/>
      <c r="G1450" s="48"/>
      <c r="H1450" s="48"/>
      <c r="I1450" s="48"/>
      <c r="J1450" s="48"/>
      <c r="K1450" s="48"/>
      <c r="L1450" s="48"/>
      <c r="M1450" s="48"/>
      <c r="N1450" s="48"/>
      <c r="O1450" s="48"/>
      <c r="P1450" s="48"/>
      <c r="Q1450" s="55" t="str" cm="1">
        <f t="array" ref="Q1450">IF(AND(B1450="",D1450="",G1450:H1450="",J1450:P1450),"",IF(OR(B1450="",D1450="",AND(D1450&lt;&gt;"A",D1450&lt;&gt;"B",D1450&lt;&gt;"C",D1450&lt;&gt;"D",D1450&lt;&gt;"U"),G1450&lt;0,H1450&lt;G1450,AND(J1450&lt;&gt;"BC",J1450&lt;&gt;"SG",J1450&lt;&gt;"KQ",J1450&lt;&gt;"R"),J1450="",K1450="",L1450="",L1450&lt; 0,OR(M1450="",M1450&gt;15),OR(N1450="",N1450&gt;15),O1450="",P1450=""),"ERROR - Please check inputs",""))</f>
        <v/>
      </c>
      <c r="R1450" s="55" t="str" cm="1">
        <f t="array" ref="R1450">IF(AND(B1450:D1450="",G1450:P1450=""),"",H1450-G1450)</f>
        <v/>
      </c>
      <c r="S1450" s="55" t="str" cm="1">
        <f t="array" ref="S1450">IF(AND(B1450:D1450="",G1450:P1450=""),"",P1450*R1450/1000*365)</f>
        <v/>
      </c>
      <c r="T1450" s="55" t="str" cm="1">
        <f t="array" ref="T1450">IF(AND(B1450:D1450="",G1450:P1450=""),"",MAX(0,K1450-L1450))</f>
        <v/>
      </c>
      <c r="U1450" s="55" t="str" cm="1">
        <f t="array" ref="U1450">IF(AND(B1450:D1450="",G1450:P1450=""),"",VLOOKUP(J1450,ABen_Rates,3,FALSE)*T1450*S1450)</f>
        <v/>
      </c>
      <c r="V1450" s="55" t="str" cm="1">
        <f t="array" ref="V1450">IF(AND(B1450:D1450="",G1450:P1450=""),"",VLOOKUP(D1450,Treatment_Life,2,FALSE)*U1450)</f>
        <v/>
      </c>
      <c r="W1450" s="55" t="str" cm="1">
        <f t="array" ref="W1450">IF(AND(B1450:D1450="",G1450:P1450=""),"",(H1450-G1450)*O1450*Lane_Width*Cost_m2)</f>
        <v/>
      </c>
      <c r="X1450" s="55" cm="1">
        <f t="array" ref="X1450">IF(AND(B1450:D1450="",G1450:P1450=""),-9999,V1450*Av_Cost_Coll/W1450)</f>
        <v>-9999</v>
      </c>
      <c r="Y1450" s="55" cm="1">
        <f t="array" ref="Y1450">IF(AND(B1450:D1450="",G1450:P1450=""),-9999,VLOOKUP(CONCATENATE(M1450,"-",N1450),Likelihood,2,FALSE))</f>
        <v>-9999</v>
      </c>
      <c r="Z1450" s="55" t="str" cm="1">
        <f t="array" ref="Z1450">IF(AND(B1450:D1450="",G1450:P1450=""),"",IF(X1450&gt;=2,IF(Y1450&gt;50,"P1","P3"),IF(X1450&gt;0,IF(Y1450&gt;50,"P2","P5"),IF(Y1450&gt;50,"P4","P6"))))</f>
        <v/>
      </c>
    </row>
    <row r="1451" spans="1:26" x14ac:dyDescent="0.35">
      <c r="A1451" s="48"/>
      <c r="B1451" s="48"/>
      <c r="C1451" s="48"/>
      <c r="D1451" s="48"/>
      <c r="E1451" s="47"/>
      <c r="F1451" s="47"/>
      <c r="G1451" s="48"/>
      <c r="H1451" s="48"/>
      <c r="I1451" s="48"/>
      <c r="J1451" s="48"/>
      <c r="K1451" s="48"/>
      <c r="L1451" s="48"/>
      <c r="M1451" s="48"/>
      <c r="N1451" s="48"/>
      <c r="O1451" s="48"/>
      <c r="P1451" s="48"/>
      <c r="Q1451" s="55" t="str" cm="1">
        <f t="array" ref="Q1451">IF(AND(B1451="",D1451="",G1451:H1451="",J1451:P1451),"",IF(OR(B1451="",D1451="",AND(D1451&lt;&gt;"A",D1451&lt;&gt;"B",D1451&lt;&gt;"C",D1451&lt;&gt;"D",D1451&lt;&gt;"U"),G1451&lt;0,H1451&lt;G1451,AND(J1451&lt;&gt;"BC",J1451&lt;&gt;"SG",J1451&lt;&gt;"KQ",J1451&lt;&gt;"R"),J1451="",K1451="",L1451="",L1451&lt; 0,OR(M1451="",M1451&gt;15),OR(N1451="",N1451&gt;15),O1451="",P1451=""),"ERROR - Please check inputs",""))</f>
        <v/>
      </c>
      <c r="R1451" s="55" t="str" cm="1">
        <f t="array" ref="R1451">IF(AND(B1451:D1451="",G1451:P1451=""),"",H1451-G1451)</f>
        <v/>
      </c>
      <c r="S1451" s="55" t="str" cm="1">
        <f t="array" ref="S1451">IF(AND(B1451:D1451="",G1451:P1451=""),"",P1451*R1451/1000*365)</f>
        <v/>
      </c>
      <c r="T1451" s="55" t="str" cm="1">
        <f t="array" ref="T1451">IF(AND(B1451:D1451="",G1451:P1451=""),"",MAX(0,K1451-L1451))</f>
        <v/>
      </c>
      <c r="U1451" s="55" t="str" cm="1">
        <f t="array" ref="U1451">IF(AND(B1451:D1451="",G1451:P1451=""),"",VLOOKUP(J1451,ABen_Rates,3,FALSE)*T1451*S1451)</f>
        <v/>
      </c>
      <c r="V1451" s="55" t="str" cm="1">
        <f t="array" ref="V1451">IF(AND(B1451:D1451="",G1451:P1451=""),"",VLOOKUP(D1451,Treatment_Life,2,FALSE)*U1451)</f>
        <v/>
      </c>
      <c r="W1451" s="55" t="str" cm="1">
        <f t="array" ref="W1451">IF(AND(B1451:D1451="",G1451:P1451=""),"",(H1451-G1451)*O1451*Lane_Width*Cost_m2)</f>
        <v/>
      </c>
      <c r="X1451" s="55" cm="1">
        <f t="array" ref="X1451">IF(AND(B1451:D1451="",G1451:P1451=""),-9999,V1451*Av_Cost_Coll/W1451)</f>
        <v>-9999</v>
      </c>
      <c r="Y1451" s="55" cm="1">
        <f t="array" ref="Y1451">IF(AND(B1451:D1451="",G1451:P1451=""),-9999,VLOOKUP(CONCATENATE(M1451,"-",N1451),Likelihood,2,FALSE))</f>
        <v>-9999</v>
      </c>
      <c r="Z1451" s="55" t="str" cm="1">
        <f t="array" ref="Z1451">IF(AND(B1451:D1451="",G1451:P1451=""),"",IF(X1451&gt;=2,IF(Y1451&gt;50,"P1","P3"),IF(X1451&gt;0,IF(Y1451&gt;50,"P2","P5"),IF(Y1451&gt;50,"P4","P6"))))</f>
        <v/>
      </c>
    </row>
    <row r="1452" spans="1:26" x14ac:dyDescent="0.35">
      <c r="A1452" s="48"/>
      <c r="B1452" s="48"/>
      <c r="C1452" s="48"/>
      <c r="D1452" s="48"/>
      <c r="E1452" s="47"/>
      <c r="F1452" s="47"/>
      <c r="G1452" s="48"/>
      <c r="H1452" s="48"/>
      <c r="I1452" s="48"/>
      <c r="J1452" s="48"/>
      <c r="K1452" s="48"/>
      <c r="L1452" s="48"/>
      <c r="M1452" s="48"/>
      <c r="N1452" s="48"/>
      <c r="O1452" s="48"/>
      <c r="P1452" s="48"/>
      <c r="Q1452" s="55" t="str" cm="1">
        <f t="array" ref="Q1452">IF(AND(B1452="",D1452="",G1452:H1452="",J1452:P1452),"",IF(OR(B1452="",D1452="",AND(D1452&lt;&gt;"A",D1452&lt;&gt;"B",D1452&lt;&gt;"C",D1452&lt;&gt;"D",D1452&lt;&gt;"U"),G1452&lt;0,H1452&lt;G1452,AND(J1452&lt;&gt;"BC",J1452&lt;&gt;"SG",J1452&lt;&gt;"KQ",J1452&lt;&gt;"R"),J1452="",K1452="",L1452="",L1452&lt; 0,OR(M1452="",M1452&gt;15),OR(N1452="",N1452&gt;15),O1452="",P1452=""),"ERROR - Please check inputs",""))</f>
        <v/>
      </c>
      <c r="R1452" s="55" t="str" cm="1">
        <f t="array" ref="R1452">IF(AND(B1452:D1452="",G1452:P1452=""),"",H1452-G1452)</f>
        <v/>
      </c>
      <c r="S1452" s="55" t="str" cm="1">
        <f t="array" ref="S1452">IF(AND(B1452:D1452="",G1452:P1452=""),"",P1452*R1452/1000*365)</f>
        <v/>
      </c>
      <c r="T1452" s="55" t="str" cm="1">
        <f t="array" ref="T1452">IF(AND(B1452:D1452="",G1452:P1452=""),"",MAX(0,K1452-L1452))</f>
        <v/>
      </c>
      <c r="U1452" s="55" t="str" cm="1">
        <f t="array" ref="U1452">IF(AND(B1452:D1452="",G1452:P1452=""),"",VLOOKUP(J1452,ABen_Rates,3,FALSE)*T1452*S1452)</f>
        <v/>
      </c>
      <c r="V1452" s="55" t="str" cm="1">
        <f t="array" ref="V1452">IF(AND(B1452:D1452="",G1452:P1452=""),"",VLOOKUP(D1452,Treatment_Life,2,FALSE)*U1452)</f>
        <v/>
      </c>
      <c r="W1452" s="55" t="str" cm="1">
        <f t="array" ref="W1452">IF(AND(B1452:D1452="",G1452:P1452=""),"",(H1452-G1452)*O1452*Lane_Width*Cost_m2)</f>
        <v/>
      </c>
      <c r="X1452" s="55" cm="1">
        <f t="array" ref="X1452">IF(AND(B1452:D1452="",G1452:P1452=""),-9999,V1452*Av_Cost_Coll/W1452)</f>
        <v>-9999</v>
      </c>
      <c r="Y1452" s="55" cm="1">
        <f t="array" ref="Y1452">IF(AND(B1452:D1452="",G1452:P1452=""),-9999,VLOOKUP(CONCATENATE(M1452,"-",N1452),Likelihood,2,FALSE))</f>
        <v>-9999</v>
      </c>
      <c r="Z1452" s="55" t="str" cm="1">
        <f t="array" ref="Z1452">IF(AND(B1452:D1452="",G1452:P1452=""),"",IF(X1452&gt;=2,IF(Y1452&gt;50,"P1","P3"),IF(X1452&gt;0,IF(Y1452&gt;50,"P2","P5"),IF(Y1452&gt;50,"P4","P6"))))</f>
        <v/>
      </c>
    </row>
    <row r="1453" spans="1:26" x14ac:dyDescent="0.35">
      <c r="A1453" s="48"/>
      <c r="B1453" s="48"/>
      <c r="C1453" s="48"/>
      <c r="D1453" s="48"/>
      <c r="E1453" s="47"/>
      <c r="F1453" s="47"/>
      <c r="G1453" s="48"/>
      <c r="H1453" s="48"/>
      <c r="I1453" s="48"/>
      <c r="J1453" s="48"/>
      <c r="K1453" s="48"/>
      <c r="L1453" s="48"/>
      <c r="M1453" s="48"/>
      <c r="N1453" s="48"/>
      <c r="O1453" s="48"/>
      <c r="P1453" s="48"/>
      <c r="Q1453" s="55" t="str" cm="1">
        <f t="array" ref="Q1453">IF(AND(B1453="",D1453="",G1453:H1453="",J1453:P1453),"",IF(OR(B1453="",D1453="",AND(D1453&lt;&gt;"A",D1453&lt;&gt;"B",D1453&lt;&gt;"C",D1453&lt;&gt;"D",D1453&lt;&gt;"U"),G1453&lt;0,H1453&lt;G1453,AND(J1453&lt;&gt;"BC",J1453&lt;&gt;"SG",J1453&lt;&gt;"KQ",J1453&lt;&gt;"R"),J1453="",K1453="",L1453="",L1453&lt; 0,OR(M1453="",M1453&gt;15),OR(N1453="",N1453&gt;15),O1453="",P1453=""),"ERROR - Please check inputs",""))</f>
        <v/>
      </c>
      <c r="R1453" s="55" t="str" cm="1">
        <f t="array" ref="R1453">IF(AND(B1453:D1453="",G1453:P1453=""),"",H1453-G1453)</f>
        <v/>
      </c>
      <c r="S1453" s="55" t="str" cm="1">
        <f t="array" ref="S1453">IF(AND(B1453:D1453="",G1453:P1453=""),"",P1453*R1453/1000*365)</f>
        <v/>
      </c>
      <c r="T1453" s="55" t="str" cm="1">
        <f t="array" ref="T1453">IF(AND(B1453:D1453="",G1453:P1453=""),"",MAX(0,K1453-L1453))</f>
        <v/>
      </c>
      <c r="U1453" s="55" t="str" cm="1">
        <f t="array" ref="U1453">IF(AND(B1453:D1453="",G1453:P1453=""),"",VLOOKUP(J1453,ABen_Rates,3,FALSE)*T1453*S1453)</f>
        <v/>
      </c>
      <c r="V1453" s="55" t="str" cm="1">
        <f t="array" ref="V1453">IF(AND(B1453:D1453="",G1453:P1453=""),"",VLOOKUP(D1453,Treatment_Life,2,FALSE)*U1453)</f>
        <v/>
      </c>
      <c r="W1453" s="55" t="str" cm="1">
        <f t="array" ref="W1453">IF(AND(B1453:D1453="",G1453:P1453=""),"",(H1453-G1453)*O1453*Lane_Width*Cost_m2)</f>
        <v/>
      </c>
      <c r="X1453" s="55" cm="1">
        <f t="array" ref="X1453">IF(AND(B1453:D1453="",G1453:P1453=""),-9999,V1453*Av_Cost_Coll/W1453)</f>
        <v>-9999</v>
      </c>
      <c r="Y1453" s="55" cm="1">
        <f t="array" ref="Y1453">IF(AND(B1453:D1453="",G1453:P1453=""),-9999,VLOOKUP(CONCATENATE(M1453,"-",N1453),Likelihood,2,FALSE))</f>
        <v>-9999</v>
      </c>
      <c r="Z1453" s="55" t="str" cm="1">
        <f t="array" ref="Z1453">IF(AND(B1453:D1453="",G1453:P1453=""),"",IF(X1453&gt;=2,IF(Y1453&gt;50,"P1","P3"),IF(X1453&gt;0,IF(Y1453&gt;50,"P2","P5"),IF(Y1453&gt;50,"P4","P6"))))</f>
        <v/>
      </c>
    </row>
    <row r="1454" spans="1:26" x14ac:dyDescent="0.35">
      <c r="A1454" s="48"/>
      <c r="B1454" s="48"/>
      <c r="C1454" s="48"/>
      <c r="D1454" s="48"/>
      <c r="E1454" s="47"/>
      <c r="F1454" s="47"/>
      <c r="G1454" s="48"/>
      <c r="H1454" s="48"/>
      <c r="I1454" s="48"/>
      <c r="J1454" s="48"/>
      <c r="K1454" s="48"/>
      <c r="L1454" s="48"/>
      <c r="M1454" s="48"/>
      <c r="N1454" s="48"/>
      <c r="O1454" s="48"/>
      <c r="P1454" s="48"/>
      <c r="Q1454" s="55" t="str" cm="1">
        <f t="array" ref="Q1454">IF(AND(B1454="",D1454="",G1454:H1454="",J1454:P1454),"",IF(OR(B1454="",D1454="",AND(D1454&lt;&gt;"A",D1454&lt;&gt;"B",D1454&lt;&gt;"C",D1454&lt;&gt;"D",D1454&lt;&gt;"U"),G1454&lt;0,H1454&lt;G1454,AND(J1454&lt;&gt;"BC",J1454&lt;&gt;"SG",J1454&lt;&gt;"KQ",J1454&lt;&gt;"R"),J1454="",K1454="",L1454="",L1454&lt; 0,OR(M1454="",M1454&gt;15),OR(N1454="",N1454&gt;15),O1454="",P1454=""),"ERROR - Please check inputs",""))</f>
        <v/>
      </c>
      <c r="R1454" s="55" t="str" cm="1">
        <f t="array" ref="R1454">IF(AND(B1454:D1454="",G1454:P1454=""),"",H1454-G1454)</f>
        <v/>
      </c>
      <c r="S1454" s="55" t="str" cm="1">
        <f t="array" ref="S1454">IF(AND(B1454:D1454="",G1454:P1454=""),"",P1454*R1454/1000*365)</f>
        <v/>
      </c>
      <c r="T1454" s="55" t="str" cm="1">
        <f t="array" ref="T1454">IF(AND(B1454:D1454="",G1454:P1454=""),"",MAX(0,K1454-L1454))</f>
        <v/>
      </c>
      <c r="U1454" s="55" t="str" cm="1">
        <f t="array" ref="U1454">IF(AND(B1454:D1454="",G1454:P1454=""),"",VLOOKUP(J1454,ABen_Rates,3,FALSE)*T1454*S1454)</f>
        <v/>
      </c>
      <c r="V1454" s="55" t="str" cm="1">
        <f t="array" ref="V1454">IF(AND(B1454:D1454="",G1454:P1454=""),"",VLOOKUP(D1454,Treatment_Life,2,FALSE)*U1454)</f>
        <v/>
      </c>
      <c r="W1454" s="55" t="str" cm="1">
        <f t="array" ref="W1454">IF(AND(B1454:D1454="",G1454:P1454=""),"",(H1454-G1454)*O1454*Lane_Width*Cost_m2)</f>
        <v/>
      </c>
      <c r="X1454" s="55" cm="1">
        <f t="array" ref="X1454">IF(AND(B1454:D1454="",G1454:P1454=""),-9999,V1454*Av_Cost_Coll/W1454)</f>
        <v>-9999</v>
      </c>
      <c r="Y1454" s="55" cm="1">
        <f t="array" ref="Y1454">IF(AND(B1454:D1454="",G1454:P1454=""),-9999,VLOOKUP(CONCATENATE(M1454,"-",N1454),Likelihood,2,FALSE))</f>
        <v>-9999</v>
      </c>
      <c r="Z1454" s="55" t="str" cm="1">
        <f t="array" ref="Z1454">IF(AND(B1454:D1454="",G1454:P1454=""),"",IF(X1454&gt;=2,IF(Y1454&gt;50,"P1","P3"),IF(X1454&gt;0,IF(Y1454&gt;50,"P2","P5"),IF(Y1454&gt;50,"P4","P6"))))</f>
        <v/>
      </c>
    </row>
    <row r="1455" spans="1:26" x14ac:dyDescent="0.35">
      <c r="A1455" s="48"/>
      <c r="B1455" s="48"/>
      <c r="C1455" s="48"/>
      <c r="D1455" s="48"/>
      <c r="E1455" s="47"/>
      <c r="F1455" s="47"/>
      <c r="G1455" s="48"/>
      <c r="H1455" s="48"/>
      <c r="I1455" s="48"/>
      <c r="J1455" s="48"/>
      <c r="K1455" s="48"/>
      <c r="L1455" s="48"/>
      <c r="M1455" s="48"/>
      <c r="N1455" s="48"/>
      <c r="O1455" s="48"/>
      <c r="P1455" s="48"/>
      <c r="Q1455" s="55" t="str" cm="1">
        <f t="array" ref="Q1455">IF(AND(B1455="",D1455="",G1455:H1455="",J1455:P1455),"",IF(OR(B1455="",D1455="",AND(D1455&lt;&gt;"A",D1455&lt;&gt;"B",D1455&lt;&gt;"C",D1455&lt;&gt;"D",D1455&lt;&gt;"U"),G1455&lt;0,H1455&lt;G1455,AND(J1455&lt;&gt;"BC",J1455&lt;&gt;"SG",J1455&lt;&gt;"KQ",J1455&lt;&gt;"R"),J1455="",K1455="",L1455="",L1455&lt; 0,OR(M1455="",M1455&gt;15),OR(N1455="",N1455&gt;15),O1455="",P1455=""),"ERROR - Please check inputs",""))</f>
        <v/>
      </c>
      <c r="R1455" s="55" t="str" cm="1">
        <f t="array" ref="R1455">IF(AND(B1455:D1455="",G1455:P1455=""),"",H1455-G1455)</f>
        <v/>
      </c>
      <c r="S1455" s="55" t="str" cm="1">
        <f t="array" ref="S1455">IF(AND(B1455:D1455="",G1455:P1455=""),"",P1455*R1455/1000*365)</f>
        <v/>
      </c>
      <c r="T1455" s="55" t="str" cm="1">
        <f t="array" ref="T1455">IF(AND(B1455:D1455="",G1455:P1455=""),"",MAX(0,K1455-L1455))</f>
        <v/>
      </c>
      <c r="U1455" s="55" t="str" cm="1">
        <f t="array" ref="U1455">IF(AND(B1455:D1455="",G1455:P1455=""),"",VLOOKUP(J1455,ABen_Rates,3,FALSE)*T1455*S1455)</f>
        <v/>
      </c>
      <c r="V1455" s="55" t="str" cm="1">
        <f t="array" ref="V1455">IF(AND(B1455:D1455="",G1455:P1455=""),"",VLOOKUP(D1455,Treatment_Life,2,FALSE)*U1455)</f>
        <v/>
      </c>
      <c r="W1455" s="55" t="str" cm="1">
        <f t="array" ref="W1455">IF(AND(B1455:D1455="",G1455:P1455=""),"",(H1455-G1455)*O1455*Lane_Width*Cost_m2)</f>
        <v/>
      </c>
      <c r="X1455" s="55" cm="1">
        <f t="array" ref="X1455">IF(AND(B1455:D1455="",G1455:P1455=""),-9999,V1455*Av_Cost_Coll/W1455)</f>
        <v>-9999</v>
      </c>
      <c r="Y1455" s="55" cm="1">
        <f t="array" ref="Y1455">IF(AND(B1455:D1455="",G1455:P1455=""),-9999,VLOOKUP(CONCATENATE(M1455,"-",N1455),Likelihood,2,FALSE))</f>
        <v>-9999</v>
      </c>
      <c r="Z1455" s="55" t="str" cm="1">
        <f t="array" ref="Z1455">IF(AND(B1455:D1455="",G1455:P1455=""),"",IF(X1455&gt;=2,IF(Y1455&gt;50,"P1","P3"),IF(X1455&gt;0,IF(Y1455&gt;50,"P2","P5"),IF(Y1455&gt;50,"P4","P6"))))</f>
        <v/>
      </c>
    </row>
    <row r="1456" spans="1:26" x14ac:dyDescent="0.35">
      <c r="A1456" s="48"/>
      <c r="B1456" s="48"/>
      <c r="C1456" s="48"/>
      <c r="D1456" s="48"/>
      <c r="E1456" s="47"/>
      <c r="F1456" s="47"/>
      <c r="G1456" s="48"/>
      <c r="H1456" s="48"/>
      <c r="I1456" s="48"/>
      <c r="J1456" s="48"/>
      <c r="K1456" s="48"/>
      <c r="L1456" s="48"/>
      <c r="M1456" s="48"/>
      <c r="N1456" s="48"/>
      <c r="O1456" s="48"/>
      <c r="P1456" s="48"/>
      <c r="Q1456" s="55" t="str" cm="1">
        <f t="array" ref="Q1456">IF(AND(B1456="",D1456="",G1456:H1456="",J1456:P1456),"",IF(OR(B1456="",D1456="",AND(D1456&lt;&gt;"A",D1456&lt;&gt;"B",D1456&lt;&gt;"C",D1456&lt;&gt;"D",D1456&lt;&gt;"U"),G1456&lt;0,H1456&lt;G1456,AND(J1456&lt;&gt;"BC",J1456&lt;&gt;"SG",J1456&lt;&gt;"KQ",J1456&lt;&gt;"R"),J1456="",K1456="",L1456="",L1456&lt; 0,OR(M1456="",M1456&gt;15),OR(N1456="",N1456&gt;15),O1456="",P1456=""),"ERROR - Please check inputs",""))</f>
        <v/>
      </c>
      <c r="R1456" s="55" t="str" cm="1">
        <f t="array" ref="R1456">IF(AND(B1456:D1456="",G1456:P1456=""),"",H1456-G1456)</f>
        <v/>
      </c>
      <c r="S1456" s="55" t="str" cm="1">
        <f t="array" ref="S1456">IF(AND(B1456:D1456="",G1456:P1456=""),"",P1456*R1456/1000*365)</f>
        <v/>
      </c>
      <c r="T1456" s="55" t="str" cm="1">
        <f t="array" ref="T1456">IF(AND(B1456:D1456="",G1456:P1456=""),"",MAX(0,K1456-L1456))</f>
        <v/>
      </c>
      <c r="U1456" s="55" t="str" cm="1">
        <f t="array" ref="U1456">IF(AND(B1456:D1456="",G1456:P1456=""),"",VLOOKUP(J1456,ABen_Rates,3,FALSE)*T1456*S1456)</f>
        <v/>
      </c>
      <c r="V1456" s="55" t="str" cm="1">
        <f t="array" ref="V1456">IF(AND(B1456:D1456="",G1456:P1456=""),"",VLOOKUP(D1456,Treatment_Life,2,FALSE)*U1456)</f>
        <v/>
      </c>
      <c r="W1456" s="55" t="str" cm="1">
        <f t="array" ref="W1456">IF(AND(B1456:D1456="",G1456:P1456=""),"",(H1456-G1456)*O1456*Lane_Width*Cost_m2)</f>
        <v/>
      </c>
      <c r="X1456" s="55" cm="1">
        <f t="array" ref="X1456">IF(AND(B1456:D1456="",G1456:P1456=""),-9999,V1456*Av_Cost_Coll/W1456)</f>
        <v>-9999</v>
      </c>
      <c r="Y1456" s="55" cm="1">
        <f t="array" ref="Y1456">IF(AND(B1456:D1456="",G1456:P1456=""),-9999,VLOOKUP(CONCATENATE(M1456,"-",N1456),Likelihood,2,FALSE))</f>
        <v>-9999</v>
      </c>
      <c r="Z1456" s="55" t="str" cm="1">
        <f t="array" ref="Z1456">IF(AND(B1456:D1456="",G1456:P1456=""),"",IF(X1456&gt;=2,IF(Y1456&gt;50,"P1","P3"),IF(X1456&gt;0,IF(Y1456&gt;50,"P2","P5"),IF(Y1456&gt;50,"P4","P6"))))</f>
        <v/>
      </c>
    </row>
    <row r="1457" spans="1:26" x14ac:dyDescent="0.35">
      <c r="A1457" s="48"/>
      <c r="B1457" s="48"/>
      <c r="C1457" s="48"/>
      <c r="D1457" s="48"/>
      <c r="E1457" s="47"/>
      <c r="F1457" s="47"/>
      <c r="G1457" s="48"/>
      <c r="H1457" s="48"/>
      <c r="I1457" s="48"/>
      <c r="J1457" s="48"/>
      <c r="K1457" s="48"/>
      <c r="L1457" s="48"/>
      <c r="M1457" s="48"/>
      <c r="N1457" s="48"/>
      <c r="O1457" s="48"/>
      <c r="P1457" s="48"/>
      <c r="Q1457" s="55" t="str" cm="1">
        <f t="array" ref="Q1457">IF(AND(B1457="",D1457="",G1457:H1457="",J1457:P1457),"",IF(OR(B1457="",D1457="",AND(D1457&lt;&gt;"A",D1457&lt;&gt;"B",D1457&lt;&gt;"C",D1457&lt;&gt;"D",D1457&lt;&gt;"U"),G1457&lt;0,H1457&lt;G1457,AND(J1457&lt;&gt;"BC",J1457&lt;&gt;"SG",J1457&lt;&gt;"KQ",J1457&lt;&gt;"R"),J1457="",K1457="",L1457="",L1457&lt; 0,OR(M1457="",M1457&gt;15),OR(N1457="",N1457&gt;15),O1457="",P1457=""),"ERROR - Please check inputs",""))</f>
        <v/>
      </c>
      <c r="R1457" s="55" t="str" cm="1">
        <f t="array" ref="R1457">IF(AND(B1457:D1457="",G1457:P1457=""),"",H1457-G1457)</f>
        <v/>
      </c>
      <c r="S1457" s="55" t="str" cm="1">
        <f t="array" ref="S1457">IF(AND(B1457:D1457="",G1457:P1457=""),"",P1457*R1457/1000*365)</f>
        <v/>
      </c>
      <c r="T1457" s="55" t="str" cm="1">
        <f t="array" ref="T1457">IF(AND(B1457:D1457="",G1457:P1457=""),"",MAX(0,K1457-L1457))</f>
        <v/>
      </c>
      <c r="U1457" s="55" t="str" cm="1">
        <f t="array" ref="U1457">IF(AND(B1457:D1457="",G1457:P1457=""),"",VLOOKUP(J1457,ABen_Rates,3,FALSE)*T1457*S1457)</f>
        <v/>
      </c>
      <c r="V1457" s="55" t="str" cm="1">
        <f t="array" ref="V1457">IF(AND(B1457:D1457="",G1457:P1457=""),"",VLOOKUP(D1457,Treatment_Life,2,FALSE)*U1457)</f>
        <v/>
      </c>
      <c r="W1457" s="55" t="str" cm="1">
        <f t="array" ref="W1457">IF(AND(B1457:D1457="",G1457:P1457=""),"",(H1457-G1457)*O1457*Lane_Width*Cost_m2)</f>
        <v/>
      </c>
      <c r="X1457" s="55" cm="1">
        <f t="array" ref="X1457">IF(AND(B1457:D1457="",G1457:P1457=""),-9999,V1457*Av_Cost_Coll/W1457)</f>
        <v>-9999</v>
      </c>
      <c r="Y1457" s="55" cm="1">
        <f t="array" ref="Y1457">IF(AND(B1457:D1457="",G1457:P1457=""),-9999,VLOOKUP(CONCATENATE(M1457,"-",N1457),Likelihood,2,FALSE))</f>
        <v>-9999</v>
      </c>
      <c r="Z1457" s="55" t="str" cm="1">
        <f t="array" ref="Z1457">IF(AND(B1457:D1457="",G1457:P1457=""),"",IF(X1457&gt;=2,IF(Y1457&gt;50,"P1","P3"),IF(X1457&gt;0,IF(Y1457&gt;50,"P2","P5"),IF(Y1457&gt;50,"P4","P6"))))</f>
        <v/>
      </c>
    </row>
    <row r="1458" spans="1:26" x14ac:dyDescent="0.35">
      <c r="A1458" s="48"/>
      <c r="B1458" s="48"/>
      <c r="C1458" s="48"/>
      <c r="D1458" s="48"/>
      <c r="E1458" s="47"/>
      <c r="F1458" s="47"/>
      <c r="G1458" s="48"/>
      <c r="H1458" s="48"/>
      <c r="I1458" s="48"/>
      <c r="J1458" s="48"/>
      <c r="K1458" s="48"/>
      <c r="L1458" s="48"/>
      <c r="M1458" s="48"/>
      <c r="N1458" s="48"/>
      <c r="O1458" s="48"/>
      <c r="P1458" s="48"/>
      <c r="Q1458" s="55" t="str" cm="1">
        <f t="array" ref="Q1458">IF(AND(B1458="",D1458="",G1458:H1458="",J1458:P1458),"",IF(OR(B1458="",D1458="",AND(D1458&lt;&gt;"A",D1458&lt;&gt;"B",D1458&lt;&gt;"C",D1458&lt;&gt;"D",D1458&lt;&gt;"U"),G1458&lt;0,H1458&lt;G1458,AND(J1458&lt;&gt;"BC",J1458&lt;&gt;"SG",J1458&lt;&gt;"KQ",J1458&lt;&gt;"R"),J1458="",K1458="",L1458="",L1458&lt; 0,OR(M1458="",M1458&gt;15),OR(N1458="",N1458&gt;15),O1458="",P1458=""),"ERROR - Please check inputs",""))</f>
        <v/>
      </c>
      <c r="R1458" s="55" t="str" cm="1">
        <f t="array" ref="R1458">IF(AND(B1458:D1458="",G1458:P1458=""),"",H1458-G1458)</f>
        <v/>
      </c>
      <c r="S1458" s="55" t="str" cm="1">
        <f t="array" ref="S1458">IF(AND(B1458:D1458="",G1458:P1458=""),"",P1458*R1458/1000*365)</f>
        <v/>
      </c>
      <c r="T1458" s="55" t="str" cm="1">
        <f t="array" ref="T1458">IF(AND(B1458:D1458="",G1458:P1458=""),"",MAX(0,K1458-L1458))</f>
        <v/>
      </c>
      <c r="U1458" s="55" t="str" cm="1">
        <f t="array" ref="U1458">IF(AND(B1458:D1458="",G1458:P1458=""),"",VLOOKUP(J1458,ABen_Rates,3,FALSE)*T1458*S1458)</f>
        <v/>
      </c>
      <c r="V1458" s="55" t="str" cm="1">
        <f t="array" ref="V1458">IF(AND(B1458:D1458="",G1458:P1458=""),"",VLOOKUP(D1458,Treatment_Life,2,FALSE)*U1458)</f>
        <v/>
      </c>
      <c r="W1458" s="55" t="str" cm="1">
        <f t="array" ref="W1458">IF(AND(B1458:D1458="",G1458:P1458=""),"",(H1458-G1458)*O1458*Lane_Width*Cost_m2)</f>
        <v/>
      </c>
      <c r="X1458" s="55" cm="1">
        <f t="array" ref="X1458">IF(AND(B1458:D1458="",G1458:P1458=""),-9999,V1458*Av_Cost_Coll/W1458)</f>
        <v>-9999</v>
      </c>
      <c r="Y1458" s="55" cm="1">
        <f t="array" ref="Y1458">IF(AND(B1458:D1458="",G1458:P1458=""),-9999,VLOOKUP(CONCATENATE(M1458,"-",N1458),Likelihood,2,FALSE))</f>
        <v>-9999</v>
      </c>
      <c r="Z1458" s="55" t="str" cm="1">
        <f t="array" ref="Z1458">IF(AND(B1458:D1458="",G1458:P1458=""),"",IF(X1458&gt;=2,IF(Y1458&gt;50,"P1","P3"),IF(X1458&gt;0,IF(Y1458&gt;50,"P2","P5"),IF(Y1458&gt;50,"P4","P6"))))</f>
        <v/>
      </c>
    </row>
    <row r="1459" spans="1:26" x14ac:dyDescent="0.35">
      <c r="A1459" s="48"/>
      <c r="B1459" s="48"/>
      <c r="C1459" s="48"/>
      <c r="D1459" s="48"/>
      <c r="E1459" s="47"/>
      <c r="F1459" s="47"/>
      <c r="G1459" s="48"/>
      <c r="H1459" s="48"/>
      <c r="I1459" s="48"/>
      <c r="J1459" s="48"/>
      <c r="K1459" s="48"/>
      <c r="L1459" s="48"/>
      <c r="M1459" s="48"/>
      <c r="N1459" s="48"/>
      <c r="O1459" s="48"/>
      <c r="P1459" s="48"/>
      <c r="Q1459" s="55" t="str" cm="1">
        <f t="array" ref="Q1459">IF(AND(B1459="",D1459="",G1459:H1459="",J1459:P1459),"",IF(OR(B1459="",D1459="",AND(D1459&lt;&gt;"A",D1459&lt;&gt;"B",D1459&lt;&gt;"C",D1459&lt;&gt;"D",D1459&lt;&gt;"U"),G1459&lt;0,H1459&lt;G1459,AND(J1459&lt;&gt;"BC",J1459&lt;&gt;"SG",J1459&lt;&gt;"KQ",J1459&lt;&gt;"R"),J1459="",K1459="",L1459="",L1459&lt; 0,OR(M1459="",M1459&gt;15),OR(N1459="",N1459&gt;15),O1459="",P1459=""),"ERROR - Please check inputs",""))</f>
        <v/>
      </c>
      <c r="R1459" s="55" t="str" cm="1">
        <f t="array" ref="R1459">IF(AND(B1459:D1459="",G1459:P1459=""),"",H1459-G1459)</f>
        <v/>
      </c>
      <c r="S1459" s="55" t="str" cm="1">
        <f t="array" ref="S1459">IF(AND(B1459:D1459="",G1459:P1459=""),"",P1459*R1459/1000*365)</f>
        <v/>
      </c>
      <c r="T1459" s="55" t="str" cm="1">
        <f t="array" ref="T1459">IF(AND(B1459:D1459="",G1459:P1459=""),"",MAX(0,K1459-L1459))</f>
        <v/>
      </c>
      <c r="U1459" s="55" t="str" cm="1">
        <f t="array" ref="U1459">IF(AND(B1459:D1459="",G1459:P1459=""),"",VLOOKUP(J1459,ABen_Rates,3,FALSE)*T1459*S1459)</f>
        <v/>
      </c>
      <c r="V1459" s="55" t="str" cm="1">
        <f t="array" ref="V1459">IF(AND(B1459:D1459="",G1459:P1459=""),"",VLOOKUP(D1459,Treatment_Life,2,FALSE)*U1459)</f>
        <v/>
      </c>
      <c r="W1459" s="55" t="str" cm="1">
        <f t="array" ref="W1459">IF(AND(B1459:D1459="",G1459:P1459=""),"",(H1459-G1459)*O1459*Lane_Width*Cost_m2)</f>
        <v/>
      </c>
      <c r="X1459" s="55" cm="1">
        <f t="array" ref="X1459">IF(AND(B1459:D1459="",G1459:P1459=""),-9999,V1459*Av_Cost_Coll/W1459)</f>
        <v>-9999</v>
      </c>
      <c r="Y1459" s="55" cm="1">
        <f t="array" ref="Y1459">IF(AND(B1459:D1459="",G1459:P1459=""),-9999,VLOOKUP(CONCATENATE(M1459,"-",N1459),Likelihood,2,FALSE))</f>
        <v>-9999</v>
      </c>
      <c r="Z1459" s="55" t="str" cm="1">
        <f t="array" ref="Z1459">IF(AND(B1459:D1459="",G1459:P1459=""),"",IF(X1459&gt;=2,IF(Y1459&gt;50,"P1","P3"),IF(X1459&gt;0,IF(Y1459&gt;50,"P2","P5"),IF(Y1459&gt;50,"P4","P6"))))</f>
        <v/>
      </c>
    </row>
    <row r="1460" spans="1:26" x14ac:dyDescent="0.35">
      <c r="A1460" s="48"/>
      <c r="B1460" s="48"/>
      <c r="C1460" s="48"/>
      <c r="D1460" s="48"/>
      <c r="E1460" s="47"/>
      <c r="F1460" s="47"/>
      <c r="G1460" s="48"/>
      <c r="H1460" s="48"/>
      <c r="I1460" s="48"/>
      <c r="J1460" s="48"/>
      <c r="K1460" s="48"/>
      <c r="L1460" s="48"/>
      <c r="M1460" s="48"/>
      <c r="N1460" s="48"/>
      <c r="O1460" s="48"/>
      <c r="P1460" s="48"/>
      <c r="Q1460" s="55" t="str" cm="1">
        <f t="array" ref="Q1460">IF(AND(B1460="",D1460="",G1460:H1460="",J1460:P1460),"",IF(OR(B1460="",D1460="",AND(D1460&lt;&gt;"A",D1460&lt;&gt;"B",D1460&lt;&gt;"C",D1460&lt;&gt;"D",D1460&lt;&gt;"U"),G1460&lt;0,H1460&lt;G1460,AND(J1460&lt;&gt;"BC",J1460&lt;&gt;"SG",J1460&lt;&gt;"KQ",J1460&lt;&gt;"R"),J1460="",K1460="",L1460="",L1460&lt; 0,OR(M1460="",M1460&gt;15),OR(N1460="",N1460&gt;15),O1460="",P1460=""),"ERROR - Please check inputs",""))</f>
        <v/>
      </c>
      <c r="R1460" s="55" t="str" cm="1">
        <f t="array" ref="R1460">IF(AND(B1460:D1460="",G1460:P1460=""),"",H1460-G1460)</f>
        <v/>
      </c>
      <c r="S1460" s="55" t="str" cm="1">
        <f t="array" ref="S1460">IF(AND(B1460:D1460="",G1460:P1460=""),"",P1460*R1460/1000*365)</f>
        <v/>
      </c>
      <c r="T1460" s="55" t="str" cm="1">
        <f t="array" ref="T1460">IF(AND(B1460:D1460="",G1460:P1460=""),"",MAX(0,K1460-L1460))</f>
        <v/>
      </c>
      <c r="U1460" s="55" t="str" cm="1">
        <f t="array" ref="U1460">IF(AND(B1460:D1460="",G1460:P1460=""),"",VLOOKUP(J1460,ABen_Rates,3,FALSE)*T1460*S1460)</f>
        <v/>
      </c>
      <c r="V1460" s="55" t="str" cm="1">
        <f t="array" ref="V1460">IF(AND(B1460:D1460="",G1460:P1460=""),"",VLOOKUP(D1460,Treatment_Life,2,FALSE)*U1460)</f>
        <v/>
      </c>
      <c r="W1460" s="55" t="str" cm="1">
        <f t="array" ref="W1460">IF(AND(B1460:D1460="",G1460:P1460=""),"",(H1460-G1460)*O1460*Lane_Width*Cost_m2)</f>
        <v/>
      </c>
      <c r="X1460" s="55" cm="1">
        <f t="array" ref="X1460">IF(AND(B1460:D1460="",G1460:P1460=""),-9999,V1460*Av_Cost_Coll/W1460)</f>
        <v>-9999</v>
      </c>
      <c r="Y1460" s="55" cm="1">
        <f t="array" ref="Y1460">IF(AND(B1460:D1460="",G1460:P1460=""),-9999,VLOOKUP(CONCATENATE(M1460,"-",N1460),Likelihood,2,FALSE))</f>
        <v>-9999</v>
      </c>
      <c r="Z1460" s="55" t="str" cm="1">
        <f t="array" ref="Z1460">IF(AND(B1460:D1460="",G1460:P1460=""),"",IF(X1460&gt;=2,IF(Y1460&gt;50,"P1","P3"),IF(X1460&gt;0,IF(Y1460&gt;50,"P2","P5"),IF(Y1460&gt;50,"P4","P6"))))</f>
        <v/>
      </c>
    </row>
    <row r="1461" spans="1:26" x14ac:dyDescent="0.35">
      <c r="A1461" s="48"/>
      <c r="B1461" s="48"/>
      <c r="C1461" s="48"/>
      <c r="D1461" s="48"/>
      <c r="E1461" s="47"/>
      <c r="F1461" s="47"/>
      <c r="G1461" s="48"/>
      <c r="H1461" s="48"/>
      <c r="I1461" s="48"/>
      <c r="J1461" s="48"/>
      <c r="K1461" s="48"/>
      <c r="L1461" s="48"/>
      <c r="M1461" s="48"/>
      <c r="N1461" s="48"/>
      <c r="O1461" s="48"/>
      <c r="P1461" s="48"/>
      <c r="Q1461" s="55" t="str" cm="1">
        <f t="array" ref="Q1461">IF(AND(B1461="",D1461="",G1461:H1461="",J1461:P1461),"",IF(OR(B1461="",D1461="",AND(D1461&lt;&gt;"A",D1461&lt;&gt;"B",D1461&lt;&gt;"C",D1461&lt;&gt;"D",D1461&lt;&gt;"U"),G1461&lt;0,H1461&lt;G1461,AND(J1461&lt;&gt;"BC",J1461&lt;&gt;"SG",J1461&lt;&gt;"KQ",J1461&lt;&gt;"R"),J1461="",K1461="",L1461="",L1461&lt; 0,OR(M1461="",M1461&gt;15),OR(N1461="",N1461&gt;15),O1461="",P1461=""),"ERROR - Please check inputs",""))</f>
        <v/>
      </c>
      <c r="R1461" s="55" t="str" cm="1">
        <f t="array" ref="R1461">IF(AND(B1461:D1461="",G1461:P1461=""),"",H1461-G1461)</f>
        <v/>
      </c>
      <c r="S1461" s="55" t="str" cm="1">
        <f t="array" ref="S1461">IF(AND(B1461:D1461="",G1461:P1461=""),"",P1461*R1461/1000*365)</f>
        <v/>
      </c>
      <c r="T1461" s="55" t="str" cm="1">
        <f t="array" ref="T1461">IF(AND(B1461:D1461="",G1461:P1461=""),"",MAX(0,K1461-L1461))</f>
        <v/>
      </c>
      <c r="U1461" s="55" t="str" cm="1">
        <f t="array" ref="U1461">IF(AND(B1461:D1461="",G1461:P1461=""),"",VLOOKUP(J1461,ABen_Rates,3,FALSE)*T1461*S1461)</f>
        <v/>
      </c>
      <c r="V1461" s="55" t="str" cm="1">
        <f t="array" ref="V1461">IF(AND(B1461:D1461="",G1461:P1461=""),"",VLOOKUP(D1461,Treatment_Life,2,FALSE)*U1461)</f>
        <v/>
      </c>
      <c r="W1461" s="55" t="str" cm="1">
        <f t="array" ref="W1461">IF(AND(B1461:D1461="",G1461:P1461=""),"",(H1461-G1461)*O1461*Lane_Width*Cost_m2)</f>
        <v/>
      </c>
      <c r="X1461" s="55" cm="1">
        <f t="array" ref="X1461">IF(AND(B1461:D1461="",G1461:P1461=""),-9999,V1461*Av_Cost_Coll/W1461)</f>
        <v>-9999</v>
      </c>
      <c r="Y1461" s="55" cm="1">
        <f t="array" ref="Y1461">IF(AND(B1461:D1461="",G1461:P1461=""),-9999,VLOOKUP(CONCATENATE(M1461,"-",N1461),Likelihood,2,FALSE))</f>
        <v>-9999</v>
      </c>
      <c r="Z1461" s="55" t="str" cm="1">
        <f t="array" ref="Z1461">IF(AND(B1461:D1461="",G1461:P1461=""),"",IF(X1461&gt;=2,IF(Y1461&gt;50,"P1","P3"),IF(X1461&gt;0,IF(Y1461&gt;50,"P2","P5"),IF(Y1461&gt;50,"P4","P6"))))</f>
        <v/>
      </c>
    </row>
    <row r="1462" spans="1:26" x14ac:dyDescent="0.35">
      <c r="A1462" s="48"/>
      <c r="B1462" s="48"/>
      <c r="C1462" s="48"/>
      <c r="D1462" s="48"/>
      <c r="E1462" s="47"/>
      <c r="F1462" s="47"/>
      <c r="G1462" s="48"/>
      <c r="H1462" s="48"/>
      <c r="I1462" s="48"/>
      <c r="J1462" s="48"/>
      <c r="K1462" s="48"/>
      <c r="L1462" s="48"/>
      <c r="M1462" s="48"/>
      <c r="N1462" s="48"/>
      <c r="O1462" s="48"/>
      <c r="P1462" s="48"/>
      <c r="Q1462" s="55" t="str" cm="1">
        <f t="array" ref="Q1462">IF(AND(B1462="",D1462="",G1462:H1462="",J1462:P1462),"",IF(OR(B1462="",D1462="",AND(D1462&lt;&gt;"A",D1462&lt;&gt;"B",D1462&lt;&gt;"C",D1462&lt;&gt;"D",D1462&lt;&gt;"U"),G1462&lt;0,H1462&lt;G1462,AND(J1462&lt;&gt;"BC",J1462&lt;&gt;"SG",J1462&lt;&gt;"KQ",J1462&lt;&gt;"R"),J1462="",K1462="",L1462="",L1462&lt; 0,OR(M1462="",M1462&gt;15),OR(N1462="",N1462&gt;15),O1462="",P1462=""),"ERROR - Please check inputs",""))</f>
        <v/>
      </c>
      <c r="R1462" s="55" t="str" cm="1">
        <f t="array" ref="R1462">IF(AND(B1462:D1462="",G1462:P1462=""),"",H1462-G1462)</f>
        <v/>
      </c>
      <c r="S1462" s="55" t="str" cm="1">
        <f t="array" ref="S1462">IF(AND(B1462:D1462="",G1462:P1462=""),"",P1462*R1462/1000*365)</f>
        <v/>
      </c>
      <c r="T1462" s="55" t="str" cm="1">
        <f t="array" ref="T1462">IF(AND(B1462:D1462="",G1462:P1462=""),"",MAX(0,K1462-L1462))</f>
        <v/>
      </c>
      <c r="U1462" s="55" t="str" cm="1">
        <f t="array" ref="U1462">IF(AND(B1462:D1462="",G1462:P1462=""),"",VLOOKUP(J1462,ABen_Rates,3,FALSE)*T1462*S1462)</f>
        <v/>
      </c>
      <c r="V1462" s="55" t="str" cm="1">
        <f t="array" ref="V1462">IF(AND(B1462:D1462="",G1462:P1462=""),"",VLOOKUP(D1462,Treatment_Life,2,FALSE)*U1462)</f>
        <v/>
      </c>
      <c r="W1462" s="55" t="str" cm="1">
        <f t="array" ref="W1462">IF(AND(B1462:D1462="",G1462:P1462=""),"",(H1462-G1462)*O1462*Lane_Width*Cost_m2)</f>
        <v/>
      </c>
      <c r="X1462" s="55" cm="1">
        <f t="array" ref="X1462">IF(AND(B1462:D1462="",G1462:P1462=""),-9999,V1462*Av_Cost_Coll/W1462)</f>
        <v>-9999</v>
      </c>
      <c r="Y1462" s="55" cm="1">
        <f t="array" ref="Y1462">IF(AND(B1462:D1462="",G1462:P1462=""),-9999,VLOOKUP(CONCATENATE(M1462,"-",N1462),Likelihood,2,FALSE))</f>
        <v>-9999</v>
      </c>
      <c r="Z1462" s="55" t="str" cm="1">
        <f t="array" ref="Z1462">IF(AND(B1462:D1462="",G1462:P1462=""),"",IF(X1462&gt;=2,IF(Y1462&gt;50,"P1","P3"),IF(X1462&gt;0,IF(Y1462&gt;50,"P2","P5"),IF(Y1462&gt;50,"P4","P6"))))</f>
        <v/>
      </c>
    </row>
    <row r="1463" spans="1:26" x14ac:dyDescent="0.35">
      <c r="A1463" s="48"/>
      <c r="B1463" s="48"/>
      <c r="C1463" s="48"/>
      <c r="D1463" s="48"/>
      <c r="E1463" s="47"/>
      <c r="F1463" s="47"/>
      <c r="G1463" s="48"/>
      <c r="H1463" s="48"/>
      <c r="I1463" s="48"/>
      <c r="J1463" s="48"/>
      <c r="K1463" s="48"/>
      <c r="L1463" s="48"/>
      <c r="M1463" s="48"/>
      <c r="N1463" s="48"/>
      <c r="O1463" s="48"/>
      <c r="P1463" s="48"/>
      <c r="Q1463" s="55" t="str" cm="1">
        <f t="array" ref="Q1463">IF(AND(B1463="",D1463="",G1463:H1463="",J1463:P1463),"",IF(OR(B1463="",D1463="",AND(D1463&lt;&gt;"A",D1463&lt;&gt;"B",D1463&lt;&gt;"C",D1463&lt;&gt;"D",D1463&lt;&gt;"U"),G1463&lt;0,H1463&lt;G1463,AND(J1463&lt;&gt;"BC",J1463&lt;&gt;"SG",J1463&lt;&gt;"KQ",J1463&lt;&gt;"R"),J1463="",K1463="",L1463="",L1463&lt; 0,OR(M1463="",M1463&gt;15),OR(N1463="",N1463&gt;15),O1463="",P1463=""),"ERROR - Please check inputs",""))</f>
        <v/>
      </c>
      <c r="R1463" s="55" t="str" cm="1">
        <f t="array" ref="R1463">IF(AND(B1463:D1463="",G1463:P1463=""),"",H1463-G1463)</f>
        <v/>
      </c>
      <c r="S1463" s="55" t="str" cm="1">
        <f t="array" ref="S1463">IF(AND(B1463:D1463="",G1463:P1463=""),"",P1463*R1463/1000*365)</f>
        <v/>
      </c>
      <c r="T1463" s="55" t="str" cm="1">
        <f t="array" ref="T1463">IF(AND(B1463:D1463="",G1463:P1463=""),"",MAX(0,K1463-L1463))</f>
        <v/>
      </c>
      <c r="U1463" s="55" t="str" cm="1">
        <f t="array" ref="U1463">IF(AND(B1463:D1463="",G1463:P1463=""),"",VLOOKUP(J1463,ABen_Rates,3,FALSE)*T1463*S1463)</f>
        <v/>
      </c>
      <c r="V1463" s="55" t="str" cm="1">
        <f t="array" ref="V1463">IF(AND(B1463:D1463="",G1463:P1463=""),"",VLOOKUP(D1463,Treatment_Life,2,FALSE)*U1463)</f>
        <v/>
      </c>
      <c r="W1463" s="55" t="str" cm="1">
        <f t="array" ref="W1463">IF(AND(B1463:D1463="",G1463:P1463=""),"",(H1463-G1463)*O1463*Lane_Width*Cost_m2)</f>
        <v/>
      </c>
      <c r="X1463" s="55" cm="1">
        <f t="array" ref="X1463">IF(AND(B1463:D1463="",G1463:P1463=""),-9999,V1463*Av_Cost_Coll/W1463)</f>
        <v>-9999</v>
      </c>
      <c r="Y1463" s="55" cm="1">
        <f t="array" ref="Y1463">IF(AND(B1463:D1463="",G1463:P1463=""),-9999,VLOOKUP(CONCATENATE(M1463,"-",N1463),Likelihood,2,FALSE))</f>
        <v>-9999</v>
      </c>
      <c r="Z1463" s="55" t="str" cm="1">
        <f t="array" ref="Z1463">IF(AND(B1463:D1463="",G1463:P1463=""),"",IF(X1463&gt;=2,IF(Y1463&gt;50,"P1","P3"),IF(X1463&gt;0,IF(Y1463&gt;50,"P2","P5"),IF(Y1463&gt;50,"P4","P6"))))</f>
        <v/>
      </c>
    </row>
    <row r="1464" spans="1:26" x14ac:dyDescent="0.35">
      <c r="A1464" s="48"/>
      <c r="B1464" s="48"/>
      <c r="C1464" s="48"/>
      <c r="D1464" s="48"/>
      <c r="E1464" s="47"/>
      <c r="F1464" s="47"/>
      <c r="G1464" s="48"/>
      <c r="H1464" s="48"/>
      <c r="I1464" s="48"/>
      <c r="J1464" s="48"/>
      <c r="K1464" s="48"/>
      <c r="L1464" s="48"/>
      <c r="M1464" s="48"/>
      <c r="N1464" s="48"/>
      <c r="O1464" s="48"/>
      <c r="P1464" s="48"/>
      <c r="Q1464" s="55" t="str" cm="1">
        <f t="array" ref="Q1464">IF(AND(B1464="",D1464="",G1464:H1464="",J1464:P1464),"",IF(OR(B1464="",D1464="",AND(D1464&lt;&gt;"A",D1464&lt;&gt;"B",D1464&lt;&gt;"C",D1464&lt;&gt;"D",D1464&lt;&gt;"U"),G1464&lt;0,H1464&lt;G1464,AND(J1464&lt;&gt;"BC",J1464&lt;&gt;"SG",J1464&lt;&gt;"KQ",J1464&lt;&gt;"R"),J1464="",K1464="",L1464="",L1464&lt; 0,OR(M1464="",M1464&gt;15),OR(N1464="",N1464&gt;15),O1464="",P1464=""),"ERROR - Please check inputs",""))</f>
        <v/>
      </c>
      <c r="R1464" s="55" t="str" cm="1">
        <f t="array" ref="R1464">IF(AND(B1464:D1464="",G1464:P1464=""),"",H1464-G1464)</f>
        <v/>
      </c>
      <c r="S1464" s="55" t="str" cm="1">
        <f t="array" ref="S1464">IF(AND(B1464:D1464="",G1464:P1464=""),"",P1464*R1464/1000*365)</f>
        <v/>
      </c>
      <c r="T1464" s="55" t="str" cm="1">
        <f t="array" ref="T1464">IF(AND(B1464:D1464="",G1464:P1464=""),"",MAX(0,K1464-L1464))</f>
        <v/>
      </c>
      <c r="U1464" s="55" t="str" cm="1">
        <f t="array" ref="U1464">IF(AND(B1464:D1464="",G1464:P1464=""),"",VLOOKUP(J1464,ABen_Rates,3,FALSE)*T1464*S1464)</f>
        <v/>
      </c>
      <c r="V1464" s="55" t="str" cm="1">
        <f t="array" ref="V1464">IF(AND(B1464:D1464="",G1464:P1464=""),"",VLOOKUP(D1464,Treatment_Life,2,FALSE)*U1464)</f>
        <v/>
      </c>
      <c r="W1464" s="55" t="str" cm="1">
        <f t="array" ref="W1464">IF(AND(B1464:D1464="",G1464:P1464=""),"",(H1464-G1464)*O1464*Lane_Width*Cost_m2)</f>
        <v/>
      </c>
      <c r="X1464" s="55" cm="1">
        <f t="array" ref="X1464">IF(AND(B1464:D1464="",G1464:P1464=""),-9999,V1464*Av_Cost_Coll/W1464)</f>
        <v>-9999</v>
      </c>
      <c r="Y1464" s="55" cm="1">
        <f t="array" ref="Y1464">IF(AND(B1464:D1464="",G1464:P1464=""),-9999,VLOOKUP(CONCATENATE(M1464,"-",N1464),Likelihood,2,FALSE))</f>
        <v>-9999</v>
      </c>
      <c r="Z1464" s="55" t="str" cm="1">
        <f t="array" ref="Z1464">IF(AND(B1464:D1464="",G1464:P1464=""),"",IF(X1464&gt;=2,IF(Y1464&gt;50,"P1","P3"),IF(X1464&gt;0,IF(Y1464&gt;50,"P2","P5"),IF(Y1464&gt;50,"P4","P6"))))</f>
        <v/>
      </c>
    </row>
    <row r="1465" spans="1:26" x14ac:dyDescent="0.35">
      <c r="A1465" s="48"/>
      <c r="B1465" s="48"/>
      <c r="C1465" s="48"/>
      <c r="D1465" s="48"/>
      <c r="E1465" s="47"/>
      <c r="F1465" s="47"/>
      <c r="G1465" s="48"/>
      <c r="H1465" s="48"/>
      <c r="I1465" s="48"/>
      <c r="J1465" s="48"/>
      <c r="K1465" s="48"/>
      <c r="L1465" s="48"/>
      <c r="M1465" s="48"/>
      <c r="N1465" s="48"/>
      <c r="O1465" s="48"/>
      <c r="P1465" s="48"/>
      <c r="Q1465" s="55" t="str" cm="1">
        <f t="array" ref="Q1465">IF(AND(B1465="",D1465="",G1465:H1465="",J1465:P1465),"",IF(OR(B1465="",D1465="",AND(D1465&lt;&gt;"A",D1465&lt;&gt;"B",D1465&lt;&gt;"C",D1465&lt;&gt;"D",D1465&lt;&gt;"U"),G1465&lt;0,H1465&lt;G1465,AND(J1465&lt;&gt;"BC",J1465&lt;&gt;"SG",J1465&lt;&gt;"KQ",J1465&lt;&gt;"R"),J1465="",K1465="",L1465="",L1465&lt; 0,OR(M1465="",M1465&gt;15),OR(N1465="",N1465&gt;15),O1465="",P1465=""),"ERROR - Please check inputs",""))</f>
        <v/>
      </c>
      <c r="R1465" s="55" t="str" cm="1">
        <f t="array" ref="R1465">IF(AND(B1465:D1465="",G1465:P1465=""),"",H1465-G1465)</f>
        <v/>
      </c>
      <c r="S1465" s="55" t="str" cm="1">
        <f t="array" ref="S1465">IF(AND(B1465:D1465="",G1465:P1465=""),"",P1465*R1465/1000*365)</f>
        <v/>
      </c>
      <c r="T1465" s="55" t="str" cm="1">
        <f t="array" ref="T1465">IF(AND(B1465:D1465="",G1465:P1465=""),"",MAX(0,K1465-L1465))</f>
        <v/>
      </c>
      <c r="U1465" s="55" t="str" cm="1">
        <f t="array" ref="U1465">IF(AND(B1465:D1465="",G1465:P1465=""),"",VLOOKUP(J1465,ABen_Rates,3,FALSE)*T1465*S1465)</f>
        <v/>
      </c>
      <c r="V1465" s="55" t="str" cm="1">
        <f t="array" ref="V1465">IF(AND(B1465:D1465="",G1465:P1465=""),"",VLOOKUP(D1465,Treatment_Life,2,FALSE)*U1465)</f>
        <v/>
      </c>
      <c r="W1465" s="55" t="str" cm="1">
        <f t="array" ref="W1465">IF(AND(B1465:D1465="",G1465:P1465=""),"",(H1465-G1465)*O1465*Lane_Width*Cost_m2)</f>
        <v/>
      </c>
      <c r="X1465" s="55" cm="1">
        <f t="array" ref="X1465">IF(AND(B1465:D1465="",G1465:P1465=""),-9999,V1465*Av_Cost_Coll/W1465)</f>
        <v>-9999</v>
      </c>
      <c r="Y1465" s="55" cm="1">
        <f t="array" ref="Y1465">IF(AND(B1465:D1465="",G1465:P1465=""),-9999,VLOOKUP(CONCATENATE(M1465,"-",N1465),Likelihood,2,FALSE))</f>
        <v>-9999</v>
      </c>
      <c r="Z1465" s="55" t="str" cm="1">
        <f t="array" ref="Z1465">IF(AND(B1465:D1465="",G1465:P1465=""),"",IF(X1465&gt;=2,IF(Y1465&gt;50,"P1","P3"),IF(X1465&gt;0,IF(Y1465&gt;50,"P2","P5"),IF(Y1465&gt;50,"P4","P6"))))</f>
        <v/>
      </c>
    </row>
    <row r="1466" spans="1:26" x14ac:dyDescent="0.35">
      <c r="A1466" s="48"/>
      <c r="B1466" s="48"/>
      <c r="C1466" s="48"/>
      <c r="D1466" s="48"/>
      <c r="E1466" s="47"/>
      <c r="F1466" s="47"/>
      <c r="G1466" s="48"/>
      <c r="H1466" s="48"/>
      <c r="I1466" s="48"/>
      <c r="J1466" s="48"/>
      <c r="K1466" s="48"/>
      <c r="L1466" s="48"/>
      <c r="M1466" s="48"/>
      <c r="N1466" s="48"/>
      <c r="O1466" s="48"/>
      <c r="P1466" s="48"/>
      <c r="Q1466" s="55" t="str" cm="1">
        <f t="array" ref="Q1466">IF(AND(B1466="",D1466="",G1466:H1466="",J1466:P1466),"",IF(OR(B1466="",D1466="",AND(D1466&lt;&gt;"A",D1466&lt;&gt;"B",D1466&lt;&gt;"C",D1466&lt;&gt;"D",D1466&lt;&gt;"U"),G1466&lt;0,H1466&lt;G1466,AND(J1466&lt;&gt;"BC",J1466&lt;&gt;"SG",J1466&lt;&gt;"KQ",J1466&lt;&gt;"R"),J1466="",K1466="",L1466="",L1466&lt; 0,OR(M1466="",M1466&gt;15),OR(N1466="",N1466&gt;15),O1466="",P1466=""),"ERROR - Please check inputs",""))</f>
        <v/>
      </c>
      <c r="R1466" s="55" t="str" cm="1">
        <f t="array" ref="R1466">IF(AND(B1466:D1466="",G1466:P1466=""),"",H1466-G1466)</f>
        <v/>
      </c>
      <c r="S1466" s="55" t="str" cm="1">
        <f t="array" ref="S1466">IF(AND(B1466:D1466="",G1466:P1466=""),"",P1466*R1466/1000*365)</f>
        <v/>
      </c>
      <c r="T1466" s="55" t="str" cm="1">
        <f t="array" ref="T1466">IF(AND(B1466:D1466="",G1466:P1466=""),"",MAX(0,K1466-L1466))</f>
        <v/>
      </c>
      <c r="U1466" s="55" t="str" cm="1">
        <f t="array" ref="U1466">IF(AND(B1466:D1466="",G1466:P1466=""),"",VLOOKUP(J1466,ABen_Rates,3,FALSE)*T1466*S1466)</f>
        <v/>
      </c>
      <c r="V1466" s="55" t="str" cm="1">
        <f t="array" ref="V1466">IF(AND(B1466:D1466="",G1466:P1466=""),"",VLOOKUP(D1466,Treatment_Life,2,FALSE)*U1466)</f>
        <v/>
      </c>
      <c r="W1466" s="55" t="str" cm="1">
        <f t="array" ref="W1466">IF(AND(B1466:D1466="",G1466:P1466=""),"",(H1466-G1466)*O1466*Lane_Width*Cost_m2)</f>
        <v/>
      </c>
      <c r="X1466" s="55" cm="1">
        <f t="array" ref="X1466">IF(AND(B1466:D1466="",G1466:P1466=""),-9999,V1466*Av_Cost_Coll/W1466)</f>
        <v>-9999</v>
      </c>
      <c r="Y1466" s="55" cm="1">
        <f t="array" ref="Y1466">IF(AND(B1466:D1466="",G1466:P1466=""),-9999,VLOOKUP(CONCATENATE(M1466,"-",N1466),Likelihood,2,FALSE))</f>
        <v>-9999</v>
      </c>
      <c r="Z1466" s="55" t="str" cm="1">
        <f t="array" ref="Z1466">IF(AND(B1466:D1466="",G1466:P1466=""),"",IF(X1466&gt;=2,IF(Y1466&gt;50,"P1","P3"),IF(X1466&gt;0,IF(Y1466&gt;50,"P2","P5"),IF(Y1466&gt;50,"P4","P6"))))</f>
        <v/>
      </c>
    </row>
    <row r="1467" spans="1:26" x14ac:dyDescent="0.35">
      <c r="A1467" s="48"/>
      <c r="B1467" s="48"/>
      <c r="C1467" s="48"/>
      <c r="D1467" s="48"/>
      <c r="E1467" s="47"/>
      <c r="F1467" s="47"/>
      <c r="G1467" s="48"/>
      <c r="H1467" s="48"/>
      <c r="I1467" s="48"/>
      <c r="J1467" s="48"/>
      <c r="K1467" s="48"/>
      <c r="L1467" s="48"/>
      <c r="M1467" s="48"/>
      <c r="N1467" s="48"/>
      <c r="O1467" s="48"/>
      <c r="P1467" s="48"/>
      <c r="Q1467" s="55" t="str" cm="1">
        <f t="array" ref="Q1467">IF(AND(B1467="",D1467="",G1467:H1467="",J1467:P1467),"",IF(OR(B1467="",D1467="",AND(D1467&lt;&gt;"A",D1467&lt;&gt;"B",D1467&lt;&gt;"C",D1467&lt;&gt;"D",D1467&lt;&gt;"U"),G1467&lt;0,H1467&lt;G1467,AND(J1467&lt;&gt;"BC",J1467&lt;&gt;"SG",J1467&lt;&gt;"KQ",J1467&lt;&gt;"R"),J1467="",K1467="",L1467="",L1467&lt; 0,OR(M1467="",M1467&gt;15),OR(N1467="",N1467&gt;15),O1467="",P1467=""),"ERROR - Please check inputs",""))</f>
        <v/>
      </c>
      <c r="R1467" s="55" t="str" cm="1">
        <f t="array" ref="R1467">IF(AND(B1467:D1467="",G1467:P1467=""),"",H1467-G1467)</f>
        <v/>
      </c>
      <c r="S1467" s="55" t="str" cm="1">
        <f t="array" ref="S1467">IF(AND(B1467:D1467="",G1467:P1467=""),"",P1467*R1467/1000*365)</f>
        <v/>
      </c>
      <c r="T1467" s="55" t="str" cm="1">
        <f t="array" ref="T1467">IF(AND(B1467:D1467="",G1467:P1467=""),"",MAX(0,K1467-L1467))</f>
        <v/>
      </c>
      <c r="U1467" s="55" t="str" cm="1">
        <f t="array" ref="U1467">IF(AND(B1467:D1467="",G1467:P1467=""),"",VLOOKUP(J1467,ABen_Rates,3,FALSE)*T1467*S1467)</f>
        <v/>
      </c>
      <c r="V1467" s="55" t="str" cm="1">
        <f t="array" ref="V1467">IF(AND(B1467:D1467="",G1467:P1467=""),"",VLOOKUP(D1467,Treatment_Life,2,FALSE)*U1467)</f>
        <v/>
      </c>
      <c r="W1467" s="55" t="str" cm="1">
        <f t="array" ref="W1467">IF(AND(B1467:D1467="",G1467:P1467=""),"",(H1467-G1467)*O1467*Lane_Width*Cost_m2)</f>
        <v/>
      </c>
      <c r="X1467" s="55" cm="1">
        <f t="array" ref="X1467">IF(AND(B1467:D1467="",G1467:P1467=""),-9999,V1467*Av_Cost_Coll/W1467)</f>
        <v>-9999</v>
      </c>
      <c r="Y1467" s="55" cm="1">
        <f t="array" ref="Y1467">IF(AND(B1467:D1467="",G1467:P1467=""),-9999,VLOOKUP(CONCATENATE(M1467,"-",N1467),Likelihood,2,FALSE))</f>
        <v>-9999</v>
      </c>
      <c r="Z1467" s="55" t="str" cm="1">
        <f t="array" ref="Z1467">IF(AND(B1467:D1467="",G1467:P1467=""),"",IF(X1467&gt;=2,IF(Y1467&gt;50,"P1","P3"),IF(X1467&gt;0,IF(Y1467&gt;50,"P2","P5"),IF(Y1467&gt;50,"P4","P6"))))</f>
        <v/>
      </c>
    </row>
    <row r="1468" spans="1:26" x14ac:dyDescent="0.35">
      <c r="A1468" s="48"/>
      <c r="B1468" s="48"/>
      <c r="C1468" s="48"/>
      <c r="D1468" s="48"/>
      <c r="E1468" s="47"/>
      <c r="F1468" s="47"/>
      <c r="G1468" s="48"/>
      <c r="H1468" s="48"/>
      <c r="I1468" s="48"/>
      <c r="J1468" s="48"/>
      <c r="K1468" s="48"/>
      <c r="L1468" s="48"/>
      <c r="M1468" s="48"/>
      <c r="N1468" s="48"/>
      <c r="O1468" s="48"/>
      <c r="P1468" s="48"/>
      <c r="Q1468" s="55" t="str" cm="1">
        <f t="array" ref="Q1468">IF(AND(B1468="",D1468="",G1468:H1468="",J1468:P1468),"",IF(OR(B1468="",D1468="",AND(D1468&lt;&gt;"A",D1468&lt;&gt;"B",D1468&lt;&gt;"C",D1468&lt;&gt;"D",D1468&lt;&gt;"U"),G1468&lt;0,H1468&lt;G1468,AND(J1468&lt;&gt;"BC",J1468&lt;&gt;"SG",J1468&lt;&gt;"KQ",J1468&lt;&gt;"R"),J1468="",K1468="",L1468="",L1468&lt; 0,OR(M1468="",M1468&gt;15),OR(N1468="",N1468&gt;15),O1468="",P1468=""),"ERROR - Please check inputs",""))</f>
        <v/>
      </c>
      <c r="R1468" s="55" t="str" cm="1">
        <f t="array" ref="R1468">IF(AND(B1468:D1468="",G1468:P1468=""),"",H1468-G1468)</f>
        <v/>
      </c>
      <c r="S1468" s="55" t="str" cm="1">
        <f t="array" ref="S1468">IF(AND(B1468:D1468="",G1468:P1468=""),"",P1468*R1468/1000*365)</f>
        <v/>
      </c>
      <c r="T1468" s="55" t="str" cm="1">
        <f t="array" ref="T1468">IF(AND(B1468:D1468="",G1468:P1468=""),"",MAX(0,K1468-L1468))</f>
        <v/>
      </c>
      <c r="U1468" s="55" t="str" cm="1">
        <f t="array" ref="U1468">IF(AND(B1468:D1468="",G1468:P1468=""),"",VLOOKUP(J1468,ABen_Rates,3,FALSE)*T1468*S1468)</f>
        <v/>
      </c>
      <c r="V1468" s="55" t="str" cm="1">
        <f t="array" ref="V1468">IF(AND(B1468:D1468="",G1468:P1468=""),"",VLOOKUP(D1468,Treatment_Life,2,FALSE)*U1468)</f>
        <v/>
      </c>
      <c r="W1468" s="55" t="str" cm="1">
        <f t="array" ref="W1468">IF(AND(B1468:D1468="",G1468:P1468=""),"",(H1468-G1468)*O1468*Lane_Width*Cost_m2)</f>
        <v/>
      </c>
      <c r="X1468" s="55" cm="1">
        <f t="array" ref="X1468">IF(AND(B1468:D1468="",G1468:P1468=""),-9999,V1468*Av_Cost_Coll/W1468)</f>
        <v>-9999</v>
      </c>
      <c r="Y1468" s="55" cm="1">
        <f t="array" ref="Y1468">IF(AND(B1468:D1468="",G1468:P1468=""),-9999,VLOOKUP(CONCATENATE(M1468,"-",N1468),Likelihood,2,FALSE))</f>
        <v>-9999</v>
      </c>
      <c r="Z1468" s="55" t="str" cm="1">
        <f t="array" ref="Z1468">IF(AND(B1468:D1468="",G1468:P1468=""),"",IF(X1468&gt;=2,IF(Y1468&gt;50,"P1","P3"),IF(X1468&gt;0,IF(Y1468&gt;50,"P2","P5"),IF(Y1468&gt;50,"P4","P6"))))</f>
        <v/>
      </c>
    </row>
    <row r="1469" spans="1:26" x14ac:dyDescent="0.35">
      <c r="A1469" s="48"/>
      <c r="B1469" s="48"/>
      <c r="C1469" s="48"/>
      <c r="D1469" s="48"/>
      <c r="E1469" s="47"/>
      <c r="F1469" s="47"/>
      <c r="G1469" s="48"/>
      <c r="H1469" s="48"/>
      <c r="I1469" s="48"/>
      <c r="J1469" s="48"/>
      <c r="K1469" s="48"/>
      <c r="L1469" s="48"/>
      <c r="M1469" s="48"/>
      <c r="N1469" s="48"/>
      <c r="O1469" s="48"/>
      <c r="P1469" s="48"/>
      <c r="Q1469" s="55" t="str" cm="1">
        <f t="array" ref="Q1469">IF(AND(B1469="",D1469="",G1469:H1469="",J1469:P1469),"",IF(OR(B1469="",D1469="",AND(D1469&lt;&gt;"A",D1469&lt;&gt;"B",D1469&lt;&gt;"C",D1469&lt;&gt;"D",D1469&lt;&gt;"U"),G1469&lt;0,H1469&lt;G1469,AND(J1469&lt;&gt;"BC",J1469&lt;&gt;"SG",J1469&lt;&gt;"KQ",J1469&lt;&gt;"R"),J1469="",K1469="",L1469="",L1469&lt; 0,OR(M1469="",M1469&gt;15),OR(N1469="",N1469&gt;15),O1469="",P1469=""),"ERROR - Please check inputs",""))</f>
        <v/>
      </c>
      <c r="R1469" s="55" t="str" cm="1">
        <f t="array" ref="R1469">IF(AND(B1469:D1469="",G1469:P1469=""),"",H1469-G1469)</f>
        <v/>
      </c>
      <c r="S1469" s="55" t="str" cm="1">
        <f t="array" ref="S1469">IF(AND(B1469:D1469="",G1469:P1469=""),"",P1469*R1469/1000*365)</f>
        <v/>
      </c>
      <c r="T1469" s="55" t="str" cm="1">
        <f t="array" ref="T1469">IF(AND(B1469:D1469="",G1469:P1469=""),"",MAX(0,K1469-L1469))</f>
        <v/>
      </c>
      <c r="U1469" s="55" t="str" cm="1">
        <f t="array" ref="U1469">IF(AND(B1469:D1469="",G1469:P1469=""),"",VLOOKUP(J1469,ABen_Rates,3,FALSE)*T1469*S1469)</f>
        <v/>
      </c>
      <c r="V1469" s="55" t="str" cm="1">
        <f t="array" ref="V1469">IF(AND(B1469:D1469="",G1469:P1469=""),"",VLOOKUP(D1469,Treatment_Life,2,FALSE)*U1469)</f>
        <v/>
      </c>
      <c r="W1469" s="55" t="str" cm="1">
        <f t="array" ref="W1469">IF(AND(B1469:D1469="",G1469:P1469=""),"",(H1469-G1469)*O1469*Lane_Width*Cost_m2)</f>
        <v/>
      </c>
      <c r="X1469" s="55" cm="1">
        <f t="array" ref="X1469">IF(AND(B1469:D1469="",G1469:P1469=""),-9999,V1469*Av_Cost_Coll/W1469)</f>
        <v>-9999</v>
      </c>
      <c r="Y1469" s="55" cm="1">
        <f t="array" ref="Y1469">IF(AND(B1469:D1469="",G1469:P1469=""),-9999,VLOOKUP(CONCATENATE(M1469,"-",N1469),Likelihood,2,FALSE))</f>
        <v>-9999</v>
      </c>
      <c r="Z1469" s="55" t="str" cm="1">
        <f t="array" ref="Z1469">IF(AND(B1469:D1469="",G1469:P1469=""),"",IF(X1469&gt;=2,IF(Y1469&gt;50,"P1","P3"),IF(X1469&gt;0,IF(Y1469&gt;50,"P2","P5"),IF(Y1469&gt;50,"P4","P6"))))</f>
        <v/>
      </c>
    </row>
    <row r="1470" spans="1:26" x14ac:dyDescent="0.35">
      <c r="A1470" s="48"/>
      <c r="B1470" s="48"/>
      <c r="C1470" s="48"/>
      <c r="D1470" s="48"/>
      <c r="E1470" s="47"/>
      <c r="F1470" s="47"/>
      <c r="G1470" s="48"/>
      <c r="H1470" s="48"/>
      <c r="I1470" s="48"/>
      <c r="J1470" s="48"/>
      <c r="K1470" s="48"/>
      <c r="L1470" s="48"/>
      <c r="M1470" s="48"/>
      <c r="N1470" s="48"/>
      <c r="O1470" s="48"/>
      <c r="P1470" s="48"/>
      <c r="Q1470" s="55" t="str" cm="1">
        <f t="array" ref="Q1470">IF(AND(B1470="",D1470="",G1470:H1470="",J1470:P1470),"",IF(OR(B1470="",D1470="",AND(D1470&lt;&gt;"A",D1470&lt;&gt;"B",D1470&lt;&gt;"C",D1470&lt;&gt;"D",D1470&lt;&gt;"U"),G1470&lt;0,H1470&lt;G1470,AND(J1470&lt;&gt;"BC",J1470&lt;&gt;"SG",J1470&lt;&gt;"KQ",J1470&lt;&gt;"R"),J1470="",K1470="",L1470="",L1470&lt; 0,OR(M1470="",M1470&gt;15),OR(N1470="",N1470&gt;15),O1470="",P1470=""),"ERROR - Please check inputs",""))</f>
        <v/>
      </c>
      <c r="R1470" s="55" t="str" cm="1">
        <f t="array" ref="R1470">IF(AND(B1470:D1470="",G1470:P1470=""),"",H1470-G1470)</f>
        <v/>
      </c>
      <c r="S1470" s="55" t="str" cm="1">
        <f t="array" ref="S1470">IF(AND(B1470:D1470="",G1470:P1470=""),"",P1470*R1470/1000*365)</f>
        <v/>
      </c>
      <c r="T1470" s="55" t="str" cm="1">
        <f t="array" ref="T1470">IF(AND(B1470:D1470="",G1470:P1470=""),"",MAX(0,K1470-L1470))</f>
        <v/>
      </c>
      <c r="U1470" s="55" t="str" cm="1">
        <f t="array" ref="U1470">IF(AND(B1470:D1470="",G1470:P1470=""),"",VLOOKUP(J1470,ABen_Rates,3,FALSE)*T1470*S1470)</f>
        <v/>
      </c>
      <c r="V1470" s="55" t="str" cm="1">
        <f t="array" ref="V1470">IF(AND(B1470:D1470="",G1470:P1470=""),"",VLOOKUP(D1470,Treatment_Life,2,FALSE)*U1470)</f>
        <v/>
      </c>
      <c r="W1470" s="55" t="str" cm="1">
        <f t="array" ref="W1470">IF(AND(B1470:D1470="",G1470:P1470=""),"",(H1470-G1470)*O1470*Lane_Width*Cost_m2)</f>
        <v/>
      </c>
      <c r="X1470" s="55" cm="1">
        <f t="array" ref="X1470">IF(AND(B1470:D1470="",G1470:P1470=""),-9999,V1470*Av_Cost_Coll/W1470)</f>
        <v>-9999</v>
      </c>
      <c r="Y1470" s="55" cm="1">
        <f t="array" ref="Y1470">IF(AND(B1470:D1470="",G1470:P1470=""),-9999,VLOOKUP(CONCATENATE(M1470,"-",N1470),Likelihood,2,FALSE))</f>
        <v>-9999</v>
      </c>
      <c r="Z1470" s="55" t="str" cm="1">
        <f t="array" ref="Z1470">IF(AND(B1470:D1470="",G1470:P1470=""),"",IF(X1470&gt;=2,IF(Y1470&gt;50,"P1","P3"),IF(X1470&gt;0,IF(Y1470&gt;50,"P2","P5"),IF(Y1470&gt;50,"P4","P6"))))</f>
        <v/>
      </c>
    </row>
    <row r="1471" spans="1:26" x14ac:dyDescent="0.35">
      <c r="A1471" s="48"/>
      <c r="B1471" s="48"/>
      <c r="C1471" s="48"/>
      <c r="D1471" s="48"/>
      <c r="E1471" s="47"/>
      <c r="F1471" s="47"/>
      <c r="G1471" s="48"/>
      <c r="H1471" s="48"/>
      <c r="I1471" s="48"/>
      <c r="J1471" s="48"/>
      <c r="K1471" s="48"/>
      <c r="L1471" s="48"/>
      <c r="M1471" s="48"/>
      <c r="N1471" s="48"/>
      <c r="O1471" s="48"/>
      <c r="P1471" s="48"/>
      <c r="Q1471" s="55" t="str" cm="1">
        <f t="array" ref="Q1471">IF(AND(B1471="",D1471="",G1471:H1471="",J1471:P1471),"",IF(OR(B1471="",D1471="",AND(D1471&lt;&gt;"A",D1471&lt;&gt;"B",D1471&lt;&gt;"C",D1471&lt;&gt;"D",D1471&lt;&gt;"U"),G1471&lt;0,H1471&lt;G1471,AND(J1471&lt;&gt;"BC",J1471&lt;&gt;"SG",J1471&lt;&gt;"KQ",J1471&lt;&gt;"R"),J1471="",K1471="",L1471="",L1471&lt; 0,OR(M1471="",M1471&gt;15),OR(N1471="",N1471&gt;15),O1471="",P1471=""),"ERROR - Please check inputs",""))</f>
        <v/>
      </c>
      <c r="R1471" s="55" t="str" cm="1">
        <f t="array" ref="R1471">IF(AND(B1471:D1471="",G1471:P1471=""),"",H1471-G1471)</f>
        <v/>
      </c>
      <c r="S1471" s="55" t="str" cm="1">
        <f t="array" ref="S1471">IF(AND(B1471:D1471="",G1471:P1471=""),"",P1471*R1471/1000*365)</f>
        <v/>
      </c>
      <c r="T1471" s="55" t="str" cm="1">
        <f t="array" ref="T1471">IF(AND(B1471:D1471="",G1471:P1471=""),"",MAX(0,K1471-L1471))</f>
        <v/>
      </c>
      <c r="U1471" s="55" t="str" cm="1">
        <f t="array" ref="U1471">IF(AND(B1471:D1471="",G1471:P1471=""),"",VLOOKUP(J1471,ABen_Rates,3,FALSE)*T1471*S1471)</f>
        <v/>
      </c>
      <c r="V1471" s="55" t="str" cm="1">
        <f t="array" ref="V1471">IF(AND(B1471:D1471="",G1471:P1471=""),"",VLOOKUP(D1471,Treatment_Life,2,FALSE)*U1471)</f>
        <v/>
      </c>
      <c r="W1471" s="55" t="str" cm="1">
        <f t="array" ref="W1471">IF(AND(B1471:D1471="",G1471:P1471=""),"",(H1471-G1471)*O1471*Lane_Width*Cost_m2)</f>
        <v/>
      </c>
      <c r="X1471" s="55" cm="1">
        <f t="array" ref="X1471">IF(AND(B1471:D1471="",G1471:P1471=""),-9999,V1471*Av_Cost_Coll/W1471)</f>
        <v>-9999</v>
      </c>
      <c r="Y1471" s="55" cm="1">
        <f t="array" ref="Y1471">IF(AND(B1471:D1471="",G1471:P1471=""),-9999,VLOOKUP(CONCATENATE(M1471,"-",N1471),Likelihood,2,FALSE))</f>
        <v>-9999</v>
      </c>
      <c r="Z1471" s="55" t="str" cm="1">
        <f t="array" ref="Z1471">IF(AND(B1471:D1471="",G1471:P1471=""),"",IF(X1471&gt;=2,IF(Y1471&gt;50,"P1","P3"),IF(X1471&gt;0,IF(Y1471&gt;50,"P2","P5"),IF(Y1471&gt;50,"P4","P6"))))</f>
        <v/>
      </c>
    </row>
    <row r="1472" spans="1:26" x14ac:dyDescent="0.35">
      <c r="A1472" s="48"/>
      <c r="B1472" s="48"/>
      <c r="C1472" s="48"/>
      <c r="D1472" s="48"/>
      <c r="E1472" s="47"/>
      <c r="F1472" s="47"/>
      <c r="G1472" s="48"/>
      <c r="H1472" s="48"/>
      <c r="I1472" s="48"/>
      <c r="J1472" s="48"/>
      <c r="K1472" s="48"/>
      <c r="L1472" s="48"/>
      <c r="M1472" s="48"/>
      <c r="N1472" s="48"/>
      <c r="O1472" s="48"/>
      <c r="P1472" s="48"/>
      <c r="Q1472" s="55" t="str" cm="1">
        <f t="array" ref="Q1472">IF(AND(B1472="",D1472="",G1472:H1472="",J1472:P1472),"",IF(OR(B1472="",D1472="",AND(D1472&lt;&gt;"A",D1472&lt;&gt;"B",D1472&lt;&gt;"C",D1472&lt;&gt;"D",D1472&lt;&gt;"U"),G1472&lt;0,H1472&lt;G1472,AND(J1472&lt;&gt;"BC",J1472&lt;&gt;"SG",J1472&lt;&gt;"KQ",J1472&lt;&gt;"R"),J1472="",K1472="",L1472="",L1472&lt; 0,OR(M1472="",M1472&gt;15),OR(N1472="",N1472&gt;15),O1472="",P1472=""),"ERROR - Please check inputs",""))</f>
        <v/>
      </c>
      <c r="R1472" s="55" t="str" cm="1">
        <f t="array" ref="R1472">IF(AND(B1472:D1472="",G1472:P1472=""),"",H1472-G1472)</f>
        <v/>
      </c>
      <c r="S1472" s="55" t="str" cm="1">
        <f t="array" ref="S1472">IF(AND(B1472:D1472="",G1472:P1472=""),"",P1472*R1472/1000*365)</f>
        <v/>
      </c>
      <c r="T1472" s="55" t="str" cm="1">
        <f t="array" ref="T1472">IF(AND(B1472:D1472="",G1472:P1472=""),"",MAX(0,K1472-L1472))</f>
        <v/>
      </c>
      <c r="U1472" s="55" t="str" cm="1">
        <f t="array" ref="U1472">IF(AND(B1472:D1472="",G1472:P1472=""),"",VLOOKUP(J1472,ABen_Rates,3,FALSE)*T1472*S1472)</f>
        <v/>
      </c>
      <c r="V1472" s="55" t="str" cm="1">
        <f t="array" ref="V1472">IF(AND(B1472:D1472="",G1472:P1472=""),"",VLOOKUP(D1472,Treatment_Life,2,FALSE)*U1472)</f>
        <v/>
      </c>
      <c r="W1472" s="55" t="str" cm="1">
        <f t="array" ref="W1472">IF(AND(B1472:D1472="",G1472:P1472=""),"",(H1472-G1472)*O1472*Lane_Width*Cost_m2)</f>
        <v/>
      </c>
      <c r="X1472" s="55" cm="1">
        <f t="array" ref="X1472">IF(AND(B1472:D1472="",G1472:P1472=""),-9999,V1472*Av_Cost_Coll/W1472)</f>
        <v>-9999</v>
      </c>
      <c r="Y1472" s="55" cm="1">
        <f t="array" ref="Y1472">IF(AND(B1472:D1472="",G1472:P1472=""),-9999,VLOOKUP(CONCATENATE(M1472,"-",N1472),Likelihood,2,FALSE))</f>
        <v>-9999</v>
      </c>
      <c r="Z1472" s="55" t="str" cm="1">
        <f t="array" ref="Z1472">IF(AND(B1472:D1472="",G1472:P1472=""),"",IF(X1472&gt;=2,IF(Y1472&gt;50,"P1","P3"),IF(X1472&gt;0,IF(Y1472&gt;50,"P2","P5"),IF(Y1472&gt;50,"P4","P6"))))</f>
        <v/>
      </c>
    </row>
    <row r="1473" spans="1:26" x14ac:dyDescent="0.35">
      <c r="A1473" s="48"/>
      <c r="B1473" s="48"/>
      <c r="C1473" s="48"/>
      <c r="D1473" s="48"/>
      <c r="E1473" s="47"/>
      <c r="F1473" s="47"/>
      <c r="G1473" s="48"/>
      <c r="H1473" s="48"/>
      <c r="I1473" s="48"/>
      <c r="J1473" s="48"/>
      <c r="K1473" s="48"/>
      <c r="L1473" s="48"/>
      <c r="M1473" s="48"/>
      <c r="N1473" s="48"/>
      <c r="O1473" s="48"/>
      <c r="P1473" s="48"/>
      <c r="Q1473" s="55" t="str" cm="1">
        <f t="array" ref="Q1473">IF(AND(B1473="",D1473="",G1473:H1473="",J1473:P1473),"",IF(OR(B1473="",D1473="",AND(D1473&lt;&gt;"A",D1473&lt;&gt;"B",D1473&lt;&gt;"C",D1473&lt;&gt;"D",D1473&lt;&gt;"U"),G1473&lt;0,H1473&lt;G1473,AND(J1473&lt;&gt;"BC",J1473&lt;&gt;"SG",J1473&lt;&gt;"KQ",J1473&lt;&gt;"R"),J1473="",K1473="",L1473="",L1473&lt; 0,OR(M1473="",M1473&gt;15),OR(N1473="",N1473&gt;15),O1473="",P1473=""),"ERROR - Please check inputs",""))</f>
        <v/>
      </c>
      <c r="R1473" s="55" t="str" cm="1">
        <f t="array" ref="R1473">IF(AND(B1473:D1473="",G1473:P1473=""),"",H1473-G1473)</f>
        <v/>
      </c>
      <c r="S1473" s="55" t="str" cm="1">
        <f t="array" ref="S1473">IF(AND(B1473:D1473="",G1473:P1473=""),"",P1473*R1473/1000*365)</f>
        <v/>
      </c>
      <c r="T1473" s="55" t="str" cm="1">
        <f t="array" ref="T1473">IF(AND(B1473:D1473="",G1473:P1473=""),"",MAX(0,K1473-L1473))</f>
        <v/>
      </c>
      <c r="U1473" s="55" t="str" cm="1">
        <f t="array" ref="U1473">IF(AND(B1473:D1473="",G1473:P1473=""),"",VLOOKUP(J1473,ABen_Rates,3,FALSE)*T1473*S1473)</f>
        <v/>
      </c>
      <c r="V1473" s="55" t="str" cm="1">
        <f t="array" ref="V1473">IF(AND(B1473:D1473="",G1473:P1473=""),"",VLOOKUP(D1473,Treatment_Life,2,FALSE)*U1473)</f>
        <v/>
      </c>
      <c r="W1473" s="55" t="str" cm="1">
        <f t="array" ref="W1473">IF(AND(B1473:D1473="",G1473:P1473=""),"",(H1473-G1473)*O1473*Lane_Width*Cost_m2)</f>
        <v/>
      </c>
      <c r="X1473" s="55" cm="1">
        <f t="array" ref="X1473">IF(AND(B1473:D1473="",G1473:P1473=""),-9999,V1473*Av_Cost_Coll/W1473)</f>
        <v>-9999</v>
      </c>
      <c r="Y1473" s="55" cm="1">
        <f t="array" ref="Y1473">IF(AND(B1473:D1473="",G1473:P1473=""),-9999,VLOOKUP(CONCATENATE(M1473,"-",N1473),Likelihood,2,FALSE))</f>
        <v>-9999</v>
      </c>
      <c r="Z1473" s="55" t="str" cm="1">
        <f t="array" ref="Z1473">IF(AND(B1473:D1473="",G1473:P1473=""),"",IF(X1473&gt;=2,IF(Y1473&gt;50,"P1","P3"),IF(X1473&gt;0,IF(Y1473&gt;50,"P2","P5"),IF(Y1473&gt;50,"P4","P6"))))</f>
        <v/>
      </c>
    </row>
    <row r="1474" spans="1:26" x14ac:dyDescent="0.35">
      <c r="A1474" s="48"/>
      <c r="B1474" s="48"/>
      <c r="C1474" s="48"/>
      <c r="D1474" s="48"/>
      <c r="E1474" s="47"/>
      <c r="F1474" s="47"/>
      <c r="G1474" s="48"/>
      <c r="H1474" s="48"/>
      <c r="I1474" s="48"/>
      <c r="J1474" s="48"/>
      <c r="K1474" s="48"/>
      <c r="L1474" s="48"/>
      <c r="M1474" s="48"/>
      <c r="N1474" s="48"/>
      <c r="O1474" s="48"/>
      <c r="P1474" s="48"/>
      <c r="Q1474" s="55" t="str" cm="1">
        <f t="array" ref="Q1474">IF(AND(B1474="",D1474="",G1474:H1474="",J1474:P1474),"",IF(OR(B1474="",D1474="",AND(D1474&lt;&gt;"A",D1474&lt;&gt;"B",D1474&lt;&gt;"C",D1474&lt;&gt;"D",D1474&lt;&gt;"U"),G1474&lt;0,H1474&lt;G1474,AND(J1474&lt;&gt;"BC",J1474&lt;&gt;"SG",J1474&lt;&gt;"KQ",J1474&lt;&gt;"R"),J1474="",K1474="",L1474="",L1474&lt; 0,OR(M1474="",M1474&gt;15),OR(N1474="",N1474&gt;15),O1474="",P1474=""),"ERROR - Please check inputs",""))</f>
        <v/>
      </c>
      <c r="R1474" s="55" t="str" cm="1">
        <f t="array" ref="R1474">IF(AND(B1474:D1474="",G1474:P1474=""),"",H1474-G1474)</f>
        <v/>
      </c>
      <c r="S1474" s="55" t="str" cm="1">
        <f t="array" ref="S1474">IF(AND(B1474:D1474="",G1474:P1474=""),"",P1474*R1474/1000*365)</f>
        <v/>
      </c>
      <c r="T1474" s="55" t="str" cm="1">
        <f t="array" ref="T1474">IF(AND(B1474:D1474="",G1474:P1474=""),"",MAX(0,K1474-L1474))</f>
        <v/>
      </c>
      <c r="U1474" s="55" t="str" cm="1">
        <f t="array" ref="U1474">IF(AND(B1474:D1474="",G1474:P1474=""),"",VLOOKUP(J1474,ABen_Rates,3,FALSE)*T1474*S1474)</f>
        <v/>
      </c>
      <c r="V1474" s="55" t="str" cm="1">
        <f t="array" ref="V1474">IF(AND(B1474:D1474="",G1474:P1474=""),"",VLOOKUP(D1474,Treatment_Life,2,FALSE)*U1474)</f>
        <v/>
      </c>
      <c r="W1474" s="55" t="str" cm="1">
        <f t="array" ref="W1474">IF(AND(B1474:D1474="",G1474:P1474=""),"",(H1474-G1474)*O1474*Lane_Width*Cost_m2)</f>
        <v/>
      </c>
      <c r="X1474" s="55" cm="1">
        <f t="array" ref="X1474">IF(AND(B1474:D1474="",G1474:P1474=""),-9999,V1474*Av_Cost_Coll/W1474)</f>
        <v>-9999</v>
      </c>
      <c r="Y1474" s="55" cm="1">
        <f t="array" ref="Y1474">IF(AND(B1474:D1474="",G1474:P1474=""),-9999,VLOOKUP(CONCATENATE(M1474,"-",N1474),Likelihood,2,FALSE))</f>
        <v>-9999</v>
      </c>
      <c r="Z1474" s="55" t="str" cm="1">
        <f t="array" ref="Z1474">IF(AND(B1474:D1474="",G1474:P1474=""),"",IF(X1474&gt;=2,IF(Y1474&gt;50,"P1","P3"),IF(X1474&gt;0,IF(Y1474&gt;50,"P2","P5"),IF(Y1474&gt;50,"P4","P6"))))</f>
        <v/>
      </c>
    </row>
    <row r="1475" spans="1:26" x14ac:dyDescent="0.35">
      <c r="A1475" s="48"/>
      <c r="B1475" s="48"/>
      <c r="C1475" s="48"/>
      <c r="D1475" s="48"/>
      <c r="E1475" s="47"/>
      <c r="F1475" s="47"/>
      <c r="G1475" s="48"/>
      <c r="H1475" s="48"/>
      <c r="I1475" s="48"/>
      <c r="J1475" s="48"/>
      <c r="K1475" s="48"/>
      <c r="L1475" s="48"/>
      <c r="M1475" s="48"/>
      <c r="N1475" s="48"/>
      <c r="O1475" s="48"/>
      <c r="P1475" s="48"/>
      <c r="Q1475" s="55" t="str" cm="1">
        <f t="array" ref="Q1475">IF(AND(B1475="",D1475="",G1475:H1475="",J1475:P1475),"",IF(OR(B1475="",D1475="",AND(D1475&lt;&gt;"A",D1475&lt;&gt;"B",D1475&lt;&gt;"C",D1475&lt;&gt;"D",D1475&lt;&gt;"U"),G1475&lt;0,H1475&lt;G1475,AND(J1475&lt;&gt;"BC",J1475&lt;&gt;"SG",J1475&lt;&gt;"KQ",J1475&lt;&gt;"R"),J1475="",K1475="",L1475="",L1475&lt; 0,OR(M1475="",M1475&gt;15),OR(N1475="",N1475&gt;15),O1475="",P1475=""),"ERROR - Please check inputs",""))</f>
        <v/>
      </c>
      <c r="R1475" s="55" t="str" cm="1">
        <f t="array" ref="R1475">IF(AND(B1475:D1475="",G1475:P1475=""),"",H1475-G1475)</f>
        <v/>
      </c>
      <c r="S1475" s="55" t="str" cm="1">
        <f t="array" ref="S1475">IF(AND(B1475:D1475="",G1475:P1475=""),"",P1475*R1475/1000*365)</f>
        <v/>
      </c>
      <c r="T1475" s="55" t="str" cm="1">
        <f t="array" ref="T1475">IF(AND(B1475:D1475="",G1475:P1475=""),"",MAX(0,K1475-L1475))</f>
        <v/>
      </c>
      <c r="U1475" s="55" t="str" cm="1">
        <f t="array" ref="U1475">IF(AND(B1475:D1475="",G1475:P1475=""),"",VLOOKUP(J1475,ABen_Rates,3,FALSE)*T1475*S1475)</f>
        <v/>
      </c>
      <c r="V1475" s="55" t="str" cm="1">
        <f t="array" ref="V1475">IF(AND(B1475:D1475="",G1475:P1475=""),"",VLOOKUP(D1475,Treatment_Life,2,FALSE)*U1475)</f>
        <v/>
      </c>
      <c r="W1475" s="55" t="str" cm="1">
        <f t="array" ref="W1475">IF(AND(B1475:D1475="",G1475:P1475=""),"",(H1475-G1475)*O1475*Lane_Width*Cost_m2)</f>
        <v/>
      </c>
      <c r="X1475" s="55" cm="1">
        <f t="array" ref="X1475">IF(AND(B1475:D1475="",G1475:P1475=""),-9999,V1475*Av_Cost_Coll/W1475)</f>
        <v>-9999</v>
      </c>
      <c r="Y1475" s="55" cm="1">
        <f t="array" ref="Y1475">IF(AND(B1475:D1475="",G1475:P1475=""),-9999,VLOOKUP(CONCATENATE(M1475,"-",N1475),Likelihood,2,FALSE))</f>
        <v>-9999</v>
      </c>
      <c r="Z1475" s="55" t="str" cm="1">
        <f t="array" ref="Z1475">IF(AND(B1475:D1475="",G1475:P1475=""),"",IF(X1475&gt;=2,IF(Y1475&gt;50,"P1","P3"),IF(X1475&gt;0,IF(Y1475&gt;50,"P2","P5"),IF(Y1475&gt;50,"P4","P6"))))</f>
        <v/>
      </c>
    </row>
    <row r="1476" spans="1:26" x14ac:dyDescent="0.35">
      <c r="A1476" s="48"/>
      <c r="B1476" s="48"/>
      <c r="C1476" s="48"/>
      <c r="D1476" s="48"/>
      <c r="E1476" s="47"/>
      <c r="F1476" s="47"/>
      <c r="G1476" s="48"/>
      <c r="H1476" s="48"/>
      <c r="I1476" s="48"/>
      <c r="J1476" s="48"/>
      <c r="K1476" s="48"/>
      <c r="L1476" s="48"/>
      <c r="M1476" s="48"/>
      <c r="N1476" s="48"/>
      <c r="O1476" s="48"/>
      <c r="P1476" s="48"/>
      <c r="Q1476" s="55" t="str" cm="1">
        <f t="array" ref="Q1476">IF(AND(B1476="",D1476="",G1476:H1476="",J1476:P1476),"",IF(OR(B1476="",D1476="",AND(D1476&lt;&gt;"A",D1476&lt;&gt;"B",D1476&lt;&gt;"C",D1476&lt;&gt;"D",D1476&lt;&gt;"U"),G1476&lt;0,H1476&lt;G1476,AND(J1476&lt;&gt;"BC",J1476&lt;&gt;"SG",J1476&lt;&gt;"KQ",J1476&lt;&gt;"R"),J1476="",K1476="",L1476="",L1476&lt; 0,OR(M1476="",M1476&gt;15),OR(N1476="",N1476&gt;15),O1476="",P1476=""),"ERROR - Please check inputs",""))</f>
        <v/>
      </c>
      <c r="R1476" s="55" t="str" cm="1">
        <f t="array" ref="R1476">IF(AND(B1476:D1476="",G1476:P1476=""),"",H1476-G1476)</f>
        <v/>
      </c>
      <c r="S1476" s="55" t="str" cm="1">
        <f t="array" ref="S1476">IF(AND(B1476:D1476="",G1476:P1476=""),"",P1476*R1476/1000*365)</f>
        <v/>
      </c>
      <c r="T1476" s="55" t="str" cm="1">
        <f t="array" ref="T1476">IF(AND(B1476:D1476="",G1476:P1476=""),"",MAX(0,K1476-L1476))</f>
        <v/>
      </c>
      <c r="U1476" s="55" t="str" cm="1">
        <f t="array" ref="U1476">IF(AND(B1476:D1476="",G1476:P1476=""),"",VLOOKUP(J1476,ABen_Rates,3,FALSE)*T1476*S1476)</f>
        <v/>
      </c>
      <c r="V1476" s="55" t="str" cm="1">
        <f t="array" ref="V1476">IF(AND(B1476:D1476="",G1476:P1476=""),"",VLOOKUP(D1476,Treatment_Life,2,FALSE)*U1476)</f>
        <v/>
      </c>
      <c r="W1476" s="55" t="str" cm="1">
        <f t="array" ref="W1476">IF(AND(B1476:D1476="",G1476:P1476=""),"",(H1476-G1476)*O1476*Lane_Width*Cost_m2)</f>
        <v/>
      </c>
      <c r="X1476" s="55" cm="1">
        <f t="array" ref="X1476">IF(AND(B1476:D1476="",G1476:P1476=""),-9999,V1476*Av_Cost_Coll/W1476)</f>
        <v>-9999</v>
      </c>
      <c r="Y1476" s="55" cm="1">
        <f t="array" ref="Y1476">IF(AND(B1476:D1476="",G1476:P1476=""),-9999,VLOOKUP(CONCATENATE(M1476,"-",N1476),Likelihood,2,FALSE))</f>
        <v>-9999</v>
      </c>
      <c r="Z1476" s="55" t="str" cm="1">
        <f t="array" ref="Z1476">IF(AND(B1476:D1476="",G1476:P1476=""),"",IF(X1476&gt;=2,IF(Y1476&gt;50,"P1","P3"),IF(X1476&gt;0,IF(Y1476&gt;50,"P2","P5"),IF(Y1476&gt;50,"P4","P6"))))</f>
        <v/>
      </c>
    </row>
    <row r="1477" spans="1:26" x14ac:dyDescent="0.35">
      <c r="A1477" s="48"/>
      <c r="B1477" s="48"/>
      <c r="C1477" s="48"/>
      <c r="D1477" s="48"/>
      <c r="E1477" s="47"/>
      <c r="F1477" s="47"/>
      <c r="G1477" s="48"/>
      <c r="H1477" s="48"/>
      <c r="I1477" s="48"/>
      <c r="J1477" s="48"/>
      <c r="K1477" s="48"/>
      <c r="L1477" s="48"/>
      <c r="M1477" s="48"/>
      <c r="N1477" s="48"/>
      <c r="O1477" s="48"/>
      <c r="P1477" s="48"/>
      <c r="Q1477" s="55" t="str" cm="1">
        <f t="array" ref="Q1477">IF(AND(B1477="",D1477="",G1477:H1477="",J1477:P1477),"",IF(OR(B1477="",D1477="",AND(D1477&lt;&gt;"A",D1477&lt;&gt;"B",D1477&lt;&gt;"C",D1477&lt;&gt;"D",D1477&lt;&gt;"U"),G1477&lt;0,H1477&lt;G1477,AND(J1477&lt;&gt;"BC",J1477&lt;&gt;"SG",J1477&lt;&gt;"KQ",J1477&lt;&gt;"R"),J1477="",K1477="",L1477="",L1477&lt; 0,OR(M1477="",M1477&gt;15),OR(N1477="",N1477&gt;15),O1477="",P1477=""),"ERROR - Please check inputs",""))</f>
        <v/>
      </c>
      <c r="R1477" s="55" t="str" cm="1">
        <f t="array" ref="R1477">IF(AND(B1477:D1477="",G1477:P1477=""),"",H1477-G1477)</f>
        <v/>
      </c>
      <c r="S1477" s="55" t="str" cm="1">
        <f t="array" ref="S1477">IF(AND(B1477:D1477="",G1477:P1477=""),"",P1477*R1477/1000*365)</f>
        <v/>
      </c>
      <c r="T1477" s="55" t="str" cm="1">
        <f t="array" ref="T1477">IF(AND(B1477:D1477="",G1477:P1477=""),"",MAX(0,K1477-L1477))</f>
        <v/>
      </c>
      <c r="U1477" s="55" t="str" cm="1">
        <f t="array" ref="U1477">IF(AND(B1477:D1477="",G1477:P1477=""),"",VLOOKUP(J1477,ABen_Rates,3,FALSE)*T1477*S1477)</f>
        <v/>
      </c>
      <c r="V1477" s="55" t="str" cm="1">
        <f t="array" ref="V1477">IF(AND(B1477:D1477="",G1477:P1477=""),"",VLOOKUP(D1477,Treatment_Life,2,FALSE)*U1477)</f>
        <v/>
      </c>
      <c r="W1477" s="55" t="str" cm="1">
        <f t="array" ref="W1477">IF(AND(B1477:D1477="",G1477:P1477=""),"",(H1477-G1477)*O1477*Lane_Width*Cost_m2)</f>
        <v/>
      </c>
      <c r="X1477" s="55" cm="1">
        <f t="array" ref="X1477">IF(AND(B1477:D1477="",G1477:P1477=""),-9999,V1477*Av_Cost_Coll/W1477)</f>
        <v>-9999</v>
      </c>
      <c r="Y1477" s="55" cm="1">
        <f t="array" ref="Y1477">IF(AND(B1477:D1477="",G1477:P1477=""),-9999,VLOOKUP(CONCATENATE(M1477,"-",N1477),Likelihood,2,FALSE))</f>
        <v>-9999</v>
      </c>
      <c r="Z1477" s="55" t="str" cm="1">
        <f t="array" ref="Z1477">IF(AND(B1477:D1477="",G1477:P1477=""),"",IF(X1477&gt;=2,IF(Y1477&gt;50,"P1","P3"),IF(X1477&gt;0,IF(Y1477&gt;50,"P2","P5"),IF(Y1477&gt;50,"P4","P6"))))</f>
        <v/>
      </c>
    </row>
    <row r="1478" spans="1:26" x14ac:dyDescent="0.35">
      <c r="A1478" s="48"/>
      <c r="B1478" s="48"/>
      <c r="C1478" s="48"/>
      <c r="D1478" s="48"/>
      <c r="E1478" s="47"/>
      <c r="F1478" s="47"/>
      <c r="G1478" s="48"/>
      <c r="H1478" s="48"/>
      <c r="I1478" s="48"/>
      <c r="J1478" s="48"/>
      <c r="K1478" s="48"/>
      <c r="L1478" s="48"/>
      <c r="M1478" s="48"/>
      <c r="N1478" s="48"/>
      <c r="O1478" s="48"/>
      <c r="P1478" s="48"/>
      <c r="Q1478" s="55" t="str" cm="1">
        <f t="array" ref="Q1478">IF(AND(B1478="",D1478="",G1478:H1478="",J1478:P1478),"",IF(OR(B1478="",D1478="",AND(D1478&lt;&gt;"A",D1478&lt;&gt;"B",D1478&lt;&gt;"C",D1478&lt;&gt;"D",D1478&lt;&gt;"U"),G1478&lt;0,H1478&lt;G1478,AND(J1478&lt;&gt;"BC",J1478&lt;&gt;"SG",J1478&lt;&gt;"KQ",J1478&lt;&gt;"R"),J1478="",K1478="",L1478="",L1478&lt; 0,OR(M1478="",M1478&gt;15),OR(N1478="",N1478&gt;15),O1478="",P1478=""),"ERROR - Please check inputs",""))</f>
        <v/>
      </c>
      <c r="R1478" s="55" t="str" cm="1">
        <f t="array" ref="R1478">IF(AND(B1478:D1478="",G1478:P1478=""),"",H1478-G1478)</f>
        <v/>
      </c>
      <c r="S1478" s="55" t="str" cm="1">
        <f t="array" ref="S1478">IF(AND(B1478:D1478="",G1478:P1478=""),"",P1478*R1478/1000*365)</f>
        <v/>
      </c>
      <c r="T1478" s="55" t="str" cm="1">
        <f t="array" ref="T1478">IF(AND(B1478:D1478="",G1478:P1478=""),"",MAX(0,K1478-L1478))</f>
        <v/>
      </c>
      <c r="U1478" s="55" t="str" cm="1">
        <f t="array" ref="U1478">IF(AND(B1478:D1478="",G1478:P1478=""),"",VLOOKUP(J1478,ABen_Rates,3,FALSE)*T1478*S1478)</f>
        <v/>
      </c>
      <c r="V1478" s="55" t="str" cm="1">
        <f t="array" ref="V1478">IF(AND(B1478:D1478="",G1478:P1478=""),"",VLOOKUP(D1478,Treatment_Life,2,FALSE)*U1478)</f>
        <v/>
      </c>
      <c r="W1478" s="55" t="str" cm="1">
        <f t="array" ref="W1478">IF(AND(B1478:D1478="",G1478:P1478=""),"",(H1478-G1478)*O1478*Lane_Width*Cost_m2)</f>
        <v/>
      </c>
      <c r="X1478" s="55" cm="1">
        <f t="array" ref="X1478">IF(AND(B1478:D1478="",G1478:P1478=""),-9999,V1478*Av_Cost_Coll/W1478)</f>
        <v>-9999</v>
      </c>
      <c r="Y1478" s="55" cm="1">
        <f t="array" ref="Y1478">IF(AND(B1478:D1478="",G1478:P1478=""),-9999,VLOOKUP(CONCATENATE(M1478,"-",N1478),Likelihood,2,FALSE))</f>
        <v>-9999</v>
      </c>
      <c r="Z1478" s="55" t="str" cm="1">
        <f t="array" ref="Z1478">IF(AND(B1478:D1478="",G1478:P1478=""),"",IF(X1478&gt;=2,IF(Y1478&gt;50,"P1","P3"),IF(X1478&gt;0,IF(Y1478&gt;50,"P2","P5"),IF(Y1478&gt;50,"P4","P6"))))</f>
        <v/>
      </c>
    </row>
    <row r="1479" spans="1:26" x14ac:dyDescent="0.35">
      <c r="A1479" s="48"/>
      <c r="B1479" s="48"/>
      <c r="C1479" s="48"/>
      <c r="D1479" s="48"/>
      <c r="E1479" s="47"/>
      <c r="F1479" s="47"/>
      <c r="G1479" s="48"/>
      <c r="H1479" s="48"/>
      <c r="I1479" s="48"/>
      <c r="J1479" s="48"/>
      <c r="K1479" s="48"/>
      <c r="L1479" s="48"/>
      <c r="M1479" s="48"/>
      <c r="N1479" s="48"/>
      <c r="O1479" s="48"/>
      <c r="P1479" s="48"/>
      <c r="Q1479" s="55" t="str" cm="1">
        <f t="array" ref="Q1479">IF(AND(B1479="",D1479="",G1479:H1479="",J1479:P1479),"",IF(OR(B1479="",D1479="",AND(D1479&lt;&gt;"A",D1479&lt;&gt;"B",D1479&lt;&gt;"C",D1479&lt;&gt;"D",D1479&lt;&gt;"U"),G1479&lt;0,H1479&lt;G1479,AND(J1479&lt;&gt;"BC",J1479&lt;&gt;"SG",J1479&lt;&gt;"KQ",J1479&lt;&gt;"R"),J1479="",K1479="",L1479="",L1479&lt; 0,OR(M1479="",M1479&gt;15),OR(N1479="",N1479&gt;15),O1479="",P1479=""),"ERROR - Please check inputs",""))</f>
        <v/>
      </c>
      <c r="R1479" s="55" t="str" cm="1">
        <f t="array" ref="R1479">IF(AND(B1479:D1479="",G1479:P1479=""),"",H1479-G1479)</f>
        <v/>
      </c>
      <c r="S1479" s="55" t="str" cm="1">
        <f t="array" ref="S1479">IF(AND(B1479:D1479="",G1479:P1479=""),"",P1479*R1479/1000*365)</f>
        <v/>
      </c>
      <c r="T1479" s="55" t="str" cm="1">
        <f t="array" ref="T1479">IF(AND(B1479:D1479="",G1479:P1479=""),"",MAX(0,K1479-L1479))</f>
        <v/>
      </c>
      <c r="U1479" s="55" t="str" cm="1">
        <f t="array" ref="U1479">IF(AND(B1479:D1479="",G1479:P1479=""),"",VLOOKUP(J1479,ABen_Rates,3,FALSE)*T1479*S1479)</f>
        <v/>
      </c>
      <c r="V1479" s="55" t="str" cm="1">
        <f t="array" ref="V1479">IF(AND(B1479:D1479="",G1479:P1479=""),"",VLOOKUP(D1479,Treatment_Life,2,FALSE)*U1479)</f>
        <v/>
      </c>
      <c r="W1479" s="55" t="str" cm="1">
        <f t="array" ref="W1479">IF(AND(B1479:D1479="",G1479:P1479=""),"",(H1479-G1479)*O1479*Lane_Width*Cost_m2)</f>
        <v/>
      </c>
      <c r="X1479" s="55" cm="1">
        <f t="array" ref="X1479">IF(AND(B1479:D1479="",G1479:P1479=""),-9999,V1479*Av_Cost_Coll/W1479)</f>
        <v>-9999</v>
      </c>
      <c r="Y1479" s="55" cm="1">
        <f t="array" ref="Y1479">IF(AND(B1479:D1479="",G1479:P1479=""),-9999,VLOOKUP(CONCATENATE(M1479,"-",N1479),Likelihood,2,FALSE))</f>
        <v>-9999</v>
      </c>
      <c r="Z1479" s="55" t="str" cm="1">
        <f t="array" ref="Z1479">IF(AND(B1479:D1479="",G1479:P1479=""),"",IF(X1479&gt;=2,IF(Y1479&gt;50,"P1","P3"),IF(X1479&gt;0,IF(Y1479&gt;50,"P2","P5"),IF(Y1479&gt;50,"P4","P6"))))</f>
        <v/>
      </c>
    </row>
    <row r="1480" spans="1:26" x14ac:dyDescent="0.35">
      <c r="A1480" s="48"/>
      <c r="B1480" s="48"/>
      <c r="C1480" s="48"/>
      <c r="D1480" s="48"/>
      <c r="E1480" s="47"/>
      <c r="F1480" s="47"/>
      <c r="G1480" s="48"/>
      <c r="H1480" s="48"/>
      <c r="I1480" s="48"/>
      <c r="J1480" s="48"/>
      <c r="K1480" s="48"/>
      <c r="L1480" s="48"/>
      <c r="M1480" s="48"/>
      <c r="N1480" s="48"/>
      <c r="O1480" s="48"/>
      <c r="P1480" s="48"/>
      <c r="Q1480" s="55" t="str" cm="1">
        <f t="array" ref="Q1480">IF(AND(B1480="",D1480="",G1480:H1480="",J1480:P1480),"",IF(OR(B1480="",D1480="",AND(D1480&lt;&gt;"A",D1480&lt;&gt;"B",D1480&lt;&gt;"C",D1480&lt;&gt;"D",D1480&lt;&gt;"U"),G1480&lt;0,H1480&lt;G1480,AND(J1480&lt;&gt;"BC",J1480&lt;&gt;"SG",J1480&lt;&gt;"KQ",J1480&lt;&gt;"R"),J1480="",K1480="",L1480="",L1480&lt; 0,OR(M1480="",M1480&gt;15),OR(N1480="",N1480&gt;15),O1480="",P1480=""),"ERROR - Please check inputs",""))</f>
        <v/>
      </c>
      <c r="R1480" s="55" t="str" cm="1">
        <f t="array" ref="R1480">IF(AND(B1480:D1480="",G1480:P1480=""),"",H1480-G1480)</f>
        <v/>
      </c>
      <c r="S1480" s="55" t="str" cm="1">
        <f t="array" ref="S1480">IF(AND(B1480:D1480="",G1480:P1480=""),"",P1480*R1480/1000*365)</f>
        <v/>
      </c>
      <c r="T1480" s="55" t="str" cm="1">
        <f t="array" ref="T1480">IF(AND(B1480:D1480="",G1480:P1480=""),"",MAX(0,K1480-L1480))</f>
        <v/>
      </c>
      <c r="U1480" s="55" t="str" cm="1">
        <f t="array" ref="U1480">IF(AND(B1480:D1480="",G1480:P1480=""),"",VLOOKUP(J1480,ABen_Rates,3,FALSE)*T1480*S1480)</f>
        <v/>
      </c>
      <c r="V1480" s="55" t="str" cm="1">
        <f t="array" ref="V1480">IF(AND(B1480:D1480="",G1480:P1480=""),"",VLOOKUP(D1480,Treatment_Life,2,FALSE)*U1480)</f>
        <v/>
      </c>
      <c r="W1480" s="55" t="str" cm="1">
        <f t="array" ref="W1480">IF(AND(B1480:D1480="",G1480:P1480=""),"",(H1480-G1480)*O1480*Lane_Width*Cost_m2)</f>
        <v/>
      </c>
      <c r="X1480" s="55" cm="1">
        <f t="array" ref="X1480">IF(AND(B1480:D1480="",G1480:P1480=""),-9999,V1480*Av_Cost_Coll/W1480)</f>
        <v>-9999</v>
      </c>
      <c r="Y1480" s="55" cm="1">
        <f t="array" ref="Y1480">IF(AND(B1480:D1480="",G1480:P1480=""),-9999,VLOOKUP(CONCATENATE(M1480,"-",N1480),Likelihood,2,FALSE))</f>
        <v>-9999</v>
      </c>
      <c r="Z1480" s="55" t="str" cm="1">
        <f t="array" ref="Z1480">IF(AND(B1480:D1480="",G1480:P1480=""),"",IF(X1480&gt;=2,IF(Y1480&gt;50,"P1","P3"),IF(X1480&gt;0,IF(Y1480&gt;50,"P2","P5"),IF(Y1480&gt;50,"P4","P6"))))</f>
        <v/>
      </c>
    </row>
    <row r="1481" spans="1:26" x14ac:dyDescent="0.35">
      <c r="A1481" s="48"/>
      <c r="B1481" s="48"/>
      <c r="C1481" s="48"/>
      <c r="D1481" s="48"/>
      <c r="E1481" s="47"/>
      <c r="F1481" s="47"/>
      <c r="G1481" s="48"/>
      <c r="H1481" s="48"/>
      <c r="I1481" s="48"/>
      <c r="J1481" s="48"/>
      <c r="K1481" s="48"/>
      <c r="L1481" s="48"/>
      <c r="M1481" s="48"/>
      <c r="N1481" s="48"/>
      <c r="O1481" s="48"/>
      <c r="P1481" s="48"/>
      <c r="Q1481" s="55" t="str" cm="1">
        <f t="array" ref="Q1481">IF(AND(B1481="",D1481="",G1481:H1481="",J1481:P1481),"",IF(OR(B1481="",D1481="",AND(D1481&lt;&gt;"A",D1481&lt;&gt;"B",D1481&lt;&gt;"C",D1481&lt;&gt;"D",D1481&lt;&gt;"U"),G1481&lt;0,H1481&lt;G1481,AND(J1481&lt;&gt;"BC",J1481&lt;&gt;"SG",J1481&lt;&gt;"KQ",J1481&lt;&gt;"R"),J1481="",K1481="",L1481="",L1481&lt; 0,OR(M1481="",M1481&gt;15),OR(N1481="",N1481&gt;15),O1481="",P1481=""),"ERROR - Please check inputs",""))</f>
        <v/>
      </c>
      <c r="R1481" s="55" t="str" cm="1">
        <f t="array" ref="R1481">IF(AND(B1481:D1481="",G1481:P1481=""),"",H1481-G1481)</f>
        <v/>
      </c>
      <c r="S1481" s="55" t="str" cm="1">
        <f t="array" ref="S1481">IF(AND(B1481:D1481="",G1481:P1481=""),"",P1481*R1481/1000*365)</f>
        <v/>
      </c>
      <c r="T1481" s="55" t="str" cm="1">
        <f t="array" ref="T1481">IF(AND(B1481:D1481="",G1481:P1481=""),"",MAX(0,K1481-L1481))</f>
        <v/>
      </c>
      <c r="U1481" s="55" t="str" cm="1">
        <f t="array" ref="U1481">IF(AND(B1481:D1481="",G1481:P1481=""),"",VLOOKUP(J1481,ABen_Rates,3,FALSE)*T1481*S1481)</f>
        <v/>
      </c>
      <c r="V1481" s="55" t="str" cm="1">
        <f t="array" ref="V1481">IF(AND(B1481:D1481="",G1481:P1481=""),"",VLOOKUP(D1481,Treatment_Life,2,FALSE)*U1481)</f>
        <v/>
      </c>
      <c r="W1481" s="55" t="str" cm="1">
        <f t="array" ref="W1481">IF(AND(B1481:D1481="",G1481:P1481=""),"",(H1481-G1481)*O1481*Lane_Width*Cost_m2)</f>
        <v/>
      </c>
      <c r="X1481" s="55" cm="1">
        <f t="array" ref="X1481">IF(AND(B1481:D1481="",G1481:P1481=""),-9999,V1481*Av_Cost_Coll/W1481)</f>
        <v>-9999</v>
      </c>
      <c r="Y1481" s="55" cm="1">
        <f t="array" ref="Y1481">IF(AND(B1481:D1481="",G1481:P1481=""),-9999,VLOOKUP(CONCATENATE(M1481,"-",N1481),Likelihood,2,FALSE))</f>
        <v>-9999</v>
      </c>
      <c r="Z1481" s="55" t="str" cm="1">
        <f t="array" ref="Z1481">IF(AND(B1481:D1481="",G1481:P1481=""),"",IF(X1481&gt;=2,IF(Y1481&gt;50,"P1","P3"),IF(X1481&gt;0,IF(Y1481&gt;50,"P2","P5"),IF(Y1481&gt;50,"P4","P6"))))</f>
        <v/>
      </c>
    </row>
    <row r="1482" spans="1:26" x14ac:dyDescent="0.35">
      <c r="A1482" s="48"/>
      <c r="B1482" s="48"/>
      <c r="C1482" s="48"/>
      <c r="D1482" s="48"/>
      <c r="E1482" s="47"/>
      <c r="F1482" s="47"/>
      <c r="G1482" s="48"/>
      <c r="H1482" s="48"/>
      <c r="I1482" s="48"/>
      <c r="J1482" s="48"/>
      <c r="K1482" s="48"/>
      <c r="L1482" s="48"/>
      <c r="M1482" s="48"/>
      <c r="N1482" s="48"/>
      <c r="O1482" s="48"/>
      <c r="P1482" s="48"/>
      <c r="Q1482" s="55" t="str" cm="1">
        <f t="array" ref="Q1482">IF(AND(B1482="",D1482="",G1482:H1482="",J1482:P1482),"",IF(OR(B1482="",D1482="",AND(D1482&lt;&gt;"A",D1482&lt;&gt;"B",D1482&lt;&gt;"C",D1482&lt;&gt;"D",D1482&lt;&gt;"U"),G1482&lt;0,H1482&lt;G1482,AND(J1482&lt;&gt;"BC",J1482&lt;&gt;"SG",J1482&lt;&gt;"KQ",J1482&lt;&gt;"R"),J1482="",K1482="",L1482="",L1482&lt; 0,OR(M1482="",M1482&gt;15),OR(N1482="",N1482&gt;15),O1482="",P1482=""),"ERROR - Please check inputs",""))</f>
        <v/>
      </c>
      <c r="R1482" s="55" t="str" cm="1">
        <f t="array" ref="R1482">IF(AND(B1482:D1482="",G1482:P1482=""),"",H1482-G1482)</f>
        <v/>
      </c>
      <c r="S1482" s="55" t="str" cm="1">
        <f t="array" ref="S1482">IF(AND(B1482:D1482="",G1482:P1482=""),"",P1482*R1482/1000*365)</f>
        <v/>
      </c>
      <c r="T1482" s="55" t="str" cm="1">
        <f t="array" ref="T1482">IF(AND(B1482:D1482="",G1482:P1482=""),"",MAX(0,K1482-L1482))</f>
        <v/>
      </c>
      <c r="U1482" s="55" t="str" cm="1">
        <f t="array" ref="U1482">IF(AND(B1482:D1482="",G1482:P1482=""),"",VLOOKUP(J1482,ABen_Rates,3,FALSE)*T1482*S1482)</f>
        <v/>
      </c>
      <c r="V1482" s="55" t="str" cm="1">
        <f t="array" ref="V1482">IF(AND(B1482:D1482="",G1482:P1482=""),"",VLOOKUP(D1482,Treatment_Life,2,FALSE)*U1482)</f>
        <v/>
      </c>
      <c r="W1482" s="55" t="str" cm="1">
        <f t="array" ref="W1482">IF(AND(B1482:D1482="",G1482:P1482=""),"",(H1482-G1482)*O1482*Lane_Width*Cost_m2)</f>
        <v/>
      </c>
      <c r="X1482" s="55" cm="1">
        <f t="array" ref="X1482">IF(AND(B1482:D1482="",G1482:P1482=""),-9999,V1482*Av_Cost_Coll/W1482)</f>
        <v>-9999</v>
      </c>
      <c r="Y1482" s="55" cm="1">
        <f t="array" ref="Y1482">IF(AND(B1482:D1482="",G1482:P1482=""),-9999,VLOOKUP(CONCATENATE(M1482,"-",N1482),Likelihood,2,FALSE))</f>
        <v>-9999</v>
      </c>
      <c r="Z1482" s="55" t="str" cm="1">
        <f t="array" ref="Z1482">IF(AND(B1482:D1482="",G1482:P1482=""),"",IF(X1482&gt;=2,IF(Y1482&gt;50,"P1","P3"),IF(X1482&gt;0,IF(Y1482&gt;50,"P2","P5"),IF(Y1482&gt;50,"P4","P6"))))</f>
        <v/>
      </c>
    </row>
    <row r="1483" spans="1:26" x14ac:dyDescent="0.35">
      <c r="A1483" s="48"/>
      <c r="B1483" s="48"/>
      <c r="C1483" s="48"/>
      <c r="D1483" s="48"/>
      <c r="E1483" s="47"/>
      <c r="F1483" s="47"/>
      <c r="G1483" s="48"/>
      <c r="H1483" s="48"/>
      <c r="I1483" s="48"/>
      <c r="J1483" s="48"/>
      <c r="K1483" s="48"/>
      <c r="L1483" s="48"/>
      <c r="M1483" s="48"/>
      <c r="N1483" s="48"/>
      <c r="O1483" s="48"/>
      <c r="P1483" s="48"/>
      <c r="Q1483" s="55" t="str" cm="1">
        <f t="array" ref="Q1483">IF(AND(B1483="",D1483="",G1483:H1483="",J1483:P1483),"",IF(OR(B1483="",D1483="",AND(D1483&lt;&gt;"A",D1483&lt;&gt;"B",D1483&lt;&gt;"C",D1483&lt;&gt;"D",D1483&lt;&gt;"U"),G1483&lt;0,H1483&lt;G1483,AND(J1483&lt;&gt;"BC",J1483&lt;&gt;"SG",J1483&lt;&gt;"KQ",J1483&lt;&gt;"R"),J1483="",K1483="",L1483="",L1483&lt; 0,OR(M1483="",M1483&gt;15),OR(N1483="",N1483&gt;15),O1483="",P1483=""),"ERROR - Please check inputs",""))</f>
        <v/>
      </c>
      <c r="R1483" s="55" t="str" cm="1">
        <f t="array" ref="R1483">IF(AND(B1483:D1483="",G1483:P1483=""),"",H1483-G1483)</f>
        <v/>
      </c>
      <c r="S1483" s="55" t="str" cm="1">
        <f t="array" ref="S1483">IF(AND(B1483:D1483="",G1483:P1483=""),"",P1483*R1483/1000*365)</f>
        <v/>
      </c>
      <c r="T1483" s="55" t="str" cm="1">
        <f t="array" ref="T1483">IF(AND(B1483:D1483="",G1483:P1483=""),"",MAX(0,K1483-L1483))</f>
        <v/>
      </c>
      <c r="U1483" s="55" t="str" cm="1">
        <f t="array" ref="U1483">IF(AND(B1483:D1483="",G1483:P1483=""),"",VLOOKUP(J1483,ABen_Rates,3,FALSE)*T1483*S1483)</f>
        <v/>
      </c>
      <c r="V1483" s="55" t="str" cm="1">
        <f t="array" ref="V1483">IF(AND(B1483:D1483="",G1483:P1483=""),"",VLOOKUP(D1483,Treatment_Life,2,FALSE)*U1483)</f>
        <v/>
      </c>
      <c r="W1483" s="55" t="str" cm="1">
        <f t="array" ref="W1483">IF(AND(B1483:D1483="",G1483:P1483=""),"",(H1483-G1483)*O1483*Lane_Width*Cost_m2)</f>
        <v/>
      </c>
      <c r="X1483" s="55" cm="1">
        <f t="array" ref="X1483">IF(AND(B1483:D1483="",G1483:P1483=""),-9999,V1483*Av_Cost_Coll/W1483)</f>
        <v>-9999</v>
      </c>
      <c r="Y1483" s="55" cm="1">
        <f t="array" ref="Y1483">IF(AND(B1483:D1483="",G1483:P1483=""),-9999,VLOOKUP(CONCATENATE(M1483,"-",N1483),Likelihood,2,FALSE))</f>
        <v>-9999</v>
      </c>
      <c r="Z1483" s="55" t="str" cm="1">
        <f t="array" ref="Z1483">IF(AND(B1483:D1483="",G1483:P1483=""),"",IF(X1483&gt;=2,IF(Y1483&gt;50,"P1","P3"),IF(X1483&gt;0,IF(Y1483&gt;50,"P2","P5"),IF(Y1483&gt;50,"P4","P6"))))</f>
        <v/>
      </c>
    </row>
    <row r="1484" spans="1:26" x14ac:dyDescent="0.35">
      <c r="A1484" s="48"/>
      <c r="B1484" s="48"/>
      <c r="C1484" s="48"/>
      <c r="D1484" s="48"/>
      <c r="E1484" s="47"/>
      <c r="F1484" s="47"/>
      <c r="G1484" s="48"/>
      <c r="H1484" s="48"/>
      <c r="I1484" s="48"/>
      <c r="J1484" s="48"/>
      <c r="K1484" s="48"/>
      <c r="L1484" s="48"/>
      <c r="M1484" s="48"/>
      <c r="N1484" s="48"/>
      <c r="O1484" s="48"/>
      <c r="P1484" s="48"/>
      <c r="Q1484" s="55" t="str" cm="1">
        <f t="array" ref="Q1484">IF(AND(B1484="",D1484="",G1484:H1484="",J1484:P1484),"",IF(OR(B1484="",D1484="",AND(D1484&lt;&gt;"A",D1484&lt;&gt;"B",D1484&lt;&gt;"C",D1484&lt;&gt;"D",D1484&lt;&gt;"U"),G1484&lt;0,H1484&lt;G1484,AND(J1484&lt;&gt;"BC",J1484&lt;&gt;"SG",J1484&lt;&gt;"KQ",J1484&lt;&gt;"R"),J1484="",K1484="",L1484="",L1484&lt; 0,OR(M1484="",M1484&gt;15),OR(N1484="",N1484&gt;15),O1484="",P1484=""),"ERROR - Please check inputs",""))</f>
        <v/>
      </c>
      <c r="R1484" s="55" t="str" cm="1">
        <f t="array" ref="R1484">IF(AND(B1484:D1484="",G1484:P1484=""),"",H1484-G1484)</f>
        <v/>
      </c>
      <c r="S1484" s="55" t="str" cm="1">
        <f t="array" ref="S1484">IF(AND(B1484:D1484="",G1484:P1484=""),"",P1484*R1484/1000*365)</f>
        <v/>
      </c>
      <c r="T1484" s="55" t="str" cm="1">
        <f t="array" ref="T1484">IF(AND(B1484:D1484="",G1484:P1484=""),"",MAX(0,K1484-L1484))</f>
        <v/>
      </c>
      <c r="U1484" s="55" t="str" cm="1">
        <f t="array" ref="U1484">IF(AND(B1484:D1484="",G1484:P1484=""),"",VLOOKUP(J1484,ABen_Rates,3,FALSE)*T1484*S1484)</f>
        <v/>
      </c>
      <c r="V1484" s="55" t="str" cm="1">
        <f t="array" ref="V1484">IF(AND(B1484:D1484="",G1484:P1484=""),"",VLOOKUP(D1484,Treatment_Life,2,FALSE)*U1484)</f>
        <v/>
      </c>
      <c r="W1484" s="55" t="str" cm="1">
        <f t="array" ref="W1484">IF(AND(B1484:D1484="",G1484:P1484=""),"",(H1484-G1484)*O1484*Lane_Width*Cost_m2)</f>
        <v/>
      </c>
      <c r="X1484" s="55" cm="1">
        <f t="array" ref="X1484">IF(AND(B1484:D1484="",G1484:P1484=""),-9999,V1484*Av_Cost_Coll/W1484)</f>
        <v>-9999</v>
      </c>
      <c r="Y1484" s="55" cm="1">
        <f t="array" ref="Y1484">IF(AND(B1484:D1484="",G1484:P1484=""),-9999,VLOOKUP(CONCATENATE(M1484,"-",N1484),Likelihood,2,FALSE))</f>
        <v>-9999</v>
      </c>
      <c r="Z1484" s="55" t="str" cm="1">
        <f t="array" ref="Z1484">IF(AND(B1484:D1484="",G1484:P1484=""),"",IF(X1484&gt;=2,IF(Y1484&gt;50,"P1","P3"),IF(X1484&gt;0,IF(Y1484&gt;50,"P2","P5"),IF(Y1484&gt;50,"P4","P6"))))</f>
        <v/>
      </c>
    </row>
    <row r="1485" spans="1:26" x14ac:dyDescent="0.35">
      <c r="A1485" s="48"/>
      <c r="B1485" s="48"/>
      <c r="C1485" s="48"/>
      <c r="D1485" s="48"/>
      <c r="E1485" s="47"/>
      <c r="F1485" s="47"/>
      <c r="G1485" s="48"/>
      <c r="H1485" s="48"/>
      <c r="I1485" s="48"/>
      <c r="J1485" s="48"/>
      <c r="K1485" s="48"/>
      <c r="L1485" s="48"/>
      <c r="M1485" s="48"/>
      <c r="N1485" s="48"/>
      <c r="O1485" s="48"/>
      <c r="P1485" s="48"/>
      <c r="Q1485" s="55" t="str" cm="1">
        <f t="array" ref="Q1485">IF(AND(B1485="",D1485="",G1485:H1485="",J1485:P1485),"",IF(OR(B1485="",D1485="",AND(D1485&lt;&gt;"A",D1485&lt;&gt;"B",D1485&lt;&gt;"C",D1485&lt;&gt;"D",D1485&lt;&gt;"U"),G1485&lt;0,H1485&lt;G1485,AND(J1485&lt;&gt;"BC",J1485&lt;&gt;"SG",J1485&lt;&gt;"KQ",J1485&lt;&gt;"R"),J1485="",K1485="",L1485="",L1485&lt; 0,OR(M1485="",M1485&gt;15),OR(N1485="",N1485&gt;15),O1485="",P1485=""),"ERROR - Please check inputs",""))</f>
        <v/>
      </c>
      <c r="R1485" s="55" t="str" cm="1">
        <f t="array" ref="R1485">IF(AND(B1485:D1485="",G1485:P1485=""),"",H1485-G1485)</f>
        <v/>
      </c>
      <c r="S1485" s="55" t="str" cm="1">
        <f t="array" ref="S1485">IF(AND(B1485:D1485="",G1485:P1485=""),"",P1485*R1485/1000*365)</f>
        <v/>
      </c>
      <c r="T1485" s="55" t="str" cm="1">
        <f t="array" ref="T1485">IF(AND(B1485:D1485="",G1485:P1485=""),"",MAX(0,K1485-L1485))</f>
        <v/>
      </c>
      <c r="U1485" s="55" t="str" cm="1">
        <f t="array" ref="U1485">IF(AND(B1485:D1485="",G1485:P1485=""),"",VLOOKUP(J1485,ABen_Rates,3,FALSE)*T1485*S1485)</f>
        <v/>
      </c>
      <c r="V1485" s="55" t="str" cm="1">
        <f t="array" ref="V1485">IF(AND(B1485:D1485="",G1485:P1485=""),"",VLOOKUP(D1485,Treatment_Life,2,FALSE)*U1485)</f>
        <v/>
      </c>
      <c r="W1485" s="55" t="str" cm="1">
        <f t="array" ref="W1485">IF(AND(B1485:D1485="",G1485:P1485=""),"",(H1485-G1485)*O1485*Lane_Width*Cost_m2)</f>
        <v/>
      </c>
      <c r="X1485" s="55" cm="1">
        <f t="array" ref="X1485">IF(AND(B1485:D1485="",G1485:P1485=""),-9999,V1485*Av_Cost_Coll/W1485)</f>
        <v>-9999</v>
      </c>
      <c r="Y1485" s="55" cm="1">
        <f t="array" ref="Y1485">IF(AND(B1485:D1485="",G1485:P1485=""),-9999,VLOOKUP(CONCATENATE(M1485,"-",N1485),Likelihood,2,FALSE))</f>
        <v>-9999</v>
      </c>
      <c r="Z1485" s="55" t="str" cm="1">
        <f t="array" ref="Z1485">IF(AND(B1485:D1485="",G1485:P1485=""),"",IF(X1485&gt;=2,IF(Y1485&gt;50,"P1","P3"),IF(X1485&gt;0,IF(Y1485&gt;50,"P2","P5"),IF(Y1485&gt;50,"P4","P6"))))</f>
        <v/>
      </c>
    </row>
    <row r="1486" spans="1:26" x14ac:dyDescent="0.35">
      <c r="A1486" s="48"/>
      <c r="B1486" s="48"/>
      <c r="C1486" s="48"/>
      <c r="D1486" s="48"/>
      <c r="E1486" s="47"/>
      <c r="F1486" s="47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55" t="str" cm="1">
        <f t="array" ref="Q1486">IF(AND(B1486="",D1486="",G1486:H1486="",J1486:P1486),"",IF(OR(B1486="",D1486="",AND(D1486&lt;&gt;"A",D1486&lt;&gt;"B",D1486&lt;&gt;"C",D1486&lt;&gt;"D",D1486&lt;&gt;"U"),G1486&lt;0,H1486&lt;G1486,AND(J1486&lt;&gt;"BC",J1486&lt;&gt;"SG",J1486&lt;&gt;"KQ",J1486&lt;&gt;"R"),J1486="",K1486="",L1486="",L1486&lt; 0,OR(M1486="",M1486&gt;15),OR(N1486="",N1486&gt;15),O1486="",P1486=""),"ERROR - Please check inputs",""))</f>
        <v/>
      </c>
      <c r="R1486" s="55" t="str" cm="1">
        <f t="array" ref="R1486">IF(AND(B1486:D1486="",G1486:P1486=""),"",H1486-G1486)</f>
        <v/>
      </c>
      <c r="S1486" s="55" t="str" cm="1">
        <f t="array" ref="S1486">IF(AND(B1486:D1486="",G1486:P1486=""),"",P1486*R1486/1000*365)</f>
        <v/>
      </c>
      <c r="T1486" s="55" t="str" cm="1">
        <f t="array" ref="T1486">IF(AND(B1486:D1486="",G1486:P1486=""),"",MAX(0,K1486-L1486))</f>
        <v/>
      </c>
      <c r="U1486" s="55" t="str" cm="1">
        <f t="array" ref="U1486">IF(AND(B1486:D1486="",G1486:P1486=""),"",VLOOKUP(J1486,ABen_Rates,3,FALSE)*T1486*S1486)</f>
        <v/>
      </c>
      <c r="V1486" s="55" t="str" cm="1">
        <f t="array" ref="V1486">IF(AND(B1486:D1486="",G1486:P1486=""),"",VLOOKUP(D1486,Treatment_Life,2,FALSE)*U1486)</f>
        <v/>
      </c>
      <c r="W1486" s="55" t="str" cm="1">
        <f t="array" ref="W1486">IF(AND(B1486:D1486="",G1486:P1486=""),"",(H1486-G1486)*O1486*Lane_Width*Cost_m2)</f>
        <v/>
      </c>
      <c r="X1486" s="55" cm="1">
        <f t="array" ref="X1486">IF(AND(B1486:D1486="",G1486:P1486=""),-9999,V1486*Av_Cost_Coll/W1486)</f>
        <v>-9999</v>
      </c>
      <c r="Y1486" s="55" cm="1">
        <f t="array" ref="Y1486">IF(AND(B1486:D1486="",G1486:P1486=""),-9999,VLOOKUP(CONCATENATE(M1486,"-",N1486),Likelihood,2,FALSE))</f>
        <v>-9999</v>
      </c>
      <c r="Z1486" s="55" t="str" cm="1">
        <f t="array" ref="Z1486">IF(AND(B1486:D1486="",G1486:P1486=""),"",IF(X1486&gt;=2,IF(Y1486&gt;50,"P1","P3"),IF(X1486&gt;0,IF(Y1486&gt;50,"P2","P5"),IF(Y1486&gt;50,"P4","P6"))))</f>
        <v/>
      </c>
    </row>
    <row r="1487" spans="1:26" x14ac:dyDescent="0.35">
      <c r="A1487" s="48"/>
      <c r="B1487" s="48"/>
      <c r="C1487" s="48"/>
      <c r="D1487" s="48"/>
      <c r="E1487" s="47"/>
      <c r="F1487" s="47"/>
      <c r="G1487" s="48"/>
      <c r="H1487" s="48"/>
      <c r="I1487" s="48"/>
      <c r="J1487" s="48"/>
      <c r="K1487" s="48"/>
      <c r="L1487" s="48"/>
      <c r="M1487" s="48"/>
      <c r="N1487" s="48"/>
      <c r="O1487" s="48"/>
      <c r="P1487" s="48"/>
      <c r="Q1487" s="55" t="str" cm="1">
        <f t="array" ref="Q1487">IF(AND(B1487="",D1487="",G1487:H1487="",J1487:P1487),"",IF(OR(B1487="",D1487="",AND(D1487&lt;&gt;"A",D1487&lt;&gt;"B",D1487&lt;&gt;"C",D1487&lt;&gt;"D",D1487&lt;&gt;"U"),G1487&lt;0,H1487&lt;G1487,AND(J1487&lt;&gt;"BC",J1487&lt;&gt;"SG",J1487&lt;&gt;"KQ",J1487&lt;&gt;"R"),J1487="",K1487="",L1487="",L1487&lt; 0,OR(M1487="",M1487&gt;15),OR(N1487="",N1487&gt;15),O1487="",P1487=""),"ERROR - Please check inputs",""))</f>
        <v/>
      </c>
      <c r="R1487" s="55" t="str" cm="1">
        <f t="array" ref="R1487">IF(AND(B1487:D1487="",G1487:P1487=""),"",H1487-G1487)</f>
        <v/>
      </c>
      <c r="S1487" s="55" t="str" cm="1">
        <f t="array" ref="S1487">IF(AND(B1487:D1487="",G1487:P1487=""),"",P1487*R1487/1000*365)</f>
        <v/>
      </c>
      <c r="T1487" s="55" t="str" cm="1">
        <f t="array" ref="T1487">IF(AND(B1487:D1487="",G1487:P1487=""),"",MAX(0,K1487-L1487))</f>
        <v/>
      </c>
      <c r="U1487" s="55" t="str" cm="1">
        <f t="array" ref="U1487">IF(AND(B1487:D1487="",G1487:P1487=""),"",VLOOKUP(J1487,ABen_Rates,3,FALSE)*T1487*S1487)</f>
        <v/>
      </c>
      <c r="V1487" s="55" t="str" cm="1">
        <f t="array" ref="V1487">IF(AND(B1487:D1487="",G1487:P1487=""),"",VLOOKUP(D1487,Treatment_Life,2,FALSE)*U1487)</f>
        <v/>
      </c>
      <c r="W1487" s="55" t="str" cm="1">
        <f t="array" ref="W1487">IF(AND(B1487:D1487="",G1487:P1487=""),"",(H1487-G1487)*O1487*Lane_Width*Cost_m2)</f>
        <v/>
      </c>
      <c r="X1487" s="55" cm="1">
        <f t="array" ref="X1487">IF(AND(B1487:D1487="",G1487:P1487=""),-9999,V1487*Av_Cost_Coll/W1487)</f>
        <v>-9999</v>
      </c>
      <c r="Y1487" s="55" cm="1">
        <f t="array" ref="Y1487">IF(AND(B1487:D1487="",G1487:P1487=""),-9999,VLOOKUP(CONCATENATE(M1487,"-",N1487),Likelihood,2,FALSE))</f>
        <v>-9999</v>
      </c>
      <c r="Z1487" s="55" t="str" cm="1">
        <f t="array" ref="Z1487">IF(AND(B1487:D1487="",G1487:P1487=""),"",IF(X1487&gt;=2,IF(Y1487&gt;50,"P1","P3"),IF(X1487&gt;0,IF(Y1487&gt;50,"P2","P5"),IF(Y1487&gt;50,"P4","P6"))))</f>
        <v/>
      </c>
    </row>
    <row r="1488" spans="1:26" x14ac:dyDescent="0.35">
      <c r="A1488" s="48"/>
      <c r="B1488" s="48"/>
      <c r="C1488" s="48"/>
      <c r="D1488" s="48"/>
      <c r="E1488" s="47"/>
      <c r="F1488" s="47"/>
      <c r="G1488" s="48"/>
      <c r="H1488" s="48"/>
      <c r="I1488" s="48"/>
      <c r="J1488" s="48"/>
      <c r="K1488" s="48"/>
      <c r="L1488" s="48"/>
      <c r="M1488" s="48"/>
      <c r="N1488" s="48"/>
      <c r="O1488" s="48"/>
      <c r="P1488" s="48"/>
      <c r="Q1488" s="55" t="str" cm="1">
        <f t="array" ref="Q1488">IF(AND(B1488="",D1488="",G1488:H1488="",J1488:P1488),"",IF(OR(B1488="",D1488="",AND(D1488&lt;&gt;"A",D1488&lt;&gt;"B",D1488&lt;&gt;"C",D1488&lt;&gt;"D",D1488&lt;&gt;"U"),G1488&lt;0,H1488&lt;G1488,AND(J1488&lt;&gt;"BC",J1488&lt;&gt;"SG",J1488&lt;&gt;"KQ",J1488&lt;&gt;"R"),J1488="",K1488="",L1488="",L1488&lt; 0,OR(M1488="",M1488&gt;15),OR(N1488="",N1488&gt;15),O1488="",P1488=""),"ERROR - Please check inputs",""))</f>
        <v/>
      </c>
      <c r="R1488" s="55" t="str" cm="1">
        <f t="array" ref="R1488">IF(AND(B1488:D1488="",G1488:P1488=""),"",H1488-G1488)</f>
        <v/>
      </c>
      <c r="S1488" s="55" t="str" cm="1">
        <f t="array" ref="S1488">IF(AND(B1488:D1488="",G1488:P1488=""),"",P1488*R1488/1000*365)</f>
        <v/>
      </c>
      <c r="T1488" s="55" t="str" cm="1">
        <f t="array" ref="T1488">IF(AND(B1488:D1488="",G1488:P1488=""),"",MAX(0,K1488-L1488))</f>
        <v/>
      </c>
      <c r="U1488" s="55" t="str" cm="1">
        <f t="array" ref="U1488">IF(AND(B1488:D1488="",G1488:P1488=""),"",VLOOKUP(J1488,ABen_Rates,3,FALSE)*T1488*S1488)</f>
        <v/>
      </c>
      <c r="V1488" s="55" t="str" cm="1">
        <f t="array" ref="V1488">IF(AND(B1488:D1488="",G1488:P1488=""),"",VLOOKUP(D1488,Treatment_Life,2,FALSE)*U1488)</f>
        <v/>
      </c>
      <c r="W1488" s="55" t="str" cm="1">
        <f t="array" ref="W1488">IF(AND(B1488:D1488="",G1488:P1488=""),"",(H1488-G1488)*O1488*Lane_Width*Cost_m2)</f>
        <v/>
      </c>
      <c r="X1488" s="55" cm="1">
        <f t="array" ref="X1488">IF(AND(B1488:D1488="",G1488:P1488=""),-9999,V1488*Av_Cost_Coll/W1488)</f>
        <v>-9999</v>
      </c>
      <c r="Y1488" s="55" cm="1">
        <f t="array" ref="Y1488">IF(AND(B1488:D1488="",G1488:P1488=""),-9999,VLOOKUP(CONCATENATE(M1488,"-",N1488),Likelihood,2,FALSE))</f>
        <v>-9999</v>
      </c>
      <c r="Z1488" s="55" t="str" cm="1">
        <f t="array" ref="Z1488">IF(AND(B1488:D1488="",G1488:P1488=""),"",IF(X1488&gt;=2,IF(Y1488&gt;50,"P1","P3"),IF(X1488&gt;0,IF(Y1488&gt;50,"P2","P5"),IF(Y1488&gt;50,"P4","P6"))))</f>
        <v/>
      </c>
    </row>
    <row r="1489" spans="1:26" x14ac:dyDescent="0.35">
      <c r="A1489" s="48"/>
      <c r="B1489" s="48"/>
      <c r="C1489" s="48"/>
      <c r="D1489" s="48"/>
      <c r="E1489" s="47"/>
      <c r="F1489" s="47"/>
      <c r="G1489" s="48"/>
      <c r="H1489" s="48"/>
      <c r="I1489" s="48"/>
      <c r="J1489" s="48"/>
      <c r="K1489" s="48"/>
      <c r="L1489" s="48"/>
      <c r="M1489" s="48"/>
      <c r="N1489" s="48"/>
      <c r="O1489" s="48"/>
      <c r="P1489" s="48"/>
      <c r="Q1489" s="55" t="str" cm="1">
        <f t="array" ref="Q1489">IF(AND(B1489="",D1489="",G1489:H1489="",J1489:P1489),"",IF(OR(B1489="",D1489="",AND(D1489&lt;&gt;"A",D1489&lt;&gt;"B",D1489&lt;&gt;"C",D1489&lt;&gt;"D",D1489&lt;&gt;"U"),G1489&lt;0,H1489&lt;G1489,AND(J1489&lt;&gt;"BC",J1489&lt;&gt;"SG",J1489&lt;&gt;"KQ",J1489&lt;&gt;"R"),J1489="",K1489="",L1489="",L1489&lt; 0,OR(M1489="",M1489&gt;15),OR(N1489="",N1489&gt;15),O1489="",P1489=""),"ERROR - Please check inputs",""))</f>
        <v/>
      </c>
      <c r="R1489" s="55" t="str" cm="1">
        <f t="array" ref="R1489">IF(AND(B1489:D1489="",G1489:P1489=""),"",H1489-G1489)</f>
        <v/>
      </c>
      <c r="S1489" s="55" t="str" cm="1">
        <f t="array" ref="S1489">IF(AND(B1489:D1489="",G1489:P1489=""),"",P1489*R1489/1000*365)</f>
        <v/>
      </c>
      <c r="T1489" s="55" t="str" cm="1">
        <f t="array" ref="T1489">IF(AND(B1489:D1489="",G1489:P1489=""),"",MAX(0,K1489-L1489))</f>
        <v/>
      </c>
      <c r="U1489" s="55" t="str" cm="1">
        <f t="array" ref="U1489">IF(AND(B1489:D1489="",G1489:P1489=""),"",VLOOKUP(J1489,ABen_Rates,3,FALSE)*T1489*S1489)</f>
        <v/>
      </c>
      <c r="V1489" s="55" t="str" cm="1">
        <f t="array" ref="V1489">IF(AND(B1489:D1489="",G1489:P1489=""),"",VLOOKUP(D1489,Treatment_Life,2,FALSE)*U1489)</f>
        <v/>
      </c>
      <c r="W1489" s="55" t="str" cm="1">
        <f t="array" ref="W1489">IF(AND(B1489:D1489="",G1489:P1489=""),"",(H1489-G1489)*O1489*Lane_Width*Cost_m2)</f>
        <v/>
      </c>
      <c r="X1489" s="55" cm="1">
        <f t="array" ref="X1489">IF(AND(B1489:D1489="",G1489:P1489=""),-9999,V1489*Av_Cost_Coll/W1489)</f>
        <v>-9999</v>
      </c>
      <c r="Y1489" s="55" cm="1">
        <f t="array" ref="Y1489">IF(AND(B1489:D1489="",G1489:P1489=""),-9999,VLOOKUP(CONCATENATE(M1489,"-",N1489),Likelihood,2,FALSE))</f>
        <v>-9999</v>
      </c>
      <c r="Z1489" s="55" t="str" cm="1">
        <f t="array" ref="Z1489">IF(AND(B1489:D1489="",G1489:P1489=""),"",IF(X1489&gt;=2,IF(Y1489&gt;50,"P1","P3"),IF(X1489&gt;0,IF(Y1489&gt;50,"P2","P5"),IF(Y1489&gt;50,"P4","P6"))))</f>
        <v/>
      </c>
    </row>
    <row r="1490" spans="1:26" x14ac:dyDescent="0.35">
      <c r="A1490" s="48"/>
      <c r="B1490" s="48"/>
      <c r="C1490" s="48"/>
      <c r="D1490" s="48"/>
      <c r="E1490" s="47"/>
      <c r="F1490" s="47"/>
      <c r="G1490" s="48"/>
      <c r="H1490" s="48"/>
      <c r="I1490" s="48"/>
      <c r="J1490" s="48"/>
      <c r="K1490" s="48"/>
      <c r="L1490" s="48"/>
      <c r="M1490" s="48"/>
      <c r="N1490" s="48"/>
      <c r="O1490" s="48"/>
      <c r="P1490" s="48"/>
      <c r="Q1490" s="55" t="str" cm="1">
        <f t="array" ref="Q1490">IF(AND(B1490="",D1490="",G1490:H1490="",J1490:P1490),"",IF(OR(B1490="",D1490="",AND(D1490&lt;&gt;"A",D1490&lt;&gt;"B",D1490&lt;&gt;"C",D1490&lt;&gt;"D",D1490&lt;&gt;"U"),G1490&lt;0,H1490&lt;G1490,AND(J1490&lt;&gt;"BC",J1490&lt;&gt;"SG",J1490&lt;&gt;"KQ",J1490&lt;&gt;"R"),J1490="",K1490="",L1490="",L1490&lt; 0,OR(M1490="",M1490&gt;15),OR(N1490="",N1490&gt;15),O1490="",P1490=""),"ERROR - Please check inputs",""))</f>
        <v/>
      </c>
      <c r="R1490" s="55" t="str" cm="1">
        <f t="array" ref="R1490">IF(AND(B1490:D1490="",G1490:P1490=""),"",H1490-G1490)</f>
        <v/>
      </c>
      <c r="S1490" s="55" t="str" cm="1">
        <f t="array" ref="S1490">IF(AND(B1490:D1490="",G1490:P1490=""),"",P1490*R1490/1000*365)</f>
        <v/>
      </c>
      <c r="T1490" s="55" t="str" cm="1">
        <f t="array" ref="T1490">IF(AND(B1490:D1490="",G1490:P1490=""),"",MAX(0,K1490-L1490))</f>
        <v/>
      </c>
      <c r="U1490" s="55" t="str" cm="1">
        <f t="array" ref="U1490">IF(AND(B1490:D1490="",G1490:P1490=""),"",VLOOKUP(J1490,ABen_Rates,3,FALSE)*T1490*S1490)</f>
        <v/>
      </c>
      <c r="V1490" s="55" t="str" cm="1">
        <f t="array" ref="V1490">IF(AND(B1490:D1490="",G1490:P1490=""),"",VLOOKUP(D1490,Treatment_Life,2,FALSE)*U1490)</f>
        <v/>
      </c>
      <c r="W1490" s="55" t="str" cm="1">
        <f t="array" ref="W1490">IF(AND(B1490:D1490="",G1490:P1490=""),"",(H1490-G1490)*O1490*Lane_Width*Cost_m2)</f>
        <v/>
      </c>
      <c r="X1490" s="55" cm="1">
        <f t="array" ref="X1490">IF(AND(B1490:D1490="",G1490:P1490=""),-9999,V1490*Av_Cost_Coll/W1490)</f>
        <v>-9999</v>
      </c>
      <c r="Y1490" s="55" cm="1">
        <f t="array" ref="Y1490">IF(AND(B1490:D1490="",G1490:P1490=""),-9999,VLOOKUP(CONCATENATE(M1490,"-",N1490),Likelihood,2,FALSE))</f>
        <v>-9999</v>
      </c>
      <c r="Z1490" s="55" t="str" cm="1">
        <f t="array" ref="Z1490">IF(AND(B1490:D1490="",G1490:P1490=""),"",IF(X1490&gt;=2,IF(Y1490&gt;50,"P1","P3"),IF(X1490&gt;0,IF(Y1490&gt;50,"P2","P5"),IF(Y1490&gt;50,"P4","P6"))))</f>
        <v/>
      </c>
    </row>
    <row r="1491" spans="1:26" x14ac:dyDescent="0.35">
      <c r="A1491" s="48"/>
      <c r="B1491" s="48"/>
      <c r="C1491" s="48"/>
      <c r="D1491" s="48"/>
      <c r="E1491" s="47"/>
      <c r="F1491" s="47"/>
      <c r="G1491" s="48"/>
      <c r="H1491" s="48"/>
      <c r="I1491" s="48"/>
      <c r="J1491" s="48"/>
      <c r="K1491" s="48"/>
      <c r="L1491" s="48"/>
      <c r="M1491" s="48"/>
      <c r="N1491" s="48"/>
      <c r="O1491" s="48"/>
      <c r="P1491" s="48"/>
      <c r="Q1491" s="55" t="str" cm="1">
        <f t="array" ref="Q1491">IF(AND(B1491="",D1491="",G1491:H1491="",J1491:P1491),"",IF(OR(B1491="",D1491="",AND(D1491&lt;&gt;"A",D1491&lt;&gt;"B",D1491&lt;&gt;"C",D1491&lt;&gt;"D",D1491&lt;&gt;"U"),G1491&lt;0,H1491&lt;G1491,AND(J1491&lt;&gt;"BC",J1491&lt;&gt;"SG",J1491&lt;&gt;"KQ",J1491&lt;&gt;"R"),J1491="",K1491="",L1491="",L1491&lt; 0,OR(M1491="",M1491&gt;15),OR(N1491="",N1491&gt;15),O1491="",P1491=""),"ERROR - Please check inputs",""))</f>
        <v/>
      </c>
      <c r="R1491" s="55" t="str" cm="1">
        <f t="array" ref="R1491">IF(AND(B1491:D1491="",G1491:P1491=""),"",H1491-G1491)</f>
        <v/>
      </c>
      <c r="S1491" s="55" t="str" cm="1">
        <f t="array" ref="S1491">IF(AND(B1491:D1491="",G1491:P1491=""),"",P1491*R1491/1000*365)</f>
        <v/>
      </c>
      <c r="T1491" s="55" t="str" cm="1">
        <f t="array" ref="T1491">IF(AND(B1491:D1491="",G1491:P1491=""),"",MAX(0,K1491-L1491))</f>
        <v/>
      </c>
      <c r="U1491" s="55" t="str" cm="1">
        <f t="array" ref="U1491">IF(AND(B1491:D1491="",G1491:P1491=""),"",VLOOKUP(J1491,ABen_Rates,3,FALSE)*T1491*S1491)</f>
        <v/>
      </c>
      <c r="V1491" s="55" t="str" cm="1">
        <f t="array" ref="V1491">IF(AND(B1491:D1491="",G1491:P1491=""),"",VLOOKUP(D1491,Treatment_Life,2,FALSE)*U1491)</f>
        <v/>
      </c>
      <c r="W1491" s="55" t="str" cm="1">
        <f t="array" ref="W1491">IF(AND(B1491:D1491="",G1491:P1491=""),"",(H1491-G1491)*O1491*Lane_Width*Cost_m2)</f>
        <v/>
      </c>
      <c r="X1491" s="55" cm="1">
        <f t="array" ref="X1491">IF(AND(B1491:D1491="",G1491:P1491=""),-9999,V1491*Av_Cost_Coll/W1491)</f>
        <v>-9999</v>
      </c>
      <c r="Y1491" s="55" cm="1">
        <f t="array" ref="Y1491">IF(AND(B1491:D1491="",G1491:P1491=""),-9999,VLOOKUP(CONCATENATE(M1491,"-",N1491),Likelihood,2,FALSE))</f>
        <v>-9999</v>
      </c>
      <c r="Z1491" s="55" t="str" cm="1">
        <f t="array" ref="Z1491">IF(AND(B1491:D1491="",G1491:P1491=""),"",IF(X1491&gt;=2,IF(Y1491&gt;50,"P1","P3"),IF(X1491&gt;0,IF(Y1491&gt;50,"P2","P5"),IF(Y1491&gt;50,"P4","P6"))))</f>
        <v/>
      </c>
    </row>
    <row r="1492" spans="1:26" x14ac:dyDescent="0.35">
      <c r="A1492" s="48"/>
      <c r="B1492" s="48"/>
      <c r="C1492" s="48"/>
      <c r="D1492" s="48"/>
      <c r="E1492" s="47"/>
      <c r="F1492" s="47"/>
      <c r="G1492" s="48"/>
      <c r="H1492" s="48"/>
      <c r="I1492" s="48"/>
      <c r="J1492" s="48"/>
      <c r="K1492" s="48"/>
      <c r="L1492" s="48"/>
      <c r="M1492" s="48"/>
      <c r="N1492" s="48"/>
      <c r="O1492" s="48"/>
      <c r="P1492" s="48"/>
      <c r="Q1492" s="55" t="str" cm="1">
        <f t="array" ref="Q1492">IF(AND(B1492="",D1492="",G1492:H1492="",J1492:P1492),"",IF(OR(B1492="",D1492="",AND(D1492&lt;&gt;"A",D1492&lt;&gt;"B",D1492&lt;&gt;"C",D1492&lt;&gt;"D",D1492&lt;&gt;"U"),G1492&lt;0,H1492&lt;G1492,AND(J1492&lt;&gt;"BC",J1492&lt;&gt;"SG",J1492&lt;&gt;"KQ",J1492&lt;&gt;"R"),J1492="",K1492="",L1492="",L1492&lt; 0,OR(M1492="",M1492&gt;15),OR(N1492="",N1492&gt;15),O1492="",P1492=""),"ERROR - Please check inputs",""))</f>
        <v/>
      </c>
      <c r="R1492" s="55" t="str" cm="1">
        <f t="array" ref="R1492">IF(AND(B1492:D1492="",G1492:P1492=""),"",H1492-G1492)</f>
        <v/>
      </c>
      <c r="S1492" s="55" t="str" cm="1">
        <f t="array" ref="S1492">IF(AND(B1492:D1492="",G1492:P1492=""),"",P1492*R1492/1000*365)</f>
        <v/>
      </c>
      <c r="T1492" s="55" t="str" cm="1">
        <f t="array" ref="T1492">IF(AND(B1492:D1492="",G1492:P1492=""),"",MAX(0,K1492-L1492))</f>
        <v/>
      </c>
      <c r="U1492" s="55" t="str" cm="1">
        <f t="array" ref="U1492">IF(AND(B1492:D1492="",G1492:P1492=""),"",VLOOKUP(J1492,ABen_Rates,3,FALSE)*T1492*S1492)</f>
        <v/>
      </c>
      <c r="V1492" s="55" t="str" cm="1">
        <f t="array" ref="V1492">IF(AND(B1492:D1492="",G1492:P1492=""),"",VLOOKUP(D1492,Treatment_Life,2,FALSE)*U1492)</f>
        <v/>
      </c>
      <c r="W1492" s="55" t="str" cm="1">
        <f t="array" ref="W1492">IF(AND(B1492:D1492="",G1492:P1492=""),"",(H1492-G1492)*O1492*Lane_Width*Cost_m2)</f>
        <v/>
      </c>
      <c r="X1492" s="55" cm="1">
        <f t="array" ref="X1492">IF(AND(B1492:D1492="",G1492:P1492=""),-9999,V1492*Av_Cost_Coll/W1492)</f>
        <v>-9999</v>
      </c>
      <c r="Y1492" s="55" cm="1">
        <f t="array" ref="Y1492">IF(AND(B1492:D1492="",G1492:P1492=""),-9999,VLOOKUP(CONCATENATE(M1492,"-",N1492),Likelihood,2,FALSE))</f>
        <v>-9999</v>
      </c>
      <c r="Z1492" s="55" t="str" cm="1">
        <f t="array" ref="Z1492">IF(AND(B1492:D1492="",G1492:P1492=""),"",IF(X1492&gt;=2,IF(Y1492&gt;50,"P1","P3"),IF(X1492&gt;0,IF(Y1492&gt;50,"P2","P5"),IF(Y1492&gt;50,"P4","P6"))))</f>
        <v/>
      </c>
    </row>
    <row r="1493" spans="1:26" x14ac:dyDescent="0.35">
      <c r="A1493" s="48"/>
      <c r="B1493" s="48"/>
      <c r="C1493" s="48"/>
      <c r="D1493" s="48"/>
      <c r="E1493" s="47"/>
      <c r="F1493" s="47"/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  <c r="Q1493" s="55" t="str" cm="1">
        <f t="array" ref="Q1493">IF(AND(B1493="",D1493="",G1493:H1493="",J1493:P1493),"",IF(OR(B1493="",D1493="",AND(D1493&lt;&gt;"A",D1493&lt;&gt;"B",D1493&lt;&gt;"C",D1493&lt;&gt;"D",D1493&lt;&gt;"U"),G1493&lt;0,H1493&lt;G1493,AND(J1493&lt;&gt;"BC",J1493&lt;&gt;"SG",J1493&lt;&gt;"KQ",J1493&lt;&gt;"R"),J1493="",K1493="",L1493="",L1493&lt; 0,OR(M1493="",M1493&gt;15),OR(N1493="",N1493&gt;15),O1493="",P1493=""),"ERROR - Please check inputs",""))</f>
        <v/>
      </c>
      <c r="R1493" s="55" t="str" cm="1">
        <f t="array" ref="R1493">IF(AND(B1493:D1493="",G1493:P1493=""),"",H1493-G1493)</f>
        <v/>
      </c>
      <c r="S1493" s="55" t="str" cm="1">
        <f t="array" ref="S1493">IF(AND(B1493:D1493="",G1493:P1493=""),"",P1493*R1493/1000*365)</f>
        <v/>
      </c>
      <c r="T1493" s="55" t="str" cm="1">
        <f t="array" ref="T1493">IF(AND(B1493:D1493="",G1493:P1493=""),"",MAX(0,K1493-L1493))</f>
        <v/>
      </c>
      <c r="U1493" s="55" t="str" cm="1">
        <f t="array" ref="U1493">IF(AND(B1493:D1493="",G1493:P1493=""),"",VLOOKUP(J1493,ABen_Rates,3,FALSE)*T1493*S1493)</f>
        <v/>
      </c>
      <c r="V1493" s="55" t="str" cm="1">
        <f t="array" ref="V1493">IF(AND(B1493:D1493="",G1493:P1493=""),"",VLOOKUP(D1493,Treatment_Life,2,FALSE)*U1493)</f>
        <v/>
      </c>
      <c r="W1493" s="55" t="str" cm="1">
        <f t="array" ref="W1493">IF(AND(B1493:D1493="",G1493:P1493=""),"",(H1493-G1493)*O1493*Lane_Width*Cost_m2)</f>
        <v/>
      </c>
      <c r="X1493" s="55" cm="1">
        <f t="array" ref="X1493">IF(AND(B1493:D1493="",G1493:P1493=""),-9999,V1493*Av_Cost_Coll/W1493)</f>
        <v>-9999</v>
      </c>
      <c r="Y1493" s="55" cm="1">
        <f t="array" ref="Y1493">IF(AND(B1493:D1493="",G1493:P1493=""),-9999,VLOOKUP(CONCATENATE(M1493,"-",N1493),Likelihood,2,FALSE))</f>
        <v>-9999</v>
      </c>
      <c r="Z1493" s="55" t="str" cm="1">
        <f t="array" ref="Z1493">IF(AND(B1493:D1493="",G1493:P1493=""),"",IF(X1493&gt;=2,IF(Y1493&gt;50,"P1","P3"),IF(X1493&gt;0,IF(Y1493&gt;50,"P2","P5"),IF(Y1493&gt;50,"P4","P6"))))</f>
        <v/>
      </c>
    </row>
    <row r="1494" spans="1:26" x14ac:dyDescent="0.35">
      <c r="A1494" s="48"/>
      <c r="B1494" s="48"/>
      <c r="C1494" s="48"/>
      <c r="D1494" s="48"/>
      <c r="E1494" s="47"/>
      <c r="F1494" s="47"/>
      <c r="G1494" s="48"/>
      <c r="H1494" s="48"/>
      <c r="I1494" s="48"/>
      <c r="J1494" s="48"/>
      <c r="K1494" s="48"/>
      <c r="L1494" s="48"/>
      <c r="M1494" s="48"/>
      <c r="N1494" s="48"/>
      <c r="O1494" s="48"/>
      <c r="P1494" s="48"/>
      <c r="Q1494" s="55" t="str" cm="1">
        <f t="array" ref="Q1494">IF(AND(B1494="",D1494="",G1494:H1494="",J1494:P1494),"",IF(OR(B1494="",D1494="",AND(D1494&lt;&gt;"A",D1494&lt;&gt;"B",D1494&lt;&gt;"C",D1494&lt;&gt;"D",D1494&lt;&gt;"U"),G1494&lt;0,H1494&lt;G1494,AND(J1494&lt;&gt;"BC",J1494&lt;&gt;"SG",J1494&lt;&gt;"KQ",J1494&lt;&gt;"R"),J1494="",K1494="",L1494="",L1494&lt; 0,OR(M1494="",M1494&gt;15),OR(N1494="",N1494&gt;15),O1494="",P1494=""),"ERROR - Please check inputs",""))</f>
        <v/>
      </c>
      <c r="R1494" s="55" t="str" cm="1">
        <f t="array" ref="R1494">IF(AND(B1494:D1494="",G1494:P1494=""),"",H1494-G1494)</f>
        <v/>
      </c>
      <c r="S1494" s="55" t="str" cm="1">
        <f t="array" ref="S1494">IF(AND(B1494:D1494="",G1494:P1494=""),"",P1494*R1494/1000*365)</f>
        <v/>
      </c>
      <c r="T1494" s="55" t="str" cm="1">
        <f t="array" ref="T1494">IF(AND(B1494:D1494="",G1494:P1494=""),"",MAX(0,K1494-L1494))</f>
        <v/>
      </c>
      <c r="U1494" s="55" t="str" cm="1">
        <f t="array" ref="U1494">IF(AND(B1494:D1494="",G1494:P1494=""),"",VLOOKUP(J1494,ABen_Rates,3,FALSE)*T1494*S1494)</f>
        <v/>
      </c>
      <c r="V1494" s="55" t="str" cm="1">
        <f t="array" ref="V1494">IF(AND(B1494:D1494="",G1494:P1494=""),"",VLOOKUP(D1494,Treatment_Life,2,FALSE)*U1494)</f>
        <v/>
      </c>
      <c r="W1494" s="55" t="str" cm="1">
        <f t="array" ref="W1494">IF(AND(B1494:D1494="",G1494:P1494=""),"",(H1494-G1494)*O1494*Lane_Width*Cost_m2)</f>
        <v/>
      </c>
      <c r="X1494" s="55" cm="1">
        <f t="array" ref="X1494">IF(AND(B1494:D1494="",G1494:P1494=""),-9999,V1494*Av_Cost_Coll/W1494)</f>
        <v>-9999</v>
      </c>
      <c r="Y1494" s="55" cm="1">
        <f t="array" ref="Y1494">IF(AND(B1494:D1494="",G1494:P1494=""),-9999,VLOOKUP(CONCATENATE(M1494,"-",N1494),Likelihood,2,FALSE))</f>
        <v>-9999</v>
      </c>
      <c r="Z1494" s="55" t="str" cm="1">
        <f t="array" ref="Z1494">IF(AND(B1494:D1494="",G1494:P1494=""),"",IF(X1494&gt;=2,IF(Y1494&gt;50,"P1","P3"),IF(X1494&gt;0,IF(Y1494&gt;50,"P2","P5"),IF(Y1494&gt;50,"P4","P6"))))</f>
        <v/>
      </c>
    </row>
    <row r="1495" spans="1:26" x14ac:dyDescent="0.35">
      <c r="A1495" s="48"/>
      <c r="B1495" s="48"/>
      <c r="C1495" s="48"/>
      <c r="D1495" s="48"/>
      <c r="E1495" s="47"/>
      <c r="F1495" s="47"/>
      <c r="G1495" s="48"/>
      <c r="H1495" s="48"/>
      <c r="I1495" s="48"/>
      <c r="J1495" s="48"/>
      <c r="K1495" s="48"/>
      <c r="L1495" s="48"/>
      <c r="M1495" s="48"/>
      <c r="N1495" s="48"/>
      <c r="O1495" s="48"/>
      <c r="P1495" s="48"/>
      <c r="Q1495" s="55" t="str" cm="1">
        <f t="array" ref="Q1495">IF(AND(B1495="",D1495="",G1495:H1495="",J1495:P1495),"",IF(OR(B1495="",D1495="",AND(D1495&lt;&gt;"A",D1495&lt;&gt;"B",D1495&lt;&gt;"C",D1495&lt;&gt;"D",D1495&lt;&gt;"U"),G1495&lt;0,H1495&lt;G1495,AND(J1495&lt;&gt;"BC",J1495&lt;&gt;"SG",J1495&lt;&gt;"KQ",J1495&lt;&gt;"R"),J1495="",K1495="",L1495="",L1495&lt; 0,OR(M1495="",M1495&gt;15),OR(N1495="",N1495&gt;15),O1495="",P1495=""),"ERROR - Please check inputs",""))</f>
        <v/>
      </c>
      <c r="R1495" s="55" t="str" cm="1">
        <f t="array" ref="R1495">IF(AND(B1495:D1495="",G1495:P1495=""),"",H1495-G1495)</f>
        <v/>
      </c>
      <c r="S1495" s="55" t="str" cm="1">
        <f t="array" ref="S1495">IF(AND(B1495:D1495="",G1495:P1495=""),"",P1495*R1495/1000*365)</f>
        <v/>
      </c>
      <c r="T1495" s="55" t="str" cm="1">
        <f t="array" ref="T1495">IF(AND(B1495:D1495="",G1495:P1495=""),"",MAX(0,K1495-L1495))</f>
        <v/>
      </c>
      <c r="U1495" s="55" t="str" cm="1">
        <f t="array" ref="U1495">IF(AND(B1495:D1495="",G1495:P1495=""),"",VLOOKUP(J1495,ABen_Rates,3,FALSE)*T1495*S1495)</f>
        <v/>
      </c>
      <c r="V1495" s="55" t="str" cm="1">
        <f t="array" ref="V1495">IF(AND(B1495:D1495="",G1495:P1495=""),"",VLOOKUP(D1495,Treatment_Life,2,FALSE)*U1495)</f>
        <v/>
      </c>
      <c r="W1495" s="55" t="str" cm="1">
        <f t="array" ref="W1495">IF(AND(B1495:D1495="",G1495:P1495=""),"",(H1495-G1495)*O1495*Lane_Width*Cost_m2)</f>
        <v/>
      </c>
      <c r="X1495" s="55" cm="1">
        <f t="array" ref="X1495">IF(AND(B1495:D1495="",G1495:P1495=""),-9999,V1495*Av_Cost_Coll/W1495)</f>
        <v>-9999</v>
      </c>
      <c r="Y1495" s="55" cm="1">
        <f t="array" ref="Y1495">IF(AND(B1495:D1495="",G1495:P1495=""),-9999,VLOOKUP(CONCATENATE(M1495,"-",N1495),Likelihood,2,FALSE))</f>
        <v>-9999</v>
      </c>
      <c r="Z1495" s="55" t="str" cm="1">
        <f t="array" ref="Z1495">IF(AND(B1495:D1495="",G1495:P1495=""),"",IF(X1495&gt;=2,IF(Y1495&gt;50,"P1","P3"),IF(X1495&gt;0,IF(Y1495&gt;50,"P2","P5"),IF(Y1495&gt;50,"P4","P6"))))</f>
        <v/>
      </c>
    </row>
    <row r="1496" spans="1:26" x14ac:dyDescent="0.35">
      <c r="A1496" s="48"/>
      <c r="B1496" s="48"/>
      <c r="C1496" s="48"/>
      <c r="D1496" s="48"/>
      <c r="E1496" s="47"/>
      <c r="F1496" s="47"/>
      <c r="G1496" s="48"/>
      <c r="H1496" s="48"/>
      <c r="I1496" s="48"/>
      <c r="J1496" s="48"/>
      <c r="K1496" s="48"/>
      <c r="L1496" s="48"/>
      <c r="M1496" s="48"/>
      <c r="N1496" s="48"/>
      <c r="O1496" s="48"/>
      <c r="P1496" s="48"/>
      <c r="Q1496" s="55" t="str" cm="1">
        <f t="array" ref="Q1496">IF(AND(B1496="",D1496="",G1496:H1496="",J1496:P1496),"",IF(OR(B1496="",D1496="",AND(D1496&lt;&gt;"A",D1496&lt;&gt;"B",D1496&lt;&gt;"C",D1496&lt;&gt;"D",D1496&lt;&gt;"U"),G1496&lt;0,H1496&lt;G1496,AND(J1496&lt;&gt;"BC",J1496&lt;&gt;"SG",J1496&lt;&gt;"KQ",J1496&lt;&gt;"R"),J1496="",K1496="",L1496="",L1496&lt; 0,OR(M1496="",M1496&gt;15),OR(N1496="",N1496&gt;15),O1496="",P1496=""),"ERROR - Please check inputs",""))</f>
        <v/>
      </c>
      <c r="R1496" s="55" t="str" cm="1">
        <f t="array" ref="R1496">IF(AND(B1496:D1496="",G1496:P1496=""),"",H1496-G1496)</f>
        <v/>
      </c>
      <c r="S1496" s="55" t="str" cm="1">
        <f t="array" ref="S1496">IF(AND(B1496:D1496="",G1496:P1496=""),"",P1496*R1496/1000*365)</f>
        <v/>
      </c>
      <c r="T1496" s="55" t="str" cm="1">
        <f t="array" ref="T1496">IF(AND(B1496:D1496="",G1496:P1496=""),"",MAX(0,K1496-L1496))</f>
        <v/>
      </c>
      <c r="U1496" s="55" t="str" cm="1">
        <f t="array" ref="U1496">IF(AND(B1496:D1496="",G1496:P1496=""),"",VLOOKUP(J1496,ABen_Rates,3,FALSE)*T1496*S1496)</f>
        <v/>
      </c>
      <c r="V1496" s="55" t="str" cm="1">
        <f t="array" ref="V1496">IF(AND(B1496:D1496="",G1496:P1496=""),"",VLOOKUP(D1496,Treatment_Life,2,FALSE)*U1496)</f>
        <v/>
      </c>
      <c r="W1496" s="55" t="str" cm="1">
        <f t="array" ref="W1496">IF(AND(B1496:D1496="",G1496:P1496=""),"",(H1496-G1496)*O1496*Lane_Width*Cost_m2)</f>
        <v/>
      </c>
      <c r="X1496" s="55" cm="1">
        <f t="array" ref="X1496">IF(AND(B1496:D1496="",G1496:P1496=""),-9999,V1496*Av_Cost_Coll/W1496)</f>
        <v>-9999</v>
      </c>
      <c r="Y1496" s="55" cm="1">
        <f t="array" ref="Y1496">IF(AND(B1496:D1496="",G1496:P1496=""),-9999,VLOOKUP(CONCATENATE(M1496,"-",N1496),Likelihood,2,FALSE))</f>
        <v>-9999</v>
      </c>
      <c r="Z1496" s="55" t="str" cm="1">
        <f t="array" ref="Z1496">IF(AND(B1496:D1496="",G1496:P1496=""),"",IF(X1496&gt;=2,IF(Y1496&gt;50,"P1","P3"),IF(X1496&gt;0,IF(Y1496&gt;50,"P2","P5"),IF(Y1496&gt;50,"P4","P6"))))</f>
        <v/>
      </c>
    </row>
    <row r="1497" spans="1:26" x14ac:dyDescent="0.35">
      <c r="A1497" s="48"/>
      <c r="B1497" s="48"/>
      <c r="C1497" s="48"/>
      <c r="D1497" s="48"/>
      <c r="E1497" s="47"/>
      <c r="F1497" s="47"/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55" t="str" cm="1">
        <f t="array" ref="Q1497">IF(AND(B1497="",D1497="",G1497:H1497="",J1497:P1497),"",IF(OR(B1497="",D1497="",AND(D1497&lt;&gt;"A",D1497&lt;&gt;"B",D1497&lt;&gt;"C",D1497&lt;&gt;"D",D1497&lt;&gt;"U"),G1497&lt;0,H1497&lt;G1497,AND(J1497&lt;&gt;"BC",J1497&lt;&gt;"SG",J1497&lt;&gt;"KQ",J1497&lt;&gt;"R"),J1497="",K1497="",L1497="",L1497&lt; 0,OR(M1497="",M1497&gt;15),OR(N1497="",N1497&gt;15),O1497="",P1497=""),"ERROR - Please check inputs",""))</f>
        <v/>
      </c>
      <c r="R1497" s="55" t="str" cm="1">
        <f t="array" ref="R1497">IF(AND(B1497:D1497="",G1497:P1497=""),"",H1497-G1497)</f>
        <v/>
      </c>
      <c r="S1497" s="55" t="str" cm="1">
        <f t="array" ref="S1497">IF(AND(B1497:D1497="",G1497:P1497=""),"",P1497*R1497/1000*365)</f>
        <v/>
      </c>
      <c r="T1497" s="55" t="str" cm="1">
        <f t="array" ref="T1497">IF(AND(B1497:D1497="",G1497:P1497=""),"",MAX(0,K1497-L1497))</f>
        <v/>
      </c>
      <c r="U1497" s="55" t="str" cm="1">
        <f t="array" ref="U1497">IF(AND(B1497:D1497="",G1497:P1497=""),"",VLOOKUP(J1497,ABen_Rates,3,FALSE)*T1497*S1497)</f>
        <v/>
      </c>
      <c r="V1497" s="55" t="str" cm="1">
        <f t="array" ref="V1497">IF(AND(B1497:D1497="",G1497:P1497=""),"",VLOOKUP(D1497,Treatment_Life,2,FALSE)*U1497)</f>
        <v/>
      </c>
      <c r="W1497" s="55" t="str" cm="1">
        <f t="array" ref="W1497">IF(AND(B1497:D1497="",G1497:P1497=""),"",(H1497-G1497)*O1497*Lane_Width*Cost_m2)</f>
        <v/>
      </c>
      <c r="X1497" s="55" cm="1">
        <f t="array" ref="X1497">IF(AND(B1497:D1497="",G1497:P1497=""),-9999,V1497*Av_Cost_Coll/W1497)</f>
        <v>-9999</v>
      </c>
      <c r="Y1497" s="55" cm="1">
        <f t="array" ref="Y1497">IF(AND(B1497:D1497="",G1497:P1497=""),-9999,VLOOKUP(CONCATENATE(M1497,"-",N1497),Likelihood,2,FALSE))</f>
        <v>-9999</v>
      </c>
      <c r="Z1497" s="55" t="str" cm="1">
        <f t="array" ref="Z1497">IF(AND(B1497:D1497="",G1497:P1497=""),"",IF(X1497&gt;=2,IF(Y1497&gt;50,"P1","P3"),IF(X1497&gt;0,IF(Y1497&gt;50,"P2","P5"),IF(Y1497&gt;50,"P4","P6"))))</f>
        <v/>
      </c>
    </row>
    <row r="1498" spans="1:26" x14ac:dyDescent="0.35">
      <c r="A1498" s="48"/>
      <c r="B1498" s="48"/>
      <c r="C1498" s="48"/>
      <c r="D1498" s="48"/>
      <c r="E1498" s="47"/>
      <c r="F1498" s="47"/>
      <c r="G1498" s="48"/>
      <c r="H1498" s="48"/>
      <c r="I1498" s="48"/>
      <c r="J1498" s="48"/>
      <c r="K1498" s="48"/>
      <c r="L1498" s="48"/>
      <c r="M1498" s="48"/>
      <c r="N1498" s="48"/>
      <c r="O1498" s="48"/>
      <c r="P1498" s="48"/>
      <c r="Q1498" s="55" t="str" cm="1">
        <f t="array" ref="Q1498">IF(AND(B1498="",D1498="",G1498:H1498="",J1498:P1498),"",IF(OR(B1498="",D1498="",AND(D1498&lt;&gt;"A",D1498&lt;&gt;"B",D1498&lt;&gt;"C",D1498&lt;&gt;"D",D1498&lt;&gt;"U"),G1498&lt;0,H1498&lt;G1498,AND(J1498&lt;&gt;"BC",J1498&lt;&gt;"SG",J1498&lt;&gt;"KQ",J1498&lt;&gt;"R"),J1498="",K1498="",L1498="",L1498&lt; 0,OR(M1498="",M1498&gt;15),OR(N1498="",N1498&gt;15),O1498="",P1498=""),"ERROR - Please check inputs",""))</f>
        <v/>
      </c>
      <c r="R1498" s="55" t="str" cm="1">
        <f t="array" ref="R1498">IF(AND(B1498:D1498="",G1498:P1498=""),"",H1498-G1498)</f>
        <v/>
      </c>
      <c r="S1498" s="55" t="str" cm="1">
        <f t="array" ref="S1498">IF(AND(B1498:D1498="",G1498:P1498=""),"",P1498*R1498/1000*365)</f>
        <v/>
      </c>
      <c r="T1498" s="55" t="str" cm="1">
        <f t="array" ref="T1498">IF(AND(B1498:D1498="",G1498:P1498=""),"",MAX(0,K1498-L1498))</f>
        <v/>
      </c>
      <c r="U1498" s="55" t="str" cm="1">
        <f t="array" ref="U1498">IF(AND(B1498:D1498="",G1498:P1498=""),"",VLOOKUP(J1498,ABen_Rates,3,FALSE)*T1498*S1498)</f>
        <v/>
      </c>
      <c r="V1498" s="55" t="str" cm="1">
        <f t="array" ref="V1498">IF(AND(B1498:D1498="",G1498:P1498=""),"",VLOOKUP(D1498,Treatment_Life,2,FALSE)*U1498)</f>
        <v/>
      </c>
      <c r="W1498" s="55" t="str" cm="1">
        <f t="array" ref="W1498">IF(AND(B1498:D1498="",G1498:P1498=""),"",(H1498-G1498)*O1498*Lane_Width*Cost_m2)</f>
        <v/>
      </c>
      <c r="X1498" s="55" cm="1">
        <f t="array" ref="X1498">IF(AND(B1498:D1498="",G1498:P1498=""),-9999,V1498*Av_Cost_Coll/W1498)</f>
        <v>-9999</v>
      </c>
      <c r="Y1498" s="55" cm="1">
        <f t="array" ref="Y1498">IF(AND(B1498:D1498="",G1498:P1498=""),-9999,VLOOKUP(CONCATENATE(M1498,"-",N1498),Likelihood,2,FALSE))</f>
        <v>-9999</v>
      </c>
      <c r="Z1498" s="55" t="str" cm="1">
        <f t="array" ref="Z1498">IF(AND(B1498:D1498="",G1498:P1498=""),"",IF(X1498&gt;=2,IF(Y1498&gt;50,"P1","P3"),IF(X1498&gt;0,IF(Y1498&gt;50,"P2","P5"),IF(Y1498&gt;50,"P4","P6"))))</f>
        <v/>
      </c>
    </row>
    <row r="1499" spans="1:26" x14ac:dyDescent="0.35">
      <c r="A1499" s="48"/>
      <c r="B1499" s="48"/>
      <c r="C1499" s="48"/>
      <c r="D1499" s="48"/>
      <c r="E1499" s="47"/>
      <c r="F1499" s="47"/>
      <c r="G1499" s="48"/>
      <c r="H1499" s="48"/>
      <c r="I1499" s="48"/>
      <c r="J1499" s="48"/>
      <c r="K1499" s="48"/>
      <c r="L1499" s="48"/>
      <c r="M1499" s="48"/>
      <c r="N1499" s="48"/>
      <c r="O1499" s="48"/>
      <c r="P1499" s="48"/>
      <c r="Q1499" s="55" t="str" cm="1">
        <f t="array" ref="Q1499">IF(AND(B1499="",D1499="",G1499:H1499="",J1499:P1499),"",IF(OR(B1499="",D1499="",AND(D1499&lt;&gt;"A",D1499&lt;&gt;"B",D1499&lt;&gt;"C",D1499&lt;&gt;"D",D1499&lt;&gt;"U"),G1499&lt;0,H1499&lt;G1499,AND(J1499&lt;&gt;"BC",J1499&lt;&gt;"SG",J1499&lt;&gt;"KQ",J1499&lt;&gt;"R"),J1499="",K1499="",L1499="",L1499&lt; 0,OR(M1499="",M1499&gt;15),OR(N1499="",N1499&gt;15),O1499="",P1499=""),"ERROR - Please check inputs",""))</f>
        <v/>
      </c>
      <c r="R1499" s="55" t="str" cm="1">
        <f t="array" ref="R1499">IF(AND(B1499:D1499="",G1499:P1499=""),"",H1499-G1499)</f>
        <v/>
      </c>
      <c r="S1499" s="55" t="str" cm="1">
        <f t="array" ref="S1499">IF(AND(B1499:D1499="",G1499:P1499=""),"",P1499*R1499/1000*365)</f>
        <v/>
      </c>
      <c r="T1499" s="55" t="str" cm="1">
        <f t="array" ref="T1499">IF(AND(B1499:D1499="",G1499:P1499=""),"",MAX(0,K1499-L1499))</f>
        <v/>
      </c>
      <c r="U1499" s="55" t="str" cm="1">
        <f t="array" ref="U1499">IF(AND(B1499:D1499="",G1499:P1499=""),"",VLOOKUP(J1499,ABen_Rates,3,FALSE)*T1499*S1499)</f>
        <v/>
      </c>
      <c r="V1499" s="55" t="str" cm="1">
        <f t="array" ref="V1499">IF(AND(B1499:D1499="",G1499:P1499=""),"",VLOOKUP(D1499,Treatment_Life,2,FALSE)*U1499)</f>
        <v/>
      </c>
      <c r="W1499" s="55" t="str" cm="1">
        <f t="array" ref="W1499">IF(AND(B1499:D1499="",G1499:P1499=""),"",(H1499-G1499)*O1499*Lane_Width*Cost_m2)</f>
        <v/>
      </c>
      <c r="X1499" s="55" cm="1">
        <f t="array" ref="X1499">IF(AND(B1499:D1499="",G1499:P1499=""),-9999,V1499*Av_Cost_Coll/W1499)</f>
        <v>-9999</v>
      </c>
      <c r="Y1499" s="55" cm="1">
        <f t="array" ref="Y1499">IF(AND(B1499:D1499="",G1499:P1499=""),-9999,VLOOKUP(CONCATENATE(M1499,"-",N1499),Likelihood,2,FALSE))</f>
        <v>-9999</v>
      </c>
      <c r="Z1499" s="55" t="str" cm="1">
        <f t="array" ref="Z1499">IF(AND(B1499:D1499="",G1499:P1499=""),"",IF(X1499&gt;=2,IF(Y1499&gt;50,"P1","P3"),IF(X1499&gt;0,IF(Y1499&gt;50,"P2","P5"),IF(Y1499&gt;50,"P4","P6"))))</f>
        <v/>
      </c>
    </row>
    <row r="1500" spans="1:26" x14ac:dyDescent="0.35">
      <c r="A1500" s="48"/>
      <c r="B1500" s="48"/>
      <c r="C1500" s="48"/>
      <c r="D1500" s="48"/>
      <c r="E1500" s="47"/>
      <c r="F1500" s="47"/>
      <c r="G1500" s="48"/>
      <c r="H1500" s="48"/>
      <c r="I1500" s="48"/>
      <c r="J1500" s="48"/>
      <c r="K1500" s="48"/>
      <c r="L1500" s="48"/>
      <c r="M1500" s="48"/>
      <c r="N1500" s="48"/>
      <c r="O1500" s="48"/>
      <c r="P1500" s="48"/>
      <c r="Q1500" s="55" t="str" cm="1">
        <f t="array" ref="Q1500">IF(AND(B1500="",D1500="",G1500:H1500="",J1500:P1500),"",IF(OR(B1500="",D1500="",AND(D1500&lt;&gt;"A",D1500&lt;&gt;"B",D1500&lt;&gt;"C",D1500&lt;&gt;"D",D1500&lt;&gt;"U"),G1500&lt;0,H1500&lt;G1500,AND(J1500&lt;&gt;"BC",J1500&lt;&gt;"SG",J1500&lt;&gt;"KQ",J1500&lt;&gt;"R"),J1500="",K1500="",L1500="",L1500&lt; 0,OR(M1500="",M1500&gt;15),OR(N1500="",N1500&gt;15),O1500="",P1500=""),"ERROR - Please check inputs",""))</f>
        <v/>
      </c>
      <c r="R1500" s="55" t="str" cm="1">
        <f t="array" ref="R1500">IF(AND(B1500:D1500="",G1500:P1500=""),"",H1500-G1500)</f>
        <v/>
      </c>
      <c r="S1500" s="55" t="str" cm="1">
        <f t="array" ref="S1500">IF(AND(B1500:D1500="",G1500:P1500=""),"",P1500*R1500/1000*365)</f>
        <v/>
      </c>
      <c r="T1500" s="55" t="str" cm="1">
        <f t="array" ref="T1500">IF(AND(B1500:D1500="",G1500:P1500=""),"",MAX(0,K1500-L1500))</f>
        <v/>
      </c>
      <c r="U1500" s="55" t="str" cm="1">
        <f t="array" ref="U1500">IF(AND(B1500:D1500="",G1500:P1500=""),"",VLOOKUP(J1500,ABen_Rates,3,FALSE)*T1500*S1500)</f>
        <v/>
      </c>
      <c r="V1500" s="55" t="str" cm="1">
        <f t="array" ref="V1500">IF(AND(B1500:D1500="",G1500:P1500=""),"",VLOOKUP(D1500,Treatment_Life,2,FALSE)*U1500)</f>
        <v/>
      </c>
      <c r="W1500" s="55" t="str" cm="1">
        <f t="array" ref="W1500">IF(AND(B1500:D1500="",G1500:P1500=""),"",(H1500-G1500)*O1500*Lane_Width*Cost_m2)</f>
        <v/>
      </c>
      <c r="X1500" s="55" cm="1">
        <f t="array" ref="X1500">IF(AND(B1500:D1500="",G1500:P1500=""),-9999,V1500*Av_Cost_Coll/W1500)</f>
        <v>-9999</v>
      </c>
      <c r="Y1500" s="55" cm="1">
        <f t="array" ref="Y1500">IF(AND(B1500:D1500="",G1500:P1500=""),-9999,VLOOKUP(CONCATENATE(M1500,"-",N1500),Likelihood,2,FALSE))</f>
        <v>-9999</v>
      </c>
      <c r="Z1500" s="55" t="str" cm="1">
        <f t="array" ref="Z1500">IF(AND(B1500:D1500="",G1500:P1500=""),"",IF(X1500&gt;=2,IF(Y1500&gt;50,"P1","P3"),IF(X1500&gt;0,IF(Y1500&gt;50,"P2","P5"),IF(Y1500&gt;50,"P4","P6"))))</f>
        <v/>
      </c>
    </row>
    <row r="1501" spans="1:26" x14ac:dyDescent="0.35">
      <c r="A1501" s="48"/>
      <c r="B1501" s="48"/>
      <c r="C1501" s="48"/>
      <c r="D1501" s="48"/>
      <c r="E1501" s="47"/>
      <c r="F1501" s="47"/>
      <c r="G1501" s="48"/>
      <c r="H1501" s="48"/>
      <c r="I1501" s="48"/>
      <c r="J1501" s="48"/>
      <c r="K1501" s="48"/>
      <c r="L1501" s="48"/>
      <c r="M1501" s="48"/>
      <c r="N1501" s="48"/>
      <c r="O1501" s="48"/>
      <c r="P1501" s="48"/>
      <c r="Q1501" s="55" t="str" cm="1">
        <f t="array" ref="Q1501">IF(AND(B1501="",D1501="",G1501:H1501="",J1501:P1501),"",IF(OR(B1501="",D1501="",AND(D1501&lt;&gt;"A",D1501&lt;&gt;"B",D1501&lt;&gt;"C",D1501&lt;&gt;"D",D1501&lt;&gt;"U"),G1501&lt;0,H1501&lt;G1501,AND(J1501&lt;&gt;"BC",J1501&lt;&gt;"SG",J1501&lt;&gt;"KQ",J1501&lt;&gt;"R"),J1501="",K1501="",L1501="",L1501&lt; 0,OR(M1501="",M1501&gt;15),OR(N1501="",N1501&gt;15),O1501="",P1501=""),"ERROR - Please check inputs",""))</f>
        <v/>
      </c>
      <c r="R1501" s="55" t="str" cm="1">
        <f t="array" ref="R1501">IF(AND(B1501:D1501="",G1501:P1501=""),"",H1501-G1501)</f>
        <v/>
      </c>
      <c r="S1501" s="55" t="str" cm="1">
        <f t="array" ref="S1501">IF(AND(B1501:D1501="",G1501:P1501=""),"",P1501*R1501/1000*365)</f>
        <v/>
      </c>
      <c r="T1501" s="55" t="str" cm="1">
        <f t="array" ref="T1501">IF(AND(B1501:D1501="",G1501:P1501=""),"",MAX(0,K1501-L1501))</f>
        <v/>
      </c>
      <c r="U1501" s="55" t="str" cm="1">
        <f t="array" ref="U1501">IF(AND(B1501:D1501="",G1501:P1501=""),"",VLOOKUP(J1501,ABen_Rates,3,FALSE)*T1501*S1501)</f>
        <v/>
      </c>
      <c r="V1501" s="55" t="str" cm="1">
        <f t="array" ref="V1501">IF(AND(B1501:D1501="",G1501:P1501=""),"",VLOOKUP(D1501,Treatment_Life,2,FALSE)*U1501)</f>
        <v/>
      </c>
      <c r="W1501" s="55" t="str" cm="1">
        <f t="array" ref="W1501">IF(AND(B1501:D1501="",G1501:P1501=""),"",(H1501-G1501)*O1501*Lane_Width*Cost_m2)</f>
        <v/>
      </c>
      <c r="X1501" s="55" cm="1">
        <f t="array" ref="X1501">IF(AND(B1501:D1501="",G1501:P1501=""),-9999,V1501*Av_Cost_Coll/W1501)</f>
        <v>-9999</v>
      </c>
      <c r="Y1501" s="55" cm="1">
        <f t="array" ref="Y1501">IF(AND(B1501:D1501="",G1501:P1501=""),-9999,VLOOKUP(CONCATENATE(M1501,"-",N1501),Likelihood,2,FALSE))</f>
        <v>-9999</v>
      </c>
      <c r="Z1501" s="55" t="str" cm="1">
        <f t="array" ref="Z1501">IF(AND(B1501:D1501="",G1501:P1501=""),"",IF(X1501&gt;=2,IF(Y1501&gt;50,"P1","P3"),IF(X1501&gt;0,IF(Y1501&gt;50,"P2","P5"),IF(Y1501&gt;50,"P4","P6"))))</f>
        <v/>
      </c>
    </row>
    <row r="1502" spans="1:26" x14ac:dyDescent="0.35">
      <c r="A1502" s="48"/>
      <c r="B1502" s="48"/>
      <c r="C1502" s="48"/>
      <c r="D1502" s="48"/>
      <c r="E1502" s="47"/>
      <c r="F1502" s="47"/>
      <c r="G1502" s="48"/>
      <c r="H1502" s="48"/>
      <c r="I1502" s="48"/>
      <c r="J1502" s="48"/>
      <c r="K1502" s="48"/>
      <c r="L1502" s="48"/>
      <c r="M1502" s="48"/>
      <c r="N1502" s="48"/>
      <c r="O1502" s="48"/>
      <c r="P1502" s="48"/>
      <c r="Q1502" s="55" t="str" cm="1">
        <f t="array" ref="Q1502">IF(AND(B1502="",D1502="",G1502:H1502="",J1502:P1502),"",IF(OR(B1502="",D1502="",AND(D1502&lt;&gt;"A",D1502&lt;&gt;"B",D1502&lt;&gt;"C",D1502&lt;&gt;"D",D1502&lt;&gt;"U"),G1502&lt;0,H1502&lt;G1502,AND(J1502&lt;&gt;"BC",J1502&lt;&gt;"SG",J1502&lt;&gt;"KQ",J1502&lt;&gt;"R"),J1502="",K1502="",L1502="",L1502&lt; 0,OR(M1502="",M1502&gt;15),OR(N1502="",N1502&gt;15),O1502="",P1502=""),"ERROR - Please check inputs",""))</f>
        <v/>
      </c>
      <c r="R1502" s="55" t="str" cm="1">
        <f t="array" ref="R1502">IF(AND(B1502:D1502="",G1502:P1502=""),"",H1502-G1502)</f>
        <v/>
      </c>
      <c r="S1502" s="55" t="str" cm="1">
        <f t="array" ref="S1502">IF(AND(B1502:D1502="",G1502:P1502=""),"",P1502*R1502/1000*365)</f>
        <v/>
      </c>
      <c r="T1502" s="55" t="str" cm="1">
        <f t="array" ref="T1502">IF(AND(B1502:D1502="",G1502:P1502=""),"",MAX(0,K1502-L1502))</f>
        <v/>
      </c>
      <c r="U1502" s="55" t="str" cm="1">
        <f t="array" ref="U1502">IF(AND(B1502:D1502="",G1502:P1502=""),"",VLOOKUP(J1502,ABen_Rates,3,FALSE)*T1502*S1502)</f>
        <v/>
      </c>
      <c r="V1502" s="55" t="str" cm="1">
        <f t="array" ref="V1502">IF(AND(B1502:D1502="",G1502:P1502=""),"",VLOOKUP(D1502,Treatment_Life,2,FALSE)*U1502)</f>
        <v/>
      </c>
      <c r="W1502" s="55" t="str" cm="1">
        <f t="array" ref="W1502">IF(AND(B1502:D1502="",G1502:P1502=""),"",(H1502-G1502)*O1502*Lane_Width*Cost_m2)</f>
        <v/>
      </c>
      <c r="X1502" s="55" cm="1">
        <f t="array" ref="X1502">IF(AND(B1502:D1502="",G1502:P1502=""),-9999,V1502*Av_Cost_Coll/W1502)</f>
        <v>-9999</v>
      </c>
      <c r="Y1502" s="55" cm="1">
        <f t="array" ref="Y1502">IF(AND(B1502:D1502="",G1502:P1502=""),-9999,VLOOKUP(CONCATENATE(M1502,"-",N1502),Likelihood,2,FALSE))</f>
        <v>-9999</v>
      </c>
      <c r="Z1502" s="55" t="str" cm="1">
        <f t="array" ref="Z1502">IF(AND(B1502:D1502="",G1502:P1502=""),"",IF(X1502&gt;=2,IF(Y1502&gt;50,"P1","P3"),IF(X1502&gt;0,IF(Y1502&gt;50,"P2","P5"),IF(Y1502&gt;50,"P4","P6"))))</f>
        <v/>
      </c>
    </row>
    <row r="1503" spans="1:26" x14ac:dyDescent="0.35">
      <c r="A1503" s="48"/>
      <c r="B1503" s="48"/>
      <c r="C1503" s="48"/>
      <c r="D1503" s="48"/>
      <c r="E1503" s="47"/>
      <c r="F1503" s="47"/>
      <c r="G1503" s="48"/>
      <c r="H1503" s="48"/>
      <c r="I1503" s="48"/>
      <c r="J1503" s="48"/>
      <c r="K1503" s="48"/>
      <c r="L1503" s="48"/>
      <c r="M1503" s="48"/>
      <c r="N1503" s="48"/>
      <c r="O1503" s="48"/>
      <c r="P1503" s="48"/>
      <c r="Q1503" s="55" t="str" cm="1">
        <f t="array" ref="Q1503">IF(AND(B1503="",D1503="",G1503:H1503="",J1503:P1503),"",IF(OR(B1503="",D1503="",AND(D1503&lt;&gt;"A",D1503&lt;&gt;"B",D1503&lt;&gt;"C",D1503&lt;&gt;"D",D1503&lt;&gt;"U"),G1503&lt;0,H1503&lt;G1503,AND(J1503&lt;&gt;"BC",J1503&lt;&gt;"SG",J1503&lt;&gt;"KQ",J1503&lt;&gt;"R"),J1503="",K1503="",L1503="",L1503&lt; 0,OR(M1503="",M1503&gt;15),OR(N1503="",N1503&gt;15),O1503="",P1503=""),"ERROR - Please check inputs",""))</f>
        <v/>
      </c>
      <c r="R1503" s="55" t="str" cm="1">
        <f t="array" ref="R1503">IF(AND(B1503:D1503="",G1503:P1503=""),"",H1503-G1503)</f>
        <v/>
      </c>
      <c r="S1503" s="55" t="str" cm="1">
        <f t="array" ref="S1503">IF(AND(B1503:D1503="",G1503:P1503=""),"",P1503*R1503/1000*365)</f>
        <v/>
      </c>
      <c r="T1503" s="55" t="str" cm="1">
        <f t="array" ref="T1503">IF(AND(B1503:D1503="",G1503:P1503=""),"",MAX(0,K1503-L1503))</f>
        <v/>
      </c>
      <c r="U1503" s="55" t="str" cm="1">
        <f t="array" ref="U1503">IF(AND(B1503:D1503="",G1503:P1503=""),"",VLOOKUP(J1503,ABen_Rates,3,FALSE)*T1503*S1503)</f>
        <v/>
      </c>
      <c r="V1503" s="55" t="str" cm="1">
        <f t="array" ref="V1503">IF(AND(B1503:D1503="",G1503:P1503=""),"",VLOOKUP(D1503,Treatment_Life,2,FALSE)*U1503)</f>
        <v/>
      </c>
      <c r="W1503" s="55" t="str" cm="1">
        <f t="array" ref="W1503">IF(AND(B1503:D1503="",G1503:P1503=""),"",(H1503-G1503)*O1503*Lane_Width*Cost_m2)</f>
        <v/>
      </c>
      <c r="X1503" s="55" cm="1">
        <f t="array" ref="X1503">IF(AND(B1503:D1503="",G1503:P1503=""),-9999,V1503*Av_Cost_Coll/W1503)</f>
        <v>-9999</v>
      </c>
      <c r="Y1503" s="55" cm="1">
        <f t="array" ref="Y1503">IF(AND(B1503:D1503="",G1503:P1503=""),-9999,VLOOKUP(CONCATENATE(M1503,"-",N1503),Likelihood,2,FALSE))</f>
        <v>-9999</v>
      </c>
      <c r="Z1503" s="55" t="str" cm="1">
        <f t="array" ref="Z1503">IF(AND(B1503:D1503="",G1503:P1503=""),"",IF(X1503&gt;=2,IF(Y1503&gt;50,"P1","P3"),IF(X1503&gt;0,IF(Y1503&gt;50,"P2","P5"),IF(Y1503&gt;50,"P4","P6"))))</f>
        <v/>
      </c>
    </row>
    <row r="1504" spans="1:26" x14ac:dyDescent="0.35">
      <c r="A1504" s="48"/>
      <c r="B1504" s="48"/>
      <c r="C1504" s="48"/>
      <c r="D1504" s="48"/>
      <c r="E1504" s="47"/>
      <c r="F1504" s="47"/>
      <c r="G1504" s="48"/>
      <c r="H1504" s="48"/>
      <c r="I1504" s="48"/>
      <c r="J1504" s="48"/>
      <c r="K1504" s="48"/>
      <c r="L1504" s="48"/>
      <c r="M1504" s="48"/>
      <c r="N1504" s="48"/>
      <c r="O1504" s="48"/>
      <c r="P1504" s="48"/>
      <c r="Q1504" s="55" t="str" cm="1">
        <f t="array" ref="Q1504">IF(AND(B1504="",D1504="",G1504:H1504="",J1504:P1504),"",IF(OR(B1504="",D1504="",AND(D1504&lt;&gt;"A",D1504&lt;&gt;"B",D1504&lt;&gt;"C",D1504&lt;&gt;"D",D1504&lt;&gt;"U"),G1504&lt;0,H1504&lt;G1504,AND(J1504&lt;&gt;"BC",J1504&lt;&gt;"SG",J1504&lt;&gt;"KQ",J1504&lt;&gt;"R"),J1504="",K1504="",L1504="",L1504&lt; 0,OR(M1504="",M1504&gt;15),OR(N1504="",N1504&gt;15),O1504="",P1504=""),"ERROR - Please check inputs",""))</f>
        <v/>
      </c>
      <c r="R1504" s="55" t="str" cm="1">
        <f t="array" ref="R1504">IF(AND(B1504:D1504="",G1504:P1504=""),"",H1504-G1504)</f>
        <v/>
      </c>
      <c r="S1504" s="55" t="str" cm="1">
        <f t="array" ref="S1504">IF(AND(B1504:D1504="",G1504:P1504=""),"",P1504*R1504/1000*365)</f>
        <v/>
      </c>
      <c r="T1504" s="55" t="str" cm="1">
        <f t="array" ref="T1504">IF(AND(B1504:D1504="",G1504:P1504=""),"",MAX(0,K1504-L1504))</f>
        <v/>
      </c>
      <c r="U1504" s="55" t="str" cm="1">
        <f t="array" ref="U1504">IF(AND(B1504:D1504="",G1504:P1504=""),"",VLOOKUP(J1504,ABen_Rates,3,FALSE)*T1504*S1504)</f>
        <v/>
      </c>
      <c r="V1504" s="55" t="str" cm="1">
        <f t="array" ref="V1504">IF(AND(B1504:D1504="",G1504:P1504=""),"",VLOOKUP(D1504,Treatment_Life,2,FALSE)*U1504)</f>
        <v/>
      </c>
      <c r="W1504" s="55" t="str" cm="1">
        <f t="array" ref="W1504">IF(AND(B1504:D1504="",G1504:P1504=""),"",(H1504-G1504)*O1504*Lane_Width*Cost_m2)</f>
        <v/>
      </c>
      <c r="X1504" s="55" cm="1">
        <f t="array" ref="X1504">IF(AND(B1504:D1504="",G1504:P1504=""),-9999,V1504*Av_Cost_Coll/W1504)</f>
        <v>-9999</v>
      </c>
      <c r="Y1504" s="55" cm="1">
        <f t="array" ref="Y1504">IF(AND(B1504:D1504="",G1504:P1504=""),-9999,VLOOKUP(CONCATENATE(M1504,"-",N1504),Likelihood,2,FALSE))</f>
        <v>-9999</v>
      </c>
      <c r="Z1504" s="55" t="str" cm="1">
        <f t="array" ref="Z1504">IF(AND(B1504:D1504="",G1504:P1504=""),"",IF(X1504&gt;=2,IF(Y1504&gt;50,"P1","P3"),IF(X1504&gt;0,IF(Y1504&gt;50,"P2","P5"),IF(Y1504&gt;50,"P4","P6"))))</f>
        <v/>
      </c>
    </row>
    <row r="1505" spans="1:26" x14ac:dyDescent="0.35">
      <c r="A1505" s="48"/>
      <c r="B1505" s="48"/>
      <c r="C1505" s="48"/>
      <c r="D1505" s="48"/>
      <c r="E1505" s="47"/>
      <c r="F1505" s="47"/>
      <c r="G1505" s="48"/>
      <c r="H1505" s="48"/>
      <c r="I1505" s="48"/>
      <c r="J1505" s="48"/>
      <c r="K1505" s="48"/>
      <c r="L1505" s="48"/>
      <c r="M1505" s="48"/>
      <c r="N1505" s="48"/>
      <c r="O1505" s="48"/>
      <c r="P1505" s="48"/>
      <c r="Q1505" s="55" t="str" cm="1">
        <f t="array" ref="Q1505">IF(AND(B1505="",D1505="",G1505:H1505="",J1505:P1505),"",IF(OR(B1505="",D1505="",AND(D1505&lt;&gt;"A",D1505&lt;&gt;"B",D1505&lt;&gt;"C",D1505&lt;&gt;"D",D1505&lt;&gt;"U"),G1505&lt;0,H1505&lt;G1505,AND(J1505&lt;&gt;"BC",J1505&lt;&gt;"SG",J1505&lt;&gt;"KQ",J1505&lt;&gt;"R"),J1505="",K1505="",L1505="",L1505&lt; 0,OR(M1505="",M1505&gt;15),OR(N1505="",N1505&gt;15),O1505="",P1505=""),"ERROR - Please check inputs",""))</f>
        <v/>
      </c>
      <c r="R1505" s="55" t="str" cm="1">
        <f t="array" ref="R1505">IF(AND(B1505:D1505="",G1505:P1505=""),"",H1505-G1505)</f>
        <v/>
      </c>
      <c r="S1505" s="55" t="str" cm="1">
        <f t="array" ref="S1505">IF(AND(B1505:D1505="",G1505:P1505=""),"",P1505*R1505/1000*365)</f>
        <v/>
      </c>
      <c r="T1505" s="55" t="str" cm="1">
        <f t="array" ref="T1505">IF(AND(B1505:D1505="",G1505:P1505=""),"",MAX(0,K1505-L1505))</f>
        <v/>
      </c>
      <c r="U1505" s="55" t="str" cm="1">
        <f t="array" ref="U1505">IF(AND(B1505:D1505="",G1505:P1505=""),"",VLOOKUP(J1505,ABen_Rates,3,FALSE)*T1505*S1505)</f>
        <v/>
      </c>
      <c r="V1505" s="55" t="str" cm="1">
        <f t="array" ref="V1505">IF(AND(B1505:D1505="",G1505:P1505=""),"",VLOOKUP(D1505,Treatment_Life,2,FALSE)*U1505)</f>
        <v/>
      </c>
      <c r="W1505" s="55" t="str" cm="1">
        <f t="array" ref="W1505">IF(AND(B1505:D1505="",G1505:P1505=""),"",(H1505-G1505)*O1505*Lane_Width*Cost_m2)</f>
        <v/>
      </c>
      <c r="X1505" s="55" cm="1">
        <f t="array" ref="X1505">IF(AND(B1505:D1505="",G1505:P1505=""),-9999,V1505*Av_Cost_Coll/W1505)</f>
        <v>-9999</v>
      </c>
      <c r="Y1505" s="55" cm="1">
        <f t="array" ref="Y1505">IF(AND(B1505:D1505="",G1505:P1505=""),-9999,VLOOKUP(CONCATENATE(M1505,"-",N1505),Likelihood,2,FALSE))</f>
        <v>-9999</v>
      </c>
      <c r="Z1505" s="55" t="str" cm="1">
        <f t="array" ref="Z1505">IF(AND(B1505:D1505="",G1505:P1505=""),"",IF(X1505&gt;=2,IF(Y1505&gt;50,"P1","P3"),IF(X1505&gt;0,IF(Y1505&gt;50,"P2","P5"),IF(Y1505&gt;50,"P4","P6"))))</f>
        <v/>
      </c>
    </row>
    <row r="1506" spans="1:26" x14ac:dyDescent="0.35">
      <c r="A1506" s="48"/>
      <c r="B1506" s="48"/>
      <c r="C1506" s="48"/>
      <c r="D1506" s="48"/>
      <c r="E1506" s="47"/>
      <c r="F1506" s="47"/>
      <c r="G1506" s="48"/>
      <c r="H1506" s="48"/>
      <c r="I1506" s="48"/>
      <c r="J1506" s="48"/>
      <c r="K1506" s="48"/>
      <c r="L1506" s="48"/>
      <c r="M1506" s="48"/>
      <c r="N1506" s="48"/>
      <c r="O1506" s="48"/>
      <c r="P1506" s="48"/>
      <c r="Q1506" s="55" t="str" cm="1">
        <f t="array" ref="Q1506">IF(AND(B1506="",D1506="",G1506:H1506="",J1506:P1506),"",IF(OR(B1506="",D1506="",AND(D1506&lt;&gt;"A",D1506&lt;&gt;"B",D1506&lt;&gt;"C",D1506&lt;&gt;"D",D1506&lt;&gt;"U"),G1506&lt;0,H1506&lt;G1506,AND(J1506&lt;&gt;"BC",J1506&lt;&gt;"SG",J1506&lt;&gt;"KQ",J1506&lt;&gt;"R"),J1506="",K1506="",L1506="",L1506&lt; 0,OR(M1506="",M1506&gt;15),OR(N1506="",N1506&gt;15),O1506="",P1506=""),"ERROR - Please check inputs",""))</f>
        <v/>
      </c>
      <c r="R1506" s="55" t="str" cm="1">
        <f t="array" ref="R1506">IF(AND(B1506:D1506="",G1506:P1506=""),"",H1506-G1506)</f>
        <v/>
      </c>
      <c r="S1506" s="55" t="str" cm="1">
        <f t="array" ref="S1506">IF(AND(B1506:D1506="",G1506:P1506=""),"",P1506*R1506/1000*365)</f>
        <v/>
      </c>
      <c r="T1506" s="55" t="str" cm="1">
        <f t="array" ref="T1506">IF(AND(B1506:D1506="",G1506:P1506=""),"",MAX(0,K1506-L1506))</f>
        <v/>
      </c>
      <c r="U1506" s="55" t="str" cm="1">
        <f t="array" ref="U1506">IF(AND(B1506:D1506="",G1506:P1506=""),"",VLOOKUP(J1506,ABen_Rates,3,FALSE)*T1506*S1506)</f>
        <v/>
      </c>
      <c r="V1506" s="55" t="str" cm="1">
        <f t="array" ref="V1506">IF(AND(B1506:D1506="",G1506:P1506=""),"",VLOOKUP(D1506,Treatment_Life,2,FALSE)*U1506)</f>
        <v/>
      </c>
      <c r="W1506" s="55" t="str" cm="1">
        <f t="array" ref="W1506">IF(AND(B1506:D1506="",G1506:P1506=""),"",(H1506-G1506)*O1506*Lane_Width*Cost_m2)</f>
        <v/>
      </c>
      <c r="X1506" s="55" cm="1">
        <f t="array" ref="X1506">IF(AND(B1506:D1506="",G1506:P1506=""),-9999,V1506*Av_Cost_Coll/W1506)</f>
        <v>-9999</v>
      </c>
      <c r="Y1506" s="55" cm="1">
        <f t="array" ref="Y1506">IF(AND(B1506:D1506="",G1506:P1506=""),-9999,VLOOKUP(CONCATENATE(M1506,"-",N1506),Likelihood,2,FALSE))</f>
        <v>-9999</v>
      </c>
      <c r="Z1506" s="55" t="str" cm="1">
        <f t="array" ref="Z1506">IF(AND(B1506:D1506="",G1506:P1506=""),"",IF(X1506&gt;=2,IF(Y1506&gt;50,"P1","P3"),IF(X1506&gt;0,IF(Y1506&gt;50,"P2","P5"),IF(Y1506&gt;50,"P4","P6"))))</f>
        <v/>
      </c>
    </row>
    <row r="1507" spans="1:26" x14ac:dyDescent="0.35">
      <c r="A1507" s="48"/>
      <c r="B1507" s="48"/>
      <c r="C1507" s="48"/>
      <c r="D1507" s="48"/>
      <c r="E1507" s="47"/>
      <c r="F1507" s="47"/>
      <c r="G1507" s="48"/>
      <c r="H1507" s="48"/>
      <c r="I1507" s="48"/>
      <c r="J1507" s="48"/>
      <c r="K1507" s="48"/>
      <c r="L1507" s="48"/>
      <c r="M1507" s="48"/>
      <c r="N1507" s="48"/>
      <c r="O1507" s="48"/>
      <c r="P1507" s="48"/>
      <c r="Q1507" s="55" t="str" cm="1">
        <f t="array" ref="Q1507">IF(AND(B1507="",D1507="",G1507:H1507="",J1507:P1507),"",IF(OR(B1507="",D1507="",AND(D1507&lt;&gt;"A",D1507&lt;&gt;"B",D1507&lt;&gt;"C",D1507&lt;&gt;"D",D1507&lt;&gt;"U"),G1507&lt;0,H1507&lt;G1507,AND(J1507&lt;&gt;"BC",J1507&lt;&gt;"SG",J1507&lt;&gt;"KQ",J1507&lt;&gt;"R"),J1507="",K1507="",L1507="",L1507&lt; 0,OR(M1507="",M1507&gt;15),OR(N1507="",N1507&gt;15),O1507="",P1507=""),"ERROR - Please check inputs",""))</f>
        <v/>
      </c>
      <c r="R1507" s="55" t="str" cm="1">
        <f t="array" ref="R1507">IF(AND(B1507:D1507="",G1507:P1507=""),"",H1507-G1507)</f>
        <v/>
      </c>
      <c r="S1507" s="55" t="str" cm="1">
        <f t="array" ref="S1507">IF(AND(B1507:D1507="",G1507:P1507=""),"",P1507*R1507/1000*365)</f>
        <v/>
      </c>
      <c r="T1507" s="55" t="str" cm="1">
        <f t="array" ref="T1507">IF(AND(B1507:D1507="",G1507:P1507=""),"",MAX(0,K1507-L1507))</f>
        <v/>
      </c>
      <c r="U1507" s="55" t="str" cm="1">
        <f t="array" ref="U1507">IF(AND(B1507:D1507="",G1507:P1507=""),"",VLOOKUP(J1507,ABen_Rates,3,FALSE)*T1507*S1507)</f>
        <v/>
      </c>
      <c r="V1507" s="55" t="str" cm="1">
        <f t="array" ref="V1507">IF(AND(B1507:D1507="",G1507:P1507=""),"",VLOOKUP(D1507,Treatment_Life,2,FALSE)*U1507)</f>
        <v/>
      </c>
      <c r="W1507" s="55" t="str" cm="1">
        <f t="array" ref="W1507">IF(AND(B1507:D1507="",G1507:P1507=""),"",(H1507-G1507)*O1507*Lane_Width*Cost_m2)</f>
        <v/>
      </c>
      <c r="X1507" s="55" cm="1">
        <f t="array" ref="X1507">IF(AND(B1507:D1507="",G1507:P1507=""),-9999,V1507*Av_Cost_Coll/W1507)</f>
        <v>-9999</v>
      </c>
      <c r="Y1507" s="55" cm="1">
        <f t="array" ref="Y1507">IF(AND(B1507:D1507="",G1507:P1507=""),-9999,VLOOKUP(CONCATENATE(M1507,"-",N1507),Likelihood,2,FALSE))</f>
        <v>-9999</v>
      </c>
      <c r="Z1507" s="55" t="str" cm="1">
        <f t="array" ref="Z1507">IF(AND(B1507:D1507="",G1507:P1507=""),"",IF(X1507&gt;=2,IF(Y1507&gt;50,"P1","P3"),IF(X1507&gt;0,IF(Y1507&gt;50,"P2","P5"),IF(Y1507&gt;50,"P4","P6"))))</f>
        <v/>
      </c>
    </row>
    <row r="1508" spans="1:26" x14ac:dyDescent="0.35">
      <c r="A1508" s="48"/>
      <c r="B1508" s="48"/>
      <c r="C1508" s="48"/>
      <c r="D1508" s="48"/>
      <c r="E1508" s="47"/>
      <c r="F1508" s="47"/>
      <c r="G1508" s="48"/>
      <c r="H1508" s="48"/>
      <c r="I1508" s="48"/>
      <c r="J1508" s="48"/>
      <c r="K1508" s="48"/>
      <c r="L1508" s="48"/>
      <c r="M1508" s="48"/>
      <c r="N1508" s="48"/>
      <c r="O1508" s="48"/>
      <c r="P1508" s="48"/>
      <c r="Q1508" s="55" t="str" cm="1">
        <f t="array" ref="Q1508">IF(AND(B1508="",D1508="",G1508:H1508="",J1508:P1508),"",IF(OR(B1508="",D1508="",AND(D1508&lt;&gt;"A",D1508&lt;&gt;"B",D1508&lt;&gt;"C",D1508&lt;&gt;"D",D1508&lt;&gt;"U"),G1508&lt;0,H1508&lt;G1508,AND(J1508&lt;&gt;"BC",J1508&lt;&gt;"SG",J1508&lt;&gt;"KQ",J1508&lt;&gt;"R"),J1508="",K1508="",L1508="",L1508&lt; 0,OR(M1508="",M1508&gt;15),OR(N1508="",N1508&gt;15),O1508="",P1508=""),"ERROR - Please check inputs",""))</f>
        <v/>
      </c>
      <c r="R1508" s="55" t="str" cm="1">
        <f t="array" ref="R1508">IF(AND(B1508:D1508="",G1508:P1508=""),"",H1508-G1508)</f>
        <v/>
      </c>
      <c r="S1508" s="55" t="str" cm="1">
        <f t="array" ref="S1508">IF(AND(B1508:D1508="",G1508:P1508=""),"",P1508*R1508/1000*365)</f>
        <v/>
      </c>
      <c r="T1508" s="55" t="str" cm="1">
        <f t="array" ref="T1508">IF(AND(B1508:D1508="",G1508:P1508=""),"",MAX(0,K1508-L1508))</f>
        <v/>
      </c>
      <c r="U1508" s="55" t="str" cm="1">
        <f t="array" ref="U1508">IF(AND(B1508:D1508="",G1508:P1508=""),"",VLOOKUP(J1508,ABen_Rates,3,FALSE)*T1508*S1508)</f>
        <v/>
      </c>
      <c r="V1508" s="55" t="str" cm="1">
        <f t="array" ref="V1508">IF(AND(B1508:D1508="",G1508:P1508=""),"",VLOOKUP(D1508,Treatment_Life,2,FALSE)*U1508)</f>
        <v/>
      </c>
      <c r="W1508" s="55" t="str" cm="1">
        <f t="array" ref="W1508">IF(AND(B1508:D1508="",G1508:P1508=""),"",(H1508-G1508)*O1508*Lane_Width*Cost_m2)</f>
        <v/>
      </c>
      <c r="X1508" s="55" cm="1">
        <f t="array" ref="X1508">IF(AND(B1508:D1508="",G1508:P1508=""),-9999,V1508*Av_Cost_Coll/W1508)</f>
        <v>-9999</v>
      </c>
      <c r="Y1508" s="55" cm="1">
        <f t="array" ref="Y1508">IF(AND(B1508:D1508="",G1508:P1508=""),-9999,VLOOKUP(CONCATENATE(M1508,"-",N1508),Likelihood,2,FALSE))</f>
        <v>-9999</v>
      </c>
      <c r="Z1508" s="55" t="str" cm="1">
        <f t="array" ref="Z1508">IF(AND(B1508:D1508="",G1508:P1508=""),"",IF(X1508&gt;=2,IF(Y1508&gt;50,"P1","P3"),IF(X1508&gt;0,IF(Y1508&gt;50,"P2","P5"),IF(Y1508&gt;50,"P4","P6"))))</f>
        <v/>
      </c>
    </row>
    <row r="1509" spans="1:26" x14ac:dyDescent="0.35">
      <c r="A1509" s="48"/>
      <c r="B1509" s="48"/>
      <c r="C1509" s="48"/>
      <c r="D1509" s="48"/>
      <c r="E1509" s="47"/>
      <c r="F1509" s="47"/>
      <c r="G1509" s="48"/>
      <c r="H1509" s="48"/>
      <c r="I1509" s="48"/>
      <c r="J1509" s="48"/>
      <c r="K1509" s="48"/>
      <c r="L1509" s="48"/>
      <c r="M1509" s="48"/>
      <c r="N1509" s="48"/>
      <c r="O1509" s="48"/>
      <c r="P1509" s="48"/>
      <c r="Q1509" s="55" t="str" cm="1">
        <f t="array" ref="Q1509">IF(AND(B1509="",D1509="",G1509:H1509="",J1509:P1509),"",IF(OR(B1509="",D1509="",AND(D1509&lt;&gt;"A",D1509&lt;&gt;"B",D1509&lt;&gt;"C",D1509&lt;&gt;"D",D1509&lt;&gt;"U"),G1509&lt;0,H1509&lt;G1509,AND(J1509&lt;&gt;"BC",J1509&lt;&gt;"SG",J1509&lt;&gt;"KQ",J1509&lt;&gt;"R"),J1509="",K1509="",L1509="",L1509&lt; 0,OR(M1509="",M1509&gt;15),OR(N1509="",N1509&gt;15),O1509="",P1509=""),"ERROR - Please check inputs",""))</f>
        <v/>
      </c>
      <c r="R1509" s="55" t="str" cm="1">
        <f t="array" ref="R1509">IF(AND(B1509:D1509="",G1509:P1509=""),"",H1509-G1509)</f>
        <v/>
      </c>
      <c r="S1509" s="55" t="str" cm="1">
        <f t="array" ref="S1509">IF(AND(B1509:D1509="",G1509:P1509=""),"",P1509*R1509/1000*365)</f>
        <v/>
      </c>
      <c r="T1509" s="55" t="str" cm="1">
        <f t="array" ref="T1509">IF(AND(B1509:D1509="",G1509:P1509=""),"",MAX(0,K1509-L1509))</f>
        <v/>
      </c>
      <c r="U1509" s="55" t="str" cm="1">
        <f t="array" ref="U1509">IF(AND(B1509:D1509="",G1509:P1509=""),"",VLOOKUP(J1509,ABen_Rates,3,FALSE)*T1509*S1509)</f>
        <v/>
      </c>
      <c r="V1509" s="55" t="str" cm="1">
        <f t="array" ref="V1509">IF(AND(B1509:D1509="",G1509:P1509=""),"",VLOOKUP(D1509,Treatment_Life,2,FALSE)*U1509)</f>
        <v/>
      </c>
      <c r="W1509" s="55" t="str" cm="1">
        <f t="array" ref="W1509">IF(AND(B1509:D1509="",G1509:P1509=""),"",(H1509-G1509)*O1509*Lane_Width*Cost_m2)</f>
        <v/>
      </c>
      <c r="X1509" s="55" cm="1">
        <f t="array" ref="X1509">IF(AND(B1509:D1509="",G1509:P1509=""),-9999,V1509*Av_Cost_Coll/W1509)</f>
        <v>-9999</v>
      </c>
      <c r="Y1509" s="55" cm="1">
        <f t="array" ref="Y1509">IF(AND(B1509:D1509="",G1509:P1509=""),-9999,VLOOKUP(CONCATENATE(M1509,"-",N1509),Likelihood,2,FALSE))</f>
        <v>-9999</v>
      </c>
      <c r="Z1509" s="55" t="str" cm="1">
        <f t="array" ref="Z1509">IF(AND(B1509:D1509="",G1509:P1509=""),"",IF(X1509&gt;=2,IF(Y1509&gt;50,"P1","P3"),IF(X1509&gt;0,IF(Y1509&gt;50,"P2","P5"),IF(Y1509&gt;50,"P4","P6"))))</f>
        <v/>
      </c>
    </row>
    <row r="1510" spans="1:26" x14ac:dyDescent="0.35">
      <c r="A1510" s="48"/>
      <c r="B1510" s="48"/>
      <c r="C1510" s="48"/>
      <c r="D1510" s="48"/>
      <c r="E1510" s="47"/>
      <c r="F1510" s="47"/>
      <c r="G1510" s="48"/>
      <c r="H1510" s="48"/>
      <c r="I1510" s="48"/>
      <c r="J1510" s="48"/>
      <c r="K1510" s="48"/>
      <c r="L1510" s="48"/>
      <c r="M1510" s="48"/>
      <c r="N1510" s="48"/>
      <c r="O1510" s="48"/>
      <c r="P1510" s="48"/>
      <c r="Q1510" s="55" t="str" cm="1">
        <f t="array" ref="Q1510">IF(AND(B1510="",D1510="",G1510:H1510="",J1510:P1510),"",IF(OR(B1510="",D1510="",AND(D1510&lt;&gt;"A",D1510&lt;&gt;"B",D1510&lt;&gt;"C",D1510&lt;&gt;"D",D1510&lt;&gt;"U"),G1510&lt;0,H1510&lt;G1510,AND(J1510&lt;&gt;"BC",J1510&lt;&gt;"SG",J1510&lt;&gt;"KQ",J1510&lt;&gt;"R"),J1510="",K1510="",L1510="",L1510&lt; 0,OR(M1510="",M1510&gt;15),OR(N1510="",N1510&gt;15),O1510="",P1510=""),"ERROR - Please check inputs",""))</f>
        <v/>
      </c>
      <c r="R1510" s="55" t="str" cm="1">
        <f t="array" ref="R1510">IF(AND(B1510:D1510="",G1510:P1510=""),"",H1510-G1510)</f>
        <v/>
      </c>
      <c r="S1510" s="55" t="str" cm="1">
        <f t="array" ref="S1510">IF(AND(B1510:D1510="",G1510:P1510=""),"",P1510*R1510/1000*365)</f>
        <v/>
      </c>
      <c r="T1510" s="55" t="str" cm="1">
        <f t="array" ref="T1510">IF(AND(B1510:D1510="",G1510:P1510=""),"",MAX(0,K1510-L1510))</f>
        <v/>
      </c>
      <c r="U1510" s="55" t="str" cm="1">
        <f t="array" ref="U1510">IF(AND(B1510:D1510="",G1510:P1510=""),"",VLOOKUP(J1510,ABen_Rates,3,FALSE)*T1510*S1510)</f>
        <v/>
      </c>
      <c r="V1510" s="55" t="str" cm="1">
        <f t="array" ref="V1510">IF(AND(B1510:D1510="",G1510:P1510=""),"",VLOOKUP(D1510,Treatment_Life,2,FALSE)*U1510)</f>
        <v/>
      </c>
      <c r="W1510" s="55" t="str" cm="1">
        <f t="array" ref="W1510">IF(AND(B1510:D1510="",G1510:P1510=""),"",(H1510-G1510)*O1510*Lane_Width*Cost_m2)</f>
        <v/>
      </c>
      <c r="X1510" s="55" cm="1">
        <f t="array" ref="X1510">IF(AND(B1510:D1510="",G1510:P1510=""),-9999,V1510*Av_Cost_Coll/W1510)</f>
        <v>-9999</v>
      </c>
      <c r="Y1510" s="55" cm="1">
        <f t="array" ref="Y1510">IF(AND(B1510:D1510="",G1510:P1510=""),-9999,VLOOKUP(CONCATENATE(M1510,"-",N1510),Likelihood,2,FALSE))</f>
        <v>-9999</v>
      </c>
      <c r="Z1510" s="55" t="str" cm="1">
        <f t="array" ref="Z1510">IF(AND(B1510:D1510="",G1510:P1510=""),"",IF(X1510&gt;=2,IF(Y1510&gt;50,"P1","P3"),IF(X1510&gt;0,IF(Y1510&gt;50,"P2","P5"),IF(Y1510&gt;50,"P4","P6"))))</f>
        <v/>
      </c>
    </row>
    <row r="1511" spans="1:26" x14ac:dyDescent="0.35">
      <c r="A1511" s="48"/>
      <c r="B1511" s="48"/>
      <c r="C1511" s="48"/>
      <c r="D1511" s="48"/>
      <c r="E1511" s="47"/>
      <c r="F1511" s="47"/>
      <c r="G1511" s="48"/>
      <c r="H1511" s="48"/>
      <c r="I1511" s="48"/>
      <c r="J1511" s="48"/>
      <c r="K1511" s="48"/>
      <c r="L1511" s="48"/>
      <c r="M1511" s="48"/>
      <c r="N1511" s="48"/>
      <c r="O1511" s="48"/>
      <c r="P1511" s="48"/>
      <c r="Q1511" s="55" t="str" cm="1">
        <f t="array" ref="Q1511">IF(AND(B1511="",D1511="",G1511:H1511="",J1511:P1511),"",IF(OR(B1511="",D1511="",AND(D1511&lt;&gt;"A",D1511&lt;&gt;"B",D1511&lt;&gt;"C",D1511&lt;&gt;"D",D1511&lt;&gt;"U"),G1511&lt;0,H1511&lt;G1511,AND(J1511&lt;&gt;"BC",J1511&lt;&gt;"SG",J1511&lt;&gt;"KQ",J1511&lt;&gt;"R"),J1511="",K1511="",L1511="",L1511&lt; 0,OR(M1511="",M1511&gt;15),OR(N1511="",N1511&gt;15),O1511="",P1511=""),"ERROR - Please check inputs",""))</f>
        <v/>
      </c>
      <c r="R1511" s="55" t="str" cm="1">
        <f t="array" ref="R1511">IF(AND(B1511:D1511="",G1511:P1511=""),"",H1511-G1511)</f>
        <v/>
      </c>
      <c r="S1511" s="55" t="str" cm="1">
        <f t="array" ref="S1511">IF(AND(B1511:D1511="",G1511:P1511=""),"",P1511*R1511/1000*365)</f>
        <v/>
      </c>
      <c r="T1511" s="55" t="str" cm="1">
        <f t="array" ref="T1511">IF(AND(B1511:D1511="",G1511:P1511=""),"",MAX(0,K1511-L1511))</f>
        <v/>
      </c>
      <c r="U1511" s="55" t="str" cm="1">
        <f t="array" ref="U1511">IF(AND(B1511:D1511="",G1511:P1511=""),"",VLOOKUP(J1511,ABen_Rates,3,FALSE)*T1511*S1511)</f>
        <v/>
      </c>
      <c r="V1511" s="55" t="str" cm="1">
        <f t="array" ref="V1511">IF(AND(B1511:D1511="",G1511:P1511=""),"",VLOOKUP(D1511,Treatment_Life,2,FALSE)*U1511)</f>
        <v/>
      </c>
      <c r="W1511" s="55" t="str" cm="1">
        <f t="array" ref="W1511">IF(AND(B1511:D1511="",G1511:P1511=""),"",(H1511-G1511)*O1511*Lane_Width*Cost_m2)</f>
        <v/>
      </c>
      <c r="X1511" s="55" cm="1">
        <f t="array" ref="X1511">IF(AND(B1511:D1511="",G1511:P1511=""),-9999,V1511*Av_Cost_Coll/W1511)</f>
        <v>-9999</v>
      </c>
      <c r="Y1511" s="55" cm="1">
        <f t="array" ref="Y1511">IF(AND(B1511:D1511="",G1511:P1511=""),-9999,VLOOKUP(CONCATENATE(M1511,"-",N1511),Likelihood,2,FALSE))</f>
        <v>-9999</v>
      </c>
      <c r="Z1511" s="55" t="str" cm="1">
        <f t="array" ref="Z1511">IF(AND(B1511:D1511="",G1511:P1511=""),"",IF(X1511&gt;=2,IF(Y1511&gt;50,"P1","P3"),IF(X1511&gt;0,IF(Y1511&gt;50,"P2","P5"),IF(Y1511&gt;50,"P4","P6"))))</f>
        <v/>
      </c>
    </row>
    <row r="1512" spans="1:26" x14ac:dyDescent="0.35">
      <c r="A1512" s="48"/>
      <c r="B1512" s="48"/>
      <c r="C1512" s="48"/>
      <c r="D1512" s="48"/>
      <c r="E1512" s="47"/>
      <c r="F1512" s="47"/>
      <c r="G1512" s="48"/>
      <c r="H1512" s="48"/>
      <c r="I1512" s="48"/>
      <c r="J1512" s="48"/>
      <c r="K1512" s="48"/>
      <c r="L1512" s="48"/>
      <c r="M1512" s="48"/>
      <c r="N1512" s="48"/>
      <c r="O1512" s="48"/>
      <c r="P1512" s="48"/>
      <c r="Q1512" s="55" t="str" cm="1">
        <f t="array" ref="Q1512">IF(AND(B1512="",D1512="",G1512:H1512="",J1512:P1512),"",IF(OR(B1512="",D1512="",AND(D1512&lt;&gt;"A",D1512&lt;&gt;"B",D1512&lt;&gt;"C",D1512&lt;&gt;"D",D1512&lt;&gt;"U"),G1512&lt;0,H1512&lt;G1512,AND(J1512&lt;&gt;"BC",J1512&lt;&gt;"SG",J1512&lt;&gt;"KQ",J1512&lt;&gt;"R"),J1512="",K1512="",L1512="",L1512&lt; 0,OR(M1512="",M1512&gt;15),OR(N1512="",N1512&gt;15),O1512="",P1512=""),"ERROR - Please check inputs",""))</f>
        <v/>
      </c>
      <c r="R1512" s="55" t="str" cm="1">
        <f t="array" ref="R1512">IF(AND(B1512:D1512="",G1512:P1512=""),"",H1512-G1512)</f>
        <v/>
      </c>
      <c r="S1512" s="55" t="str" cm="1">
        <f t="array" ref="S1512">IF(AND(B1512:D1512="",G1512:P1512=""),"",P1512*R1512/1000*365)</f>
        <v/>
      </c>
      <c r="T1512" s="55" t="str" cm="1">
        <f t="array" ref="T1512">IF(AND(B1512:D1512="",G1512:P1512=""),"",MAX(0,K1512-L1512))</f>
        <v/>
      </c>
      <c r="U1512" s="55" t="str" cm="1">
        <f t="array" ref="U1512">IF(AND(B1512:D1512="",G1512:P1512=""),"",VLOOKUP(J1512,ABen_Rates,3,FALSE)*T1512*S1512)</f>
        <v/>
      </c>
      <c r="V1512" s="55" t="str" cm="1">
        <f t="array" ref="V1512">IF(AND(B1512:D1512="",G1512:P1512=""),"",VLOOKUP(D1512,Treatment_Life,2,FALSE)*U1512)</f>
        <v/>
      </c>
      <c r="W1512" s="55" t="str" cm="1">
        <f t="array" ref="W1512">IF(AND(B1512:D1512="",G1512:P1512=""),"",(H1512-G1512)*O1512*Lane_Width*Cost_m2)</f>
        <v/>
      </c>
      <c r="X1512" s="55" cm="1">
        <f t="array" ref="X1512">IF(AND(B1512:D1512="",G1512:P1512=""),-9999,V1512*Av_Cost_Coll/W1512)</f>
        <v>-9999</v>
      </c>
      <c r="Y1512" s="55" cm="1">
        <f t="array" ref="Y1512">IF(AND(B1512:D1512="",G1512:P1512=""),-9999,VLOOKUP(CONCATENATE(M1512,"-",N1512),Likelihood,2,FALSE))</f>
        <v>-9999</v>
      </c>
      <c r="Z1512" s="55" t="str" cm="1">
        <f t="array" ref="Z1512">IF(AND(B1512:D1512="",G1512:P1512=""),"",IF(X1512&gt;=2,IF(Y1512&gt;50,"P1","P3"),IF(X1512&gt;0,IF(Y1512&gt;50,"P2","P5"),IF(Y1512&gt;50,"P4","P6"))))</f>
        <v/>
      </c>
    </row>
    <row r="1513" spans="1:26" x14ac:dyDescent="0.35">
      <c r="A1513" s="48"/>
      <c r="B1513" s="48"/>
      <c r="C1513" s="48"/>
      <c r="D1513" s="48"/>
      <c r="E1513" s="47"/>
      <c r="F1513" s="47"/>
      <c r="G1513" s="48"/>
      <c r="H1513" s="48"/>
      <c r="I1513" s="48"/>
      <c r="J1513" s="48"/>
      <c r="K1513" s="48"/>
      <c r="L1513" s="48"/>
      <c r="M1513" s="48"/>
      <c r="N1513" s="48"/>
      <c r="O1513" s="48"/>
      <c r="P1513" s="48"/>
      <c r="Q1513" s="55" t="str" cm="1">
        <f t="array" ref="Q1513">IF(AND(B1513="",D1513="",G1513:H1513="",J1513:P1513),"",IF(OR(B1513="",D1513="",AND(D1513&lt;&gt;"A",D1513&lt;&gt;"B",D1513&lt;&gt;"C",D1513&lt;&gt;"D",D1513&lt;&gt;"U"),G1513&lt;0,H1513&lt;G1513,AND(J1513&lt;&gt;"BC",J1513&lt;&gt;"SG",J1513&lt;&gt;"KQ",J1513&lt;&gt;"R"),J1513="",K1513="",L1513="",L1513&lt; 0,OR(M1513="",M1513&gt;15),OR(N1513="",N1513&gt;15),O1513="",P1513=""),"ERROR - Please check inputs",""))</f>
        <v/>
      </c>
      <c r="R1513" s="55" t="str" cm="1">
        <f t="array" ref="R1513">IF(AND(B1513:D1513="",G1513:P1513=""),"",H1513-G1513)</f>
        <v/>
      </c>
      <c r="S1513" s="55" t="str" cm="1">
        <f t="array" ref="S1513">IF(AND(B1513:D1513="",G1513:P1513=""),"",P1513*R1513/1000*365)</f>
        <v/>
      </c>
      <c r="T1513" s="55" t="str" cm="1">
        <f t="array" ref="T1513">IF(AND(B1513:D1513="",G1513:P1513=""),"",MAX(0,K1513-L1513))</f>
        <v/>
      </c>
      <c r="U1513" s="55" t="str" cm="1">
        <f t="array" ref="U1513">IF(AND(B1513:D1513="",G1513:P1513=""),"",VLOOKUP(J1513,ABen_Rates,3,FALSE)*T1513*S1513)</f>
        <v/>
      </c>
      <c r="V1513" s="55" t="str" cm="1">
        <f t="array" ref="V1513">IF(AND(B1513:D1513="",G1513:P1513=""),"",VLOOKUP(D1513,Treatment_Life,2,FALSE)*U1513)</f>
        <v/>
      </c>
      <c r="W1513" s="55" t="str" cm="1">
        <f t="array" ref="W1513">IF(AND(B1513:D1513="",G1513:P1513=""),"",(H1513-G1513)*O1513*Lane_Width*Cost_m2)</f>
        <v/>
      </c>
      <c r="X1513" s="55" cm="1">
        <f t="array" ref="X1513">IF(AND(B1513:D1513="",G1513:P1513=""),-9999,V1513*Av_Cost_Coll/W1513)</f>
        <v>-9999</v>
      </c>
      <c r="Y1513" s="55" cm="1">
        <f t="array" ref="Y1513">IF(AND(B1513:D1513="",G1513:P1513=""),-9999,VLOOKUP(CONCATENATE(M1513,"-",N1513),Likelihood,2,FALSE))</f>
        <v>-9999</v>
      </c>
      <c r="Z1513" s="55" t="str" cm="1">
        <f t="array" ref="Z1513">IF(AND(B1513:D1513="",G1513:P1513=""),"",IF(X1513&gt;=2,IF(Y1513&gt;50,"P1","P3"),IF(X1513&gt;0,IF(Y1513&gt;50,"P2","P5"),IF(Y1513&gt;50,"P4","P6"))))</f>
        <v/>
      </c>
    </row>
    <row r="1514" spans="1:26" x14ac:dyDescent="0.35">
      <c r="A1514" s="48"/>
      <c r="B1514" s="48"/>
      <c r="C1514" s="48"/>
      <c r="D1514" s="48"/>
      <c r="E1514" s="47"/>
      <c r="F1514" s="47"/>
      <c r="G1514" s="48"/>
      <c r="H1514" s="48"/>
      <c r="I1514" s="48"/>
      <c r="J1514" s="48"/>
      <c r="K1514" s="48"/>
      <c r="L1514" s="48"/>
      <c r="M1514" s="48"/>
      <c r="N1514" s="48"/>
      <c r="O1514" s="48"/>
      <c r="P1514" s="48"/>
      <c r="Q1514" s="55" t="str" cm="1">
        <f t="array" ref="Q1514">IF(AND(B1514="",D1514="",G1514:H1514="",J1514:P1514),"",IF(OR(B1514="",D1514="",AND(D1514&lt;&gt;"A",D1514&lt;&gt;"B",D1514&lt;&gt;"C",D1514&lt;&gt;"D",D1514&lt;&gt;"U"),G1514&lt;0,H1514&lt;G1514,AND(J1514&lt;&gt;"BC",J1514&lt;&gt;"SG",J1514&lt;&gt;"KQ",J1514&lt;&gt;"R"),J1514="",K1514="",L1514="",L1514&lt; 0,OR(M1514="",M1514&gt;15),OR(N1514="",N1514&gt;15),O1514="",P1514=""),"ERROR - Please check inputs",""))</f>
        <v/>
      </c>
      <c r="R1514" s="55" t="str" cm="1">
        <f t="array" ref="R1514">IF(AND(B1514:D1514="",G1514:P1514=""),"",H1514-G1514)</f>
        <v/>
      </c>
      <c r="S1514" s="55" t="str" cm="1">
        <f t="array" ref="S1514">IF(AND(B1514:D1514="",G1514:P1514=""),"",P1514*R1514/1000*365)</f>
        <v/>
      </c>
      <c r="T1514" s="55" t="str" cm="1">
        <f t="array" ref="T1514">IF(AND(B1514:D1514="",G1514:P1514=""),"",MAX(0,K1514-L1514))</f>
        <v/>
      </c>
      <c r="U1514" s="55" t="str" cm="1">
        <f t="array" ref="U1514">IF(AND(B1514:D1514="",G1514:P1514=""),"",VLOOKUP(J1514,ABen_Rates,3,FALSE)*T1514*S1514)</f>
        <v/>
      </c>
      <c r="V1514" s="55" t="str" cm="1">
        <f t="array" ref="V1514">IF(AND(B1514:D1514="",G1514:P1514=""),"",VLOOKUP(D1514,Treatment_Life,2,FALSE)*U1514)</f>
        <v/>
      </c>
      <c r="W1514" s="55" t="str" cm="1">
        <f t="array" ref="W1514">IF(AND(B1514:D1514="",G1514:P1514=""),"",(H1514-G1514)*O1514*Lane_Width*Cost_m2)</f>
        <v/>
      </c>
      <c r="X1514" s="55" cm="1">
        <f t="array" ref="X1514">IF(AND(B1514:D1514="",G1514:P1514=""),-9999,V1514*Av_Cost_Coll/W1514)</f>
        <v>-9999</v>
      </c>
      <c r="Y1514" s="55" cm="1">
        <f t="array" ref="Y1514">IF(AND(B1514:D1514="",G1514:P1514=""),-9999,VLOOKUP(CONCATENATE(M1514,"-",N1514),Likelihood,2,FALSE))</f>
        <v>-9999</v>
      </c>
      <c r="Z1514" s="55" t="str" cm="1">
        <f t="array" ref="Z1514">IF(AND(B1514:D1514="",G1514:P1514=""),"",IF(X1514&gt;=2,IF(Y1514&gt;50,"P1","P3"),IF(X1514&gt;0,IF(Y1514&gt;50,"P2","P5"),IF(Y1514&gt;50,"P4","P6"))))</f>
        <v/>
      </c>
    </row>
    <row r="1515" spans="1:26" x14ac:dyDescent="0.35">
      <c r="A1515" s="48"/>
      <c r="B1515" s="48"/>
      <c r="C1515" s="48"/>
      <c r="D1515" s="48"/>
      <c r="E1515" s="47"/>
      <c r="F1515" s="47"/>
      <c r="G1515" s="48"/>
      <c r="H1515" s="48"/>
      <c r="I1515" s="48"/>
      <c r="J1515" s="48"/>
      <c r="K1515" s="48"/>
      <c r="L1515" s="48"/>
      <c r="M1515" s="48"/>
      <c r="N1515" s="48"/>
      <c r="O1515" s="48"/>
      <c r="P1515" s="48"/>
      <c r="Q1515" s="55" t="str" cm="1">
        <f t="array" ref="Q1515">IF(AND(B1515="",D1515="",G1515:H1515="",J1515:P1515),"",IF(OR(B1515="",D1515="",AND(D1515&lt;&gt;"A",D1515&lt;&gt;"B",D1515&lt;&gt;"C",D1515&lt;&gt;"D",D1515&lt;&gt;"U"),G1515&lt;0,H1515&lt;G1515,AND(J1515&lt;&gt;"BC",J1515&lt;&gt;"SG",J1515&lt;&gt;"KQ",J1515&lt;&gt;"R"),J1515="",K1515="",L1515="",L1515&lt; 0,OR(M1515="",M1515&gt;15),OR(N1515="",N1515&gt;15),O1515="",P1515=""),"ERROR - Please check inputs",""))</f>
        <v/>
      </c>
      <c r="R1515" s="55" t="str" cm="1">
        <f t="array" ref="R1515">IF(AND(B1515:D1515="",G1515:P1515=""),"",H1515-G1515)</f>
        <v/>
      </c>
      <c r="S1515" s="55" t="str" cm="1">
        <f t="array" ref="S1515">IF(AND(B1515:D1515="",G1515:P1515=""),"",P1515*R1515/1000*365)</f>
        <v/>
      </c>
      <c r="T1515" s="55" t="str" cm="1">
        <f t="array" ref="T1515">IF(AND(B1515:D1515="",G1515:P1515=""),"",MAX(0,K1515-L1515))</f>
        <v/>
      </c>
      <c r="U1515" s="55" t="str" cm="1">
        <f t="array" ref="U1515">IF(AND(B1515:D1515="",G1515:P1515=""),"",VLOOKUP(J1515,ABen_Rates,3,FALSE)*T1515*S1515)</f>
        <v/>
      </c>
      <c r="V1515" s="55" t="str" cm="1">
        <f t="array" ref="V1515">IF(AND(B1515:D1515="",G1515:P1515=""),"",VLOOKUP(D1515,Treatment_Life,2,FALSE)*U1515)</f>
        <v/>
      </c>
      <c r="W1515" s="55" t="str" cm="1">
        <f t="array" ref="W1515">IF(AND(B1515:D1515="",G1515:P1515=""),"",(H1515-G1515)*O1515*Lane_Width*Cost_m2)</f>
        <v/>
      </c>
      <c r="X1515" s="55" cm="1">
        <f t="array" ref="X1515">IF(AND(B1515:D1515="",G1515:P1515=""),-9999,V1515*Av_Cost_Coll/W1515)</f>
        <v>-9999</v>
      </c>
      <c r="Y1515" s="55" cm="1">
        <f t="array" ref="Y1515">IF(AND(B1515:D1515="",G1515:P1515=""),-9999,VLOOKUP(CONCATENATE(M1515,"-",N1515),Likelihood,2,FALSE))</f>
        <v>-9999</v>
      </c>
      <c r="Z1515" s="55" t="str" cm="1">
        <f t="array" ref="Z1515">IF(AND(B1515:D1515="",G1515:P1515=""),"",IF(X1515&gt;=2,IF(Y1515&gt;50,"P1","P3"),IF(X1515&gt;0,IF(Y1515&gt;50,"P2","P5"),IF(Y1515&gt;50,"P4","P6"))))</f>
        <v/>
      </c>
    </row>
    <row r="1516" spans="1:26" x14ac:dyDescent="0.35">
      <c r="A1516" s="48"/>
      <c r="B1516" s="48"/>
      <c r="C1516" s="48"/>
      <c r="D1516" s="48"/>
      <c r="E1516" s="47"/>
      <c r="F1516" s="47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55" t="str" cm="1">
        <f t="array" ref="Q1516">IF(AND(B1516="",D1516="",G1516:H1516="",J1516:P1516),"",IF(OR(B1516="",D1516="",AND(D1516&lt;&gt;"A",D1516&lt;&gt;"B",D1516&lt;&gt;"C",D1516&lt;&gt;"D",D1516&lt;&gt;"U"),G1516&lt;0,H1516&lt;G1516,AND(J1516&lt;&gt;"BC",J1516&lt;&gt;"SG",J1516&lt;&gt;"KQ",J1516&lt;&gt;"R"),J1516="",K1516="",L1516="",L1516&lt; 0,OR(M1516="",M1516&gt;15),OR(N1516="",N1516&gt;15),O1516="",P1516=""),"ERROR - Please check inputs",""))</f>
        <v/>
      </c>
      <c r="R1516" s="55" t="str" cm="1">
        <f t="array" ref="R1516">IF(AND(B1516:D1516="",G1516:P1516=""),"",H1516-G1516)</f>
        <v/>
      </c>
      <c r="S1516" s="55" t="str" cm="1">
        <f t="array" ref="S1516">IF(AND(B1516:D1516="",G1516:P1516=""),"",P1516*R1516/1000*365)</f>
        <v/>
      </c>
      <c r="T1516" s="55" t="str" cm="1">
        <f t="array" ref="T1516">IF(AND(B1516:D1516="",G1516:P1516=""),"",MAX(0,K1516-L1516))</f>
        <v/>
      </c>
      <c r="U1516" s="55" t="str" cm="1">
        <f t="array" ref="U1516">IF(AND(B1516:D1516="",G1516:P1516=""),"",VLOOKUP(J1516,ABen_Rates,3,FALSE)*T1516*S1516)</f>
        <v/>
      </c>
      <c r="V1516" s="55" t="str" cm="1">
        <f t="array" ref="V1516">IF(AND(B1516:D1516="",G1516:P1516=""),"",VLOOKUP(D1516,Treatment_Life,2,FALSE)*U1516)</f>
        <v/>
      </c>
      <c r="W1516" s="55" t="str" cm="1">
        <f t="array" ref="W1516">IF(AND(B1516:D1516="",G1516:P1516=""),"",(H1516-G1516)*O1516*Lane_Width*Cost_m2)</f>
        <v/>
      </c>
      <c r="X1516" s="55" cm="1">
        <f t="array" ref="X1516">IF(AND(B1516:D1516="",G1516:P1516=""),-9999,V1516*Av_Cost_Coll/W1516)</f>
        <v>-9999</v>
      </c>
      <c r="Y1516" s="55" cm="1">
        <f t="array" ref="Y1516">IF(AND(B1516:D1516="",G1516:P1516=""),-9999,VLOOKUP(CONCATENATE(M1516,"-",N1516),Likelihood,2,FALSE))</f>
        <v>-9999</v>
      </c>
      <c r="Z1516" s="55" t="str" cm="1">
        <f t="array" ref="Z1516">IF(AND(B1516:D1516="",G1516:P1516=""),"",IF(X1516&gt;=2,IF(Y1516&gt;50,"P1","P3"),IF(X1516&gt;0,IF(Y1516&gt;50,"P2","P5"),IF(Y1516&gt;50,"P4","P6"))))</f>
        <v/>
      </c>
    </row>
    <row r="1517" spans="1:26" x14ac:dyDescent="0.35">
      <c r="A1517" s="48"/>
      <c r="B1517" s="48"/>
      <c r="C1517" s="48"/>
      <c r="D1517" s="48"/>
      <c r="E1517" s="47"/>
      <c r="F1517" s="47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/>
      <c r="Q1517" s="55" t="str" cm="1">
        <f t="array" ref="Q1517">IF(AND(B1517="",D1517="",G1517:H1517="",J1517:P1517),"",IF(OR(B1517="",D1517="",AND(D1517&lt;&gt;"A",D1517&lt;&gt;"B",D1517&lt;&gt;"C",D1517&lt;&gt;"D",D1517&lt;&gt;"U"),G1517&lt;0,H1517&lt;G1517,AND(J1517&lt;&gt;"BC",J1517&lt;&gt;"SG",J1517&lt;&gt;"KQ",J1517&lt;&gt;"R"),J1517="",K1517="",L1517="",L1517&lt; 0,OR(M1517="",M1517&gt;15),OR(N1517="",N1517&gt;15),O1517="",P1517=""),"ERROR - Please check inputs",""))</f>
        <v/>
      </c>
      <c r="R1517" s="55" t="str" cm="1">
        <f t="array" ref="R1517">IF(AND(B1517:D1517="",G1517:P1517=""),"",H1517-G1517)</f>
        <v/>
      </c>
      <c r="S1517" s="55" t="str" cm="1">
        <f t="array" ref="S1517">IF(AND(B1517:D1517="",G1517:P1517=""),"",P1517*R1517/1000*365)</f>
        <v/>
      </c>
      <c r="T1517" s="55" t="str" cm="1">
        <f t="array" ref="T1517">IF(AND(B1517:D1517="",G1517:P1517=""),"",MAX(0,K1517-L1517))</f>
        <v/>
      </c>
      <c r="U1517" s="55" t="str" cm="1">
        <f t="array" ref="U1517">IF(AND(B1517:D1517="",G1517:P1517=""),"",VLOOKUP(J1517,ABen_Rates,3,FALSE)*T1517*S1517)</f>
        <v/>
      </c>
      <c r="V1517" s="55" t="str" cm="1">
        <f t="array" ref="V1517">IF(AND(B1517:D1517="",G1517:P1517=""),"",VLOOKUP(D1517,Treatment_Life,2,FALSE)*U1517)</f>
        <v/>
      </c>
      <c r="W1517" s="55" t="str" cm="1">
        <f t="array" ref="W1517">IF(AND(B1517:D1517="",G1517:P1517=""),"",(H1517-G1517)*O1517*Lane_Width*Cost_m2)</f>
        <v/>
      </c>
      <c r="X1517" s="55" cm="1">
        <f t="array" ref="X1517">IF(AND(B1517:D1517="",G1517:P1517=""),-9999,V1517*Av_Cost_Coll/W1517)</f>
        <v>-9999</v>
      </c>
      <c r="Y1517" s="55" cm="1">
        <f t="array" ref="Y1517">IF(AND(B1517:D1517="",G1517:P1517=""),-9999,VLOOKUP(CONCATENATE(M1517,"-",N1517),Likelihood,2,FALSE))</f>
        <v>-9999</v>
      </c>
      <c r="Z1517" s="55" t="str" cm="1">
        <f t="array" ref="Z1517">IF(AND(B1517:D1517="",G1517:P1517=""),"",IF(X1517&gt;=2,IF(Y1517&gt;50,"P1","P3"),IF(X1517&gt;0,IF(Y1517&gt;50,"P2","P5"),IF(Y1517&gt;50,"P4","P6"))))</f>
        <v/>
      </c>
    </row>
    <row r="1518" spans="1:26" x14ac:dyDescent="0.35">
      <c r="A1518" s="48"/>
      <c r="B1518" s="48"/>
      <c r="C1518" s="48"/>
      <c r="D1518" s="48"/>
      <c r="E1518" s="47"/>
      <c r="F1518" s="47"/>
      <c r="G1518" s="48"/>
      <c r="H1518" s="48"/>
      <c r="I1518" s="48"/>
      <c r="J1518" s="48"/>
      <c r="K1518" s="48"/>
      <c r="L1518" s="48"/>
      <c r="M1518" s="48"/>
      <c r="N1518" s="48"/>
      <c r="O1518" s="48"/>
      <c r="P1518" s="48"/>
      <c r="Q1518" s="55" t="str" cm="1">
        <f t="array" ref="Q1518">IF(AND(B1518="",D1518="",G1518:H1518="",J1518:P1518),"",IF(OR(B1518="",D1518="",AND(D1518&lt;&gt;"A",D1518&lt;&gt;"B",D1518&lt;&gt;"C",D1518&lt;&gt;"D",D1518&lt;&gt;"U"),G1518&lt;0,H1518&lt;G1518,AND(J1518&lt;&gt;"BC",J1518&lt;&gt;"SG",J1518&lt;&gt;"KQ",J1518&lt;&gt;"R"),J1518="",K1518="",L1518="",L1518&lt; 0,OR(M1518="",M1518&gt;15),OR(N1518="",N1518&gt;15),O1518="",P1518=""),"ERROR - Please check inputs",""))</f>
        <v/>
      </c>
      <c r="R1518" s="55" t="str" cm="1">
        <f t="array" ref="R1518">IF(AND(B1518:D1518="",G1518:P1518=""),"",H1518-G1518)</f>
        <v/>
      </c>
      <c r="S1518" s="55" t="str" cm="1">
        <f t="array" ref="S1518">IF(AND(B1518:D1518="",G1518:P1518=""),"",P1518*R1518/1000*365)</f>
        <v/>
      </c>
      <c r="T1518" s="55" t="str" cm="1">
        <f t="array" ref="T1518">IF(AND(B1518:D1518="",G1518:P1518=""),"",MAX(0,K1518-L1518))</f>
        <v/>
      </c>
      <c r="U1518" s="55" t="str" cm="1">
        <f t="array" ref="U1518">IF(AND(B1518:D1518="",G1518:P1518=""),"",VLOOKUP(J1518,ABen_Rates,3,FALSE)*T1518*S1518)</f>
        <v/>
      </c>
      <c r="V1518" s="55" t="str" cm="1">
        <f t="array" ref="V1518">IF(AND(B1518:D1518="",G1518:P1518=""),"",VLOOKUP(D1518,Treatment_Life,2,FALSE)*U1518)</f>
        <v/>
      </c>
      <c r="W1518" s="55" t="str" cm="1">
        <f t="array" ref="W1518">IF(AND(B1518:D1518="",G1518:P1518=""),"",(H1518-G1518)*O1518*Lane_Width*Cost_m2)</f>
        <v/>
      </c>
      <c r="X1518" s="55" cm="1">
        <f t="array" ref="X1518">IF(AND(B1518:D1518="",G1518:P1518=""),-9999,V1518*Av_Cost_Coll/W1518)</f>
        <v>-9999</v>
      </c>
      <c r="Y1518" s="55" cm="1">
        <f t="array" ref="Y1518">IF(AND(B1518:D1518="",G1518:P1518=""),-9999,VLOOKUP(CONCATENATE(M1518,"-",N1518),Likelihood,2,FALSE))</f>
        <v>-9999</v>
      </c>
      <c r="Z1518" s="55" t="str" cm="1">
        <f t="array" ref="Z1518">IF(AND(B1518:D1518="",G1518:P1518=""),"",IF(X1518&gt;=2,IF(Y1518&gt;50,"P1","P3"),IF(X1518&gt;0,IF(Y1518&gt;50,"P2","P5"),IF(Y1518&gt;50,"P4","P6"))))</f>
        <v/>
      </c>
    </row>
    <row r="1519" spans="1:26" x14ac:dyDescent="0.35">
      <c r="A1519" s="48"/>
      <c r="B1519" s="48"/>
      <c r="C1519" s="48"/>
      <c r="D1519" s="48"/>
      <c r="E1519" s="47"/>
      <c r="F1519" s="47"/>
      <c r="G1519" s="48"/>
      <c r="H1519" s="48"/>
      <c r="I1519" s="48"/>
      <c r="J1519" s="48"/>
      <c r="K1519" s="48"/>
      <c r="L1519" s="48"/>
      <c r="M1519" s="48"/>
      <c r="N1519" s="48"/>
      <c r="O1519" s="48"/>
      <c r="P1519" s="48"/>
      <c r="Q1519" s="55" t="str" cm="1">
        <f t="array" ref="Q1519">IF(AND(B1519="",D1519="",G1519:H1519="",J1519:P1519),"",IF(OR(B1519="",D1519="",AND(D1519&lt;&gt;"A",D1519&lt;&gt;"B",D1519&lt;&gt;"C",D1519&lt;&gt;"D",D1519&lt;&gt;"U"),G1519&lt;0,H1519&lt;G1519,AND(J1519&lt;&gt;"BC",J1519&lt;&gt;"SG",J1519&lt;&gt;"KQ",J1519&lt;&gt;"R"),J1519="",K1519="",L1519="",L1519&lt; 0,OR(M1519="",M1519&gt;15),OR(N1519="",N1519&gt;15),O1519="",P1519=""),"ERROR - Please check inputs",""))</f>
        <v/>
      </c>
      <c r="R1519" s="55" t="str" cm="1">
        <f t="array" ref="R1519">IF(AND(B1519:D1519="",G1519:P1519=""),"",H1519-G1519)</f>
        <v/>
      </c>
      <c r="S1519" s="55" t="str" cm="1">
        <f t="array" ref="S1519">IF(AND(B1519:D1519="",G1519:P1519=""),"",P1519*R1519/1000*365)</f>
        <v/>
      </c>
      <c r="T1519" s="55" t="str" cm="1">
        <f t="array" ref="T1519">IF(AND(B1519:D1519="",G1519:P1519=""),"",MAX(0,K1519-L1519))</f>
        <v/>
      </c>
      <c r="U1519" s="55" t="str" cm="1">
        <f t="array" ref="U1519">IF(AND(B1519:D1519="",G1519:P1519=""),"",VLOOKUP(J1519,ABen_Rates,3,FALSE)*T1519*S1519)</f>
        <v/>
      </c>
      <c r="V1519" s="55" t="str" cm="1">
        <f t="array" ref="V1519">IF(AND(B1519:D1519="",G1519:P1519=""),"",VLOOKUP(D1519,Treatment_Life,2,FALSE)*U1519)</f>
        <v/>
      </c>
      <c r="W1519" s="55" t="str" cm="1">
        <f t="array" ref="W1519">IF(AND(B1519:D1519="",G1519:P1519=""),"",(H1519-G1519)*O1519*Lane_Width*Cost_m2)</f>
        <v/>
      </c>
      <c r="X1519" s="55" cm="1">
        <f t="array" ref="X1519">IF(AND(B1519:D1519="",G1519:P1519=""),-9999,V1519*Av_Cost_Coll/W1519)</f>
        <v>-9999</v>
      </c>
      <c r="Y1519" s="55" cm="1">
        <f t="array" ref="Y1519">IF(AND(B1519:D1519="",G1519:P1519=""),-9999,VLOOKUP(CONCATENATE(M1519,"-",N1519),Likelihood,2,FALSE))</f>
        <v>-9999</v>
      </c>
      <c r="Z1519" s="55" t="str" cm="1">
        <f t="array" ref="Z1519">IF(AND(B1519:D1519="",G1519:P1519=""),"",IF(X1519&gt;=2,IF(Y1519&gt;50,"P1","P3"),IF(X1519&gt;0,IF(Y1519&gt;50,"P2","P5"),IF(Y1519&gt;50,"P4","P6"))))</f>
        <v/>
      </c>
    </row>
    <row r="1520" spans="1:26" x14ac:dyDescent="0.35">
      <c r="A1520" s="48"/>
      <c r="B1520" s="48"/>
      <c r="C1520" s="48"/>
      <c r="D1520" s="48"/>
      <c r="E1520" s="47"/>
      <c r="F1520" s="47"/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55" t="str" cm="1">
        <f t="array" ref="Q1520">IF(AND(B1520="",D1520="",G1520:H1520="",J1520:P1520),"",IF(OR(B1520="",D1520="",AND(D1520&lt;&gt;"A",D1520&lt;&gt;"B",D1520&lt;&gt;"C",D1520&lt;&gt;"D",D1520&lt;&gt;"U"),G1520&lt;0,H1520&lt;G1520,AND(J1520&lt;&gt;"BC",J1520&lt;&gt;"SG",J1520&lt;&gt;"KQ",J1520&lt;&gt;"R"),J1520="",K1520="",L1520="",L1520&lt; 0,OR(M1520="",M1520&gt;15),OR(N1520="",N1520&gt;15),O1520="",P1520=""),"ERROR - Please check inputs",""))</f>
        <v/>
      </c>
      <c r="R1520" s="55" t="str" cm="1">
        <f t="array" ref="R1520">IF(AND(B1520:D1520="",G1520:P1520=""),"",H1520-G1520)</f>
        <v/>
      </c>
      <c r="S1520" s="55" t="str" cm="1">
        <f t="array" ref="S1520">IF(AND(B1520:D1520="",G1520:P1520=""),"",P1520*R1520/1000*365)</f>
        <v/>
      </c>
      <c r="T1520" s="55" t="str" cm="1">
        <f t="array" ref="T1520">IF(AND(B1520:D1520="",G1520:P1520=""),"",MAX(0,K1520-L1520))</f>
        <v/>
      </c>
      <c r="U1520" s="55" t="str" cm="1">
        <f t="array" ref="U1520">IF(AND(B1520:D1520="",G1520:P1520=""),"",VLOOKUP(J1520,ABen_Rates,3,FALSE)*T1520*S1520)</f>
        <v/>
      </c>
      <c r="V1520" s="55" t="str" cm="1">
        <f t="array" ref="V1520">IF(AND(B1520:D1520="",G1520:P1520=""),"",VLOOKUP(D1520,Treatment_Life,2,FALSE)*U1520)</f>
        <v/>
      </c>
      <c r="W1520" s="55" t="str" cm="1">
        <f t="array" ref="W1520">IF(AND(B1520:D1520="",G1520:P1520=""),"",(H1520-G1520)*O1520*Lane_Width*Cost_m2)</f>
        <v/>
      </c>
      <c r="X1520" s="55" cm="1">
        <f t="array" ref="X1520">IF(AND(B1520:D1520="",G1520:P1520=""),-9999,V1520*Av_Cost_Coll/W1520)</f>
        <v>-9999</v>
      </c>
      <c r="Y1520" s="55" cm="1">
        <f t="array" ref="Y1520">IF(AND(B1520:D1520="",G1520:P1520=""),-9999,VLOOKUP(CONCATENATE(M1520,"-",N1520),Likelihood,2,FALSE))</f>
        <v>-9999</v>
      </c>
      <c r="Z1520" s="55" t="str" cm="1">
        <f t="array" ref="Z1520">IF(AND(B1520:D1520="",G1520:P1520=""),"",IF(X1520&gt;=2,IF(Y1520&gt;50,"P1","P3"),IF(X1520&gt;0,IF(Y1520&gt;50,"P2","P5"),IF(Y1520&gt;50,"P4","P6"))))</f>
        <v/>
      </c>
    </row>
    <row r="1521" spans="1:26" x14ac:dyDescent="0.35">
      <c r="A1521" s="48"/>
      <c r="B1521" s="48"/>
      <c r="C1521" s="48"/>
      <c r="D1521" s="48"/>
      <c r="E1521" s="47"/>
      <c r="F1521" s="47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55" t="str" cm="1">
        <f t="array" ref="Q1521">IF(AND(B1521="",D1521="",G1521:H1521="",J1521:P1521),"",IF(OR(B1521="",D1521="",AND(D1521&lt;&gt;"A",D1521&lt;&gt;"B",D1521&lt;&gt;"C",D1521&lt;&gt;"D",D1521&lt;&gt;"U"),G1521&lt;0,H1521&lt;G1521,AND(J1521&lt;&gt;"BC",J1521&lt;&gt;"SG",J1521&lt;&gt;"KQ",J1521&lt;&gt;"R"),J1521="",K1521="",L1521="",L1521&lt; 0,OR(M1521="",M1521&gt;15),OR(N1521="",N1521&gt;15),O1521="",P1521=""),"ERROR - Please check inputs",""))</f>
        <v/>
      </c>
      <c r="R1521" s="55" t="str" cm="1">
        <f t="array" ref="R1521">IF(AND(B1521:D1521="",G1521:P1521=""),"",H1521-G1521)</f>
        <v/>
      </c>
      <c r="S1521" s="55" t="str" cm="1">
        <f t="array" ref="S1521">IF(AND(B1521:D1521="",G1521:P1521=""),"",P1521*R1521/1000*365)</f>
        <v/>
      </c>
      <c r="T1521" s="55" t="str" cm="1">
        <f t="array" ref="T1521">IF(AND(B1521:D1521="",G1521:P1521=""),"",MAX(0,K1521-L1521))</f>
        <v/>
      </c>
      <c r="U1521" s="55" t="str" cm="1">
        <f t="array" ref="U1521">IF(AND(B1521:D1521="",G1521:P1521=""),"",VLOOKUP(J1521,ABen_Rates,3,FALSE)*T1521*S1521)</f>
        <v/>
      </c>
      <c r="V1521" s="55" t="str" cm="1">
        <f t="array" ref="V1521">IF(AND(B1521:D1521="",G1521:P1521=""),"",VLOOKUP(D1521,Treatment_Life,2,FALSE)*U1521)</f>
        <v/>
      </c>
      <c r="W1521" s="55" t="str" cm="1">
        <f t="array" ref="W1521">IF(AND(B1521:D1521="",G1521:P1521=""),"",(H1521-G1521)*O1521*Lane_Width*Cost_m2)</f>
        <v/>
      </c>
      <c r="X1521" s="55" cm="1">
        <f t="array" ref="X1521">IF(AND(B1521:D1521="",G1521:P1521=""),-9999,V1521*Av_Cost_Coll/W1521)</f>
        <v>-9999</v>
      </c>
      <c r="Y1521" s="55" cm="1">
        <f t="array" ref="Y1521">IF(AND(B1521:D1521="",G1521:P1521=""),-9999,VLOOKUP(CONCATENATE(M1521,"-",N1521),Likelihood,2,FALSE))</f>
        <v>-9999</v>
      </c>
      <c r="Z1521" s="55" t="str" cm="1">
        <f t="array" ref="Z1521">IF(AND(B1521:D1521="",G1521:P1521=""),"",IF(X1521&gt;=2,IF(Y1521&gt;50,"P1","P3"),IF(X1521&gt;0,IF(Y1521&gt;50,"P2","P5"),IF(Y1521&gt;50,"P4","P6"))))</f>
        <v/>
      </c>
    </row>
    <row r="1522" spans="1:26" x14ac:dyDescent="0.35">
      <c r="A1522" s="48"/>
      <c r="B1522" s="48"/>
      <c r="C1522" s="48"/>
      <c r="D1522" s="48"/>
      <c r="E1522" s="47"/>
      <c r="F1522" s="47"/>
      <c r="G1522" s="48"/>
      <c r="H1522" s="48"/>
      <c r="I1522" s="48"/>
      <c r="J1522" s="48"/>
      <c r="K1522" s="48"/>
      <c r="L1522" s="48"/>
      <c r="M1522" s="48"/>
      <c r="N1522" s="48"/>
      <c r="O1522" s="48"/>
      <c r="P1522" s="48"/>
      <c r="Q1522" s="55" t="str" cm="1">
        <f t="array" ref="Q1522">IF(AND(B1522="",D1522="",G1522:H1522="",J1522:P1522),"",IF(OR(B1522="",D1522="",AND(D1522&lt;&gt;"A",D1522&lt;&gt;"B",D1522&lt;&gt;"C",D1522&lt;&gt;"D",D1522&lt;&gt;"U"),G1522&lt;0,H1522&lt;G1522,AND(J1522&lt;&gt;"BC",J1522&lt;&gt;"SG",J1522&lt;&gt;"KQ",J1522&lt;&gt;"R"),J1522="",K1522="",L1522="",L1522&lt; 0,OR(M1522="",M1522&gt;15),OR(N1522="",N1522&gt;15),O1522="",P1522=""),"ERROR - Please check inputs",""))</f>
        <v/>
      </c>
      <c r="R1522" s="55" t="str" cm="1">
        <f t="array" ref="R1522">IF(AND(B1522:D1522="",G1522:P1522=""),"",H1522-G1522)</f>
        <v/>
      </c>
      <c r="S1522" s="55" t="str" cm="1">
        <f t="array" ref="S1522">IF(AND(B1522:D1522="",G1522:P1522=""),"",P1522*R1522/1000*365)</f>
        <v/>
      </c>
      <c r="T1522" s="55" t="str" cm="1">
        <f t="array" ref="T1522">IF(AND(B1522:D1522="",G1522:P1522=""),"",MAX(0,K1522-L1522))</f>
        <v/>
      </c>
      <c r="U1522" s="55" t="str" cm="1">
        <f t="array" ref="U1522">IF(AND(B1522:D1522="",G1522:P1522=""),"",VLOOKUP(J1522,ABen_Rates,3,FALSE)*T1522*S1522)</f>
        <v/>
      </c>
      <c r="V1522" s="55" t="str" cm="1">
        <f t="array" ref="V1522">IF(AND(B1522:D1522="",G1522:P1522=""),"",VLOOKUP(D1522,Treatment_Life,2,FALSE)*U1522)</f>
        <v/>
      </c>
      <c r="W1522" s="55" t="str" cm="1">
        <f t="array" ref="W1522">IF(AND(B1522:D1522="",G1522:P1522=""),"",(H1522-G1522)*O1522*Lane_Width*Cost_m2)</f>
        <v/>
      </c>
      <c r="X1522" s="55" cm="1">
        <f t="array" ref="X1522">IF(AND(B1522:D1522="",G1522:P1522=""),-9999,V1522*Av_Cost_Coll/W1522)</f>
        <v>-9999</v>
      </c>
      <c r="Y1522" s="55" cm="1">
        <f t="array" ref="Y1522">IF(AND(B1522:D1522="",G1522:P1522=""),-9999,VLOOKUP(CONCATENATE(M1522,"-",N1522),Likelihood,2,FALSE))</f>
        <v>-9999</v>
      </c>
      <c r="Z1522" s="55" t="str" cm="1">
        <f t="array" ref="Z1522">IF(AND(B1522:D1522="",G1522:P1522=""),"",IF(X1522&gt;=2,IF(Y1522&gt;50,"P1","P3"),IF(X1522&gt;0,IF(Y1522&gt;50,"P2","P5"),IF(Y1522&gt;50,"P4","P6"))))</f>
        <v/>
      </c>
    </row>
    <row r="1523" spans="1:26" x14ac:dyDescent="0.35">
      <c r="A1523" s="48"/>
      <c r="B1523" s="48"/>
      <c r="C1523" s="48"/>
      <c r="D1523" s="48"/>
      <c r="E1523" s="47"/>
      <c r="F1523" s="47"/>
      <c r="G1523" s="48"/>
      <c r="H1523" s="48"/>
      <c r="I1523" s="48"/>
      <c r="J1523" s="48"/>
      <c r="K1523" s="48"/>
      <c r="L1523" s="48"/>
      <c r="M1523" s="48"/>
      <c r="N1523" s="48"/>
      <c r="O1523" s="48"/>
      <c r="P1523" s="48"/>
      <c r="Q1523" s="55" t="str" cm="1">
        <f t="array" ref="Q1523">IF(AND(B1523="",D1523="",G1523:H1523="",J1523:P1523),"",IF(OR(B1523="",D1523="",AND(D1523&lt;&gt;"A",D1523&lt;&gt;"B",D1523&lt;&gt;"C",D1523&lt;&gt;"D",D1523&lt;&gt;"U"),G1523&lt;0,H1523&lt;G1523,AND(J1523&lt;&gt;"BC",J1523&lt;&gt;"SG",J1523&lt;&gt;"KQ",J1523&lt;&gt;"R"),J1523="",K1523="",L1523="",L1523&lt; 0,OR(M1523="",M1523&gt;15),OR(N1523="",N1523&gt;15),O1523="",P1523=""),"ERROR - Please check inputs",""))</f>
        <v/>
      </c>
      <c r="R1523" s="55" t="str" cm="1">
        <f t="array" ref="R1523">IF(AND(B1523:D1523="",G1523:P1523=""),"",H1523-G1523)</f>
        <v/>
      </c>
      <c r="S1523" s="55" t="str" cm="1">
        <f t="array" ref="S1523">IF(AND(B1523:D1523="",G1523:P1523=""),"",P1523*R1523/1000*365)</f>
        <v/>
      </c>
      <c r="T1523" s="55" t="str" cm="1">
        <f t="array" ref="T1523">IF(AND(B1523:D1523="",G1523:P1523=""),"",MAX(0,K1523-L1523))</f>
        <v/>
      </c>
      <c r="U1523" s="55" t="str" cm="1">
        <f t="array" ref="U1523">IF(AND(B1523:D1523="",G1523:P1523=""),"",VLOOKUP(J1523,ABen_Rates,3,FALSE)*T1523*S1523)</f>
        <v/>
      </c>
      <c r="V1523" s="55" t="str" cm="1">
        <f t="array" ref="V1523">IF(AND(B1523:D1523="",G1523:P1523=""),"",VLOOKUP(D1523,Treatment_Life,2,FALSE)*U1523)</f>
        <v/>
      </c>
      <c r="W1523" s="55" t="str" cm="1">
        <f t="array" ref="W1523">IF(AND(B1523:D1523="",G1523:P1523=""),"",(H1523-G1523)*O1523*Lane_Width*Cost_m2)</f>
        <v/>
      </c>
      <c r="X1523" s="55" cm="1">
        <f t="array" ref="X1523">IF(AND(B1523:D1523="",G1523:P1523=""),-9999,V1523*Av_Cost_Coll/W1523)</f>
        <v>-9999</v>
      </c>
      <c r="Y1523" s="55" cm="1">
        <f t="array" ref="Y1523">IF(AND(B1523:D1523="",G1523:P1523=""),-9999,VLOOKUP(CONCATENATE(M1523,"-",N1523),Likelihood,2,FALSE))</f>
        <v>-9999</v>
      </c>
      <c r="Z1523" s="55" t="str" cm="1">
        <f t="array" ref="Z1523">IF(AND(B1523:D1523="",G1523:P1523=""),"",IF(X1523&gt;=2,IF(Y1523&gt;50,"P1","P3"),IF(X1523&gt;0,IF(Y1523&gt;50,"P2","P5"),IF(Y1523&gt;50,"P4","P6"))))</f>
        <v/>
      </c>
    </row>
    <row r="1524" spans="1:26" x14ac:dyDescent="0.35">
      <c r="A1524" s="48"/>
      <c r="B1524" s="48"/>
      <c r="C1524" s="48"/>
      <c r="D1524" s="48"/>
      <c r="E1524" s="47"/>
      <c r="F1524" s="47"/>
      <c r="G1524" s="48"/>
      <c r="H1524" s="48"/>
      <c r="I1524" s="48"/>
      <c r="J1524" s="48"/>
      <c r="K1524" s="48"/>
      <c r="L1524" s="48"/>
      <c r="M1524" s="48"/>
      <c r="N1524" s="48"/>
      <c r="O1524" s="48"/>
      <c r="P1524" s="48"/>
      <c r="Q1524" s="55" t="str" cm="1">
        <f t="array" ref="Q1524">IF(AND(B1524="",D1524="",G1524:H1524="",J1524:P1524),"",IF(OR(B1524="",D1524="",AND(D1524&lt;&gt;"A",D1524&lt;&gt;"B",D1524&lt;&gt;"C",D1524&lt;&gt;"D",D1524&lt;&gt;"U"),G1524&lt;0,H1524&lt;G1524,AND(J1524&lt;&gt;"BC",J1524&lt;&gt;"SG",J1524&lt;&gt;"KQ",J1524&lt;&gt;"R"),J1524="",K1524="",L1524="",L1524&lt; 0,OR(M1524="",M1524&gt;15),OR(N1524="",N1524&gt;15),O1524="",P1524=""),"ERROR - Please check inputs",""))</f>
        <v/>
      </c>
      <c r="R1524" s="55" t="str" cm="1">
        <f t="array" ref="R1524">IF(AND(B1524:D1524="",G1524:P1524=""),"",H1524-G1524)</f>
        <v/>
      </c>
      <c r="S1524" s="55" t="str" cm="1">
        <f t="array" ref="S1524">IF(AND(B1524:D1524="",G1524:P1524=""),"",P1524*R1524/1000*365)</f>
        <v/>
      </c>
      <c r="T1524" s="55" t="str" cm="1">
        <f t="array" ref="T1524">IF(AND(B1524:D1524="",G1524:P1524=""),"",MAX(0,K1524-L1524))</f>
        <v/>
      </c>
      <c r="U1524" s="55" t="str" cm="1">
        <f t="array" ref="U1524">IF(AND(B1524:D1524="",G1524:P1524=""),"",VLOOKUP(J1524,ABen_Rates,3,FALSE)*T1524*S1524)</f>
        <v/>
      </c>
      <c r="V1524" s="55" t="str" cm="1">
        <f t="array" ref="V1524">IF(AND(B1524:D1524="",G1524:P1524=""),"",VLOOKUP(D1524,Treatment_Life,2,FALSE)*U1524)</f>
        <v/>
      </c>
      <c r="W1524" s="55" t="str" cm="1">
        <f t="array" ref="W1524">IF(AND(B1524:D1524="",G1524:P1524=""),"",(H1524-G1524)*O1524*Lane_Width*Cost_m2)</f>
        <v/>
      </c>
      <c r="X1524" s="55" cm="1">
        <f t="array" ref="X1524">IF(AND(B1524:D1524="",G1524:P1524=""),-9999,V1524*Av_Cost_Coll/W1524)</f>
        <v>-9999</v>
      </c>
      <c r="Y1524" s="55" cm="1">
        <f t="array" ref="Y1524">IF(AND(B1524:D1524="",G1524:P1524=""),-9999,VLOOKUP(CONCATENATE(M1524,"-",N1524),Likelihood,2,FALSE))</f>
        <v>-9999</v>
      </c>
      <c r="Z1524" s="55" t="str" cm="1">
        <f t="array" ref="Z1524">IF(AND(B1524:D1524="",G1524:P1524=""),"",IF(X1524&gt;=2,IF(Y1524&gt;50,"P1","P3"),IF(X1524&gt;0,IF(Y1524&gt;50,"P2","P5"),IF(Y1524&gt;50,"P4","P6"))))</f>
        <v/>
      </c>
    </row>
    <row r="1525" spans="1:26" x14ac:dyDescent="0.35">
      <c r="A1525" s="48"/>
      <c r="B1525" s="48"/>
      <c r="C1525" s="48"/>
      <c r="D1525" s="48"/>
      <c r="E1525" s="47"/>
      <c r="F1525" s="47"/>
      <c r="G1525" s="48"/>
      <c r="H1525" s="48"/>
      <c r="I1525" s="48"/>
      <c r="J1525" s="48"/>
      <c r="K1525" s="48"/>
      <c r="L1525" s="48"/>
      <c r="M1525" s="48"/>
      <c r="N1525" s="48"/>
      <c r="O1525" s="48"/>
      <c r="P1525" s="48"/>
      <c r="Q1525" s="55" t="str" cm="1">
        <f t="array" ref="Q1525">IF(AND(B1525="",D1525="",G1525:H1525="",J1525:P1525),"",IF(OR(B1525="",D1525="",AND(D1525&lt;&gt;"A",D1525&lt;&gt;"B",D1525&lt;&gt;"C",D1525&lt;&gt;"D",D1525&lt;&gt;"U"),G1525&lt;0,H1525&lt;G1525,AND(J1525&lt;&gt;"BC",J1525&lt;&gt;"SG",J1525&lt;&gt;"KQ",J1525&lt;&gt;"R"),J1525="",K1525="",L1525="",L1525&lt; 0,OR(M1525="",M1525&gt;15),OR(N1525="",N1525&gt;15),O1525="",P1525=""),"ERROR - Please check inputs",""))</f>
        <v/>
      </c>
      <c r="R1525" s="55" t="str" cm="1">
        <f t="array" ref="R1525">IF(AND(B1525:D1525="",G1525:P1525=""),"",H1525-G1525)</f>
        <v/>
      </c>
      <c r="S1525" s="55" t="str" cm="1">
        <f t="array" ref="S1525">IF(AND(B1525:D1525="",G1525:P1525=""),"",P1525*R1525/1000*365)</f>
        <v/>
      </c>
      <c r="T1525" s="55" t="str" cm="1">
        <f t="array" ref="T1525">IF(AND(B1525:D1525="",G1525:P1525=""),"",MAX(0,K1525-L1525))</f>
        <v/>
      </c>
      <c r="U1525" s="55" t="str" cm="1">
        <f t="array" ref="U1525">IF(AND(B1525:D1525="",G1525:P1525=""),"",VLOOKUP(J1525,ABen_Rates,3,FALSE)*T1525*S1525)</f>
        <v/>
      </c>
      <c r="V1525" s="55" t="str" cm="1">
        <f t="array" ref="V1525">IF(AND(B1525:D1525="",G1525:P1525=""),"",VLOOKUP(D1525,Treatment_Life,2,FALSE)*U1525)</f>
        <v/>
      </c>
      <c r="W1525" s="55" t="str" cm="1">
        <f t="array" ref="W1525">IF(AND(B1525:D1525="",G1525:P1525=""),"",(H1525-G1525)*O1525*Lane_Width*Cost_m2)</f>
        <v/>
      </c>
      <c r="X1525" s="55" cm="1">
        <f t="array" ref="X1525">IF(AND(B1525:D1525="",G1525:P1525=""),-9999,V1525*Av_Cost_Coll/W1525)</f>
        <v>-9999</v>
      </c>
      <c r="Y1525" s="55" cm="1">
        <f t="array" ref="Y1525">IF(AND(B1525:D1525="",G1525:P1525=""),-9999,VLOOKUP(CONCATENATE(M1525,"-",N1525),Likelihood,2,FALSE))</f>
        <v>-9999</v>
      </c>
      <c r="Z1525" s="55" t="str" cm="1">
        <f t="array" ref="Z1525">IF(AND(B1525:D1525="",G1525:P1525=""),"",IF(X1525&gt;=2,IF(Y1525&gt;50,"P1","P3"),IF(X1525&gt;0,IF(Y1525&gt;50,"P2","P5"),IF(Y1525&gt;50,"P4","P6"))))</f>
        <v/>
      </c>
    </row>
    <row r="1526" spans="1:26" x14ac:dyDescent="0.35">
      <c r="A1526" s="48"/>
      <c r="B1526" s="48"/>
      <c r="C1526" s="48"/>
      <c r="D1526" s="48"/>
      <c r="E1526" s="47"/>
      <c r="F1526" s="47"/>
      <c r="G1526" s="48"/>
      <c r="H1526" s="48"/>
      <c r="I1526" s="48"/>
      <c r="J1526" s="48"/>
      <c r="K1526" s="48"/>
      <c r="L1526" s="48"/>
      <c r="M1526" s="48"/>
      <c r="N1526" s="48"/>
      <c r="O1526" s="48"/>
      <c r="P1526" s="48"/>
      <c r="Q1526" s="55" t="str" cm="1">
        <f t="array" ref="Q1526">IF(AND(B1526="",D1526="",G1526:H1526="",J1526:P1526),"",IF(OR(B1526="",D1526="",AND(D1526&lt;&gt;"A",D1526&lt;&gt;"B",D1526&lt;&gt;"C",D1526&lt;&gt;"D",D1526&lt;&gt;"U"),G1526&lt;0,H1526&lt;G1526,AND(J1526&lt;&gt;"BC",J1526&lt;&gt;"SG",J1526&lt;&gt;"KQ",J1526&lt;&gt;"R"),J1526="",K1526="",L1526="",L1526&lt; 0,OR(M1526="",M1526&gt;15),OR(N1526="",N1526&gt;15),O1526="",P1526=""),"ERROR - Please check inputs",""))</f>
        <v/>
      </c>
      <c r="R1526" s="55" t="str" cm="1">
        <f t="array" ref="R1526">IF(AND(B1526:D1526="",G1526:P1526=""),"",H1526-G1526)</f>
        <v/>
      </c>
      <c r="S1526" s="55" t="str" cm="1">
        <f t="array" ref="S1526">IF(AND(B1526:D1526="",G1526:P1526=""),"",P1526*R1526/1000*365)</f>
        <v/>
      </c>
      <c r="T1526" s="55" t="str" cm="1">
        <f t="array" ref="T1526">IF(AND(B1526:D1526="",G1526:P1526=""),"",MAX(0,K1526-L1526))</f>
        <v/>
      </c>
      <c r="U1526" s="55" t="str" cm="1">
        <f t="array" ref="U1526">IF(AND(B1526:D1526="",G1526:P1526=""),"",VLOOKUP(J1526,ABen_Rates,3,FALSE)*T1526*S1526)</f>
        <v/>
      </c>
      <c r="V1526" s="55" t="str" cm="1">
        <f t="array" ref="V1526">IF(AND(B1526:D1526="",G1526:P1526=""),"",VLOOKUP(D1526,Treatment_Life,2,FALSE)*U1526)</f>
        <v/>
      </c>
      <c r="W1526" s="55" t="str" cm="1">
        <f t="array" ref="W1526">IF(AND(B1526:D1526="",G1526:P1526=""),"",(H1526-G1526)*O1526*Lane_Width*Cost_m2)</f>
        <v/>
      </c>
      <c r="X1526" s="55" cm="1">
        <f t="array" ref="X1526">IF(AND(B1526:D1526="",G1526:P1526=""),-9999,V1526*Av_Cost_Coll/W1526)</f>
        <v>-9999</v>
      </c>
      <c r="Y1526" s="55" cm="1">
        <f t="array" ref="Y1526">IF(AND(B1526:D1526="",G1526:P1526=""),-9999,VLOOKUP(CONCATENATE(M1526,"-",N1526),Likelihood,2,FALSE))</f>
        <v>-9999</v>
      </c>
      <c r="Z1526" s="55" t="str" cm="1">
        <f t="array" ref="Z1526">IF(AND(B1526:D1526="",G1526:P1526=""),"",IF(X1526&gt;=2,IF(Y1526&gt;50,"P1","P3"),IF(X1526&gt;0,IF(Y1526&gt;50,"P2","P5"),IF(Y1526&gt;50,"P4","P6"))))</f>
        <v/>
      </c>
    </row>
    <row r="1527" spans="1:26" x14ac:dyDescent="0.35">
      <c r="A1527" s="48"/>
      <c r="B1527" s="48"/>
      <c r="C1527" s="48"/>
      <c r="D1527" s="48"/>
      <c r="E1527" s="47"/>
      <c r="F1527" s="47"/>
      <c r="G1527" s="48"/>
      <c r="H1527" s="48"/>
      <c r="I1527" s="48"/>
      <c r="J1527" s="48"/>
      <c r="K1527" s="48"/>
      <c r="L1527" s="48"/>
      <c r="M1527" s="48"/>
      <c r="N1527" s="48"/>
      <c r="O1527" s="48"/>
      <c r="P1527" s="48"/>
      <c r="Q1527" s="55" t="str" cm="1">
        <f t="array" ref="Q1527">IF(AND(B1527="",D1527="",G1527:H1527="",J1527:P1527),"",IF(OR(B1527="",D1527="",AND(D1527&lt;&gt;"A",D1527&lt;&gt;"B",D1527&lt;&gt;"C",D1527&lt;&gt;"D",D1527&lt;&gt;"U"),G1527&lt;0,H1527&lt;G1527,AND(J1527&lt;&gt;"BC",J1527&lt;&gt;"SG",J1527&lt;&gt;"KQ",J1527&lt;&gt;"R"),J1527="",K1527="",L1527="",L1527&lt; 0,OR(M1527="",M1527&gt;15),OR(N1527="",N1527&gt;15),O1527="",P1527=""),"ERROR - Please check inputs",""))</f>
        <v/>
      </c>
      <c r="R1527" s="55" t="str" cm="1">
        <f t="array" ref="R1527">IF(AND(B1527:D1527="",G1527:P1527=""),"",H1527-G1527)</f>
        <v/>
      </c>
      <c r="S1527" s="55" t="str" cm="1">
        <f t="array" ref="S1527">IF(AND(B1527:D1527="",G1527:P1527=""),"",P1527*R1527/1000*365)</f>
        <v/>
      </c>
      <c r="T1527" s="55" t="str" cm="1">
        <f t="array" ref="T1527">IF(AND(B1527:D1527="",G1527:P1527=""),"",MAX(0,K1527-L1527))</f>
        <v/>
      </c>
      <c r="U1527" s="55" t="str" cm="1">
        <f t="array" ref="U1527">IF(AND(B1527:D1527="",G1527:P1527=""),"",VLOOKUP(J1527,ABen_Rates,3,FALSE)*T1527*S1527)</f>
        <v/>
      </c>
      <c r="V1527" s="55" t="str" cm="1">
        <f t="array" ref="V1527">IF(AND(B1527:D1527="",G1527:P1527=""),"",VLOOKUP(D1527,Treatment_Life,2,FALSE)*U1527)</f>
        <v/>
      </c>
      <c r="W1527" s="55" t="str" cm="1">
        <f t="array" ref="W1527">IF(AND(B1527:D1527="",G1527:P1527=""),"",(H1527-G1527)*O1527*Lane_Width*Cost_m2)</f>
        <v/>
      </c>
      <c r="X1527" s="55" cm="1">
        <f t="array" ref="X1527">IF(AND(B1527:D1527="",G1527:P1527=""),-9999,V1527*Av_Cost_Coll/W1527)</f>
        <v>-9999</v>
      </c>
      <c r="Y1527" s="55" cm="1">
        <f t="array" ref="Y1527">IF(AND(B1527:D1527="",G1527:P1527=""),-9999,VLOOKUP(CONCATENATE(M1527,"-",N1527),Likelihood,2,FALSE))</f>
        <v>-9999</v>
      </c>
      <c r="Z1527" s="55" t="str" cm="1">
        <f t="array" ref="Z1527">IF(AND(B1527:D1527="",G1527:P1527=""),"",IF(X1527&gt;=2,IF(Y1527&gt;50,"P1","P3"),IF(X1527&gt;0,IF(Y1527&gt;50,"P2","P5"),IF(Y1527&gt;50,"P4","P6"))))</f>
        <v/>
      </c>
    </row>
    <row r="1528" spans="1:26" x14ac:dyDescent="0.35">
      <c r="A1528" s="48"/>
      <c r="B1528" s="48"/>
      <c r="C1528" s="48"/>
      <c r="D1528" s="48"/>
      <c r="E1528" s="47"/>
      <c r="F1528" s="47"/>
      <c r="G1528" s="48"/>
      <c r="H1528" s="48"/>
      <c r="I1528" s="48"/>
      <c r="J1528" s="48"/>
      <c r="K1528" s="48"/>
      <c r="L1528" s="48"/>
      <c r="M1528" s="48"/>
      <c r="N1528" s="48"/>
      <c r="O1528" s="48"/>
      <c r="P1528" s="48"/>
      <c r="Q1528" s="55" t="str" cm="1">
        <f t="array" ref="Q1528">IF(AND(B1528="",D1528="",G1528:H1528="",J1528:P1528),"",IF(OR(B1528="",D1528="",AND(D1528&lt;&gt;"A",D1528&lt;&gt;"B",D1528&lt;&gt;"C",D1528&lt;&gt;"D",D1528&lt;&gt;"U"),G1528&lt;0,H1528&lt;G1528,AND(J1528&lt;&gt;"BC",J1528&lt;&gt;"SG",J1528&lt;&gt;"KQ",J1528&lt;&gt;"R"),J1528="",K1528="",L1528="",L1528&lt; 0,OR(M1528="",M1528&gt;15),OR(N1528="",N1528&gt;15),O1528="",P1528=""),"ERROR - Please check inputs",""))</f>
        <v/>
      </c>
      <c r="R1528" s="55" t="str" cm="1">
        <f t="array" ref="R1528">IF(AND(B1528:D1528="",G1528:P1528=""),"",H1528-G1528)</f>
        <v/>
      </c>
      <c r="S1528" s="55" t="str" cm="1">
        <f t="array" ref="S1528">IF(AND(B1528:D1528="",G1528:P1528=""),"",P1528*R1528/1000*365)</f>
        <v/>
      </c>
      <c r="T1528" s="55" t="str" cm="1">
        <f t="array" ref="T1528">IF(AND(B1528:D1528="",G1528:P1528=""),"",MAX(0,K1528-L1528))</f>
        <v/>
      </c>
      <c r="U1528" s="55" t="str" cm="1">
        <f t="array" ref="U1528">IF(AND(B1528:D1528="",G1528:P1528=""),"",VLOOKUP(J1528,ABen_Rates,3,FALSE)*T1528*S1528)</f>
        <v/>
      </c>
      <c r="V1528" s="55" t="str" cm="1">
        <f t="array" ref="V1528">IF(AND(B1528:D1528="",G1528:P1528=""),"",VLOOKUP(D1528,Treatment_Life,2,FALSE)*U1528)</f>
        <v/>
      </c>
      <c r="W1528" s="55" t="str" cm="1">
        <f t="array" ref="W1528">IF(AND(B1528:D1528="",G1528:P1528=""),"",(H1528-G1528)*O1528*Lane_Width*Cost_m2)</f>
        <v/>
      </c>
      <c r="X1528" s="55" cm="1">
        <f t="array" ref="X1528">IF(AND(B1528:D1528="",G1528:P1528=""),-9999,V1528*Av_Cost_Coll/W1528)</f>
        <v>-9999</v>
      </c>
      <c r="Y1528" s="55" cm="1">
        <f t="array" ref="Y1528">IF(AND(B1528:D1528="",G1528:P1528=""),-9999,VLOOKUP(CONCATENATE(M1528,"-",N1528),Likelihood,2,FALSE))</f>
        <v>-9999</v>
      </c>
      <c r="Z1528" s="55" t="str" cm="1">
        <f t="array" ref="Z1528">IF(AND(B1528:D1528="",G1528:P1528=""),"",IF(X1528&gt;=2,IF(Y1528&gt;50,"P1","P3"),IF(X1528&gt;0,IF(Y1528&gt;50,"P2","P5"),IF(Y1528&gt;50,"P4","P6"))))</f>
        <v/>
      </c>
    </row>
    <row r="1529" spans="1:26" x14ac:dyDescent="0.35">
      <c r="A1529" s="48"/>
      <c r="B1529" s="48"/>
      <c r="C1529" s="48"/>
      <c r="D1529" s="48"/>
      <c r="E1529" s="47"/>
      <c r="F1529" s="47"/>
      <c r="G1529" s="48"/>
      <c r="H1529" s="48"/>
      <c r="I1529" s="48"/>
      <c r="J1529" s="48"/>
      <c r="K1529" s="48"/>
      <c r="L1529" s="48"/>
      <c r="M1529" s="48"/>
      <c r="N1529" s="48"/>
      <c r="O1529" s="48"/>
      <c r="P1529" s="48"/>
      <c r="Q1529" s="55" t="str" cm="1">
        <f t="array" ref="Q1529">IF(AND(B1529="",D1529="",G1529:H1529="",J1529:P1529),"",IF(OR(B1529="",D1529="",AND(D1529&lt;&gt;"A",D1529&lt;&gt;"B",D1529&lt;&gt;"C",D1529&lt;&gt;"D",D1529&lt;&gt;"U"),G1529&lt;0,H1529&lt;G1529,AND(J1529&lt;&gt;"BC",J1529&lt;&gt;"SG",J1529&lt;&gt;"KQ",J1529&lt;&gt;"R"),J1529="",K1529="",L1529="",L1529&lt; 0,OR(M1529="",M1529&gt;15),OR(N1529="",N1529&gt;15),O1529="",P1529=""),"ERROR - Please check inputs",""))</f>
        <v/>
      </c>
      <c r="R1529" s="55" t="str" cm="1">
        <f t="array" ref="R1529">IF(AND(B1529:D1529="",G1529:P1529=""),"",H1529-G1529)</f>
        <v/>
      </c>
      <c r="S1529" s="55" t="str" cm="1">
        <f t="array" ref="S1529">IF(AND(B1529:D1529="",G1529:P1529=""),"",P1529*R1529/1000*365)</f>
        <v/>
      </c>
      <c r="T1529" s="55" t="str" cm="1">
        <f t="array" ref="T1529">IF(AND(B1529:D1529="",G1529:P1529=""),"",MAX(0,K1529-L1529))</f>
        <v/>
      </c>
      <c r="U1529" s="55" t="str" cm="1">
        <f t="array" ref="U1529">IF(AND(B1529:D1529="",G1529:P1529=""),"",VLOOKUP(J1529,ABen_Rates,3,FALSE)*T1529*S1529)</f>
        <v/>
      </c>
      <c r="V1529" s="55" t="str" cm="1">
        <f t="array" ref="V1529">IF(AND(B1529:D1529="",G1529:P1529=""),"",VLOOKUP(D1529,Treatment_Life,2,FALSE)*U1529)</f>
        <v/>
      </c>
      <c r="W1529" s="55" t="str" cm="1">
        <f t="array" ref="W1529">IF(AND(B1529:D1529="",G1529:P1529=""),"",(H1529-G1529)*O1529*Lane_Width*Cost_m2)</f>
        <v/>
      </c>
      <c r="X1529" s="55" cm="1">
        <f t="array" ref="X1529">IF(AND(B1529:D1529="",G1529:P1529=""),-9999,V1529*Av_Cost_Coll/W1529)</f>
        <v>-9999</v>
      </c>
      <c r="Y1529" s="55" cm="1">
        <f t="array" ref="Y1529">IF(AND(B1529:D1529="",G1529:P1529=""),-9999,VLOOKUP(CONCATENATE(M1529,"-",N1529),Likelihood,2,FALSE))</f>
        <v>-9999</v>
      </c>
      <c r="Z1529" s="55" t="str" cm="1">
        <f t="array" ref="Z1529">IF(AND(B1529:D1529="",G1529:P1529=""),"",IF(X1529&gt;=2,IF(Y1529&gt;50,"P1","P3"),IF(X1529&gt;0,IF(Y1529&gt;50,"P2","P5"),IF(Y1529&gt;50,"P4","P6"))))</f>
        <v/>
      </c>
    </row>
    <row r="1530" spans="1:26" x14ac:dyDescent="0.35">
      <c r="A1530" s="48"/>
      <c r="B1530" s="48"/>
      <c r="C1530" s="48"/>
      <c r="D1530" s="48"/>
      <c r="E1530" s="47"/>
      <c r="F1530" s="47"/>
      <c r="G1530" s="48"/>
      <c r="H1530" s="48"/>
      <c r="I1530" s="48"/>
      <c r="J1530" s="48"/>
      <c r="K1530" s="48"/>
      <c r="L1530" s="48"/>
      <c r="M1530" s="48"/>
      <c r="N1530" s="48"/>
      <c r="O1530" s="48"/>
      <c r="P1530" s="48"/>
      <c r="Q1530" s="55" t="str" cm="1">
        <f t="array" ref="Q1530">IF(AND(B1530="",D1530="",G1530:H1530="",J1530:P1530),"",IF(OR(B1530="",D1530="",AND(D1530&lt;&gt;"A",D1530&lt;&gt;"B",D1530&lt;&gt;"C",D1530&lt;&gt;"D",D1530&lt;&gt;"U"),G1530&lt;0,H1530&lt;G1530,AND(J1530&lt;&gt;"BC",J1530&lt;&gt;"SG",J1530&lt;&gt;"KQ",J1530&lt;&gt;"R"),J1530="",K1530="",L1530="",L1530&lt; 0,OR(M1530="",M1530&gt;15),OR(N1530="",N1530&gt;15),O1530="",P1530=""),"ERROR - Please check inputs",""))</f>
        <v/>
      </c>
      <c r="R1530" s="55" t="str" cm="1">
        <f t="array" ref="R1530">IF(AND(B1530:D1530="",G1530:P1530=""),"",H1530-G1530)</f>
        <v/>
      </c>
      <c r="S1530" s="55" t="str" cm="1">
        <f t="array" ref="S1530">IF(AND(B1530:D1530="",G1530:P1530=""),"",P1530*R1530/1000*365)</f>
        <v/>
      </c>
      <c r="T1530" s="55" t="str" cm="1">
        <f t="array" ref="T1530">IF(AND(B1530:D1530="",G1530:P1530=""),"",MAX(0,K1530-L1530))</f>
        <v/>
      </c>
      <c r="U1530" s="55" t="str" cm="1">
        <f t="array" ref="U1530">IF(AND(B1530:D1530="",G1530:P1530=""),"",VLOOKUP(J1530,ABen_Rates,3,FALSE)*T1530*S1530)</f>
        <v/>
      </c>
      <c r="V1530" s="55" t="str" cm="1">
        <f t="array" ref="V1530">IF(AND(B1530:D1530="",G1530:P1530=""),"",VLOOKUP(D1530,Treatment_Life,2,FALSE)*U1530)</f>
        <v/>
      </c>
      <c r="W1530" s="55" t="str" cm="1">
        <f t="array" ref="W1530">IF(AND(B1530:D1530="",G1530:P1530=""),"",(H1530-G1530)*O1530*Lane_Width*Cost_m2)</f>
        <v/>
      </c>
      <c r="X1530" s="55" cm="1">
        <f t="array" ref="X1530">IF(AND(B1530:D1530="",G1530:P1530=""),-9999,V1530*Av_Cost_Coll/W1530)</f>
        <v>-9999</v>
      </c>
      <c r="Y1530" s="55" cm="1">
        <f t="array" ref="Y1530">IF(AND(B1530:D1530="",G1530:P1530=""),-9999,VLOOKUP(CONCATENATE(M1530,"-",N1530),Likelihood,2,FALSE))</f>
        <v>-9999</v>
      </c>
      <c r="Z1530" s="55" t="str" cm="1">
        <f t="array" ref="Z1530">IF(AND(B1530:D1530="",G1530:P1530=""),"",IF(X1530&gt;=2,IF(Y1530&gt;50,"P1","P3"),IF(X1530&gt;0,IF(Y1530&gt;50,"P2","P5"),IF(Y1530&gt;50,"P4","P6"))))</f>
        <v/>
      </c>
    </row>
    <row r="1531" spans="1:26" x14ac:dyDescent="0.35">
      <c r="A1531" s="48"/>
      <c r="B1531" s="48"/>
      <c r="C1531" s="48"/>
      <c r="D1531" s="48"/>
      <c r="E1531" s="47"/>
      <c r="F1531" s="47"/>
      <c r="G1531" s="48"/>
      <c r="H1531" s="48"/>
      <c r="I1531" s="48"/>
      <c r="J1531" s="48"/>
      <c r="K1531" s="48"/>
      <c r="L1531" s="48"/>
      <c r="M1531" s="48"/>
      <c r="N1531" s="48"/>
      <c r="O1531" s="48"/>
      <c r="P1531" s="48"/>
      <c r="Q1531" s="55" t="str" cm="1">
        <f t="array" ref="Q1531">IF(AND(B1531="",D1531="",G1531:H1531="",J1531:P1531),"",IF(OR(B1531="",D1531="",AND(D1531&lt;&gt;"A",D1531&lt;&gt;"B",D1531&lt;&gt;"C",D1531&lt;&gt;"D",D1531&lt;&gt;"U"),G1531&lt;0,H1531&lt;G1531,AND(J1531&lt;&gt;"BC",J1531&lt;&gt;"SG",J1531&lt;&gt;"KQ",J1531&lt;&gt;"R"),J1531="",K1531="",L1531="",L1531&lt; 0,OR(M1531="",M1531&gt;15),OR(N1531="",N1531&gt;15),O1531="",P1531=""),"ERROR - Please check inputs",""))</f>
        <v/>
      </c>
      <c r="R1531" s="55" t="str" cm="1">
        <f t="array" ref="R1531">IF(AND(B1531:D1531="",G1531:P1531=""),"",H1531-G1531)</f>
        <v/>
      </c>
      <c r="S1531" s="55" t="str" cm="1">
        <f t="array" ref="S1531">IF(AND(B1531:D1531="",G1531:P1531=""),"",P1531*R1531/1000*365)</f>
        <v/>
      </c>
      <c r="T1531" s="55" t="str" cm="1">
        <f t="array" ref="T1531">IF(AND(B1531:D1531="",G1531:P1531=""),"",MAX(0,K1531-L1531))</f>
        <v/>
      </c>
      <c r="U1531" s="55" t="str" cm="1">
        <f t="array" ref="U1531">IF(AND(B1531:D1531="",G1531:P1531=""),"",VLOOKUP(J1531,ABen_Rates,3,FALSE)*T1531*S1531)</f>
        <v/>
      </c>
      <c r="V1531" s="55" t="str" cm="1">
        <f t="array" ref="V1531">IF(AND(B1531:D1531="",G1531:P1531=""),"",VLOOKUP(D1531,Treatment_Life,2,FALSE)*U1531)</f>
        <v/>
      </c>
      <c r="W1531" s="55" t="str" cm="1">
        <f t="array" ref="W1531">IF(AND(B1531:D1531="",G1531:P1531=""),"",(H1531-G1531)*O1531*Lane_Width*Cost_m2)</f>
        <v/>
      </c>
      <c r="X1531" s="55" cm="1">
        <f t="array" ref="X1531">IF(AND(B1531:D1531="",G1531:P1531=""),-9999,V1531*Av_Cost_Coll/W1531)</f>
        <v>-9999</v>
      </c>
      <c r="Y1531" s="55" cm="1">
        <f t="array" ref="Y1531">IF(AND(B1531:D1531="",G1531:P1531=""),-9999,VLOOKUP(CONCATENATE(M1531,"-",N1531),Likelihood,2,FALSE))</f>
        <v>-9999</v>
      </c>
      <c r="Z1531" s="55" t="str" cm="1">
        <f t="array" ref="Z1531">IF(AND(B1531:D1531="",G1531:P1531=""),"",IF(X1531&gt;=2,IF(Y1531&gt;50,"P1","P3"),IF(X1531&gt;0,IF(Y1531&gt;50,"P2","P5"),IF(Y1531&gt;50,"P4","P6"))))</f>
        <v/>
      </c>
    </row>
    <row r="1532" spans="1:26" x14ac:dyDescent="0.35">
      <c r="A1532" s="48"/>
      <c r="B1532" s="48"/>
      <c r="C1532" s="48"/>
      <c r="D1532" s="48"/>
      <c r="E1532" s="47"/>
      <c r="F1532" s="47"/>
      <c r="G1532" s="48"/>
      <c r="H1532" s="48"/>
      <c r="I1532" s="48"/>
      <c r="J1532" s="48"/>
      <c r="K1532" s="48"/>
      <c r="L1532" s="48"/>
      <c r="M1532" s="48"/>
      <c r="N1532" s="48"/>
      <c r="O1532" s="48"/>
      <c r="P1532" s="48"/>
      <c r="Q1532" s="55" t="str" cm="1">
        <f t="array" ref="Q1532">IF(AND(B1532="",D1532="",G1532:H1532="",J1532:P1532),"",IF(OR(B1532="",D1532="",AND(D1532&lt;&gt;"A",D1532&lt;&gt;"B",D1532&lt;&gt;"C",D1532&lt;&gt;"D",D1532&lt;&gt;"U"),G1532&lt;0,H1532&lt;G1532,AND(J1532&lt;&gt;"BC",J1532&lt;&gt;"SG",J1532&lt;&gt;"KQ",J1532&lt;&gt;"R"),J1532="",K1532="",L1532="",L1532&lt; 0,OR(M1532="",M1532&gt;15),OR(N1532="",N1532&gt;15),O1532="",P1532=""),"ERROR - Please check inputs",""))</f>
        <v/>
      </c>
      <c r="R1532" s="55" t="str" cm="1">
        <f t="array" ref="R1532">IF(AND(B1532:D1532="",G1532:P1532=""),"",H1532-G1532)</f>
        <v/>
      </c>
      <c r="S1532" s="55" t="str" cm="1">
        <f t="array" ref="S1532">IF(AND(B1532:D1532="",G1532:P1532=""),"",P1532*R1532/1000*365)</f>
        <v/>
      </c>
      <c r="T1532" s="55" t="str" cm="1">
        <f t="array" ref="T1532">IF(AND(B1532:D1532="",G1532:P1532=""),"",MAX(0,K1532-L1532))</f>
        <v/>
      </c>
      <c r="U1532" s="55" t="str" cm="1">
        <f t="array" ref="U1532">IF(AND(B1532:D1532="",G1532:P1532=""),"",VLOOKUP(J1532,ABen_Rates,3,FALSE)*T1532*S1532)</f>
        <v/>
      </c>
      <c r="V1532" s="55" t="str" cm="1">
        <f t="array" ref="V1532">IF(AND(B1532:D1532="",G1532:P1532=""),"",VLOOKUP(D1532,Treatment_Life,2,FALSE)*U1532)</f>
        <v/>
      </c>
      <c r="W1532" s="55" t="str" cm="1">
        <f t="array" ref="W1532">IF(AND(B1532:D1532="",G1532:P1532=""),"",(H1532-G1532)*O1532*Lane_Width*Cost_m2)</f>
        <v/>
      </c>
      <c r="X1532" s="55" cm="1">
        <f t="array" ref="X1532">IF(AND(B1532:D1532="",G1532:P1532=""),-9999,V1532*Av_Cost_Coll/W1532)</f>
        <v>-9999</v>
      </c>
      <c r="Y1532" s="55" cm="1">
        <f t="array" ref="Y1532">IF(AND(B1532:D1532="",G1532:P1532=""),-9999,VLOOKUP(CONCATENATE(M1532,"-",N1532),Likelihood,2,FALSE))</f>
        <v>-9999</v>
      </c>
      <c r="Z1532" s="55" t="str" cm="1">
        <f t="array" ref="Z1532">IF(AND(B1532:D1532="",G1532:P1532=""),"",IF(X1532&gt;=2,IF(Y1532&gt;50,"P1","P3"),IF(X1532&gt;0,IF(Y1532&gt;50,"P2","P5"),IF(Y1532&gt;50,"P4","P6"))))</f>
        <v/>
      </c>
    </row>
    <row r="1533" spans="1:26" x14ac:dyDescent="0.35">
      <c r="A1533" s="48"/>
      <c r="B1533" s="48"/>
      <c r="C1533" s="48"/>
      <c r="D1533" s="48"/>
      <c r="E1533" s="47"/>
      <c r="F1533" s="47"/>
      <c r="G1533" s="48"/>
      <c r="H1533" s="48"/>
      <c r="I1533" s="48"/>
      <c r="J1533" s="48"/>
      <c r="K1533" s="48"/>
      <c r="L1533" s="48"/>
      <c r="M1533" s="48"/>
      <c r="N1533" s="48"/>
      <c r="O1533" s="48"/>
      <c r="P1533" s="48"/>
      <c r="Q1533" s="55" t="str" cm="1">
        <f t="array" ref="Q1533">IF(AND(B1533="",D1533="",G1533:H1533="",J1533:P1533),"",IF(OR(B1533="",D1533="",AND(D1533&lt;&gt;"A",D1533&lt;&gt;"B",D1533&lt;&gt;"C",D1533&lt;&gt;"D",D1533&lt;&gt;"U"),G1533&lt;0,H1533&lt;G1533,AND(J1533&lt;&gt;"BC",J1533&lt;&gt;"SG",J1533&lt;&gt;"KQ",J1533&lt;&gt;"R"),J1533="",K1533="",L1533="",L1533&lt; 0,OR(M1533="",M1533&gt;15),OR(N1533="",N1533&gt;15),O1533="",P1533=""),"ERROR - Please check inputs",""))</f>
        <v/>
      </c>
      <c r="R1533" s="55" t="str" cm="1">
        <f t="array" ref="R1533">IF(AND(B1533:D1533="",G1533:P1533=""),"",H1533-G1533)</f>
        <v/>
      </c>
      <c r="S1533" s="55" t="str" cm="1">
        <f t="array" ref="S1533">IF(AND(B1533:D1533="",G1533:P1533=""),"",P1533*R1533/1000*365)</f>
        <v/>
      </c>
      <c r="T1533" s="55" t="str" cm="1">
        <f t="array" ref="T1533">IF(AND(B1533:D1533="",G1533:P1533=""),"",MAX(0,K1533-L1533))</f>
        <v/>
      </c>
      <c r="U1533" s="55" t="str" cm="1">
        <f t="array" ref="U1533">IF(AND(B1533:D1533="",G1533:P1533=""),"",VLOOKUP(J1533,ABen_Rates,3,FALSE)*T1533*S1533)</f>
        <v/>
      </c>
      <c r="V1533" s="55" t="str" cm="1">
        <f t="array" ref="V1533">IF(AND(B1533:D1533="",G1533:P1533=""),"",VLOOKUP(D1533,Treatment_Life,2,FALSE)*U1533)</f>
        <v/>
      </c>
      <c r="W1533" s="55" t="str" cm="1">
        <f t="array" ref="W1533">IF(AND(B1533:D1533="",G1533:P1533=""),"",(H1533-G1533)*O1533*Lane_Width*Cost_m2)</f>
        <v/>
      </c>
      <c r="X1533" s="55" cm="1">
        <f t="array" ref="X1533">IF(AND(B1533:D1533="",G1533:P1533=""),-9999,V1533*Av_Cost_Coll/W1533)</f>
        <v>-9999</v>
      </c>
      <c r="Y1533" s="55" cm="1">
        <f t="array" ref="Y1533">IF(AND(B1533:D1533="",G1533:P1533=""),-9999,VLOOKUP(CONCATENATE(M1533,"-",N1533),Likelihood,2,FALSE))</f>
        <v>-9999</v>
      </c>
      <c r="Z1533" s="55" t="str" cm="1">
        <f t="array" ref="Z1533">IF(AND(B1533:D1533="",G1533:P1533=""),"",IF(X1533&gt;=2,IF(Y1533&gt;50,"P1","P3"),IF(X1533&gt;0,IF(Y1533&gt;50,"P2","P5"),IF(Y1533&gt;50,"P4","P6"))))</f>
        <v/>
      </c>
    </row>
    <row r="1534" spans="1:26" x14ac:dyDescent="0.35">
      <c r="A1534" s="48"/>
      <c r="B1534" s="48"/>
      <c r="C1534" s="48"/>
      <c r="D1534" s="48"/>
      <c r="E1534" s="47"/>
      <c r="F1534" s="47"/>
      <c r="G1534" s="48"/>
      <c r="H1534" s="48"/>
      <c r="I1534" s="48"/>
      <c r="J1534" s="48"/>
      <c r="K1534" s="48"/>
      <c r="L1534" s="48"/>
      <c r="M1534" s="48"/>
      <c r="N1534" s="48"/>
      <c r="O1534" s="48"/>
      <c r="P1534" s="48"/>
      <c r="Q1534" s="55" t="str" cm="1">
        <f t="array" ref="Q1534">IF(AND(B1534="",D1534="",G1534:H1534="",J1534:P1534),"",IF(OR(B1534="",D1534="",AND(D1534&lt;&gt;"A",D1534&lt;&gt;"B",D1534&lt;&gt;"C",D1534&lt;&gt;"D",D1534&lt;&gt;"U"),G1534&lt;0,H1534&lt;G1534,AND(J1534&lt;&gt;"BC",J1534&lt;&gt;"SG",J1534&lt;&gt;"KQ",J1534&lt;&gt;"R"),J1534="",K1534="",L1534="",L1534&lt; 0,OR(M1534="",M1534&gt;15),OR(N1534="",N1534&gt;15),O1534="",P1534=""),"ERROR - Please check inputs",""))</f>
        <v/>
      </c>
      <c r="R1534" s="55" t="str" cm="1">
        <f t="array" ref="R1534">IF(AND(B1534:D1534="",G1534:P1534=""),"",H1534-G1534)</f>
        <v/>
      </c>
      <c r="S1534" s="55" t="str" cm="1">
        <f t="array" ref="S1534">IF(AND(B1534:D1534="",G1534:P1534=""),"",P1534*R1534/1000*365)</f>
        <v/>
      </c>
      <c r="T1534" s="55" t="str" cm="1">
        <f t="array" ref="T1534">IF(AND(B1534:D1534="",G1534:P1534=""),"",MAX(0,K1534-L1534))</f>
        <v/>
      </c>
      <c r="U1534" s="55" t="str" cm="1">
        <f t="array" ref="U1534">IF(AND(B1534:D1534="",G1534:P1534=""),"",VLOOKUP(J1534,ABen_Rates,3,FALSE)*T1534*S1534)</f>
        <v/>
      </c>
      <c r="V1534" s="55" t="str" cm="1">
        <f t="array" ref="V1534">IF(AND(B1534:D1534="",G1534:P1534=""),"",VLOOKUP(D1534,Treatment_Life,2,FALSE)*U1534)</f>
        <v/>
      </c>
      <c r="W1534" s="55" t="str" cm="1">
        <f t="array" ref="W1534">IF(AND(B1534:D1534="",G1534:P1534=""),"",(H1534-G1534)*O1534*Lane_Width*Cost_m2)</f>
        <v/>
      </c>
      <c r="X1534" s="55" cm="1">
        <f t="array" ref="X1534">IF(AND(B1534:D1534="",G1534:P1534=""),-9999,V1534*Av_Cost_Coll/W1534)</f>
        <v>-9999</v>
      </c>
      <c r="Y1534" s="55" cm="1">
        <f t="array" ref="Y1534">IF(AND(B1534:D1534="",G1534:P1534=""),-9999,VLOOKUP(CONCATENATE(M1534,"-",N1534),Likelihood,2,FALSE))</f>
        <v>-9999</v>
      </c>
      <c r="Z1534" s="55" t="str" cm="1">
        <f t="array" ref="Z1534">IF(AND(B1534:D1534="",G1534:P1534=""),"",IF(X1534&gt;=2,IF(Y1534&gt;50,"P1","P3"),IF(X1534&gt;0,IF(Y1534&gt;50,"P2","P5"),IF(Y1534&gt;50,"P4","P6"))))</f>
        <v/>
      </c>
    </row>
    <row r="1535" spans="1:26" x14ac:dyDescent="0.35">
      <c r="A1535" s="48"/>
      <c r="B1535" s="48"/>
      <c r="C1535" s="48"/>
      <c r="D1535" s="48"/>
      <c r="E1535" s="47"/>
      <c r="F1535" s="47"/>
      <c r="G1535" s="48"/>
      <c r="H1535" s="48"/>
      <c r="I1535" s="48"/>
      <c r="J1535" s="48"/>
      <c r="K1535" s="48"/>
      <c r="L1535" s="48"/>
      <c r="M1535" s="48"/>
      <c r="N1535" s="48"/>
      <c r="O1535" s="48"/>
      <c r="P1535" s="48"/>
      <c r="Q1535" s="55" t="str" cm="1">
        <f t="array" ref="Q1535">IF(AND(B1535="",D1535="",G1535:H1535="",J1535:P1535),"",IF(OR(B1535="",D1535="",AND(D1535&lt;&gt;"A",D1535&lt;&gt;"B",D1535&lt;&gt;"C",D1535&lt;&gt;"D",D1535&lt;&gt;"U"),G1535&lt;0,H1535&lt;G1535,AND(J1535&lt;&gt;"BC",J1535&lt;&gt;"SG",J1535&lt;&gt;"KQ",J1535&lt;&gt;"R"),J1535="",K1535="",L1535="",L1535&lt; 0,OR(M1535="",M1535&gt;15),OR(N1535="",N1535&gt;15),O1535="",P1535=""),"ERROR - Please check inputs",""))</f>
        <v/>
      </c>
      <c r="R1535" s="55" t="str" cm="1">
        <f t="array" ref="R1535">IF(AND(B1535:D1535="",G1535:P1535=""),"",H1535-G1535)</f>
        <v/>
      </c>
      <c r="S1535" s="55" t="str" cm="1">
        <f t="array" ref="S1535">IF(AND(B1535:D1535="",G1535:P1535=""),"",P1535*R1535/1000*365)</f>
        <v/>
      </c>
      <c r="T1535" s="55" t="str" cm="1">
        <f t="array" ref="T1535">IF(AND(B1535:D1535="",G1535:P1535=""),"",MAX(0,K1535-L1535))</f>
        <v/>
      </c>
      <c r="U1535" s="55" t="str" cm="1">
        <f t="array" ref="U1535">IF(AND(B1535:D1535="",G1535:P1535=""),"",VLOOKUP(J1535,ABen_Rates,3,FALSE)*T1535*S1535)</f>
        <v/>
      </c>
      <c r="V1535" s="55" t="str" cm="1">
        <f t="array" ref="V1535">IF(AND(B1535:D1535="",G1535:P1535=""),"",VLOOKUP(D1535,Treatment_Life,2,FALSE)*U1535)</f>
        <v/>
      </c>
      <c r="W1535" s="55" t="str" cm="1">
        <f t="array" ref="W1535">IF(AND(B1535:D1535="",G1535:P1535=""),"",(H1535-G1535)*O1535*Lane_Width*Cost_m2)</f>
        <v/>
      </c>
      <c r="X1535" s="55" cm="1">
        <f t="array" ref="X1535">IF(AND(B1535:D1535="",G1535:P1535=""),-9999,V1535*Av_Cost_Coll/W1535)</f>
        <v>-9999</v>
      </c>
      <c r="Y1535" s="55" cm="1">
        <f t="array" ref="Y1535">IF(AND(B1535:D1535="",G1535:P1535=""),-9999,VLOOKUP(CONCATENATE(M1535,"-",N1535),Likelihood,2,FALSE))</f>
        <v>-9999</v>
      </c>
      <c r="Z1535" s="55" t="str" cm="1">
        <f t="array" ref="Z1535">IF(AND(B1535:D1535="",G1535:P1535=""),"",IF(X1535&gt;=2,IF(Y1535&gt;50,"P1","P3"),IF(X1535&gt;0,IF(Y1535&gt;50,"P2","P5"),IF(Y1535&gt;50,"P4","P6"))))</f>
        <v/>
      </c>
    </row>
    <row r="1536" spans="1:26" x14ac:dyDescent="0.35">
      <c r="A1536" s="48"/>
      <c r="B1536" s="48"/>
      <c r="C1536" s="48"/>
      <c r="D1536" s="48"/>
      <c r="E1536" s="47"/>
      <c r="F1536" s="47"/>
      <c r="G1536" s="48"/>
      <c r="H1536" s="48"/>
      <c r="I1536" s="48"/>
      <c r="J1536" s="48"/>
      <c r="K1536" s="48"/>
      <c r="L1536" s="48"/>
      <c r="M1536" s="48"/>
      <c r="N1536" s="48"/>
      <c r="O1536" s="48"/>
      <c r="P1536" s="48"/>
      <c r="Q1536" s="55" t="str" cm="1">
        <f t="array" ref="Q1536">IF(AND(B1536="",D1536="",G1536:H1536="",J1536:P1536),"",IF(OR(B1536="",D1536="",AND(D1536&lt;&gt;"A",D1536&lt;&gt;"B",D1536&lt;&gt;"C",D1536&lt;&gt;"D",D1536&lt;&gt;"U"),G1536&lt;0,H1536&lt;G1536,AND(J1536&lt;&gt;"BC",J1536&lt;&gt;"SG",J1536&lt;&gt;"KQ",J1536&lt;&gt;"R"),J1536="",K1536="",L1536="",L1536&lt; 0,OR(M1536="",M1536&gt;15),OR(N1536="",N1536&gt;15),O1536="",P1536=""),"ERROR - Please check inputs",""))</f>
        <v/>
      </c>
      <c r="R1536" s="55" t="str" cm="1">
        <f t="array" ref="R1536">IF(AND(B1536:D1536="",G1536:P1536=""),"",H1536-G1536)</f>
        <v/>
      </c>
      <c r="S1536" s="55" t="str" cm="1">
        <f t="array" ref="S1536">IF(AND(B1536:D1536="",G1536:P1536=""),"",P1536*R1536/1000*365)</f>
        <v/>
      </c>
      <c r="T1536" s="55" t="str" cm="1">
        <f t="array" ref="T1536">IF(AND(B1536:D1536="",G1536:P1536=""),"",MAX(0,K1536-L1536))</f>
        <v/>
      </c>
      <c r="U1536" s="55" t="str" cm="1">
        <f t="array" ref="U1536">IF(AND(B1536:D1536="",G1536:P1536=""),"",VLOOKUP(J1536,ABen_Rates,3,FALSE)*T1536*S1536)</f>
        <v/>
      </c>
      <c r="V1536" s="55" t="str" cm="1">
        <f t="array" ref="V1536">IF(AND(B1536:D1536="",G1536:P1536=""),"",VLOOKUP(D1536,Treatment_Life,2,FALSE)*U1536)</f>
        <v/>
      </c>
      <c r="W1536" s="55" t="str" cm="1">
        <f t="array" ref="W1536">IF(AND(B1536:D1536="",G1536:P1536=""),"",(H1536-G1536)*O1536*Lane_Width*Cost_m2)</f>
        <v/>
      </c>
      <c r="X1536" s="55" cm="1">
        <f t="array" ref="X1536">IF(AND(B1536:D1536="",G1536:P1536=""),-9999,V1536*Av_Cost_Coll/W1536)</f>
        <v>-9999</v>
      </c>
      <c r="Y1536" s="55" cm="1">
        <f t="array" ref="Y1536">IF(AND(B1536:D1536="",G1536:P1536=""),-9999,VLOOKUP(CONCATENATE(M1536,"-",N1536),Likelihood,2,FALSE))</f>
        <v>-9999</v>
      </c>
      <c r="Z1536" s="55" t="str" cm="1">
        <f t="array" ref="Z1536">IF(AND(B1536:D1536="",G1536:P1536=""),"",IF(X1536&gt;=2,IF(Y1536&gt;50,"P1","P3"),IF(X1536&gt;0,IF(Y1536&gt;50,"P2","P5"),IF(Y1536&gt;50,"P4","P6"))))</f>
        <v/>
      </c>
    </row>
    <row r="1537" spans="1:26" x14ac:dyDescent="0.35">
      <c r="A1537" s="48"/>
      <c r="B1537" s="48"/>
      <c r="C1537" s="48"/>
      <c r="D1537" s="48"/>
      <c r="E1537" s="47"/>
      <c r="F1537" s="47"/>
      <c r="G1537" s="48"/>
      <c r="H1537" s="48"/>
      <c r="I1537" s="48"/>
      <c r="J1537" s="48"/>
      <c r="K1537" s="48"/>
      <c r="L1537" s="48"/>
      <c r="M1537" s="48"/>
      <c r="N1537" s="48"/>
      <c r="O1537" s="48"/>
      <c r="P1537" s="48"/>
      <c r="Q1537" s="55" t="str" cm="1">
        <f t="array" ref="Q1537">IF(AND(B1537="",D1537="",G1537:H1537="",J1537:P1537),"",IF(OR(B1537="",D1537="",AND(D1537&lt;&gt;"A",D1537&lt;&gt;"B",D1537&lt;&gt;"C",D1537&lt;&gt;"D",D1537&lt;&gt;"U"),G1537&lt;0,H1537&lt;G1537,AND(J1537&lt;&gt;"BC",J1537&lt;&gt;"SG",J1537&lt;&gt;"KQ",J1537&lt;&gt;"R"),J1537="",K1537="",L1537="",L1537&lt; 0,OR(M1537="",M1537&gt;15),OR(N1537="",N1537&gt;15),O1537="",P1537=""),"ERROR - Please check inputs",""))</f>
        <v/>
      </c>
      <c r="R1537" s="55" t="str" cm="1">
        <f t="array" ref="R1537">IF(AND(B1537:D1537="",G1537:P1537=""),"",H1537-G1537)</f>
        <v/>
      </c>
      <c r="S1537" s="55" t="str" cm="1">
        <f t="array" ref="S1537">IF(AND(B1537:D1537="",G1537:P1537=""),"",P1537*R1537/1000*365)</f>
        <v/>
      </c>
      <c r="T1537" s="55" t="str" cm="1">
        <f t="array" ref="T1537">IF(AND(B1537:D1537="",G1537:P1537=""),"",MAX(0,K1537-L1537))</f>
        <v/>
      </c>
      <c r="U1537" s="55" t="str" cm="1">
        <f t="array" ref="U1537">IF(AND(B1537:D1537="",G1537:P1537=""),"",VLOOKUP(J1537,ABen_Rates,3,FALSE)*T1537*S1537)</f>
        <v/>
      </c>
      <c r="V1537" s="55" t="str" cm="1">
        <f t="array" ref="V1537">IF(AND(B1537:D1537="",G1537:P1537=""),"",VLOOKUP(D1537,Treatment_Life,2,FALSE)*U1537)</f>
        <v/>
      </c>
      <c r="W1537" s="55" t="str" cm="1">
        <f t="array" ref="W1537">IF(AND(B1537:D1537="",G1537:P1537=""),"",(H1537-G1537)*O1537*Lane_Width*Cost_m2)</f>
        <v/>
      </c>
      <c r="X1537" s="55" cm="1">
        <f t="array" ref="X1537">IF(AND(B1537:D1537="",G1537:P1537=""),-9999,V1537*Av_Cost_Coll/W1537)</f>
        <v>-9999</v>
      </c>
      <c r="Y1537" s="55" cm="1">
        <f t="array" ref="Y1537">IF(AND(B1537:D1537="",G1537:P1537=""),-9999,VLOOKUP(CONCATENATE(M1537,"-",N1537),Likelihood,2,FALSE))</f>
        <v>-9999</v>
      </c>
      <c r="Z1537" s="55" t="str" cm="1">
        <f t="array" ref="Z1537">IF(AND(B1537:D1537="",G1537:P1537=""),"",IF(X1537&gt;=2,IF(Y1537&gt;50,"P1","P3"),IF(X1537&gt;0,IF(Y1537&gt;50,"P2","P5"),IF(Y1537&gt;50,"P4","P6"))))</f>
        <v/>
      </c>
    </row>
    <row r="1538" spans="1:26" x14ac:dyDescent="0.35">
      <c r="A1538" s="48"/>
      <c r="B1538" s="48"/>
      <c r="C1538" s="48"/>
      <c r="D1538" s="48"/>
      <c r="E1538" s="47"/>
      <c r="F1538" s="47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  <c r="Q1538" s="55" t="str" cm="1">
        <f t="array" ref="Q1538">IF(AND(B1538="",D1538="",G1538:H1538="",J1538:P1538),"",IF(OR(B1538="",D1538="",AND(D1538&lt;&gt;"A",D1538&lt;&gt;"B",D1538&lt;&gt;"C",D1538&lt;&gt;"D",D1538&lt;&gt;"U"),G1538&lt;0,H1538&lt;G1538,AND(J1538&lt;&gt;"BC",J1538&lt;&gt;"SG",J1538&lt;&gt;"KQ",J1538&lt;&gt;"R"),J1538="",K1538="",L1538="",L1538&lt; 0,OR(M1538="",M1538&gt;15),OR(N1538="",N1538&gt;15),O1538="",P1538=""),"ERROR - Please check inputs",""))</f>
        <v/>
      </c>
      <c r="R1538" s="55" t="str" cm="1">
        <f t="array" ref="R1538">IF(AND(B1538:D1538="",G1538:P1538=""),"",H1538-G1538)</f>
        <v/>
      </c>
      <c r="S1538" s="55" t="str" cm="1">
        <f t="array" ref="S1538">IF(AND(B1538:D1538="",G1538:P1538=""),"",P1538*R1538/1000*365)</f>
        <v/>
      </c>
      <c r="T1538" s="55" t="str" cm="1">
        <f t="array" ref="T1538">IF(AND(B1538:D1538="",G1538:P1538=""),"",MAX(0,K1538-L1538))</f>
        <v/>
      </c>
      <c r="U1538" s="55" t="str" cm="1">
        <f t="array" ref="U1538">IF(AND(B1538:D1538="",G1538:P1538=""),"",VLOOKUP(J1538,ABen_Rates,3,FALSE)*T1538*S1538)</f>
        <v/>
      </c>
      <c r="V1538" s="55" t="str" cm="1">
        <f t="array" ref="V1538">IF(AND(B1538:D1538="",G1538:P1538=""),"",VLOOKUP(D1538,Treatment_Life,2,FALSE)*U1538)</f>
        <v/>
      </c>
      <c r="W1538" s="55" t="str" cm="1">
        <f t="array" ref="W1538">IF(AND(B1538:D1538="",G1538:P1538=""),"",(H1538-G1538)*O1538*Lane_Width*Cost_m2)</f>
        <v/>
      </c>
      <c r="X1538" s="55" cm="1">
        <f t="array" ref="X1538">IF(AND(B1538:D1538="",G1538:P1538=""),-9999,V1538*Av_Cost_Coll/W1538)</f>
        <v>-9999</v>
      </c>
      <c r="Y1538" s="55" cm="1">
        <f t="array" ref="Y1538">IF(AND(B1538:D1538="",G1538:P1538=""),-9999,VLOOKUP(CONCATENATE(M1538,"-",N1538),Likelihood,2,FALSE))</f>
        <v>-9999</v>
      </c>
      <c r="Z1538" s="55" t="str" cm="1">
        <f t="array" ref="Z1538">IF(AND(B1538:D1538="",G1538:P1538=""),"",IF(X1538&gt;=2,IF(Y1538&gt;50,"P1","P3"),IF(X1538&gt;0,IF(Y1538&gt;50,"P2","P5"),IF(Y1538&gt;50,"P4","P6"))))</f>
        <v/>
      </c>
    </row>
    <row r="1539" spans="1:26" x14ac:dyDescent="0.35">
      <c r="A1539" s="48"/>
      <c r="B1539" s="48"/>
      <c r="C1539" s="48"/>
      <c r="D1539" s="48"/>
      <c r="E1539" s="47"/>
      <c r="F1539" s="47"/>
      <c r="G1539" s="48"/>
      <c r="H1539" s="48"/>
      <c r="I1539" s="48"/>
      <c r="J1539" s="48"/>
      <c r="K1539" s="48"/>
      <c r="L1539" s="48"/>
      <c r="M1539" s="48"/>
      <c r="N1539" s="48"/>
      <c r="O1539" s="48"/>
      <c r="P1539" s="48"/>
      <c r="Q1539" s="55" t="str" cm="1">
        <f t="array" ref="Q1539">IF(AND(B1539="",D1539="",G1539:H1539="",J1539:P1539),"",IF(OR(B1539="",D1539="",AND(D1539&lt;&gt;"A",D1539&lt;&gt;"B",D1539&lt;&gt;"C",D1539&lt;&gt;"D",D1539&lt;&gt;"U"),G1539&lt;0,H1539&lt;G1539,AND(J1539&lt;&gt;"BC",J1539&lt;&gt;"SG",J1539&lt;&gt;"KQ",J1539&lt;&gt;"R"),J1539="",K1539="",L1539="",L1539&lt; 0,OR(M1539="",M1539&gt;15),OR(N1539="",N1539&gt;15),O1539="",P1539=""),"ERROR - Please check inputs",""))</f>
        <v/>
      </c>
      <c r="R1539" s="55" t="str" cm="1">
        <f t="array" ref="R1539">IF(AND(B1539:D1539="",G1539:P1539=""),"",H1539-G1539)</f>
        <v/>
      </c>
      <c r="S1539" s="55" t="str" cm="1">
        <f t="array" ref="S1539">IF(AND(B1539:D1539="",G1539:P1539=""),"",P1539*R1539/1000*365)</f>
        <v/>
      </c>
      <c r="T1539" s="55" t="str" cm="1">
        <f t="array" ref="T1539">IF(AND(B1539:D1539="",G1539:P1539=""),"",MAX(0,K1539-L1539))</f>
        <v/>
      </c>
      <c r="U1539" s="55" t="str" cm="1">
        <f t="array" ref="U1539">IF(AND(B1539:D1539="",G1539:P1539=""),"",VLOOKUP(J1539,ABen_Rates,3,FALSE)*T1539*S1539)</f>
        <v/>
      </c>
      <c r="V1539" s="55" t="str" cm="1">
        <f t="array" ref="V1539">IF(AND(B1539:D1539="",G1539:P1539=""),"",VLOOKUP(D1539,Treatment_Life,2,FALSE)*U1539)</f>
        <v/>
      </c>
      <c r="W1539" s="55" t="str" cm="1">
        <f t="array" ref="W1539">IF(AND(B1539:D1539="",G1539:P1539=""),"",(H1539-G1539)*O1539*Lane_Width*Cost_m2)</f>
        <v/>
      </c>
      <c r="X1539" s="55" cm="1">
        <f t="array" ref="X1539">IF(AND(B1539:D1539="",G1539:P1539=""),-9999,V1539*Av_Cost_Coll/W1539)</f>
        <v>-9999</v>
      </c>
      <c r="Y1539" s="55" cm="1">
        <f t="array" ref="Y1539">IF(AND(B1539:D1539="",G1539:P1539=""),-9999,VLOOKUP(CONCATENATE(M1539,"-",N1539),Likelihood,2,FALSE))</f>
        <v>-9999</v>
      </c>
      <c r="Z1539" s="55" t="str" cm="1">
        <f t="array" ref="Z1539">IF(AND(B1539:D1539="",G1539:P1539=""),"",IF(X1539&gt;=2,IF(Y1539&gt;50,"P1","P3"),IF(X1539&gt;0,IF(Y1539&gt;50,"P2","P5"),IF(Y1539&gt;50,"P4","P6"))))</f>
        <v/>
      </c>
    </row>
    <row r="1540" spans="1:26" x14ac:dyDescent="0.35">
      <c r="A1540" s="48"/>
      <c r="B1540" s="48"/>
      <c r="C1540" s="48"/>
      <c r="D1540" s="48"/>
      <c r="E1540" s="47"/>
      <c r="F1540" s="47"/>
      <c r="G1540" s="48"/>
      <c r="H1540" s="48"/>
      <c r="I1540" s="48"/>
      <c r="J1540" s="48"/>
      <c r="K1540" s="48"/>
      <c r="L1540" s="48"/>
      <c r="M1540" s="48"/>
      <c r="N1540" s="48"/>
      <c r="O1540" s="48"/>
      <c r="P1540" s="48"/>
      <c r="Q1540" s="55" t="str" cm="1">
        <f t="array" ref="Q1540">IF(AND(B1540="",D1540="",G1540:H1540="",J1540:P1540),"",IF(OR(B1540="",D1540="",AND(D1540&lt;&gt;"A",D1540&lt;&gt;"B",D1540&lt;&gt;"C",D1540&lt;&gt;"D",D1540&lt;&gt;"U"),G1540&lt;0,H1540&lt;G1540,AND(J1540&lt;&gt;"BC",J1540&lt;&gt;"SG",J1540&lt;&gt;"KQ",J1540&lt;&gt;"R"),J1540="",K1540="",L1540="",L1540&lt; 0,OR(M1540="",M1540&gt;15),OR(N1540="",N1540&gt;15),O1540="",P1540=""),"ERROR - Please check inputs",""))</f>
        <v/>
      </c>
      <c r="R1540" s="55" t="str" cm="1">
        <f t="array" ref="R1540">IF(AND(B1540:D1540="",G1540:P1540=""),"",H1540-G1540)</f>
        <v/>
      </c>
      <c r="S1540" s="55" t="str" cm="1">
        <f t="array" ref="S1540">IF(AND(B1540:D1540="",G1540:P1540=""),"",P1540*R1540/1000*365)</f>
        <v/>
      </c>
      <c r="T1540" s="55" t="str" cm="1">
        <f t="array" ref="T1540">IF(AND(B1540:D1540="",G1540:P1540=""),"",MAX(0,K1540-L1540))</f>
        <v/>
      </c>
      <c r="U1540" s="55" t="str" cm="1">
        <f t="array" ref="U1540">IF(AND(B1540:D1540="",G1540:P1540=""),"",VLOOKUP(J1540,ABen_Rates,3,FALSE)*T1540*S1540)</f>
        <v/>
      </c>
      <c r="V1540" s="55" t="str" cm="1">
        <f t="array" ref="V1540">IF(AND(B1540:D1540="",G1540:P1540=""),"",VLOOKUP(D1540,Treatment_Life,2,FALSE)*U1540)</f>
        <v/>
      </c>
      <c r="W1540" s="55" t="str" cm="1">
        <f t="array" ref="W1540">IF(AND(B1540:D1540="",G1540:P1540=""),"",(H1540-G1540)*O1540*Lane_Width*Cost_m2)</f>
        <v/>
      </c>
      <c r="X1540" s="55" cm="1">
        <f t="array" ref="X1540">IF(AND(B1540:D1540="",G1540:P1540=""),-9999,V1540*Av_Cost_Coll/W1540)</f>
        <v>-9999</v>
      </c>
      <c r="Y1540" s="55" cm="1">
        <f t="array" ref="Y1540">IF(AND(B1540:D1540="",G1540:P1540=""),-9999,VLOOKUP(CONCATENATE(M1540,"-",N1540),Likelihood,2,FALSE))</f>
        <v>-9999</v>
      </c>
      <c r="Z1540" s="55" t="str" cm="1">
        <f t="array" ref="Z1540">IF(AND(B1540:D1540="",G1540:P1540=""),"",IF(X1540&gt;=2,IF(Y1540&gt;50,"P1","P3"),IF(X1540&gt;0,IF(Y1540&gt;50,"P2","P5"),IF(Y1540&gt;50,"P4","P6"))))</f>
        <v/>
      </c>
    </row>
    <row r="1541" spans="1:26" x14ac:dyDescent="0.35">
      <c r="A1541" s="48"/>
      <c r="B1541" s="48"/>
      <c r="C1541" s="48"/>
      <c r="D1541" s="48"/>
      <c r="E1541" s="47"/>
      <c r="F1541" s="47"/>
      <c r="G1541" s="48"/>
      <c r="H1541" s="48"/>
      <c r="I1541" s="48"/>
      <c r="J1541" s="48"/>
      <c r="K1541" s="48"/>
      <c r="L1541" s="48"/>
      <c r="M1541" s="48"/>
      <c r="N1541" s="48"/>
      <c r="O1541" s="48"/>
      <c r="P1541" s="48"/>
      <c r="Q1541" s="55" t="str" cm="1">
        <f t="array" ref="Q1541">IF(AND(B1541="",D1541="",G1541:H1541="",J1541:P1541),"",IF(OR(B1541="",D1541="",AND(D1541&lt;&gt;"A",D1541&lt;&gt;"B",D1541&lt;&gt;"C",D1541&lt;&gt;"D",D1541&lt;&gt;"U"),G1541&lt;0,H1541&lt;G1541,AND(J1541&lt;&gt;"BC",J1541&lt;&gt;"SG",J1541&lt;&gt;"KQ",J1541&lt;&gt;"R"),J1541="",K1541="",L1541="",L1541&lt; 0,OR(M1541="",M1541&gt;15),OR(N1541="",N1541&gt;15),O1541="",P1541=""),"ERROR - Please check inputs",""))</f>
        <v/>
      </c>
      <c r="R1541" s="55" t="str" cm="1">
        <f t="array" ref="R1541">IF(AND(B1541:D1541="",G1541:P1541=""),"",H1541-G1541)</f>
        <v/>
      </c>
      <c r="S1541" s="55" t="str" cm="1">
        <f t="array" ref="S1541">IF(AND(B1541:D1541="",G1541:P1541=""),"",P1541*R1541/1000*365)</f>
        <v/>
      </c>
      <c r="T1541" s="55" t="str" cm="1">
        <f t="array" ref="T1541">IF(AND(B1541:D1541="",G1541:P1541=""),"",MAX(0,K1541-L1541))</f>
        <v/>
      </c>
      <c r="U1541" s="55" t="str" cm="1">
        <f t="array" ref="U1541">IF(AND(B1541:D1541="",G1541:P1541=""),"",VLOOKUP(J1541,ABen_Rates,3,FALSE)*T1541*S1541)</f>
        <v/>
      </c>
      <c r="V1541" s="55" t="str" cm="1">
        <f t="array" ref="V1541">IF(AND(B1541:D1541="",G1541:P1541=""),"",VLOOKUP(D1541,Treatment_Life,2,FALSE)*U1541)</f>
        <v/>
      </c>
      <c r="W1541" s="55" t="str" cm="1">
        <f t="array" ref="W1541">IF(AND(B1541:D1541="",G1541:P1541=""),"",(H1541-G1541)*O1541*Lane_Width*Cost_m2)</f>
        <v/>
      </c>
      <c r="X1541" s="55" cm="1">
        <f t="array" ref="X1541">IF(AND(B1541:D1541="",G1541:P1541=""),-9999,V1541*Av_Cost_Coll/W1541)</f>
        <v>-9999</v>
      </c>
      <c r="Y1541" s="55" cm="1">
        <f t="array" ref="Y1541">IF(AND(B1541:D1541="",G1541:P1541=""),-9999,VLOOKUP(CONCATENATE(M1541,"-",N1541),Likelihood,2,FALSE))</f>
        <v>-9999</v>
      </c>
      <c r="Z1541" s="55" t="str" cm="1">
        <f t="array" ref="Z1541">IF(AND(B1541:D1541="",G1541:P1541=""),"",IF(X1541&gt;=2,IF(Y1541&gt;50,"P1","P3"),IF(X1541&gt;0,IF(Y1541&gt;50,"P2","P5"),IF(Y1541&gt;50,"P4","P6"))))</f>
        <v/>
      </c>
    </row>
    <row r="1542" spans="1:26" x14ac:dyDescent="0.35">
      <c r="A1542" s="48"/>
      <c r="B1542" s="48"/>
      <c r="C1542" s="48"/>
      <c r="D1542" s="48"/>
      <c r="E1542" s="47"/>
      <c r="F1542" s="47"/>
      <c r="G1542" s="48"/>
      <c r="H1542" s="48"/>
      <c r="I1542" s="48"/>
      <c r="J1542" s="48"/>
      <c r="K1542" s="48"/>
      <c r="L1542" s="48"/>
      <c r="M1542" s="48"/>
      <c r="N1542" s="48"/>
      <c r="O1542" s="48"/>
      <c r="P1542" s="48"/>
      <c r="Q1542" s="55" t="str" cm="1">
        <f t="array" ref="Q1542">IF(AND(B1542="",D1542="",G1542:H1542="",J1542:P1542),"",IF(OR(B1542="",D1542="",AND(D1542&lt;&gt;"A",D1542&lt;&gt;"B",D1542&lt;&gt;"C",D1542&lt;&gt;"D",D1542&lt;&gt;"U"),G1542&lt;0,H1542&lt;G1542,AND(J1542&lt;&gt;"BC",J1542&lt;&gt;"SG",J1542&lt;&gt;"KQ",J1542&lt;&gt;"R"),J1542="",K1542="",L1542="",L1542&lt; 0,OR(M1542="",M1542&gt;15),OR(N1542="",N1542&gt;15),O1542="",P1542=""),"ERROR - Please check inputs",""))</f>
        <v/>
      </c>
      <c r="R1542" s="55" t="str" cm="1">
        <f t="array" ref="R1542">IF(AND(B1542:D1542="",G1542:P1542=""),"",H1542-G1542)</f>
        <v/>
      </c>
      <c r="S1542" s="55" t="str" cm="1">
        <f t="array" ref="S1542">IF(AND(B1542:D1542="",G1542:P1542=""),"",P1542*R1542/1000*365)</f>
        <v/>
      </c>
      <c r="T1542" s="55" t="str" cm="1">
        <f t="array" ref="T1542">IF(AND(B1542:D1542="",G1542:P1542=""),"",MAX(0,K1542-L1542))</f>
        <v/>
      </c>
      <c r="U1542" s="55" t="str" cm="1">
        <f t="array" ref="U1542">IF(AND(B1542:D1542="",G1542:P1542=""),"",VLOOKUP(J1542,ABen_Rates,3,FALSE)*T1542*S1542)</f>
        <v/>
      </c>
      <c r="V1542" s="55" t="str" cm="1">
        <f t="array" ref="V1542">IF(AND(B1542:D1542="",G1542:P1542=""),"",VLOOKUP(D1542,Treatment_Life,2,FALSE)*U1542)</f>
        <v/>
      </c>
      <c r="W1542" s="55" t="str" cm="1">
        <f t="array" ref="W1542">IF(AND(B1542:D1542="",G1542:P1542=""),"",(H1542-G1542)*O1542*Lane_Width*Cost_m2)</f>
        <v/>
      </c>
      <c r="X1542" s="55" cm="1">
        <f t="array" ref="X1542">IF(AND(B1542:D1542="",G1542:P1542=""),-9999,V1542*Av_Cost_Coll/W1542)</f>
        <v>-9999</v>
      </c>
      <c r="Y1542" s="55" cm="1">
        <f t="array" ref="Y1542">IF(AND(B1542:D1542="",G1542:P1542=""),-9999,VLOOKUP(CONCATENATE(M1542,"-",N1542),Likelihood,2,FALSE))</f>
        <v>-9999</v>
      </c>
      <c r="Z1542" s="55" t="str" cm="1">
        <f t="array" ref="Z1542">IF(AND(B1542:D1542="",G1542:P1542=""),"",IF(X1542&gt;=2,IF(Y1542&gt;50,"P1","P3"),IF(X1542&gt;0,IF(Y1542&gt;50,"P2","P5"),IF(Y1542&gt;50,"P4","P6"))))</f>
        <v/>
      </c>
    </row>
    <row r="1543" spans="1:26" x14ac:dyDescent="0.35">
      <c r="A1543" s="48"/>
      <c r="B1543" s="48"/>
      <c r="C1543" s="48"/>
      <c r="D1543" s="48"/>
      <c r="E1543" s="47"/>
      <c r="F1543" s="47"/>
      <c r="G1543" s="48"/>
      <c r="H1543" s="48"/>
      <c r="I1543" s="48"/>
      <c r="J1543" s="48"/>
      <c r="K1543" s="48"/>
      <c r="L1543" s="48"/>
      <c r="M1543" s="48"/>
      <c r="N1543" s="48"/>
      <c r="O1543" s="48"/>
      <c r="P1543" s="48"/>
      <c r="Q1543" s="55" t="str" cm="1">
        <f t="array" ref="Q1543">IF(AND(B1543="",D1543="",G1543:H1543="",J1543:P1543),"",IF(OR(B1543="",D1543="",AND(D1543&lt;&gt;"A",D1543&lt;&gt;"B",D1543&lt;&gt;"C",D1543&lt;&gt;"D",D1543&lt;&gt;"U"),G1543&lt;0,H1543&lt;G1543,AND(J1543&lt;&gt;"BC",J1543&lt;&gt;"SG",J1543&lt;&gt;"KQ",J1543&lt;&gt;"R"),J1543="",K1543="",L1543="",L1543&lt; 0,OR(M1543="",M1543&gt;15),OR(N1543="",N1543&gt;15),O1543="",P1543=""),"ERROR - Please check inputs",""))</f>
        <v/>
      </c>
      <c r="R1543" s="55" t="str" cm="1">
        <f t="array" ref="R1543">IF(AND(B1543:D1543="",G1543:P1543=""),"",H1543-G1543)</f>
        <v/>
      </c>
      <c r="S1543" s="55" t="str" cm="1">
        <f t="array" ref="S1543">IF(AND(B1543:D1543="",G1543:P1543=""),"",P1543*R1543/1000*365)</f>
        <v/>
      </c>
      <c r="T1543" s="55" t="str" cm="1">
        <f t="array" ref="T1543">IF(AND(B1543:D1543="",G1543:P1543=""),"",MAX(0,K1543-L1543))</f>
        <v/>
      </c>
      <c r="U1543" s="55" t="str" cm="1">
        <f t="array" ref="U1543">IF(AND(B1543:D1543="",G1543:P1543=""),"",VLOOKUP(J1543,ABen_Rates,3,FALSE)*T1543*S1543)</f>
        <v/>
      </c>
      <c r="V1543" s="55" t="str" cm="1">
        <f t="array" ref="V1543">IF(AND(B1543:D1543="",G1543:P1543=""),"",VLOOKUP(D1543,Treatment_Life,2,FALSE)*U1543)</f>
        <v/>
      </c>
      <c r="W1543" s="55" t="str" cm="1">
        <f t="array" ref="W1543">IF(AND(B1543:D1543="",G1543:P1543=""),"",(H1543-G1543)*O1543*Lane_Width*Cost_m2)</f>
        <v/>
      </c>
      <c r="X1543" s="55" cm="1">
        <f t="array" ref="X1543">IF(AND(B1543:D1543="",G1543:P1543=""),-9999,V1543*Av_Cost_Coll/W1543)</f>
        <v>-9999</v>
      </c>
      <c r="Y1543" s="55" cm="1">
        <f t="array" ref="Y1543">IF(AND(B1543:D1543="",G1543:P1543=""),-9999,VLOOKUP(CONCATENATE(M1543,"-",N1543),Likelihood,2,FALSE))</f>
        <v>-9999</v>
      </c>
      <c r="Z1543" s="55" t="str" cm="1">
        <f t="array" ref="Z1543">IF(AND(B1543:D1543="",G1543:P1543=""),"",IF(X1543&gt;=2,IF(Y1543&gt;50,"P1","P3"),IF(X1543&gt;0,IF(Y1543&gt;50,"P2","P5"),IF(Y1543&gt;50,"P4","P6"))))</f>
        <v/>
      </c>
    </row>
    <row r="1544" spans="1:26" x14ac:dyDescent="0.35">
      <c r="A1544" s="48"/>
      <c r="B1544" s="48"/>
      <c r="C1544" s="48"/>
      <c r="D1544" s="48"/>
      <c r="E1544" s="47"/>
      <c r="F1544" s="47"/>
      <c r="G1544" s="48"/>
      <c r="H1544" s="48"/>
      <c r="I1544" s="48"/>
      <c r="J1544" s="48"/>
      <c r="K1544" s="48"/>
      <c r="L1544" s="48"/>
      <c r="M1544" s="48"/>
      <c r="N1544" s="48"/>
      <c r="O1544" s="48"/>
      <c r="P1544" s="48"/>
      <c r="Q1544" s="55" t="str" cm="1">
        <f t="array" ref="Q1544">IF(AND(B1544="",D1544="",G1544:H1544="",J1544:P1544),"",IF(OR(B1544="",D1544="",AND(D1544&lt;&gt;"A",D1544&lt;&gt;"B",D1544&lt;&gt;"C",D1544&lt;&gt;"D",D1544&lt;&gt;"U"),G1544&lt;0,H1544&lt;G1544,AND(J1544&lt;&gt;"BC",J1544&lt;&gt;"SG",J1544&lt;&gt;"KQ",J1544&lt;&gt;"R"),J1544="",K1544="",L1544="",L1544&lt; 0,OR(M1544="",M1544&gt;15),OR(N1544="",N1544&gt;15),O1544="",P1544=""),"ERROR - Please check inputs",""))</f>
        <v/>
      </c>
      <c r="R1544" s="55" t="str" cm="1">
        <f t="array" ref="R1544">IF(AND(B1544:D1544="",G1544:P1544=""),"",H1544-G1544)</f>
        <v/>
      </c>
      <c r="S1544" s="55" t="str" cm="1">
        <f t="array" ref="S1544">IF(AND(B1544:D1544="",G1544:P1544=""),"",P1544*R1544/1000*365)</f>
        <v/>
      </c>
      <c r="T1544" s="55" t="str" cm="1">
        <f t="array" ref="T1544">IF(AND(B1544:D1544="",G1544:P1544=""),"",MAX(0,K1544-L1544))</f>
        <v/>
      </c>
      <c r="U1544" s="55" t="str" cm="1">
        <f t="array" ref="U1544">IF(AND(B1544:D1544="",G1544:P1544=""),"",VLOOKUP(J1544,ABen_Rates,3,FALSE)*T1544*S1544)</f>
        <v/>
      </c>
      <c r="V1544" s="55" t="str" cm="1">
        <f t="array" ref="V1544">IF(AND(B1544:D1544="",G1544:P1544=""),"",VLOOKUP(D1544,Treatment_Life,2,FALSE)*U1544)</f>
        <v/>
      </c>
      <c r="W1544" s="55" t="str" cm="1">
        <f t="array" ref="W1544">IF(AND(B1544:D1544="",G1544:P1544=""),"",(H1544-G1544)*O1544*Lane_Width*Cost_m2)</f>
        <v/>
      </c>
      <c r="X1544" s="55" cm="1">
        <f t="array" ref="X1544">IF(AND(B1544:D1544="",G1544:P1544=""),-9999,V1544*Av_Cost_Coll/W1544)</f>
        <v>-9999</v>
      </c>
      <c r="Y1544" s="55" cm="1">
        <f t="array" ref="Y1544">IF(AND(B1544:D1544="",G1544:P1544=""),-9999,VLOOKUP(CONCATENATE(M1544,"-",N1544),Likelihood,2,FALSE))</f>
        <v>-9999</v>
      </c>
      <c r="Z1544" s="55" t="str" cm="1">
        <f t="array" ref="Z1544">IF(AND(B1544:D1544="",G1544:P1544=""),"",IF(X1544&gt;=2,IF(Y1544&gt;50,"P1","P3"),IF(X1544&gt;0,IF(Y1544&gt;50,"P2","P5"),IF(Y1544&gt;50,"P4","P6"))))</f>
        <v/>
      </c>
    </row>
    <row r="1545" spans="1:26" x14ac:dyDescent="0.35">
      <c r="A1545" s="48"/>
      <c r="B1545" s="48"/>
      <c r="C1545" s="48"/>
      <c r="D1545" s="48"/>
      <c r="E1545" s="47"/>
      <c r="F1545" s="47"/>
      <c r="G1545" s="48"/>
      <c r="H1545" s="48"/>
      <c r="I1545" s="48"/>
      <c r="J1545" s="48"/>
      <c r="K1545" s="48"/>
      <c r="L1545" s="48"/>
      <c r="M1545" s="48"/>
      <c r="N1545" s="48"/>
      <c r="O1545" s="48"/>
      <c r="P1545" s="48"/>
      <c r="Q1545" s="55" t="str" cm="1">
        <f t="array" ref="Q1545">IF(AND(B1545="",D1545="",G1545:H1545="",J1545:P1545),"",IF(OR(B1545="",D1545="",AND(D1545&lt;&gt;"A",D1545&lt;&gt;"B",D1545&lt;&gt;"C",D1545&lt;&gt;"D",D1545&lt;&gt;"U"),G1545&lt;0,H1545&lt;G1545,AND(J1545&lt;&gt;"BC",J1545&lt;&gt;"SG",J1545&lt;&gt;"KQ",J1545&lt;&gt;"R"),J1545="",K1545="",L1545="",L1545&lt; 0,OR(M1545="",M1545&gt;15),OR(N1545="",N1545&gt;15),O1545="",P1545=""),"ERROR - Please check inputs",""))</f>
        <v/>
      </c>
      <c r="R1545" s="55" t="str" cm="1">
        <f t="array" ref="R1545">IF(AND(B1545:D1545="",G1545:P1545=""),"",H1545-G1545)</f>
        <v/>
      </c>
      <c r="S1545" s="55" t="str" cm="1">
        <f t="array" ref="S1545">IF(AND(B1545:D1545="",G1545:P1545=""),"",P1545*R1545/1000*365)</f>
        <v/>
      </c>
      <c r="T1545" s="55" t="str" cm="1">
        <f t="array" ref="T1545">IF(AND(B1545:D1545="",G1545:P1545=""),"",MAX(0,K1545-L1545))</f>
        <v/>
      </c>
      <c r="U1545" s="55" t="str" cm="1">
        <f t="array" ref="U1545">IF(AND(B1545:D1545="",G1545:P1545=""),"",VLOOKUP(J1545,ABen_Rates,3,FALSE)*T1545*S1545)</f>
        <v/>
      </c>
      <c r="V1545" s="55" t="str" cm="1">
        <f t="array" ref="V1545">IF(AND(B1545:D1545="",G1545:P1545=""),"",VLOOKUP(D1545,Treatment_Life,2,FALSE)*U1545)</f>
        <v/>
      </c>
      <c r="W1545" s="55" t="str" cm="1">
        <f t="array" ref="W1545">IF(AND(B1545:D1545="",G1545:P1545=""),"",(H1545-G1545)*O1545*Lane_Width*Cost_m2)</f>
        <v/>
      </c>
      <c r="X1545" s="55" cm="1">
        <f t="array" ref="X1545">IF(AND(B1545:D1545="",G1545:P1545=""),-9999,V1545*Av_Cost_Coll/W1545)</f>
        <v>-9999</v>
      </c>
      <c r="Y1545" s="55" cm="1">
        <f t="array" ref="Y1545">IF(AND(B1545:D1545="",G1545:P1545=""),-9999,VLOOKUP(CONCATENATE(M1545,"-",N1545),Likelihood,2,FALSE))</f>
        <v>-9999</v>
      </c>
      <c r="Z1545" s="55" t="str" cm="1">
        <f t="array" ref="Z1545">IF(AND(B1545:D1545="",G1545:P1545=""),"",IF(X1545&gt;=2,IF(Y1545&gt;50,"P1","P3"),IF(X1545&gt;0,IF(Y1545&gt;50,"P2","P5"),IF(Y1545&gt;50,"P4","P6"))))</f>
        <v/>
      </c>
    </row>
    <row r="1546" spans="1:26" x14ac:dyDescent="0.35">
      <c r="A1546" s="48"/>
      <c r="B1546" s="48"/>
      <c r="C1546" s="48"/>
      <c r="D1546" s="48"/>
      <c r="E1546" s="47"/>
      <c r="F1546" s="47"/>
      <c r="G1546" s="48"/>
      <c r="H1546" s="48"/>
      <c r="I1546" s="48"/>
      <c r="J1546" s="48"/>
      <c r="K1546" s="48"/>
      <c r="L1546" s="48"/>
      <c r="M1546" s="48"/>
      <c r="N1546" s="48"/>
      <c r="O1546" s="48"/>
      <c r="P1546" s="48"/>
      <c r="Q1546" s="55" t="str" cm="1">
        <f t="array" ref="Q1546">IF(AND(B1546="",D1546="",G1546:H1546="",J1546:P1546),"",IF(OR(B1546="",D1546="",AND(D1546&lt;&gt;"A",D1546&lt;&gt;"B",D1546&lt;&gt;"C",D1546&lt;&gt;"D",D1546&lt;&gt;"U"),G1546&lt;0,H1546&lt;G1546,AND(J1546&lt;&gt;"BC",J1546&lt;&gt;"SG",J1546&lt;&gt;"KQ",J1546&lt;&gt;"R"),J1546="",K1546="",L1546="",L1546&lt; 0,OR(M1546="",M1546&gt;15),OR(N1546="",N1546&gt;15),O1546="",P1546=""),"ERROR - Please check inputs",""))</f>
        <v/>
      </c>
      <c r="R1546" s="55" t="str" cm="1">
        <f t="array" ref="R1546">IF(AND(B1546:D1546="",G1546:P1546=""),"",H1546-G1546)</f>
        <v/>
      </c>
      <c r="S1546" s="55" t="str" cm="1">
        <f t="array" ref="S1546">IF(AND(B1546:D1546="",G1546:P1546=""),"",P1546*R1546/1000*365)</f>
        <v/>
      </c>
      <c r="T1546" s="55" t="str" cm="1">
        <f t="array" ref="T1546">IF(AND(B1546:D1546="",G1546:P1546=""),"",MAX(0,K1546-L1546))</f>
        <v/>
      </c>
      <c r="U1546" s="55" t="str" cm="1">
        <f t="array" ref="U1546">IF(AND(B1546:D1546="",G1546:P1546=""),"",VLOOKUP(J1546,ABen_Rates,3,FALSE)*T1546*S1546)</f>
        <v/>
      </c>
      <c r="V1546" s="55" t="str" cm="1">
        <f t="array" ref="V1546">IF(AND(B1546:D1546="",G1546:P1546=""),"",VLOOKUP(D1546,Treatment_Life,2,FALSE)*U1546)</f>
        <v/>
      </c>
      <c r="W1546" s="55" t="str" cm="1">
        <f t="array" ref="W1546">IF(AND(B1546:D1546="",G1546:P1546=""),"",(H1546-G1546)*O1546*Lane_Width*Cost_m2)</f>
        <v/>
      </c>
      <c r="X1546" s="55" cm="1">
        <f t="array" ref="X1546">IF(AND(B1546:D1546="",G1546:P1546=""),-9999,V1546*Av_Cost_Coll/W1546)</f>
        <v>-9999</v>
      </c>
      <c r="Y1546" s="55" cm="1">
        <f t="array" ref="Y1546">IF(AND(B1546:D1546="",G1546:P1546=""),-9999,VLOOKUP(CONCATENATE(M1546,"-",N1546),Likelihood,2,FALSE))</f>
        <v>-9999</v>
      </c>
      <c r="Z1546" s="55" t="str" cm="1">
        <f t="array" ref="Z1546">IF(AND(B1546:D1546="",G1546:P1546=""),"",IF(X1546&gt;=2,IF(Y1546&gt;50,"P1","P3"),IF(X1546&gt;0,IF(Y1546&gt;50,"P2","P5"),IF(Y1546&gt;50,"P4","P6"))))</f>
        <v/>
      </c>
    </row>
    <row r="1547" spans="1:26" x14ac:dyDescent="0.35">
      <c r="A1547" s="48"/>
      <c r="B1547" s="48"/>
      <c r="C1547" s="48"/>
      <c r="D1547" s="48"/>
      <c r="E1547" s="47"/>
      <c r="F1547" s="47"/>
      <c r="G1547" s="48"/>
      <c r="H1547" s="48"/>
      <c r="I1547" s="48"/>
      <c r="J1547" s="48"/>
      <c r="K1547" s="48"/>
      <c r="L1547" s="48"/>
      <c r="M1547" s="48"/>
      <c r="N1547" s="48"/>
      <c r="O1547" s="48"/>
      <c r="P1547" s="48"/>
      <c r="Q1547" s="55" t="str" cm="1">
        <f t="array" ref="Q1547">IF(AND(B1547="",D1547="",G1547:H1547="",J1547:P1547),"",IF(OR(B1547="",D1547="",AND(D1547&lt;&gt;"A",D1547&lt;&gt;"B",D1547&lt;&gt;"C",D1547&lt;&gt;"D",D1547&lt;&gt;"U"),G1547&lt;0,H1547&lt;G1547,AND(J1547&lt;&gt;"BC",J1547&lt;&gt;"SG",J1547&lt;&gt;"KQ",J1547&lt;&gt;"R"),J1547="",K1547="",L1547="",L1547&lt; 0,OR(M1547="",M1547&gt;15),OR(N1547="",N1547&gt;15),O1547="",P1547=""),"ERROR - Please check inputs",""))</f>
        <v/>
      </c>
      <c r="R1547" s="55" t="str" cm="1">
        <f t="array" ref="R1547">IF(AND(B1547:D1547="",G1547:P1547=""),"",H1547-G1547)</f>
        <v/>
      </c>
      <c r="S1547" s="55" t="str" cm="1">
        <f t="array" ref="S1547">IF(AND(B1547:D1547="",G1547:P1547=""),"",P1547*R1547/1000*365)</f>
        <v/>
      </c>
      <c r="T1547" s="55" t="str" cm="1">
        <f t="array" ref="T1547">IF(AND(B1547:D1547="",G1547:P1547=""),"",MAX(0,K1547-L1547))</f>
        <v/>
      </c>
      <c r="U1547" s="55" t="str" cm="1">
        <f t="array" ref="U1547">IF(AND(B1547:D1547="",G1547:P1547=""),"",VLOOKUP(J1547,ABen_Rates,3,FALSE)*T1547*S1547)</f>
        <v/>
      </c>
      <c r="V1547" s="55" t="str" cm="1">
        <f t="array" ref="V1547">IF(AND(B1547:D1547="",G1547:P1547=""),"",VLOOKUP(D1547,Treatment_Life,2,FALSE)*U1547)</f>
        <v/>
      </c>
      <c r="W1547" s="55" t="str" cm="1">
        <f t="array" ref="W1547">IF(AND(B1547:D1547="",G1547:P1547=""),"",(H1547-G1547)*O1547*Lane_Width*Cost_m2)</f>
        <v/>
      </c>
      <c r="X1547" s="55" cm="1">
        <f t="array" ref="X1547">IF(AND(B1547:D1547="",G1547:P1547=""),-9999,V1547*Av_Cost_Coll/W1547)</f>
        <v>-9999</v>
      </c>
      <c r="Y1547" s="55" cm="1">
        <f t="array" ref="Y1547">IF(AND(B1547:D1547="",G1547:P1547=""),-9999,VLOOKUP(CONCATENATE(M1547,"-",N1547),Likelihood,2,FALSE))</f>
        <v>-9999</v>
      </c>
      <c r="Z1547" s="55" t="str" cm="1">
        <f t="array" ref="Z1547">IF(AND(B1547:D1547="",G1547:P1547=""),"",IF(X1547&gt;=2,IF(Y1547&gt;50,"P1","P3"),IF(X1547&gt;0,IF(Y1547&gt;50,"P2","P5"),IF(Y1547&gt;50,"P4","P6"))))</f>
        <v/>
      </c>
    </row>
    <row r="1548" spans="1:26" x14ac:dyDescent="0.35">
      <c r="A1548" s="48"/>
      <c r="B1548" s="48"/>
      <c r="C1548" s="48"/>
      <c r="D1548" s="48"/>
      <c r="E1548" s="47"/>
      <c r="F1548" s="47"/>
      <c r="G1548" s="48"/>
      <c r="H1548" s="48"/>
      <c r="I1548" s="48"/>
      <c r="J1548" s="48"/>
      <c r="K1548" s="48"/>
      <c r="L1548" s="48"/>
      <c r="M1548" s="48"/>
      <c r="N1548" s="48"/>
      <c r="O1548" s="48"/>
      <c r="P1548" s="48"/>
      <c r="Q1548" s="55" t="str" cm="1">
        <f t="array" ref="Q1548">IF(AND(B1548="",D1548="",G1548:H1548="",J1548:P1548),"",IF(OR(B1548="",D1548="",AND(D1548&lt;&gt;"A",D1548&lt;&gt;"B",D1548&lt;&gt;"C",D1548&lt;&gt;"D",D1548&lt;&gt;"U"),G1548&lt;0,H1548&lt;G1548,AND(J1548&lt;&gt;"BC",J1548&lt;&gt;"SG",J1548&lt;&gt;"KQ",J1548&lt;&gt;"R"),J1548="",K1548="",L1548="",L1548&lt; 0,OR(M1548="",M1548&gt;15),OR(N1548="",N1548&gt;15),O1548="",P1548=""),"ERROR - Please check inputs",""))</f>
        <v/>
      </c>
      <c r="R1548" s="55" t="str" cm="1">
        <f t="array" ref="R1548">IF(AND(B1548:D1548="",G1548:P1548=""),"",H1548-G1548)</f>
        <v/>
      </c>
      <c r="S1548" s="55" t="str" cm="1">
        <f t="array" ref="S1548">IF(AND(B1548:D1548="",G1548:P1548=""),"",P1548*R1548/1000*365)</f>
        <v/>
      </c>
      <c r="T1548" s="55" t="str" cm="1">
        <f t="array" ref="T1548">IF(AND(B1548:D1548="",G1548:P1548=""),"",MAX(0,K1548-L1548))</f>
        <v/>
      </c>
      <c r="U1548" s="55" t="str" cm="1">
        <f t="array" ref="U1548">IF(AND(B1548:D1548="",G1548:P1548=""),"",VLOOKUP(J1548,ABen_Rates,3,FALSE)*T1548*S1548)</f>
        <v/>
      </c>
      <c r="V1548" s="55" t="str" cm="1">
        <f t="array" ref="V1548">IF(AND(B1548:D1548="",G1548:P1548=""),"",VLOOKUP(D1548,Treatment_Life,2,FALSE)*U1548)</f>
        <v/>
      </c>
      <c r="W1548" s="55" t="str" cm="1">
        <f t="array" ref="W1548">IF(AND(B1548:D1548="",G1548:P1548=""),"",(H1548-G1548)*O1548*Lane_Width*Cost_m2)</f>
        <v/>
      </c>
      <c r="X1548" s="55" cm="1">
        <f t="array" ref="X1548">IF(AND(B1548:D1548="",G1548:P1548=""),-9999,V1548*Av_Cost_Coll/W1548)</f>
        <v>-9999</v>
      </c>
      <c r="Y1548" s="55" cm="1">
        <f t="array" ref="Y1548">IF(AND(B1548:D1548="",G1548:P1548=""),-9999,VLOOKUP(CONCATENATE(M1548,"-",N1548),Likelihood,2,FALSE))</f>
        <v>-9999</v>
      </c>
      <c r="Z1548" s="55" t="str" cm="1">
        <f t="array" ref="Z1548">IF(AND(B1548:D1548="",G1548:P1548=""),"",IF(X1548&gt;=2,IF(Y1548&gt;50,"P1","P3"),IF(X1548&gt;0,IF(Y1548&gt;50,"P2","P5"),IF(Y1548&gt;50,"P4","P6"))))</f>
        <v/>
      </c>
    </row>
    <row r="1549" spans="1:26" x14ac:dyDescent="0.35">
      <c r="A1549" s="48"/>
      <c r="B1549" s="48"/>
      <c r="C1549" s="48"/>
      <c r="D1549" s="48"/>
      <c r="E1549" s="47"/>
      <c r="F1549" s="47"/>
      <c r="G1549" s="48"/>
      <c r="H1549" s="48"/>
      <c r="I1549" s="48"/>
      <c r="J1549" s="48"/>
      <c r="K1549" s="48"/>
      <c r="L1549" s="48"/>
      <c r="M1549" s="48"/>
      <c r="N1549" s="48"/>
      <c r="O1549" s="48"/>
      <c r="P1549" s="48"/>
      <c r="Q1549" s="55" t="str" cm="1">
        <f t="array" ref="Q1549">IF(AND(B1549="",D1549="",G1549:H1549="",J1549:P1549),"",IF(OR(B1549="",D1549="",AND(D1549&lt;&gt;"A",D1549&lt;&gt;"B",D1549&lt;&gt;"C",D1549&lt;&gt;"D",D1549&lt;&gt;"U"),G1549&lt;0,H1549&lt;G1549,AND(J1549&lt;&gt;"BC",J1549&lt;&gt;"SG",J1549&lt;&gt;"KQ",J1549&lt;&gt;"R"),J1549="",K1549="",L1549="",L1549&lt; 0,OR(M1549="",M1549&gt;15),OR(N1549="",N1549&gt;15),O1549="",P1549=""),"ERROR - Please check inputs",""))</f>
        <v/>
      </c>
      <c r="R1549" s="55" t="str" cm="1">
        <f t="array" ref="R1549">IF(AND(B1549:D1549="",G1549:P1549=""),"",H1549-G1549)</f>
        <v/>
      </c>
      <c r="S1549" s="55" t="str" cm="1">
        <f t="array" ref="S1549">IF(AND(B1549:D1549="",G1549:P1549=""),"",P1549*R1549/1000*365)</f>
        <v/>
      </c>
      <c r="T1549" s="55" t="str" cm="1">
        <f t="array" ref="T1549">IF(AND(B1549:D1549="",G1549:P1549=""),"",MAX(0,K1549-L1549))</f>
        <v/>
      </c>
      <c r="U1549" s="55" t="str" cm="1">
        <f t="array" ref="U1549">IF(AND(B1549:D1549="",G1549:P1549=""),"",VLOOKUP(J1549,ABen_Rates,3,FALSE)*T1549*S1549)</f>
        <v/>
      </c>
      <c r="V1549" s="55" t="str" cm="1">
        <f t="array" ref="V1549">IF(AND(B1549:D1549="",G1549:P1549=""),"",VLOOKUP(D1549,Treatment_Life,2,FALSE)*U1549)</f>
        <v/>
      </c>
      <c r="W1549" s="55" t="str" cm="1">
        <f t="array" ref="W1549">IF(AND(B1549:D1549="",G1549:P1549=""),"",(H1549-G1549)*O1549*Lane_Width*Cost_m2)</f>
        <v/>
      </c>
      <c r="X1549" s="55" cm="1">
        <f t="array" ref="X1549">IF(AND(B1549:D1549="",G1549:P1549=""),-9999,V1549*Av_Cost_Coll/W1549)</f>
        <v>-9999</v>
      </c>
      <c r="Y1549" s="55" cm="1">
        <f t="array" ref="Y1549">IF(AND(B1549:D1549="",G1549:P1549=""),-9999,VLOOKUP(CONCATENATE(M1549,"-",N1549),Likelihood,2,FALSE))</f>
        <v>-9999</v>
      </c>
      <c r="Z1549" s="55" t="str" cm="1">
        <f t="array" ref="Z1549">IF(AND(B1549:D1549="",G1549:P1549=""),"",IF(X1549&gt;=2,IF(Y1549&gt;50,"P1","P3"),IF(X1549&gt;0,IF(Y1549&gt;50,"P2","P5"),IF(Y1549&gt;50,"P4","P6"))))</f>
        <v/>
      </c>
    </row>
    <row r="1550" spans="1:26" x14ac:dyDescent="0.35">
      <c r="A1550" s="48"/>
      <c r="B1550" s="48"/>
      <c r="C1550" s="48"/>
      <c r="D1550" s="48"/>
      <c r="E1550" s="47"/>
      <c r="F1550" s="47"/>
      <c r="G1550" s="48"/>
      <c r="H1550" s="48"/>
      <c r="I1550" s="48"/>
      <c r="J1550" s="48"/>
      <c r="K1550" s="48"/>
      <c r="L1550" s="48"/>
      <c r="M1550" s="48"/>
      <c r="N1550" s="48"/>
      <c r="O1550" s="48"/>
      <c r="P1550" s="48"/>
      <c r="Q1550" s="55" t="str" cm="1">
        <f t="array" ref="Q1550">IF(AND(B1550="",D1550="",G1550:H1550="",J1550:P1550),"",IF(OR(B1550="",D1550="",AND(D1550&lt;&gt;"A",D1550&lt;&gt;"B",D1550&lt;&gt;"C",D1550&lt;&gt;"D",D1550&lt;&gt;"U"),G1550&lt;0,H1550&lt;G1550,AND(J1550&lt;&gt;"BC",J1550&lt;&gt;"SG",J1550&lt;&gt;"KQ",J1550&lt;&gt;"R"),J1550="",K1550="",L1550="",L1550&lt; 0,OR(M1550="",M1550&gt;15),OR(N1550="",N1550&gt;15),O1550="",P1550=""),"ERROR - Please check inputs",""))</f>
        <v/>
      </c>
      <c r="R1550" s="55" t="str" cm="1">
        <f t="array" ref="R1550">IF(AND(B1550:D1550="",G1550:P1550=""),"",H1550-G1550)</f>
        <v/>
      </c>
      <c r="S1550" s="55" t="str" cm="1">
        <f t="array" ref="S1550">IF(AND(B1550:D1550="",G1550:P1550=""),"",P1550*R1550/1000*365)</f>
        <v/>
      </c>
      <c r="T1550" s="55" t="str" cm="1">
        <f t="array" ref="T1550">IF(AND(B1550:D1550="",G1550:P1550=""),"",MAX(0,K1550-L1550))</f>
        <v/>
      </c>
      <c r="U1550" s="55" t="str" cm="1">
        <f t="array" ref="U1550">IF(AND(B1550:D1550="",G1550:P1550=""),"",VLOOKUP(J1550,ABen_Rates,3,FALSE)*T1550*S1550)</f>
        <v/>
      </c>
      <c r="V1550" s="55" t="str" cm="1">
        <f t="array" ref="V1550">IF(AND(B1550:D1550="",G1550:P1550=""),"",VLOOKUP(D1550,Treatment_Life,2,FALSE)*U1550)</f>
        <v/>
      </c>
      <c r="W1550" s="55" t="str" cm="1">
        <f t="array" ref="W1550">IF(AND(B1550:D1550="",G1550:P1550=""),"",(H1550-G1550)*O1550*Lane_Width*Cost_m2)</f>
        <v/>
      </c>
      <c r="X1550" s="55" cm="1">
        <f t="array" ref="X1550">IF(AND(B1550:D1550="",G1550:P1550=""),-9999,V1550*Av_Cost_Coll/W1550)</f>
        <v>-9999</v>
      </c>
      <c r="Y1550" s="55" cm="1">
        <f t="array" ref="Y1550">IF(AND(B1550:D1550="",G1550:P1550=""),-9999,VLOOKUP(CONCATENATE(M1550,"-",N1550),Likelihood,2,FALSE))</f>
        <v>-9999</v>
      </c>
      <c r="Z1550" s="55" t="str" cm="1">
        <f t="array" ref="Z1550">IF(AND(B1550:D1550="",G1550:P1550=""),"",IF(X1550&gt;=2,IF(Y1550&gt;50,"P1","P3"),IF(X1550&gt;0,IF(Y1550&gt;50,"P2","P5"),IF(Y1550&gt;50,"P4","P6"))))</f>
        <v/>
      </c>
    </row>
    <row r="1551" spans="1:26" x14ac:dyDescent="0.35">
      <c r="A1551" s="48"/>
      <c r="B1551" s="48"/>
      <c r="C1551" s="48"/>
      <c r="D1551" s="48"/>
      <c r="E1551" s="47"/>
      <c r="F1551" s="47"/>
      <c r="G1551" s="48"/>
      <c r="H1551" s="48"/>
      <c r="I1551" s="48"/>
      <c r="J1551" s="48"/>
      <c r="K1551" s="48"/>
      <c r="L1551" s="48"/>
      <c r="M1551" s="48"/>
      <c r="N1551" s="48"/>
      <c r="O1551" s="48"/>
      <c r="P1551" s="48"/>
      <c r="Q1551" s="55" t="str" cm="1">
        <f t="array" ref="Q1551">IF(AND(B1551="",D1551="",G1551:H1551="",J1551:P1551),"",IF(OR(B1551="",D1551="",AND(D1551&lt;&gt;"A",D1551&lt;&gt;"B",D1551&lt;&gt;"C",D1551&lt;&gt;"D",D1551&lt;&gt;"U"),G1551&lt;0,H1551&lt;G1551,AND(J1551&lt;&gt;"BC",J1551&lt;&gt;"SG",J1551&lt;&gt;"KQ",J1551&lt;&gt;"R"),J1551="",K1551="",L1551="",L1551&lt; 0,OR(M1551="",M1551&gt;15),OR(N1551="",N1551&gt;15),O1551="",P1551=""),"ERROR - Please check inputs",""))</f>
        <v/>
      </c>
      <c r="R1551" s="55" t="str" cm="1">
        <f t="array" ref="R1551">IF(AND(B1551:D1551="",G1551:P1551=""),"",H1551-G1551)</f>
        <v/>
      </c>
      <c r="S1551" s="55" t="str" cm="1">
        <f t="array" ref="S1551">IF(AND(B1551:D1551="",G1551:P1551=""),"",P1551*R1551/1000*365)</f>
        <v/>
      </c>
      <c r="T1551" s="55" t="str" cm="1">
        <f t="array" ref="T1551">IF(AND(B1551:D1551="",G1551:P1551=""),"",MAX(0,K1551-L1551))</f>
        <v/>
      </c>
      <c r="U1551" s="55" t="str" cm="1">
        <f t="array" ref="U1551">IF(AND(B1551:D1551="",G1551:P1551=""),"",VLOOKUP(J1551,ABen_Rates,3,FALSE)*T1551*S1551)</f>
        <v/>
      </c>
      <c r="V1551" s="55" t="str" cm="1">
        <f t="array" ref="V1551">IF(AND(B1551:D1551="",G1551:P1551=""),"",VLOOKUP(D1551,Treatment_Life,2,FALSE)*U1551)</f>
        <v/>
      </c>
      <c r="W1551" s="55" t="str" cm="1">
        <f t="array" ref="W1551">IF(AND(B1551:D1551="",G1551:P1551=""),"",(H1551-G1551)*O1551*Lane_Width*Cost_m2)</f>
        <v/>
      </c>
      <c r="X1551" s="55" cm="1">
        <f t="array" ref="X1551">IF(AND(B1551:D1551="",G1551:P1551=""),-9999,V1551*Av_Cost_Coll/W1551)</f>
        <v>-9999</v>
      </c>
      <c r="Y1551" s="55" cm="1">
        <f t="array" ref="Y1551">IF(AND(B1551:D1551="",G1551:P1551=""),-9999,VLOOKUP(CONCATENATE(M1551,"-",N1551),Likelihood,2,FALSE))</f>
        <v>-9999</v>
      </c>
      <c r="Z1551" s="55" t="str" cm="1">
        <f t="array" ref="Z1551">IF(AND(B1551:D1551="",G1551:P1551=""),"",IF(X1551&gt;=2,IF(Y1551&gt;50,"P1","P3"),IF(X1551&gt;0,IF(Y1551&gt;50,"P2","P5"),IF(Y1551&gt;50,"P4","P6"))))</f>
        <v/>
      </c>
    </row>
    <row r="1552" spans="1:26" x14ac:dyDescent="0.35">
      <c r="A1552" s="48"/>
      <c r="B1552" s="48"/>
      <c r="C1552" s="48"/>
      <c r="D1552" s="48"/>
      <c r="E1552" s="47"/>
      <c r="F1552" s="47"/>
      <c r="G1552" s="48"/>
      <c r="H1552" s="48"/>
      <c r="I1552" s="48"/>
      <c r="J1552" s="48"/>
      <c r="K1552" s="48"/>
      <c r="L1552" s="48"/>
      <c r="M1552" s="48"/>
      <c r="N1552" s="48"/>
      <c r="O1552" s="48"/>
      <c r="P1552" s="48"/>
      <c r="Q1552" s="55" t="str" cm="1">
        <f t="array" ref="Q1552">IF(AND(B1552="",D1552="",G1552:H1552="",J1552:P1552),"",IF(OR(B1552="",D1552="",AND(D1552&lt;&gt;"A",D1552&lt;&gt;"B",D1552&lt;&gt;"C",D1552&lt;&gt;"D",D1552&lt;&gt;"U"),G1552&lt;0,H1552&lt;G1552,AND(J1552&lt;&gt;"BC",J1552&lt;&gt;"SG",J1552&lt;&gt;"KQ",J1552&lt;&gt;"R"),J1552="",K1552="",L1552="",L1552&lt; 0,OR(M1552="",M1552&gt;15),OR(N1552="",N1552&gt;15),O1552="",P1552=""),"ERROR - Please check inputs",""))</f>
        <v/>
      </c>
      <c r="R1552" s="55" t="str" cm="1">
        <f t="array" ref="R1552">IF(AND(B1552:D1552="",G1552:P1552=""),"",H1552-G1552)</f>
        <v/>
      </c>
      <c r="S1552" s="55" t="str" cm="1">
        <f t="array" ref="S1552">IF(AND(B1552:D1552="",G1552:P1552=""),"",P1552*R1552/1000*365)</f>
        <v/>
      </c>
      <c r="T1552" s="55" t="str" cm="1">
        <f t="array" ref="T1552">IF(AND(B1552:D1552="",G1552:P1552=""),"",MAX(0,K1552-L1552))</f>
        <v/>
      </c>
      <c r="U1552" s="55" t="str" cm="1">
        <f t="array" ref="U1552">IF(AND(B1552:D1552="",G1552:P1552=""),"",VLOOKUP(J1552,ABen_Rates,3,FALSE)*T1552*S1552)</f>
        <v/>
      </c>
      <c r="V1552" s="55" t="str" cm="1">
        <f t="array" ref="V1552">IF(AND(B1552:D1552="",G1552:P1552=""),"",VLOOKUP(D1552,Treatment_Life,2,FALSE)*U1552)</f>
        <v/>
      </c>
      <c r="W1552" s="55" t="str" cm="1">
        <f t="array" ref="W1552">IF(AND(B1552:D1552="",G1552:P1552=""),"",(H1552-G1552)*O1552*Lane_Width*Cost_m2)</f>
        <v/>
      </c>
      <c r="X1552" s="55" cm="1">
        <f t="array" ref="X1552">IF(AND(B1552:D1552="",G1552:P1552=""),-9999,V1552*Av_Cost_Coll/W1552)</f>
        <v>-9999</v>
      </c>
      <c r="Y1552" s="55" cm="1">
        <f t="array" ref="Y1552">IF(AND(B1552:D1552="",G1552:P1552=""),-9999,VLOOKUP(CONCATENATE(M1552,"-",N1552),Likelihood,2,FALSE))</f>
        <v>-9999</v>
      </c>
      <c r="Z1552" s="55" t="str" cm="1">
        <f t="array" ref="Z1552">IF(AND(B1552:D1552="",G1552:P1552=""),"",IF(X1552&gt;=2,IF(Y1552&gt;50,"P1","P3"),IF(X1552&gt;0,IF(Y1552&gt;50,"P2","P5"),IF(Y1552&gt;50,"P4","P6"))))</f>
        <v/>
      </c>
    </row>
    <row r="1553" spans="1:26" x14ac:dyDescent="0.35">
      <c r="A1553" s="48"/>
      <c r="B1553" s="48"/>
      <c r="C1553" s="48"/>
      <c r="D1553" s="48"/>
      <c r="E1553" s="47"/>
      <c r="F1553" s="47"/>
      <c r="G1553" s="48"/>
      <c r="H1553" s="48"/>
      <c r="I1553" s="48"/>
      <c r="J1553" s="48"/>
      <c r="K1553" s="48"/>
      <c r="L1553" s="48"/>
      <c r="M1553" s="48"/>
      <c r="N1553" s="48"/>
      <c r="O1553" s="48"/>
      <c r="P1553" s="48"/>
      <c r="Q1553" s="55" t="str" cm="1">
        <f t="array" ref="Q1553">IF(AND(B1553="",D1553="",G1553:H1553="",J1553:P1553),"",IF(OR(B1553="",D1553="",AND(D1553&lt;&gt;"A",D1553&lt;&gt;"B",D1553&lt;&gt;"C",D1553&lt;&gt;"D",D1553&lt;&gt;"U"),G1553&lt;0,H1553&lt;G1553,AND(J1553&lt;&gt;"BC",J1553&lt;&gt;"SG",J1553&lt;&gt;"KQ",J1553&lt;&gt;"R"),J1553="",K1553="",L1553="",L1553&lt; 0,OR(M1553="",M1553&gt;15),OR(N1553="",N1553&gt;15),O1553="",P1553=""),"ERROR - Please check inputs",""))</f>
        <v/>
      </c>
      <c r="R1553" s="55" t="str" cm="1">
        <f t="array" ref="R1553">IF(AND(B1553:D1553="",G1553:P1553=""),"",H1553-G1553)</f>
        <v/>
      </c>
      <c r="S1553" s="55" t="str" cm="1">
        <f t="array" ref="S1553">IF(AND(B1553:D1553="",G1553:P1553=""),"",P1553*R1553/1000*365)</f>
        <v/>
      </c>
      <c r="T1553" s="55" t="str" cm="1">
        <f t="array" ref="T1553">IF(AND(B1553:D1553="",G1553:P1553=""),"",MAX(0,K1553-L1553))</f>
        <v/>
      </c>
      <c r="U1553" s="55" t="str" cm="1">
        <f t="array" ref="U1553">IF(AND(B1553:D1553="",G1553:P1553=""),"",VLOOKUP(J1553,ABen_Rates,3,FALSE)*T1553*S1553)</f>
        <v/>
      </c>
      <c r="V1553" s="55" t="str" cm="1">
        <f t="array" ref="V1553">IF(AND(B1553:D1553="",G1553:P1553=""),"",VLOOKUP(D1553,Treatment_Life,2,FALSE)*U1553)</f>
        <v/>
      </c>
      <c r="W1553" s="55" t="str" cm="1">
        <f t="array" ref="W1553">IF(AND(B1553:D1553="",G1553:P1553=""),"",(H1553-G1553)*O1553*Lane_Width*Cost_m2)</f>
        <v/>
      </c>
      <c r="X1553" s="55" cm="1">
        <f t="array" ref="X1553">IF(AND(B1553:D1553="",G1553:P1553=""),-9999,V1553*Av_Cost_Coll/W1553)</f>
        <v>-9999</v>
      </c>
      <c r="Y1553" s="55" cm="1">
        <f t="array" ref="Y1553">IF(AND(B1553:D1553="",G1553:P1553=""),-9999,VLOOKUP(CONCATENATE(M1553,"-",N1553),Likelihood,2,FALSE))</f>
        <v>-9999</v>
      </c>
      <c r="Z1553" s="55" t="str" cm="1">
        <f t="array" ref="Z1553">IF(AND(B1553:D1553="",G1553:P1553=""),"",IF(X1553&gt;=2,IF(Y1553&gt;50,"P1","P3"),IF(X1553&gt;0,IF(Y1553&gt;50,"P2","P5"),IF(Y1553&gt;50,"P4","P6"))))</f>
        <v/>
      </c>
    </row>
    <row r="1554" spans="1:26" x14ac:dyDescent="0.35">
      <c r="A1554" s="48"/>
      <c r="B1554" s="48"/>
      <c r="C1554" s="48"/>
      <c r="D1554" s="48"/>
      <c r="E1554" s="47"/>
      <c r="F1554" s="47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55" t="str" cm="1">
        <f t="array" ref="Q1554">IF(AND(B1554="",D1554="",G1554:H1554="",J1554:P1554),"",IF(OR(B1554="",D1554="",AND(D1554&lt;&gt;"A",D1554&lt;&gt;"B",D1554&lt;&gt;"C",D1554&lt;&gt;"D",D1554&lt;&gt;"U"),G1554&lt;0,H1554&lt;G1554,AND(J1554&lt;&gt;"BC",J1554&lt;&gt;"SG",J1554&lt;&gt;"KQ",J1554&lt;&gt;"R"),J1554="",K1554="",L1554="",L1554&lt; 0,OR(M1554="",M1554&gt;15),OR(N1554="",N1554&gt;15),O1554="",P1554=""),"ERROR - Please check inputs",""))</f>
        <v/>
      </c>
      <c r="R1554" s="55" t="str" cm="1">
        <f t="array" ref="R1554">IF(AND(B1554:D1554="",G1554:P1554=""),"",H1554-G1554)</f>
        <v/>
      </c>
      <c r="S1554" s="55" t="str" cm="1">
        <f t="array" ref="S1554">IF(AND(B1554:D1554="",G1554:P1554=""),"",P1554*R1554/1000*365)</f>
        <v/>
      </c>
      <c r="T1554" s="55" t="str" cm="1">
        <f t="array" ref="T1554">IF(AND(B1554:D1554="",G1554:P1554=""),"",MAX(0,K1554-L1554))</f>
        <v/>
      </c>
      <c r="U1554" s="55" t="str" cm="1">
        <f t="array" ref="U1554">IF(AND(B1554:D1554="",G1554:P1554=""),"",VLOOKUP(J1554,ABen_Rates,3,FALSE)*T1554*S1554)</f>
        <v/>
      </c>
      <c r="V1554" s="55" t="str" cm="1">
        <f t="array" ref="V1554">IF(AND(B1554:D1554="",G1554:P1554=""),"",VLOOKUP(D1554,Treatment_Life,2,FALSE)*U1554)</f>
        <v/>
      </c>
      <c r="W1554" s="55" t="str" cm="1">
        <f t="array" ref="W1554">IF(AND(B1554:D1554="",G1554:P1554=""),"",(H1554-G1554)*O1554*Lane_Width*Cost_m2)</f>
        <v/>
      </c>
      <c r="X1554" s="55" cm="1">
        <f t="array" ref="X1554">IF(AND(B1554:D1554="",G1554:P1554=""),-9999,V1554*Av_Cost_Coll/W1554)</f>
        <v>-9999</v>
      </c>
      <c r="Y1554" s="55" cm="1">
        <f t="array" ref="Y1554">IF(AND(B1554:D1554="",G1554:P1554=""),-9999,VLOOKUP(CONCATENATE(M1554,"-",N1554),Likelihood,2,FALSE))</f>
        <v>-9999</v>
      </c>
      <c r="Z1554" s="55" t="str" cm="1">
        <f t="array" ref="Z1554">IF(AND(B1554:D1554="",G1554:P1554=""),"",IF(X1554&gt;=2,IF(Y1554&gt;50,"P1","P3"),IF(X1554&gt;0,IF(Y1554&gt;50,"P2","P5"),IF(Y1554&gt;50,"P4","P6"))))</f>
        <v/>
      </c>
    </row>
    <row r="1555" spans="1:26" x14ac:dyDescent="0.35">
      <c r="A1555" s="48"/>
      <c r="B1555" s="48"/>
      <c r="C1555" s="48"/>
      <c r="D1555" s="48"/>
      <c r="E1555" s="47"/>
      <c r="F1555" s="47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  <c r="Q1555" s="55" t="str" cm="1">
        <f t="array" ref="Q1555">IF(AND(B1555="",D1555="",G1555:H1555="",J1555:P1555),"",IF(OR(B1555="",D1555="",AND(D1555&lt;&gt;"A",D1555&lt;&gt;"B",D1555&lt;&gt;"C",D1555&lt;&gt;"D",D1555&lt;&gt;"U"),G1555&lt;0,H1555&lt;G1555,AND(J1555&lt;&gt;"BC",J1555&lt;&gt;"SG",J1555&lt;&gt;"KQ",J1555&lt;&gt;"R"),J1555="",K1555="",L1555="",L1555&lt; 0,OR(M1555="",M1555&gt;15),OR(N1555="",N1555&gt;15),O1555="",P1555=""),"ERROR - Please check inputs",""))</f>
        <v/>
      </c>
      <c r="R1555" s="55" t="str" cm="1">
        <f t="array" ref="R1555">IF(AND(B1555:D1555="",G1555:P1555=""),"",H1555-G1555)</f>
        <v/>
      </c>
      <c r="S1555" s="55" t="str" cm="1">
        <f t="array" ref="S1555">IF(AND(B1555:D1555="",G1555:P1555=""),"",P1555*R1555/1000*365)</f>
        <v/>
      </c>
      <c r="T1555" s="55" t="str" cm="1">
        <f t="array" ref="T1555">IF(AND(B1555:D1555="",G1555:P1555=""),"",MAX(0,K1555-L1555))</f>
        <v/>
      </c>
      <c r="U1555" s="55" t="str" cm="1">
        <f t="array" ref="U1555">IF(AND(B1555:D1555="",G1555:P1555=""),"",VLOOKUP(J1555,ABen_Rates,3,FALSE)*T1555*S1555)</f>
        <v/>
      </c>
      <c r="V1555" s="55" t="str" cm="1">
        <f t="array" ref="V1555">IF(AND(B1555:D1555="",G1555:P1555=""),"",VLOOKUP(D1555,Treatment_Life,2,FALSE)*U1555)</f>
        <v/>
      </c>
      <c r="W1555" s="55" t="str" cm="1">
        <f t="array" ref="W1555">IF(AND(B1555:D1555="",G1555:P1555=""),"",(H1555-G1555)*O1555*Lane_Width*Cost_m2)</f>
        <v/>
      </c>
      <c r="X1555" s="55" cm="1">
        <f t="array" ref="X1555">IF(AND(B1555:D1555="",G1555:P1555=""),-9999,V1555*Av_Cost_Coll/W1555)</f>
        <v>-9999</v>
      </c>
      <c r="Y1555" s="55" cm="1">
        <f t="array" ref="Y1555">IF(AND(B1555:D1555="",G1555:P1555=""),-9999,VLOOKUP(CONCATENATE(M1555,"-",N1555),Likelihood,2,FALSE))</f>
        <v>-9999</v>
      </c>
      <c r="Z1555" s="55" t="str" cm="1">
        <f t="array" ref="Z1555">IF(AND(B1555:D1555="",G1555:P1555=""),"",IF(X1555&gt;=2,IF(Y1555&gt;50,"P1","P3"),IF(X1555&gt;0,IF(Y1555&gt;50,"P2","P5"),IF(Y1555&gt;50,"P4","P6"))))</f>
        <v/>
      </c>
    </row>
    <row r="1556" spans="1:26" x14ac:dyDescent="0.35">
      <c r="A1556" s="48"/>
      <c r="B1556" s="48"/>
      <c r="C1556" s="48"/>
      <c r="D1556" s="48"/>
      <c r="E1556" s="47"/>
      <c r="F1556" s="47"/>
      <c r="G1556" s="48"/>
      <c r="H1556" s="48"/>
      <c r="I1556" s="48"/>
      <c r="J1556" s="48"/>
      <c r="K1556" s="48"/>
      <c r="L1556" s="48"/>
      <c r="M1556" s="48"/>
      <c r="N1556" s="48"/>
      <c r="O1556" s="48"/>
      <c r="P1556" s="48"/>
      <c r="Q1556" s="55" t="str" cm="1">
        <f t="array" ref="Q1556">IF(AND(B1556="",D1556="",G1556:H1556="",J1556:P1556),"",IF(OR(B1556="",D1556="",AND(D1556&lt;&gt;"A",D1556&lt;&gt;"B",D1556&lt;&gt;"C",D1556&lt;&gt;"D",D1556&lt;&gt;"U"),G1556&lt;0,H1556&lt;G1556,AND(J1556&lt;&gt;"BC",J1556&lt;&gt;"SG",J1556&lt;&gt;"KQ",J1556&lt;&gt;"R"),J1556="",K1556="",L1556="",L1556&lt; 0,OR(M1556="",M1556&gt;15),OR(N1556="",N1556&gt;15),O1556="",P1556=""),"ERROR - Please check inputs",""))</f>
        <v/>
      </c>
      <c r="R1556" s="55" t="str" cm="1">
        <f t="array" ref="R1556">IF(AND(B1556:D1556="",G1556:P1556=""),"",H1556-G1556)</f>
        <v/>
      </c>
      <c r="S1556" s="55" t="str" cm="1">
        <f t="array" ref="S1556">IF(AND(B1556:D1556="",G1556:P1556=""),"",P1556*R1556/1000*365)</f>
        <v/>
      </c>
      <c r="T1556" s="55" t="str" cm="1">
        <f t="array" ref="T1556">IF(AND(B1556:D1556="",G1556:P1556=""),"",MAX(0,K1556-L1556))</f>
        <v/>
      </c>
      <c r="U1556" s="55" t="str" cm="1">
        <f t="array" ref="U1556">IF(AND(B1556:D1556="",G1556:P1556=""),"",VLOOKUP(J1556,ABen_Rates,3,FALSE)*T1556*S1556)</f>
        <v/>
      </c>
      <c r="V1556" s="55" t="str" cm="1">
        <f t="array" ref="V1556">IF(AND(B1556:D1556="",G1556:P1556=""),"",VLOOKUP(D1556,Treatment_Life,2,FALSE)*U1556)</f>
        <v/>
      </c>
      <c r="W1556" s="55" t="str" cm="1">
        <f t="array" ref="W1556">IF(AND(B1556:D1556="",G1556:P1556=""),"",(H1556-G1556)*O1556*Lane_Width*Cost_m2)</f>
        <v/>
      </c>
      <c r="X1556" s="55" cm="1">
        <f t="array" ref="X1556">IF(AND(B1556:D1556="",G1556:P1556=""),-9999,V1556*Av_Cost_Coll/W1556)</f>
        <v>-9999</v>
      </c>
      <c r="Y1556" s="55" cm="1">
        <f t="array" ref="Y1556">IF(AND(B1556:D1556="",G1556:P1556=""),-9999,VLOOKUP(CONCATENATE(M1556,"-",N1556),Likelihood,2,FALSE))</f>
        <v>-9999</v>
      </c>
      <c r="Z1556" s="55" t="str" cm="1">
        <f t="array" ref="Z1556">IF(AND(B1556:D1556="",G1556:P1556=""),"",IF(X1556&gt;=2,IF(Y1556&gt;50,"P1","P3"),IF(X1556&gt;0,IF(Y1556&gt;50,"P2","P5"),IF(Y1556&gt;50,"P4","P6"))))</f>
        <v/>
      </c>
    </row>
    <row r="1557" spans="1:26" x14ac:dyDescent="0.35">
      <c r="A1557" s="48"/>
      <c r="B1557" s="48"/>
      <c r="C1557" s="48"/>
      <c r="D1557" s="48"/>
      <c r="E1557" s="47"/>
      <c r="F1557" s="47"/>
      <c r="G1557" s="48"/>
      <c r="H1557" s="48"/>
      <c r="I1557" s="48"/>
      <c r="J1557" s="48"/>
      <c r="K1557" s="48"/>
      <c r="L1557" s="48"/>
      <c r="M1557" s="48"/>
      <c r="N1557" s="48"/>
      <c r="O1557" s="48"/>
      <c r="P1557" s="48"/>
      <c r="Q1557" s="55" t="str" cm="1">
        <f t="array" ref="Q1557">IF(AND(B1557="",D1557="",G1557:H1557="",J1557:P1557),"",IF(OR(B1557="",D1557="",AND(D1557&lt;&gt;"A",D1557&lt;&gt;"B",D1557&lt;&gt;"C",D1557&lt;&gt;"D",D1557&lt;&gt;"U"),G1557&lt;0,H1557&lt;G1557,AND(J1557&lt;&gt;"BC",J1557&lt;&gt;"SG",J1557&lt;&gt;"KQ",J1557&lt;&gt;"R"),J1557="",K1557="",L1557="",L1557&lt; 0,OR(M1557="",M1557&gt;15),OR(N1557="",N1557&gt;15),O1557="",P1557=""),"ERROR - Please check inputs",""))</f>
        <v/>
      </c>
      <c r="R1557" s="55" t="str" cm="1">
        <f t="array" ref="R1557">IF(AND(B1557:D1557="",G1557:P1557=""),"",H1557-G1557)</f>
        <v/>
      </c>
      <c r="S1557" s="55" t="str" cm="1">
        <f t="array" ref="S1557">IF(AND(B1557:D1557="",G1557:P1557=""),"",P1557*R1557/1000*365)</f>
        <v/>
      </c>
      <c r="T1557" s="55" t="str" cm="1">
        <f t="array" ref="T1557">IF(AND(B1557:D1557="",G1557:P1557=""),"",MAX(0,K1557-L1557))</f>
        <v/>
      </c>
      <c r="U1557" s="55" t="str" cm="1">
        <f t="array" ref="U1557">IF(AND(B1557:D1557="",G1557:P1557=""),"",VLOOKUP(J1557,ABen_Rates,3,FALSE)*T1557*S1557)</f>
        <v/>
      </c>
      <c r="V1557" s="55" t="str" cm="1">
        <f t="array" ref="V1557">IF(AND(B1557:D1557="",G1557:P1557=""),"",VLOOKUP(D1557,Treatment_Life,2,FALSE)*U1557)</f>
        <v/>
      </c>
      <c r="W1557" s="55" t="str" cm="1">
        <f t="array" ref="W1557">IF(AND(B1557:D1557="",G1557:P1557=""),"",(H1557-G1557)*O1557*Lane_Width*Cost_m2)</f>
        <v/>
      </c>
      <c r="X1557" s="55" cm="1">
        <f t="array" ref="X1557">IF(AND(B1557:D1557="",G1557:P1557=""),-9999,V1557*Av_Cost_Coll/W1557)</f>
        <v>-9999</v>
      </c>
      <c r="Y1557" s="55" cm="1">
        <f t="array" ref="Y1557">IF(AND(B1557:D1557="",G1557:P1557=""),-9999,VLOOKUP(CONCATENATE(M1557,"-",N1557),Likelihood,2,FALSE))</f>
        <v>-9999</v>
      </c>
      <c r="Z1557" s="55" t="str" cm="1">
        <f t="array" ref="Z1557">IF(AND(B1557:D1557="",G1557:P1557=""),"",IF(X1557&gt;=2,IF(Y1557&gt;50,"P1","P3"),IF(X1557&gt;0,IF(Y1557&gt;50,"P2","P5"),IF(Y1557&gt;50,"P4","P6"))))</f>
        <v/>
      </c>
    </row>
    <row r="1558" spans="1:26" x14ac:dyDescent="0.35">
      <c r="A1558" s="48"/>
      <c r="B1558" s="48"/>
      <c r="C1558" s="48"/>
      <c r="D1558" s="48"/>
      <c r="E1558" s="47"/>
      <c r="F1558" s="47"/>
      <c r="G1558" s="48"/>
      <c r="H1558" s="48"/>
      <c r="I1558" s="48"/>
      <c r="J1558" s="48"/>
      <c r="K1558" s="48"/>
      <c r="L1558" s="48"/>
      <c r="M1558" s="48"/>
      <c r="N1558" s="48"/>
      <c r="O1558" s="48"/>
      <c r="P1558" s="48"/>
      <c r="Q1558" s="55" t="str" cm="1">
        <f t="array" ref="Q1558">IF(AND(B1558="",D1558="",G1558:H1558="",J1558:P1558),"",IF(OR(B1558="",D1558="",AND(D1558&lt;&gt;"A",D1558&lt;&gt;"B",D1558&lt;&gt;"C",D1558&lt;&gt;"D",D1558&lt;&gt;"U"),G1558&lt;0,H1558&lt;G1558,AND(J1558&lt;&gt;"BC",J1558&lt;&gt;"SG",J1558&lt;&gt;"KQ",J1558&lt;&gt;"R"),J1558="",K1558="",L1558="",L1558&lt; 0,OR(M1558="",M1558&gt;15),OR(N1558="",N1558&gt;15),O1558="",P1558=""),"ERROR - Please check inputs",""))</f>
        <v/>
      </c>
      <c r="R1558" s="55" t="str" cm="1">
        <f t="array" ref="R1558">IF(AND(B1558:D1558="",G1558:P1558=""),"",H1558-G1558)</f>
        <v/>
      </c>
      <c r="S1558" s="55" t="str" cm="1">
        <f t="array" ref="S1558">IF(AND(B1558:D1558="",G1558:P1558=""),"",P1558*R1558/1000*365)</f>
        <v/>
      </c>
      <c r="T1558" s="55" t="str" cm="1">
        <f t="array" ref="T1558">IF(AND(B1558:D1558="",G1558:P1558=""),"",MAX(0,K1558-L1558))</f>
        <v/>
      </c>
      <c r="U1558" s="55" t="str" cm="1">
        <f t="array" ref="U1558">IF(AND(B1558:D1558="",G1558:P1558=""),"",VLOOKUP(J1558,ABen_Rates,3,FALSE)*T1558*S1558)</f>
        <v/>
      </c>
      <c r="V1558" s="55" t="str" cm="1">
        <f t="array" ref="V1558">IF(AND(B1558:D1558="",G1558:P1558=""),"",VLOOKUP(D1558,Treatment_Life,2,FALSE)*U1558)</f>
        <v/>
      </c>
      <c r="W1558" s="55" t="str" cm="1">
        <f t="array" ref="W1558">IF(AND(B1558:D1558="",G1558:P1558=""),"",(H1558-G1558)*O1558*Lane_Width*Cost_m2)</f>
        <v/>
      </c>
      <c r="X1558" s="55" cm="1">
        <f t="array" ref="X1558">IF(AND(B1558:D1558="",G1558:P1558=""),-9999,V1558*Av_Cost_Coll/W1558)</f>
        <v>-9999</v>
      </c>
      <c r="Y1558" s="55" cm="1">
        <f t="array" ref="Y1558">IF(AND(B1558:D1558="",G1558:P1558=""),-9999,VLOOKUP(CONCATENATE(M1558,"-",N1558),Likelihood,2,FALSE))</f>
        <v>-9999</v>
      </c>
      <c r="Z1558" s="55" t="str" cm="1">
        <f t="array" ref="Z1558">IF(AND(B1558:D1558="",G1558:P1558=""),"",IF(X1558&gt;=2,IF(Y1558&gt;50,"P1","P3"),IF(X1558&gt;0,IF(Y1558&gt;50,"P2","P5"),IF(Y1558&gt;50,"P4","P6"))))</f>
        <v/>
      </c>
    </row>
    <row r="1559" spans="1:26" x14ac:dyDescent="0.35">
      <c r="A1559" s="48"/>
      <c r="B1559" s="48"/>
      <c r="C1559" s="48"/>
      <c r="D1559" s="48"/>
      <c r="E1559" s="47"/>
      <c r="F1559" s="47"/>
      <c r="G1559" s="48"/>
      <c r="H1559" s="48"/>
      <c r="I1559" s="48"/>
      <c r="J1559" s="48"/>
      <c r="K1559" s="48"/>
      <c r="L1559" s="48"/>
      <c r="M1559" s="48"/>
      <c r="N1559" s="48"/>
      <c r="O1559" s="48"/>
      <c r="P1559" s="48"/>
      <c r="Q1559" s="55" t="str" cm="1">
        <f t="array" ref="Q1559">IF(AND(B1559="",D1559="",G1559:H1559="",J1559:P1559),"",IF(OR(B1559="",D1559="",AND(D1559&lt;&gt;"A",D1559&lt;&gt;"B",D1559&lt;&gt;"C",D1559&lt;&gt;"D",D1559&lt;&gt;"U"),G1559&lt;0,H1559&lt;G1559,AND(J1559&lt;&gt;"BC",J1559&lt;&gt;"SG",J1559&lt;&gt;"KQ",J1559&lt;&gt;"R"),J1559="",K1559="",L1559="",L1559&lt; 0,OR(M1559="",M1559&gt;15),OR(N1559="",N1559&gt;15),O1559="",P1559=""),"ERROR - Please check inputs",""))</f>
        <v/>
      </c>
      <c r="R1559" s="55" t="str" cm="1">
        <f t="array" ref="R1559">IF(AND(B1559:D1559="",G1559:P1559=""),"",H1559-G1559)</f>
        <v/>
      </c>
      <c r="S1559" s="55" t="str" cm="1">
        <f t="array" ref="S1559">IF(AND(B1559:D1559="",G1559:P1559=""),"",P1559*R1559/1000*365)</f>
        <v/>
      </c>
      <c r="T1559" s="55" t="str" cm="1">
        <f t="array" ref="T1559">IF(AND(B1559:D1559="",G1559:P1559=""),"",MAX(0,K1559-L1559))</f>
        <v/>
      </c>
      <c r="U1559" s="55" t="str" cm="1">
        <f t="array" ref="U1559">IF(AND(B1559:D1559="",G1559:P1559=""),"",VLOOKUP(J1559,ABen_Rates,3,FALSE)*T1559*S1559)</f>
        <v/>
      </c>
      <c r="V1559" s="55" t="str" cm="1">
        <f t="array" ref="V1559">IF(AND(B1559:D1559="",G1559:P1559=""),"",VLOOKUP(D1559,Treatment_Life,2,FALSE)*U1559)</f>
        <v/>
      </c>
      <c r="W1559" s="55" t="str" cm="1">
        <f t="array" ref="W1559">IF(AND(B1559:D1559="",G1559:P1559=""),"",(H1559-G1559)*O1559*Lane_Width*Cost_m2)</f>
        <v/>
      </c>
      <c r="X1559" s="55" cm="1">
        <f t="array" ref="X1559">IF(AND(B1559:D1559="",G1559:P1559=""),-9999,V1559*Av_Cost_Coll/W1559)</f>
        <v>-9999</v>
      </c>
      <c r="Y1559" s="55" cm="1">
        <f t="array" ref="Y1559">IF(AND(B1559:D1559="",G1559:P1559=""),-9999,VLOOKUP(CONCATENATE(M1559,"-",N1559),Likelihood,2,FALSE))</f>
        <v>-9999</v>
      </c>
      <c r="Z1559" s="55" t="str" cm="1">
        <f t="array" ref="Z1559">IF(AND(B1559:D1559="",G1559:P1559=""),"",IF(X1559&gt;=2,IF(Y1559&gt;50,"P1","P3"),IF(X1559&gt;0,IF(Y1559&gt;50,"P2","P5"),IF(Y1559&gt;50,"P4","P6"))))</f>
        <v/>
      </c>
    </row>
    <row r="1560" spans="1:26" x14ac:dyDescent="0.35">
      <c r="A1560" s="48"/>
      <c r="B1560" s="48"/>
      <c r="C1560" s="48"/>
      <c r="D1560" s="48"/>
      <c r="E1560" s="47"/>
      <c r="F1560" s="47"/>
      <c r="G1560" s="48"/>
      <c r="H1560" s="48"/>
      <c r="I1560" s="48"/>
      <c r="J1560" s="48"/>
      <c r="K1560" s="48"/>
      <c r="L1560" s="48"/>
      <c r="M1560" s="48"/>
      <c r="N1560" s="48"/>
      <c r="O1560" s="48"/>
      <c r="P1560" s="48"/>
      <c r="Q1560" s="55" t="str" cm="1">
        <f t="array" ref="Q1560">IF(AND(B1560="",D1560="",G1560:H1560="",J1560:P1560),"",IF(OR(B1560="",D1560="",AND(D1560&lt;&gt;"A",D1560&lt;&gt;"B",D1560&lt;&gt;"C",D1560&lt;&gt;"D",D1560&lt;&gt;"U"),G1560&lt;0,H1560&lt;G1560,AND(J1560&lt;&gt;"BC",J1560&lt;&gt;"SG",J1560&lt;&gt;"KQ",J1560&lt;&gt;"R"),J1560="",K1560="",L1560="",L1560&lt; 0,OR(M1560="",M1560&gt;15),OR(N1560="",N1560&gt;15),O1560="",P1560=""),"ERROR - Please check inputs",""))</f>
        <v/>
      </c>
      <c r="R1560" s="55" t="str" cm="1">
        <f t="array" ref="R1560">IF(AND(B1560:D1560="",G1560:P1560=""),"",H1560-G1560)</f>
        <v/>
      </c>
      <c r="S1560" s="55" t="str" cm="1">
        <f t="array" ref="S1560">IF(AND(B1560:D1560="",G1560:P1560=""),"",P1560*R1560/1000*365)</f>
        <v/>
      </c>
      <c r="T1560" s="55" t="str" cm="1">
        <f t="array" ref="T1560">IF(AND(B1560:D1560="",G1560:P1560=""),"",MAX(0,K1560-L1560))</f>
        <v/>
      </c>
      <c r="U1560" s="55" t="str" cm="1">
        <f t="array" ref="U1560">IF(AND(B1560:D1560="",G1560:P1560=""),"",VLOOKUP(J1560,ABen_Rates,3,FALSE)*T1560*S1560)</f>
        <v/>
      </c>
      <c r="V1560" s="55" t="str" cm="1">
        <f t="array" ref="V1560">IF(AND(B1560:D1560="",G1560:P1560=""),"",VLOOKUP(D1560,Treatment_Life,2,FALSE)*U1560)</f>
        <v/>
      </c>
      <c r="W1560" s="55" t="str" cm="1">
        <f t="array" ref="W1560">IF(AND(B1560:D1560="",G1560:P1560=""),"",(H1560-G1560)*O1560*Lane_Width*Cost_m2)</f>
        <v/>
      </c>
      <c r="X1560" s="55" cm="1">
        <f t="array" ref="X1560">IF(AND(B1560:D1560="",G1560:P1560=""),-9999,V1560*Av_Cost_Coll/W1560)</f>
        <v>-9999</v>
      </c>
      <c r="Y1560" s="55" cm="1">
        <f t="array" ref="Y1560">IF(AND(B1560:D1560="",G1560:P1560=""),-9999,VLOOKUP(CONCATENATE(M1560,"-",N1560),Likelihood,2,FALSE))</f>
        <v>-9999</v>
      </c>
      <c r="Z1560" s="55" t="str" cm="1">
        <f t="array" ref="Z1560">IF(AND(B1560:D1560="",G1560:P1560=""),"",IF(X1560&gt;=2,IF(Y1560&gt;50,"P1","P3"),IF(X1560&gt;0,IF(Y1560&gt;50,"P2","P5"),IF(Y1560&gt;50,"P4","P6"))))</f>
        <v/>
      </c>
    </row>
    <row r="1561" spans="1:26" x14ac:dyDescent="0.35">
      <c r="A1561" s="48"/>
      <c r="B1561" s="48"/>
      <c r="C1561" s="48"/>
      <c r="D1561" s="48"/>
      <c r="E1561" s="47"/>
      <c r="F1561" s="47"/>
      <c r="G1561" s="48"/>
      <c r="H1561" s="48"/>
      <c r="I1561" s="48"/>
      <c r="J1561" s="48"/>
      <c r="K1561" s="48"/>
      <c r="L1561" s="48"/>
      <c r="M1561" s="48"/>
      <c r="N1561" s="48"/>
      <c r="O1561" s="48"/>
      <c r="P1561" s="48"/>
      <c r="Q1561" s="55" t="str" cm="1">
        <f t="array" ref="Q1561">IF(AND(B1561="",D1561="",G1561:H1561="",J1561:P1561),"",IF(OR(B1561="",D1561="",AND(D1561&lt;&gt;"A",D1561&lt;&gt;"B",D1561&lt;&gt;"C",D1561&lt;&gt;"D",D1561&lt;&gt;"U"),G1561&lt;0,H1561&lt;G1561,AND(J1561&lt;&gt;"BC",J1561&lt;&gt;"SG",J1561&lt;&gt;"KQ",J1561&lt;&gt;"R"),J1561="",K1561="",L1561="",L1561&lt; 0,OR(M1561="",M1561&gt;15),OR(N1561="",N1561&gt;15),O1561="",P1561=""),"ERROR - Please check inputs",""))</f>
        <v/>
      </c>
      <c r="R1561" s="55" t="str" cm="1">
        <f t="array" ref="R1561">IF(AND(B1561:D1561="",G1561:P1561=""),"",H1561-G1561)</f>
        <v/>
      </c>
      <c r="S1561" s="55" t="str" cm="1">
        <f t="array" ref="S1561">IF(AND(B1561:D1561="",G1561:P1561=""),"",P1561*R1561/1000*365)</f>
        <v/>
      </c>
      <c r="T1561" s="55" t="str" cm="1">
        <f t="array" ref="T1561">IF(AND(B1561:D1561="",G1561:P1561=""),"",MAX(0,K1561-L1561))</f>
        <v/>
      </c>
      <c r="U1561" s="55" t="str" cm="1">
        <f t="array" ref="U1561">IF(AND(B1561:D1561="",G1561:P1561=""),"",VLOOKUP(J1561,ABen_Rates,3,FALSE)*T1561*S1561)</f>
        <v/>
      </c>
      <c r="V1561" s="55" t="str" cm="1">
        <f t="array" ref="V1561">IF(AND(B1561:D1561="",G1561:P1561=""),"",VLOOKUP(D1561,Treatment_Life,2,FALSE)*U1561)</f>
        <v/>
      </c>
      <c r="W1561" s="55" t="str" cm="1">
        <f t="array" ref="W1561">IF(AND(B1561:D1561="",G1561:P1561=""),"",(H1561-G1561)*O1561*Lane_Width*Cost_m2)</f>
        <v/>
      </c>
      <c r="X1561" s="55" cm="1">
        <f t="array" ref="X1561">IF(AND(B1561:D1561="",G1561:P1561=""),-9999,V1561*Av_Cost_Coll/W1561)</f>
        <v>-9999</v>
      </c>
      <c r="Y1561" s="55" cm="1">
        <f t="array" ref="Y1561">IF(AND(B1561:D1561="",G1561:P1561=""),-9999,VLOOKUP(CONCATENATE(M1561,"-",N1561),Likelihood,2,FALSE))</f>
        <v>-9999</v>
      </c>
      <c r="Z1561" s="55" t="str" cm="1">
        <f t="array" ref="Z1561">IF(AND(B1561:D1561="",G1561:P1561=""),"",IF(X1561&gt;=2,IF(Y1561&gt;50,"P1","P3"),IF(X1561&gt;0,IF(Y1561&gt;50,"P2","P5"),IF(Y1561&gt;50,"P4","P6"))))</f>
        <v/>
      </c>
    </row>
    <row r="1562" spans="1:26" x14ac:dyDescent="0.35">
      <c r="A1562" s="48"/>
      <c r="B1562" s="48"/>
      <c r="C1562" s="48"/>
      <c r="D1562" s="48"/>
      <c r="E1562" s="47"/>
      <c r="F1562" s="47"/>
      <c r="G1562" s="48"/>
      <c r="H1562" s="48"/>
      <c r="I1562" s="48"/>
      <c r="J1562" s="48"/>
      <c r="K1562" s="48"/>
      <c r="L1562" s="48"/>
      <c r="M1562" s="48"/>
      <c r="N1562" s="48"/>
      <c r="O1562" s="48"/>
      <c r="P1562" s="48"/>
      <c r="Q1562" s="55" t="str" cm="1">
        <f t="array" ref="Q1562">IF(AND(B1562="",D1562="",G1562:H1562="",J1562:P1562),"",IF(OR(B1562="",D1562="",AND(D1562&lt;&gt;"A",D1562&lt;&gt;"B",D1562&lt;&gt;"C",D1562&lt;&gt;"D",D1562&lt;&gt;"U"),G1562&lt;0,H1562&lt;G1562,AND(J1562&lt;&gt;"BC",J1562&lt;&gt;"SG",J1562&lt;&gt;"KQ",J1562&lt;&gt;"R"),J1562="",K1562="",L1562="",L1562&lt; 0,OR(M1562="",M1562&gt;15),OR(N1562="",N1562&gt;15),O1562="",P1562=""),"ERROR - Please check inputs",""))</f>
        <v/>
      </c>
      <c r="R1562" s="55" t="str" cm="1">
        <f t="array" ref="R1562">IF(AND(B1562:D1562="",G1562:P1562=""),"",H1562-G1562)</f>
        <v/>
      </c>
      <c r="S1562" s="55" t="str" cm="1">
        <f t="array" ref="S1562">IF(AND(B1562:D1562="",G1562:P1562=""),"",P1562*R1562/1000*365)</f>
        <v/>
      </c>
      <c r="T1562" s="55" t="str" cm="1">
        <f t="array" ref="T1562">IF(AND(B1562:D1562="",G1562:P1562=""),"",MAX(0,K1562-L1562))</f>
        <v/>
      </c>
      <c r="U1562" s="55" t="str" cm="1">
        <f t="array" ref="U1562">IF(AND(B1562:D1562="",G1562:P1562=""),"",VLOOKUP(J1562,ABen_Rates,3,FALSE)*T1562*S1562)</f>
        <v/>
      </c>
      <c r="V1562" s="55" t="str" cm="1">
        <f t="array" ref="V1562">IF(AND(B1562:D1562="",G1562:P1562=""),"",VLOOKUP(D1562,Treatment_Life,2,FALSE)*U1562)</f>
        <v/>
      </c>
      <c r="W1562" s="55" t="str" cm="1">
        <f t="array" ref="W1562">IF(AND(B1562:D1562="",G1562:P1562=""),"",(H1562-G1562)*O1562*Lane_Width*Cost_m2)</f>
        <v/>
      </c>
      <c r="X1562" s="55" cm="1">
        <f t="array" ref="X1562">IF(AND(B1562:D1562="",G1562:P1562=""),-9999,V1562*Av_Cost_Coll/W1562)</f>
        <v>-9999</v>
      </c>
      <c r="Y1562" s="55" cm="1">
        <f t="array" ref="Y1562">IF(AND(B1562:D1562="",G1562:P1562=""),-9999,VLOOKUP(CONCATENATE(M1562,"-",N1562),Likelihood,2,FALSE))</f>
        <v>-9999</v>
      </c>
      <c r="Z1562" s="55" t="str" cm="1">
        <f t="array" ref="Z1562">IF(AND(B1562:D1562="",G1562:P1562=""),"",IF(X1562&gt;=2,IF(Y1562&gt;50,"P1","P3"),IF(X1562&gt;0,IF(Y1562&gt;50,"P2","P5"),IF(Y1562&gt;50,"P4","P6"))))</f>
        <v/>
      </c>
    </row>
    <row r="1563" spans="1:26" x14ac:dyDescent="0.35">
      <c r="A1563" s="48"/>
      <c r="B1563" s="48"/>
      <c r="C1563" s="48"/>
      <c r="D1563" s="48"/>
      <c r="E1563" s="47"/>
      <c r="F1563" s="47"/>
      <c r="G1563" s="48"/>
      <c r="H1563" s="48"/>
      <c r="I1563" s="48"/>
      <c r="J1563" s="48"/>
      <c r="K1563" s="48"/>
      <c r="L1563" s="48"/>
      <c r="M1563" s="48"/>
      <c r="N1563" s="48"/>
      <c r="O1563" s="48"/>
      <c r="P1563" s="48"/>
      <c r="Q1563" s="55" t="str" cm="1">
        <f t="array" ref="Q1563">IF(AND(B1563="",D1563="",G1563:H1563="",J1563:P1563),"",IF(OR(B1563="",D1563="",AND(D1563&lt;&gt;"A",D1563&lt;&gt;"B",D1563&lt;&gt;"C",D1563&lt;&gt;"D",D1563&lt;&gt;"U"),G1563&lt;0,H1563&lt;G1563,AND(J1563&lt;&gt;"BC",J1563&lt;&gt;"SG",J1563&lt;&gt;"KQ",J1563&lt;&gt;"R"),J1563="",K1563="",L1563="",L1563&lt; 0,OR(M1563="",M1563&gt;15),OR(N1563="",N1563&gt;15),O1563="",P1563=""),"ERROR - Please check inputs",""))</f>
        <v/>
      </c>
      <c r="R1563" s="55" t="str" cm="1">
        <f t="array" ref="R1563">IF(AND(B1563:D1563="",G1563:P1563=""),"",H1563-G1563)</f>
        <v/>
      </c>
      <c r="S1563" s="55" t="str" cm="1">
        <f t="array" ref="S1563">IF(AND(B1563:D1563="",G1563:P1563=""),"",P1563*R1563/1000*365)</f>
        <v/>
      </c>
      <c r="T1563" s="55" t="str" cm="1">
        <f t="array" ref="T1563">IF(AND(B1563:D1563="",G1563:P1563=""),"",MAX(0,K1563-L1563))</f>
        <v/>
      </c>
      <c r="U1563" s="55" t="str" cm="1">
        <f t="array" ref="U1563">IF(AND(B1563:D1563="",G1563:P1563=""),"",VLOOKUP(J1563,ABen_Rates,3,FALSE)*T1563*S1563)</f>
        <v/>
      </c>
      <c r="V1563" s="55" t="str" cm="1">
        <f t="array" ref="V1563">IF(AND(B1563:D1563="",G1563:P1563=""),"",VLOOKUP(D1563,Treatment_Life,2,FALSE)*U1563)</f>
        <v/>
      </c>
      <c r="W1563" s="55" t="str" cm="1">
        <f t="array" ref="W1563">IF(AND(B1563:D1563="",G1563:P1563=""),"",(H1563-G1563)*O1563*Lane_Width*Cost_m2)</f>
        <v/>
      </c>
      <c r="X1563" s="55" cm="1">
        <f t="array" ref="X1563">IF(AND(B1563:D1563="",G1563:P1563=""),-9999,V1563*Av_Cost_Coll/W1563)</f>
        <v>-9999</v>
      </c>
      <c r="Y1563" s="55" cm="1">
        <f t="array" ref="Y1563">IF(AND(B1563:D1563="",G1563:P1563=""),-9999,VLOOKUP(CONCATENATE(M1563,"-",N1563),Likelihood,2,FALSE))</f>
        <v>-9999</v>
      </c>
      <c r="Z1563" s="55" t="str" cm="1">
        <f t="array" ref="Z1563">IF(AND(B1563:D1563="",G1563:P1563=""),"",IF(X1563&gt;=2,IF(Y1563&gt;50,"P1","P3"),IF(X1563&gt;0,IF(Y1563&gt;50,"P2","P5"),IF(Y1563&gt;50,"P4","P6"))))</f>
        <v/>
      </c>
    </row>
    <row r="1564" spans="1:26" x14ac:dyDescent="0.35">
      <c r="A1564" s="48"/>
      <c r="B1564" s="48"/>
      <c r="C1564" s="48"/>
      <c r="D1564" s="48"/>
      <c r="E1564" s="47"/>
      <c r="F1564" s="47"/>
      <c r="G1564" s="48"/>
      <c r="H1564" s="48"/>
      <c r="I1564" s="48"/>
      <c r="J1564" s="48"/>
      <c r="K1564" s="48"/>
      <c r="L1564" s="48"/>
      <c r="M1564" s="48"/>
      <c r="N1564" s="48"/>
      <c r="O1564" s="48"/>
      <c r="P1564" s="48"/>
      <c r="Q1564" s="55" t="str" cm="1">
        <f t="array" ref="Q1564">IF(AND(B1564="",D1564="",G1564:H1564="",J1564:P1564),"",IF(OR(B1564="",D1564="",AND(D1564&lt;&gt;"A",D1564&lt;&gt;"B",D1564&lt;&gt;"C",D1564&lt;&gt;"D",D1564&lt;&gt;"U"),G1564&lt;0,H1564&lt;G1564,AND(J1564&lt;&gt;"BC",J1564&lt;&gt;"SG",J1564&lt;&gt;"KQ",J1564&lt;&gt;"R"),J1564="",K1564="",L1564="",L1564&lt; 0,OR(M1564="",M1564&gt;15),OR(N1564="",N1564&gt;15),O1564="",P1564=""),"ERROR - Please check inputs",""))</f>
        <v/>
      </c>
      <c r="R1564" s="55" t="str" cm="1">
        <f t="array" ref="R1564">IF(AND(B1564:D1564="",G1564:P1564=""),"",H1564-G1564)</f>
        <v/>
      </c>
      <c r="S1564" s="55" t="str" cm="1">
        <f t="array" ref="S1564">IF(AND(B1564:D1564="",G1564:P1564=""),"",P1564*R1564/1000*365)</f>
        <v/>
      </c>
      <c r="T1564" s="55" t="str" cm="1">
        <f t="array" ref="T1564">IF(AND(B1564:D1564="",G1564:P1564=""),"",MAX(0,K1564-L1564))</f>
        <v/>
      </c>
      <c r="U1564" s="55" t="str" cm="1">
        <f t="array" ref="U1564">IF(AND(B1564:D1564="",G1564:P1564=""),"",VLOOKUP(J1564,ABen_Rates,3,FALSE)*T1564*S1564)</f>
        <v/>
      </c>
      <c r="V1564" s="55" t="str" cm="1">
        <f t="array" ref="V1564">IF(AND(B1564:D1564="",G1564:P1564=""),"",VLOOKUP(D1564,Treatment_Life,2,FALSE)*U1564)</f>
        <v/>
      </c>
      <c r="W1564" s="55" t="str" cm="1">
        <f t="array" ref="W1564">IF(AND(B1564:D1564="",G1564:P1564=""),"",(H1564-G1564)*O1564*Lane_Width*Cost_m2)</f>
        <v/>
      </c>
      <c r="X1564" s="55" cm="1">
        <f t="array" ref="X1564">IF(AND(B1564:D1564="",G1564:P1564=""),-9999,V1564*Av_Cost_Coll/W1564)</f>
        <v>-9999</v>
      </c>
      <c r="Y1564" s="55" cm="1">
        <f t="array" ref="Y1564">IF(AND(B1564:D1564="",G1564:P1564=""),-9999,VLOOKUP(CONCATENATE(M1564,"-",N1564),Likelihood,2,FALSE))</f>
        <v>-9999</v>
      </c>
      <c r="Z1564" s="55" t="str" cm="1">
        <f t="array" ref="Z1564">IF(AND(B1564:D1564="",G1564:P1564=""),"",IF(X1564&gt;=2,IF(Y1564&gt;50,"P1","P3"),IF(X1564&gt;0,IF(Y1564&gt;50,"P2","P5"),IF(Y1564&gt;50,"P4","P6"))))</f>
        <v/>
      </c>
    </row>
    <row r="1565" spans="1:26" x14ac:dyDescent="0.35">
      <c r="A1565" s="48"/>
      <c r="B1565" s="48"/>
      <c r="C1565" s="48"/>
      <c r="D1565" s="48"/>
      <c r="E1565" s="47"/>
      <c r="F1565" s="47"/>
      <c r="G1565" s="48"/>
      <c r="H1565" s="48"/>
      <c r="I1565" s="48"/>
      <c r="J1565" s="48"/>
      <c r="K1565" s="48"/>
      <c r="L1565" s="48"/>
      <c r="M1565" s="48"/>
      <c r="N1565" s="48"/>
      <c r="O1565" s="48"/>
      <c r="P1565" s="48"/>
      <c r="Q1565" s="55" t="str" cm="1">
        <f t="array" ref="Q1565">IF(AND(B1565="",D1565="",G1565:H1565="",J1565:P1565),"",IF(OR(B1565="",D1565="",AND(D1565&lt;&gt;"A",D1565&lt;&gt;"B",D1565&lt;&gt;"C",D1565&lt;&gt;"D",D1565&lt;&gt;"U"),G1565&lt;0,H1565&lt;G1565,AND(J1565&lt;&gt;"BC",J1565&lt;&gt;"SG",J1565&lt;&gt;"KQ",J1565&lt;&gt;"R"),J1565="",K1565="",L1565="",L1565&lt; 0,OR(M1565="",M1565&gt;15),OR(N1565="",N1565&gt;15),O1565="",P1565=""),"ERROR - Please check inputs",""))</f>
        <v/>
      </c>
      <c r="R1565" s="55" t="str" cm="1">
        <f t="array" ref="R1565">IF(AND(B1565:D1565="",G1565:P1565=""),"",H1565-G1565)</f>
        <v/>
      </c>
      <c r="S1565" s="55" t="str" cm="1">
        <f t="array" ref="S1565">IF(AND(B1565:D1565="",G1565:P1565=""),"",P1565*R1565/1000*365)</f>
        <v/>
      </c>
      <c r="T1565" s="55" t="str" cm="1">
        <f t="array" ref="T1565">IF(AND(B1565:D1565="",G1565:P1565=""),"",MAX(0,K1565-L1565))</f>
        <v/>
      </c>
      <c r="U1565" s="55" t="str" cm="1">
        <f t="array" ref="U1565">IF(AND(B1565:D1565="",G1565:P1565=""),"",VLOOKUP(J1565,ABen_Rates,3,FALSE)*T1565*S1565)</f>
        <v/>
      </c>
      <c r="V1565" s="55" t="str" cm="1">
        <f t="array" ref="V1565">IF(AND(B1565:D1565="",G1565:P1565=""),"",VLOOKUP(D1565,Treatment_Life,2,FALSE)*U1565)</f>
        <v/>
      </c>
      <c r="W1565" s="55" t="str" cm="1">
        <f t="array" ref="W1565">IF(AND(B1565:D1565="",G1565:P1565=""),"",(H1565-G1565)*O1565*Lane_Width*Cost_m2)</f>
        <v/>
      </c>
      <c r="X1565" s="55" cm="1">
        <f t="array" ref="X1565">IF(AND(B1565:D1565="",G1565:P1565=""),-9999,V1565*Av_Cost_Coll/W1565)</f>
        <v>-9999</v>
      </c>
      <c r="Y1565" s="55" cm="1">
        <f t="array" ref="Y1565">IF(AND(B1565:D1565="",G1565:P1565=""),-9999,VLOOKUP(CONCATENATE(M1565,"-",N1565),Likelihood,2,FALSE))</f>
        <v>-9999</v>
      </c>
      <c r="Z1565" s="55" t="str" cm="1">
        <f t="array" ref="Z1565">IF(AND(B1565:D1565="",G1565:P1565=""),"",IF(X1565&gt;=2,IF(Y1565&gt;50,"P1","P3"),IF(X1565&gt;0,IF(Y1565&gt;50,"P2","P5"),IF(Y1565&gt;50,"P4","P6"))))</f>
        <v/>
      </c>
    </row>
    <row r="1566" spans="1:26" x14ac:dyDescent="0.35">
      <c r="A1566" s="48"/>
      <c r="B1566" s="48"/>
      <c r="C1566" s="48"/>
      <c r="D1566" s="48"/>
      <c r="E1566" s="47"/>
      <c r="F1566" s="47"/>
      <c r="G1566" s="48"/>
      <c r="H1566" s="48"/>
      <c r="I1566" s="48"/>
      <c r="J1566" s="48"/>
      <c r="K1566" s="48"/>
      <c r="L1566" s="48"/>
      <c r="M1566" s="48"/>
      <c r="N1566" s="48"/>
      <c r="O1566" s="48"/>
      <c r="P1566" s="48"/>
      <c r="Q1566" s="55" t="str" cm="1">
        <f t="array" ref="Q1566">IF(AND(B1566="",D1566="",G1566:H1566="",J1566:P1566),"",IF(OR(B1566="",D1566="",AND(D1566&lt;&gt;"A",D1566&lt;&gt;"B",D1566&lt;&gt;"C",D1566&lt;&gt;"D",D1566&lt;&gt;"U"),G1566&lt;0,H1566&lt;G1566,AND(J1566&lt;&gt;"BC",J1566&lt;&gt;"SG",J1566&lt;&gt;"KQ",J1566&lt;&gt;"R"),J1566="",K1566="",L1566="",L1566&lt; 0,OR(M1566="",M1566&gt;15),OR(N1566="",N1566&gt;15),O1566="",P1566=""),"ERROR - Please check inputs",""))</f>
        <v/>
      </c>
      <c r="R1566" s="55" t="str" cm="1">
        <f t="array" ref="R1566">IF(AND(B1566:D1566="",G1566:P1566=""),"",H1566-G1566)</f>
        <v/>
      </c>
      <c r="S1566" s="55" t="str" cm="1">
        <f t="array" ref="S1566">IF(AND(B1566:D1566="",G1566:P1566=""),"",P1566*R1566/1000*365)</f>
        <v/>
      </c>
      <c r="T1566" s="55" t="str" cm="1">
        <f t="array" ref="T1566">IF(AND(B1566:D1566="",G1566:P1566=""),"",MAX(0,K1566-L1566))</f>
        <v/>
      </c>
      <c r="U1566" s="55" t="str" cm="1">
        <f t="array" ref="U1566">IF(AND(B1566:D1566="",G1566:P1566=""),"",VLOOKUP(J1566,ABen_Rates,3,FALSE)*T1566*S1566)</f>
        <v/>
      </c>
      <c r="V1566" s="55" t="str" cm="1">
        <f t="array" ref="V1566">IF(AND(B1566:D1566="",G1566:P1566=""),"",VLOOKUP(D1566,Treatment_Life,2,FALSE)*U1566)</f>
        <v/>
      </c>
      <c r="W1566" s="55" t="str" cm="1">
        <f t="array" ref="W1566">IF(AND(B1566:D1566="",G1566:P1566=""),"",(H1566-G1566)*O1566*Lane_Width*Cost_m2)</f>
        <v/>
      </c>
      <c r="X1566" s="55" cm="1">
        <f t="array" ref="X1566">IF(AND(B1566:D1566="",G1566:P1566=""),-9999,V1566*Av_Cost_Coll/W1566)</f>
        <v>-9999</v>
      </c>
      <c r="Y1566" s="55" cm="1">
        <f t="array" ref="Y1566">IF(AND(B1566:D1566="",G1566:P1566=""),-9999,VLOOKUP(CONCATENATE(M1566,"-",N1566),Likelihood,2,FALSE))</f>
        <v>-9999</v>
      </c>
      <c r="Z1566" s="55" t="str" cm="1">
        <f t="array" ref="Z1566">IF(AND(B1566:D1566="",G1566:P1566=""),"",IF(X1566&gt;=2,IF(Y1566&gt;50,"P1","P3"),IF(X1566&gt;0,IF(Y1566&gt;50,"P2","P5"),IF(Y1566&gt;50,"P4","P6"))))</f>
        <v/>
      </c>
    </row>
    <row r="1567" spans="1:26" x14ac:dyDescent="0.35">
      <c r="A1567" s="48"/>
      <c r="B1567" s="48"/>
      <c r="C1567" s="48"/>
      <c r="D1567" s="48"/>
      <c r="E1567" s="47"/>
      <c r="F1567" s="47"/>
      <c r="G1567" s="48"/>
      <c r="H1567" s="48"/>
      <c r="I1567" s="48"/>
      <c r="J1567" s="48"/>
      <c r="K1567" s="48"/>
      <c r="L1567" s="48"/>
      <c r="M1567" s="48"/>
      <c r="N1567" s="48"/>
      <c r="O1567" s="48"/>
      <c r="P1567" s="48"/>
      <c r="Q1567" s="55" t="str" cm="1">
        <f t="array" ref="Q1567">IF(AND(B1567="",D1567="",G1567:H1567="",J1567:P1567),"",IF(OR(B1567="",D1567="",AND(D1567&lt;&gt;"A",D1567&lt;&gt;"B",D1567&lt;&gt;"C",D1567&lt;&gt;"D",D1567&lt;&gt;"U"),G1567&lt;0,H1567&lt;G1567,AND(J1567&lt;&gt;"BC",J1567&lt;&gt;"SG",J1567&lt;&gt;"KQ",J1567&lt;&gt;"R"),J1567="",K1567="",L1567="",L1567&lt; 0,OR(M1567="",M1567&gt;15),OR(N1567="",N1567&gt;15),O1567="",P1567=""),"ERROR - Please check inputs",""))</f>
        <v/>
      </c>
      <c r="R1567" s="55" t="str" cm="1">
        <f t="array" ref="R1567">IF(AND(B1567:D1567="",G1567:P1567=""),"",H1567-G1567)</f>
        <v/>
      </c>
      <c r="S1567" s="55" t="str" cm="1">
        <f t="array" ref="S1567">IF(AND(B1567:D1567="",G1567:P1567=""),"",P1567*R1567/1000*365)</f>
        <v/>
      </c>
      <c r="T1567" s="55" t="str" cm="1">
        <f t="array" ref="T1567">IF(AND(B1567:D1567="",G1567:P1567=""),"",MAX(0,K1567-L1567))</f>
        <v/>
      </c>
      <c r="U1567" s="55" t="str" cm="1">
        <f t="array" ref="U1567">IF(AND(B1567:D1567="",G1567:P1567=""),"",VLOOKUP(J1567,ABen_Rates,3,FALSE)*T1567*S1567)</f>
        <v/>
      </c>
      <c r="V1567" s="55" t="str" cm="1">
        <f t="array" ref="V1567">IF(AND(B1567:D1567="",G1567:P1567=""),"",VLOOKUP(D1567,Treatment_Life,2,FALSE)*U1567)</f>
        <v/>
      </c>
      <c r="W1567" s="55" t="str" cm="1">
        <f t="array" ref="W1567">IF(AND(B1567:D1567="",G1567:P1567=""),"",(H1567-G1567)*O1567*Lane_Width*Cost_m2)</f>
        <v/>
      </c>
      <c r="X1567" s="55" cm="1">
        <f t="array" ref="X1567">IF(AND(B1567:D1567="",G1567:P1567=""),-9999,V1567*Av_Cost_Coll/W1567)</f>
        <v>-9999</v>
      </c>
      <c r="Y1567" s="55" cm="1">
        <f t="array" ref="Y1567">IF(AND(B1567:D1567="",G1567:P1567=""),-9999,VLOOKUP(CONCATENATE(M1567,"-",N1567),Likelihood,2,FALSE))</f>
        <v>-9999</v>
      </c>
      <c r="Z1567" s="55" t="str" cm="1">
        <f t="array" ref="Z1567">IF(AND(B1567:D1567="",G1567:P1567=""),"",IF(X1567&gt;=2,IF(Y1567&gt;50,"P1","P3"),IF(X1567&gt;0,IF(Y1567&gt;50,"P2","P5"),IF(Y1567&gt;50,"P4","P6"))))</f>
        <v/>
      </c>
    </row>
    <row r="1568" spans="1:26" x14ac:dyDescent="0.35">
      <c r="A1568" s="48"/>
      <c r="B1568" s="48"/>
      <c r="C1568" s="48"/>
      <c r="D1568" s="48"/>
      <c r="E1568" s="47"/>
      <c r="F1568" s="47"/>
      <c r="G1568" s="48"/>
      <c r="H1568" s="48"/>
      <c r="I1568" s="48"/>
      <c r="J1568" s="48"/>
      <c r="K1568" s="48"/>
      <c r="L1568" s="48"/>
      <c r="M1568" s="48"/>
      <c r="N1568" s="48"/>
      <c r="O1568" s="48"/>
      <c r="P1568" s="48"/>
      <c r="Q1568" s="55" t="str" cm="1">
        <f t="array" ref="Q1568">IF(AND(B1568="",D1568="",G1568:H1568="",J1568:P1568),"",IF(OR(B1568="",D1568="",AND(D1568&lt;&gt;"A",D1568&lt;&gt;"B",D1568&lt;&gt;"C",D1568&lt;&gt;"D",D1568&lt;&gt;"U"),G1568&lt;0,H1568&lt;G1568,AND(J1568&lt;&gt;"BC",J1568&lt;&gt;"SG",J1568&lt;&gt;"KQ",J1568&lt;&gt;"R"),J1568="",K1568="",L1568="",L1568&lt; 0,OR(M1568="",M1568&gt;15),OR(N1568="",N1568&gt;15),O1568="",P1568=""),"ERROR - Please check inputs",""))</f>
        <v/>
      </c>
      <c r="R1568" s="55" t="str" cm="1">
        <f t="array" ref="R1568">IF(AND(B1568:D1568="",G1568:P1568=""),"",H1568-G1568)</f>
        <v/>
      </c>
      <c r="S1568" s="55" t="str" cm="1">
        <f t="array" ref="S1568">IF(AND(B1568:D1568="",G1568:P1568=""),"",P1568*R1568/1000*365)</f>
        <v/>
      </c>
      <c r="T1568" s="55" t="str" cm="1">
        <f t="array" ref="T1568">IF(AND(B1568:D1568="",G1568:P1568=""),"",MAX(0,K1568-L1568))</f>
        <v/>
      </c>
      <c r="U1568" s="55" t="str" cm="1">
        <f t="array" ref="U1568">IF(AND(B1568:D1568="",G1568:P1568=""),"",VLOOKUP(J1568,ABen_Rates,3,FALSE)*T1568*S1568)</f>
        <v/>
      </c>
      <c r="V1568" s="55" t="str" cm="1">
        <f t="array" ref="V1568">IF(AND(B1568:D1568="",G1568:P1568=""),"",VLOOKUP(D1568,Treatment_Life,2,FALSE)*U1568)</f>
        <v/>
      </c>
      <c r="W1568" s="55" t="str" cm="1">
        <f t="array" ref="W1568">IF(AND(B1568:D1568="",G1568:P1568=""),"",(H1568-G1568)*O1568*Lane_Width*Cost_m2)</f>
        <v/>
      </c>
      <c r="X1568" s="55" cm="1">
        <f t="array" ref="X1568">IF(AND(B1568:D1568="",G1568:P1568=""),-9999,V1568*Av_Cost_Coll/W1568)</f>
        <v>-9999</v>
      </c>
      <c r="Y1568" s="55" cm="1">
        <f t="array" ref="Y1568">IF(AND(B1568:D1568="",G1568:P1568=""),-9999,VLOOKUP(CONCATENATE(M1568,"-",N1568),Likelihood,2,FALSE))</f>
        <v>-9999</v>
      </c>
      <c r="Z1568" s="55" t="str" cm="1">
        <f t="array" ref="Z1568">IF(AND(B1568:D1568="",G1568:P1568=""),"",IF(X1568&gt;=2,IF(Y1568&gt;50,"P1","P3"),IF(X1568&gt;0,IF(Y1568&gt;50,"P2","P5"),IF(Y1568&gt;50,"P4","P6"))))</f>
        <v/>
      </c>
    </row>
    <row r="1569" spans="1:26" x14ac:dyDescent="0.35">
      <c r="A1569" s="48"/>
      <c r="B1569" s="48"/>
      <c r="C1569" s="48"/>
      <c r="D1569" s="48"/>
      <c r="E1569" s="47"/>
      <c r="F1569" s="47"/>
      <c r="G1569" s="48"/>
      <c r="H1569" s="48"/>
      <c r="I1569" s="48"/>
      <c r="J1569" s="48"/>
      <c r="K1569" s="48"/>
      <c r="L1569" s="48"/>
      <c r="M1569" s="48"/>
      <c r="N1569" s="48"/>
      <c r="O1569" s="48"/>
      <c r="P1569" s="48"/>
      <c r="Q1569" s="55" t="str" cm="1">
        <f t="array" ref="Q1569">IF(AND(B1569="",D1569="",G1569:H1569="",J1569:P1569),"",IF(OR(B1569="",D1569="",AND(D1569&lt;&gt;"A",D1569&lt;&gt;"B",D1569&lt;&gt;"C",D1569&lt;&gt;"D",D1569&lt;&gt;"U"),G1569&lt;0,H1569&lt;G1569,AND(J1569&lt;&gt;"BC",J1569&lt;&gt;"SG",J1569&lt;&gt;"KQ",J1569&lt;&gt;"R"),J1569="",K1569="",L1569="",L1569&lt; 0,OR(M1569="",M1569&gt;15),OR(N1569="",N1569&gt;15),O1569="",P1569=""),"ERROR - Please check inputs",""))</f>
        <v/>
      </c>
      <c r="R1569" s="55" t="str" cm="1">
        <f t="array" ref="R1569">IF(AND(B1569:D1569="",G1569:P1569=""),"",H1569-G1569)</f>
        <v/>
      </c>
      <c r="S1569" s="55" t="str" cm="1">
        <f t="array" ref="S1569">IF(AND(B1569:D1569="",G1569:P1569=""),"",P1569*R1569/1000*365)</f>
        <v/>
      </c>
      <c r="T1569" s="55" t="str" cm="1">
        <f t="array" ref="T1569">IF(AND(B1569:D1569="",G1569:P1569=""),"",MAX(0,K1569-L1569))</f>
        <v/>
      </c>
      <c r="U1569" s="55" t="str" cm="1">
        <f t="array" ref="U1569">IF(AND(B1569:D1569="",G1569:P1569=""),"",VLOOKUP(J1569,ABen_Rates,3,FALSE)*T1569*S1569)</f>
        <v/>
      </c>
      <c r="V1569" s="55" t="str" cm="1">
        <f t="array" ref="V1569">IF(AND(B1569:D1569="",G1569:P1569=""),"",VLOOKUP(D1569,Treatment_Life,2,FALSE)*U1569)</f>
        <v/>
      </c>
      <c r="W1569" s="55" t="str" cm="1">
        <f t="array" ref="W1569">IF(AND(B1569:D1569="",G1569:P1569=""),"",(H1569-G1569)*O1569*Lane_Width*Cost_m2)</f>
        <v/>
      </c>
      <c r="X1569" s="55" cm="1">
        <f t="array" ref="X1569">IF(AND(B1569:D1569="",G1569:P1569=""),-9999,V1569*Av_Cost_Coll/W1569)</f>
        <v>-9999</v>
      </c>
      <c r="Y1569" s="55" cm="1">
        <f t="array" ref="Y1569">IF(AND(B1569:D1569="",G1569:P1569=""),-9999,VLOOKUP(CONCATENATE(M1569,"-",N1569),Likelihood,2,FALSE))</f>
        <v>-9999</v>
      </c>
      <c r="Z1569" s="55" t="str" cm="1">
        <f t="array" ref="Z1569">IF(AND(B1569:D1569="",G1569:P1569=""),"",IF(X1569&gt;=2,IF(Y1569&gt;50,"P1","P3"),IF(X1569&gt;0,IF(Y1569&gt;50,"P2","P5"),IF(Y1569&gt;50,"P4","P6"))))</f>
        <v/>
      </c>
    </row>
    <row r="1570" spans="1:26" x14ac:dyDescent="0.35">
      <c r="A1570" s="48"/>
      <c r="B1570" s="48"/>
      <c r="C1570" s="48"/>
      <c r="D1570" s="48"/>
      <c r="E1570" s="47"/>
      <c r="F1570" s="47"/>
      <c r="G1570" s="48"/>
      <c r="H1570" s="48"/>
      <c r="I1570" s="48"/>
      <c r="J1570" s="48"/>
      <c r="K1570" s="48"/>
      <c r="L1570" s="48"/>
      <c r="M1570" s="48"/>
      <c r="N1570" s="48"/>
      <c r="O1570" s="48"/>
      <c r="P1570" s="48"/>
      <c r="Q1570" s="55" t="str" cm="1">
        <f t="array" ref="Q1570">IF(AND(B1570="",D1570="",G1570:H1570="",J1570:P1570),"",IF(OR(B1570="",D1570="",AND(D1570&lt;&gt;"A",D1570&lt;&gt;"B",D1570&lt;&gt;"C",D1570&lt;&gt;"D",D1570&lt;&gt;"U"),G1570&lt;0,H1570&lt;G1570,AND(J1570&lt;&gt;"BC",J1570&lt;&gt;"SG",J1570&lt;&gt;"KQ",J1570&lt;&gt;"R"),J1570="",K1570="",L1570="",L1570&lt; 0,OR(M1570="",M1570&gt;15),OR(N1570="",N1570&gt;15),O1570="",P1570=""),"ERROR - Please check inputs",""))</f>
        <v/>
      </c>
      <c r="R1570" s="55" t="str" cm="1">
        <f t="array" ref="R1570">IF(AND(B1570:D1570="",G1570:P1570=""),"",H1570-G1570)</f>
        <v/>
      </c>
      <c r="S1570" s="55" t="str" cm="1">
        <f t="array" ref="S1570">IF(AND(B1570:D1570="",G1570:P1570=""),"",P1570*R1570/1000*365)</f>
        <v/>
      </c>
      <c r="T1570" s="55" t="str" cm="1">
        <f t="array" ref="T1570">IF(AND(B1570:D1570="",G1570:P1570=""),"",MAX(0,K1570-L1570))</f>
        <v/>
      </c>
      <c r="U1570" s="55" t="str" cm="1">
        <f t="array" ref="U1570">IF(AND(B1570:D1570="",G1570:P1570=""),"",VLOOKUP(J1570,ABen_Rates,3,FALSE)*T1570*S1570)</f>
        <v/>
      </c>
      <c r="V1570" s="55" t="str" cm="1">
        <f t="array" ref="V1570">IF(AND(B1570:D1570="",G1570:P1570=""),"",VLOOKUP(D1570,Treatment_Life,2,FALSE)*U1570)</f>
        <v/>
      </c>
      <c r="W1570" s="55" t="str" cm="1">
        <f t="array" ref="W1570">IF(AND(B1570:D1570="",G1570:P1570=""),"",(H1570-G1570)*O1570*Lane_Width*Cost_m2)</f>
        <v/>
      </c>
      <c r="X1570" s="55" cm="1">
        <f t="array" ref="X1570">IF(AND(B1570:D1570="",G1570:P1570=""),-9999,V1570*Av_Cost_Coll/W1570)</f>
        <v>-9999</v>
      </c>
      <c r="Y1570" s="55" cm="1">
        <f t="array" ref="Y1570">IF(AND(B1570:D1570="",G1570:P1570=""),-9999,VLOOKUP(CONCATENATE(M1570,"-",N1570),Likelihood,2,FALSE))</f>
        <v>-9999</v>
      </c>
      <c r="Z1570" s="55" t="str" cm="1">
        <f t="array" ref="Z1570">IF(AND(B1570:D1570="",G1570:P1570=""),"",IF(X1570&gt;=2,IF(Y1570&gt;50,"P1","P3"),IF(X1570&gt;0,IF(Y1570&gt;50,"P2","P5"),IF(Y1570&gt;50,"P4","P6"))))</f>
        <v/>
      </c>
    </row>
    <row r="1571" spans="1:26" x14ac:dyDescent="0.35">
      <c r="A1571" s="48"/>
      <c r="B1571" s="48"/>
      <c r="C1571" s="48"/>
      <c r="D1571" s="48"/>
      <c r="E1571" s="47"/>
      <c r="F1571" s="47"/>
      <c r="G1571" s="48"/>
      <c r="H1571" s="48"/>
      <c r="I1571" s="48"/>
      <c r="J1571" s="48"/>
      <c r="K1571" s="48"/>
      <c r="L1571" s="48"/>
      <c r="M1571" s="48"/>
      <c r="N1571" s="48"/>
      <c r="O1571" s="48"/>
      <c r="P1571" s="48"/>
      <c r="Q1571" s="55" t="str" cm="1">
        <f t="array" ref="Q1571">IF(AND(B1571="",D1571="",G1571:H1571="",J1571:P1571),"",IF(OR(B1571="",D1571="",AND(D1571&lt;&gt;"A",D1571&lt;&gt;"B",D1571&lt;&gt;"C",D1571&lt;&gt;"D",D1571&lt;&gt;"U"),G1571&lt;0,H1571&lt;G1571,AND(J1571&lt;&gt;"BC",J1571&lt;&gt;"SG",J1571&lt;&gt;"KQ",J1571&lt;&gt;"R"),J1571="",K1571="",L1571="",L1571&lt; 0,OR(M1571="",M1571&gt;15),OR(N1571="",N1571&gt;15),O1571="",P1571=""),"ERROR - Please check inputs",""))</f>
        <v/>
      </c>
      <c r="R1571" s="55" t="str" cm="1">
        <f t="array" ref="R1571">IF(AND(B1571:D1571="",G1571:P1571=""),"",H1571-G1571)</f>
        <v/>
      </c>
      <c r="S1571" s="55" t="str" cm="1">
        <f t="array" ref="S1571">IF(AND(B1571:D1571="",G1571:P1571=""),"",P1571*R1571/1000*365)</f>
        <v/>
      </c>
      <c r="T1571" s="55" t="str" cm="1">
        <f t="array" ref="T1571">IF(AND(B1571:D1571="",G1571:P1571=""),"",MAX(0,K1571-L1571))</f>
        <v/>
      </c>
      <c r="U1571" s="55" t="str" cm="1">
        <f t="array" ref="U1571">IF(AND(B1571:D1571="",G1571:P1571=""),"",VLOOKUP(J1571,ABen_Rates,3,FALSE)*T1571*S1571)</f>
        <v/>
      </c>
      <c r="V1571" s="55" t="str" cm="1">
        <f t="array" ref="V1571">IF(AND(B1571:D1571="",G1571:P1571=""),"",VLOOKUP(D1571,Treatment_Life,2,FALSE)*U1571)</f>
        <v/>
      </c>
      <c r="W1571" s="55" t="str" cm="1">
        <f t="array" ref="W1571">IF(AND(B1571:D1571="",G1571:P1571=""),"",(H1571-G1571)*O1571*Lane_Width*Cost_m2)</f>
        <v/>
      </c>
      <c r="X1571" s="55" cm="1">
        <f t="array" ref="X1571">IF(AND(B1571:D1571="",G1571:P1571=""),-9999,V1571*Av_Cost_Coll/W1571)</f>
        <v>-9999</v>
      </c>
      <c r="Y1571" s="55" cm="1">
        <f t="array" ref="Y1571">IF(AND(B1571:D1571="",G1571:P1571=""),-9999,VLOOKUP(CONCATENATE(M1571,"-",N1571),Likelihood,2,FALSE))</f>
        <v>-9999</v>
      </c>
      <c r="Z1571" s="55" t="str" cm="1">
        <f t="array" ref="Z1571">IF(AND(B1571:D1571="",G1571:P1571=""),"",IF(X1571&gt;=2,IF(Y1571&gt;50,"P1","P3"),IF(X1571&gt;0,IF(Y1571&gt;50,"P2","P5"),IF(Y1571&gt;50,"P4","P6"))))</f>
        <v/>
      </c>
    </row>
    <row r="1572" spans="1:26" x14ac:dyDescent="0.35">
      <c r="A1572" s="48"/>
      <c r="B1572" s="48"/>
      <c r="C1572" s="48"/>
      <c r="D1572" s="48"/>
      <c r="E1572" s="47"/>
      <c r="F1572" s="47"/>
      <c r="G1572" s="48"/>
      <c r="H1572" s="48"/>
      <c r="I1572" s="48"/>
      <c r="J1572" s="48"/>
      <c r="K1572" s="48"/>
      <c r="L1572" s="48"/>
      <c r="M1572" s="48"/>
      <c r="N1572" s="48"/>
      <c r="O1572" s="48"/>
      <c r="P1572" s="48"/>
      <c r="Q1572" s="55" t="str" cm="1">
        <f t="array" ref="Q1572">IF(AND(B1572="",D1572="",G1572:H1572="",J1572:P1572),"",IF(OR(B1572="",D1572="",AND(D1572&lt;&gt;"A",D1572&lt;&gt;"B",D1572&lt;&gt;"C",D1572&lt;&gt;"D",D1572&lt;&gt;"U"),G1572&lt;0,H1572&lt;G1572,AND(J1572&lt;&gt;"BC",J1572&lt;&gt;"SG",J1572&lt;&gt;"KQ",J1572&lt;&gt;"R"),J1572="",K1572="",L1572="",L1572&lt; 0,OR(M1572="",M1572&gt;15),OR(N1572="",N1572&gt;15),O1572="",P1572=""),"ERROR - Please check inputs",""))</f>
        <v/>
      </c>
      <c r="R1572" s="55" t="str" cm="1">
        <f t="array" ref="R1572">IF(AND(B1572:D1572="",G1572:P1572=""),"",H1572-G1572)</f>
        <v/>
      </c>
      <c r="S1572" s="55" t="str" cm="1">
        <f t="array" ref="S1572">IF(AND(B1572:D1572="",G1572:P1572=""),"",P1572*R1572/1000*365)</f>
        <v/>
      </c>
      <c r="T1572" s="55" t="str" cm="1">
        <f t="array" ref="T1572">IF(AND(B1572:D1572="",G1572:P1572=""),"",MAX(0,K1572-L1572))</f>
        <v/>
      </c>
      <c r="U1572" s="55" t="str" cm="1">
        <f t="array" ref="U1572">IF(AND(B1572:D1572="",G1572:P1572=""),"",VLOOKUP(J1572,ABen_Rates,3,FALSE)*T1572*S1572)</f>
        <v/>
      </c>
      <c r="V1572" s="55" t="str" cm="1">
        <f t="array" ref="V1572">IF(AND(B1572:D1572="",G1572:P1572=""),"",VLOOKUP(D1572,Treatment_Life,2,FALSE)*U1572)</f>
        <v/>
      </c>
      <c r="W1572" s="55" t="str" cm="1">
        <f t="array" ref="W1572">IF(AND(B1572:D1572="",G1572:P1572=""),"",(H1572-G1572)*O1572*Lane_Width*Cost_m2)</f>
        <v/>
      </c>
      <c r="X1572" s="55" cm="1">
        <f t="array" ref="X1572">IF(AND(B1572:D1572="",G1572:P1572=""),-9999,V1572*Av_Cost_Coll/W1572)</f>
        <v>-9999</v>
      </c>
      <c r="Y1572" s="55" cm="1">
        <f t="array" ref="Y1572">IF(AND(B1572:D1572="",G1572:P1572=""),-9999,VLOOKUP(CONCATENATE(M1572,"-",N1572),Likelihood,2,FALSE))</f>
        <v>-9999</v>
      </c>
      <c r="Z1572" s="55" t="str" cm="1">
        <f t="array" ref="Z1572">IF(AND(B1572:D1572="",G1572:P1572=""),"",IF(X1572&gt;=2,IF(Y1572&gt;50,"P1","P3"),IF(X1572&gt;0,IF(Y1572&gt;50,"P2","P5"),IF(Y1572&gt;50,"P4","P6"))))</f>
        <v/>
      </c>
    </row>
    <row r="1573" spans="1:26" x14ac:dyDescent="0.35">
      <c r="A1573" s="48"/>
      <c r="B1573" s="48"/>
      <c r="C1573" s="48"/>
      <c r="D1573" s="48"/>
      <c r="E1573" s="47"/>
      <c r="F1573" s="47"/>
      <c r="G1573" s="48"/>
      <c r="H1573" s="48"/>
      <c r="I1573" s="48"/>
      <c r="J1573" s="48"/>
      <c r="K1573" s="48"/>
      <c r="L1573" s="48"/>
      <c r="M1573" s="48"/>
      <c r="N1573" s="48"/>
      <c r="O1573" s="48"/>
      <c r="P1573" s="48"/>
      <c r="Q1573" s="55" t="str" cm="1">
        <f t="array" ref="Q1573">IF(AND(B1573="",D1573="",G1573:H1573="",J1573:P1573),"",IF(OR(B1573="",D1573="",AND(D1573&lt;&gt;"A",D1573&lt;&gt;"B",D1573&lt;&gt;"C",D1573&lt;&gt;"D",D1573&lt;&gt;"U"),G1573&lt;0,H1573&lt;G1573,AND(J1573&lt;&gt;"BC",J1573&lt;&gt;"SG",J1573&lt;&gt;"KQ",J1573&lt;&gt;"R"),J1573="",K1573="",L1573="",L1573&lt; 0,OR(M1573="",M1573&gt;15),OR(N1573="",N1573&gt;15),O1573="",P1573=""),"ERROR - Please check inputs",""))</f>
        <v/>
      </c>
      <c r="R1573" s="55" t="str" cm="1">
        <f t="array" ref="R1573">IF(AND(B1573:D1573="",G1573:P1573=""),"",H1573-G1573)</f>
        <v/>
      </c>
      <c r="S1573" s="55" t="str" cm="1">
        <f t="array" ref="S1573">IF(AND(B1573:D1573="",G1573:P1573=""),"",P1573*R1573/1000*365)</f>
        <v/>
      </c>
      <c r="T1573" s="55" t="str" cm="1">
        <f t="array" ref="T1573">IF(AND(B1573:D1573="",G1573:P1573=""),"",MAX(0,K1573-L1573))</f>
        <v/>
      </c>
      <c r="U1573" s="55" t="str" cm="1">
        <f t="array" ref="U1573">IF(AND(B1573:D1573="",G1573:P1573=""),"",VLOOKUP(J1573,ABen_Rates,3,FALSE)*T1573*S1573)</f>
        <v/>
      </c>
      <c r="V1573" s="55" t="str" cm="1">
        <f t="array" ref="V1573">IF(AND(B1573:D1573="",G1573:P1573=""),"",VLOOKUP(D1573,Treatment_Life,2,FALSE)*U1573)</f>
        <v/>
      </c>
      <c r="W1573" s="55" t="str" cm="1">
        <f t="array" ref="W1573">IF(AND(B1573:D1573="",G1573:P1573=""),"",(H1573-G1573)*O1573*Lane_Width*Cost_m2)</f>
        <v/>
      </c>
      <c r="X1573" s="55" cm="1">
        <f t="array" ref="X1573">IF(AND(B1573:D1573="",G1573:P1573=""),-9999,V1573*Av_Cost_Coll/W1573)</f>
        <v>-9999</v>
      </c>
      <c r="Y1573" s="55" cm="1">
        <f t="array" ref="Y1573">IF(AND(B1573:D1573="",G1573:P1573=""),-9999,VLOOKUP(CONCATENATE(M1573,"-",N1573),Likelihood,2,FALSE))</f>
        <v>-9999</v>
      </c>
      <c r="Z1573" s="55" t="str" cm="1">
        <f t="array" ref="Z1573">IF(AND(B1573:D1573="",G1573:P1573=""),"",IF(X1573&gt;=2,IF(Y1573&gt;50,"P1","P3"),IF(X1573&gt;0,IF(Y1573&gt;50,"P2","P5"),IF(Y1573&gt;50,"P4","P6"))))</f>
        <v/>
      </c>
    </row>
    <row r="1574" spans="1:26" x14ac:dyDescent="0.35">
      <c r="A1574" s="48"/>
      <c r="B1574" s="48"/>
      <c r="C1574" s="48"/>
      <c r="D1574" s="48"/>
      <c r="E1574" s="47"/>
      <c r="F1574" s="47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  <c r="Q1574" s="55" t="str" cm="1">
        <f t="array" ref="Q1574">IF(AND(B1574="",D1574="",G1574:H1574="",J1574:P1574),"",IF(OR(B1574="",D1574="",AND(D1574&lt;&gt;"A",D1574&lt;&gt;"B",D1574&lt;&gt;"C",D1574&lt;&gt;"D",D1574&lt;&gt;"U"),G1574&lt;0,H1574&lt;G1574,AND(J1574&lt;&gt;"BC",J1574&lt;&gt;"SG",J1574&lt;&gt;"KQ",J1574&lt;&gt;"R"),J1574="",K1574="",L1574="",L1574&lt; 0,OR(M1574="",M1574&gt;15),OR(N1574="",N1574&gt;15),O1574="",P1574=""),"ERROR - Please check inputs",""))</f>
        <v/>
      </c>
      <c r="R1574" s="55" t="str" cm="1">
        <f t="array" ref="R1574">IF(AND(B1574:D1574="",G1574:P1574=""),"",H1574-G1574)</f>
        <v/>
      </c>
      <c r="S1574" s="55" t="str" cm="1">
        <f t="array" ref="S1574">IF(AND(B1574:D1574="",G1574:P1574=""),"",P1574*R1574/1000*365)</f>
        <v/>
      </c>
      <c r="T1574" s="55" t="str" cm="1">
        <f t="array" ref="T1574">IF(AND(B1574:D1574="",G1574:P1574=""),"",MAX(0,K1574-L1574))</f>
        <v/>
      </c>
      <c r="U1574" s="55" t="str" cm="1">
        <f t="array" ref="U1574">IF(AND(B1574:D1574="",G1574:P1574=""),"",VLOOKUP(J1574,ABen_Rates,3,FALSE)*T1574*S1574)</f>
        <v/>
      </c>
      <c r="V1574" s="55" t="str" cm="1">
        <f t="array" ref="V1574">IF(AND(B1574:D1574="",G1574:P1574=""),"",VLOOKUP(D1574,Treatment_Life,2,FALSE)*U1574)</f>
        <v/>
      </c>
      <c r="W1574" s="55" t="str" cm="1">
        <f t="array" ref="W1574">IF(AND(B1574:D1574="",G1574:P1574=""),"",(H1574-G1574)*O1574*Lane_Width*Cost_m2)</f>
        <v/>
      </c>
      <c r="X1574" s="55" cm="1">
        <f t="array" ref="X1574">IF(AND(B1574:D1574="",G1574:P1574=""),-9999,V1574*Av_Cost_Coll/W1574)</f>
        <v>-9999</v>
      </c>
      <c r="Y1574" s="55" cm="1">
        <f t="array" ref="Y1574">IF(AND(B1574:D1574="",G1574:P1574=""),-9999,VLOOKUP(CONCATENATE(M1574,"-",N1574),Likelihood,2,FALSE))</f>
        <v>-9999</v>
      </c>
      <c r="Z1574" s="55" t="str" cm="1">
        <f t="array" ref="Z1574">IF(AND(B1574:D1574="",G1574:P1574=""),"",IF(X1574&gt;=2,IF(Y1574&gt;50,"P1","P3"),IF(X1574&gt;0,IF(Y1574&gt;50,"P2","P5"),IF(Y1574&gt;50,"P4","P6"))))</f>
        <v/>
      </c>
    </row>
    <row r="1575" spans="1:26" x14ac:dyDescent="0.35">
      <c r="A1575" s="48"/>
      <c r="B1575" s="48"/>
      <c r="C1575" s="48"/>
      <c r="D1575" s="48"/>
      <c r="E1575" s="47"/>
      <c r="F1575" s="47"/>
      <c r="G1575" s="48"/>
      <c r="H1575" s="48"/>
      <c r="I1575" s="48"/>
      <c r="J1575" s="48"/>
      <c r="K1575" s="48"/>
      <c r="L1575" s="48"/>
      <c r="M1575" s="48"/>
      <c r="N1575" s="48"/>
      <c r="O1575" s="48"/>
      <c r="P1575" s="48"/>
      <c r="Q1575" s="55" t="str" cm="1">
        <f t="array" ref="Q1575">IF(AND(B1575="",D1575="",G1575:H1575="",J1575:P1575),"",IF(OR(B1575="",D1575="",AND(D1575&lt;&gt;"A",D1575&lt;&gt;"B",D1575&lt;&gt;"C",D1575&lt;&gt;"D",D1575&lt;&gt;"U"),G1575&lt;0,H1575&lt;G1575,AND(J1575&lt;&gt;"BC",J1575&lt;&gt;"SG",J1575&lt;&gt;"KQ",J1575&lt;&gt;"R"),J1575="",K1575="",L1575="",L1575&lt; 0,OR(M1575="",M1575&gt;15),OR(N1575="",N1575&gt;15),O1575="",P1575=""),"ERROR - Please check inputs",""))</f>
        <v/>
      </c>
      <c r="R1575" s="55" t="str" cm="1">
        <f t="array" ref="R1575">IF(AND(B1575:D1575="",G1575:P1575=""),"",H1575-G1575)</f>
        <v/>
      </c>
      <c r="S1575" s="55" t="str" cm="1">
        <f t="array" ref="S1575">IF(AND(B1575:D1575="",G1575:P1575=""),"",P1575*R1575/1000*365)</f>
        <v/>
      </c>
      <c r="T1575" s="55" t="str" cm="1">
        <f t="array" ref="T1575">IF(AND(B1575:D1575="",G1575:P1575=""),"",MAX(0,K1575-L1575))</f>
        <v/>
      </c>
      <c r="U1575" s="55" t="str" cm="1">
        <f t="array" ref="U1575">IF(AND(B1575:D1575="",G1575:P1575=""),"",VLOOKUP(J1575,ABen_Rates,3,FALSE)*T1575*S1575)</f>
        <v/>
      </c>
      <c r="V1575" s="55" t="str" cm="1">
        <f t="array" ref="V1575">IF(AND(B1575:D1575="",G1575:P1575=""),"",VLOOKUP(D1575,Treatment_Life,2,FALSE)*U1575)</f>
        <v/>
      </c>
      <c r="W1575" s="55" t="str" cm="1">
        <f t="array" ref="W1575">IF(AND(B1575:D1575="",G1575:P1575=""),"",(H1575-G1575)*O1575*Lane_Width*Cost_m2)</f>
        <v/>
      </c>
      <c r="X1575" s="55" cm="1">
        <f t="array" ref="X1575">IF(AND(B1575:D1575="",G1575:P1575=""),-9999,V1575*Av_Cost_Coll/W1575)</f>
        <v>-9999</v>
      </c>
      <c r="Y1575" s="55" cm="1">
        <f t="array" ref="Y1575">IF(AND(B1575:D1575="",G1575:P1575=""),-9999,VLOOKUP(CONCATENATE(M1575,"-",N1575),Likelihood,2,FALSE))</f>
        <v>-9999</v>
      </c>
      <c r="Z1575" s="55" t="str" cm="1">
        <f t="array" ref="Z1575">IF(AND(B1575:D1575="",G1575:P1575=""),"",IF(X1575&gt;=2,IF(Y1575&gt;50,"P1","P3"),IF(X1575&gt;0,IF(Y1575&gt;50,"P2","P5"),IF(Y1575&gt;50,"P4","P6"))))</f>
        <v/>
      </c>
    </row>
    <row r="1576" spans="1:26" x14ac:dyDescent="0.35">
      <c r="A1576" s="48"/>
      <c r="B1576" s="48"/>
      <c r="C1576" s="48"/>
      <c r="D1576" s="48"/>
      <c r="E1576" s="47"/>
      <c r="F1576" s="47"/>
      <c r="G1576" s="48"/>
      <c r="H1576" s="48"/>
      <c r="I1576" s="48"/>
      <c r="J1576" s="48"/>
      <c r="K1576" s="48"/>
      <c r="L1576" s="48"/>
      <c r="M1576" s="48"/>
      <c r="N1576" s="48"/>
      <c r="O1576" s="48"/>
      <c r="P1576" s="48"/>
      <c r="Q1576" s="55" t="str" cm="1">
        <f t="array" ref="Q1576">IF(AND(B1576="",D1576="",G1576:H1576="",J1576:P1576),"",IF(OR(B1576="",D1576="",AND(D1576&lt;&gt;"A",D1576&lt;&gt;"B",D1576&lt;&gt;"C",D1576&lt;&gt;"D",D1576&lt;&gt;"U"),G1576&lt;0,H1576&lt;G1576,AND(J1576&lt;&gt;"BC",J1576&lt;&gt;"SG",J1576&lt;&gt;"KQ",J1576&lt;&gt;"R"),J1576="",K1576="",L1576="",L1576&lt; 0,OR(M1576="",M1576&gt;15),OR(N1576="",N1576&gt;15),O1576="",P1576=""),"ERROR - Please check inputs",""))</f>
        <v/>
      </c>
      <c r="R1576" s="55" t="str" cm="1">
        <f t="array" ref="R1576">IF(AND(B1576:D1576="",G1576:P1576=""),"",H1576-G1576)</f>
        <v/>
      </c>
      <c r="S1576" s="55" t="str" cm="1">
        <f t="array" ref="S1576">IF(AND(B1576:D1576="",G1576:P1576=""),"",P1576*R1576/1000*365)</f>
        <v/>
      </c>
      <c r="T1576" s="55" t="str" cm="1">
        <f t="array" ref="T1576">IF(AND(B1576:D1576="",G1576:P1576=""),"",MAX(0,K1576-L1576))</f>
        <v/>
      </c>
      <c r="U1576" s="55" t="str" cm="1">
        <f t="array" ref="U1576">IF(AND(B1576:D1576="",G1576:P1576=""),"",VLOOKUP(J1576,ABen_Rates,3,FALSE)*T1576*S1576)</f>
        <v/>
      </c>
      <c r="V1576" s="55" t="str" cm="1">
        <f t="array" ref="V1576">IF(AND(B1576:D1576="",G1576:P1576=""),"",VLOOKUP(D1576,Treatment_Life,2,FALSE)*U1576)</f>
        <v/>
      </c>
      <c r="W1576" s="55" t="str" cm="1">
        <f t="array" ref="W1576">IF(AND(B1576:D1576="",G1576:P1576=""),"",(H1576-G1576)*O1576*Lane_Width*Cost_m2)</f>
        <v/>
      </c>
      <c r="X1576" s="55" cm="1">
        <f t="array" ref="X1576">IF(AND(B1576:D1576="",G1576:P1576=""),-9999,V1576*Av_Cost_Coll/W1576)</f>
        <v>-9999</v>
      </c>
      <c r="Y1576" s="55" cm="1">
        <f t="array" ref="Y1576">IF(AND(B1576:D1576="",G1576:P1576=""),-9999,VLOOKUP(CONCATENATE(M1576,"-",N1576),Likelihood,2,FALSE))</f>
        <v>-9999</v>
      </c>
      <c r="Z1576" s="55" t="str" cm="1">
        <f t="array" ref="Z1576">IF(AND(B1576:D1576="",G1576:P1576=""),"",IF(X1576&gt;=2,IF(Y1576&gt;50,"P1","P3"),IF(X1576&gt;0,IF(Y1576&gt;50,"P2","P5"),IF(Y1576&gt;50,"P4","P6"))))</f>
        <v/>
      </c>
    </row>
    <row r="1577" spans="1:26" x14ac:dyDescent="0.35">
      <c r="A1577" s="48"/>
      <c r="B1577" s="48"/>
      <c r="C1577" s="48"/>
      <c r="D1577" s="48"/>
      <c r="E1577" s="47"/>
      <c r="F1577" s="47"/>
      <c r="G1577" s="48"/>
      <c r="H1577" s="48"/>
      <c r="I1577" s="48"/>
      <c r="J1577" s="48"/>
      <c r="K1577" s="48"/>
      <c r="L1577" s="48"/>
      <c r="M1577" s="48"/>
      <c r="N1577" s="48"/>
      <c r="O1577" s="48"/>
      <c r="P1577" s="48"/>
      <c r="Q1577" s="55" t="str" cm="1">
        <f t="array" ref="Q1577">IF(AND(B1577="",D1577="",G1577:H1577="",J1577:P1577),"",IF(OR(B1577="",D1577="",AND(D1577&lt;&gt;"A",D1577&lt;&gt;"B",D1577&lt;&gt;"C",D1577&lt;&gt;"D",D1577&lt;&gt;"U"),G1577&lt;0,H1577&lt;G1577,AND(J1577&lt;&gt;"BC",J1577&lt;&gt;"SG",J1577&lt;&gt;"KQ",J1577&lt;&gt;"R"),J1577="",K1577="",L1577="",L1577&lt; 0,OR(M1577="",M1577&gt;15),OR(N1577="",N1577&gt;15),O1577="",P1577=""),"ERROR - Please check inputs",""))</f>
        <v/>
      </c>
      <c r="R1577" s="55" t="str" cm="1">
        <f t="array" ref="R1577">IF(AND(B1577:D1577="",G1577:P1577=""),"",H1577-G1577)</f>
        <v/>
      </c>
      <c r="S1577" s="55" t="str" cm="1">
        <f t="array" ref="S1577">IF(AND(B1577:D1577="",G1577:P1577=""),"",P1577*R1577/1000*365)</f>
        <v/>
      </c>
      <c r="T1577" s="55" t="str" cm="1">
        <f t="array" ref="T1577">IF(AND(B1577:D1577="",G1577:P1577=""),"",MAX(0,K1577-L1577))</f>
        <v/>
      </c>
      <c r="U1577" s="55" t="str" cm="1">
        <f t="array" ref="U1577">IF(AND(B1577:D1577="",G1577:P1577=""),"",VLOOKUP(J1577,ABen_Rates,3,FALSE)*T1577*S1577)</f>
        <v/>
      </c>
      <c r="V1577" s="55" t="str" cm="1">
        <f t="array" ref="V1577">IF(AND(B1577:D1577="",G1577:P1577=""),"",VLOOKUP(D1577,Treatment_Life,2,FALSE)*U1577)</f>
        <v/>
      </c>
      <c r="W1577" s="55" t="str" cm="1">
        <f t="array" ref="W1577">IF(AND(B1577:D1577="",G1577:P1577=""),"",(H1577-G1577)*O1577*Lane_Width*Cost_m2)</f>
        <v/>
      </c>
      <c r="X1577" s="55" cm="1">
        <f t="array" ref="X1577">IF(AND(B1577:D1577="",G1577:P1577=""),-9999,V1577*Av_Cost_Coll/W1577)</f>
        <v>-9999</v>
      </c>
      <c r="Y1577" s="55" cm="1">
        <f t="array" ref="Y1577">IF(AND(B1577:D1577="",G1577:P1577=""),-9999,VLOOKUP(CONCATENATE(M1577,"-",N1577),Likelihood,2,FALSE))</f>
        <v>-9999</v>
      </c>
      <c r="Z1577" s="55" t="str" cm="1">
        <f t="array" ref="Z1577">IF(AND(B1577:D1577="",G1577:P1577=""),"",IF(X1577&gt;=2,IF(Y1577&gt;50,"P1","P3"),IF(X1577&gt;0,IF(Y1577&gt;50,"P2","P5"),IF(Y1577&gt;50,"P4","P6"))))</f>
        <v/>
      </c>
    </row>
    <row r="1578" spans="1:26" x14ac:dyDescent="0.35">
      <c r="A1578" s="48"/>
      <c r="B1578" s="48"/>
      <c r="C1578" s="48"/>
      <c r="D1578" s="48"/>
      <c r="E1578" s="47"/>
      <c r="F1578" s="47"/>
      <c r="G1578" s="48"/>
      <c r="H1578" s="48"/>
      <c r="I1578" s="48"/>
      <c r="J1578" s="48"/>
      <c r="K1578" s="48"/>
      <c r="L1578" s="48"/>
      <c r="M1578" s="48"/>
      <c r="N1578" s="48"/>
      <c r="O1578" s="48"/>
      <c r="P1578" s="48"/>
      <c r="Q1578" s="55" t="str" cm="1">
        <f t="array" ref="Q1578">IF(AND(B1578="",D1578="",G1578:H1578="",J1578:P1578),"",IF(OR(B1578="",D1578="",AND(D1578&lt;&gt;"A",D1578&lt;&gt;"B",D1578&lt;&gt;"C",D1578&lt;&gt;"D",D1578&lt;&gt;"U"),G1578&lt;0,H1578&lt;G1578,AND(J1578&lt;&gt;"BC",J1578&lt;&gt;"SG",J1578&lt;&gt;"KQ",J1578&lt;&gt;"R"),J1578="",K1578="",L1578="",L1578&lt; 0,OR(M1578="",M1578&gt;15),OR(N1578="",N1578&gt;15),O1578="",P1578=""),"ERROR - Please check inputs",""))</f>
        <v/>
      </c>
      <c r="R1578" s="55" t="str" cm="1">
        <f t="array" ref="R1578">IF(AND(B1578:D1578="",G1578:P1578=""),"",H1578-G1578)</f>
        <v/>
      </c>
      <c r="S1578" s="55" t="str" cm="1">
        <f t="array" ref="S1578">IF(AND(B1578:D1578="",G1578:P1578=""),"",P1578*R1578/1000*365)</f>
        <v/>
      </c>
      <c r="T1578" s="55" t="str" cm="1">
        <f t="array" ref="T1578">IF(AND(B1578:D1578="",G1578:P1578=""),"",MAX(0,K1578-L1578))</f>
        <v/>
      </c>
      <c r="U1578" s="55" t="str" cm="1">
        <f t="array" ref="U1578">IF(AND(B1578:D1578="",G1578:P1578=""),"",VLOOKUP(J1578,ABen_Rates,3,FALSE)*T1578*S1578)</f>
        <v/>
      </c>
      <c r="V1578" s="55" t="str" cm="1">
        <f t="array" ref="V1578">IF(AND(B1578:D1578="",G1578:P1578=""),"",VLOOKUP(D1578,Treatment_Life,2,FALSE)*U1578)</f>
        <v/>
      </c>
      <c r="W1578" s="55" t="str" cm="1">
        <f t="array" ref="W1578">IF(AND(B1578:D1578="",G1578:P1578=""),"",(H1578-G1578)*O1578*Lane_Width*Cost_m2)</f>
        <v/>
      </c>
      <c r="X1578" s="55" cm="1">
        <f t="array" ref="X1578">IF(AND(B1578:D1578="",G1578:P1578=""),-9999,V1578*Av_Cost_Coll/W1578)</f>
        <v>-9999</v>
      </c>
      <c r="Y1578" s="55" cm="1">
        <f t="array" ref="Y1578">IF(AND(B1578:D1578="",G1578:P1578=""),-9999,VLOOKUP(CONCATENATE(M1578,"-",N1578),Likelihood,2,FALSE))</f>
        <v>-9999</v>
      </c>
      <c r="Z1578" s="55" t="str" cm="1">
        <f t="array" ref="Z1578">IF(AND(B1578:D1578="",G1578:P1578=""),"",IF(X1578&gt;=2,IF(Y1578&gt;50,"P1","P3"),IF(X1578&gt;0,IF(Y1578&gt;50,"P2","P5"),IF(Y1578&gt;50,"P4","P6"))))</f>
        <v/>
      </c>
    </row>
    <row r="1579" spans="1:26" x14ac:dyDescent="0.35">
      <c r="A1579" s="48"/>
      <c r="B1579" s="48"/>
      <c r="C1579" s="48"/>
      <c r="D1579" s="48"/>
      <c r="E1579" s="47"/>
      <c r="F1579" s="47"/>
      <c r="G1579" s="48"/>
      <c r="H1579" s="48"/>
      <c r="I1579" s="48"/>
      <c r="J1579" s="48"/>
      <c r="K1579" s="48"/>
      <c r="L1579" s="48"/>
      <c r="M1579" s="48"/>
      <c r="N1579" s="48"/>
      <c r="O1579" s="48"/>
      <c r="P1579" s="48"/>
      <c r="Q1579" s="55" t="str" cm="1">
        <f t="array" ref="Q1579">IF(AND(B1579="",D1579="",G1579:H1579="",J1579:P1579),"",IF(OR(B1579="",D1579="",AND(D1579&lt;&gt;"A",D1579&lt;&gt;"B",D1579&lt;&gt;"C",D1579&lt;&gt;"D",D1579&lt;&gt;"U"),G1579&lt;0,H1579&lt;G1579,AND(J1579&lt;&gt;"BC",J1579&lt;&gt;"SG",J1579&lt;&gt;"KQ",J1579&lt;&gt;"R"),J1579="",K1579="",L1579="",L1579&lt; 0,OR(M1579="",M1579&gt;15),OR(N1579="",N1579&gt;15),O1579="",P1579=""),"ERROR - Please check inputs",""))</f>
        <v/>
      </c>
      <c r="R1579" s="55" t="str" cm="1">
        <f t="array" ref="R1579">IF(AND(B1579:D1579="",G1579:P1579=""),"",H1579-G1579)</f>
        <v/>
      </c>
      <c r="S1579" s="55" t="str" cm="1">
        <f t="array" ref="S1579">IF(AND(B1579:D1579="",G1579:P1579=""),"",P1579*R1579/1000*365)</f>
        <v/>
      </c>
      <c r="T1579" s="55" t="str" cm="1">
        <f t="array" ref="T1579">IF(AND(B1579:D1579="",G1579:P1579=""),"",MAX(0,K1579-L1579))</f>
        <v/>
      </c>
      <c r="U1579" s="55" t="str" cm="1">
        <f t="array" ref="U1579">IF(AND(B1579:D1579="",G1579:P1579=""),"",VLOOKUP(J1579,ABen_Rates,3,FALSE)*T1579*S1579)</f>
        <v/>
      </c>
      <c r="V1579" s="55" t="str" cm="1">
        <f t="array" ref="V1579">IF(AND(B1579:D1579="",G1579:P1579=""),"",VLOOKUP(D1579,Treatment_Life,2,FALSE)*U1579)</f>
        <v/>
      </c>
      <c r="W1579" s="55" t="str" cm="1">
        <f t="array" ref="W1579">IF(AND(B1579:D1579="",G1579:P1579=""),"",(H1579-G1579)*O1579*Lane_Width*Cost_m2)</f>
        <v/>
      </c>
      <c r="X1579" s="55" cm="1">
        <f t="array" ref="X1579">IF(AND(B1579:D1579="",G1579:P1579=""),-9999,V1579*Av_Cost_Coll/W1579)</f>
        <v>-9999</v>
      </c>
      <c r="Y1579" s="55" cm="1">
        <f t="array" ref="Y1579">IF(AND(B1579:D1579="",G1579:P1579=""),-9999,VLOOKUP(CONCATENATE(M1579,"-",N1579),Likelihood,2,FALSE))</f>
        <v>-9999</v>
      </c>
      <c r="Z1579" s="55" t="str" cm="1">
        <f t="array" ref="Z1579">IF(AND(B1579:D1579="",G1579:P1579=""),"",IF(X1579&gt;=2,IF(Y1579&gt;50,"P1","P3"),IF(X1579&gt;0,IF(Y1579&gt;50,"P2","P5"),IF(Y1579&gt;50,"P4","P6"))))</f>
        <v/>
      </c>
    </row>
    <row r="1580" spans="1:26" x14ac:dyDescent="0.35">
      <c r="A1580" s="48"/>
      <c r="B1580" s="48"/>
      <c r="C1580" s="48"/>
      <c r="D1580" s="48"/>
      <c r="E1580" s="47"/>
      <c r="F1580" s="47"/>
      <c r="G1580" s="48"/>
      <c r="H1580" s="48"/>
      <c r="I1580" s="48"/>
      <c r="J1580" s="48"/>
      <c r="K1580" s="48"/>
      <c r="L1580" s="48"/>
      <c r="M1580" s="48"/>
      <c r="N1580" s="48"/>
      <c r="O1580" s="48"/>
      <c r="P1580" s="48"/>
      <c r="Q1580" s="55" t="str" cm="1">
        <f t="array" ref="Q1580">IF(AND(B1580="",D1580="",G1580:H1580="",J1580:P1580),"",IF(OR(B1580="",D1580="",AND(D1580&lt;&gt;"A",D1580&lt;&gt;"B",D1580&lt;&gt;"C",D1580&lt;&gt;"D",D1580&lt;&gt;"U"),G1580&lt;0,H1580&lt;G1580,AND(J1580&lt;&gt;"BC",J1580&lt;&gt;"SG",J1580&lt;&gt;"KQ",J1580&lt;&gt;"R"),J1580="",K1580="",L1580="",L1580&lt; 0,OR(M1580="",M1580&gt;15),OR(N1580="",N1580&gt;15),O1580="",P1580=""),"ERROR - Please check inputs",""))</f>
        <v/>
      </c>
      <c r="R1580" s="55" t="str" cm="1">
        <f t="array" ref="R1580">IF(AND(B1580:D1580="",G1580:P1580=""),"",H1580-G1580)</f>
        <v/>
      </c>
      <c r="S1580" s="55" t="str" cm="1">
        <f t="array" ref="S1580">IF(AND(B1580:D1580="",G1580:P1580=""),"",P1580*R1580/1000*365)</f>
        <v/>
      </c>
      <c r="T1580" s="55" t="str" cm="1">
        <f t="array" ref="T1580">IF(AND(B1580:D1580="",G1580:P1580=""),"",MAX(0,K1580-L1580))</f>
        <v/>
      </c>
      <c r="U1580" s="55" t="str" cm="1">
        <f t="array" ref="U1580">IF(AND(B1580:D1580="",G1580:P1580=""),"",VLOOKUP(J1580,ABen_Rates,3,FALSE)*T1580*S1580)</f>
        <v/>
      </c>
      <c r="V1580" s="55" t="str" cm="1">
        <f t="array" ref="V1580">IF(AND(B1580:D1580="",G1580:P1580=""),"",VLOOKUP(D1580,Treatment_Life,2,FALSE)*U1580)</f>
        <v/>
      </c>
      <c r="W1580" s="55" t="str" cm="1">
        <f t="array" ref="W1580">IF(AND(B1580:D1580="",G1580:P1580=""),"",(H1580-G1580)*O1580*Lane_Width*Cost_m2)</f>
        <v/>
      </c>
      <c r="X1580" s="55" cm="1">
        <f t="array" ref="X1580">IF(AND(B1580:D1580="",G1580:P1580=""),-9999,V1580*Av_Cost_Coll/W1580)</f>
        <v>-9999</v>
      </c>
      <c r="Y1580" s="55" cm="1">
        <f t="array" ref="Y1580">IF(AND(B1580:D1580="",G1580:P1580=""),-9999,VLOOKUP(CONCATENATE(M1580,"-",N1580),Likelihood,2,FALSE))</f>
        <v>-9999</v>
      </c>
      <c r="Z1580" s="55" t="str" cm="1">
        <f t="array" ref="Z1580">IF(AND(B1580:D1580="",G1580:P1580=""),"",IF(X1580&gt;=2,IF(Y1580&gt;50,"P1","P3"),IF(X1580&gt;0,IF(Y1580&gt;50,"P2","P5"),IF(Y1580&gt;50,"P4","P6"))))</f>
        <v/>
      </c>
    </row>
    <row r="1581" spans="1:26" x14ac:dyDescent="0.35">
      <c r="A1581" s="48"/>
      <c r="B1581" s="48"/>
      <c r="C1581" s="48"/>
      <c r="D1581" s="48"/>
      <c r="E1581" s="47"/>
      <c r="F1581" s="47"/>
      <c r="G1581" s="48"/>
      <c r="H1581" s="48"/>
      <c r="I1581" s="48"/>
      <c r="J1581" s="48"/>
      <c r="K1581" s="48"/>
      <c r="L1581" s="48"/>
      <c r="M1581" s="48"/>
      <c r="N1581" s="48"/>
      <c r="O1581" s="48"/>
      <c r="P1581" s="48"/>
      <c r="Q1581" s="55" t="str" cm="1">
        <f t="array" ref="Q1581">IF(AND(B1581="",D1581="",G1581:H1581="",J1581:P1581),"",IF(OR(B1581="",D1581="",AND(D1581&lt;&gt;"A",D1581&lt;&gt;"B",D1581&lt;&gt;"C",D1581&lt;&gt;"D",D1581&lt;&gt;"U"),G1581&lt;0,H1581&lt;G1581,AND(J1581&lt;&gt;"BC",J1581&lt;&gt;"SG",J1581&lt;&gt;"KQ",J1581&lt;&gt;"R"),J1581="",K1581="",L1581="",L1581&lt; 0,OR(M1581="",M1581&gt;15),OR(N1581="",N1581&gt;15),O1581="",P1581=""),"ERROR - Please check inputs",""))</f>
        <v/>
      </c>
      <c r="R1581" s="55" t="str" cm="1">
        <f t="array" ref="R1581">IF(AND(B1581:D1581="",G1581:P1581=""),"",H1581-G1581)</f>
        <v/>
      </c>
      <c r="S1581" s="55" t="str" cm="1">
        <f t="array" ref="S1581">IF(AND(B1581:D1581="",G1581:P1581=""),"",P1581*R1581/1000*365)</f>
        <v/>
      </c>
      <c r="T1581" s="55" t="str" cm="1">
        <f t="array" ref="T1581">IF(AND(B1581:D1581="",G1581:P1581=""),"",MAX(0,K1581-L1581))</f>
        <v/>
      </c>
      <c r="U1581" s="55" t="str" cm="1">
        <f t="array" ref="U1581">IF(AND(B1581:D1581="",G1581:P1581=""),"",VLOOKUP(J1581,ABen_Rates,3,FALSE)*T1581*S1581)</f>
        <v/>
      </c>
      <c r="V1581" s="55" t="str" cm="1">
        <f t="array" ref="V1581">IF(AND(B1581:D1581="",G1581:P1581=""),"",VLOOKUP(D1581,Treatment_Life,2,FALSE)*U1581)</f>
        <v/>
      </c>
      <c r="W1581" s="55" t="str" cm="1">
        <f t="array" ref="W1581">IF(AND(B1581:D1581="",G1581:P1581=""),"",(H1581-G1581)*O1581*Lane_Width*Cost_m2)</f>
        <v/>
      </c>
      <c r="X1581" s="55" cm="1">
        <f t="array" ref="X1581">IF(AND(B1581:D1581="",G1581:P1581=""),-9999,V1581*Av_Cost_Coll/W1581)</f>
        <v>-9999</v>
      </c>
      <c r="Y1581" s="55" cm="1">
        <f t="array" ref="Y1581">IF(AND(B1581:D1581="",G1581:P1581=""),-9999,VLOOKUP(CONCATENATE(M1581,"-",N1581),Likelihood,2,FALSE))</f>
        <v>-9999</v>
      </c>
      <c r="Z1581" s="55" t="str" cm="1">
        <f t="array" ref="Z1581">IF(AND(B1581:D1581="",G1581:P1581=""),"",IF(X1581&gt;=2,IF(Y1581&gt;50,"P1","P3"),IF(X1581&gt;0,IF(Y1581&gt;50,"P2","P5"),IF(Y1581&gt;50,"P4","P6"))))</f>
        <v/>
      </c>
    </row>
    <row r="1582" spans="1:26" x14ac:dyDescent="0.35">
      <c r="A1582" s="48"/>
      <c r="B1582" s="48"/>
      <c r="C1582" s="48"/>
      <c r="D1582" s="48"/>
      <c r="E1582" s="47"/>
      <c r="F1582" s="47"/>
      <c r="G1582" s="48"/>
      <c r="H1582" s="48"/>
      <c r="I1582" s="48"/>
      <c r="J1582" s="48"/>
      <c r="K1582" s="48"/>
      <c r="L1582" s="48"/>
      <c r="M1582" s="48"/>
      <c r="N1582" s="48"/>
      <c r="O1582" s="48"/>
      <c r="P1582" s="48"/>
      <c r="Q1582" s="55" t="str" cm="1">
        <f t="array" ref="Q1582">IF(AND(B1582="",D1582="",G1582:H1582="",J1582:P1582),"",IF(OR(B1582="",D1582="",AND(D1582&lt;&gt;"A",D1582&lt;&gt;"B",D1582&lt;&gt;"C",D1582&lt;&gt;"D",D1582&lt;&gt;"U"),G1582&lt;0,H1582&lt;G1582,AND(J1582&lt;&gt;"BC",J1582&lt;&gt;"SG",J1582&lt;&gt;"KQ",J1582&lt;&gt;"R"),J1582="",K1582="",L1582="",L1582&lt; 0,OR(M1582="",M1582&gt;15),OR(N1582="",N1582&gt;15),O1582="",P1582=""),"ERROR - Please check inputs",""))</f>
        <v/>
      </c>
      <c r="R1582" s="55" t="str" cm="1">
        <f t="array" ref="R1582">IF(AND(B1582:D1582="",G1582:P1582=""),"",H1582-G1582)</f>
        <v/>
      </c>
      <c r="S1582" s="55" t="str" cm="1">
        <f t="array" ref="S1582">IF(AND(B1582:D1582="",G1582:P1582=""),"",P1582*R1582/1000*365)</f>
        <v/>
      </c>
      <c r="T1582" s="55" t="str" cm="1">
        <f t="array" ref="T1582">IF(AND(B1582:D1582="",G1582:P1582=""),"",MAX(0,K1582-L1582))</f>
        <v/>
      </c>
      <c r="U1582" s="55" t="str" cm="1">
        <f t="array" ref="U1582">IF(AND(B1582:D1582="",G1582:P1582=""),"",VLOOKUP(J1582,ABen_Rates,3,FALSE)*T1582*S1582)</f>
        <v/>
      </c>
      <c r="V1582" s="55" t="str" cm="1">
        <f t="array" ref="V1582">IF(AND(B1582:D1582="",G1582:P1582=""),"",VLOOKUP(D1582,Treatment_Life,2,FALSE)*U1582)</f>
        <v/>
      </c>
      <c r="W1582" s="55" t="str" cm="1">
        <f t="array" ref="W1582">IF(AND(B1582:D1582="",G1582:P1582=""),"",(H1582-G1582)*O1582*Lane_Width*Cost_m2)</f>
        <v/>
      </c>
      <c r="X1582" s="55" cm="1">
        <f t="array" ref="X1582">IF(AND(B1582:D1582="",G1582:P1582=""),-9999,V1582*Av_Cost_Coll/W1582)</f>
        <v>-9999</v>
      </c>
      <c r="Y1582" s="55" cm="1">
        <f t="array" ref="Y1582">IF(AND(B1582:D1582="",G1582:P1582=""),-9999,VLOOKUP(CONCATENATE(M1582,"-",N1582),Likelihood,2,FALSE))</f>
        <v>-9999</v>
      </c>
      <c r="Z1582" s="55" t="str" cm="1">
        <f t="array" ref="Z1582">IF(AND(B1582:D1582="",G1582:P1582=""),"",IF(X1582&gt;=2,IF(Y1582&gt;50,"P1","P3"),IF(X1582&gt;0,IF(Y1582&gt;50,"P2","P5"),IF(Y1582&gt;50,"P4","P6"))))</f>
        <v/>
      </c>
    </row>
    <row r="1583" spans="1:26" x14ac:dyDescent="0.35">
      <c r="A1583" s="48"/>
      <c r="B1583" s="48"/>
      <c r="C1583" s="48"/>
      <c r="D1583" s="48"/>
      <c r="E1583" s="47"/>
      <c r="F1583" s="47"/>
      <c r="G1583" s="48"/>
      <c r="H1583" s="48"/>
      <c r="I1583" s="48"/>
      <c r="J1583" s="48"/>
      <c r="K1583" s="48"/>
      <c r="L1583" s="48"/>
      <c r="M1583" s="48"/>
      <c r="N1583" s="48"/>
      <c r="O1583" s="48"/>
      <c r="P1583" s="48"/>
      <c r="Q1583" s="55" t="str" cm="1">
        <f t="array" ref="Q1583">IF(AND(B1583="",D1583="",G1583:H1583="",J1583:P1583),"",IF(OR(B1583="",D1583="",AND(D1583&lt;&gt;"A",D1583&lt;&gt;"B",D1583&lt;&gt;"C",D1583&lt;&gt;"D",D1583&lt;&gt;"U"),G1583&lt;0,H1583&lt;G1583,AND(J1583&lt;&gt;"BC",J1583&lt;&gt;"SG",J1583&lt;&gt;"KQ",J1583&lt;&gt;"R"),J1583="",K1583="",L1583="",L1583&lt; 0,OR(M1583="",M1583&gt;15),OR(N1583="",N1583&gt;15),O1583="",P1583=""),"ERROR - Please check inputs",""))</f>
        <v/>
      </c>
      <c r="R1583" s="55" t="str" cm="1">
        <f t="array" ref="R1583">IF(AND(B1583:D1583="",G1583:P1583=""),"",H1583-G1583)</f>
        <v/>
      </c>
      <c r="S1583" s="55" t="str" cm="1">
        <f t="array" ref="S1583">IF(AND(B1583:D1583="",G1583:P1583=""),"",P1583*R1583/1000*365)</f>
        <v/>
      </c>
      <c r="T1583" s="55" t="str" cm="1">
        <f t="array" ref="T1583">IF(AND(B1583:D1583="",G1583:P1583=""),"",MAX(0,K1583-L1583))</f>
        <v/>
      </c>
      <c r="U1583" s="55" t="str" cm="1">
        <f t="array" ref="U1583">IF(AND(B1583:D1583="",G1583:P1583=""),"",VLOOKUP(J1583,ABen_Rates,3,FALSE)*T1583*S1583)</f>
        <v/>
      </c>
      <c r="V1583" s="55" t="str" cm="1">
        <f t="array" ref="V1583">IF(AND(B1583:D1583="",G1583:P1583=""),"",VLOOKUP(D1583,Treatment_Life,2,FALSE)*U1583)</f>
        <v/>
      </c>
      <c r="W1583" s="55" t="str" cm="1">
        <f t="array" ref="W1583">IF(AND(B1583:D1583="",G1583:P1583=""),"",(H1583-G1583)*O1583*Lane_Width*Cost_m2)</f>
        <v/>
      </c>
      <c r="X1583" s="55" cm="1">
        <f t="array" ref="X1583">IF(AND(B1583:D1583="",G1583:P1583=""),-9999,V1583*Av_Cost_Coll/W1583)</f>
        <v>-9999</v>
      </c>
      <c r="Y1583" s="55" cm="1">
        <f t="array" ref="Y1583">IF(AND(B1583:D1583="",G1583:P1583=""),-9999,VLOOKUP(CONCATENATE(M1583,"-",N1583),Likelihood,2,FALSE))</f>
        <v>-9999</v>
      </c>
      <c r="Z1583" s="55" t="str" cm="1">
        <f t="array" ref="Z1583">IF(AND(B1583:D1583="",G1583:P1583=""),"",IF(X1583&gt;=2,IF(Y1583&gt;50,"P1","P3"),IF(X1583&gt;0,IF(Y1583&gt;50,"P2","P5"),IF(Y1583&gt;50,"P4","P6"))))</f>
        <v/>
      </c>
    </row>
    <row r="1584" spans="1:26" x14ac:dyDescent="0.35">
      <c r="A1584" s="48"/>
      <c r="B1584" s="48"/>
      <c r="C1584" s="48"/>
      <c r="D1584" s="48"/>
      <c r="E1584" s="47"/>
      <c r="F1584" s="47"/>
      <c r="G1584" s="48"/>
      <c r="H1584" s="48"/>
      <c r="I1584" s="48"/>
      <c r="J1584" s="48"/>
      <c r="K1584" s="48"/>
      <c r="L1584" s="48"/>
      <c r="M1584" s="48"/>
      <c r="N1584" s="48"/>
      <c r="O1584" s="48"/>
      <c r="P1584" s="48"/>
      <c r="Q1584" s="55" t="str" cm="1">
        <f t="array" ref="Q1584">IF(AND(B1584="",D1584="",G1584:H1584="",J1584:P1584),"",IF(OR(B1584="",D1584="",AND(D1584&lt;&gt;"A",D1584&lt;&gt;"B",D1584&lt;&gt;"C",D1584&lt;&gt;"D",D1584&lt;&gt;"U"),G1584&lt;0,H1584&lt;G1584,AND(J1584&lt;&gt;"BC",J1584&lt;&gt;"SG",J1584&lt;&gt;"KQ",J1584&lt;&gt;"R"),J1584="",K1584="",L1584="",L1584&lt; 0,OR(M1584="",M1584&gt;15),OR(N1584="",N1584&gt;15),O1584="",P1584=""),"ERROR - Please check inputs",""))</f>
        <v/>
      </c>
      <c r="R1584" s="55" t="str" cm="1">
        <f t="array" ref="R1584">IF(AND(B1584:D1584="",G1584:P1584=""),"",H1584-G1584)</f>
        <v/>
      </c>
      <c r="S1584" s="55" t="str" cm="1">
        <f t="array" ref="S1584">IF(AND(B1584:D1584="",G1584:P1584=""),"",P1584*R1584/1000*365)</f>
        <v/>
      </c>
      <c r="T1584" s="55" t="str" cm="1">
        <f t="array" ref="T1584">IF(AND(B1584:D1584="",G1584:P1584=""),"",MAX(0,K1584-L1584))</f>
        <v/>
      </c>
      <c r="U1584" s="55" t="str" cm="1">
        <f t="array" ref="U1584">IF(AND(B1584:D1584="",G1584:P1584=""),"",VLOOKUP(J1584,ABen_Rates,3,FALSE)*T1584*S1584)</f>
        <v/>
      </c>
      <c r="V1584" s="55" t="str" cm="1">
        <f t="array" ref="V1584">IF(AND(B1584:D1584="",G1584:P1584=""),"",VLOOKUP(D1584,Treatment_Life,2,FALSE)*U1584)</f>
        <v/>
      </c>
      <c r="W1584" s="55" t="str" cm="1">
        <f t="array" ref="W1584">IF(AND(B1584:D1584="",G1584:P1584=""),"",(H1584-G1584)*O1584*Lane_Width*Cost_m2)</f>
        <v/>
      </c>
      <c r="X1584" s="55" cm="1">
        <f t="array" ref="X1584">IF(AND(B1584:D1584="",G1584:P1584=""),-9999,V1584*Av_Cost_Coll/W1584)</f>
        <v>-9999</v>
      </c>
      <c r="Y1584" s="55" cm="1">
        <f t="array" ref="Y1584">IF(AND(B1584:D1584="",G1584:P1584=""),-9999,VLOOKUP(CONCATENATE(M1584,"-",N1584),Likelihood,2,FALSE))</f>
        <v>-9999</v>
      </c>
      <c r="Z1584" s="55" t="str" cm="1">
        <f t="array" ref="Z1584">IF(AND(B1584:D1584="",G1584:P1584=""),"",IF(X1584&gt;=2,IF(Y1584&gt;50,"P1","P3"),IF(X1584&gt;0,IF(Y1584&gt;50,"P2","P5"),IF(Y1584&gt;50,"P4","P6"))))</f>
        <v/>
      </c>
    </row>
    <row r="1585" spans="1:26" x14ac:dyDescent="0.35">
      <c r="A1585" s="48"/>
      <c r="B1585" s="48"/>
      <c r="C1585" s="48"/>
      <c r="D1585" s="48"/>
      <c r="E1585" s="47"/>
      <c r="F1585" s="47"/>
      <c r="G1585" s="48"/>
      <c r="H1585" s="48"/>
      <c r="I1585" s="48"/>
      <c r="J1585" s="48"/>
      <c r="K1585" s="48"/>
      <c r="L1585" s="48"/>
      <c r="M1585" s="48"/>
      <c r="N1585" s="48"/>
      <c r="O1585" s="48"/>
      <c r="P1585" s="48"/>
      <c r="Q1585" s="55" t="str" cm="1">
        <f t="array" ref="Q1585">IF(AND(B1585="",D1585="",G1585:H1585="",J1585:P1585),"",IF(OR(B1585="",D1585="",AND(D1585&lt;&gt;"A",D1585&lt;&gt;"B",D1585&lt;&gt;"C",D1585&lt;&gt;"D",D1585&lt;&gt;"U"),G1585&lt;0,H1585&lt;G1585,AND(J1585&lt;&gt;"BC",J1585&lt;&gt;"SG",J1585&lt;&gt;"KQ",J1585&lt;&gt;"R"),J1585="",K1585="",L1585="",L1585&lt; 0,OR(M1585="",M1585&gt;15),OR(N1585="",N1585&gt;15),O1585="",P1585=""),"ERROR - Please check inputs",""))</f>
        <v/>
      </c>
      <c r="R1585" s="55" t="str" cm="1">
        <f t="array" ref="R1585">IF(AND(B1585:D1585="",G1585:P1585=""),"",H1585-G1585)</f>
        <v/>
      </c>
      <c r="S1585" s="55" t="str" cm="1">
        <f t="array" ref="S1585">IF(AND(B1585:D1585="",G1585:P1585=""),"",P1585*R1585/1000*365)</f>
        <v/>
      </c>
      <c r="T1585" s="55" t="str" cm="1">
        <f t="array" ref="T1585">IF(AND(B1585:D1585="",G1585:P1585=""),"",MAX(0,K1585-L1585))</f>
        <v/>
      </c>
      <c r="U1585" s="55" t="str" cm="1">
        <f t="array" ref="U1585">IF(AND(B1585:D1585="",G1585:P1585=""),"",VLOOKUP(J1585,ABen_Rates,3,FALSE)*T1585*S1585)</f>
        <v/>
      </c>
      <c r="V1585" s="55" t="str" cm="1">
        <f t="array" ref="V1585">IF(AND(B1585:D1585="",G1585:P1585=""),"",VLOOKUP(D1585,Treatment_Life,2,FALSE)*U1585)</f>
        <v/>
      </c>
      <c r="W1585" s="55" t="str" cm="1">
        <f t="array" ref="W1585">IF(AND(B1585:D1585="",G1585:P1585=""),"",(H1585-G1585)*O1585*Lane_Width*Cost_m2)</f>
        <v/>
      </c>
      <c r="X1585" s="55" cm="1">
        <f t="array" ref="X1585">IF(AND(B1585:D1585="",G1585:P1585=""),-9999,V1585*Av_Cost_Coll/W1585)</f>
        <v>-9999</v>
      </c>
      <c r="Y1585" s="55" cm="1">
        <f t="array" ref="Y1585">IF(AND(B1585:D1585="",G1585:P1585=""),-9999,VLOOKUP(CONCATENATE(M1585,"-",N1585),Likelihood,2,FALSE))</f>
        <v>-9999</v>
      </c>
      <c r="Z1585" s="55" t="str" cm="1">
        <f t="array" ref="Z1585">IF(AND(B1585:D1585="",G1585:P1585=""),"",IF(X1585&gt;=2,IF(Y1585&gt;50,"P1","P3"),IF(X1585&gt;0,IF(Y1585&gt;50,"P2","P5"),IF(Y1585&gt;50,"P4","P6"))))</f>
        <v/>
      </c>
    </row>
    <row r="1586" spans="1:26" x14ac:dyDescent="0.35">
      <c r="A1586" s="48"/>
      <c r="B1586" s="48"/>
      <c r="C1586" s="48"/>
      <c r="D1586" s="48"/>
      <c r="E1586" s="47"/>
      <c r="F1586" s="47"/>
      <c r="G1586" s="48"/>
      <c r="H1586" s="48"/>
      <c r="I1586" s="48"/>
      <c r="J1586" s="48"/>
      <c r="K1586" s="48"/>
      <c r="L1586" s="48"/>
      <c r="M1586" s="48"/>
      <c r="N1586" s="48"/>
      <c r="O1586" s="48"/>
      <c r="P1586" s="48"/>
      <c r="Q1586" s="55" t="str" cm="1">
        <f t="array" ref="Q1586">IF(AND(B1586="",D1586="",G1586:H1586="",J1586:P1586),"",IF(OR(B1586="",D1586="",AND(D1586&lt;&gt;"A",D1586&lt;&gt;"B",D1586&lt;&gt;"C",D1586&lt;&gt;"D",D1586&lt;&gt;"U"),G1586&lt;0,H1586&lt;G1586,AND(J1586&lt;&gt;"BC",J1586&lt;&gt;"SG",J1586&lt;&gt;"KQ",J1586&lt;&gt;"R"),J1586="",K1586="",L1586="",L1586&lt; 0,OR(M1586="",M1586&gt;15),OR(N1586="",N1586&gt;15),O1586="",P1586=""),"ERROR - Please check inputs",""))</f>
        <v/>
      </c>
      <c r="R1586" s="55" t="str" cm="1">
        <f t="array" ref="R1586">IF(AND(B1586:D1586="",G1586:P1586=""),"",H1586-G1586)</f>
        <v/>
      </c>
      <c r="S1586" s="55" t="str" cm="1">
        <f t="array" ref="S1586">IF(AND(B1586:D1586="",G1586:P1586=""),"",P1586*R1586/1000*365)</f>
        <v/>
      </c>
      <c r="T1586" s="55" t="str" cm="1">
        <f t="array" ref="T1586">IF(AND(B1586:D1586="",G1586:P1586=""),"",MAX(0,K1586-L1586))</f>
        <v/>
      </c>
      <c r="U1586" s="55" t="str" cm="1">
        <f t="array" ref="U1586">IF(AND(B1586:D1586="",G1586:P1586=""),"",VLOOKUP(J1586,ABen_Rates,3,FALSE)*T1586*S1586)</f>
        <v/>
      </c>
      <c r="V1586" s="55" t="str" cm="1">
        <f t="array" ref="V1586">IF(AND(B1586:D1586="",G1586:P1586=""),"",VLOOKUP(D1586,Treatment_Life,2,FALSE)*U1586)</f>
        <v/>
      </c>
      <c r="W1586" s="55" t="str" cm="1">
        <f t="array" ref="W1586">IF(AND(B1586:D1586="",G1586:P1586=""),"",(H1586-G1586)*O1586*Lane_Width*Cost_m2)</f>
        <v/>
      </c>
      <c r="X1586" s="55" cm="1">
        <f t="array" ref="X1586">IF(AND(B1586:D1586="",G1586:P1586=""),-9999,V1586*Av_Cost_Coll/W1586)</f>
        <v>-9999</v>
      </c>
      <c r="Y1586" s="55" cm="1">
        <f t="array" ref="Y1586">IF(AND(B1586:D1586="",G1586:P1586=""),-9999,VLOOKUP(CONCATENATE(M1586,"-",N1586),Likelihood,2,FALSE))</f>
        <v>-9999</v>
      </c>
      <c r="Z1586" s="55" t="str" cm="1">
        <f t="array" ref="Z1586">IF(AND(B1586:D1586="",G1586:P1586=""),"",IF(X1586&gt;=2,IF(Y1586&gt;50,"P1","P3"),IF(X1586&gt;0,IF(Y1586&gt;50,"P2","P5"),IF(Y1586&gt;50,"P4","P6"))))</f>
        <v/>
      </c>
    </row>
    <row r="1587" spans="1:26" x14ac:dyDescent="0.35">
      <c r="A1587" s="48"/>
      <c r="B1587" s="48"/>
      <c r="C1587" s="48"/>
      <c r="D1587" s="48"/>
      <c r="E1587" s="47"/>
      <c r="F1587" s="47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55" t="str" cm="1">
        <f t="array" ref="Q1587">IF(AND(B1587="",D1587="",G1587:H1587="",J1587:P1587),"",IF(OR(B1587="",D1587="",AND(D1587&lt;&gt;"A",D1587&lt;&gt;"B",D1587&lt;&gt;"C",D1587&lt;&gt;"D",D1587&lt;&gt;"U"),G1587&lt;0,H1587&lt;G1587,AND(J1587&lt;&gt;"BC",J1587&lt;&gt;"SG",J1587&lt;&gt;"KQ",J1587&lt;&gt;"R"),J1587="",K1587="",L1587="",L1587&lt; 0,OR(M1587="",M1587&gt;15),OR(N1587="",N1587&gt;15),O1587="",P1587=""),"ERROR - Please check inputs",""))</f>
        <v/>
      </c>
      <c r="R1587" s="55" t="str" cm="1">
        <f t="array" ref="R1587">IF(AND(B1587:D1587="",G1587:P1587=""),"",H1587-G1587)</f>
        <v/>
      </c>
      <c r="S1587" s="55" t="str" cm="1">
        <f t="array" ref="S1587">IF(AND(B1587:D1587="",G1587:P1587=""),"",P1587*R1587/1000*365)</f>
        <v/>
      </c>
      <c r="T1587" s="55" t="str" cm="1">
        <f t="array" ref="T1587">IF(AND(B1587:D1587="",G1587:P1587=""),"",MAX(0,K1587-L1587))</f>
        <v/>
      </c>
      <c r="U1587" s="55" t="str" cm="1">
        <f t="array" ref="U1587">IF(AND(B1587:D1587="",G1587:P1587=""),"",VLOOKUP(J1587,ABen_Rates,3,FALSE)*T1587*S1587)</f>
        <v/>
      </c>
      <c r="V1587" s="55" t="str" cm="1">
        <f t="array" ref="V1587">IF(AND(B1587:D1587="",G1587:P1587=""),"",VLOOKUP(D1587,Treatment_Life,2,FALSE)*U1587)</f>
        <v/>
      </c>
      <c r="W1587" s="55" t="str" cm="1">
        <f t="array" ref="W1587">IF(AND(B1587:D1587="",G1587:P1587=""),"",(H1587-G1587)*O1587*Lane_Width*Cost_m2)</f>
        <v/>
      </c>
      <c r="X1587" s="55" cm="1">
        <f t="array" ref="X1587">IF(AND(B1587:D1587="",G1587:P1587=""),-9999,V1587*Av_Cost_Coll/W1587)</f>
        <v>-9999</v>
      </c>
      <c r="Y1587" s="55" cm="1">
        <f t="array" ref="Y1587">IF(AND(B1587:D1587="",G1587:P1587=""),-9999,VLOOKUP(CONCATENATE(M1587,"-",N1587),Likelihood,2,FALSE))</f>
        <v>-9999</v>
      </c>
      <c r="Z1587" s="55" t="str" cm="1">
        <f t="array" ref="Z1587">IF(AND(B1587:D1587="",G1587:P1587=""),"",IF(X1587&gt;=2,IF(Y1587&gt;50,"P1","P3"),IF(X1587&gt;0,IF(Y1587&gt;50,"P2","P5"),IF(Y1587&gt;50,"P4","P6"))))</f>
        <v/>
      </c>
    </row>
    <row r="1588" spans="1:26" x14ac:dyDescent="0.35">
      <c r="A1588" s="48"/>
      <c r="B1588" s="48"/>
      <c r="C1588" s="48"/>
      <c r="D1588" s="48"/>
      <c r="E1588" s="47"/>
      <c r="F1588" s="47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55" t="str" cm="1">
        <f t="array" ref="Q1588">IF(AND(B1588="",D1588="",G1588:H1588="",J1588:P1588),"",IF(OR(B1588="",D1588="",AND(D1588&lt;&gt;"A",D1588&lt;&gt;"B",D1588&lt;&gt;"C",D1588&lt;&gt;"D",D1588&lt;&gt;"U"),G1588&lt;0,H1588&lt;G1588,AND(J1588&lt;&gt;"BC",J1588&lt;&gt;"SG",J1588&lt;&gt;"KQ",J1588&lt;&gt;"R"),J1588="",K1588="",L1588="",L1588&lt; 0,OR(M1588="",M1588&gt;15),OR(N1588="",N1588&gt;15),O1588="",P1588=""),"ERROR - Please check inputs",""))</f>
        <v/>
      </c>
      <c r="R1588" s="55" t="str" cm="1">
        <f t="array" ref="R1588">IF(AND(B1588:D1588="",G1588:P1588=""),"",H1588-G1588)</f>
        <v/>
      </c>
      <c r="S1588" s="55" t="str" cm="1">
        <f t="array" ref="S1588">IF(AND(B1588:D1588="",G1588:P1588=""),"",P1588*R1588/1000*365)</f>
        <v/>
      </c>
      <c r="T1588" s="55" t="str" cm="1">
        <f t="array" ref="T1588">IF(AND(B1588:D1588="",G1588:P1588=""),"",MAX(0,K1588-L1588))</f>
        <v/>
      </c>
      <c r="U1588" s="55" t="str" cm="1">
        <f t="array" ref="U1588">IF(AND(B1588:D1588="",G1588:P1588=""),"",VLOOKUP(J1588,ABen_Rates,3,FALSE)*T1588*S1588)</f>
        <v/>
      </c>
      <c r="V1588" s="55" t="str" cm="1">
        <f t="array" ref="V1588">IF(AND(B1588:D1588="",G1588:P1588=""),"",VLOOKUP(D1588,Treatment_Life,2,FALSE)*U1588)</f>
        <v/>
      </c>
      <c r="W1588" s="55" t="str" cm="1">
        <f t="array" ref="W1588">IF(AND(B1588:D1588="",G1588:P1588=""),"",(H1588-G1588)*O1588*Lane_Width*Cost_m2)</f>
        <v/>
      </c>
      <c r="X1588" s="55" cm="1">
        <f t="array" ref="X1588">IF(AND(B1588:D1588="",G1588:P1588=""),-9999,V1588*Av_Cost_Coll/W1588)</f>
        <v>-9999</v>
      </c>
      <c r="Y1588" s="55" cm="1">
        <f t="array" ref="Y1588">IF(AND(B1588:D1588="",G1588:P1588=""),-9999,VLOOKUP(CONCATENATE(M1588,"-",N1588),Likelihood,2,FALSE))</f>
        <v>-9999</v>
      </c>
      <c r="Z1588" s="55" t="str" cm="1">
        <f t="array" ref="Z1588">IF(AND(B1588:D1588="",G1588:P1588=""),"",IF(X1588&gt;=2,IF(Y1588&gt;50,"P1","P3"),IF(X1588&gt;0,IF(Y1588&gt;50,"P2","P5"),IF(Y1588&gt;50,"P4","P6"))))</f>
        <v/>
      </c>
    </row>
    <row r="1589" spans="1:26" x14ac:dyDescent="0.35">
      <c r="A1589" s="48"/>
      <c r="B1589" s="48"/>
      <c r="C1589" s="48"/>
      <c r="D1589" s="48"/>
      <c r="E1589" s="47"/>
      <c r="F1589" s="47"/>
      <c r="G1589" s="48"/>
      <c r="H1589" s="48"/>
      <c r="I1589" s="48"/>
      <c r="J1589" s="48"/>
      <c r="K1589" s="48"/>
      <c r="L1589" s="48"/>
      <c r="M1589" s="48"/>
      <c r="N1589" s="48"/>
      <c r="O1589" s="48"/>
      <c r="P1589" s="48"/>
      <c r="Q1589" s="55" t="str" cm="1">
        <f t="array" ref="Q1589">IF(AND(B1589="",D1589="",G1589:H1589="",J1589:P1589),"",IF(OR(B1589="",D1589="",AND(D1589&lt;&gt;"A",D1589&lt;&gt;"B",D1589&lt;&gt;"C",D1589&lt;&gt;"D",D1589&lt;&gt;"U"),G1589&lt;0,H1589&lt;G1589,AND(J1589&lt;&gt;"BC",J1589&lt;&gt;"SG",J1589&lt;&gt;"KQ",J1589&lt;&gt;"R"),J1589="",K1589="",L1589="",L1589&lt; 0,OR(M1589="",M1589&gt;15),OR(N1589="",N1589&gt;15),O1589="",P1589=""),"ERROR - Please check inputs",""))</f>
        <v/>
      </c>
      <c r="R1589" s="55" t="str" cm="1">
        <f t="array" ref="R1589">IF(AND(B1589:D1589="",G1589:P1589=""),"",H1589-G1589)</f>
        <v/>
      </c>
      <c r="S1589" s="55" t="str" cm="1">
        <f t="array" ref="S1589">IF(AND(B1589:D1589="",G1589:P1589=""),"",P1589*R1589/1000*365)</f>
        <v/>
      </c>
      <c r="T1589" s="55" t="str" cm="1">
        <f t="array" ref="T1589">IF(AND(B1589:D1589="",G1589:P1589=""),"",MAX(0,K1589-L1589))</f>
        <v/>
      </c>
      <c r="U1589" s="55" t="str" cm="1">
        <f t="array" ref="U1589">IF(AND(B1589:D1589="",G1589:P1589=""),"",VLOOKUP(J1589,ABen_Rates,3,FALSE)*T1589*S1589)</f>
        <v/>
      </c>
      <c r="V1589" s="55" t="str" cm="1">
        <f t="array" ref="V1589">IF(AND(B1589:D1589="",G1589:P1589=""),"",VLOOKUP(D1589,Treatment_Life,2,FALSE)*U1589)</f>
        <v/>
      </c>
      <c r="W1589" s="55" t="str" cm="1">
        <f t="array" ref="W1589">IF(AND(B1589:D1589="",G1589:P1589=""),"",(H1589-G1589)*O1589*Lane_Width*Cost_m2)</f>
        <v/>
      </c>
      <c r="X1589" s="55" cm="1">
        <f t="array" ref="X1589">IF(AND(B1589:D1589="",G1589:P1589=""),-9999,V1589*Av_Cost_Coll/W1589)</f>
        <v>-9999</v>
      </c>
      <c r="Y1589" s="55" cm="1">
        <f t="array" ref="Y1589">IF(AND(B1589:D1589="",G1589:P1589=""),-9999,VLOOKUP(CONCATENATE(M1589,"-",N1589),Likelihood,2,FALSE))</f>
        <v>-9999</v>
      </c>
      <c r="Z1589" s="55" t="str" cm="1">
        <f t="array" ref="Z1589">IF(AND(B1589:D1589="",G1589:P1589=""),"",IF(X1589&gt;=2,IF(Y1589&gt;50,"P1","P3"),IF(X1589&gt;0,IF(Y1589&gt;50,"P2","P5"),IF(Y1589&gt;50,"P4","P6"))))</f>
        <v/>
      </c>
    </row>
    <row r="1590" spans="1:26" x14ac:dyDescent="0.35">
      <c r="A1590" s="48"/>
      <c r="B1590" s="48"/>
      <c r="C1590" s="48"/>
      <c r="D1590" s="48"/>
      <c r="E1590" s="47"/>
      <c r="F1590" s="47"/>
      <c r="G1590" s="48"/>
      <c r="H1590" s="48"/>
      <c r="I1590" s="48"/>
      <c r="J1590" s="48"/>
      <c r="K1590" s="48"/>
      <c r="L1590" s="48"/>
      <c r="M1590" s="48"/>
      <c r="N1590" s="48"/>
      <c r="O1590" s="48"/>
      <c r="P1590" s="48"/>
      <c r="Q1590" s="55" t="str" cm="1">
        <f t="array" ref="Q1590">IF(AND(B1590="",D1590="",G1590:H1590="",J1590:P1590),"",IF(OR(B1590="",D1590="",AND(D1590&lt;&gt;"A",D1590&lt;&gt;"B",D1590&lt;&gt;"C",D1590&lt;&gt;"D",D1590&lt;&gt;"U"),G1590&lt;0,H1590&lt;G1590,AND(J1590&lt;&gt;"BC",J1590&lt;&gt;"SG",J1590&lt;&gt;"KQ",J1590&lt;&gt;"R"),J1590="",K1590="",L1590="",L1590&lt; 0,OR(M1590="",M1590&gt;15),OR(N1590="",N1590&gt;15),O1590="",P1590=""),"ERROR - Please check inputs",""))</f>
        <v/>
      </c>
      <c r="R1590" s="55" t="str" cm="1">
        <f t="array" ref="R1590">IF(AND(B1590:D1590="",G1590:P1590=""),"",H1590-G1590)</f>
        <v/>
      </c>
      <c r="S1590" s="55" t="str" cm="1">
        <f t="array" ref="S1590">IF(AND(B1590:D1590="",G1590:P1590=""),"",P1590*R1590/1000*365)</f>
        <v/>
      </c>
      <c r="T1590" s="55" t="str" cm="1">
        <f t="array" ref="T1590">IF(AND(B1590:D1590="",G1590:P1590=""),"",MAX(0,K1590-L1590))</f>
        <v/>
      </c>
      <c r="U1590" s="55" t="str" cm="1">
        <f t="array" ref="U1590">IF(AND(B1590:D1590="",G1590:P1590=""),"",VLOOKUP(J1590,ABen_Rates,3,FALSE)*T1590*S1590)</f>
        <v/>
      </c>
      <c r="V1590" s="55" t="str" cm="1">
        <f t="array" ref="V1590">IF(AND(B1590:D1590="",G1590:P1590=""),"",VLOOKUP(D1590,Treatment_Life,2,FALSE)*U1590)</f>
        <v/>
      </c>
      <c r="W1590" s="55" t="str" cm="1">
        <f t="array" ref="W1590">IF(AND(B1590:D1590="",G1590:P1590=""),"",(H1590-G1590)*O1590*Lane_Width*Cost_m2)</f>
        <v/>
      </c>
      <c r="X1590" s="55" cm="1">
        <f t="array" ref="X1590">IF(AND(B1590:D1590="",G1590:P1590=""),-9999,V1590*Av_Cost_Coll/W1590)</f>
        <v>-9999</v>
      </c>
      <c r="Y1590" s="55" cm="1">
        <f t="array" ref="Y1590">IF(AND(B1590:D1590="",G1590:P1590=""),-9999,VLOOKUP(CONCATENATE(M1590,"-",N1590),Likelihood,2,FALSE))</f>
        <v>-9999</v>
      </c>
      <c r="Z1590" s="55" t="str" cm="1">
        <f t="array" ref="Z1590">IF(AND(B1590:D1590="",G1590:P1590=""),"",IF(X1590&gt;=2,IF(Y1590&gt;50,"P1","P3"),IF(X1590&gt;0,IF(Y1590&gt;50,"P2","P5"),IF(Y1590&gt;50,"P4","P6"))))</f>
        <v/>
      </c>
    </row>
    <row r="1591" spans="1:26" x14ac:dyDescent="0.35">
      <c r="A1591" s="48"/>
      <c r="B1591" s="48"/>
      <c r="C1591" s="48"/>
      <c r="D1591" s="48"/>
      <c r="E1591" s="47"/>
      <c r="F1591" s="47"/>
      <c r="G1591" s="48"/>
      <c r="H1591" s="48"/>
      <c r="I1591" s="48"/>
      <c r="J1591" s="48"/>
      <c r="K1591" s="48"/>
      <c r="L1591" s="48"/>
      <c r="M1591" s="48"/>
      <c r="N1591" s="48"/>
      <c r="O1591" s="48"/>
      <c r="P1591" s="48"/>
      <c r="Q1591" s="55" t="str" cm="1">
        <f t="array" ref="Q1591">IF(AND(B1591="",D1591="",G1591:H1591="",J1591:P1591),"",IF(OR(B1591="",D1591="",AND(D1591&lt;&gt;"A",D1591&lt;&gt;"B",D1591&lt;&gt;"C",D1591&lt;&gt;"D",D1591&lt;&gt;"U"),G1591&lt;0,H1591&lt;G1591,AND(J1591&lt;&gt;"BC",J1591&lt;&gt;"SG",J1591&lt;&gt;"KQ",J1591&lt;&gt;"R"),J1591="",K1591="",L1591="",L1591&lt; 0,OR(M1591="",M1591&gt;15),OR(N1591="",N1591&gt;15),O1591="",P1591=""),"ERROR - Please check inputs",""))</f>
        <v/>
      </c>
      <c r="R1591" s="55" t="str" cm="1">
        <f t="array" ref="R1591">IF(AND(B1591:D1591="",G1591:P1591=""),"",H1591-G1591)</f>
        <v/>
      </c>
      <c r="S1591" s="55" t="str" cm="1">
        <f t="array" ref="S1591">IF(AND(B1591:D1591="",G1591:P1591=""),"",P1591*R1591/1000*365)</f>
        <v/>
      </c>
      <c r="T1591" s="55" t="str" cm="1">
        <f t="array" ref="T1591">IF(AND(B1591:D1591="",G1591:P1591=""),"",MAX(0,K1591-L1591))</f>
        <v/>
      </c>
      <c r="U1591" s="55" t="str" cm="1">
        <f t="array" ref="U1591">IF(AND(B1591:D1591="",G1591:P1591=""),"",VLOOKUP(J1591,ABen_Rates,3,FALSE)*T1591*S1591)</f>
        <v/>
      </c>
      <c r="V1591" s="55" t="str" cm="1">
        <f t="array" ref="V1591">IF(AND(B1591:D1591="",G1591:P1591=""),"",VLOOKUP(D1591,Treatment_Life,2,FALSE)*U1591)</f>
        <v/>
      </c>
      <c r="W1591" s="55" t="str" cm="1">
        <f t="array" ref="W1591">IF(AND(B1591:D1591="",G1591:P1591=""),"",(H1591-G1591)*O1591*Lane_Width*Cost_m2)</f>
        <v/>
      </c>
      <c r="X1591" s="55" cm="1">
        <f t="array" ref="X1591">IF(AND(B1591:D1591="",G1591:P1591=""),-9999,V1591*Av_Cost_Coll/W1591)</f>
        <v>-9999</v>
      </c>
      <c r="Y1591" s="55" cm="1">
        <f t="array" ref="Y1591">IF(AND(B1591:D1591="",G1591:P1591=""),-9999,VLOOKUP(CONCATENATE(M1591,"-",N1591),Likelihood,2,FALSE))</f>
        <v>-9999</v>
      </c>
      <c r="Z1591" s="55" t="str" cm="1">
        <f t="array" ref="Z1591">IF(AND(B1591:D1591="",G1591:P1591=""),"",IF(X1591&gt;=2,IF(Y1591&gt;50,"P1","P3"),IF(X1591&gt;0,IF(Y1591&gt;50,"P2","P5"),IF(Y1591&gt;50,"P4","P6"))))</f>
        <v/>
      </c>
    </row>
    <row r="1592" spans="1:26" x14ac:dyDescent="0.35">
      <c r="A1592" s="48"/>
      <c r="B1592" s="48"/>
      <c r="C1592" s="48"/>
      <c r="D1592" s="48"/>
      <c r="E1592" s="47"/>
      <c r="F1592" s="47"/>
      <c r="G1592" s="48"/>
      <c r="H1592" s="48"/>
      <c r="I1592" s="48"/>
      <c r="J1592" s="48"/>
      <c r="K1592" s="48"/>
      <c r="L1592" s="48"/>
      <c r="M1592" s="48"/>
      <c r="N1592" s="48"/>
      <c r="O1592" s="48"/>
      <c r="P1592" s="48"/>
      <c r="Q1592" s="55" t="str" cm="1">
        <f t="array" ref="Q1592">IF(AND(B1592="",D1592="",G1592:H1592="",J1592:P1592),"",IF(OR(B1592="",D1592="",AND(D1592&lt;&gt;"A",D1592&lt;&gt;"B",D1592&lt;&gt;"C",D1592&lt;&gt;"D",D1592&lt;&gt;"U"),G1592&lt;0,H1592&lt;G1592,AND(J1592&lt;&gt;"BC",J1592&lt;&gt;"SG",J1592&lt;&gt;"KQ",J1592&lt;&gt;"R"),J1592="",K1592="",L1592="",L1592&lt; 0,OR(M1592="",M1592&gt;15),OR(N1592="",N1592&gt;15),O1592="",P1592=""),"ERROR - Please check inputs",""))</f>
        <v/>
      </c>
      <c r="R1592" s="55" t="str" cm="1">
        <f t="array" ref="R1592">IF(AND(B1592:D1592="",G1592:P1592=""),"",H1592-G1592)</f>
        <v/>
      </c>
      <c r="S1592" s="55" t="str" cm="1">
        <f t="array" ref="S1592">IF(AND(B1592:D1592="",G1592:P1592=""),"",P1592*R1592/1000*365)</f>
        <v/>
      </c>
      <c r="T1592" s="55" t="str" cm="1">
        <f t="array" ref="T1592">IF(AND(B1592:D1592="",G1592:P1592=""),"",MAX(0,K1592-L1592))</f>
        <v/>
      </c>
      <c r="U1592" s="55" t="str" cm="1">
        <f t="array" ref="U1592">IF(AND(B1592:D1592="",G1592:P1592=""),"",VLOOKUP(J1592,ABen_Rates,3,FALSE)*T1592*S1592)</f>
        <v/>
      </c>
      <c r="V1592" s="55" t="str" cm="1">
        <f t="array" ref="V1592">IF(AND(B1592:D1592="",G1592:P1592=""),"",VLOOKUP(D1592,Treatment_Life,2,FALSE)*U1592)</f>
        <v/>
      </c>
      <c r="W1592" s="55" t="str" cm="1">
        <f t="array" ref="W1592">IF(AND(B1592:D1592="",G1592:P1592=""),"",(H1592-G1592)*O1592*Lane_Width*Cost_m2)</f>
        <v/>
      </c>
      <c r="X1592" s="55" cm="1">
        <f t="array" ref="X1592">IF(AND(B1592:D1592="",G1592:P1592=""),-9999,V1592*Av_Cost_Coll/W1592)</f>
        <v>-9999</v>
      </c>
      <c r="Y1592" s="55" cm="1">
        <f t="array" ref="Y1592">IF(AND(B1592:D1592="",G1592:P1592=""),-9999,VLOOKUP(CONCATENATE(M1592,"-",N1592),Likelihood,2,FALSE))</f>
        <v>-9999</v>
      </c>
      <c r="Z1592" s="55" t="str" cm="1">
        <f t="array" ref="Z1592">IF(AND(B1592:D1592="",G1592:P1592=""),"",IF(X1592&gt;=2,IF(Y1592&gt;50,"P1","P3"),IF(X1592&gt;0,IF(Y1592&gt;50,"P2","P5"),IF(Y1592&gt;50,"P4","P6"))))</f>
        <v/>
      </c>
    </row>
    <row r="1593" spans="1:26" x14ac:dyDescent="0.35">
      <c r="A1593" s="48"/>
      <c r="B1593" s="48"/>
      <c r="C1593" s="48"/>
      <c r="D1593" s="48"/>
      <c r="E1593" s="47"/>
      <c r="F1593" s="47"/>
      <c r="G1593" s="48"/>
      <c r="H1593" s="48"/>
      <c r="I1593" s="48"/>
      <c r="J1593" s="48"/>
      <c r="K1593" s="48"/>
      <c r="L1593" s="48"/>
      <c r="M1593" s="48"/>
      <c r="N1593" s="48"/>
      <c r="O1593" s="48"/>
      <c r="P1593" s="48"/>
      <c r="Q1593" s="55" t="str" cm="1">
        <f t="array" ref="Q1593">IF(AND(B1593="",D1593="",G1593:H1593="",J1593:P1593),"",IF(OR(B1593="",D1593="",AND(D1593&lt;&gt;"A",D1593&lt;&gt;"B",D1593&lt;&gt;"C",D1593&lt;&gt;"D",D1593&lt;&gt;"U"),G1593&lt;0,H1593&lt;G1593,AND(J1593&lt;&gt;"BC",J1593&lt;&gt;"SG",J1593&lt;&gt;"KQ",J1593&lt;&gt;"R"),J1593="",K1593="",L1593="",L1593&lt; 0,OR(M1593="",M1593&gt;15),OR(N1593="",N1593&gt;15),O1593="",P1593=""),"ERROR - Please check inputs",""))</f>
        <v/>
      </c>
      <c r="R1593" s="55" t="str" cm="1">
        <f t="array" ref="R1593">IF(AND(B1593:D1593="",G1593:P1593=""),"",H1593-G1593)</f>
        <v/>
      </c>
      <c r="S1593" s="55" t="str" cm="1">
        <f t="array" ref="S1593">IF(AND(B1593:D1593="",G1593:P1593=""),"",P1593*R1593/1000*365)</f>
        <v/>
      </c>
      <c r="T1593" s="55" t="str" cm="1">
        <f t="array" ref="T1593">IF(AND(B1593:D1593="",G1593:P1593=""),"",MAX(0,K1593-L1593))</f>
        <v/>
      </c>
      <c r="U1593" s="55" t="str" cm="1">
        <f t="array" ref="U1593">IF(AND(B1593:D1593="",G1593:P1593=""),"",VLOOKUP(J1593,ABen_Rates,3,FALSE)*T1593*S1593)</f>
        <v/>
      </c>
      <c r="V1593" s="55" t="str" cm="1">
        <f t="array" ref="V1593">IF(AND(B1593:D1593="",G1593:P1593=""),"",VLOOKUP(D1593,Treatment_Life,2,FALSE)*U1593)</f>
        <v/>
      </c>
      <c r="W1593" s="55" t="str" cm="1">
        <f t="array" ref="W1593">IF(AND(B1593:D1593="",G1593:P1593=""),"",(H1593-G1593)*O1593*Lane_Width*Cost_m2)</f>
        <v/>
      </c>
      <c r="X1593" s="55" cm="1">
        <f t="array" ref="X1593">IF(AND(B1593:D1593="",G1593:P1593=""),-9999,V1593*Av_Cost_Coll/W1593)</f>
        <v>-9999</v>
      </c>
      <c r="Y1593" s="55" cm="1">
        <f t="array" ref="Y1593">IF(AND(B1593:D1593="",G1593:P1593=""),-9999,VLOOKUP(CONCATENATE(M1593,"-",N1593),Likelihood,2,FALSE))</f>
        <v>-9999</v>
      </c>
      <c r="Z1593" s="55" t="str" cm="1">
        <f t="array" ref="Z1593">IF(AND(B1593:D1593="",G1593:P1593=""),"",IF(X1593&gt;=2,IF(Y1593&gt;50,"P1","P3"),IF(X1593&gt;0,IF(Y1593&gt;50,"P2","P5"),IF(Y1593&gt;50,"P4","P6"))))</f>
        <v/>
      </c>
    </row>
    <row r="1594" spans="1:26" x14ac:dyDescent="0.35">
      <c r="A1594" s="48"/>
      <c r="B1594" s="48"/>
      <c r="C1594" s="48"/>
      <c r="D1594" s="48"/>
      <c r="E1594" s="47"/>
      <c r="F1594" s="47"/>
      <c r="G1594" s="48"/>
      <c r="H1594" s="48"/>
      <c r="I1594" s="48"/>
      <c r="J1594" s="48"/>
      <c r="K1594" s="48"/>
      <c r="L1594" s="48"/>
      <c r="M1594" s="48"/>
      <c r="N1594" s="48"/>
      <c r="O1594" s="48"/>
      <c r="P1594" s="48"/>
      <c r="Q1594" s="55" t="str" cm="1">
        <f t="array" ref="Q1594">IF(AND(B1594="",D1594="",G1594:H1594="",J1594:P1594),"",IF(OR(B1594="",D1594="",AND(D1594&lt;&gt;"A",D1594&lt;&gt;"B",D1594&lt;&gt;"C",D1594&lt;&gt;"D",D1594&lt;&gt;"U"),G1594&lt;0,H1594&lt;G1594,AND(J1594&lt;&gt;"BC",J1594&lt;&gt;"SG",J1594&lt;&gt;"KQ",J1594&lt;&gt;"R"),J1594="",K1594="",L1594="",L1594&lt; 0,OR(M1594="",M1594&gt;15),OR(N1594="",N1594&gt;15),O1594="",P1594=""),"ERROR - Please check inputs",""))</f>
        <v/>
      </c>
      <c r="R1594" s="55" t="str" cm="1">
        <f t="array" ref="R1594">IF(AND(B1594:D1594="",G1594:P1594=""),"",H1594-G1594)</f>
        <v/>
      </c>
      <c r="S1594" s="55" t="str" cm="1">
        <f t="array" ref="S1594">IF(AND(B1594:D1594="",G1594:P1594=""),"",P1594*R1594/1000*365)</f>
        <v/>
      </c>
      <c r="T1594" s="55" t="str" cm="1">
        <f t="array" ref="T1594">IF(AND(B1594:D1594="",G1594:P1594=""),"",MAX(0,K1594-L1594))</f>
        <v/>
      </c>
      <c r="U1594" s="55" t="str" cm="1">
        <f t="array" ref="U1594">IF(AND(B1594:D1594="",G1594:P1594=""),"",VLOOKUP(J1594,ABen_Rates,3,FALSE)*T1594*S1594)</f>
        <v/>
      </c>
      <c r="V1594" s="55" t="str" cm="1">
        <f t="array" ref="V1594">IF(AND(B1594:D1594="",G1594:P1594=""),"",VLOOKUP(D1594,Treatment_Life,2,FALSE)*U1594)</f>
        <v/>
      </c>
      <c r="W1594" s="55" t="str" cm="1">
        <f t="array" ref="W1594">IF(AND(B1594:D1594="",G1594:P1594=""),"",(H1594-G1594)*O1594*Lane_Width*Cost_m2)</f>
        <v/>
      </c>
      <c r="X1594" s="55" cm="1">
        <f t="array" ref="X1594">IF(AND(B1594:D1594="",G1594:P1594=""),-9999,V1594*Av_Cost_Coll/W1594)</f>
        <v>-9999</v>
      </c>
      <c r="Y1594" s="55" cm="1">
        <f t="array" ref="Y1594">IF(AND(B1594:D1594="",G1594:P1594=""),-9999,VLOOKUP(CONCATENATE(M1594,"-",N1594),Likelihood,2,FALSE))</f>
        <v>-9999</v>
      </c>
      <c r="Z1594" s="55" t="str" cm="1">
        <f t="array" ref="Z1594">IF(AND(B1594:D1594="",G1594:P1594=""),"",IF(X1594&gt;=2,IF(Y1594&gt;50,"P1","P3"),IF(X1594&gt;0,IF(Y1594&gt;50,"P2","P5"),IF(Y1594&gt;50,"P4","P6"))))</f>
        <v/>
      </c>
    </row>
    <row r="1595" spans="1:26" x14ac:dyDescent="0.35">
      <c r="A1595" s="48"/>
      <c r="B1595" s="48"/>
      <c r="C1595" s="48"/>
      <c r="D1595" s="48"/>
      <c r="E1595" s="47"/>
      <c r="F1595" s="47"/>
      <c r="G1595" s="48"/>
      <c r="H1595" s="48"/>
      <c r="I1595" s="48"/>
      <c r="J1595" s="48"/>
      <c r="K1595" s="48"/>
      <c r="L1595" s="48"/>
      <c r="M1595" s="48"/>
      <c r="N1595" s="48"/>
      <c r="O1595" s="48"/>
      <c r="P1595" s="48"/>
      <c r="Q1595" s="55" t="str" cm="1">
        <f t="array" ref="Q1595">IF(AND(B1595="",D1595="",G1595:H1595="",J1595:P1595),"",IF(OR(B1595="",D1595="",AND(D1595&lt;&gt;"A",D1595&lt;&gt;"B",D1595&lt;&gt;"C",D1595&lt;&gt;"D",D1595&lt;&gt;"U"),G1595&lt;0,H1595&lt;G1595,AND(J1595&lt;&gt;"BC",J1595&lt;&gt;"SG",J1595&lt;&gt;"KQ",J1595&lt;&gt;"R"),J1595="",K1595="",L1595="",L1595&lt; 0,OR(M1595="",M1595&gt;15),OR(N1595="",N1595&gt;15),O1595="",P1595=""),"ERROR - Please check inputs",""))</f>
        <v/>
      </c>
      <c r="R1595" s="55" t="str" cm="1">
        <f t="array" ref="R1595">IF(AND(B1595:D1595="",G1595:P1595=""),"",H1595-G1595)</f>
        <v/>
      </c>
      <c r="S1595" s="55" t="str" cm="1">
        <f t="array" ref="S1595">IF(AND(B1595:D1595="",G1595:P1595=""),"",P1595*R1595/1000*365)</f>
        <v/>
      </c>
      <c r="T1595" s="55" t="str" cm="1">
        <f t="array" ref="T1595">IF(AND(B1595:D1595="",G1595:P1595=""),"",MAX(0,K1595-L1595))</f>
        <v/>
      </c>
      <c r="U1595" s="55" t="str" cm="1">
        <f t="array" ref="U1595">IF(AND(B1595:D1595="",G1595:P1595=""),"",VLOOKUP(J1595,ABen_Rates,3,FALSE)*T1595*S1595)</f>
        <v/>
      </c>
      <c r="V1595" s="55" t="str" cm="1">
        <f t="array" ref="V1595">IF(AND(B1595:D1595="",G1595:P1595=""),"",VLOOKUP(D1595,Treatment_Life,2,FALSE)*U1595)</f>
        <v/>
      </c>
      <c r="W1595" s="55" t="str" cm="1">
        <f t="array" ref="W1595">IF(AND(B1595:D1595="",G1595:P1595=""),"",(H1595-G1595)*O1595*Lane_Width*Cost_m2)</f>
        <v/>
      </c>
      <c r="X1595" s="55" cm="1">
        <f t="array" ref="X1595">IF(AND(B1595:D1595="",G1595:P1595=""),-9999,V1595*Av_Cost_Coll/W1595)</f>
        <v>-9999</v>
      </c>
      <c r="Y1595" s="55" cm="1">
        <f t="array" ref="Y1595">IF(AND(B1595:D1595="",G1595:P1595=""),-9999,VLOOKUP(CONCATENATE(M1595,"-",N1595),Likelihood,2,FALSE))</f>
        <v>-9999</v>
      </c>
      <c r="Z1595" s="55" t="str" cm="1">
        <f t="array" ref="Z1595">IF(AND(B1595:D1595="",G1595:P1595=""),"",IF(X1595&gt;=2,IF(Y1595&gt;50,"P1","P3"),IF(X1595&gt;0,IF(Y1595&gt;50,"P2","P5"),IF(Y1595&gt;50,"P4","P6"))))</f>
        <v/>
      </c>
    </row>
    <row r="1596" spans="1:26" x14ac:dyDescent="0.35">
      <c r="A1596" s="48"/>
      <c r="B1596" s="48"/>
      <c r="C1596" s="48"/>
      <c r="D1596" s="48"/>
      <c r="E1596" s="47"/>
      <c r="F1596" s="47"/>
      <c r="G1596" s="48"/>
      <c r="H1596" s="48"/>
      <c r="I1596" s="48"/>
      <c r="J1596" s="48"/>
      <c r="K1596" s="48"/>
      <c r="L1596" s="48"/>
      <c r="M1596" s="48"/>
      <c r="N1596" s="48"/>
      <c r="O1596" s="48"/>
      <c r="P1596" s="48"/>
      <c r="Q1596" s="55" t="str" cm="1">
        <f t="array" ref="Q1596">IF(AND(B1596="",D1596="",G1596:H1596="",J1596:P1596),"",IF(OR(B1596="",D1596="",AND(D1596&lt;&gt;"A",D1596&lt;&gt;"B",D1596&lt;&gt;"C",D1596&lt;&gt;"D",D1596&lt;&gt;"U"),G1596&lt;0,H1596&lt;G1596,AND(J1596&lt;&gt;"BC",J1596&lt;&gt;"SG",J1596&lt;&gt;"KQ",J1596&lt;&gt;"R"),J1596="",K1596="",L1596="",L1596&lt; 0,OR(M1596="",M1596&gt;15),OR(N1596="",N1596&gt;15),O1596="",P1596=""),"ERROR - Please check inputs",""))</f>
        <v/>
      </c>
      <c r="R1596" s="55" t="str" cm="1">
        <f t="array" ref="R1596">IF(AND(B1596:D1596="",G1596:P1596=""),"",H1596-G1596)</f>
        <v/>
      </c>
      <c r="S1596" s="55" t="str" cm="1">
        <f t="array" ref="S1596">IF(AND(B1596:D1596="",G1596:P1596=""),"",P1596*R1596/1000*365)</f>
        <v/>
      </c>
      <c r="T1596" s="55" t="str" cm="1">
        <f t="array" ref="T1596">IF(AND(B1596:D1596="",G1596:P1596=""),"",MAX(0,K1596-L1596))</f>
        <v/>
      </c>
      <c r="U1596" s="55" t="str" cm="1">
        <f t="array" ref="U1596">IF(AND(B1596:D1596="",G1596:P1596=""),"",VLOOKUP(J1596,ABen_Rates,3,FALSE)*T1596*S1596)</f>
        <v/>
      </c>
      <c r="V1596" s="55" t="str" cm="1">
        <f t="array" ref="V1596">IF(AND(B1596:D1596="",G1596:P1596=""),"",VLOOKUP(D1596,Treatment_Life,2,FALSE)*U1596)</f>
        <v/>
      </c>
      <c r="W1596" s="55" t="str" cm="1">
        <f t="array" ref="W1596">IF(AND(B1596:D1596="",G1596:P1596=""),"",(H1596-G1596)*O1596*Lane_Width*Cost_m2)</f>
        <v/>
      </c>
      <c r="X1596" s="55" cm="1">
        <f t="array" ref="X1596">IF(AND(B1596:D1596="",G1596:P1596=""),-9999,V1596*Av_Cost_Coll/W1596)</f>
        <v>-9999</v>
      </c>
      <c r="Y1596" s="55" cm="1">
        <f t="array" ref="Y1596">IF(AND(B1596:D1596="",G1596:P1596=""),-9999,VLOOKUP(CONCATENATE(M1596,"-",N1596),Likelihood,2,FALSE))</f>
        <v>-9999</v>
      </c>
      <c r="Z1596" s="55" t="str" cm="1">
        <f t="array" ref="Z1596">IF(AND(B1596:D1596="",G1596:P1596=""),"",IF(X1596&gt;=2,IF(Y1596&gt;50,"P1","P3"),IF(X1596&gt;0,IF(Y1596&gt;50,"P2","P5"),IF(Y1596&gt;50,"P4","P6"))))</f>
        <v/>
      </c>
    </row>
    <row r="1597" spans="1:26" x14ac:dyDescent="0.35">
      <c r="A1597" s="48"/>
      <c r="B1597" s="48"/>
      <c r="C1597" s="48"/>
      <c r="D1597" s="48"/>
      <c r="E1597" s="47"/>
      <c r="F1597" s="47"/>
      <c r="G1597" s="48"/>
      <c r="H1597" s="48"/>
      <c r="I1597" s="48"/>
      <c r="J1597" s="48"/>
      <c r="K1597" s="48"/>
      <c r="L1597" s="48"/>
      <c r="M1597" s="48"/>
      <c r="N1597" s="48"/>
      <c r="O1597" s="48"/>
      <c r="P1597" s="48"/>
      <c r="Q1597" s="55" t="str" cm="1">
        <f t="array" ref="Q1597">IF(AND(B1597="",D1597="",G1597:H1597="",J1597:P1597),"",IF(OR(B1597="",D1597="",AND(D1597&lt;&gt;"A",D1597&lt;&gt;"B",D1597&lt;&gt;"C",D1597&lt;&gt;"D",D1597&lt;&gt;"U"),G1597&lt;0,H1597&lt;G1597,AND(J1597&lt;&gt;"BC",J1597&lt;&gt;"SG",J1597&lt;&gt;"KQ",J1597&lt;&gt;"R"),J1597="",K1597="",L1597="",L1597&lt; 0,OR(M1597="",M1597&gt;15),OR(N1597="",N1597&gt;15),O1597="",P1597=""),"ERROR - Please check inputs",""))</f>
        <v/>
      </c>
      <c r="R1597" s="55" t="str" cm="1">
        <f t="array" ref="R1597">IF(AND(B1597:D1597="",G1597:P1597=""),"",H1597-G1597)</f>
        <v/>
      </c>
      <c r="S1597" s="55" t="str" cm="1">
        <f t="array" ref="S1597">IF(AND(B1597:D1597="",G1597:P1597=""),"",P1597*R1597/1000*365)</f>
        <v/>
      </c>
      <c r="T1597" s="55" t="str" cm="1">
        <f t="array" ref="T1597">IF(AND(B1597:D1597="",G1597:P1597=""),"",MAX(0,K1597-L1597))</f>
        <v/>
      </c>
      <c r="U1597" s="55" t="str" cm="1">
        <f t="array" ref="U1597">IF(AND(B1597:D1597="",G1597:P1597=""),"",VLOOKUP(J1597,ABen_Rates,3,FALSE)*T1597*S1597)</f>
        <v/>
      </c>
      <c r="V1597" s="55" t="str" cm="1">
        <f t="array" ref="V1597">IF(AND(B1597:D1597="",G1597:P1597=""),"",VLOOKUP(D1597,Treatment_Life,2,FALSE)*U1597)</f>
        <v/>
      </c>
      <c r="W1597" s="55" t="str" cm="1">
        <f t="array" ref="W1597">IF(AND(B1597:D1597="",G1597:P1597=""),"",(H1597-G1597)*O1597*Lane_Width*Cost_m2)</f>
        <v/>
      </c>
      <c r="X1597" s="55" cm="1">
        <f t="array" ref="X1597">IF(AND(B1597:D1597="",G1597:P1597=""),-9999,V1597*Av_Cost_Coll/W1597)</f>
        <v>-9999</v>
      </c>
      <c r="Y1597" s="55" cm="1">
        <f t="array" ref="Y1597">IF(AND(B1597:D1597="",G1597:P1597=""),-9999,VLOOKUP(CONCATENATE(M1597,"-",N1597),Likelihood,2,FALSE))</f>
        <v>-9999</v>
      </c>
      <c r="Z1597" s="55" t="str" cm="1">
        <f t="array" ref="Z1597">IF(AND(B1597:D1597="",G1597:P1597=""),"",IF(X1597&gt;=2,IF(Y1597&gt;50,"P1","P3"),IF(X1597&gt;0,IF(Y1597&gt;50,"P2","P5"),IF(Y1597&gt;50,"P4","P6"))))</f>
        <v/>
      </c>
    </row>
    <row r="1598" spans="1:26" x14ac:dyDescent="0.35">
      <c r="A1598" s="48"/>
      <c r="B1598" s="48"/>
      <c r="C1598" s="48"/>
      <c r="D1598" s="48"/>
      <c r="E1598" s="47"/>
      <c r="F1598" s="47"/>
      <c r="G1598" s="48"/>
      <c r="H1598" s="48"/>
      <c r="I1598" s="48"/>
      <c r="J1598" s="48"/>
      <c r="K1598" s="48"/>
      <c r="L1598" s="48"/>
      <c r="M1598" s="48"/>
      <c r="N1598" s="48"/>
      <c r="O1598" s="48"/>
      <c r="P1598" s="48"/>
      <c r="Q1598" s="55" t="str" cm="1">
        <f t="array" ref="Q1598">IF(AND(B1598="",D1598="",G1598:H1598="",J1598:P1598),"",IF(OR(B1598="",D1598="",AND(D1598&lt;&gt;"A",D1598&lt;&gt;"B",D1598&lt;&gt;"C",D1598&lt;&gt;"D",D1598&lt;&gt;"U"),G1598&lt;0,H1598&lt;G1598,AND(J1598&lt;&gt;"BC",J1598&lt;&gt;"SG",J1598&lt;&gt;"KQ",J1598&lt;&gt;"R"),J1598="",K1598="",L1598="",L1598&lt; 0,OR(M1598="",M1598&gt;15),OR(N1598="",N1598&gt;15),O1598="",P1598=""),"ERROR - Please check inputs",""))</f>
        <v/>
      </c>
      <c r="R1598" s="55" t="str" cm="1">
        <f t="array" ref="R1598">IF(AND(B1598:D1598="",G1598:P1598=""),"",H1598-G1598)</f>
        <v/>
      </c>
      <c r="S1598" s="55" t="str" cm="1">
        <f t="array" ref="S1598">IF(AND(B1598:D1598="",G1598:P1598=""),"",P1598*R1598/1000*365)</f>
        <v/>
      </c>
      <c r="T1598" s="55" t="str" cm="1">
        <f t="array" ref="T1598">IF(AND(B1598:D1598="",G1598:P1598=""),"",MAX(0,K1598-L1598))</f>
        <v/>
      </c>
      <c r="U1598" s="55" t="str" cm="1">
        <f t="array" ref="U1598">IF(AND(B1598:D1598="",G1598:P1598=""),"",VLOOKUP(J1598,ABen_Rates,3,FALSE)*T1598*S1598)</f>
        <v/>
      </c>
      <c r="V1598" s="55" t="str" cm="1">
        <f t="array" ref="V1598">IF(AND(B1598:D1598="",G1598:P1598=""),"",VLOOKUP(D1598,Treatment_Life,2,FALSE)*U1598)</f>
        <v/>
      </c>
      <c r="W1598" s="55" t="str" cm="1">
        <f t="array" ref="W1598">IF(AND(B1598:D1598="",G1598:P1598=""),"",(H1598-G1598)*O1598*Lane_Width*Cost_m2)</f>
        <v/>
      </c>
      <c r="X1598" s="55" cm="1">
        <f t="array" ref="X1598">IF(AND(B1598:D1598="",G1598:P1598=""),-9999,V1598*Av_Cost_Coll/W1598)</f>
        <v>-9999</v>
      </c>
      <c r="Y1598" s="55" cm="1">
        <f t="array" ref="Y1598">IF(AND(B1598:D1598="",G1598:P1598=""),-9999,VLOOKUP(CONCATENATE(M1598,"-",N1598),Likelihood,2,FALSE))</f>
        <v>-9999</v>
      </c>
      <c r="Z1598" s="55" t="str" cm="1">
        <f t="array" ref="Z1598">IF(AND(B1598:D1598="",G1598:P1598=""),"",IF(X1598&gt;=2,IF(Y1598&gt;50,"P1","P3"),IF(X1598&gt;0,IF(Y1598&gt;50,"P2","P5"),IF(Y1598&gt;50,"P4","P6"))))</f>
        <v/>
      </c>
    </row>
    <row r="1599" spans="1:26" x14ac:dyDescent="0.35">
      <c r="A1599" s="48"/>
      <c r="B1599" s="48"/>
      <c r="C1599" s="48"/>
      <c r="D1599" s="48"/>
      <c r="E1599" s="47"/>
      <c r="F1599" s="47"/>
      <c r="G1599" s="48"/>
      <c r="H1599" s="48"/>
      <c r="I1599" s="48"/>
      <c r="J1599" s="48"/>
      <c r="K1599" s="48"/>
      <c r="L1599" s="48"/>
      <c r="M1599" s="48"/>
      <c r="N1599" s="48"/>
      <c r="O1599" s="48"/>
      <c r="P1599" s="48"/>
      <c r="Q1599" s="55" t="str" cm="1">
        <f t="array" ref="Q1599">IF(AND(B1599="",D1599="",G1599:H1599="",J1599:P1599),"",IF(OR(B1599="",D1599="",AND(D1599&lt;&gt;"A",D1599&lt;&gt;"B",D1599&lt;&gt;"C",D1599&lt;&gt;"D",D1599&lt;&gt;"U"),G1599&lt;0,H1599&lt;G1599,AND(J1599&lt;&gt;"BC",J1599&lt;&gt;"SG",J1599&lt;&gt;"KQ",J1599&lt;&gt;"R"),J1599="",K1599="",L1599="",L1599&lt; 0,OR(M1599="",M1599&gt;15),OR(N1599="",N1599&gt;15),O1599="",P1599=""),"ERROR - Please check inputs",""))</f>
        <v/>
      </c>
      <c r="R1599" s="55" t="str" cm="1">
        <f t="array" ref="R1599">IF(AND(B1599:D1599="",G1599:P1599=""),"",H1599-G1599)</f>
        <v/>
      </c>
      <c r="S1599" s="55" t="str" cm="1">
        <f t="array" ref="S1599">IF(AND(B1599:D1599="",G1599:P1599=""),"",P1599*R1599/1000*365)</f>
        <v/>
      </c>
      <c r="T1599" s="55" t="str" cm="1">
        <f t="array" ref="T1599">IF(AND(B1599:D1599="",G1599:P1599=""),"",MAX(0,K1599-L1599))</f>
        <v/>
      </c>
      <c r="U1599" s="55" t="str" cm="1">
        <f t="array" ref="U1599">IF(AND(B1599:D1599="",G1599:P1599=""),"",VLOOKUP(J1599,ABen_Rates,3,FALSE)*T1599*S1599)</f>
        <v/>
      </c>
      <c r="V1599" s="55" t="str" cm="1">
        <f t="array" ref="V1599">IF(AND(B1599:D1599="",G1599:P1599=""),"",VLOOKUP(D1599,Treatment_Life,2,FALSE)*U1599)</f>
        <v/>
      </c>
      <c r="W1599" s="55" t="str" cm="1">
        <f t="array" ref="W1599">IF(AND(B1599:D1599="",G1599:P1599=""),"",(H1599-G1599)*O1599*Lane_Width*Cost_m2)</f>
        <v/>
      </c>
      <c r="X1599" s="55" cm="1">
        <f t="array" ref="X1599">IF(AND(B1599:D1599="",G1599:P1599=""),-9999,V1599*Av_Cost_Coll/W1599)</f>
        <v>-9999</v>
      </c>
      <c r="Y1599" s="55" cm="1">
        <f t="array" ref="Y1599">IF(AND(B1599:D1599="",G1599:P1599=""),-9999,VLOOKUP(CONCATENATE(M1599,"-",N1599),Likelihood,2,FALSE))</f>
        <v>-9999</v>
      </c>
      <c r="Z1599" s="55" t="str" cm="1">
        <f t="array" ref="Z1599">IF(AND(B1599:D1599="",G1599:P1599=""),"",IF(X1599&gt;=2,IF(Y1599&gt;50,"P1","P3"),IF(X1599&gt;0,IF(Y1599&gt;50,"P2","P5"),IF(Y1599&gt;50,"P4","P6"))))</f>
        <v/>
      </c>
    </row>
    <row r="1600" spans="1:26" x14ac:dyDescent="0.35">
      <c r="A1600" s="48"/>
      <c r="B1600" s="48"/>
      <c r="C1600" s="48"/>
      <c r="D1600" s="48"/>
      <c r="E1600" s="47"/>
      <c r="F1600" s="47"/>
      <c r="G1600" s="48"/>
      <c r="H1600" s="48"/>
      <c r="I1600" s="48"/>
      <c r="J1600" s="48"/>
      <c r="K1600" s="48"/>
      <c r="L1600" s="48"/>
      <c r="M1600" s="48"/>
      <c r="N1600" s="48"/>
      <c r="O1600" s="48"/>
      <c r="P1600" s="48"/>
      <c r="Q1600" s="55" t="str" cm="1">
        <f t="array" ref="Q1600">IF(AND(B1600="",D1600="",G1600:H1600="",J1600:P1600),"",IF(OR(B1600="",D1600="",AND(D1600&lt;&gt;"A",D1600&lt;&gt;"B",D1600&lt;&gt;"C",D1600&lt;&gt;"D",D1600&lt;&gt;"U"),G1600&lt;0,H1600&lt;G1600,AND(J1600&lt;&gt;"BC",J1600&lt;&gt;"SG",J1600&lt;&gt;"KQ",J1600&lt;&gt;"R"),J1600="",K1600="",L1600="",L1600&lt; 0,OR(M1600="",M1600&gt;15),OR(N1600="",N1600&gt;15),O1600="",P1600=""),"ERROR - Please check inputs",""))</f>
        <v/>
      </c>
      <c r="R1600" s="55" t="str" cm="1">
        <f t="array" ref="R1600">IF(AND(B1600:D1600="",G1600:P1600=""),"",H1600-G1600)</f>
        <v/>
      </c>
      <c r="S1600" s="55" t="str" cm="1">
        <f t="array" ref="S1600">IF(AND(B1600:D1600="",G1600:P1600=""),"",P1600*R1600/1000*365)</f>
        <v/>
      </c>
      <c r="T1600" s="55" t="str" cm="1">
        <f t="array" ref="T1600">IF(AND(B1600:D1600="",G1600:P1600=""),"",MAX(0,K1600-L1600))</f>
        <v/>
      </c>
      <c r="U1600" s="55" t="str" cm="1">
        <f t="array" ref="U1600">IF(AND(B1600:D1600="",G1600:P1600=""),"",VLOOKUP(J1600,ABen_Rates,3,FALSE)*T1600*S1600)</f>
        <v/>
      </c>
      <c r="V1600" s="55" t="str" cm="1">
        <f t="array" ref="V1600">IF(AND(B1600:D1600="",G1600:P1600=""),"",VLOOKUP(D1600,Treatment_Life,2,FALSE)*U1600)</f>
        <v/>
      </c>
      <c r="W1600" s="55" t="str" cm="1">
        <f t="array" ref="W1600">IF(AND(B1600:D1600="",G1600:P1600=""),"",(H1600-G1600)*O1600*Lane_Width*Cost_m2)</f>
        <v/>
      </c>
      <c r="X1600" s="55" cm="1">
        <f t="array" ref="X1600">IF(AND(B1600:D1600="",G1600:P1600=""),-9999,V1600*Av_Cost_Coll/W1600)</f>
        <v>-9999</v>
      </c>
      <c r="Y1600" s="55" cm="1">
        <f t="array" ref="Y1600">IF(AND(B1600:D1600="",G1600:P1600=""),-9999,VLOOKUP(CONCATENATE(M1600,"-",N1600),Likelihood,2,FALSE))</f>
        <v>-9999</v>
      </c>
      <c r="Z1600" s="55" t="str" cm="1">
        <f t="array" ref="Z1600">IF(AND(B1600:D1600="",G1600:P1600=""),"",IF(X1600&gt;=2,IF(Y1600&gt;50,"P1","P3"),IF(X1600&gt;0,IF(Y1600&gt;50,"P2","P5"),IF(Y1600&gt;50,"P4","P6"))))</f>
        <v/>
      </c>
    </row>
    <row r="1601" spans="1:26" x14ac:dyDescent="0.35">
      <c r="A1601" s="48"/>
      <c r="B1601" s="48"/>
      <c r="C1601" s="48"/>
      <c r="D1601" s="48"/>
      <c r="E1601" s="47"/>
      <c r="F1601" s="47"/>
      <c r="G1601" s="48"/>
      <c r="H1601" s="48"/>
      <c r="I1601" s="48"/>
      <c r="J1601" s="48"/>
      <c r="K1601" s="48"/>
      <c r="L1601" s="48"/>
      <c r="M1601" s="48"/>
      <c r="N1601" s="48"/>
      <c r="O1601" s="48"/>
      <c r="P1601" s="48"/>
      <c r="Q1601" s="55" t="str" cm="1">
        <f t="array" ref="Q1601">IF(AND(B1601="",D1601="",G1601:H1601="",J1601:P1601),"",IF(OR(B1601="",D1601="",AND(D1601&lt;&gt;"A",D1601&lt;&gt;"B",D1601&lt;&gt;"C",D1601&lt;&gt;"D",D1601&lt;&gt;"U"),G1601&lt;0,H1601&lt;G1601,AND(J1601&lt;&gt;"BC",J1601&lt;&gt;"SG",J1601&lt;&gt;"KQ",J1601&lt;&gt;"R"),J1601="",K1601="",L1601="",L1601&lt; 0,OR(M1601="",M1601&gt;15),OR(N1601="",N1601&gt;15),O1601="",P1601=""),"ERROR - Please check inputs",""))</f>
        <v/>
      </c>
      <c r="R1601" s="55" t="str" cm="1">
        <f t="array" ref="R1601">IF(AND(B1601:D1601="",G1601:P1601=""),"",H1601-G1601)</f>
        <v/>
      </c>
      <c r="S1601" s="55" t="str" cm="1">
        <f t="array" ref="S1601">IF(AND(B1601:D1601="",G1601:P1601=""),"",P1601*R1601/1000*365)</f>
        <v/>
      </c>
      <c r="T1601" s="55" t="str" cm="1">
        <f t="array" ref="T1601">IF(AND(B1601:D1601="",G1601:P1601=""),"",MAX(0,K1601-L1601))</f>
        <v/>
      </c>
      <c r="U1601" s="55" t="str" cm="1">
        <f t="array" ref="U1601">IF(AND(B1601:D1601="",G1601:P1601=""),"",VLOOKUP(J1601,ABen_Rates,3,FALSE)*T1601*S1601)</f>
        <v/>
      </c>
      <c r="V1601" s="55" t="str" cm="1">
        <f t="array" ref="V1601">IF(AND(B1601:D1601="",G1601:P1601=""),"",VLOOKUP(D1601,Treatment_Life,2,FALSE)*U1601)</f>
        <v/>
      </c>
      <c r="W1601" s="55" t="str" cm="1">
        <f t="array" ref="W1601">IF(AND(B1601:D1601="",G1601:P1601=""),"",(H1601-G1601)*O1601*Lane_Width*Cost_m2)</f>
        <v/>
      </c>
      <c r="X1601" s="55" cm="1">
        <f t="array" ref="X1601">IF(AND(B1601:D1601="",G1601:P1601=""),-9999,V1601*Av_Cost_Coll/W1601)</f>
        <v>-9999</v>
      </c>
      <c r="Y1601" s="55" cm="1">
        <f t="array" ref="Y1601">IF(AND(B1601:D1601="",G1601:P1601=""),-9999,VLOOKUP(CONCATENATE(M1601,"-",N1601),Likelihood,2,FALSE))</f>
        <v>-9999</v>
      </c>
      <c r="Z1601" s="55" t="str" cm="1">
        <f t="array" ref="Z1601">IF(AND(B1601:D1601="",G1601:P1601=""),"",IF(X1601&gt;=2,IF(Y1601&gt;50,"P1","P3"),IF(X1601&gt;0,IF(Y1601&gt;50,"P2","P5"),IF(Y1601&gt;50,"P4","P6"))))</f>
        <v/>
      </c>
    </row>
    <row r="1602" spans="1:26" x14ac:dyDescent="0.35">
      <c r="A1602" s="48"/>
      <c r="B1602" s="48"/>
      <c r="C1602" s="48"/>
      <c r="D1602" s="48"/>
      <c r="E1602" s="47"/>
      <c r="F1602" s="47"/>
      <c r="G1602" s="48"/>
      <c r="H1602" s="48"/>
      <c r="I1602" s="48"/>
      <c r="J1602" s="48"/>
      <c r="K1602" s="48"/>
      <c r="L1602" s="48"/>
      <c r="M1602" s="48"/>
      <c r="N1602" s="48"/>
      <c r="O1602" s="48"/>
      <c r="P1602" s="48"/>
      <c r="Q1602" s="55" t="str" cm="1">
        <f t="array" ref="Q1602">IF(AND(B1602="",D1602="",G1602:H1602="",J1602:P1602),"",IF(OR(B1602="",D1602="",AND(D1602&lt;&gt;"A",D1602&lt;&gt;"B",D1602&lt;&gt;"C",D1602&lt;&gt;"D",D1602&lt;&gt;"U"),G1602&lt;0,H1602&lt;G1602,AND(J1602&lt;&gt;"BC",J1602&lt;&gt;"SG",J1602&lt;&gt;"KQ",J1602&lt;&gt;"R"),J1602="",K1602="",L1602="",L1602&lt; 0,OR(M1602="",M1602&gt;15),OR(N1602="",N1602&gt;15),O1602="",P1602=""),"ERROR - Please check inputs",""))</f>
        <v/>
      </c>
      <c r="R1602" s="55" t="str" cm="1">
        <f t="array" ref="R1602">IF(AND(B1602:D1602="",G1602:P1602=""),"",H1602-G1602)</f>
        <v/>
      </c>
      <c r="S1602" s="55" t="str" cm="1">
        <f t="array" ref="S1602">IF(AND(B1602:D1602="",G1602:P1602=""),"",P1602*R1602/1000*365)</f>
        <v/>
      </c>
      <c r="T1602" s="55" t="str" cm="1">
        <f t="array" ref="T1602">IF(AND(B1602:D1602="",G1602:P1602=""),"",MAX(0,K1602-L1602))</f>
        <v/>
      </c>
      <c r="U1602" s="55" t="str" cm="1">
        <f t="array" ref="U1602">IF(AND(B1602:D1602="",G1602:P1602=""),"",VLOOKUP(J1602,ABen_Rates,3,FALSE)*T1602*S1602)</f>
        <v/>
      </c>
      <c r="V1602" s="55" t="str" cm="1">
        <f t="array" ref="V1602">IF(AND(B1602:D1602="",G1602:P1602=""),"",VLOOKUP(D1602,Treatment_Life,2,FALSE)*U1602)</f>
        <v/>
      </c>
      <c r="W1602" s="55" t="str" cm="1">
        <f t="array" ref="W1602">IF(AND(B1602:D1602="",G1602:P1602=""),"",(H1602-G1602)*O1602*Lane_Width*Cost_m2)</f>
        <v/>
      </c>
      <c r="X1602" s="55" cm="1">
        <f t="array" ref="X1602">IF(AND(B1602:D1602="",G1602:P1602=""),-9999,V1602*Av_Cost_Coll/W1602)</f>
        <v>-9999</v>
      </c>
      <c r="Y1602" s="55" cm="1">
        <f t="array" ref="Y1602">IF(AND(B1602:D1602="",G1602:P1602=""),-9999,VLOOKUP(CONCATENATE(M1602,"-",N1602),Likelihood,2,FALSE))</f>
        <v>-9999</v>
      </c>
      <c r="Z1602" s="55" t="str" cm="1">
        <f t="array" ref="Z1602">IF(AND(B1602:D1602="",G1602:P1602=""),"",IF(X1602&gt;=2,IF(Y1602&gt;50,"P1","P3"),IF(X1602&gt;0,IF(Y1602&gt;50,"P2","P5"),IF(Y1602&gt;50,"P4","P6"))))</f>
        <v/>
      </c>
    </row>
    <row r="1603" spans="1:26" x14ac:dyDescent="0.35">
      <c r="A1603" s="48"/>
      <c r="B1603" s="48"/>
      <c r="C1603" s="48"/>
      <c r="D1603" s="48"/>
      <c r="E1603" s="47"/>
      <c r="F1603" s="47"/>
      <c r="G1603" s="48"/>
      <c r="H1603" s="48"/>
      <c r="I1603" s="48"/>
      <c r="J1603" s="48"/>
      <c r="K1603" s="48"/>
      <c r="L1603" s="48"/>
      <c r="M1603" s="48"/>
      <c r="N1603" s="48"/>
      <c r="O1603" s="48"/>
      <c r="P1603" s="48"/>
      <c r="Q1603" s="55" t="str" cm="1">
        <f t="array" ref="Q1603">IF(AND(B1603="",D1603="",G1603:H1603="",J1603:P1603),"",IF(OR(B1603="",D1603="",AND(D1603&lt;&gt;"A",D1603&lt;&gt;"B",D1603&lt;&gt;"C",D1603&lt;&gt;"D",D1603&lt;&gt;"U"),G1603&lt;0,H1603&lt;G1603,AND(J1603&lt;&gt;"BC",J1603&lt;&gt;"SG",J1603&lt;&gt;"KQ",J1603&lt;&gt;"R"),J1603="",K1603="",L1603="",L1603&lt; 0,OR(M1603="",M1603&gt;15),OR(N1603="",N1603&gt;15),O1603="",P1603=""),"ERROR - Please check inputs",""))</f>
        <v/>
      </c>
      <c r="R1603" s="55" t="str" cm="1">
        <f t="array" ref="R1603">IF(AND(B1603:D1603="",G1603:P1603=""),"",H1603-G1603)</f>
        <v/>
      </c>
      <c r="S1603" s="55" t="str" cm="1">
        <f t="array" ref="S1603">IF(AND(B1603:D1603="",G1603:P1603=""),"",P1603*R1603/1000*365)</f>
        <v/>
      </c>
      <c r="T1603" s="55" t="str" cm="1">
        <f t="array" ref="T1603">IF(AND(B1603:D1603="",G1603:P1603=""),"",MAX(0,K1603-L1603))</f>
        <v/>
      </c>
      <c r="U1603" s="55" t="str" cm="1">
        <f t="array" ref="U1603">IF(AND(B1603:D1603="",G1603:P1603=""),"",VLOOKUP(J1603,ABen_Rates,3,FALSE)*T1603*S1603)</f>
        <v/>
      </c>
      <c r="V1603" s="55" t="str" cm="1">
        <f t="array" ref="V1603">IF(AND(B1603:D1603="",G1603:P1603=""),"",VLOOKUP(D1603,Treatment_Life,2,FALSE)*U1603)</f>
        <v/>
      </c>
      <c r="W1603" s="55" t="str" cm="1">
        <f t="array" ref="W1603">IF(AND(B1603:D1603="",G1603:P1603=""),"",(H1603-G1603)*O1603*Lane_Width*Cost_m2)</f>
        <v/>
      </c>
      <c r="X1603" s="55" cm="1">
        <f t="array" ref="X1603">IF(AND(B1603:D1603="",G1603:P1603=""),-9999,V1603*Av_Cost_Coll/W1603)</f>
        <v>-9999</v>
      </c>
      <c r="Y1603" s="55" cm="1">
        <f t="array" ref="Y1603">IF(AND(B1603:D1603="",G1603:P1603=""),-9999,VLOOKUP(CONCATENATE(M1603,"-",N1603),Likelihood,2,FALSE))</f>
        <v>-9999</v>
      </c>
      <c r="Z1603" s="55" t="str" cm="1">
        <f t="array" ref="Z1603">IF(AND(B1603:D1603="",G1603:P1603=""),"",IF(X1603&gt;=2,IF(Y1603&gt;50,"P1","P3"),IF(X1603&gt;0,IF(Y1603&gt;50,"P2","P5"),IF(Y1603&gt;50,"P4","P6"))))</f>
        <v/>
      </c>
    </row>
    <row r="1604" spans="1:26" x14ac:dyDescent="0.35">
      <c r="A1604" s="48"/>
      <c r="B1604" s="48"/>
      <c r="C1604" s="48"/>
      <c r="D1604" s="48"/>
      <c r="E1604" s="47"/>
      <c r="F1604" s="47"/>
      <c r="G1604" s="48"/>
      <c r="H1604" s="48"/>
      <c r="I1604" s="48"/>
      <c r="J1604" s="48"/>
      <c r="K1604" s="48"/>
      <c r="L1604" s="48"/>
      <c r="M1604" s="48"/>
      <c r="N1604" s="48"/>
      <c r="O1604" s="48"/>
      <c r="P1604" s="48"/>
      <c r="Q1604" s="55" t="str" cm="1">
        <f t="array" ref="Q1604">IF(AND(B1604="",D1604="",G1604:H1604="",J1604:P1604),"",IF(OR(B1604="",D1604="",AND(D1604&lt;&gt;"A",D1604&lt;&gt;"B",D1604&lt;&gt;"C",D1604&lt;&gt;"D",D1604&lt;&gt;"U"),G1604&lt;0,H1604&lt;G1604,AND(J1604&lt;&gt;"BC",J1604&lt;&gt;"SG",J1604&lt;&gt;"KQ",J1604&lt;&gt;"R"),J1604="",K1604="",L1604="",L1604&lt; 0,OR(M1604="",M1604&gt;15),OR(N1604="",N1604&gt;15),O1604="",P1604=""),"ERROR - Please check inputs",""))</f>
        <v/>
      </c>
      <c r="R1604" s="55" t="str" cm="1">
        <f t="array" ref="R1604">IF(AND(B1604:D1604="",G1604:P1604=""),"",H1604-G1604)</f>
        <v/>
      </c>
      <c r="S1604" s="55" t="str" cm="1">
        <f t="array" ref="S1604">IF(AND(B1604:D1604="",G1604:P1604=""),"",P1604*R1604/1000*365)</f>
        <v/>
      </c>
      <c r="T1604" s="55" t="str" cm="1">
        <f t="array" ref="T1604">IF(AND(B1604:D1604="",G1604:P1604=""),"",MAX(0,K1604-L1604))</f>
        <v/>
      </c>
      <c r="U1604" s="55" t="str" cm="1">
        <f t="array" ref="U1604">IF(AND(B1604:D1604="",G1604:P1604=""),"",VLOOKUP(J1604,ABen_Rates,3,FALSE)*T1604*S1604)</f>
        <v/>
      </c>
      <c r="V1604" s="55" t="str" cm="1">
        <f t="array" ref="V1604">IF(AND(B1604:D1604="",G1604:P1604=""),"",VLOOKUP(D1604,Treatment_Life,2,FALSE)*U1604)</f>
        <v/>
      </c>
      <c r="W1604" s="55" t="str" cm="1">
        <f t="array" ref="W1604">IF(AND(B1604:D1604="",G1604:P1604=""),"",(H1604-G1604)*O1604*Lane_Width*Cost_m2)</f>
        <v/>
      </c>
      <c r="X1604" s="55" cm="1">
        <f t="array" ref="X1604">IF(AND(B1604:D1604="",G1604:P1604=""),-9999,V1604*Av_Cost_Coll/W1604)</f>
        <v>-9999</v>
      </c>
      <c r="Y1604" s="55" cm="1">
        <f t="array" ref="Y1604">IF(AND(B1604:D1604="",G1604:P1604=""),-9999,VLOOKUP(CONCATENATE(M1604,"-",N1604),Likelihood,2,FALSE))</f>
        <v>-9999</v>
      </c>
      <c r="Z1604" s="55" t="str" cm="1">
        <f t="array" ref="Z1604">IF(AND(B1604:D1604="",G1604:P1604=""),"",IF(X1604&gt;=2,IF(Y1604&gt;50,"P1","P3"),IF(X1604&gt;0,IF(Y1604&gt;50,"P2","P5"),IF(Y1604&gt;50,"P4","P6"))))</f>
        <v/>
      </c>
    </row>
    <row r="1605" spans="1:26" x14ac:dyDescent="0.35">
      <c r="A1605" s="48"/>
      <c r="B1605" s="48"/>
      <c r="C1605" s="48"/>
      <c r="D1605" s="48"/>
      <c r="E1605" s="47"/>
      <c r="F1605" s="47"/>
      <c r="G1605" s="48"/>
      <c r="H1605" s="48"/>
      <c r="I1605" s="48"/>
      <c r="J1605" s="48"/>
      <c r="K1605" s="48"/>
      <c r="L1605" s="48"/>
      <c r="M1605" s="48"/>
      <c r="N1605" s="48"/>
      <c r="O1605" s="48"/>
      <c r="P1605" s="48"/>
      <c r="Q1605" s="55" t="str" cm="1">
        <f t="array" ref="Q1605">IF(AND(B1605="",D1605="",G1605:H1605="",J1605:P1605),"",IF(OR(B1605="",D1605="",AND(D1605&lt;&gt;"A",D1605&lt;&gt;"B",D1605&lt;&gt;"C",D1605&lt;&gt;"D",D1605&lt;&gt;"U"),G1605&lt;0,H1605&lt;G1605,AND(J1605&lt;&gt;"BC",J1605&lt;&gt;"SG",J1605&lt;&gt;"KQ",J1605&lt;&gt;"R"),J1605="",K1605="",L1605="",L1605&lt; 0,OR(M1605="",M1605&gt;15),OR(N1605="",N1605&gt;15),O1605="",P1605=""),"ERROR - Please check inputs",""))</f>
        <v/>
      </c>
      <c r="R1605" s="55" t="str" cm="1">
        <f t="array" ref="R1605">IF(AND(B1605:D1605="",G1605:P1605=""),"",H1605-G1605)</f>
        <v/>
      </c>
      <c r="S1605" s="55" t="str" cm="1">
        <f t="array" ref="S1605">IF(AND(B1605:D1605="",G1605:P1605=""),"",P1605*R1605/1000*365)</f>
        <v/>
      </c>
      <c r="T1605" s="55" t="str" cm="1">
        <f t="array" ref="T1605">IF(AND(B1605:D1605="",G1605:P1605=""),"",MAX(0,K1605-L1605))</f>
        <v/>
      </c>
      <c r="U1605" s="55" t="str" cm="1">
        <f t="array" ref="U1605">IF(AND(B1605:D1605="",G1605:P1605=""),"",VLOOKUP(J1605,ABen_Rates,3,FALSE)*T1605*S1605)</f>
        <v/>
      </c>
      <c r="V1605" s="55" t="str" cm="1">
        <f t="array" ref="V1605">IF(AND(B1605:D1605="",G1605:P1605=""),"",VLOOKUP(D1605,Treatment_Life,2,FALSE)*U1605)</f>
        <v/>
      </c>
      <c r="W1605" s="55" t="str" cm="1">
        <f t="array" ref="W1605">IF(AND(B1605:D1605="",G1605:P1605=""),"",(H1605-G1605)*O1605*Lane_Width*Cost_m2)</f>
        <v/>
      </c>
      <c r="X1605" s="55" cm="1">
        <f t="array" ref="X1605">IF(AND(B1605:D1605="",G1605:P1605=""),-9999,V1605*Av_Cost_Coll/W1605)</f>
        <v>-9999</v>
      </c>
      <c r="Y1605" s="55" cm="1">
        <f t="array" ref="Y1605">IF(AND(B1605:D1605="",G1605:P1605=""),-9999,VLOOKUP(CONCATENATE(M1605,"-",N1605),Likelihood,2,FALSE))</f>
        <v>-9999</v>
      </c>
      <c r="Z1605" s="55" t="str" cm="1">
        <f t="array" ref="Z1605">IF(AND(B1605:D1605="",G1605:P1605=""),"",IF(X1605&gt;=2,IF(Y1605&gt;50,"P1","P3"),IF(X1605&gt;0,IF(Y1605&gt;50,"P2","P5"),IF(Y1605&gt;50,"P4","P6"))))</f>
        <v/>
      </c>
    </row>
    <row r="1606" spans="1:26" x14ac:dyDescent="0.35">
      <c r="A1606" s="48"/>
      <c r="B1606" s="48"/>
      <c r="C1606" s="48"/>
      <c r="D1606" s="48"/>
      <c r="E1606" s="47"/>
      <c r="F1606" s="47"/>
      <c r="G1606" s="48"/>
      <c r="H1606" s="48"/>
      <c r="I1606" s="48"/>
      <c r="J1606" s="48"/>
      <c r="K1606" s="48"/>
      <c r="L1606" s="48"/>
      <c r="M1606" s="48"/>
      <c r="N1606" s="48"/>
      <c r="O1606" s="48"/>
      <c r="P1606" s="48"/>
      <c r="Q1606" s="55" t="str" cm="1">
        <f t="array" ref="Q1606">IF(AND(B1606="",D1606="",G1606:H1606="",J1606:P1606),"",IF(OR(B1606="",D1606="",AND(D1606&lt;&gt;"A",D1606&lt;&gt;"B",D1606&lt;&gt;"C",D1606&lt;&gt;"D",D1606&lt;&gt;"U"),G1606&lt;0,H1606&lt;G1606,AND(J1606&lt;&gt;"BC",J1606&lt;&gt;"SG",J1606&lt;&gt;"KQ",J1606&lt;&gt;"R"),J1606="",K1606="",L1606="",L1606&lt; 0,OR(M1606="",M1606&gt;15),OR(N1606="",N1606&gt;15),O1606="",P1606=""),"ERROR - Please check inputs",""))</f>
        <v/>
      </c>
      <c r="R1606" s="55" t="str" cm="1">
        <f t="array" ref="R1606">IF(AND(B1606:D1606="",G1606:P1606=""),"",H1606-G1606)</f>
        <v/>
      </c>
      <c r="S1606" s="55" t="str" cm="1">
        <f t="array" ref="S1606">IF(AND(B1606:D1606="",G1606:P1606=""),"",P1606*R1606/1000*365)</f>
        <v/>
      </c>
      <c r="T1606" s="55" t="str" cm="1">
        <f t="array" ref="T1606">IF(AND(B1606:D1606="",G1606:P1606=""),"",MAX(0,K1606-L1606))</f>
        <v/>
      </c>
      <c r="U1606" s="55" t="str" cm="1">
        <f t="array" ref="U1606">IF(AND(B1606:D1606="",G1606:P1606=""),"",VLOOKUP(J1606,ABen_Rates,3,FALSE)*T1606*S1606)</f>
        <v/>
      </c>
      <c r="V1606" s="55" t="str" cm="1">
        <f t="array" ref="V1606">IF(AND(B1606:D1606="",G1606:P1606=""),"",VLOOKUP(D1606,Treatment_Life,2,FALSE)*U1606)</f>
        <v/>
      </c>
      <c r="W1606" s="55" t="str" cm="1">
        <f t="array" ref="W1606">IF(AND(B1606:D1606="",G1606:P1606=""),"",(H1606-G1606)*O1606*Lane_Width*Cost_m2)</f>
        <v/>
      </c>
      <c r="X1606" s="55" cm="1">
        <f t="array" ref="X1606">IF(AND(B1606:D1606="",G1606:P1606=""),-9999,V1606*Av_Cost_Coll/W1606)</f>
        <v>-9999</v>
      </c>
      <c r="Y1606" s="55" cm="1">
        <f t="array" ref="Y1606">IF(AND(B1606:D1606="",G1606:P1606=""),-9999,VLOOKUP(CONCATENATE(M1606,"-",N1606),Likelihood,2,FALSE))</f>
        <v>-9999</v>
      </c>
      <c r="Z1606" s="55" t="str" cm="1">
        <f t="array" ref="Z1606">IF(AND(B1606:D1606="",G1606:P1606=""),"",IF(X1606&gt;=2,IF(Y1606&gt;50,"P1","P3"),IF(X1606&gt;0,IF(Y1606&gt;50,"P2","P5"),IF(Y1606&gt;50,"P4","P6"))))</f>
        <v/>
      </c>
    </row>
    <row r="1607" spans="1:26" x14ac:dyDescent="0.35">
      <c r="A1607" s="48"/>
      <c r="B1607" s="48"/>
      <c r="C1607" s="48"/>
      <c r="D1607" s="48"/>
      <c r="E1607" s="47"/>
      <c r="F1607" s="47"/>
      <c r="G1607" s="48"/>
      <c r="H1607" s="48"/>
      <c r="I1607" s="48"/>
      <c r="J1607" s="48"/>
      <c r="K1607" s="48"/>
      <c r="L1607" s="48"/>
      <c r="M1607" s="48"/>
      <c r="N1607" s="48"/>
      <c r="O1607" s="48"/>
      <c r="P1607" s="48"/>
      <c r="Q1607" s="55" t="str" cm="1">
        <f t="array" ref="Q1607">IF(AND(B1607="",D1607="",G1607:H1607="",J1607:P1607),"",IF(OR(B1607="",D1607="",AND(D1607&lt;&gt;"A",D1607&lt;&gt;"B",D1607&lt;&gt;"C",D1607&lt;&gt;"D",D1607&lt;&gt;"U"),G1607&lt;0,H1607&lt;G1607,AND(J1607&lt;&gt;"BC",J1607&lt;&gt;"SG",J1607&lt;&gt;"KQ",J1607&lt;&gt;"R"),J1607="",K1607="",L1607="",L1607&lt; 0,OR(M1607="",M1607&gt;15),OR(N1607="",N1607&gt;15),O1607="",P1607=""),"ERROR - Please check inputs",""))</f>
        <v/>
      </c>
      <c r="R1607" s="55" t="str" cm="1">
        <f t="array" ref="R1607">IF(AND(B1607:D1607="",G1607:P1607=""),"",H1607-G1607)</f>
        <v/>
      </c>
      <c r="S1607" s="55" t="str" cm="1">
        <f t="array" ref="S1607">IF(AND(B1607:D1607="",G1607:P1607=""),"",P1607*R1607/1000*365)</f>
        <v/>
      </c>
      <c r="T1607" s="55" t="str" cm="1">
        <f t="array" ref="T1607">IF(AND(B1607:D1607="",G1607:P1607=""),"",MAX(0,K1607-L1607))</f>
        <v/>
      </c>
      <c r="U1607" s="55" t="str" cm="1">
        <f t="array" ref="U1607">IF(AND(B1607:D1607="",G1607:P1607=""),"",VLOOKUP(J1607,ABen_Rates,3,FALSE)*T1607*S1607)</f>
        <v/>
      </c>
      <c r="V1607" s="55" t="str" cm="1">
        <f t="array" ref="V1607">IF(AND(B1607:D1607="",G1607:P1607=""),"",VLOOKUP(D1607,Treatment_Life,2,FALSE)*U1607)</f>
        <v/>
      </c>
      <c r="W1607" s="55" t="str" cm="1">
        <f t="array" ref="W1607">IF(AND(B1607:D1607="",G1607:P1607=""),"",(H1607-G1607)*O1607*Lane_Width*Cost_m2)</f>
        <v/>
      </c>
      <c r="X1607" s="55" cm="1">
        <f t="array" ref="X1607">IF(AND(B1607:D1607="",G1607:P1607=""),-9999,V1607*Av_Cost_Coll/W1607)</f>
        <v>-9999</v>
      </c>
      <c r="Y1607" s="55" cm="1">
        <f t="array" ref="Y1607">IF(AND(B1607:D1607="",G1607:P1607=""),-9999,VLOOKUP(CONCATENATE(M1607,"-",N1607),Likelihood,2,FALSE))</f>
        <v>-9999</v>
      </c>
      <c r="Z1607" s="55" t="str" cm="1">
        <f t="array" ref="Z1607">IF(AND(B1607:D1607="",G1607:P1607=""),"",IF(X1607&gt;=2,IF(Y1607&gt;50,"P1","P3"),IF(X1607&gt;0,IF(Y1607&gt;50,"P2","P5"),IF(Y1607&gt;50,"P4","P6"))))</f>
        <v/>
      </c>
    </row>
    <row r="1608" spans="1:26" x14ac:dyDescent="0.35">
      <c r="A1608" s="48"/>
      <c r="B1608" s="48"/>
      <c r="C1608" s="48"/>
      <c r="D1608" s="48"/>
      <c r="E1608" s="47"/>
      <c r="F1608" s="47"/>
      <c r="G1608" s="48"/>
      <c r="H1608" s="48"/>
      <c r="I1608" s="48"/>
      <c r="J1608" s="48"/>
      <c r="K1608" s="48"/>
      <c r="L1608" s="48"/>
      <c r="M1608" s="48"/>
      <c r="N1608" s="48"/>
      <c r="O1608" s="48"/>
      <c r="P1608" s="48"/>
      <c r="Q1608" s="55" t="str" cm="1">
        <f t="array" ref="Q1608">IF(AND(B1608="",D1608="",G1608:H1608="",J1608:P1608),"",IF(OR(B1608="",D1608="",AND(D1608&lt;&gt;"A",D1608&lt;&gt;"B",D1608&lt;&gt;"C",D1608&lt;&gt;"D",D1608&lt;&gt;"U"),G1608&lt;0,H1608&lt;G1608,AND(J1608&lt;&gt;"BC",J1608&lt;&gt;"SG",J1608&lt;&gt;"KQ",J1608&lt;&gt;"R"),J1608="",K1608="",L1608="",L1608&lt; 0,OR(M1608="",M1608&gt;15),OR(N1608="",N1608&gt;15),O1608="",P1608=""),"ERROR - Please check inputs",""))</f>
        <v/>
      </c>
      <c r="R1608" s="55" t="str" cm="1">
        <f t="array" ref="R1608">IF(AND(B1608:D1608="",G1608:P1608=""),"",H1608-G1608)</f>
        <v/>
      </c>
      <c r="S1608" s="55" t="str" cm="1">
        <f t="array" ref="S1608">IF(AND(B1608:D1608="",G1608:P1608=""),"",P1608*R1608/1000*365)</f>
        <v/>
      </c>
      <c r="T1608" s="55" t="str" cm="1">
        <f t="array" ref="T1608">IF(AND(B1608:D1608="",G1608:P1608=""),"",MAX(0,K1608-L1608))</f>
        <v/>
      </c>
      <c r="U1608" s="55" t="str" cm="1">
        <f t="array" ref="U1608">IF(AND(B1608:D1608="",G1608:P1608=""),"",VLOOKUP(J1608,ABen_Rates,3,FALSE)*T1608*S1608)</f>
        <v/>
      </c>
      <c r="V1608" s="55" t="str" cm="1">
        <f t="array" ref="V1608">IF(AND(B1608:D1608="",G1608:P1608=""),"",VLOOKUP(D1608,Treatment_Life,2,FALSE)*U1608)</f>
        <v/>
      </c>
      <c r="W1608" s="55" t="str" cm="1">
        <f t="array" ref="W1608">IF(AND(B1608:D1608="",G1608:P1608=""),"",(H1608-G1608)*O1608*Lane_Width*Cost_m2)</f>
        <v/>
      </c>
      <c r="X1608" s="55" cm="1">
        <f t="array" ref="X1608">IF(AND(B1608:D1608="",G1608:P1608=""),-9999,V1608*Av_Cost_Coll/W1608)</f>
        <v>-9999</v>
      </c>
      <c r="Y1608" s="55" cm="1">
        <f t="array" ref="Y1608">IF(AND(B1608:D1608="",G1608:P1608=""),-9999,VLOOKUP(CONCATENATE(M1608,"-",N1608),Likelihood,2,FALSE))</f>
        <v>-9999</v>
      </c>
      <c r="Z1608" s="55" t="str" cm="1">
        <f t="array" ref="Z1608">IF(AND(B1608:D1608="",G1608:P1608=""),"",IF(X1608&gt;=2,IF(Y1608&gt;50,"P1","P3"),IF(X1608&gt;0,IF(Y1608&gt;50,"P2","P5"),IF(Y1608&gt;50,"P4","P6"))))</f>
        <v/>
      </c>
    </row>
    <row r="1609" spans="1:26" x14ac:dyDescent="0.35">
      <c r="A1609" s="48"/>
      <c r="B1609" s="48"/>
      <c r="C1609" s="48"/>
      <c r="D1609" s="48"/>
      <c r="E1609" s="47"/>
      <c r="F1609" s="47"/>
      <c r="G1609" s="48"/>
      <c r="H1609" s="48"/>
      <c r="I1609" s="48"/>
      <c r="J1609" s="48"/>
      <c r="K1609" s="48"/>
      <c r="L1609" s="48"/>
      <c r="M1609" s="48"/>
      <c r="N1609" s="48"/>
      <c r="O1609" s="48"/>
      <c r="P1609" s="48"/>
      <c r="Q1609" s="55" t="str" cm="1">
        <f t="array" ref="Q1609">IF(AND(B1609="",D1609="",G1609:H1609="",J1609:P1609),"",IF(OR(B1609="",D1609="",AND(D1609&lt;&gt;"A",D1609&lt;&gt;"B",D1609&lt;&gt;"C",D1609&lt;&gt;"D",D1609&lt;&gt;"U"),G1609&lt;0,H1609&lt;G1609,AND(J1609&lt;&gt;"BC",J1609&lt;&gt;"SG",J1609&lt;&gt;"KQ",J1609&lt;&gt;"R"),J1609="",K1609="",L1609="",L1609&lt; 0,OR(M1609="",M1609&gt;15),OR(N1609="",N1609&gt;15),O1609="",P1609=""),"ERROR - Please check inputs",""))</f>
        <v/>
      </c>
      <c r="R1609" s="55" t="str" cm="1">
        <f t="array" ref="R1609">IF(AND(B1609:D1609="",G1609:P1609=""),"",H1609-G1609)</f>
        <v/>
      </c>
      <c r="S1609" s="55" t="str" cm="1">
        <f t="array" ref="S1609">IF(AND(B1609:D1609="",G1609:P1609=""),"",P1609*R1609/1000*365)</f>
        <v/>
      </c>
      <c r="T1609" s="55" t="str" cm="1">
        <f t="array" ref="T1609">IF(AND(B1609:D1609="",G1609:P1609=""),"",MAX(0,K1609-L1609))</f>
        <v/>
      </c>
      <c r="U1609" s="55" t="str" cm="1">
        <f t="array" ref="U1609">IF(AND(B1609:D1609="",G1609:P1609=""),"",VLOOKUP(J1609,ABen_Rates,3,FALSE)*T1609*S1609)</f>
        <v/>
      </c>
      <c r="V1609" s="55" t="str" cm="1">
        <f t="array" ref="V1609">IF(AND(B1609:D1609="",G1609:P1609=""),"",VLOOKUP(D1609,Treatment_Life,2,FALSE)*U1609)</f>
        <v/>
      </c>
      <c r="W1609" s="55" t="str" cm="1">
        <f t="array" ref="W1609">IF(AND(B1609:D1609="",G1609:P1609=""),"",(H1609-G1609)*O1609*Lane_Width*Cost_m2)</f>
        <v/>
      </c>
      <c r="X1609" s="55" cm="1">
        <f t="array" ref="X1609">IF(AND(B1609:D1609="",G1609:P1609=""),-9999,V1609*Av_Cost_Coll/W1609)</f>
        <v>-9999</v>
      </c>
      <c r="Y1609" s="55" cm="1">
        <f t="array" ref="Y1609">IF(AND(B1609:D1609="",G1609:P1609=""),-9999,VLOOKUP(CONCATENATE(M1609,"-",N1609),Likelihood,2,FALSE))</f>
        <v>-9999</v>
      </c>
      <c r="Z1609" s="55" t="str" cm="1">
        <f t="array" ref="Z1609">IF(AND(B1609:D1609="",G1609:P1609=""),"",IF(X1609&gt;=2,IF(Y1609&gt;50,"P1","P3"),IF(X1609&gt;0,IF(Y1609&gt;50,"P2","P5"),IF(Y1609&gt;50,"P4","P6"))))</f>
        <v/>
      </c>
    </row>
    <row r="1610" spans="1:26" x14ac:dyDescent="0.35">
      <c r="A1610" s="48"/>
      <c r="B1610" s="48"/>
      <c r="C1610" s="48"/>
      <c r="D1610" s="48"/>
      <c r="E1610" s="47"/>
      <c r="F1610" s="47"/>
      <c r="G1610" s="48"/>
      <c r="H1610" s="48"/>
      <c r="I1610" s="48"/>
      <c r="J1610" s="48"/>
      <c r="K1610" s="48"/>
      <c r="L1610" s="48"/>
      <c r="M1610" s="48"/>
      <c r="N1610" s="48"/>
      <c r="O1610" s="48"/>
      <c r="P1610" s="48"/>
      <c r="Q1610" s="55" t="str" cm="1">
        <f t="array" ref="Q1610">IF(AND(B1610="",D1610="",G1610:H1610="",J1610:P1610),"",IF(OR(B1610="",D1610="",AND(D1610&lt;&gt;"A",D1610&lt;&gt;"B",D1610&lt;&gt;"C",D1610&lt;&gt;"D",D1610&lt;&gt;"U"),G1610&lt;0,H1610&lt;G1610,AND(J1610&lt;&gt;"BC",J1610&lt;&gt;"SG",J1610&lt;&gt;"KQ",J1610&lt;&gt;"R"),J1610="",K1610="",L1610="",L1610&lt; 0,OR(M1610="",M1610&gt;15),OR(N1610="",N1610&gt;15),O1610="",P1610=""),"ERROR - Please check inputs",""))</f>
        <v/>
      </c>
      <c r="R1610" s="55" t="str" cm="1">
        <f t="array" ref="R1610">IF(AND(B1610:D1610="",G1610:P1610=""),"",H1610-G1610)</f>
        <v/>
      </c>
      <c r="S1610" s="55" t="str" cm="1">
        <f t="array" ref="S1610">IF(AND(B1610:D1610="",G1610:P1610=""),"",P1610*R1610/1000*365)</f>
        <v/>
      </c>
      <c r="T1610" s="55" t="str" cm="1">
        <f t="array" ref="T1610">IF(AND(B1610:D1610="",G1610:P1610=""),"",MAX(0,K1610-L1610))</f>
        <v/>
      </c>
      <c r="U1610" s="55" t="str" cm="1">
        <f t="array" ref="U1610">IF(AND(B1610:D1610="",G1610:P1610=""),"",VLOOKUP(J1610,ABen_Rates,3,FALSE)*T1610*S1610)</f>
        <v/>
      </c>
      <c r="V1610" s="55" t="str" cm="1">
        <f t="array" ref="V1610">IF(AND(B1610:D1610="",G1610:P1610=""),"",VLOOKUP(D1610,Treatment_Life,2,FALSE)*U1610)</f>
        <v/>
      </c>
      <c r="W1610" s="55" t="str" cm="1">
        <f t="array" ref="W1610">IF(AND(B1610:D1610="",G1610:P1610=""),"",(H1610-G1610)*O1610*Lane_Width*Cost_m2)</f>
        <v/>
      </c>
      <c r="X1610" s="55" cm="1">
        <f t="array" ref="X1610">IF(AND(B1610:D1610="",G1610:P1610=""),-9999,V1610*Av_Cost_Coll/W1610)</f>
        <v>-9999</v>
      </c>
      <c r="Y1610" s="55" cm="1">
        <f t="array" ref="Y1610">IF(AND(B1610:D1610="",G1610:P1610=""),-9999,VLOOKUP(CONCATENATE(M1610,"-",N1610),Likelihood,2,FALSE))</f>
        <v>-9999</v>
      </c>
      <c r="Z1610" s="55" t="str" cm="1">
        <f t="array" ref="Z1610">IF(AND(B1610:D1610="",G1610:P1610=""),"",IF(X1610&gt;=2,IF(Y1610&gt;50,"P1","P3"),IF(X1610&gt;0,IF(Y1610&gt;50,"P2","P5"),IF(Y1610&gt;50,"P4","P6"))))</f>
        <v/>
      </c>
    </row>
    <row r="1611" spans="1:26" x14ac:dyDescent="0.35">
      <c r="A1611" s="48"/>
      <c r="B1611" s="48"/>
      <c r="C1611" s="48"/>
      <c r="D1611" s="48"/>
      <c r="E1611" s="47"/>
      <c r="F1611" s="47"/>
      <c r="G1611" s="48"/>
      <c r="H1611" s="48"/>
      <c r="I1611" s="48"/>
      <c r="J1611" s="48"/>
      <c r="K1611" s="48"/>
      <c r="L1611" s="48"/>
      <c r="M1611" s="48"/>
      <c r="N1611" s="48"/>
      <c r="O1611" s="48"/>
      <c r="P1611" s="48"/>
      <c r="Q1611" s="55" t="str" cm="1">
        <f t="array" ref="Q1611">IF(AND(B1611="",D1611="",G1611:H1611="",J1611:P1611),"",IF(OR(B1611="",D1611="",AND(D1611&lt;&gt;"A",D1611&lt;&gt;"B",D1611&lt;&gt;"C",D1611&lt;&gt;"D",D1611&lt;&gt;"U"),G1611&lt;0,H1611&lt;G1611,AND(J1611&lt;&gt;"BC",J1611&lt;&gt;"SG",J1611&lt;&gt;"KQ",J1611&lt;&gt;"R"),J1611="",K1611="",L1611="",L1611&lt; 0,OR(M1611="",M1611&gt;15),OR(N1611="",N1611&gt;15),O1611="",P1611=""),"ERROR - Please check inputs",""))</f>
        <v/>
      </c>
      <c r="R1611" s="55" t="str" cm="1">
        <f t="array" ref="R1611">IF(AND(B1611:D1611="",G1611:P1611=""),"",H1611-G1611)</f>
        <v/>
      </c>
      <c r="S1611" s="55" t="str" cm="1">
        <f t="array" ref="S1611">IF(AND(B1611:D1611="",G1611:P1611=""),"",P1611*R1611/1000*365)</f>
        <v/>
      </c>
      <c r="T1611" s="55" t="str" cm="1">
        <f t="array" ref="T1611">IF(AND(B1611:D1611="",G1611:P1611=""),"",MAX(0,K1611-L1611))</f>
        <v/>
      </c>
      <c r="U1611" s="55" t="str" cm="1">
        <f t="array" ref="U1611">IF(AND(B1611:D1611="",G1611:P1611=""),"",VLOOKUP(J1611,ABen_Rates,3,FALSE)*T1611*S1611)</f>
        <v/>
      </c>
      <c r="V1611" s="55" t="str" cm="1">
        <f t="array" ref="V1611">IF(AND(B1611:D1611="",G1611:P1611=""),"",VLOOKUP(D1611,Treatment_Life,2,FALSE)*U1611)</f>
        <v/>
      </c>
      <c r="W1611" s="55" t="str" cm="1">
        <f t="array" ref="W1611">IF(AND(B1611:D1611="",G1611:P1611=""),"",(H1611-G1611)*O1611*Lane_Width*Cost_m2)</f>
        <v/>
      </c>
      <c r="X1611" s="55" cm="1">
        <f t="array" ref="X1611">IF(AND(B1611:D1611="",G1611:P1611=""),-9999,V1611*Av_Cost_Coll/W1611)</f>
        <v>-9999</v>
      </c>
      <c r="Y1611" s="55" cm="1">
        <f t="array" ref="Y1611">IF(AND(B1611:D1611="",G1611:P1611=""),-9999,VLOOKUP(CONCATENATE(M1611,"-",N1611),Likelihood,2,FALSE))</f>
        <v>-9999</v>
      </c>
      <c r="Z1611" s="55" t="str" cm="1">
        <f t="array" ref="Z1611">IF(AND(B1611:D1611="",G1611:P1611=""),"",IF(X1611&gt;=2,IF(Y1611&gt;50,"P1","P3"),IF(X1611&gt;0,IF(Y1611&gt;50,"P2","P5"),IF(Y1611&gt;50,"P4","P6"))))</f>
        <v/>
      </c>
    </row>
    <row r="1612" spans="1:26" x14ac:dyDescent="0.35">
      <c r="A1612" s="48"/>
      <c r="B1612" s="48"/>
      <c r="C1612" s="48"/>
      <c r="D1612" s="48"/>
      <c r="E1612" s="47"/>
      <c r="F1612" s="47"/>
      <c r="G1612" s="48"/>
      <c r="H1612" s="48"/>
      <c r="I1612" s="48"/>
      <c r="J1612" s="48"/>
      <c r="K1612" s="48"/>
      <c r="L1612" s="48"/>
      <c r="M1612" s="48"/>
      <c r="N1612" s="48"/>
      <c r="O1612" s="48"/>
      <c r="P1612" s="48"/>
      <c r="Q1612" s="55" t="str" cm="1">
        <f t="array" ref="Q1612">IF(AND(B1612="",D1612="",G1612:H1612="",J1612:P1612),"",IF(OR(B1612="",D1612="",AND(D1612&lt;&gt;"A",D1612&lt;&gt;"B",D1612&lt;&gt;"C",D1612&lt;&gt;"D",D1612&lt;&gt;"U"),G1612&lt;0,H1612&lt;G1612,AND(J1612&lt;&gt;"BC",J1612&lt;&gt;"SG",J1612&lt;&gt;"KQ",J1612&lt;&gt;"R"),J1612="",K1612="",L1612="",L1612&lt; 0,OR(M1612="",M1612&gt;15),OR(N1612="",N1612&gt;15),O1612="",P1612=""),"ERROR - Please check inputs",""))</f>
        <v/>
      </c>
      <c r="R1612" s="55" t="str" cm="1">
        <f t="array" ref="R1612">IF(AND(B1612:D1612="",G1612:P1612=""),"",H1612-G1612)</f>
        <v/>
      </c>
      <c r="S1612" s="55" t="str" cm="1">
        <f t="array" ref="S1612">IF(AND(B1612:D1612="",G1612:P1612=""),"",P1612*R1612/1000*365)</f>
        <v/>
      </c>
      <c r="T1612" s="55" t="str" cm="1">
        <f t="array" ref="T1612">IF(AND(B1612:D1612="",G1612:P1612=""),"",MAX(0,K1612-L1612))</f>
        <v/>
      </c>
      <c r="U1612" s="55" t="str" cm="1">
        <f t="array" ref="U1612">IF(AND(B1612:D1612="",G1612:P1612=""),"",VLOOKUP(J1612,ABen_Rates,3,FALSE)*T1612*S1612)</f>
        <v/>
      </c>
      <c r="V1612" s="55" t="str" cm="1">
        <f t="array" ref="V1612">IF(AND(B1612:D1612="",G1612:P1612=""),"",VLOOKUP(D1612,Treatment_Life,2,FALSE)*U1612)</f>
        <v/>
      </c>
      <c r="W1612" s="55" t="str" cm="1">
        <f t="array" ref="W1612">IF(AND(B1612:D1612="",G1612:P1612=""),"",(H1612-G1612)*O1612*Lane_Width*Cost_m2)</f>
        <v/>
      </c>
      <c r="X1612" s="55" cm="1">
        <f t="array" ref="X1612">IF(AND(B1612:D1612="",G1612:P1612=""),-9999,V1612*Av_Cost_Coll/W1612)</f>
        <v>-9999</v>
      </c>
      <c r="Y1612" s="55" cm="1">
        <f t="array" ref="Y1612">IF(AND(B1612:D1612="",G1612:P1612=""),-9999,VLOOKUP(CONCATENATE(M1612,"-",N1612),Likelihood,2,FALSE))</f>
        <v>-9999</v>
      </c>
      <c r="Z1612" s="55" t="str" cm="1">
        <f t="array" ref="Z1612">IF(AND(B1612:D1612="",G1612:P1612=""),"",IF(X1612&gt;=2,IF(Y1612&gt;50,"P1","P3"),IF(X1612&gt;0,IF(Y1612&gt;50,"P2","P5"),IF(Y1612&gt;50,"P4","P6"))))</f>
        <v/>
      </c>
    </row>
    <row r="1613" spans="1:26" x14ac:dyDescent="0.35">
      <c r="A1613" s="48"/>
      <c r="B1613" s="48"/>
      <c r="C1613" s="48"/>
      <c r="D1613" s="48"/>
      <c r="E1613" s="47"/>
      <c r="F1613" s="47"/>
      <c r="G1613" s="48"/>
      <c r="H1613" s="48"/>
      <c r="I1613" s="48"/>
      <c r="J1613" s="48"/>
      <c r="K1613" s="48"/>
      <c r="L1613" s="48"/>
      <c r="M1613" s="48"/>
      <c r="N1613" s="48"/>
      <c r="O1613" s="48"/>
      <c r="P1613" s="48"/>
      <c r="Q1613" s="55" t="str" cm="1">
        <f t="array" ref="Q1613">IF(AND(B1613="",D1613="",G1613:H1613="",J1613:P1613),"",IF(OR(B1613="",D1613="",AND(D1613&lt;&gt;"A",D1613&lt;&gt;"B",D1613&lt;&gt;"C",D1613&lt;&gt;"D",D1613&lt;&gt;"U"),G1613&lt;0,H1613&lt;G1613,AND(J1613&lt;&gt;"BC",J1613&lt;&gt;"SG",J1613&lt;&gt;"KQ",J1613&lt;&gt;"R"),J1613="",K1613="",L1613="",L1613&lt; 0,OR(M1613="",M1613&gt;15),OR(N1613="",N1613&gt;15),O1613="",P1613=""),"ERROR - Please check inputs",""))</f>
        <v/>
      </c>
      <c r="R1613" s="55" t="str" cm="1">
        <f t="array" ref="R1613">IF(AND(B1613:D1613="",G1613:P1613=""),"",H1613-G1613)</f>
        <v/>
      </c>
      <c r="S1613" s="55" t="str" cm="1">
        <f t="array" ref="S1613">IF(AND(B1613:D1613="",G1613:P1613=""),"",P1613*R1613/1000*365)</f>
        <v/>
      </c>
      <c r="T1613" s="55" t="str" cm="1">
        <f t="array" ref="T1613">IF(AND(B1613:D1613="",G1613:P1613=""),"",MAX(0,K1613-L1613))</f>
        <v/>
      </c>
      <c r="U1613" s="55" t="str" cm="1">
        <f t="array" ref="U1613">IF(AND(B1613:D1613="",G1613:P1613=""),"",VLOOKUP(J1613,ABen_Rates,3,FALSE)*T1613*S1613)</f>
        <v/>
      </c>
      <c r="V1613" s="55" t="str" cm="1">
        <f t="array" ref="V1613">IF(AND(B1613:D1613="",G1613:P1613=""),"",VLOOKUP(D1613,Treatment_Life,2,FALSE)*U1613)</f>
        <v/>
      </c>
      <c r="W1613" s="55" t="str" cm="1">
        <f t="array" ref="W1613">IF(AND(B1613:D1613="",G1613:P1613=""),"",(H1613-G1613)*O1613*Lane_Width*Cost_m2)</f>
        <v/>
      </c>
      <c r="X1613" s="55" cm="1">
        <f t="array" ref="X1613">IF(AND(B1613:D1613="",G1613:P1613=""),-9999,V1613*Av_Cost_Coll/W1613)</f>
        <v>-9999</v>
      </c>
      <c r="Y1613" s="55" cm="1">
        <f t="array" ref="Y1613">IF(AND(B1613:D1613="",G1613:P1613=""),-9999,VLOOKUP(CONCATENATE(M1613,"-",N1613),Likelihood,2,FALSE))</f>
        <v>-9999</v>
      </c>
      <c r="Z1613" s="55" t="str" cm="1">
        <f t="array" ref="Z1613">IF(AND(B1613:D1613="",G1613:P1613=""),"",IF(X1613&gt;=2,IF(Y1613&gt;50,"P1","P3"),IF(X1613&gt;0,IF(Y1613&gt;50,"P2","P5"),IF(Y1613&gt;50,"P4","P6"))))</f>
        <v/>
      </c>
    </row>
    <row r="1614" spans="1:26" x14ac:dyDescent="0.35">
      <c r="A1614" s="48"/>
      <c r="B1614" s="48"/>
      <c r="C1614" s="48"/>
      <c r="D1614" s="48"/>
      <c r="E1614" s="47"/>
      <c r="F1614" s="47"/>
      <c r="G1614" s="48"/>
      <c r="H1614" s="48"/>
      <c r="I1614" s="48"/>
      <c r="J1614" s="48"/>
      <c r="K1614" s="48"/>
      <c r="L1614" s="48"/>
      <c r="M1614" s="48"/>
      <c r="N1614" s="48"/>
      <c r="O1614" s="48"/>
      <c r="P1614" s="48"/>
      <c r="Q1614" s="55" t="str" cm="1">
        <f t="array" ref="Q1614">IF(AND(B1614="",D1614="",G1614:H1614="",J1614:P1614),"",IF(OR(B1614="",D1614="",AND(D1614&lt;&gt;"A",D1614&lt;&gt;"B",D1614&lt;&gt;"C",D1614&lt;&gt;"D",D1614&lt;&gt;"U"),G1614&lt;0,H1614&lt;G1614,AND(J1614&lt;&gt;"BC",J1614&lt;&gt;"SG",J1614&lt;&gt;"KQ",J1614&lt;&gt;"R"),J1614="",K1614="",L1614="",L1614&lt; 0,OR(M1614="",M1614&gt;15),OR(N1614="",N1614&gt;15),O1614="",P1614=""),"ERROR - Please check inputs",""))</f>
        <v/>
      </c>
      <c r="R1614" s="55" t="str" cm="1">
        <f t="array" ref="R1614">IF(AND(B1614:D1614="",G1614:P1614=""),"",H1614-G1614)</f>
        <v/>
      </c>
      <c r="S1614" s="55" t="str" cm="1">
        <f t="array" ref="S1614">IF(AND(B1614:D1614="",G1614:P1614=""),"",P1614*R1614/1000*365)</f>
        <v/>
      </c>
      <c r="T1614" s="55" t="str" cm="1">
        <f t="array" ref="T1614">IF(AND(B1614:D1614="",G1614:P1614=""),"",MAX(0,K1614-L1614))</f>
        <v/>
      </c>
      <c r="U1614" s="55" t="str" cm="1">
        <f t="array" ref="U1614">IF(AND(B1614:D1614="",G1614:P1614=""),"",VLOOKUP(J1614,ABen_Rates,3,FALSE)*T1614*S1614)</f>
        <v/>
      </c>
      <c r="V1614" s="55" t="str" cm="1">
        <f t="array" ref="V1614">IF(AND(B1614:D1614="",G1614:P1614=""),"",VLOOKUP(D1614,Treatment_Life,2,FALSE)*U1614)</f>
        <v/>
      </c>
      <c r="W1614" s="55" t="str" cm="1">
        <f t="array" ref="W1614">IF(AND(B1614:D1614="",G1614:P1614=""),"",(H1614-G1614)*O1614*Lane_Width*Cost_m2)</f>
        <v/>
      </c>
      <c r="X1614" s="55" cm="1">
        <f t="array" ref="X1614">IF(AND(B1614:D1614="",G1614:P1614=""),-9999,V1614*Av_Cost_Coll/W1614)</f>
        <v>-9999</v>
      </c>
      <c r="Y1614" s="55" cm="1">
        <f t="array" ref="Y1614">IF(AND(B1614:D1614="",G1614:P1614=""),-9999,VLOOKUP(CONCATENATE(M1614,"-",N1614),Likelihood,2,FALSE))</f>
        <v>-9999</v>
      </c>
      <c r="Z1614" s="55" t="str" cm="1">
        <f t="array" ref="Z1614">IF(AND(B1614:D1614="",G1614:P1614=""),"",IF(X1614&gt;=2,IF(Y1614&gt;50,"P1","P3"),IF(X1614&gt;0,IF(Y1614&gt;50,"P2","P5"),IF(Y1614&gt;50,"P4","P6"))))</f>
        <v/>
      </c>
    </row>
    <row r="1615" spans="1:26" x14ac:dyDescent="0.35">
      <c r="A1615" s="48"/>
      <c r="B1615" s="48"/>
      <c r="C1615" s="48"/>
      <c r="D1615" s="48"/>
      <c r="E1615" s="47"/>
      <c r="F1615" s="47"/>
      <c r="G1615" s="48"/>
      <c r="H1615" s="48"/>
      <c r="I1615" s="48"/>
      <c r="J1615" s="48"/>
      <c r="K1615" s="48"/>
      <c r="L1615" s="48"/>
      <c r="M1615" s="48"/>
      <c r="N1615" s="48"/>
      <c r="O1615" s="48"/>
      <c r="P1615" s="48"/>
      <c r="Q1615" s="55" t="str" cm="1">
        <f t="array" ref="Q1615">IF(AND(B1615="",D1615="",G1615:H1615="",J1615:P1615),"",IF(OR(B1615="",D1615="",AND(D1615&lt;&gt;"A",D1615&lt;&gt;"B",D1615&lt;&gt;"C",D1615&lt;&gt;"D",D1615&lt;&gt;"U"),G1615&lt;0,H1615&lt;G1615,AND(J1615&lt;&gt;"BC",J1615&lt;&gt;"SG",J1615&lt;&gt;"KQ",J1615&lt;&gt;"R"),J1615="",K1615="",L1615="",L1615&lt; 0,OR(M1615="",M1615&gt;15),OR(N1615="",N1615&gt;15),O1615="",P1615=""),"ERROR - Please check inputs",""))</f>
        <v/>
      </c>
      <c r="R1615" s="55" t="str" cm="1">
        <f t="array" ref="R1615">IF(AND(B1615:D1615="",G1615:P1615=""),"",H1615-G1615)</f>
        <v/>
      </c>
      <c r="S1615" s="55" t="str" cm="1">
        <f t="array" ref="S1615">IF(AND(B1615:D1615="",G1615:P1615=""),"",P1615*R1615/1000*365)</f>
        <v/>
      </c>
      <c r="T1615" s="55" t="str" cm="1">
        <f t="array" ref="T1615">IF(AND(B1615:D1615="",G1615:P1615=""),"",MAX(0,K1615-L1615))</f>
        <v/>
      </c>
      <c r="U1615" s="55" t="str" cm="1">
        <f t="array" ref="U1615">IF(AND(B1615:D1615="",G1615:P1615=""),"",VLOOKUP(J1615,ABen_Rates,3,FALSE)*T1615*S1615)</f>
        <v/>
      </c>
      <c r="V1615" s="55" t="str" cm="1">
        <f t="array" ref="V1615">IF(AND(B1615:D1615="",G1615:P1615=""),"",VLOOKUP(D1615,Treatment_Life,2,FALSE)*U1615)</f>
        <v/>
      </c>
      <c r="W1615" s="55" t="str" cm="1">
        <f t="array" ref="W1615">IF(AND(B1615:D1615="",G1615:P1615=""),"",(H1615-G1615)*O1615*Lane_Width*Cost_m2)</f>
        <v/>
      </c>
      <c r="X1615" s="55" cm="1">
        <f t="array" ref="X1615">IF(AND(B1615:D1615="",G1615:P1615=""),-9999,V1615*Av_Cost_Coll/W1615)</f>
        <v>-9999</v>
      </c>
      <c r="Y1615" s="55" cm="1">
        <f t="array" ref="Y1615">IF(AND(B1615:D1615="",G1615:P1615=""),-9999,VLOOKUP(CONCATENATE(M1615,"-",N1615),Likelihood,2,FALSE))</f>
        <v>-9999</v>
      </c>
      <c r="Z1615" s="55" t="str" cm="1">
        <f t="array" ref="Z1615">IF(AND(B1615:D1615="",G1615:P1615=""),"",IF(X1615&gt;=2,IF(Y1615&gt;50,"P1","P3"),IF(X1615&gt;0,IF(Y1615&gt;50,"P2","P5"),IF(Y1615&gt;50,"P4","P6"))))</f>
        <v/>
      </c>
    </row>
    <row r="1616" spans="1:26" x14ac:dyDescent="0.35">
      <c r="A1616" s="48"/>
      <c r="B1616" s="48"/>
      <c r="C1616" s="48"/>
      <c r="D1616" s="48"/>
      <c r="E1616" s="47"/>
      <c r="F1616" s="47"/>
      <c r="G1616" s="48"/>
      <c r="H1616" s="48"/>
      <c r="I1616" s="48"/>
      <c r="J1616" s="48"/>
      <c r="K1616" s="48"/>
      <c r="L1616" s="48"/>
      <c r="M1616" s="48"/>
      <c r="N1616" s="48"/>
      <c r="O1616" s="48"/>
      <c r="P1616" s="48"/>
      <c r="Q1616" s="55" t="str" cm="1">
        <f t="array" ref="Q1616">IF(AND(B1616="",D1616="",G1616:H1616="",J1616:P1616),"",IF(OR(B1616="",D1616="",AND(D1616&lt;&gt;"A",D1616&lt;&gt;"B",D1616&lt;&gt;"C",D1616&lt;&gt;"D",D1616&lt;&gt;"U"),G1616&lt;0,H1616&lt;G1616,AND(J1616&lt;&gt;"BC",J1616&lt;&gt;"SG",J1616&lt;&gt;"KQ",J1616&lt;&gt;"R"),J1616="",K1616="",L1616="",L1616&lt; 0,OR(M1616="",M1616&gt;15),OR(N1616="",N1616&gt;15),O1616="",P1616=""),"ERROR - Please check inputs",""))</f>
        <v/>
      </c>
      <c r="R1616" s="55" t="str" cm="1">
        <f t="array" ref="R1616">IF(AND(B1616:D1616="",G1616:P1616=""),"",H1616-G1616)</f>
        <v/>
      </c>
      <c r="S1616" s="55" t="str" cm="1">
        <f t="array" ref="S1616">IF(AND(B1616:D1616="",G1616:P1616=""),"",P1616*R1616/1000*365)</f>
        <v/>
      </c>
      <c r="T1616" s="55" t="str" cm="1">
        <f t="array" ref="T1616">IF(AND(B1616:D1616="",G1616:P1616=""),"",MAX(0,K1616-L1616))</f>
        <v/>
      </c>
      <c r="U1616" s="55" t="str" cm="1">
        <f t="array" ref="U1616">IF(AND(B1616:D1616="",G1616:P1616=""),"",VLOOKUP(J1616,ABen_Rates,3,FALSE)*T1616*S1616)</f>
        <v/>
      </c>
      <c r="V1616" s="55" t="str" cm="1">
        <f t="array" ref="V1616">IF(AND(B1616:D1616="",G1616:P1616=""),"",VLOOKUP(D1616,Treatment_Life,2,FALSE)*U1616)</f>
        <v/>
      </c>
      <c r="W1616" s="55" t="str" cm="1">
        <f t="array" ref="W1616">IF(AND(B1616:D1616="",G1616:P1616=""),"",(H1616-G1616)*O1616*Lane_Width*Cost_m2)</f>
        <v/>
      </c>
      <c r="X1616" s="55" cm="1">
        <f t="array" ref="X1616">IF(AND(B1616:D1616="",G1616:P1616=""),-9999,V1616*Av_Cost_Coll/W1616)</f>
        <v>-9999</v>
      </c>
      <c r="Y1616" s="55" cm="1">
        <f t="array" ref="Y1616">IF(AND(B1616:D1616="",G1616:P1616=""),-9999,VLOOKUP(CONCATENATE(M1616,"-",N1616),Likelihood,2,FALSE))</f>
        <v>-9999</v>
      </c>
      <c r="Z1616" s="55" t="str" cm="1">
        <f t="array" ref="Z1616">IF(AND(B1616:D1616="",G1616:P1616=""),"",IF(X1616&gt;=2,IF(Y1616&gt;50,"P1","P3"),IF(X1616&gt;0,IF(Y1616&gt;50,"P2","P5"),IF(Y1616&gt;50,"P4","P6"))))</f>
        <v/>
      </c>
    </row>
    <row r="1617" spans="1:26" x14ac:dyDescent="0.35">
      <c r="A1617" s="48"/>
      <c r="B1617" s="48"/>
      <c r="C1617" s="48"/>
      <c r="D1617" s="48"/>
      <c r="E1617" s="47"/>
      <c r="F1617" s="47"/>
      <c r="G1617" s="48"/>
      <c r="H1617" s="48"/>
      <c r="I1617" s="48"/>
      <c r="J1617" s="48"/>
      <c r="K1617" s="48"/>
      <c r="L1617" s="48"/>
      <c r="M1617" s="48"/>
      <c r="N1617" s="48"/>
      <c r="O1617" s="48"/>
      <c r="P1617" s="48"/>
      <c r="Q1617" s="55" t="str" cm="1">
        <f t="array" ref="Q1617">IF(AND(B1617="",D1617="",G1617:H1617="",J1617:P1617),"",IF(OR(B1617="",D1617="",AND(D1617&lt;&gt;"A",D1617&lt;&gt;"B",D1617&lt;&gt;"C",D1617&lt;&gt;"D",D1617&lt;&gt;"U"),G1617&lt;0,H1617&lt;G1617,AND(J1617&lt;&gt;"BC",J1617&lt;&gt;"SG",J1617&lt;&gt;"KQ",J1617&lt;&gt;"R"),J1617="",K1617="",L1617="",L1617&lt; 0,OR(M1617="",M1617&gt;15),OR(N1617="",N1617&gt;15),O1617="",P1617=""),"ERROR - Please check inputs",""))</f>
        <v/>
      </c>
      <c r="R1617" s="55" t="str" cm="1">
        <f t="array" ref="R1617">IF(AND(B1617:D1617="",G1617:P1617=""),"",H1617-G1617)</f>
        <v/>
      </c>
      <c r="S1617" s="55" t="str" cm="1">
        <f t="array" ref="S1617">IF(AND(B1617:D1617="",G1617:P1617=""),"",P1617*R1617/1000*365)</f>
        <v/>
      </c>
      <c r="T1617" s="55" t="str" cm="1">
        <f t="array" ref="T1617">IF(AND(B1617:D1617="",G1617:P1617=""),"",MAX(0,K1617-L1617))</f>
        <v/>
      </c>
      <c r="U1617" s="55" t="str" cm="1">
        <f t="array" ref="U1617">IF(AND(B1617:D1617="",G1617:P1617=""),"",VLOOKUP(J1617,ABen_Rates,3,FALSE)*T1617*S1617)</f>
        <v/>
      </c>
      <c r="V1617" s="55" t="str" cm="1">
        <f t="array" ref="V1617">IF(AND(B1617:D1617="",G1617:P1617=""),"",VLOOKUP(D1617,Treatment_Life,2,FALSE)*U1617)</f>
        <v/>
      </c>
      <c r="W1617" s="55" t="str" cm="1">
        <f t="array" ref="W1617">IF(AND(B1617:D1617="",G1617:P1617=""),"",(H1617-G1617)*O1617*Lane_Width*Cost_m2)</f>
        <v/>
      </c>
      <c r="X1617" s="55" cm="1">
        <f t="array" ref="X1617">IF(AND(B1617:D1617="",G1617:P1617=""),-9999,V1617*Av_Cost_Coll/W1617)</f>
        <v>-9999</v>
      </c>
      <c r="Y1617" s="55" cm="1">
        <f t="array" ref="Y1617">IF(AND(B1617:D1617="",G1617:P1617=""),-9999,VLOOKUP(CONCATENATE(M1617,"-",N1617),Likelihood,2,FALSE))</f>
        <v>-9999</v>
      </c>
      <c r="Z1617" s="55" t="str" cm="1">
        <f t="array" ref="Z1617">IF(AND(B1617:D1617="",G1617:P1617=""),"",IF(X1617&gt;=2,IF(Y1617&gt;50,"P1","P3"),IF(X1617&gt;0,IF(Y1617&gt;50,"P2","P5"),IF(Y1617&gt;50,"P4","P6"))))</f>
        <v/>
      </c>
    </row>
    <row r="1618" spans="1:26" x14ac:dyDescent="0.35">
      <c r="A1618" s="48"/>
      <c r="B1618" s="48"/>
      <c r="C1618" s="48"/>
      <c r="D1618" s="48"/>
      <c r="E1618" s="47"/>
      <c r="F1618" s="47"/>
      <c r="G1618" s="48"/>
      <c r="H1618" s="48"/>
      <c r="I1618" s="48"/>
      <c r="J1618" s="48"/>
      <c r="K1618" s="48"/>
      <c r="L1618" s="48"/>
      <c r="M1618" s="48"/>
      <c r="N1618" s="48"/>
      <c r="O1618" s="48"/>
      <c r="P1618" s="48"/>
      <c r="Q1618" s="55" t="str" cm="1">
        <f t="array" ref="Q1618">IF(AND(B1618="",D1618="",G1618:H1618="",J1618:P1618),"",IF(OR(B1618="",D1618="",AND(D1618&lt;&gt;"A",D1618&lt;&gt;"B",D1618&lt;&gt;"C",D1618&lt;&gt;"D",D1618&lt;&gt;"U"),G1618&lt;0,H1618&lt;G1618,AND(J1618&lt;&gt;"BC",J1618&lt;&gt;"SG",J1618&lt;&gt;"KQ",J1618&lt;&gt;"R"),J1618="",K1618="",L1618="",L1618&lt; 0,OR(M1618="",M1618&gt;15),OR(N1618="",N1618&gt;15),O1618="",P1618=""),"ERROR - Please check inputs",""))</f>
        <v/>
      </c>
      <c r="R1618" s="55" t="str" cm="1">
        <f t="array" ref="R1618">IF(AND(B1618:D1618="",G1618:P1618=""),"",H1618-G1618)</f>
        <v/>
      </c>
      <c r="S1618" s="55" t="str" cm="1">
        <f t="array" ref="S1618">IF(AND(B1618:D1618="",G1618:P1618=""),"",P1618*R1618/1000*365)</f>
        <v/>
      </c>
      <c r="T1618" s="55" t="str" cm="1">
        <f t="array" ref="T1618">IF(AND(B1618:D1618="",G1618:P1618=""),"",MAX(0,K1618-L1618))</f>
        <v/>
      </c>
      <c r="U1618" s="55" t="str" cm="1">
        <f t="array" ref="U1618">IF(AND(B1618:D1618="",G1618:P1618=""),"",VLOOKUP(J1618,ABen_Rates,3,FALSE)*T1618*S1618)</f>
        <v/>
      </c>
      <c r="V1618" s="55" t="str" cm="1">
        <f t="array" ref="V1618">IF(AND(B1618:D1618="",G1618:P1618=""),"",VLOOKUP(D1618,Treatment_Life,2,FALSE)*U1618)</f>
        <v/>
      </c>
      <c r="W1618" s="55" t="str" cm="1">
        <f t="array" ref="W1618">IF(AND(B1618:D1618="",G1618:P1618=""),"",(H1618-G1618)*O1618*Lane_Width*Cost_m2)</f>
        <v/>
      </c>
      <c r="X1618" s="55" cm="1">
        <f t="array" ref="X1618">IF(AND(B1618:D1618="",G1618:P1618=""),-9999,V1618*Av_Cost_Coll/W1618)</f>
        <v>-9999</v>
      </c>
      <c r="Y1618" s="55" cm="1">
        <f t="array" ref="Y1618">IF(AND(B1618:D1618="",G1618:P1618=""),-9999,VLOOKUP(CONCATENATE(M1618,"-",N1618),Likelihood,2,FALSE))</f>
        <v>-9999</v>
      </c>
      <c r="Z1618" s="55" t="str" cm="1">
        <f t="array" ref="Z1618">IF(AND(B1618:D1618="",G1618:P1618=""),"",IF(X1618&gt;=2,IF(Y1618&gt;50,"P1","P3"),IF(X1618&gt;0,IF(Y1618&gt;50,"P2","P5"),IF(Y1618&gt;50,"P4","P6"))))</f>
        <v/>
      </c>
    </row>
    <row r="1619" spans="1:26" x14ac:dyDescent="0.35">
      <c r="A1619" s="48"/>
      <c r="B1619" s="48"/>
      <c r="C1619" s="48"/>
      <c r="D1619" s="48"/>
      <c r="E1619" s="47"/>
      <c r="F1619" s="47"/>
      <c r="G1619" s="48"/>
      <c r="H1619" s="48"/>
      <c r="I1619" s="48"/>
      <c r="J1619" s="48"/>
      <c r="K1619" s="48"/>
      <c r="L1619" s="48"/>
      <c r="M1619" s="48"/>
      <c r="N1619" s="48"/>
      <c r="O1619" s="48"/>
      <c r="P1619" s="48"/>
      <c r="Q1619" s="55" t="str" cm="1">
        <f t="array" ref="Q1619">IF(AND(B1619="",D1619="",G1619:H1619="",J1619:P1619),"",IF(OR(B1619="",D1619="",AND(D1619&lt;&gt;"A",D1619&lt;&gt;"B",D1619&lt;&gt;"C",D1619&lt;&gt;"D",D1619&lt;&gt;"U"),G1619&lt;0,H1619&lt;G1619,AND(J1619&lt;&gt;"BC",J1619&lt;&gt;"SG",J1619&lt;&gt;"KQ",J1619&lt;&gt;"R"),J1619="",K1619="",L1619="",L1619&lt; 0,OR(M1619="",M1619&gt;15),OR(N1619="",N1619&gt;15),O1619="",P1619=""),"ERROR - Please check inputs",""))</f>
        <v/>
      </c>
      <c r="R1619" s="55" t="str" cm="1">
        <f t="array" ref="R1619">IF(AND(B1619:D1619="",G1619:P1619=""),"",H1619-G1619)</f>
        <v/>
      </c>
      <c r="S1619" s="55" t="str" cm="1">
        <f t="array" ref="S1619">IF(AND(B1619:D1619="",G1619:P1619=""),"",P1619*R1619/1000*365)</f>
        <v/>
      </c>
      <c r="T1619" s="55" t="str" cm="1">
        <f t="array" ref="T1619">IF(AND(B1619:D1619="",G1619:P1619=""),"",MAX(0,K1619-L1619))</f>
        <v/>
      </c>
      <c r="U1619" s="55" t="str" cm="1">
        <f t="array" ref="U1619">IF(AND(B1619:D1619="",G1619:P1619=""),"",VLOOKUP(J1619,ABen_Rates,3,FALSE)*T1619*S1619)</f>
        <v/>
      </c>
      <c r="V1619" s="55" t="str" cm="1">
        <f t="array" ref="V1619">IF(AND(B1619:D1619="",G1619:P1619=""),"",VLOOKUP(D1619,Treatment_Life,2,FALSE)*U1619)</f>
        <v/>
      </c>
      <c r="W1619" s="55" t="str" cm="1">
        <f t="array" ref="W1619">IF(AND(B1619:D1619="",G1619:P1619=""),"",(H1619-G1619)*O1619*Lane_Width*Cost_m2)</f>
        <v/>
      </c>
      <c r="X1619" s="55" cm="1">
        <f t="array" ref="X1619">IF(AND(B1619:D1619="",G1619:P1619=""),-9999,V1619*Av_Cost_Coll/W1619)</f>
        <v>-9999</v>
      </c>
      <c r="Y1619" s="55" cm="1">
        <f t="array" ref="Y1619">IF(AND(B1619:D1619="",G1619:P1619=""),-9999,VLOOKUP(CONCATENATE(M1619,"-",N1619),Likelihood,2,FALSE))</f>
        <v>-9999</v>
      </c>
      <c r="Z1619" s="55" t="str" cm="1">
        <f t="array" ref="Z1619">IF(AND(B1619:D1619="",G1619:P1619=""),"",IF(X1619&gt;=2,IF(Y1619&gt;50,"P1","P3"),IF(X1619&gt;0,IF(Y1619&gt;50,"P2","P5"),IF(Y1619&gt;50,"P4","P6"))))</f>
        <v/>
      </c>
    </row>
    <row r="1620" spans="1:26" x14ac:dyDescent="0.35">
      <c r="A1620" s="48"/>
      <c r="B1620" s="48"/>
      <c r="C1620" s="48"/>
      <c r="D1620" s="48"/>
      <c r="E1620" s="47"/>
      <c r="F1620" s="47"/>
      <c r="G1620" s="48"/>
      <c r="H1620" s="48"/>
      <c r="I1620" s="48"/>
      <c r="J1620" s="48"/>
      <c r="K1620" s="48"/>
      <c r="L1620" s="48"/>
      <c r="M1620" s="48"/>
      <c r="N1620" s="48"/>
      <c r="O1620" s="48"/>
      <c r="P1620" s="48"/>
      <c r="Q1620" s="55" t="str" cm="1">
        <f t="array" ref="Q1620">IF(AND(B1620="",D1620="",G1620:H1620="",J1620:P1620),"",IF(OR(B1620="",D1620="",AND(D1620&lt;&gt;"A",D1620&lt;&gt;"B",D1620&lt;&gt;"C",D1620&lt;&gt;"D",D1620&lt;&gt;"U"),G1620&lt;0,H1620&lt;G1620,AND(J1620&lt;&gt;"BC",J1620&lt;&gt;"SG",J1620&lt;&gt;"KQ",J1620&lt;&gt;"R"),J1620="",K1620="",L1620="",L1620&lt; 0,OR(M1620="",M1620&gt;15),OR(N1620="",N1620&gt;15),O1620="",P1620=""),"ERROR - Please check inputs",""))</f>
        <v/>
      </c>
      <c r="R1620" s="55" t="str" cm="1">
        <f t="array" ref="R1620">IF(AND(B1620:D1620="",G1620:P1620=""),"",H1620-G1620)</f>
        <v/>
      </c>
      <c r="S1620" s="55" t="str" cm="1">
        <f t="array" ref="S1620">IF(AND(B1620:D1620="",G1620:P1620=""),"",P1620*R1620/1000*365)</f>
        <v/>
      </c>
      <c r="T1620" s="55" t="str" cm="1">
        <f t="array" ref="T1620">IF(AND(B1620:D1620="",G1620:P1620=""),"",MAX(0,K1620-L1620))</f>
        <v/>
      </c>
      <c r="U1620" s="55" t="str" cm="1">
        <f t="array" ref="U1620">IF(AND(B1620:D1620="",G1620:P1620=""),"",VLOOKUP(J1620,ABen_Rates,3,FALSE)*T1620*S1620)</f>
        <v/>
      </c>
      <c r="V1620" s="55" t="str" cm="1">
        <f t="array" ref="V1620">IF(AND(B1620:D1620="",G1620:P1620=""),"",VLOOKUP(D1620,Treatment_Life,2,FALSE)*U1620)</f>
        <v/>
      </c>
      <c r="W1620" s="55" t="str" cm="1">
        <f t="array" ref="W1620">IF(AND(B1620:D1620="",G1620:P1620=""),"",(H1620-G1620)*O1620*Lane_Width*Cost_m2)</f>
        <v/>
      </c>
      <c r="X1620" s="55" cm="1">
        <f t="array" ref="X1620">IF(AND(B1620:D1620="",G1620:P1620=""),-9999,V1620*Av_Cost_Coll/W1620)</f>
        <v>-9999</v>
      </c>
      <c r="Y1620" s="55" cm="1">
        <f t="array" ref="Y1620">IF(AND(B1620:D1620="",G1620:P1620=""),-9999,VLOOKUP(CONCATENATE(M1620,"-",N1620),Likelihood,2,FALSE))</f>
        <v>-9999</v>
      </c>
      <c r="Z1620" s="55" t="str" cm="1">
        <f t="array" ref="Z1620">IF(AND(B1620:D1620="",G1620:P1620=""),"",IF(X1620&gt;=2,IF(Y1620&gt;50,"P1","P3"),IF(X1620&gt;0,IF(Y1620&gt;50,"P2","P5"),IF(Y1620&gt;50,"P4","P6"))))</f>
        <v/>
      </c>
    </row>
    <row r="1621" spans="1:26" x14ac:dyDescent="0.35">
      <c r="A1621" s="48"/>
      <c r="B1621" s="48"/>
      <c r="C1621" s="48"/>
      <c r="D1621" s="48"/>
      <c r="E1621" s="47"/>
      <c r="F1621" s="47"/>
      <c r="G1621" s="48"/>
      <c r="H1621" s="48"/>
      <c r="I1621" s="48"/>
      <c r="J1621" s="48"/>
      <c r="K1621" s="48"/>
      <c r="L1621" s="48"/>
      <c r="M1621" s="48"/>
      <c r="N1621" s="48"/>
      <c r="O1621" s="48"/>
      <c r="P1621" s="48"/>
      <c r="Q1621" s="55" t="str" cm="1">
        <f t="array" ref="Q1621">IF(AND(B1621="",D1621="",G1621:H1621="",J1621:P1621),"",IF(OR(B1621="",D1621="",AND(D1621&lt;&gt;"A",D1621&lt;&gt;"B",D1621&lt;&gt;"C",D1621&lt;&gt;"D",D1621&lt;&gt;"U"),G1621&lt;0,H1621&lt;G1621,AND(J1621&lt;&gt;"BC",J1621&lt;&gt;"SG",J1621&lt;&gt;"KQ",J1621&lt;&gt;"R"),J1621="",K1621="",L1621="",L1621&lt; 0,OR(M1621="",M1621&gt;15),OR(N1621="",N1621&gt;15),O1621="",P1621=""),"ERROR - Please check inputs",""))</f>
        <v/>
      </c>
      <c r="R1621" s="55" t="str" cm="1">
        <f t="array" ref="R1621">IF(AND(B1621:D1621="",G1621:P1621=""),"",H1621-G1621)</f>
        <v/>
      </c>
      <c r="S1621" s="55" t="str" cm="1">
        <f t="array" ref="S1621">IF(AND(B1621:D1621="",G1621:P1621=""),"",P1621*R1621/1000*365)</f>
        <v/>
      </c>
      <c r="T1621" s="55" t="str" cm="1">
        <f t="array" ref="T1621">IF(AND(B1621:D1621="",G1621:P1621=""),"",MAX(0,K1621-L1621))</f>
        <v/>
      </c>
      <c r="U1621" s="55" t="str" cm="1">
        <f t="array" ref="U1621">IF(AND(B1621:D1621="",G1621:P1621=""),"",VLOOKUP(J1621,ABen_Rates,3,FALSE)*T1621*S1621)</f>
        <v/>
      </c>
      <c r="V1621" s="55" t="str" cm="1">
        <f t="array" ref="V1621">IF(AND(B1621:D1621="",G1621:P1621=""),"",VLOOKUP(D1621,Treatment_Life,2,FALSE)*U1621)</f>
        <v/>
      </c>
      <c r="W1621" s="55" t="str" cm="1">
        <f t="array" ref="W1621">IF(AND(B1621:D1621="",G1621:P1621=""),"",(H1621-G1621)*O1621*Lane_Width*Cost_m2)</f>
        <v/>
      </c>
      <c r="X1621" s="55" cm="1">
        <f t="array" ref="X1621">IF(AND(B1621:D1621="",G1621:P1621=""),-9999,V1621*Av_Cost_Coll/W1621)</f>
        <v>-9999</v>
      </c>
      <c r="Y1621" s="55" cm="1">
        <f t="array" ref="Y1621">IF(AND(B1621:D1621="",G1621:P1621=""),-9999,VLOOKUP(CONCATENATE(M1621,"-",N1621),Likelihood,2,FALSE))</f>
        <v>-9999</v>
      </c>
      <c r="Z1621" s="55" t="str" cm="1">
        <f t="array" ref="Z1621">IF(AND(B1621:D1621="",G1621:P1621=""),"",IF(X1621&gt;=2,IF(Y1621&gt;50,"P1","P3"),IF(X1621&gt;0,IF(Y1621&gt;50,"P2","P5"),IF(Y1621&gt;50,"P4","P6"))))</f>
        <v/>
      </c>
    </row>
    <row r="1622" spans="1:26" x14ac:dyDescent="0.35">
      <c r="A1622" s="48"/>
      <c r="B1622" s="48"/>
      <c r="C1622" s="48"/>
      <c r="D1622" s="48"/>
      <c r="E1622" s="47"/>
      <c r="F1622" s="47"/>
      <c r="G1622" s="48"/>
      <c r="H1622" s="48"/>
      <c r="I1622" s="48"/>
      <c r="J1622" s="48"/>
      <c r="K1622" s="48"/>
      <c r="L1622" s="48"/>
      <c r="M1622" s="48"/>
      <c r="N1622" s="48"/>
      <c r="O1622" s="48"/>
      <c r="P1622" s="48"/>
      <c r="Q1622" s="55" t="str" cm="1">
        <f t="array" ref="Q1622">IF(AND(B1622="",D1622="",G1622:H1622="",J1622:P1622),"",IF(OR(B1622="",D1622="",AND(D1622&lt;&gt;"A",D1622&lt;&gt;"B",D1622&lt;&gt;"C",D1622&lt;&gt;"D",D1622&lt;&gt;"U"),G1622&lt;0,H1622&lt;G1622,AND(J1622&lt;&gt;"BC",J1622&lt;&gt;"SG",J1622&lt;&gt;"KQ",J1622&lt;&gt;"R"),J1622="",K1622="",L1622="",L1622&lt; 0,OR(M1622="",M1622&gt;15),OR(N1622="",N1622&gt;15),O1622="",P1622=""),"ERROR - Please check inputs",""))</f>
        <v/>
      </c>
      <c r="R1622" s="55" t="str" cm="1">
        <f t="array" ref="R1622">IF(AND(B1622:D1622="",G1622:P1622=""),"",H1622-G1622)</f>
        <v/>
      </c>
      <c r="S1622" s="55" t="str" cm="1">
        <f t="array" ref="S1622">IF(AND(B1622:D1622="",G1622:P1622=""),"",P1622*R1622/1000*365)</f>
        <v/>
      </c>
      <c r="T1622" s="55" t="str" cm="1">
        <f t="array" ref="T1622">IF(AND(B1622:D1622="",G1622:P1622=""),"",MAX(0,K1622-L1622))</f>
        <v/>
      </c>
      <c r="U1622" s="55" t="str" cm="1">
        <f t="array" ref="U1622">IF(AND(B1622:D1622="",G1622:P1622=""),"",VLOOKUP(J1622,ABen_Rates,3,FALSE)*T1622*S1622)</f>
        <v/>
      </c>
      <c r="V1622" s="55" t="str" cm="1">
        <f t="array" ref="V1622">IF(AND(B1622:D1622="",G1622:P1622=""),"",VLOOKUP(D1622,Treatment_Life,2,FALSE)*U1622)</f>
        <v/>
      </c>
      <c r="W1622" s="55" t="str" cm="1">
        <f t="array" ref="W1622">IF(AND(B1622:D1622="",G1622:P1622=""),"",(H1622-G1622)*O1622*Lane_Width*Cost_m2)</f>
        <v/>
      </c>
      <c r="X1622" s="55" cm="1">
        <f t="array" ref="X1622">IF(AND(B1622:D1622="",G1622:P1622=""),-9999,V1622*Av_Cost_Coll/W1622)</f>
        <v>-9999</v>
      </c>
      <c r="Y1622" s="55" cm="1">
        <f t="array" ref="Y1622">IF(AND(B1622:D1622="",G1622:P1622=""),-9999,VLOOKUP(CONCATENATE(M1622,"-",N1622),Likelihood,2,FALSE))</f>
        <v>-9999</v>
      </c>
      <c r="Z1622" s="55" t="str" cm="1">
        <f t="array" ref="Z1622">IF(AND(B1622:D1622="",G1622:P1622=""),"",IF(X1622&gt;=2,IF(Y1622&gt;50,"P1","P3"),IF(X1622&gt;0,IF(Y1622&gt;50,"P2","P5"),IF(Y1622&gt;50,"P4","P6"))))</f>
        <v/>
      </c>
    </row>
    <row r="1623" spans="1:26" x14ac:dyDescent="0.35">
      <c r="A1623" s="48"/>
      <c r="B1623" s="48"/>
      <c r="C1623" s="48"/>
      <c r="D1623" s="48"/>
      <c r="E1623" s="47"/>
      <c r="F1623" s="47"/>
      <c r="G1623" s="48"/>
      <c r="H1623" s="48"/>
      <c r="I1623" s="48"/>
      <c r="J1623" s="48"/>
      <c r="K1623" s="48"/>
      <c r="L1623" s="48"/>
      <c r="M1623" s="48"/>
      <c r="N1623" s="48"/>
      <c r="O1623" s="48"/>
      <c r="P1623" s="48"/>
      <c r="Q1623" s="55" t="str" cm="1">
        <f t="array" ref="Q1623">IF(AND(B1623="",D1623="",G1623:H1623="",J1623:P1623),"",IF(OR(B1623="",D1623="",AND(D1623&lt;&gt;"A",D1623&lt;&gt;"B",D1623&lt;&gt;"C",D1623&lt;&gt;"D",D1623&lt;&gt;"U"),G1623&lt;0,H1623&lt;G1623,AND(J1623&lt;&gt;"BC",J1623&lt;&gt;"SG",J1623&lt;&gt;"KQ",J1623&lt;&gt;"R"),J1623="",K1623="",L1623="",L1623&lt; 0,OR(M1623="",M1623&gt;15),OR(N1623="",N1623&gt;15),O1623="",P1623=""),"ERROR - Please check inputs",""))</f>
        <v/>
      </c>
      <c r="R1623" s="55" t="str" cm="1">
        <f t="array" ref="R1623">IF(AND(B1623:D1623="",G1623:P1623=""),"",H1623-G1623)</f>
        <v/>
      </c>
      <c r="S1623" s="55" t="str" cm="1">
        <f t="array" ref="S1623">IF(AND(B1623:D1623="",G1623:P1623=""),"",P1623*R1623/1000*365)</f>
        <v/>
      </c>
      <c r="T1623" s="55" t="str" cm="1">
        <f t="array" ref="T1623">IF(AND(B1623:D1623="",G1623:P1623=""),"",MAX(0,K1623-L1623))</f>
        <v/>
      </c>
      <c r="U1623" s="55" t="str" cm="1">
        <f t="array" ref="U1623">IF(AND(B1623:D1623="",G1623:P1623=""),"",VLOOKUP(J1623,ABen_Rates,3,FALSE)*T1623*S1623)</f>
        <v/>
      </c>
      <c r="V1623" s="55" t="str" cm="1">
        <f t="array" ref="V1623">IF(AND(B1623:D1623="",G1623:P1623=""),"",VLOOKUP(D1623,Treatment_Life,2,FALSE)*U1623)</f>
        <v/>
      </c>
      <c r="W1623" s="55" t="str" cm="1">
        <f t="array" ref="W1623">IF(AND(B1623:D1623="",G1623:P1623=""),"",(H1623-G1623)*O1623*Lane_Width*Cost_m2)</f>
        <v/>
      </c>
      <c r="X1623" s="55" cm="1">
        <f t="array" ref="X1623">IF(AND(B1623:D1623="",G1623:P1623=""),-9999,V1623*Av_Cost_Coll/W1623)</f>
        <v>-9999</v>
      </c>
      <c r="Y1623" s="55" cm="1">
        <f t="array" ref="Y1623">IF(AND(B1623:D1623="",G1623:P1623=""),-9999,VLOOKUP(CONCATENATE(M1623,"-",N1623),Likelihood,2,FALSE))</f>
        <v>-9999</v>
      </c>
      <c r="Z1623" s="55" t="str" cm="1">
        <f t="array" ref="Z1623">IF(AND(B1623:D1623="",G1623:P1623=""),"",IF(X1623&gt;=2,IF(Y1623&gt;50,"P1","P3"),IF(X1623&gt;0,IF(Y1623&gt;50,"P2","P5"),IF(Y1623&gt;50,"P4","P6"))))</f>
        <v/>
      </c>
    </row>
    <row r="1624" spans="1:26" x14ac:dyDescent="0.35">
      <c r="A1624" s="48"/>
      <c r="B1624" s="48"/>
      <c r="C1624" s="48"/>
      <c r="D1624" s="48"/>
      <c r="E1624" s="47"/>
      <c r="F1624" s="47"/>
      <c r="G1624" s="48"/>
      <c r="H1624" s="48"/>
      <c r="I1624" s="48"/>
      <c r="J1624" s="48"/>
      <c r="K1624" s="48"/>
      <c r="L1624" s="48"/>
      <c r="M1624" s="48"/>
      <c r="N1624" s="48"/>
      <c r="O1624" s="48"/>
      <c r="P1624" s="48"/>
      <c r="Q1624" s="55" t="str" cm="1">
        <f t="array" ref="Q1624">IF(AND(B1624="",D1624="",G1624:H1624="",J1624:P1624),"",IF(OR(B1624="",D1624="",AND(D1624&lt;&gt;"A",D1624&lt;&gt;"B",D1624&lt;&gt;"C",D1624&lt;&gt;"D",D1624&lt;&gt;"U"),G1624&lt;0,H1624&lt;G1624,AND(J1624&lt;&gt;"BC",J1624&lt;&gt;"SG",J1624&lt;&gt;"KQ",J1624&lt;&gt;"R"),J1624="",K1624="",L1624="",L1624&lt; 0,OR(M1624="",M1624&gt;15),OR(N1624="",N1624&gt;15),O1624="",P1624=""),"ERROR - Please check inputs",""))</f>
        <v/>
      </c>
      <c r="R1624" s="55" t="str" cm="1">
        <f t="array" ref="R1624">IF(AND(B1624:D1624="",G1624:P1624=""),"",H1624-G1624)</f>
        <v/>
      </c>
      <c r="S1624" s="55" t="str" cm="1">
        <f t="array" ref="S1624">IF(AND(B1624:D1624="",G1624:P1624=""),"",P1624*R1624/1000*365)</f>
        <v/>
      </c>
      <c r="T1624" s="55" t="str" cm="1">
        <f t="array" ref="T1624">IF(AND(B1624:D1624="",G1624:P1624=""),"",MAX(0,K1624-L1624))</f>
        <v/>
      </c>
      <c r="U1624" s="55" t="str" cm="1">
        <f t="array" ref="U1624">IF(AND(B1624:D1624="",G1624:P1624=""),"",VLOOKUP(J1624,ABen_Rates,3,FALSE)*T1624*S1624)</f>
        <v/>
      </c>
      <c r="V1624" s="55" t="str" cm="1">
        <f t="array" ref="V1624">IF(AND(B1624:D1624="",G1624:P1624=""),"",VLOOKUP(D1624,Treatment_Life,2,FALSE)*U1624)</f>
        <v/>
      </c>
      <c r="W1624" s="55" t="str" cm="1">
        <f t="array" ref="W1624">IF(AND(B1624:D1624="",G1624:P1624=""),"",(H1624-G1624)*O1624*Lane_Width*Cost_m2)</f>
        <v/>
      </c>
      <c r="X1624" s="55" cm="1">
        <f t="array" ref="X1624">IF(AND(B1624:D1624="",G1624:P1624=""),-9999,V1624*Av_Cost_Coll/W1624)</f>
        <v>-9999</v>
      </c>
      <c r="Y1624" s="55" cm="1">
        <f t="array" ref="Y1624">IF(AND(B1624:D1624="",G1624:P1624=""),-9999,VLOOKUP(CONCATENATE(M1624,"-",N1624),Likelihood,2,FALSE))</f>
        <v>-9999</v>
      </c>
      <c r="Z1624" s="55" t="str" cm="1">
        <f t="array" ref="Z1624">IF(AND(B1624:D1624="",G1624:P1624=""),"",IF(X1624&gt;=2,IF(Y1624&gt;50,"P1","P3"),IF(X1624&gt;0,IF(Y1624&gt;50,"P2","P5"),IF(Y1624&gt;50,"P4","P6"))))</f>
        <v/>
      </c>
    </row>
    <row r="1625" spans="1:26" x14ac:dyDescent="0.35">
      <c r="A1625" s="48"/>
      <c r="B1625" s="48"/>
      <c r="C1625" s="48"/>
      <c r="D1625" s="48"/>
      <c r="E1625" s="47"/>
      <c r="F1625" s="47"/>
      <c r="G1625" s="48"/>
      <c r="H1625" s="48"/>
      <c r="I1625" s="48"/>
      <c r="J1625" s="48"/>
      <c r="K1625" s="48"/>
      <c r="L1625" s="48"/>
      <c r="M1625" s="48"/>
      <c r="N1625" s="48"/>
      <c r="O1625" s="48"/>
      <c r="P1625" s="48"/>
      <c r="Q1625" s="55" t="str" cm="1">
        <f t="array" ref="Q1625">IF(AND(B1625="",D1625="",G1625:H1625="",J1625:P1625),"",IF(OR(B1625="",D1625="",AND(D1625&lt;&gt;"A",D1625&lt;&gt;"B",D1625&lt;&gt;"C",D1625&lt;&gt;"D",D1625&lt;&gt;"U"),G1625&lt;0,H1625&lt;G1625,AND(J1625&lt;&gt;"BC",J1625&lt;&gt;"SG",J1625&lt;&gt;"KQ",J1625&lt;&gt;"R"),J1625="",K1625="",L1625="",L1625&lt; 0,OR(M1625="",M1625&gt;15),OR(N1625="",N1625&gt;15),O1625="",P1625=""),"ERROR - Please check inputs",""))</f>
        <v/>
      </c>
      <c r="R1625" s="55" t="str" cm="1">
        <f t="array" ref="R1625">IF(AND(B1625:D1625="",G1625:P1625=""),"",H1625-G1625)</f>
        <v/>
      </c>
      <c r="S1625" s="55" t="str" cm="1">
        <f t="array" ref="S1625">IF(AND(B1625:D1625="",G1625:P1625=""),"",P1625*R1625/1000*365)</f>
        <v/>
      </c>
      <c r="T1625" s="55" t="str" cm="1">
        <f t="array" ref="T1625">IF(AND(B1625:D1625="",G1625:P1625=""),"",MAX(0,K1625-L1625))</f>
        <v/>
      </c>
      <c r="U1625" s="55" t="str" cm="1">
        <f t="array" ref="U1625">IF(AND(B1625:D1625="",G1625:P1625=""),"",VLOOKUP(J1625,ABen_Rates,3,FALSE)*T1625*S1625)</f>
        <v/>
      </c>
      <c r="V1625" s="55" t="str" cm="1">
        <f t="array" ref="V1625">IF(AND(B1625:D1625="",G1625:P1625=""),"",VLOOKUP(D1625,Treatment_Life,2,FALSE)*U1625)</f>
        <v/>
      </c>
      <c r="W1625" s="55" t="str" cm="1">
        <f t="array" ref="W1625">IF(AND(B1625:D1625="",G1625:P1625=""),"",(H1625-G1625)*O1625*Lane_Width*Cost_m2)</f>
        <v/>
      </c>
      <c r="X1625" s="55" cm="1">
        <f t="array" ref="X1625">IF(AND(B1625:D1625="",G1625:P1625=""),-9999,V1625*Av_Cost_Coll/W1625)</f>
        <v>-9999</v>
      </c>
      <c r="Y1625" s="55" cm="1">
        <f t="array" ref="Y1625">IF(AND(B1625:D1625="",G1625:P1625=""),-9999,VLOOKUP(CONCATENATE(M1625,"-",N1625),Likelihood,2,FALSE))</f>
        <v>-9999</v>
      </c>
      <c r="Z1625" s="55" t="str" cm="1">
        <f t="array" ref="Z1625">IF(AND(B1625:D1625="",G1625:P1625=""),"",IF(X1625&gt;=2,IF(Y1625&gt;50,"P1","P3"),IF(X1625&gt;0,IF(Y1625&gt;50,"P2","P5"),IF(Y1625&gt;50,"P4","P6"))))</f>
        <v/>
      </c>
    </row>
    <row r="1626" spans="1:26" x14ac:dyDescent="0.35">
      <c r="A1626" s="48"/>
      <c r="B1626" s="48"/>
      <c r="C1626" s="48"/>
      <c r="D1626" s="48"/>
      <c r="E1626" s="47"/>
      <c r="F1626" s="47"/>
      <c r="G1626" s="48"/>
      <c r="H1626" s="48"/>
      <c r="I1626" s="48"/>
      <c r="J1626" s="48"/>
      <c r="K1626" s="48"/>
      <c r="L1626" s="48"/>
      <c r="M1626" s="48"/>
      <c r="N1626" s="48"/>
      <c r="O1626" s="48"/>
      <c r="P1626" s="48"/>
      <c r="Q1626" s="55" t="str" cm="1">
        <f t="array" ref="Q1626">IF(AND(B1626="",D1626="",G1626:H1626="",J1626:P1626),"",IF(OR(B1626="",D1626="",AND(D1626&lt;&gt;"A",D1626&lt;&gt;"B",D1626&lt;&gt;"C",D1626&lt;&gt;"D",D1626&lt;&gt;"U"),G1626&lt;0,H1626&lt;G1626,AND(J1626&lt;&gt;"BC",J1626&lt;&gt;"SG",J1626&lt;&gt;"KQ",J1626&lt;&gt;"R"),J1626="",K1626="",L1626="",L1626&lt; 0,OR(M1626="",M1626&gt;15),OR(N1626="",N1626&gt;15),O1626="",P1626=""),"ERROR - Please check inputs",""))</f>
        <v/>
      </c>
      <c r="R1626" s="55" t="str" cm="1">
        <f t="array" ref="R1626">IF(AND(B1626:D1626="",G1626:P1626=""),"",H1626-G1626)</f>
        <v/>
      </c>
      <c r="S1626" s="55" t="str" cm="1">
        <f t="array" ref="S1626">IF(AND(B1626:D1626="",G1626:P1626=""),"",P1626*R1626/1000*365)</f>
        <v/>
      </c>
      <c r="T1626" s="55" t="str" cm="1">
        <f t="array" ref="T1626">IF(AND(B1626:D1626="",G1626:P1626=""),"",MAX(0,K1626-L1626))</f>
        <v/>
      </c>
      <c r="U1626" s="55" t="str" cm="1">
        <f t="array" ref="U1626">IF(AND(B1626:D1626="",G1626:P1626=""),"",VLOOKUP(J1626,ABen_Rates,3,FALSE)*T1626*S1626)</f>
        <v/>
      </c>
      <c r="V1626" s="55" t="str" cm="1">
        <f t="array" ref="V1626">IF(AND(B1626:D1626="",G1626:P1626=""),"",VLOOKUP(D1626,Treatment_Life,2,FALSE)*U1626)</f>
        <v/>
      </c>
      <c r="W1626" s="55" t="str" cm="1">
        <f t="array" ref="W1626">IF(AND(B1626:D1626="",G1626:P1626=""),"",(H1626-G1626)*O1626*Lane_Width*Cost_m2)</f>
        <v/>
      </c>
      <c r="X1626" s="55" cm="1">
        <f t="array" ref="X1626">IF(AND(B1626:D1626="",G1626:P1626=""),-9999,V1626*Av_Cost_Coll/W1626)</f>
        <v>-9999</v>
      </c>
      <c r="Y1626" s="55" cm="1">
        <f t="array" ref="Y1626">IF(AND(B1626:D1626="",G1626:P1626=""),-9999,VLOOKUP(CONCATENATE(M1626,"-",N1626),Likelihood,2,FALSE))</f>
        <v>-9999</v>
      </c>
      <c r="Z1626" s="55" t="str" cm="1">
        <f t="array" ref="Z1626">IF(AND(B1626:D1626="",G1626:P1626=""),"",IF(X1626&gt;=2,IF(Y1626&gt;50,"P1","P3"),IF(X1626&gt;0,IF(Y1626&gt;50,"P2","P5"),IF(Y1626&gt;50,"P4","P6"))))</f>
        <v/>
      </c>
    </row>
    <row r="1627" spans="1:26" x14ac:dyDescent="0.35">
      <c r="A1627" s="48"/>
      <c r="B1627" s="48"/>
      <c r="C1627" s="48"/>
      <c r="D1627" s="48"/>
      <c r="E1627" s="47"/>
      <c r="F1627" s="47"/>
      <c r="G1627" s="48"/>
      <c r="H1627" s="48"/>
      <c r="I1627" s="48"/>
      <c r="J1627" s="48"/>
      <c r="K1627" s="48"/>
      <c r="L1627" s="48"/>
      <c r="M1627" s="48"/>
      <c r="N1627" s="48"/>
      <c r="O1627" s="48"/>
      <c r="P1627" s="48"/>
      <c r="Q1627" s="55" t="str" cm="1">
        <f t="array" ref="Q1627">IF(AND(B1627="",D1627="",G1627:H1627="",J1627:P1627),"",IF(OR(B1627="",D1627="",AND(D1627&lt;&gt;"A",D1627&lt;&gt;"B",D1627&lt;&gt;"C",D1627&lt;&gt;"D",D1627&lt;&gt;"U"),G1627&lt;0,H1627&lt;G1627,AND(J1627&lt;&gt;"BC",J1627&lt;&gt;"SG",J1627&lt;&gt;"KQ",J1627&lt;&gt;"R"),J1627="",K1627="",L1627="",L1627&lt; 0,OR(M1627="",M1627&gt;15),OR(N1627="",N1627&gt;15),O1627="",P1627=""),"ERROR - Please check inputs",""))</f>
        <v/>
      </c>
      <c r="R1627" s="55" t="str" cm="1">
        <f t="array" ref="R1627">IF(AND(B1627:D1627="",G1627:P1627=""),"",H1627-G1627)</f>
        <v/>
      </c>
      <c r="S1627" s="55" t="str" cm="1">
        <f t="array" ref="S1627">IF(AND(B1627:D1627="",G1627:P1627=""),"",P1627*R1627/1000*365)</f>
        <v/>
      </c>
      <c r="T1627" s="55" t="str" cm="1">
        <f t="array" ref="T1627">IF(AND(B1627:D1627="",G1627:P1627=""),"",MAX(0,K1627-L1627))</f>
        <v/>
      </c>
      <c r="U1627" s="55" t="str" cm="1">
        <f t="array" ref="U1627">IF(AND(B1627:D1627="",G1627:P1627=""),"",VLOOKUP(J1627,ABen_Rates,3,FALSE)*T1627*S1627)</f>
        <v/>
      </c>
      <c r="V1627" s="55" t="str" cm="1">
        <f t="array" ref="V1627">IF(AND(B1627:D1627="",G1627:P1627=""),"",VLOOKUP(D1627,Treatment_Life,2,FALSE)*U1627)</f>
        <v/>
      </c>
      <c r="W1627" s="55" t="str" cm="1">
        <f t="array" ref="W1627">IF(AND(B1627:D1627="",G1627:P1627=""),"",(H1627-G1627)*O1627*Lane_Width*Cost_m2)</f>
        <v/>
      </c>
      <c r="X1627" s="55" cm="1">
        <f t="array" ref="X1627">IF(AND(B1627:D1627="",G1627:P1627=""),-9999,V1627*Av_Cost_Coll/W1627)</f>
        <v>-9999</v>
      </c>
      <c r="Y1627" s="55" cm="1">
        <f t="array" ref="Y1627">IF(AND(B1627:D1627="",G1627:P1627=""),-9999,VLOOKUP(CONCATENATE(M1627,"-",N1627),Likelihood,2,FALSE))</f>
        <v>-9999</v>
      </c>
      <c r="Z1627" s="55" t="str" cm="1">
        <f t="array" ref="Z1627">IF(AND(B1627:D1627="",G1627:P1627=""),"",IF(X1627&gt;=2,IF(Y1627&gt;50,"P1","P3"),IF(X1627&gt;0,IF(Y1627&gt;50,"P2","P5"),IF(Y1627&gt;50,"P4","P6"))))</f>
        <v/>
      </c>
    </row>
    <row r="1628" spans="1:26" x14ac:dyDescent="0.35">
      <c r="A1628" s="48"/>
      <c r="B1628" s="48"/>
      <c r="C1628" s="48"/>
      <c r="D1628" s="48"/>
      <c r="E1628" s="47"/>
      <c r="F1628" s="47"/>
      <c r="G1628" s="48"/>
      <c r="H1628" s="48"/>
      <c r="I1628" s="48"/>
      <c r="J1628" s="48"/>
      <c r="K1628" s="48"/>
      <c r="L1628" s="48"/>
      <c r="M1628" s="48"/>
      <c r="N1628" s="48"/>
      <c r="O1628" s="48"/>
      <c r="P1628" s="48"/>
      <c r="Q1628" s="55" t="str" cm="1">
        <f t="array" ref="Q1628">IF(AND(B1628="",D1628="",G1628:H1628="",J1628:P1628),"",IF(OR(B1628="",D1628="",AND(D1628&lt;&gt;"A",D1628&lt;&gt;"B",D1628&lt;&gt;"C",D1628&lt;&gt;"D",D1628&lt;&gt;"U"),G1628&lt;0,H1628&lt;G1628,AND(J1628&lt;&gt;"BC",J1628&lt;&gt;"SG",J1628&lt;&gt;"KQ",J1628&lt;&gt;"R"),J1628="",K1628="",L1628="",L1628&lt; 0,OR(M1628="",M1628&gt;15),OR(N1628="",N1628&gt;15),O1628="",P1628=""),"ERROR - Please check inputs",""))</f>
        <v/>
      </c>
      <c r="R1628" s="55" t="str" cm="1">
        <f t="array" ref="R1628">IF(AND(B1628:D1628="",G1628:P1628=""),"",H1628-G1628)</f>
        <v/>
      </c>
      <c r="S1628" s="55" t="str" cm="1">
        <f t="array" ref="S1628">IF(AND(B1628:D1628="",G1628:P1628=""),"",P1628*R1628/1000*365)</f>
        <v/>
      </c>
      <c r="T1628" s="55" t="str" cm="1">
        <f t="array" ref="T1628">IF(AND(B1628:D1628="",G1628:P1628=""),"",MAX(0,K1628-L1628))</f>
        <v/>
      </c>
      <c r="U1628" s="55" t="str" cm="1">
        <f t="array" ref="U1628">IF(AND(B1628:D1628="",G1628:P1628=""),"",VLOOKUP(J1628,ABen_Rates,3,FALSE)*T1628*S1628)</f>
        <v/>
      </c>
      <c r="V1628" s="55" t="str" cm="1">
        <f t="array" ref="V1628">IF(AND(B1628:D1628="",G1628:P1628=""),"",VLOOKUP(D1628,Treatment_Life,2,FALSE)*U1628)</f>
        <v/>
      </c>
      <c r="W1628" s="55" t="str" cm="1">
        <f t="array" ref="W1628">IF(AND(B1628:D1628="",G1628:P1628=""),"",(H1628-G1628)*O1628*Lane_Width*Cost_m2)</f>
        <v/>
      </c>
      <c r="X1628" s="55" cm="1">
        <f t="array" ref="X1628">IF(AND(B1628:D1628="",G1628:P1628=""),-9999,V1628*Av_Cost_Coll/W1628)</f>
        <v>-9999</v>
      </c>
      <c r="Y1628" s="55" cm="1">
        <f t="array" ref="Y1628">IF(AND(B1628:D1628="",G1628:P1628=""),-9999,VLOOKUP(CONCATENATE(M1628,"-",N1628),Likelihood,2,FALSE))</f>
        <v>-9999</v>
      </c>
      <c r="Z1628" s="55" t="str" cm="1">
        <f t="array" ref="Z1628">IF(AND(B1628:D1628="",G1628:P1628=""),"",IF(X1628&gt;=2,IF(Y1628&gt;50,"P1","P3"),IF(X1628&gt;0,IF(Y1628&gt;50,"P2","P5"),IF(Y1628&gt;50,"P4","P6"))))</f>
        <v/>
      </c>
    </row>
    <row r="1629" spans="1:26" x14ac:dyDescent="0.35">
      <c r="A1629" s="48"/>
      <c r="B1629" s="48"/>
      <c r="C1629" s="48"/>
      <c r="D1629" s="48"/>
      <c r="E1629" s="47"/>
      <c r="F1629" s="47"/>
      <c r="G1629" s="48"/>
      <c r="H1629" s="48"/>
      <c r="I1629" s="48"/>
      <c r="J1629" s="48"/>
      <c r="K1629" s="48"/>
      <c r="L1629" s="48"/>
      <c r="M1629" s="48"/>
      <c r="N1629" s="48"/>
      <c r="O1629" s="48"/>
      <c r="P1629" s="48"/>
      <c r="Q1629" s="55" t="str" cm="1">
        <f t="array" ref="Q1629">IF(AND(B1629="",D1629="",G1629:H1629="",J1629:P1629),"",IF(OR(B1629="",D1629="",AND(D1629&lt;&gt;"A",D1629&lt;&gt;"B",D1629&lt;&gt;"C",D1629&lt;&gt;"D",D1629&lt;&gt;"U"),G1629&lt;0,H1629&lt;G1629,AND(J1629&lt;&gt;"BC",J1629&lt;&gt;"SG",J1629&lt;&gt;"KQ",J1629&lt;&gt;"R"),J1629="",K1629="",L1629="",L1629&lt; 0,OR(M1629="",M1629&gt;15),OR(N1629="",N1629&gt;15),O1629="",P1629=""),"ERROR - Please check inputs",""))</f>
        <v/>
      </c>
      <c r="R1629" s="55" t="str" cm="1">
        <f t="array" ref="R1629">IF(AND(B1629:D1629="",G1629:P1629=""),"",H1629-G1629)</f>
        <v/>
      </c>
      <c r="S1629" s="55" t="str" cm="1">
        <f t="array" ref="S1629">IF(AND(B1629:D1629="",G1629:P1629=""),"",P1629*R1629/1000*365)</f>
        <v/>
      </c>
      <c r="T1629" s="55" t="str" cm="1">
        <f t="array" ref="T1629">IF(AND(B1629:D1629="",G1629:P1629=""),"",MAX(0,K1629-L1629))</f>
        <v/>
      </c>
      <c r="U1629" s="55" t="str" cm="1">
        <f t="array" ref="U1629">IF(AND(B1629:D1629="",G1629:P1629=""),"",VLOOKUP(J1629,ABen_Rates,3,FALSE)*T1629*S1629)</f>
        <v/>
      </c>
      <c r="V1629" s="55" t="str" cm="1">
        <f t="array" ref="V1629">IF(AND(B1629:D1629="",G1629:P1629=""),"",VLOOKUP(D1629,Treatment_Life,2,FALSE)*U1629)</f>
        <v/>
      </c>
      <c r="W1629" s="55" t="str" cm="1">
        <f t="array" ref="W1629">IF(AND(B1629:D1629="",G1629:P1629=""),"",(H1629-G1629)*O1629*Lane_Width*Cost_m2)</f>
        <v/>
      </c>
      <c r="X1629" s="55" cm="1">
        <f t="array" ref="X1629">IF(AND(B1629:D1629="",G1629:P1629=""),-9999,V1629*Av_Cost_Coll/W1629)</f>
        <v>-9999</v>
      </c>
      <c r="Y1629" s="55" cm="1">
        <f t="array" ref="Y1629">IF(AND(B1629:D1629="",G1629:P1629=""),-9999,VLOOKUP(CONCATENATE(M1629,"-",N1629),Likelihood,2,FALSE))</f>
        <v>-9999</v>
      </c>
      <c r="Z1629" s="55" t="str" cm="1">
        <f t="array" ref="Z1629">IF(AND(B1629:D1629="",G1629:P1629=""),"",IF(X1629&gt;=2,IF(Y1629&gt;50,"P1","P3"),IF(X1629&gt;0,IF(Y1629&gt;50,"P2","P5"),IF(Y1629&gt;50,"P4","P6"))))</f>
        <v/>
      </c>
    </row>
    <row r="1630" spans="1:26" x14ac:dyDescent="0.35">
      <c r="A1630" s="48"/>
      <c r="B1630" s="48"/>
      <c r="C1630" s="48"/>
      <c r="D1630" s="48"/>
      <c r="E1630" s="47"/>
      <c r="F1630" s="47"/>
      <c r="G1630" s="48"/>
      <c r="H1630" s="48"/>
      <c r="I1630" s="48"/>
      <c r="J1630" s="48"/>
      <c r="K1630" s="48"/>
      <c r="L1630" s="48"/>
      <c r="M1630" s="48"/>
      <c r="N1630" s="48"/>
      <c r="O1630" s="48"/>
      <c r="P1630" s="48"/>
      <c r="Q1630" s="55" t="str" cm="1">
        <f t="array" ref="Q1630">IF(AND(B1630="",D1630="",G1630:H1630="",J1630:P1630),"",IF(OR(B1630="",D1630="",AND(D1630&lt;&gt;"A",D1630&lt;&gt;"B",D1630&lt;&gt;"C",D1630&lt;&gt;"D",D1630&lt;&gt;"U"),G1630&lt;0,H1630&lt;G1630,AND(J1630&lt;&gt;"BC",J1630&lt;&gt;"SG",J1630&lt;&gt;"KQ",J1630&lt;&gt;"R"),J1630="",K1630="",L1630="",L1630&lt; 0,OR(M1630="",M1630&gt;15),OR(N1630="",N1630&gt;15),O1630="",P1630=""),"ERROR - Please check inputs",""))</f>
        <v/>
      </c>
      <c r="R1630" s="55" t="str" cm="1">
        <f t="array" ref="R1630">IF(AND(B1630:D1630="",G1630:P1630=""),"",H1630-G1630)</f>
        <v/>
      </c>
      <c r="S1630" s="55" t="str" cm="1">
        <f t="array" ref="S1630">IF(AND(B1630:D1630="",G1630:P1630=""),"",P1630*R1630/1000*365)</f>
        <v/>
      </c>
      <c r="T1630" s="55" t="str" cm="1">
        <f t="array" ref="T1630">IF(AND(B1630:D1630="",G1630:P1630=""),"",MAX(0,K1630-L1630))</f>
        <v/>
      </c>
      <c r="U1630" s="55" t="str" cm="1">
        <f t="array" ref="U1630">IF(AND(B1630:D1630="",G1630:P1630=""),"",VLOOKUP(J1630,ABen_Rates,3,FALSE)*T1630*S1630)</f>
        <v/>
      </c>
      <c r="V1630" s="55" t="str" cm="1">
        <f t="array" ref="V1630">IF(AND(B1630:D1630="",G1630:P1630=""),"",VLOOKUP(D1630,Treatment_Life,2,FALSE)*U1630)</f>
        <v/>
      </c>
      <c r="W1630" s="55" t="str" cm="1">
        <f t="array" ref="W1630">IF(AND(B1630:D1630="",G1630:P1630=""),"",(H1630-G1630)*O1630*Lane_Width*Cost_m2)</f>
        <v/>
      </c>
      <c r="X1630" s="55" cm="1">
        <f t="array" ref="X1630">IF(AND(B1630:D1630="",G1630:P1630=""),-9999,V1630*Av_Cost_Coll/W1630)</f>
        <v>-9999</v>
      </c>
      <c r="Y1630" s="55" cm="1">
        <f t="array" ref="Y1630">IF(AND(B1630:D1630="",G1630:P1630=""),-9999,VLOOKUP(CONCATENATE(M1630,"-",N1630),Likelihood,2,FALSE))</f>
        <v>-9999</v>
      </c>
      <c r="Z1630" s="55" t="str" cm="1">
        <f t="array" ref="Z1630">IF(AND(B1630:D1630="",G1630:P1630=""),"",IF(X1630&gt;=2,IF(Y1630&gt;50,"P1","P3"),IF(X1630&gt;0,IF(Y1630&gt;50,"P2","P5"),IF(Y1630&gt;50,"P4","P6"))))</f>
        <v/>
      </c>
    </row>
    <row r="1631" spans="1:26" x14ac:dyDescent="0.35">
      <c r="A1631" s="48"/>
      <c r="B1631" s="48"/>
      <c r="C1631" s="48"/>
      <c r="D1631" s="48"/>
      <c r="E1631" s="47"/>
      <c r="F1631" s="47"/>
      <c r="G1631" s="48"/>
      <c r="H1631" s="48"/>
      <c r="I1631" s="48"/>
      <c r="J1631" s="48"/>
      <c r="K1631" s="48"/>
      <c r="L1631" s="48"/>
      <c r="M1631" s="48"/>
      <c r="N1631" s="48"/>
      <c r="O1631" s="48"/>
      <c r="P1631" s="48"/>
      <c r="Q1631" s="55" t="str" cm="1">
        <f t="array" ref="Q1631">IF(AND(B1631="",D1631="",G1631:H1631="",J1631:P1631),"",IF(OR(B1631="",D1631="",AND(D1631&lt;&gt;"A",D1631&lt;&gt;"B",D1631&lt;&gt;"C",D1631&lt;&gt;"D",D1631&lt;&gt;"U"),G1631&lt;0,H1631&lt;G1631,AND(J1631&lt;&gt;"BC",J1631&lt;&gt;"SG",J1631&lt;&gt;"KQ",J1631&lt;&gt;"R"),J1631="",K1631="",L1631="",L1631&lt; 0,OR(M1631="",M1631&gt;15),OR(N1631="",N1631&gt;15),O1631="",P1631=""),"ERROR - Please check inputs",""))</f>
        <v/>
      </c>
      <c r="R1631" s="55" t="str" cm="1">
        <f t="array" ref="R1631">IF(AND(B1631:D1631="",G1631:P1631=""),"",H1631-G1631)</f>
        <v/>
      </c>
      <c r="S1631" s="55" t="str" cm="1">
        <f t="array" ref="S1631">IF(AND(B1631:D1631="",G1631:P1631=""),"",P1631*R1631/1000*365)</f>
        <v/>
      </c>
      <c r="T1631" s="55" t="str" cm="1">
        <f t="array" ref="T1631">IF(AND(B1631:D1631="",G1631:P1631=""),"",MAX(0,K1631-L1631))</f>
        <v/>
      </c>
      <c r="U1631" s="55" t="str" cm="1">
        <f t="array" ref="U1631">IF(AND(B1631:D1631="",G1631:P1631=""),"",VLOOKUP(J1631,ABen_Rates,3,FALSE)*T1631*S1631)</f>
        <v/>
      </c>
      <c r="V1631" s="55" t="str" cm="1">
        <f t="array" ref="V1631">IF(AND(B1631:D1631="",G1631:P1631=""),"",VLOOKUP(D1631,Treatment_Life,2,FALSE)*U1631)</f>
        <v/>
      </c>
      <c r="W1631" s="55" t="str" cm="1">
        <f t="array" ref="W1631">IF(AND(B1631:D1631="",G1631:P1631=""),"",(H1631-G1631)*O1631*Lane_Width*Cost_m2)</f>
        <v/>
      </c>
      <c r="X1631" s="55" cm="1">
        <f t="array" ref="X1631">IF(AND(B1631:D1631="",G1631:P1631=""),-9999,V1631*Av_Cost_Coll/W1631)</f>
        <v>-9999</v>
      </c>
      <c r="Y1631" s="55" cm="1">
        <f t="array" ref="Y1631">IF(AND(B1631:D1631="",G1631:P1631=""),-9999,VLOOKUP(CONCATENATE(M1631,"-",N1631),Likelihood,2,FALSE))</f>
        <v>-9999</v>
      </c>
      <c r="Z1631" s="55" t="str" cm="1">
        <f t="array" ref="Z1631">IF(AND(B1631:D1631="",G1631:P1631=""),"",IF(X1631&gt;=2,IF(Y1631&gt;50,"P1","P3"),IF(X1631&gt;0,IF(Y1631&gt;50,"P2","P5"),IF(Y1631&gt;50,"P4","P6"))))</f>
        <v/>
      </c>
    </row>
    <row r="1632" spans="1:26" x14ac:dyDescent="0.35">
      <c r="A1632" s="48"/>
      <c r="B1632" s="48"/>
      <c r="C1632" s="48"/>
      <c r="D1632" s="48"/>
      <c r="E1632" s="47"/>
      <c r="F1632" s="47"/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55" t="str" cm="1">
        <f t="array" ref="Q1632">IF(AND(B1632="",D1632="",G1632:H1632="",J1632:P1632),"",IF(OR(B1632="",D1632="",AND(D1632&lt;&gt;"A",D1632&lt;&gt;"B",D1632&lt;&gt;"C",D1632&lt;&gt;"D",D1632&lt;&gt;"U"),G1632&lt;0,H1632&lt;G1632,AND(J1632&lt;&gt;"BC",J1632&lt;&gt;"SG",J1632&lt;&gt;"KQ",J1632&lt;&gt;"R"),J1632="",K1632="",L1632="",L1632&lt; 0,OR(M1632="",M1632&gt;15),OR(N1632="",N1632&gt;15),O1632="",P1632=""),"ERROR - Please check inputs",""))</f>
        <v/>
      </c>
      <c r="R1632" s="55" t="str" cm="1">
        <f t="array" ref="R1632">IF(AND(B1632:D1632="",G1632:P1632=""),"",H1632-G1632)</f>
        <v/>
      </c>
      <c r="S1632" s="55" t="str" cm="1">
        <f t="array" ref="S1632">IF(AND(B1632:D1632="",G1632:P1632=""),"",P1632*R1632/1000*365)</f>
        <v/>
      </c>
      <c r="T1632" s="55" t="str" cm="1">
        <f t="array" ref="T1632">IF(AND(B1632:D1632="",G1632:P1632=""),"",MAX(0,K1632-L1632))</f>
        <v/>
      </c>
      <c r="U1632" s="55" t="str" cm="1">
        <f t="array" ref="U1632">IF(AND(B1632:D1632="",G1632:P1632=""),"",VLOOKUP(J1632,ABen_Rates,3,FALSE)*T1632*S1632)</f>
        <v/>
      </c>
      <c r="V1632" s="55" t="str" cm="1">
        <f t="array" ref="V1632">IF(AND(B1632:D1632="",G1632:P1632=""),"",VLOOKUP(D1632,Treatment_Life,2,FALSE)*U1632)</f>
        <v/>
      </c>
      <c r="W1632" s="55" t="str" cm="1">
        <f t="array" ref="W1632">IF(AND(B1632:D1632="",G1632:P1632=""),"",(H1632-G1632)*O1632*Lane_Width*Cost_m2)</f>
        <v/>
      </c>
      <c r="X1632" s="55" cm="1">
        <f t="array" ref="X1632">IF(AND(B1632:D1632="",G1632:P1632=""),-9999,V1632*Av_Cost_Coll/W1632)</f>
        <v>-9999</v>
      </c>
      <c r="Y1632" s="55" cm="1">
        <f t="array" ref="Y1632">IF(AND(B1632:D1632="",G1632:P1632=""),-9999,VLOOKUP(CONCATENATE(M1632,"-",N1632),Likelihood,2,FALSE))</f>
        <v>-9999</v>
      </c>
      <c r="Z1632" s="55" t="str" cm="1">
        <f t="array" ref="Z1632">IF(AND(B1632:D1632="",G1632:P1632=""),"",IF(X1632&gt;=2,IF(Y1632&gt;50,"P1","P3"),IF(X1632&gt;0,IF(Y1632&gt;50,"P2","P5"),IF(Y1632&gt;50,"P4","P6"))))</f>
        <v/>
      </c>
    </row>
    <row r="1633" spans="1:26" x14ac:dyDescent="0.35">
      <c r="A1633" s="48"/>
      <c r="B1633" s="48"/>
      <c r="C1633" s="48"/>
      <c r="D1633" s="48"/>
      <c r="E1633" s="47"/>
      <c r="F1633" s="47"/>
      <c r="G1633" s="48"/>
      <c r="H1633" s="48"/>
      <c r="I1633" s="48"/>
      <c r="J1633" s="48"/>
      <c r="K1633" s="48"/>
      <c r="L1633" s="48"/>
      <c r="M1633" s="48"/>
      <c r="N1633" s="48"/>
      <c r="O1633" s="48"/>
      <c r="P1633" s="48"/>
      <c r="Q1633" s="55" t="str" cm="1">
        <f t="array" ref="Q1633">IF(AND(B1633="",D1633="",G1633:H1633="",J1633:P1633),"",IF(OR(B1633="",D1633="",AND(D1633&lt;&gt;"A",D1633&lt;&gt;"B",D1633&lt;&gt;"C",D1633&lt;&gt;"D",D1633&lt;&gt;"U"),G1633&lt;0,H1633&lt;G1633,AND(J1633&lt;&gt;"BC",J1633&lt;&gt;"SG",J1633&lt;&gt;"KQ",J1633&lt;&gt;"R"),J1633="",K1633="",L1633="",L1633&lt; 0,OR(M1633="",M1633&gt;15),OR(N1633="",N1633&gt;15),O1633="",P1633=""),"ERROR - Please check inputs",""))</f>
        <v/>
      </c>
      <c r="R1633" s="55" t="str" cm="1">
        <f t="array" ref="R1633">IF(AND(B1633:D1633="",G1633:P1633=""),"",H1633-G1633)</f>
        <v/>
      </c>
      <c r="S1633" s="55" t="str" cm="1">
        <f t="array" ref="S1633">IF(AND(B1633:D1633="",G1633:P1633=""),"",P1633*R1633/1000*365)</f>
        <v/>
      </c>
      <c r="T1633" s="55" t="str" cm="1">
        <f t="array" ref="T1633">IF(AND(B1633:D1633="",G1633:P1633=""),"",MAX(0,K1633-L1633))</f>
        <v/>
      </c>
      <c r="U1633" s="55" t="str" cm="1">
        <f t="array" ref="U1633">IF(AND(B1633:D1633="",G1633:P1633=""),"",VLOOKUP(J1633,ABen_Rates,3,FALSE)*T1633*S1633)</f>
        <v/>
      </c>
      <c r="V1633" s="55" t="str" cm="1">
        <f t="array" ref="V1633">IF(AND(B1633:D1633="",G1633:P1633=""),"",VLOOKUP(D1633,Treatment_Life,2,FALSE)*U1633)</f>
        <v/>
      </c>
      <c r="W1633" s="55" t="str" cm="1">
        <f t="array" ref="W1633">IF(AND(B1633:D1633="",G1633:P1633=""),"",(H1633-G1633)*O1633*Lane_Width*Cost_m2)</f>
        <v/>
      </c>
      <c r="X1633" s="55" cm="1">
        <f t="array" ref="X1633">IF(AND(B1633:D1633="",G1633:P1633=""),-9999,V1633*Av_Cost_Coll/W1633)</f>
        <v>-9999</v>
      </c>
      <c r="Y1633" s="55" cm="1">
        <f t="array" ref="Y1633">IF(AND(B1633:D1633="",G1633:P1633=""),-9999,VLOOKUP(CONCATENATE(M1633,"-",N1633),Likelihood,2,FALSE))</f>
        <v>-9999</v>
      </c>
      <c r="Z1633" s="55" t="str" cm="1">
        <f t="array" ref="Z1633">IF(AND(B1633:D1633="",G1633:P1633=""),"",IF(X1633&gt;=2,IF(Y1633&gt;50,"P1","P3"),IF(X1633&gt;0,IF(Y1633&gt;50,"P2","P5"),IF(Y1633&gt;50,"P4","P6"))))</f>
        <v/>
      </c>
    </row>
    <row r="1634" spans="1:26" x14ac:dyDescent="0.35">
      <c r="A1634" s="48"/>
      <c r="B1634" s="48"/>
      <c r="C1634" s="48"/>
      <c r="D1634" s="48"/>
      <c r="E1634" s="47"/>
      <c r="F1634" s="47"/>
      <c r="G1634" s="48"/>
      <c r="H1634" s="48"/>
      <c r="I1634" s="48"/>
      <c r="J1634" s="48"/>
      <c r="K1634" s="48"/>
      <c r="L1634" s="48"/>
      <c r="M1634" s="48"/>
      <c r="N1634" s="48"/>
      <c r="O1634" s="48"/>
      <c r="P1634" s="48"/>
      <c r="Q1634" s="55" t="str" cm="1">
        <f t="array" ref="Q1634">IF(AND(B1634="",D1634="",G1634:H1634="",J1634:P1634),"",IF(OR(B1634="",D1634="",AND(D1634&lt;&gt;"A",D1634&lt;&gt;"B",D1634&lt;&gt;"C",D1634&lt;&gt;"D",D1634&lt;&gt;"U"),G1634&lt;0,H1634&lt;G1634,AND(J1634&lt;&gt;"BC",J1634&lt;&gt;"SG",J1634&lt;&gt;"KQ",J1634&lt;&gt;"R"),J1634="",K1634="",L1634="",L1634&lt; 0,OR(M1634="",M1634&gt;15),OR(N1634="",N1634&gt;15),O1634="",P1634=""),"ERROR - Please check inputs",""))</f>
        <v/>
      </c>
      <c r="R1634" s="55" t="str" cm="1">
        <f t="array" ref="R1634">IF(AND(B1634:D1634="",G1634:P1634=""),"",H1634-G1634)</f>
        <v/>
      </c>
      <c r="S1634" s="55" t="str" cm="1">
        <f t="array" ref="S1634">IF(AND(B1634:D1634="",G1634:P1634=""),"",P1634*R1634/1000*365)</f>
        <v/>
      </c>
      <c r="T1634" s="55" t="str" cm="1">
        <f t="array" ref="T1634">IF(AND(B1634:D1634="",G1634:P1634=""),"",MAX(0,K1634-L1634))</f>
        <v/>
      </c>
      <c r="U1634" s="55" t="str" cm="1">
        <f t="array" ref="U1634">IF(AND(B1634:D1634="",G1634:P1634=""),"",VLOOKUP(J1634,ABen_Rates,3,FALSE)*T1634*S1634)</f>
        <v/>
      </c>
      <c r="V1634" s="55" t="str" cm="1">
        <f t="array" ref="V1634">IF(AND(B1634:D1634="",G1634:P1634=""),"",VLOOKUP(D1634,Treatment_Life,2,FALSE)*U1634)</f>
        <v/>
      </c>
      <c r="W1634" s="55" t="str" cm="1">
        <f t="array" ref="W1634">IF(AND(B1634:D1634="",G1634:P1634=""),"",(H1634-G1634)*O1634*Lane_Width*Cost_m2)</f>
        <v/>
      </c>
      <c r="X1634" s="55" cm="1">
        <f t="array" ref="X1634">IF(AND(B1634:D1634="",G1634:P1634=""),-9999,V1634*Av_Cost_Coll/W1634)</f>
        <v>-9999</v>
      </c>
      <c r="Y1634" s="55" cm="1">
        <f t="array" ref="Y1634">IF(AND(B1634:D1634="",G1634:P1634=""),-9999,VLOOKUP(CONCATENATE(M1634,"-",N1634),Likelihood,2,FALSE))</f>
        <v>-9999</v>
      </c>
      <c r="Z1634" s="55" t="str" cm="1">
        <f t="array" ref="Z1634">IF(AND(B1634:D1634="",G1634:P1634=""),"",IF(X1634&gt;=2,IF(Y1634&gt;50,"P1","P3"),IF(X1634&gt;0,IF(Y1634&gt;50,"P2","P5"),IF(Y1634&gt;50,"P4","P6"))))</f>
        <v/>
      </c>
    </row>
    <row r="1635" spans="1:26" x14ac:dyDescent="0.35">
      <c r="A1635" s="48"/>
      <c r="B1635" s="48"/>
      <c r="C1635" s="48"/>
      <c r="D1635" s="48"/>
      <c r="E1635" s="47"/>
      <c r="F1635" s="47"/>
      <c r="G1635" s="48"/>
      <c r="H1635" s="48"/>
      <c r="I1635" s="48"/>
      <c r="J1635" s="48"/>
      <c r="K1635" s="48"/>
      <c r="L1635" s="48"/>
      <c r="M1635" s="48"/>
      <c r="N1635" s="48"/>
      <c r="O1635" s="48"/>
      <c r="P1635" s="48"/>
      <c r="Q1635" s="55" t="str" cm="1">
        <f t="array" ref="Q1635">IF(AND(B1635="",D1635="",G1635:H1635="",J1635:P1635),"",IF(OR(B1635="",D1635="",AND(D1635&lt;&gt;"A",D1635&lt;&gt;"B",D1635&lt;&gt;"C",D1635&lt;&gt;"D",D1635&lt;&gt;"U"),G1635&lt;0,H1635&lt;G1635,AND(J1635&lt;&gt;"BC",J1635&lt;&gt;"SG",J1635&lt;&gt;"KQ",J1635&lt;&gt;"R"),J1635="",K1635="",L1635="",L1635&lt; 0,OR(M1635="",M1635&gt;15),OR(N1635="",N1635&gt;15),O1635="",P1635=""),"ERROR - Please check inputs",""))</f>
        <v/>
      </c>
      <c r="R1635" s="55" t="str" cm="1">
        <f t="array" ref="R1635">IF(AND(B1635:D1635="",G1635:P1635=""),"",H1635-G1635)</f>
        <v/>
      </c>
      <c r="S1635" s="55" t="str" cm="1">
        <f t="array" ref="S1635">IF(AND(B1635:D1635="",G1635:P1635=""),"",P1635*R1635/1000*365)</f>
        <v/>
      </c>
      <c r="T1635" s="55" t="str" cm="1">
        <f t="array" ref="T1635">IF(AND(B1635:D1635="",G1635:P1635=""),"",MAX(0,K1635-L1635))</f>
        <v/>
      </c>
      <c r="U1635" s="55" t="str" cm="1">
        <f t="array" ref="U1635">IF(AND(B1635:D1635="",G1635:P1635=""),"",VLOOKUP(J1635,ABen_Rates,3,FALSE)*T1635*S1635)</f>
        <v/>
      </c>
      <c r="V1635" s="55" t="str" cm="1">
        <f t="array" ref="V1635">IF(AND(B1635:D1635="",G1635:P1635=""),"",VLOOKUP(D1635,Treatment_Life,2,FALSE)*U1635)</f>
        <v/>
      </c>
      <c r="W1635" s="55" t="str" cm="1">
        <f t="array" ref="W1635">IF(AND(B1635:D1635="",G1635:P1635=""),"",(H1635-G1635)*O1635*Lane_Width*Cost_m2)</f>
        <v/>
      </c>
      <c r="X1635" s="55" cm="1">
        <f t="array" ref="X1635">IF(AND(B1635:D1635="",G1635:P1635=""),-9999,V1635*Av_Cost_Coll/W1635)</f>
        <v>-9999</v>
      </c>
      <c r="Y1635" s="55" cm="1">
        <f t="array" ref="Y1635">IF(AND(B1635:D1635="",G1635:P1635=""),-9999,VLOOKUP(CONCATENATE(M1635,"-",N1635),Likelihood,2,FALSE))</f>
        <v>-9999</v>
      </c>
      <c r="Z1635" s="55" t="str" cm="1">
        <f t="array" ref="Z1635">IF(AND(B1635:D1635="",G1635:P1635=""),"",IF(X1635&gt;=2,IF(Y1635&gt;50,"P1","P3"),IF(X1635&gt;0,IF(Y1635&gt;50,"P2","P5"),IF(Y1635&gt;50,"P4","P6"))))</f>
        <v/>
      </c>
    </row>
    <row r="1636" spans="1:26" x14ac:dyDescent="0.35">
      <c r="A1636" s="48"/>
      <c r="B1636" s="48"/>
      <c r="C1636" s="48"/>
      <c r="D1636" s="48"/>
      <c r="E1636" s="47"/>
      <c r="F1636" s="47"/>
      <c r="G1636" s="48"/>
      <c r="H1636" s="48"/>
      <c r="I1636" s="48"/>
      <c r="J1636" s="48"/>
      <c r="K1636" s="48"/>
      <c r="L1636" s="48"/>
      <c r="M1636" s="48"/>
      <c r="N1636" s="48"/>
      <c r="O1636" s="48"/>
      <c r="P1636" s="48"/>
      <c r="Q1636" s="55" t="str" cm="1">
        <f t="array" ref="Q1636">IF(AND(B1636="",D1636="",G1636:H1636="",J1636:P1636),"",IF(OR(B1636="",D1636="",AND(D1636&lt;&gt;"A",D1636&lt;&gt;"B",D1636&lt;&gt;"C",D1636&lt;&gt;"D",D1636&lt;&gt;"U"),G1636&lt;0,H1636&lt;G1636,AND(J1636&lt;&gt;"BC",J1636&lt;&gt;"SG",J1636&lt;&gt;"KQ",J1636&lt;&gt;"R"),J1636="",K1636="",L1636="",L1636&lt; 0,OR(M1636="",M1636&gt;15),OR(N1636="",N1636&gt;15),O1636="",P1636=""),"ERROR - Please check inputs",""))</f>
        <v/>
      </c>
      <c r="R1636" s="55" t="str" cm="1">
        <f t="array" ref="R1636">IF(AND(B1636:D1636="",G1636:P1636=""),"",H1636-G1636)</f>
        <v/>
      </c>
      <c r="S1636" s="55" t="str" cm="1">
        <f t="array" ref="S1636">IF(AND(B1636:D1636="",G1636:P1636=""),"",P1636*R1636/1000*365)</f>
        <v/>
      </c>
      <c r="T1636" s="55" t="str" cm="1">
        <f t="array" ref="T1636">IF(AND(B1636:D1636="",G1636:P1636=""),"",MAX(0,K1636-L1636))</f>
        <v/>
      </c>
      <c r="U1636" s="55" t="str" cm="1">
        <f t="array" ref="U1636">IF(AND(B1636:D1636="",G1636:P1636=""),"",VLOOKUP(J1636,ABen_Rates,3,FALSE)*T1636*S1636)</f>
        <v/>
      </c>
      <c r="V1636" s="55" t="str" cm="1">
        <f t="array" ref="V1636">IF(AND(B1636:D1636="",G1636:P1636=""),"",VLOOKUP(D1636,Treatment_Life,2,FALSE)*U1636)</f>
        <v/>
      </c>
      <c r="W1636" s="55" t="str" cm="1">
        <f t="array" ref="W1636">IF(AND(B1636:D1636="",G1636:P1636=""),"",(H1636-G1636)*O1636*Lane_Width*Cost_m2)</f>
        <v/>
      </c>
      <c r="X1636" s="55" cm="1">
        <f t="array" ref="X1636">IF(AND(B1636:D1636="",G1636:P1636=""),-9999,V1636*Av_Cost_Coll/W1636)</f>
        <v>-9999</v>
      </c>
      <c r="Y1636" s="55" cm="1">
        <f t="array" ref="Y1636">IF(AND(B1636:D1636="",G1636:P1636=""),-9999,VLOOKUP(CONCATENATE(M1636,"-",N1636),Likelihood,2,FALSE))</f>
        <v>-9999</v>
      </c>
      <c r="Z1636" s="55" t="str" cm="1">
        <f t="array" ref="Z1636">IF(AND(B1636:D1636="",G1636:P1636=""),"",IF(X1636&gt;=2,IF(Y1636&gt;50,"P1","P3"),IF(X1636&gt;0,IF(Y1636&gt;50,"P2","P5"),IF(Y1636&gt;50,"P4","P6"))))</f>
        <v/>
      </c>
    </row>
    <row r="1637" spans="1:26" x14ac:dyDescent="0.35">
      <c r="A1637" s="48"/>
      <c r="B1637" s="48"/>
      <c r="C1637" s="48"/>
      <c r="D1637" s="48"/>
      <c r="E1637" s="47"/>
      <c r="F1637" s="47"/>
      <c r="G1637" s="48"/>
      <c r="H1637" s="48"/>
      <c r="I1637" s="48"/>
      <c r="J1637" s="48"/>
      <c r="K1637" s="48"/>
      <c r="L1637" s="48"/>
      <c r="M1637" s="48"/>
      <c r="N1637" s="48"/>
      <c r="O1637" s="48"/>
      <c r="P1637" s="48"/>
      <c r="Q1637" s="55" t="str" cm="1">
        <f t="array" ref="Q1637">IF(AND(B1637="",D1637="",G1637:H1637="",J1637:P1637),"",IF(OR(B1637="",D1637="",AND(D1637&lt;&gt;"A",D1637&lt;&gt;"B",D1637&lt;&gt;"C",D1637&lt;&gt;"D",D1637&lt;&gt;"U"),G1637&lt;0,H1637&lt;G1637,AND(J1637&lt;&gt;"BC",J1637&lt;&gt;"SG",J1637&lt;&gt;"KQ",J1637&lt;&gt;"R"),J1637="",K1637="",L1637="",L1637&lt; 0,OR(M1637="",M1637&gt;15),OR(N1637="",N1637&gt;15),O1637="",P1637=""),"ERROR - Please check inputs",""))</f>
        <v/>
      </c>
      <c r="R1637" s="55" t="str" cm="1">
        <f t="array" ref="R1637">IF(AND(B1637:D1637="",G1637:P1637=""),"",H1637-G1637)</f>
        <v/>
      </c>
      <c r="S1637" s="55" t="str" cm="1">
        <f t="array" ref="S1637">IF(AND(B1637:D1637="",G1637:P1637=""),"",P1637*R1637/1000*365)</f>
        <v/>
      </c>
      <c r="T1637" s="55" t="str" cm="1">
        <f t="array" ref="T1637">IF(AND(B1637:D1637="",G1637:P1637=""),"",MAX(0,K1637-L1637))</f>
        <v/>
      </c>
      <c r="U1637" s="55" t="str" cm="1">
        <f t="array" ref="U1637">IF(AND(B1637:D1637="",G1637:P1637=""),"",VLOOKUP(J1637,ABen_Rates,3,FALSE)*T1637*S1637)</f>
        <v/>
      </c>
      <c r="V1637" s="55" t="str" cm="1">
        <f t="array" ref="V1637">IF(AND(B1637:D1637="",G1637:P1637=""),"",VLOOKUP(D1637,Treatment_Life,2,FALSE)*U1637)</f>
        <v/>
      </c>
      <c r="W1637" s="55" t="str" cm="1">
        <f t="array" ref="W1637">IF(AND(B1637:D1637="",G1637:P1637=""),"",(H1637-G1637)*O1637*Lane_Width*Cost_m2)</f>
        <v/>
      </c>
      <c r="X1637" s="55" cm="1">
        <f t="array" ref="X1637">IF(AND(B1637:D1637="",G1637:P1637=""),-9999,V1637*Av_Cost_Coll/W1637)</f>
        <v>-9999</v>
      </c>
      <c r="Y1637" s="55" cm="1">
        <f t="array" ref="Y1637">IF(AND(B1637:D1637="",G1637:P1637=""),-9999,VLOOKUP(CONCATENATE(M1637,"-",N1637),Likelihood,2,FALSE))</f>
        <v>-9999</v>
      </c>
      <c r="Z1637" s="55" t="str" cm="1">
        <f t="array" ref="Z1637">IF(AND(B1637:D1637="",G1637:P1637=""),"",IF(X1637&gt;=2,IF(Y1637&gt;50,"P1","P3"),IF(X1637&gt;0,IF(Y1637&gt;50,"P2","P5"),IF(Y1637&gt;50,"P4","P6"))))</f>
        <v/>
      </c>
    </row>
    <row r="1638" spans="1:26" x14ac:dyDescent="0.35">
      <c r="A1638" s="48"/>
      <c r="B1638" s="48"/>
      <c r="C1638" s="48"/>
      <c r="D1638" s="48"/>
      <c r="E1638" s="47"/>
      <c r="F1638" s="47"/>
      <c r="G1638" s="48"/>
      <c r="H1638" s="48"/>
      <c r="I1638" s="48"/>
      <c r="J1638" s="48"/>
      <c r="K1638" s="48"/>
      <c r="L1638" s="48"/>
      <c r="M1638" s="48"/>
      <c r="N1638" s="48"/>
      <c r="O1638" s="48"/>
      <c r="P1638" s="48"/>
      <c r="Q1638" s="55" t="str" cm="1">
        <f t="array" ref="Q1638">IF(AND(B1638="",D1638="",G1638:H1638="",J1638:P1638),"",IF(OR(B1638="",D1638="",AND(D1638&lt;&gt;"A",D1638&lt;&gt;"B",D1638&lt;&gt;"C",D1638&lt;&gt;"D",D1638&lt;&gt;"U"),G1638&lt;0,H1638&lt;G1638,AND(J1638&lt;&gt;"BC",J1638&lt;&gt;"SG",J1638&lt;&gt;"KQ",J1638&lt;&gt;"R"),J1638="",K1638="",L1638="",L1638&lt; 0,OR(M1638="",M1638&gt;15),OR(N1638="",N1638&gt;15),O1638="",P1638=""),"ERROR - Please check inputs",""))</f>
        <v/>
      </c>
      <c r="R1638" s="55" t="str" cm="1">
        <f t="array" ref="R1638">IF(AND(B1638:D1638="",G1638:P1638=""),"",H1638-G1638)</f>
        <v/>
      </c>
      <c r="S1638" s="55" t="str" cm="1">
        <f t="array" ref="S1638">IF(AND(B1638:D1638="",G1638:P1638=""),"",P1638*R1638/1000*365)</f>
        <v/>
      </c>
      <c r="T1638" s="55" t="str" cm="1">
        <f t="array" ref="T1638">IF(AND(B1638:D1638="",G1638:P1638=""),"",MAX(0,K1638-L1638))</f>
        <v/>
      </c>
      <c r="U1638" s="55" t="str" cm="1">
        <f t="array" ref="U1638">IF(AND(B1638:D1638="",G1638:P1638=""),"",VLOOKUP(J1638,ABen_Rates,3,FALSE)*T1638*S1638)</f>
        <v/>
      </c>
      <c r="V1638" s="55" t="str" cm="1">
        <f t="array" ref="V1638">IF(AND(B1638:D1638="",G1638:P1638=""),"",VLOOKUP(D1638,Treatment_Life,2,FALSE)*U1638)</f>
        <v/>
      </c>
      <c r="W1638" s="55" t="str" cm="1">
        <f t="array" ref="W1638">IF(AND(B1638:D1638="",G1638:P1638=""),"",(H1638-G1638)*O1638*Lane_Width*Cost_m2)</f>
        <v/>
      </c>
      <c r="X1638" s="55" cm="1">
        <f t="array" ref="X1638">IF(AND(B1638:D1638="",G1638:P1638=""),-9999,V1638*Av_Cost_Coll/W1638)</f>
        <v>-9999</v>
      </c>
      <c r="Y1638" s="55" cm="1">
        <f t="array" ref="Y1638">IF(AND(B1638:D1638="",G1638:P1638=""),-9999,VLOOKUP(CONCATENATE(M1638,"-",N1638),Likelihood,2,FALSE))</f>
        <v>-9999</v>
      </c>
      <c r="Z1638" s="55" t="str" cm="1">
        <f t="array" ref="Z1638">IF(AND(B1638:D1638="",G1638:P1638=""),"",IF(X1638&gt;=2,IF(Y1638&gt;50,"P1","P3"),IF(X1638&gt;0,IF(Y1638&gt;50,"P2","P5"),IF(Y1638&gt;50,"P4","P6"))))</f>
        <v/>
      </c>
    </row>
    <row r="1639" spans="1:26" x14ac:dyDescent="0.35">
      <c r="A1639" s="48"/>
      <c r="B1639" s="48"/>
      <c r="C1639" s="48"/>
      <c r="D1639" s="48"/>
      <c r="E1639" s="47"/>
      <c r="F1639" s="47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  <c r="Q1639" s="55" t="str" cm="1">
        <f t="array" ref="Q1639">IF(AND(B1639="",D1639="",G1639:H1639="",J1639:P1639),"",IF(OR(B1639="",D1639="",AND(D1639&lt;&gt;"A",D1639&lt;&gt;"B",D1639&lt;&gt;"C",D1639&lt;&gt;"D",D1639&lt;&gt;"U"),G1639&lt;0,H1639&lt;G1639,AND(J1639&lt;&gt;"BC",J1639&lt;&gt;"SG",J1639&lt;&gt;"KQ",J1639&lt;&gt;"R"),J1639="",K1639="",L1639="",L1639&lt; 0,OR(M1639="",M1639&gt;15),OR(N1639="",N1639&gt;15),O1639="",P1639=""),"ERROR - Please check inputs",""))</f>
        <v/>
      </c>
      <c r="R1639" s="55" t="str" cm="1">
        <f t="array" ref="R1639">IF(AND(B1639:D1639="",G1639:P1639=""),"",H1639-G1639)</f>
        <v/>
      </c>
      <c r="S1639" s="55" t="str" cm="1">
        <f t="array" ref="S1639">IF(AND(B1639:D1639="",G1639:P1639=""),"",P1639*R1639/1000*365)</f>
        <v/>
      </c>
      <c r="T1639" s="55" t="str" cm="1">
        <f t="array" ref="T1639">IF(AND(B1639:D1639="",G1639:P1639=""),"",MAX(0,K1639-L1639))</f>
        <v/>
      </c>
      <c r="U1639" s="55" t="str" cm="1">
        <f t="array" ref="U1639">IF(AND(B1639:D1639="",G1639:P1639=""),"",VLOOKUP(J1639,ABen_Rates,3,FALSE)*T1639*S1639)</f>
        <v/>
      </c>
      <c r="V1639" s="55" t="str" cm="1">
        <f t="array" ref="V1639">IF(AND(B1639:D1639="",G1639:P1639=""),"",VLOOKUP(D1639,Treatment_Life,2,FALSE)*U1639)</f>
        <v/>
      </c>
      <c r="W1639" s="55" t="str" cm="1">
        <f t="array" ref="W1639">IF(AND(B1639:D1639="",G1639:P1639=""),"",(H1639-G1639)*O1639*Lane_Width*Cost_m2)</f>
        <v/>
      </c>
      <c r="X1639" s="55" cm="1">
        <f t="array" ref="X1639">IF(AND(B1639:D1639="",G1639:P1639=""),-9999,V1639*Av_Cost_Coll/W1639)</f>
        <v>-9999</v>
      </c>
      <c r="Y1639" s="55" cm="1">
        <f t="array" ref="Y1639">IF(AND(B1639:D1639="",G1639:P1639=""),-9999,VLOOKUP(CONCATENATE(M1639,"-",N1639),Likelihood,2,FALSE))</f>
        <v>-9999</v>
      </c>
      <c r="Z1639" s="55" t="str" cm="1">
        <f t="array" ref="Z1639">IF(AND(B1639:D1639="",G1639:P1639=""),"",IF(X1639&gt;=2,IF(Y1639&gt;50,"P1","P3"),IF(X1639&gt;0,IF(Y1639&gt;50,"P2","P5"),IF(Y1639&gt;50,"P4","P6"))))</f>
        <v/>
      </c>
    </row>
    <row r="1640" spans="1:26" x14ac:dyDescent="0.35">
      <c r="A1640" s="48"/>
      <c r="B1640" s="48"/>
      <c r="C1640" s="48"/>
      <c r="D1640" s="48"/>
      <c r="E1640" s="47"/>
      <c r="F1640" s="47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  <c r="Q1640" s="55" t="str" cm="1">
        <f t="array" ref="Q1640">IF(AND(B1640="",D1640="",G1640:H1640="",J1640:P1640),"",IF(OR(B1640="",D1640="",AND(D1640&lt;&gt;"A",D1640&lt;&gt;"B",D1640&lt;&gt;"C",D1640&lt;&gt;"D",D1640&lt;&gt;"U"),G1640&lt;0,H1640&lt;G1640,AND(J1640&lt;&gt;"BC",J1640&lt;&gt;"SG",J1640&lt;&gt;"KQ",J1640&lt;&gt;"R"),J1640="",K1640="",L1640="",L1640&lt; 0,OR(M1640="",M1640&gt;15),OR(N1640="",N1640&gt;15),O1640="",P1640=""),"ERROR - Please check inputs",""))</f>
        <v/>
      </c>
      <c r="R1640" s="55" t="str" cm="1">
        <f t="array" ref="R1640">IF(AND(B1640:D1640="",G1640:P1640=""),"",H1640-G1640)</f>
        <v/>
      </c>
      <c r="S1640" s="55" t="str" cm="1">
        <f t="array" ref="S1640">IF(AND(B1640:D1640="",G1640:P1640=""),"",P1640*R1640/1000*365)</f>
        <v/>
      </c>
      <c r="T1640" s="55" t="str" cm="1">
        <f t="array" ref="T1640">IF(AND(B1640:D1640="",G1640:P1640=""),"",MAX(0,K1640-L1640))</f>
        <v/>
      </c>
      <c r="U1640" s="55" t="str" cm="1">
        <f t="array" ref="U1640">IF(AND(B1640:D1640="",G1640:P1640=""),"",VLOOKUP(J1640,ABen_Rates,3,FALSE)*T1640*S1640)</f>
        <v/>
      </c>
      <c r="V1640" s="55" t="str" cm="1">
        <f t="array" ref="V1640">IF(AND(B1640:D1640="",G1640:P1640=""),"",VLOOKUP(D1640,Treatment_Life,2,FALSE)*U1640)</f>
        <v/>
      </c>
      <c r="W1640" s="55" t="str" cm="1">
        <f t="array" ref="W1640">IF(AND(B1640:D1640="",G1640:P1640=""),"",(H1640-G1640)*O1640*Lane_Width*Cost_m2)</f>
        <v/>
      </c>
      <c r="X1640" s="55" cm="1">
        <f t="array" ref="X1640">IF(AND(B1640:D1640="",G1640:P1640=""),-9999,V1640*Av_Cost_Coll/W1640)</f>
        <v>-9999</v>
      </c>
      <c r="Y1640" s="55" cm="1">
        <f t="array" ref="Y1640">IF(AND(B1640:D1640="",G1640:P1640=""),-9999,VLOOKUP(CONCATENATE(M1640,"-",N1640),Likelihood,2,FALSE))</f>
        <v>-9999</v>
      </c>
      <c r="Z1640" s="55" t="str" cm="1">
        <f t="array" ref="Z1640">IF(AND(B1640:D1640="",G1640:P1640=""),"",IF(X1640&gt;=2,IF(Y1640&gt;50,"P1","P3"),IF(X1640&gt;0,IF(Y1640&gt;50,"P2","P5"),IF(Y1640&gt;50,"P4","P6"))))</f>
        <v/>
      </c>
    </row>
    <row r="1641" spans="1:26" x14ac:dyDescent="0.35">
      <c r="A1641" s="48"/>
      <c r="B1641" s="48"/>
      <c r="C1641" s="48"/>
      <c r="D1641" s="48"/>
      <c r="E1641" s="47"/>
      <c r="F1641" s="47"/>
      <c r="G1641" s="48"/>
      <c r="H1641" s="48"/>
      <c r="I1641" s="48"/>
      <c r="J1641" s="48"/>
      <c r="K1641" s="48"/>
      <c r="L1641" s="48"/>
      <c r="M1641" s="48"/>
      <c r="N1641" s="48"/>
      <c r="O1641" s="48"/>
      <c r="P1641" s="48"/>
      <c r="Q1641" s="55" t="str" cm="1">
        <f t="array" ref="Q1641">IF(AND(B1641="",D1641="",G1641:H1641="",J1641:P1641),"",IF(OR(B1641="",D1641="",AND(D1641&lt;&gt;"A",D1641&lt;&gt;"B",D1641&lt;&gt;"C",D1641&lt;&gt;"D",D1641&lt;&gt;"U"),G1641&lt;0,H1641&lt;G1641,AND(J1641&lt;&gt;"BC",J1641&lt;&gt;"SG",J1641&lt;&gt;"KQ",J1641&lt;&gt;"R"),J1641="",K1641="",L1641="",L1641&lt; 0,OR(M1641="",M1641&gt;15),OR(N1641="",N1641&gt;15),O1641="",P1641=""),"ERROR - Please check inputs",""))</f>
        <v/>
      </c>
      <c r="R1641" s="55" t="str" cm="1">
        <f t="array" ref="R1641">IF(AND(B1641:D1641="",G1641:P1641=""),"",H1641-G1641)</f>
        <v/>
      </c>
      <c r="S1641" s="55" t="str" cm="1">
        <f t="array" ref="S1641">IF(AND(B1641:D1641="",G1641:P1641=""),"",P1641*R1641/1000*365)</f>
        <v/>
      </c>
      <c r="T1641" s="55" t="str" cm="1">
        <f t="array" ref="T1641">IF(AND(B1641:D1641="",G1641:P1641=""),"",MAX(0,K1641-L1641))</f>
        <v/>
      </c>
      <c r="U1641" s="55" t="str" cm="1">
        <f t="array" ref="U1641">IF(AND(B1641:D1641="",G1641:P1641=""),"",VLOOKUP(J1641,ABen_Rates,3,FALSE)*T1641*S1641)</f>
        <v/>
      </c>
      <c r="V1641" s="55" t="str" cm="1">
        <f t="array" ref="V1641">IF(AND(B1641:D1641="",G1641:P1641=""),"",VLOOKUP(D1641,Treatment_Life,2,FALSE)*U1641)</f>
        <v/>
      </c>
      <c r="W1641" s="55" t="str" cm="1">
        <f t="array" ref="W1641">IF(AND(B1641:D1641="",G1641:P1641=""),"",(H1641-G1641)*O1641*Lane_Width*Cost_m2)</f>
        <v/>
      </c>
      <c r="X1641" s="55" cm="1">
        <f t="array" ref="X1641">IF(AND(B1641:D1641="",G1641:P1641=""),-9999,V1641*Av_Cost_Coll/W1641)</f>
        <v>-9999</v>
      </c>
      <c r="Y1641" s="55" cm="1">
        <f t="array" ref="Y1641">IF(AND(B1641:D1641="",G1641:P1641=""),-9999,VLOOKUP(CONCATENATE(M1641,"-",N1641),Likelihood,2,FALSE))</f>
        <v>-9999</v>
      </c>
      <c r="Z1641" s="55" t="str" cm="1">
        <f t="array" ref="Z1641">IF(AND(B1641:D1641="",G1641:P1641=""),"",IF(X1641&gt;=2,IF(Y1641&gt;50,"P1","P3"),IF(X1641&gt;0,IF(Y1641&gt;50,"P2","P5"),IF(Y1641&gt;50,"P4","P6"))))</f>
        <v/>
      </c>
    </row>
    <row r="1642" spans="1:26" x14ac:dyDescent="0.35">
      <c r="A1642" s="48"/>
      <c r="B1642" s="48"/>
      <c r="C1642" s="48"/>
      <c r="D1642" s="48"/>
      <c r="E1642" s="47"/>
      <c r="F1642" s="47"/>
      <c r="G1642" s="48"/>
      <c r="H1642" s="48"/>
      <c r="I1642" s="48"/>
      <c r="J1642" s="48"/>
      <c r="K1642" s="48"/>
      <c r="L1642" s="48"/>
      <c r="M1642" s="48"/>
      <c r="N1642" s="48"/>
      <c r="O1642" s="48"/>
      <c r="P1642" s="48"/>
      <c r="Q1642" s="55" t="str" cm="1">
        <f t="array" ref="Q1642">IF(AND(B1642="",D1642="",G1642:H1642="",J1642:P1642),"",IF(OR(B1642="",D1642="",AND(D1642&lt;&gt;"A",D1642&lt;&gt;"B",D1642&lt;&gt;"C",D1642&lt;&gt;"D",D1642&lt;&gt;"U"),G1642&lt;0,H1642&lt;G1642,AND(J1642&lt;&gt;"BC",J1642&lt;&gt;"SG",J1642&lt;&gt;"KQ",J1642&lt;&gt;"R"),J1642="",K1642="",L1642="",L1642&lt; 0,OR(M1642="",M1642&gt;15),OR(N1642="",N1642&gt;15),O1642="",P1642=""),"ERROR - Please check inputs",""))</f>
        <v/>
      </c>
      <c r="R1642" s="55" t="str" cm="1">
        <f t="array" ref="R1642">IF(AND(B1642:D1642="",G1642:P1642=""),"",H1642-G1642)</f>
        <v/>
      </c>
      <c r="S1642" s="55" t="str" cm="1">
        <f t="array" ref="S1642">IF(AND(B1642:D1642="",G1642:P1642=""),"",P1642*R1642/1000*365)</f>
        <v/>
      </c>
      <c r="T1642" s="55" t="str" cm="1">
        <f t="array" ref="T1642">IF(AND(B1642:D1642="",G1642:P1642=""),"",MAX(0,K1642-L1642))</f>
        <v/>
      </c>
      <c r="U1642" s="55" t="str" cm="1">
        <f t="array" ref="U1642">IF(AND(B1642:D1642="",G1642:P1642=""),"",VLOOKUP(J1642,ABen_Rates,3,FALSE)*T1642*S1642)</f>
        <v/>
      </c>
      <c r="V1642" s="55" t="str" cm="1">
        <f t="array" ref="V1642">IF(AND(B1642:D1642="",G1642:P1642=""),"",VLOOKUP(D1642,Treatment_Life,2,FALSE)*U1642)</f>
        <v/>
      </c>
      <c r="W1642" s="55" t="str" cm="1">
        <f t="array" ref="W1642">IF(AND(B1642:D1642="",G1642:P1642=""),"",(H1642-G1642)*O1642*Lane_Width*Cost_m2)</f>
        <v/>
      </c>
      <c r="X1642" s="55" cm="1">
        <f t="array" ref="X1642">IF(AND(B1642:D1642="",G1642:P1642=""),-9999,V1642*Av_Cost_Coll/W1642)</f>
        <v>-9999</v>
      </c>
      <c r="Y1642" s="55" cm="1">
        <f t="array" ref="Y1642">IF(AND(B1642:D1642="",G1642:P1642=""),-9999,VLOOKUP(CONCATENATE(M1642,"-",N1642),Likelihood,2,FALSE))</f>
        <v>-9999</v>
      </c>
      <c r="Z1642" s="55" t="str" cm="1">
        <f t="array" ref="Z1642">IF(AND(B1642:D1642="",G1642:P1642=""),"",IF(X1642&gt;=2,IF(Y1642&gt;50,"P1","P3"),IF(X1642&gt;0,IF(Y1642&gt;50,"P2","P5"),IF(Y1642&gt;50,"P4","P6"))))</f>
        <v/>
      </c>
    </row>
    <row r="1643" spans="1:26" x14ac:dyDescent="0.35">
      <c r="A1643" s="48"/>
      <c r="B1643" s="48"/>
      <c r="C1643" s="48"/>
      <c r="D1643" s="48"/>
      <c r="E1643" s="47"/>
      <c r="F1643" s="47"/>
      <c r="G1643" s="48"/>
      <c r="H1643" s="48"/>
      <c r="I1643" s="48"/>
      <c r="J1643" s="48"/>
      <c r="K1643" s="48"/>
      <c r="L1643" s="48"/>
      <c r="M1643" s="48"/>
      <c r="N1643" s="48"/>
      <c r="O1643" s="48"/>
      <c r="P1643" s="48"/>
      <c r="Q1643" s="55" t="str" cm="1">
        <f t="array" ref="Q1643">IF(AND(B1643="",D1643="",G1643:H1643="",J1643:P1643),"",IF(OR(B1643="",D1643="",AND(D1643&lt;&gt;"A",D1643&lt;&gt;"B",D1643&lt;&gt;"C",D1643&lt;&gt;"D",D1643&lt;&gt;"U"),G1643&lt;0,H1643&lt;G1643,AND(J1643&lt;&gt;"BC",J1643&lt;&gt;"SG",J1643&lt;&gt;"KQ",J1643&lt;&gt;"R"),J1643="",K1643="",L1643="",L1643&lt; 0,OR(M1643="",M1643&gt;15),OR(N1643="",N1643&gt;15),O1643="",P1643=""),"ERROR - Please check inputs",""))</f>
        <v/>
      </c>
      <c r="R1643" s="55" t="str" cm="1">
        <f t="array" ref="R1643">IF(AND(B1643:D1643="",G1643:P1643=""),"",H1643-G1643)</f>
        <v/>
      </c>
      <c r="S1643" s="55" t="str" cm="1">
        <f t="array" ref="S1643">IF(AND(B1643:D1643="",G1643:P1643=""),"",P1643*R1643/1000*365)</f>
        <v/>
      </c>
      <c r="T1643" s="55" t="str" cm="1">
        <f t="array" ref="T1643">IF(AND(B1643:D1643="",G1643:P1643=""),"",MAX(0,K1643-L1643))</f>
        <v/>
      </c>
      <c r="U1643" s="55" t="str" cm="1">
        <f t="array" ref="U1643">IF(AND(B1643:D1643="",G1643:P1643=""),"",VLOOKUP(J1643,ABen_Rates,3,FALSE)*T1643*S1643)</f>
        <v/>
      </c>
      <c r="V1643" s="55" t="str" cm="1">
        <f t="array" ref="V1643">IF(AND(B1643:D1643="",G1643:P1643=""),"",VLOOKUP(D1643,Treatment_Life,2,FALSE)*U1643)</f>
        <v/>
      </c>
      <c r="W1643" s="55" t="str" cm="1">
        <f t="array" ref="W1643">IF(AND(B1643:D1643="",G1643:P1643=""),"",(H1643-G1643)*O1643*Lane_Width*Cost_m2)</f>
        <v/>
      </c>
      <c r="X1643" s="55" cm="1">
        <f t="array" ref="X1643">IF(AND(B1643:D1643="",G1643:P1643=""),-9999,V1643*Av_Cost_Coll/W1643)</f>
        <v>-9999</v>
      </c>
      <c r="Y1643" s="55" cm="1">
        <f t="array" ref="Y1643">IF(AND(B1643:D1643="",G1643:P1643=""),-9999,VLOOKUP(CONCATENATE(M1643,"-",N1643),Likelihood,2,FALSE))</f>
        <v>-9999</v>
      </c>
      <c r="Z1643" s="55" t="str" cm="1">
        <f t="array" ref="Z1643">IF(AND(B1643:D1643="",G1643:P1643=""),"",IF(X1643&gt;=2,IF(Y1643&gt;50,"P1","P3"),IF(X1643&gt;0,IF(Y1643&gt;50,"P2","P5"),IF(Y1643&gt;50,"P4","P6"))))</f>
        <v/>
      </c>
    </row>
    <row r="1644" spans="1:26" x14ac:dyDescent="0.35">
      <c r="A1644" s="48"/>
      <c r="B1644" s="48"/>
      <c r="C1644" s="48"/>
      <c r="D1644" s="48"/>
      <c r="E1644" s="47"/>
      <c r="F1644" s="47"/>
      <c r="G1644" s="48"/>
      <c r="H1644" s="48"/>
      <c r="I1644" s="48"/>
      <c r="J1644" s="48"/>
      <c r="K1644" s="48"/>
      <c r="L1644" s="48"/>
      <c r="M1644" s="48"/>
      <c r="N1644" s="48"/>
      <c r="O1644" s="48"/>
      <c r="P1644" s="48"/>
      <c r="Q1644" s="55" t="str" cm="1">
        <f t="array" ref="Q1644">IF(AND(B1644="",D1644="",G1644:H1644="",J1644:P1644),"",IF(OR(B1644="",D1644="",AND(D1644&lt;&gt;"A",D1644&lt;&gt;"B",D1644&lt;&gt;"C",D1644&lt;&gt;"D",D1644&lt;&gt;"U"),G1644&lt;0,H1644&lt;G1644,AND(J1644&lt;&gt;"BC",J1644&lt;&gt;"SG",J1644&lt;&gt;"KQ",J1644&lt;&gt;"R"),J1644="",K1644="",L1644="",L1644&lt; 0,OR(M1644="",M1644&gt;15),OR(N1644="",N1644&gt;15),O1644="",P1644=""),"ERROR - Please check inputs",""))</f>
        <v/>
      </c>
      <c r="R1644" s="55" t="str" cm="1">
        <f t="array" ref="R1644">IF(AND(B1644:D1644="",G1644:P1644=""),"",H1644-G1644)</f>
        <v/>
      </c>
      <c r="S1644" s="55" t="str" cm="1">
        <f t="array" ref="S1644">IF(AND(B1644:D1644="",G1644:P1644=""),"",P1644*R1644/1000*365)</f>
        <v/>
      </c>
      <c r="T1644" s="55" t="str" cm="1">
        <f t="array" ref="T1644">IF(AND(B1644:D1644="",G1644:P1644=""),"",MAX(0,K1644-L1644))</f>
        <v/>
      </c>
      <c r="U1644" s="55" t="str" cm="1">
        <f t="array" ref="U1644">IF(AND(B1644:D1644="",G1644:P1644=""),"",VLOOKUP(J1644,ABen_Rates,3,FALSE)*T1644*S1644)</f>
        <v/>
      </c>
      <c r="V1644" s="55" t="str" cm="1">
        <f t="array" ref="V1644">IF(AND(B1644:D1644="",G1644:P1644=""),"",VLOOKUP(D1644,Treatment_Life,2,FALSE)*U1644)</f>
        <v/>
      </c>
      <c r="W1644" s="55" t="str" cm="1">
        <f t="array" ref="W1644">IF(AND(B1644:D1644="",G1644:P1644=""),"",(H1644-G1644)*O1644*Lane_Width*Cost_m2)</f>
        <v/>
      </c>
      <c r="X1644" s="55" cm="1">
        <f t="array" ref="X1644">IF(AND(B1644:D1644="",G1644:P1644=""),-9999,V1644*Av_Cost_Coll/W1644)</f>
        <v>-9999</v>
      </c>
      <c r="Y1644" s="55" cm="1">
        <f t="array" ref="Y1644">IF(AND(B1644:D1644="",G1644:P1644=""),-9999,VLOOKUP(CONCATENATE(M1644,"-",N1644),Likelihood,2,FALSE))</f>
        <v>-9999</v>
      </c>
      <c r="Z1644" s="55" t="str" cm="1">
        <f t="array" ref="Z1644">IF(AND(B1644:D1644="",G1644:P1644=""),"",IF(X1644&gt;=2,IF(Y1644&gt;50,"P1","P3"),IF(X1644&gt;0,IF(Y1644&gt;50,"P2","P5"),IF(Y1644&gt;50,"P4","P6"))))</f>
        <v/>
      </c>
    </row>
    <row r="1645" spans="1:26" x14ac:dyDescent="0.35">
      <c r="A1645" s="48"/>
      <c r="B1645" s="48"/>
      <c r="C1645" s="48"/>
      <c r="D1645" s="48"/>
      <c r="E1645" s="47"/>
      <c r="F1645" s="47"/>
      <c r="G1645" s="48"/>
      <c r="H1645" s="48"/>
      <c r="I1645" s="48"/>
      <c r="J1645" s="48"/>
      <c r="K1645" s="48"/>
      <c r="L1645" s="48"/>
      <c r="M1645" s="48"/>
      <c r="N1645" s="48"/>
      <c r="O1645" s="48"/>
      <c r="P1645" s="48"/>
      <c r="Q1645" s="55" t="str" cm="1">
        <f t="array" ref="Q1645">IF(AND(B1645="",D1645="",G1645:H1645="",J1645:P1645),"",IF(OR(B1645="",D1645="",AND(D1645&lt;&gt;"A",D1645&lt;&gt;"B",D1645&lt;&gt;"C",D1645&lt;&gt;"D",D1645&lt;&gt;"U"),G1645&lt;0,H1645&lt;G1645,AND(J1645&lt;&gt;"BC",J1645&lt;&gt;"SG",J1645&lt;&gt;"KQ",J1645&lt;&gt;"R"),J1645="",K1645="",L1645="",L1645&lt; 0,OR(M1645="",M1645&gt;15),OR(N1645="",N1645&gt;15),O1645="",P1645=""),"ERROR - Please check inputs",""))</f>
        <v/>
      </c>
      <c r="R1645" s="55" t="str" cm="1">
        <f t="array" ref="R1645">IF(AND(B1645:D1645="",G1645:P1645=""),"",H1645-G1645)</f>
        <v/>
      </c>
      <c r="S1645" s="55" t="str" cm="1">
        <f t="array" ref="S1645">IF(AND(B1645:D1645="",G1645:P1645=""),"",P1645*R1645/1000*365)</f>
        <v/>
      </c>
      <c r="T1645" s="55" t="str" cm="1">
        <f t="array" ref="T1645">IF(AND(B1645:D1645="",G1645:P1645=""),"",MAX(0,K1645-L1645))</f>
        <v/>
      </c>
      <c r="U1645" s="55" t="str" cm="1">
        <f t="array" ref="U1645">IF(AND(B1645:D1645="",G1645:P1645=""),"",VLOOKUP(J1645,ABen_Rates,3,FALSE)*T1645*S1645)</f>
        <v/>
      </c>
      <c r="V1645" s="55" t="str" cm="1">
        <f t="array" ref="V1645">IF(AND(B1645:D1645="",G1645:P1645=""),"",VLOOKUP(D1645,Treatment_Life,2,FALSE)*U1645)</f>
        <v/>
      </c>
      <c r="W1645" s="55" t="str" cm="1">
        <f t="array" ref="W1645">IF(AND(B1645:D1645="",G1645:P1645=""),"",(H1645-G1645)*O1645*Lane_Width*Cost_m2)</f>
        <v/>
      </c>
      <c r="X1645" s="55" cm="1">
        <f t="array" ref="X1645">IF(AND(B1645:D1645="",G1645:P1645=""),-9999,V1645*Av_Cost_Coll/W1645)</f>
        <v>-9999</v>
      </c>
      <c r="Y1645" s="55" cm="1">
        <f t="array" ref="Y1645">IF(AND(B1645:D1645="",G1645:P1645=""),-9999,VLOOKUP(CONCATENATE(M1645,"-",N1645),Likelihood,2,FALSE))</f>
        <v>-9999</v>
      </c>
      <c r="Z1645" s="55" t="str" cm="1">
        <f t="array" ref="Z1645">IF(AND(B1645:D1645="",G1645:P1645=""),"",IF(X1645&gt;=2,IF(Y1645&gt;50,"P1","P3"),IF(X1645&gt;0,IF(Y1645&gt;50,"P2","P5"),IF(Y1645&gt;50,"P4","P6"))))</f>
        <v/>
      </c>
    </row>
    <row r="1646" spans="1:26" x14ac:dyDescent="0.35">
      <c r="A1646" s="48"/>
      <c r="B1646" s="48"/>
      <c r="C1646" s="48"/>
      <c r="D1646" s="48"/>
      <c r="E1646" s="47"/>
      <c r="F1646" s="47"/>
      <c r="G1646" s="48"/>
      <c r="H1646" s="48"/>
      <c r="I1646" s="48"/>
      <c r="J1646" s="48"/>
      <c r="K1646" s="48"/>
      <c r="L1646" s="48"/>
      <c r="M1646" s="48"/>
      <c r="N1646" s="48"/>
      <c r="O1646" s="48"/>
      <c r="P1646" s="48"/>
      <c r="Q1646" s="55" t="str" cm="1">
        <f t="array" ref="Q1646">IF(AND(B1646="",D1646="",G1646:H1646="",J1646:P1646),"",IF(OR(B1646="",D1646="",AND(D1646&lt;&gt;"A",D1646&lt;&gt;"B",D1646&lt;&gt;"C",D1646&lt;&gt;"D",D1646&lt;&gt;"U"),G1646&lt;0,H1646&lt;G1646,AND(J1646&lt;&gt;"BC",J1646&lt;&gt;"SG",J1646&lt;&gt;"KQ",J1646&lt;&gt;"R"),J1646="",K1646="",L1646="",L1646&lt; 0,OR(M1646="",M1646&gt;15),OR(N1646="",N1646&gt;15),O1646="",P1646=""),"ERROR - Please check inputs",""))</f>
        <v/>
      </c>
      <c r="R1646" s="55" t="str" cm="1">
        <f t="array" ref="R1646">IF(AND(B1646:D1646="",G1646:P1646=""),"",H1646-G1646)</f>
        <v/>
      </c>
      <c r="S1646" s="55" t="str" cm="1">
        <f t="array" ref="S1646">IF(AND(B1646:D1646="",G1646:P1646=""),"",P1646*R1646/1000*365)</f>
        <v/>
      </c>
      <c r="T1646" s="55" t="str" cm="1">
        <f t="array" ref="T1646">IF(AND(B1646:D1646="",G1646:P1646=""),"",MAX(0,K1646-L1646))</f>
        <v/>
      </c>
      <c r="U1646" s="55" t="str" cm="1">
        <f t="array" ref="U1646">IF(AND(B1646:D1646="",G1646:P1646=""),"",VLOOKUP(J1646,ABen_Rates,3,FALSE)*T1646*S1646)</f>
        <v/>
      </c>
      <c r="V1646" s="55" t="str" cm="1">
        <f t="array" ref="V1646">IF(AND(B1646:D1646="",G1646:P1646=""),"",VLOOKUP(D1646,Treatment_Life,2,FALSE)*U1646)</f>
        <v/>
      </c>
      <c r="W1646" s="55" t="str" cm="1">
        <f t="array" ref="W1646">IF(AND(B1646:D1646="",G1646:P1646=""),"",(H1646-G1646)*O1646*Lane_Width*Cost_m2)</f>
        <v/>
      </c>
      <c r="X1646" s="55" cm="1">
        <f t="array" ref="X1646">IF(AND(B1646:D1646="",G1646:P1646=""),-9999,V1646*Av_Cost_Coll/W1646)</f>
        <v>-9999</v>
      </c>
      <c r="Y1646" s="55" cm="1">
        <f t="array" ref="Y1646">IF(AND(B1646:D1646="",G1646:P1646=""),-9999,VLOOKUP(CONCATENATE(M1646,"-",N1646),Likelihood,2,FALSE))</f>
        <v>-9999</v>
      </c>
      <c r="Z1646" s="55" t="str" cm="1">
        <f t="array" ref="Z1646">IF(AND(B1646:D1646="",G1646:P1646=""),"",IF(X1646&gt;=2,IF(Y1646&gt;50,"P1","P3"),IF(X1646&gt;0,IF(Y1646&gt;50,"P2","P5"),IF(Y1646&gt;50,"P4","P6"))))</f>
        <v/>
      </c>
    </row>
    <row r="1647" spans="1:26" x14ac:dyDescent="0.35">
      <c r="A1647" s="48"/>
      <c r="B1647" s="48"/>
      <c r="C1647" s="48"/>
      <c r="D1647" s="48"/>
      <c r="E1647" s="47"/>
      <c r="F1647" s="47"/>
      <c r="G1647" s="48"/>
      <c r="H1647" s="48"/>
      <c r="I1647" s="48"/>
      <c r="J1647" s="48"/>
      <c r="K1647" s="48"/>
      <c r="L1647" s="48"/>
      <c r="M1647" s="48"/>
      <c r="N1647" s="48"/>
      <c r="O1647" s="48"/>
      <c r="P1647" s="48"/>
      <c r="Q1647" s="55" t="str" cm="1">
        <f t="array" ref="Q1647">IF(AND(B1647="",D1647="",G1647:H1647="",J1647:P1647),"",IF(OR(B1647="",D1647="",AND(D1647&lt;&gt;"A",D1647&lt;&gt;"B",D1647&lt;&gt;"C",D1647&lt;&gt;"D",D1647&lt;&gt;"U"),G1647&lt;0,H1647&lt;G1647,AND(J1647&lt;&gt;"BC",J1647&lt;&gt;"SG",J1647&lt;&gt;"KQ",J1647&lt;&gt;"R"),J1647="",K1647="",L1647="",L1647&lt; 0,OR(M1647="",M1647&gt;15),OR(N1647="",N1647&gt;15),O1647="",P1647=""),"ERROR - Please check inputs",""))</f>
        <v/>
      </c>
      <c r="R1647" s="55" t="str" cm="1">
        <f t="array" ref="R1647">IF(AND(B1647:D1647="",G1647:P1647=""),"",H1647-G1647)</f>
        <v/>
      </c>
      <c r="S1647" s="55" t="str" cm="1">
        <f t="array" ref="S1647">IF(AND(B1647:D1647="",G1647:P1647=""),"",P1647*R1647/1000*365)</f>
        <v/>
      </c>
      <c r="T1647" s="55" t="str" cm="1">
        <f t="array" ref="T1647">IF(AND(B1647:D1647="",G1647:P1647=""),"",MAX(0,K1647-L1647))</f>
        <v/>
      </c>
      <c r="U1647" s="55" t="str" cm="1">
        <f t="array" ref="U1647">IF(AND(B1647:D1647="",G1647:P1647=""),"",VLOOKUP(J1647,ABen_Rates,3,FALSE)*T1647*S1647)</f>
        <v/>
      </c>
      <c r="V1647" s="55" t="str" cm="1">
        <f t="array" ref="V1647">IF(AND(B1647:D1647="",G1647:P1647=""),"",VLOOKUP(D1647,Treatment_Life,2,FALSE)*U1647)</f>
        <v/>
      </c>
      <c r="W1647" s="55" t="str" cm="1">
        <f t="array" ref="W1647">IF(AND(B1647:D1647="",G1647:P1647=""),"",(H1647-G1647)*O1647*Lane_Width*Cost_m2)</f>
        <v/>
      </c>
      <c r="X1647" s="55" cm="1">
        <f t="array" ref="X1647">IF(AND(B1647:D1647="",G1647:P1647=""),-9999,V1647*Av_Cost_Coll/W1647)</f>
        <v>-9999</v>
      </c>
      <c r="Y1647" s="55" cm="1">
        <f t="array" ref="Y1647">IF(AND(B1647:D1647="",G1647:P1647=""),-9999,VLOOKUP(CONCATENATE(M1647,"-",N1647),Likelihood,2,FALSE))</f>
        <v>-9999</v>
      </c>
      <c r="Z1647" s="55" t="str" cm="1">
        <f t="array" ref="Z1647">IF(AND(B1647:D1647="",G1647:P1647=""),"",IF(X1647&gt;=2,IF(Y1647&gt;50,"P1","P3"),IF(X1647&gt;0,IF(Y1647&gt;50,"P2","P5"),IF(Y1647&gt;50,"P4","P6"))))</f>
        <v/>
      </c>
    </row>
    <row r="1648" spans="1:26" x14ac:dyDescent="0.35">
      <c r="A1648" s="48"/>
      <c r="B1648" s="48"/>
      <c r="C1648" s="48"/>
      <c r="D1648" s="48"/>
      <c r="E1648" s="47"/>
      <c r="F1648" s="47"/>
      <c r="G1648" s="48"/>
      <c r="H1648" s="48"/>
      <c r="I1648" s="48"/>
      <c r="J1648" s="48"/>
      <c r="K1648" s="48"/>
      <c r="L1648" s="48"/>
      <c r="M1648" s="48"/>
      <c r="N1648" s="48"/>
      <c r="O1648" s="48"/>
      <c r="P1648" s="48"/>
      <c r="Q1648" s="55" t="str" cm="1">
        <f t="array" ref="Q1648">IF(AND(B1648="",D1648="",G1648:H1648="",J1648:P1648),"",IF(OR(B1648="",D1648="",AND(D1648&lt;&gt;"A",D1648&lt;&gt;"B",D1648&lt;&gt;"C",D1648&lt;&gt;"D",D1648&lt;&gt;"U"),G1648&lt;0,H1648&lt;G1648,AND(J1648&lt;&gt;"BC",J1648&lt;&gt;"SG",J1648&lt;&gt;"KQ",J1648&lt;&gt;"R"),J1648="",K1648="",L1648="",L1648&lt; 0,OR(M1648="",M1648&gt;15),OR(N1648="",N1648&gt;15),O1648="",P1648=""),"ERROR - Please check inputs",""))</f>
        <v/>
      </c>
      <c r="R1648" s="55" t="str" cm="1">
        <f t="array" ref="R1648">IF(AND(B1648:D1648="",G1648:P1648=""),"",H1648-G1648)</f>
        <v/>
      </c>
      <c r="S1648" s="55" t="str" cm="1">
        <f t="array" ref="S1648">IF(AND(B1648:D1648="",G1648:P1648=""),"",P1648*R1648/1000*365)</f>
        <v/>
      </c>
      <c r="T1648" s="55" t="str" cm="1">
        <f t="array" ref="T1648">IF(AND(B1648:D1648="",G1648:P1648=""),"",MAX(0,K1648-L1648))</f>
        <v/>
      </c>
      <c r="U1648" s="55" t="str" cm="1">
        <f t="array" ref="U1648">IF(AND(B1648:D1648="",G1648:P1648=""),"",VLOOKUP(J1648,ABen_Rates,3,FALSE)*T1648*S1648)</f>
        <v/>
      </c>
      <c r="V1648" s="55" t="str" cm="1">
        <f t="array" ref="V1648">IF(AND(B1648:D1648="",G1648:P1648=""),"",VLOOKUP(D1648,Treatment_Life,2,FALSE)*U1648)</f>
        <v/>
      </c>
      <c r="W1648" s="55" t="str" cm="1">
        <f t="array" ref="W1648">IF(AND(B1648:D1648="",G1648:P1648=""),"",(H1648-G1648)*O1648*Lane_Width*Cost_m2)</f>
        <v/>
      </c>
      <c r="X1648" s="55" cm="1">
        <f t="array" ref="X1648">IF(AND(B1648:D1648="",G1648:P1648=""),-9999,V1648*Av_Cost_Coll/W1648)</f>
        <v>-9999</v>
      </c>
      <c r="Y1648" s="55" cm="1">
        <f t="array" ref="Y1648">IF(AND(B1648:D1648="",G1648:P1648=""),-9999,VLOOKUP(CONCATENATE(M1648,"-",N1648),Likelihood,2,FALSE))</f>
        <v>-9999</v>
      </c>
      <c r="Z1648" s="55" t="str" cm="1">
        <f t="array" ref="Z1648">IF(AND(B1648:D1648="",G1648:P1648=""),"",IF(X1648&gt;=2,IF(Y1648&gt;50,"P1","P3"),IF(X1648&gt;0,IF(Y1648&gt;50,"P2","P5"),IF(Y1648&gt;50,"P4","P6"))))</f>
        <v/>
      </c>
    </row>
    <row r="1649" spans="1:26" x14ac:dyDescent="0.35">
      <c r="A1649" s="48"/>
      <c r="B1649" s="48"/>
      <c r="C1649" s="48"/>
      <c r="D1649" s="48"/>
      <c r="E1649" s="47"/>
      <c r="F1649" s="47"/>
      <c r="G1649" s="48"/>
      <c r="H1649" s="48"/>
      <c r="I1649" s="48"/>
      <c r="J1649" s="48"/>
      <c r="K1649" s="48"/>
      <c r="L1649" s="48"/>
      <c r="M1649" s="48"/>
      <c r="N1649" s="48"/>
      <c r="O1649" s="48"/>
      <c r="P1649" s="48"/>
      <c r="Q1649" s="55" t="str" cm="1">
        <f t="array" ref="Q1649">IF(AND(B1649="",D1649="",G1649:H1649="",J1649:P1649),"",IF(OR(B1649="",D1649="",AND(D1649&lt;&gt;"A",D1649&lt;&gt;"B",D1649&lt;&gt;"C",D1649&lt;&gt;"D",D1649&lt;&gt;"U"),G1649&lt;0,H1649&lt;G1649,AND(J1649&lt;&gt;"BC",J1649&lt;&gt;"SG",J1649&lt;&gt;"KQ",J1649&lt;&gt;"R"),J1649="",K1649="",L1649="",L1649&lt; 0,OR(M1649="",M1649&gt;15),OR(N1649="",N1649&gt;15),O1649="",P1649=""),"ERROR - Please check inputs",""))</f>
        <v/>
      </c>
      <c r="R1649" s="55" t="str" cm="1">
        <f t="array" ref="R1649">IF(AND(B1649:D1649="",G1649:P1649=""),"",H1649-G1649)</f>
        <v/>
      </c>
      <c r="S1649" s="55" t="str" cm="1">
        <f t="array" ref="S1649">IF(AND(B1649:D1649="",G1649:P1649=""),"",P1649*R1649/1000*365)</f>
        <v/>
      </c>
      <c r="T1649" s="55" t="str" cm="1">
        <f t="array" ref="T1649">IF(AND(B1649:D1649="",G1649:P1649=""),"",MAX(0,K1649-L1649))</f>
        <v/>
      </c>
      <c r="U1649" s="55" t="str" cm="1">
        <f t="array" ref="U1649">IF(AND(B1649:D1649="",G1649:P1649=""),"",VLOOKUP(J1649,ABen_Rates,3,FALSE)*T1649*S1649)</f>
        <v/>
      </c>
      <c r="V1649" s="55" t="str" cm="1">
        <f t="array" ref="V1649">IF(AND(B1649:D1649="",G1649:P1649=""),"",VLOOKUP(D1649,Treatment_Life,2,FALSE)*U1649)</f>
        <v/>
      </c>
      <c r="W1649" s="55" t="str" cm="1">
        <f t="array" ref="W1649">IF(AND(B1649:D1649="",G1649:P1649=""),"",(H1649-G1649)*O1649*Lane_Width*Cost_m2)</f>
        <v/>
      </c>
      <c r="X1649" s="55" cm="1">
        <f t="array" ref="X1649">IF(AND(B1649:D1649="",G1649:P1649=""),-9999,V1649*Av_Cost_Coll/W1649)</f>
        <v>-9999</v>
      </c>
      <c r="Y1649" s="55" cm="1">
        <f t="array" ref="Y1649">IF(AND(B1649:D1649="",G1649:P1649=""),-9999,VLOOKUP(CONCATENATE(M1649,"-",N1649),Likelihood,2,FALSE))</f>
        <v>-9999</v>
      </c>
      <c r="Z1649" s="55" t="str" cm="1">
        <f t="array" ref="Z1649">IF(AND(B1649:D1649="",G1649:P1649=""),"",IF(X1649&gt;=2,IF(Y1649&gt;50,"P1","P3"),IF(X1649&gt;0,IF(Y1649&gt;50,"P2","P5"),IF(Y1649&gt;50,"P4","P6"))))</f>
        <v/>
      </c>
    </row>
    <row r="1650" spans="1:26" x14ac:dyDescent="0.35">
      <c r="A1650" s="48"/>
      <c r="B1650" s="48"/>
      <c r="C1650" s="48"/>
      <c r="D1650" s="48"/>
      <c r="E1650" s="47"/>
      <c r="F1650" s="47"/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  <c r="Q1650" s="55" t="str" cm="1">
        <f t="array" ref="Q1650">IF(AND(B1650="",D1650="",G1650:H1650="",J1650:P1650),"",IF(OR(B1650="",D1650="",AND(D1650&lt;&gt;"A",D1650&lt;&gt;"B",D1650&lt;&gt;"C",D1650&lt;&gt;"D",D1650&lt;&gt;"U"),G1650&lt;0,H1650&lt;G1650,AND(J1650&lt;&gt;"BC",J1650&lt;&gt;"SG",J1650&lt;&gt;"KQ",J1650&lt;&gt;"R"),J1650="",K1650="",L1650="",L1650&lt; 0,OR(M1650="",M1650&gt;15),OR(N1650="",N1650&gt;15),O1650="",P1650=""),"ERROR - Please check inputs",""))</f>
        <v/>
      </c>
      <c r="R1650" s="55" t="str" cm="1">
        <f t="array" ref="R1650">IF(AND(B1650:D1650="",G1650:P1650=""),"",H1650-G1650)</f>
        <v/>
      </c>
      <c r="S1650" s="55" t="str" cm="1">
        <f t="array" ref="S1650">IF(AND(B1650:D1650="",G1650:P1650=""),"",P1650*R1650/1000*365)</f>
        <v/>
      </c>
      <c r="T1650" s="55" t="str" cm="1">
        <f t="array" ref="T1650">IF(AND(B1650:D1650="",G1650:P1650=""),"",MAX(0,K1650-L1650))</f>
        <v/>
      </c>
      <c r="U1650" s="55" t="str" cm="1">
        <f t="array" ref="U1650">IF(AND(B1650:D1650="",G1650:P1650=""),"",VLOOKUP(J1650,ABen_Rates,3,FALSE)*T1650*S1650)</f>
        <v/>
      </c>
      <c r="V1650" s="55" t="str" cm="1">
        <f t="array" ref="V1650">IF(AND(B1650:D1650="",G1650:P1650=""),"",VLOOKUP(D1650,Treatment_Life,2,FALSE)*U1650)</f>
        <v/>
      </c>
      <c r="W1650" s="55" t="str" cm="1">
        <f t="array" ref="W1650">IF(AND(B1650:D1650="",G1650:P1650=""),"",(H1650-G1650)*O1650*Lane_Width*Cost_m2)</f>
        <v/>
      </c>
      <c r="X1650" s="55" cm="1">
        <f t="array" ref="X1650">IF(AND(B1650:D1650="",G1650:P1650=""),-9999,V1650*Av_Cost_Coll/W1650)</f>
        <v>-9999</v>
      </c>
      <c r="Y1650" s="55" cm="1">
        <f t="array" ref="Y1650">IF(AND(B1650:D1650="",G1650:P1650=""),-9999,VLOOKUP(CONCATENATE(M1650,"-",N1650),Likelihood,2,FALSE))</f>
        <v>-9999</v>
      </c>
      <c r="Z1650" s="55" t="str" cm="1">
        <f t="array" ref="Z1650">IF(AND(B1650:D1650="",G1650:P1650=""),"",IF(X1650&gt;=2,IF(Y1650&gt;50,"P1","P3"),IF(X1650&gt;0,IF(Y1650&gt;50,"P2","P5"),IF(Y1650&gt;50,"P4","P6"))))</f>
        <v/>
      </c>
    </row>
    <row r="1651" spans="1:26" x14ac:dyDescent="0.35">
      <c r="A1651" s="48"/>
      <c r="B1651" s="48"/>
      <c r="C1651" s="48"/>
      <c r="D1651" s="48"/>
      <c r="E1651" s="47"/>
      <c r="F1651" s="47"/>
      <c r="G1651" s="48"/>
      <c r="H1651" s="48"/>
      <c r="I1651" s="48"/>
      <c r="J1651" s="48"/>
      <c r="K1651" s="48"/>
      <c r="L1651" s="48"/>
      <c r="M1651" s="48"/>
      <c r="N1651" s="48"/>
      <c r="O1651" s="48"/>
      <c r="P1651" s="48"/>
      <c r="Q1651" s="55" t="str" cm="1">
        <f t="array" ref="Q1651">IF(AND(B1651="",D1651="",G1651:H1651="",J1651:P1651),"",IF(OR(B1651="",D1651="",AND(D1651&lt;&gt;"A",D1651&lt;&gt;"B",D1651&lt;&gt;"C",D1651&lt;&gt;"D",D1651&lt;&gt;"U"),G1651&lt;0,H1651&lt;G1651,AND(J1651&lt;&gt;"BC",J1651&lt;&gt;"SG",J1651&lt;&gt;"KQ",J1651&lt;&gt;"R"),J1651="",K1651="",L1651="",L1651&lt; 0,OR(M1651="",M1651&gt;15),OR(N1651="",N1651&gt;15),O1651="",P1651=""),"ERROR - Please check inputs",""))</f>
        <v/>
      </c>
      <c r="R1651" s="55" t="str" cm="1">
        <f t="array" ref="R1651">IF(AND(B1651:D1651="",G1651:P1651=""),"",H1651-G1651)</f>
        <v/>
      </c>
      <c r="S1651" s="55" t="str" cm="1">
        <f t="array" ref="S1651">IF(AND(B1651:D1651="",G1651:P1651=""),"",P1651*R1651/1000*365)</f>
        <v/>
      </c>
      <c r="T1651" s="55" t="str" cm="1">
        <f t="array" ref="T1651">IF(AND(B1651:D1651="",G1651:P1651=""),"",MAX(0,K1651-L1651))</f>
        <v/>
      </c>
      <c r="U1651" s="55" t="str" cm="1">
        <f t="array" ref="U1651">IF(AND(B1651:D1651="",G1651:P1651=""),"",VLOOKUP(J1651,ABen_Rates,3,FALSE)*T1651*S1651)</f>
        <v/>
      </c>
      <c r="V1651" s="55" t="str" cm="1">
        <f t="array" ref="V1651">IF(AND(B1651:D1651="",G1651:P1651=""),"",VLOOKUP(D1651,Treatment_Life,2,FALSE)*U1651)</f>
        <v/>
      </c>
      <c r="W1651" s="55" t="str" cm="1">
        <f t="array" ref="W1651">IF(AND(B1651:D1651="",G1651:P1651=""),"",(H1651-G1651)*O1651*Lane_Width*Cost_m2)</f>
        <v/>
      </c>
      <c r="X1651" s="55" cm="1">
        <f t="array" ref="X1651">IF(AND(B1651:D1651="",G1651:P1651=""),-9999,V1651*Av_Cost_Coll/W1651)</f>
        <v>-9999</v>
      </c>
      <c r="Y1651" s="55" cm="1">
        <f t="array" ref="Y1651">IF(AND(B1651:D1651="",G1651:P1651=""),-9999,VLOOKUP(CONCATENATE(M1651,"-",N1651),Likelihood,2,FALSE))</f>
        <v>-9999</v>
      </c>
      <c r="Z1651" s="55" t="str" cm="1">
        <f t="array" ref="Z1651">IF(AND(B1651:D1651="",G1651:P1651=""),"",IF(X1651&gt;=2,IF(Y1651&gt;50,"P1","P3"),IF(X1651&gt;0,IF(Y1651&gt;50,"P2","P5"),IF(Y1651&gt;50,"P4","P6"))))</f>
        <v/>
      </c>
    </row>
    <row r="1652" spans="1:26" x14ac:dyDescent="0.35">
      <c r="A1652" s="48"/>
      <c r="B1652" s="48"/>
      <c r="C1652" s="48"/>
      <c r="D1652" s="48"/>
      <c r="E1652" s="47"/>
      <c r="F1652" s="47"/>
      <c r="G1652" s="48"/>
      <c r="H1652" s="48"/>
      <c r="I1652" s="48"/>
      <c r="J1652" s="48"/>
      <c r="K1652" s="48"/>
      <c r="L1652" s="48"/>
      <c r="M1652" s="48"/>
      <c r="N1652" s="48"/>
      <c r="O1652" s="48"/>
      <c r="P1652" s="48"/>
      <c r="Q1652" s="55" t="str" cm="1">
        <f t="array" ref="Q1652">IF(AND(B1652="",D1652="",G1652:H1652="",J1652:P1652),"",IF(OR(B1652="",D1652="",AND(D1652&lt;&gt;"A",D1652&lt;&gt;"B",D1652&lt;&gt;"C",D1652&lt;&gt;"D",D1652&lt;&gt;"U"),G1652&lt;0,H1652&lt;G1652,AND(J1652&lt;&gt;"BC",J1652&lt;&gt;"SG",J1652&lt;&gt;"KQ",J1652&lt;&gt;"R"),J1652="",K1652="",L1652="",L1652&lt; 0,OR(M1652="",M1652&gt;15),OR(N1652="",N1652&gt;15),O1652="",P1652=""),"ERROR - Please check inputs",""))</f>
        <v/>
      </c>
      <c r="R1652" s="55" t="str" cm="1">
        <f t="array" ref="R1652">IF(AND(B1652:D1652="",G1652:P1652=""),"",H1652-G1652)</f>
        <v/>
      </c>
      <c r="S1652" s="55" t="str" cm="1">
        <f t="array" ref="S1652">IF(AND(B1652:D1652="",G1652:P1652=""),"",P1652*R1652/1000*365)</f>
        <v/>
      </c>
      <c r="T1652" s="55" t="str" cm="1">
        <f t="array" ref="T1652">IF(AND(B1652:D1652="",G1652:P1652=""),"",MAX(0,K1652-L1652))</f>
        <v/>
      </c>
      <c r="U1652" s="55" t="str" cm="1">
        <f t="array" ref="U1652">IF(AND(B1652:D1652="",G1652:P1652=""),"",VLOOKUP(J1652,ABen_Rates,3,FALSE)*T1652*S1652)</f>
        <v/>
      </c>
      <c r="V1652" s="55" t="str" cm="1">
        <f t="array" ref="V1652">IF(AND(B1652:D1652="",G1652:P1652=""),"",VLOOKUP(D1652,Treatment_Life,2,FALSE)*U1652)</f>
        <v/>
      </c>
      <c r="W1652" s="55" t="str" cm="1">
        <f t="array" ref="W1652">IF(AND(B1652:D1652="",G1652:P1652=""),"",(H1652-G1652)*O1652*Lane_Width*Cost_m2)</f>
        <v/>
      </c>
      <c r="X1652" s="55" cm="1">
        <f t="array" ref="X1652">IF(AND(B1652:D1652="",G1652:P1652=""),-9999,V1652*Av_Cost_Coll/W1652)</f>
        <v>-9999</v>
      </c>
      <c r="Y1652" s="55" cm="1">
        <f t="array" ref="Y1652">IF(AND(B1652:D1652="",G1652:P1652=""),-9999,VLOOKUP(CONCATENATE(M1652,"-",N1652),Likelihood,2,FALSE))</f>
        <v>-9999</v>
      </c>
      <c r="Z1652" s="55" t="str" cm="1">
        <f t="array" ref="Z1652">IF(AND(B1652:D1652="",G1652:P1652=""),"",IF(X1652&gt;=2,IF(Y1652&gt;50,"P1","P3"),IF(X1652&gt;0,IF(Y1652&gt;50,"P2","P5"),IF(Y1652&gt;50,"P4","P6"))))</f>
        <v/>
      </c>
    </row>
    <row r="1653" spans="1:26" x14ac:dyDescent="0.35">
      <c r="A1653" s="48"/>
      <c r="B1653" s="48"/>
      <c r="C1653" s="48"/>
      <c r="D1653" s="48"/>
      <c r="E1653" s="47"/>
      <c r="F1653" s="47"/>
      <c r="G1653" s="48"/>
      <c r="H1653" s="48"/>
      <c r="I1653" s="48"/>
      <c r="J1653" s="48"/>
      <c r="K1653" s="48"/>
      <c r="L1653" s="48"/>
      <c r="M1653" s="48"/>
      <c r="N1653" s="48"/>
      <c r="O1653" s="48"/>
      <c r="P1653" s="48"/>
      <c r="Q1653" s="55" t="str" cm="1">
        <f t="array" ref="Q1653">IF(AND(B1653="",D1653="",G1653:H1653="",J1653:P1653),"",IF(OR(B1653="",D1653="",AND(D1653&lt;&gt;"A",D1653&lt;&gt;"B",D1653&lt;&gt;"C",D1653&lt;&gt;"D",D1653&lt;&gt;"U"),G1653&lt;0,H1653&lt;G1653,AND(J1653&lt;&gt;"BC",J1653&lt;&gt;"SG",J1653&lt;&gt;"KQ",J1653&lt;&gt;"R"),J1653="",K1653="",L1653="",L1653&lt; 0,OR(M1653="",M1653&gt;15),OR(N1653="",N1653&gt;15),O1653="",P1653=""),"ERROR - Please check inputs",""))</f>
        <v/>
      </c>
      <c r="R1653" s="55" t="str" cm="1">
        <f t="array" ref="R1653">IF(AND(B1653:D1653="",G1653:P1653=""),"",H1653-G1653)</f>
        <v/>
      </c>
      <c r="S1653" s="55" t="str" cm="1">
        <f t="array" ref="S1653">IF(AND(B1653:D1653="",G1653:P1653=""),"",P1653*R1653/1000*365)</f>
        <v/>
      </c>
      <c r="T1653" s="55" t="str" cm="1">
        <f t="array" ref="T1653">IF(AND(B1653:D1653="",G1653:P1653=""),"",MAX(0,K1653-L1653))</f>
        <v/>
      </c>
      <c r="U1653" s="55" t="str" cm="1">
        <f t="array" ref="U1653">IF(AND(B1653:D1653="",G1653:P1653=""),"",VLOOKUP(J1653,ABen_Rates,3,FALSE)*T1653*S1653)</f>
        <v/>
      </c>
      <c r="V1653" s="55" t="str" cm="1">
        <f t="array" ref="V1653">IF(AND(B1653:D1653="",G1653:P1653=""),"",VLOOKUP(D1653,Treatment_Life,2,FALSE)*U1653)</f>
        <v/>
      </c>
      <c r="W1653" s="55" t="str" cm="1">
        <f t="array" ref="W1653">IF(AND(B1653:D1653="",G1653:P1653=""),"",(H1653-G1653)*O1653*Lane_Width*Cost_m2)</f>
        <v/>
      </c>
      <c r="X1653" s="55" cm="1">
        <f t="array" ref="X1653">IF(AND(B1653:D1653="",G1653:P1653=""),-9999,V1653*Av_Cost_Coll/W1653)</f>
        <v>-9999</v>
      </c>
      <c r="Y1653" s="55" cm="1">
        <f t="array" ref="Y1653">IF(AND(B1653:D1653="",G1653:P1653=""),-9999,VLOOKUP(CONCATENATE(M1653,"-",N1653),Likelihood,2,FALSE))</f>
        <v>-9999</v>
      </c>
      <c r="Z1653" s="55" t="str" cm="1">
        <f t="array" ref="Z1653">IF(AND(B1653:D1653="",G1653:P1653=""),"",IF(X1653&gt;=2,IF(Y1653&gt;50,"P1","P3"),IF(X1653&gt;0,IF(Y1653&gt;50,"P2","P5"),IF(Y1653&gt;50,"P4","P6"))))</f>
        <v/>
      </c>
    </row>
    <row r="1654" spans="1:26" x14ac:dyDescent="0.35">
      <c r="A1654" s="48"/>
      <c r="B1654" s="48"/>
      <c r="C1654" s="48"/>
      <c r="D1654" s="48"/>
      <c r="E1654" s="47"/>
      <c r="F1654" s="47"/>
      <c r="G1654" s="48"/>
      <c r="H1654" s="48"/>
      <c r="I1654" s="48"/>
      <c r="J1654" s="48"/>
      <c r="K1654" s="48"/>
      <c r="L1654" s="48"/>
      <c r="M1654" s="48"/>
      <c r="N1654" s="48"/>
      <c r="O1654" s="48"/>
      <c r="P1654" s="48"/>
      <c r="Q1654" s="55" t="str" cm="1">
        <f t="array" ref="Q1654">IF(AND(B1654="",D1654="",G1654:H1654="",J1654:P1654),"",IF(OR(B1654="",D1654="",AND(D1654&lt;&gt;"A",D1654&lt;&gt;"B",D1654&lt;&gt;"C",D1654&lt;&gt;"D",D1654&lt;&gt;"U"),G1654&lt;0,H1654&lt;G1654,AND(J1654&lt;&gt;"BC",J1654&lt;&gt;"SG",J1654&lt;&gt;"KQ",J1654&lt;&gt;"R"),J1654="",K1654="",L1654="",L1654&lt; 0,OR(M1654="",M1654&gt;15),OR(N1654="",N1654&gt;15),O1654="",P1654=""),"ERROR - Please check inputs",""))</f>
        <v/>
      </c>
      <c r="R1654" s="55" t="str" cm="1">
        <f t="array" ref="R1654">IF(AND(B1654:D1654="",G1654:P1654=""),"",H1654-G1654)</f>
        <v/>
      </c>
      <c r="S1654" s="55" t="str" cm="1">
        <f t="array" ref="S1654">IF(AND(B1654:D1654="",G1654:P1654=""),"",P1654*R1654/1000*365)</f>
        <v/>
      </c>
      <c r="T1654" s="55" t="str" cm="1">
        <f t="array" ref="T1654">IF(AND(B1654:D1654="",G1654:P1654=""),"",MAX(0,K1654-L1654))</f>
        <v/>
      </c>
      <c r="U1654" s="55" t="str" cm="1">
        <f t="array" ref="U1654">IF(AND(B1654:D1654="",G1654:P1654=""),"",VLOOKUP(J1654,ABen_Rates,3,FALSE)*T1654*S1654)</f>
        <v/>
      </c>
      <c r="V1654" s="55" t="str" cm="1">
        <f t="array" ref="V1654">IF(AND(B1654:D1654="",G1654:P1654=""),"",VLOOKUP(D1654,Treatment_Life,2,FALSE)*U1654)</f>
        <v/>
      </c>
      <c r="W1654" s="55" t="str" cm="1">
        <f t="array" ref="W1654">IF(AND(B1654:D1654="",G1654:P1654=""),"",(H1654-G1654)*O1654*Lane_Width*Cost_m2)</f>
        <v/>
      </c>
      <c r="X1654" s="55" cm="1">
        <f t="array" ref="X1654">IF(AND(B1654:D1654="",G1654:P1654=""),-9999,V1654*Av_Cost_Coll/W1654)</f>
        <v>-9999</v>
      </c>
      <c r="Y1654" s="55" cm="1">
        <f t="array" ref="Y1654">IF(AND(B1654:D1654="",G1654:P1654=""),-9999,VLOOKUP(CONCATENATE(M1654,"-",N1654),Likelihood,2,FALSE))</f>
        <v>-9999</v>
      </c>
      <c r="Z1654" s="55" t="str" cm="1">
        <f t="array" ref="Z1654">IF(AND(B1654:D1654="",G1654:P1654=""),"",IF(X1654&gt;=2,IF(Y1654&gt;50,"P1","P3"),IF(X1654&gt;0,IF(Y1654&gt;50,"P2","P5"),IF(Y1654&gt;50,"P4","P6"))))</f>
        <v/>
      </c>
    </row>
    <row r="1655" spans="1:26" x14ac:dyDescent="0.35">
      <c r="A1655" s="48"/>
      <c r="B1655" s="48"/>
      <c r="C1655" s="48"/>
      <c r="D1655" s="48"/>
      <c r="E1655" s="47"/>
      <c r="F1655" s="47"/>
      <c r="G1655" s="48"/>
      <c r="H1655" s="48"/>
      <c r="I1655" s="48"/>
      <c r="J1655" s="48"/>
      <c r="K1655" s="48"/>
      <c r="L1655" s="48"/>
      <c r="M1655" s="48"/>
      <c r="N1655" s="48"/>
      <c r="O1655" s="48"/>
      <c r="P1655" s="48"/>
      <c r="Q1655" s="55" t="str" cm="1">
        <f t="array" ref="Q1655">IF(AND(B1655="",D1655="",G1655:H1655="",J1655:P1655),"",IF(OR(B1655="",D1655="",AND(D1655&lt;&gt;"A",D1655&lt;&gt;"B",D1655&lt;&gt;"C",D1655&lt;&gt;"D",D1655&lt;&gt;"U"),G1655&lt;0,H1655&lt;G1655,AND(J1655&lt;&gt;"BC",J1655&lt;&gt;"SG",J1655&lt;&gt;"KQ",J1655&lt;&gt;"R"),J1655="",K1655="",L1655="",L1655&lt; 0,OR(M1655="",M1655&gt;15),OR(N1655="",N1655&gt;15),O1655="",P1655=""),"ERROR - Please check inputs",""))</f>
        <v/>
      </c>
      <c r="R1655" s="55" t="str" cm="1">
        <f t="array" ref="R1655">IF(AND(B1655:D1655="",G1655:P1655=""),"",H1655-G1655)</f>
        <v/>
      </c>
      <c r="S1655" s="55" t="str" cm="1">
        <f t="array" ref="S1655">IF(AND(B1655:D1655="",G1655:P1655=""),"",P1655*R1655/1000*365)</f>
        <v/>
      </c>
      <c r="T1655" s="55" t="str" cm="1">
        <f t="array" ref="T1655">IF(AND(B1655:D1655="",G1655:P1655=""),"",MAX(0,K1655-L1655))</f>
        <v/>
      </c>
      <c r="U1655" s="55" t="str" cm="1">
        <f t="array" ref="U1655">IF(AND(B1655:D1655="",G1655:P1655=""),"",VLOOKUP(J1655,ABen_Rates,3,FALSE)*T1655*S1655)</f>
        <v/>
      </c>
      <c r="V1655" s="55" t="str" cm="1">
        <f t="array" ref="V1655">IF(AND(B1655:D1655="",G1655:P1655=""),"",VLOOKUP(D1655,Treatment_Life,2,FALSE)*U1655)</f>
        <v/>
      </c>
      <c r="W1655" s="55" t="str" cm="1">
        <f t="array" ref="W1655">IF(AND(B1655:D1655="",G1655:P1655=""),"",(H1655-G1655)*O1655*Lane_Width*Cost_m2)</f>
        <v/>
      </c>
      <c r="X1655" s="55" cm="1">
        <f t="array" ref="X1655">IF(AND(B1655:D1655="",G1655:P1655=""),-9999,V1655*Av_Cost_Coll/W1655)</f>
        <v>-9999</v>
      </c>
      <c r="Y1655" s="55" cm="1">
        <f t="array" ref="Y1655">IF(AND(B1655:D1655="",G1655:P1655=""),-9999,VLOOKUP(CONCATENATE(M1655,"-",N1655),Likelihood,2,FALSE))</f>
        <v>-9999</v>
      </c>
      <c r="Z1655" s="55" t="str" cm="1">
        <f t="array" ref="Z1655">IF(AND(B1655:D1655="",G1655:P1655=""),"",IF(X1655&gt;=2,IF(Y1655&gt;50,"P1","P3"),IF(X1655&gt;0,IF(Y1655&gt;50,"P2","P5"),IF(Y1655&gt;50,"P4","P6"))))</f>
        <v/>
      </c>
    </row>
    <row r="1656" spans="1:26" x14ac:dyDescent="0.35">
      <c r="A1656" s="48"/>
      <c r="B1656" s="48"/>
      <c r="C1656" s="48"/>
      <c r="D1656" s="48"/>
      <c r="E1656" s="47"/>
      <c r="F1656" s="47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  <c r="Q1656" s="55" t="str" cm="1">
        <f t="array" ref="Q1656">IF(AND(B1656="",D1656="",G1656:H1656="",J1656:P1656),"",IF(OR(B1656="",D1656="",AND(D1656&lt;&gt;"A",D1656&lt;&gt;"B",D1656&lt;&gt;"C",D1656&lt;&gt;"D",D1656&lt;&gt;"U"),G1656&lt;0,H1656&lt;G1656,AND(J1656&lt;&gt;"BC",J1656&lt;&gt;"SG",J1656&lt;&gt;"KQ",J1656&lt;&gt;"R"),J1656="",K1656="",L1656="",L1656&lt; 0,OR(M1656="",M1656&gt;15),OR(N1656="",N1656&gt;15),O1656="",P1656=""),"ERROR - Please check inputs",""))</f>
        <v/>
      </c>
      <c r="R1656" s="55" t="str" cm="1">
        <f t="array" ref="R1656">IF(AND(B1656:D1656="",G1656:P1656=""),"",H1656-G1656)</f>
        <v/>
      </c>
      <c r="S1656" s="55" t="str" cm="1">
        <f t="array" ref="S1656">IF(AND(B1656:D1656="",G1656:P1656=""),"",P1656*R1656/1000*365)</f>
        <v/>
      </c>
      <c r="T1656" s="55" t="str" cm="1">
        <f t="array" ref="T1656">IF(AND(B1656:D1656="",G1656:P1656=""),"",MAX(0,K1656-L1656))</f>
        <v/>
      </c>
      <c r="U1656" s="55" t="str" cm="1">
        <f t="array" ref="U1656">IF(AND(B1656:D1656="",G1656:P1656=""),"",VLOOKUP(J1656,ABen_Rates,3,FALSE)*T1656*S1656)</f>
        <v/>
      </c>
      <c r="V1656" s="55" t="str" cm="1">
        <f t="array" ref="V1656">IF(AND(B1656:D1656="",G1656:P1656=""),"",VLOOKUP(D1656,Treatment_Life,2,FALSE)*U1656)</f>
        <v/>
      </c>
      <c r="W1656" s="55" t="str" cm="1">
        <f t="array" ref="W1656">IF(AND(B1656:D1656="",G1656:P1656=""),"",(H1656-G1656)*O1656*Lane_Width*Cost_m2)</f>
        <v/>
      </c>
      <c r="X1656" s="55" cm="1">
        <f t="array" ref="X1656">IF(AND(B1656:D1656="",G1656:P1656=""),-9999,V1656*Av_Cost_Coll/W1656)</f>
        <v>-9999</v>
      </c>
      <c r="Y1656" s="55" cm="1">
        <f t="array" ref="Y1656">IF(AND(B1656:D1656="",G1656:P1656=""),-9999,VLOOKUP(CONCATENATE(M1656,"-",N1656),Likelihood,2,FALSE))</f>
        <v>-9999</v>
      </c>
      <c r="Z1656" s="55" t="str" cm="1">
        <f t="array" ref="Z1656">IF(AND(B1656:D1656="",G1656:P1656=""),"",IF(X1656&gt;=2,IF(Y1656&gt;50,"P1","P3"),IF(X1656&gt;0,IF(Y1656&gt;50,"P2","P5"),IF(Y1656&gt;50,"P4","P6"))))</f>
        <v/>
      </c>
    </row>
    <row r="1657" spans="1:26" x14ac:dyDescent="0.35">
      <c r="A1657" s="48"/>
      <c r="B1657" s="48"/>
      <c r="C1657" s="48"/>
      <c r="D1657" s="48"/>
      <c r="E1657" s="47"/>
      <c r="F1657" s="47"/>
      <c r="G1657" s="48"/>
      <c r="H1657" s="48"/>
      <c r="I1657" s="48"/>
      <c r="J1657" s="48"/>
      <c r="K1657" s="48"/>
      <c r="L1657" s="48"/>
      <c r="M1657" s="48"/>
      <c r="N1657" s="48"/>
      <c r="O1657" s="48"/>
      <c r="P1657" s="48"/>
      <c r="Q1657" s="55" t="str" cm="1">
        <f t="array" ref="Q1657">IF(AND(B1657="",D1657="",G1657:H1657="",J1657:P1657),"",IF(OR(B1657="",D1657="",AND(D1657&lt;&gt;"A",D1657&lt;&gt;"B",D1657&lt;&gt;"C",D1657&lt;&gt;"D",D1657&lt;&gt;"U"),G1657&lt;0,H1657&lt;G1657,AND(J1657&lt;&gt;"BC",J1657&lt;&gt;"SG",J1657&lt;&gt;"KQ",J1657&lt;&gt;"R"),J1657="",K1657="",L1657="",L1657&lt; 0,OR(M1657="",M1657&gt;15),OR(N1657="",N1657&gt;15),O1657="",P1657=""),"ERROR - Please check inputs",""))</f>
        <v/>
      </c>
      <c r="R1657" s="55" t="str" cm="1">
        <f t="array" ref="R1657">IF(AND(B1657:D1657="",G1657:P1657=""),"",H1657-G1657)</f>
        <v/>
      </c>
      <c r="S1657" s="55" t="str" cm="1">
        <f t="array" ref="S1657">IF(AND(B1657:D1657="",G1657:P1657=""),"",P1657*R1657/1000*365)</f>
        <v/>
      </c>
      <c r="T1657" s="55" t="str" cm="1">
        <f t="array" ref="T1657">IF(AND(B1657:D1657="",G1657:P1657=""),"",MAX(0,K1657-L1657))</f>
        <v/>
      </c>
      <c r="U1657" s="55" t="str" cm="1">
        <f t="array" ref="U1657">IF(AND(B1657:D1657="",G1657:P1657=""),"",VLOOKUP(J1657,ABen_Rates,3,FALSE)*T1657*S1657)</f>
        <v/>
      </c>
      <c r="V1657" s="55" t="str" cm="1">
        <f t="array" ref="V1657">IF(AND(B1657:D1657="",G1657:P1657=""),"",VLOOKUP(D1657,Treatment_Life,2,FALSE)*U1657)</f>
        <v/>
      </c>
      <c r="W1657" s="55" t="str" cm="1">
        <f t="array" ref="W1657">IF(AND(B1657:D1657="",G1657:P1657=""),"",(H1657-G1657)*O1657*Lane_Width*Cost_m2)</f>
        <v/>
      </c>
      <c r="X1657" s="55" cm="1">
        <f t="array" ref="X1657">IF(AND(B1657:D1657="",G1657:P1657=""),-9999,V1657*Av_Cost_Coll/W1657)</f>
        <v>-9999</v>
      </c>
      <c r="Y1657" s="55" cm="1">
        <f t="array" ref="Y1657">IF(AND(B1657:D1657="",G1657:P1657=""),-9999,VLOOKUP(CONCATENATE(M1657,"-",N1657),Likelihood,2,FALSE))</f>
        <v>-9999</v>
      </c>
      <c r="Z1657" s="55" t="str" cm="1">
        <f t="array" ref="Z1657">IF(AND(B1657:D1657="",G1657:P1657=""),"",IF(X1657&gt;=2,IF(Y1657&gt;50,"P1","P3"),IF(X1657&gt;0,IF(Y1657&gt;50,"P2","P5"),IF(Y1657&gt;50,"P4","P6"))))</f>
        <v/>
      </c>
    </row>
    <row r="1658" spans="1:26" x14ac:dyDescent="0.35">
      <c r="A1658" s="48"/>
      <c r="B1658" s="48"/>
      <c r="C1658" s="48"/>
      <c r="D1658" s="48"/>
      <c r="E1658" s="47"/>
      <c r="F1658" s="47"/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  <c r="Q1658" s="55" t="str" cm="1">
        <f t="array" ref="Q1658">IF(AND(B1658="",D1658="",G1658:H1658="",J1658:P1658),"",IF(OR(B1658="",D1658="",AND(D1658&lt;&gt;"A",D1658&lt;&gt;"B",D1658&lt;&gt;"C",D1658&lt;&gt;"D",D1658&lt;&gt;"U"),G1658&lt;0,H1658&lt;G1658,AND(J1658&lt;&gt;"BC",J1658&lt;&gt;"SG",J1658&lt;&gt;"KQ",J1658&lt;&gt;"R"),J1658="",K1658="",L1658="",L1658&lt; 0,OR(M1658="",M1658&gt;15),OR(N1658="",N1658&gt;15),O1658="",P1658=""),"ERROR - Please check inputs",""))</f>
        <v/>
      </c>
      <c r="R1658" s="55" t="str" cm="1">
        <f t="array" ref="R1658">IF(AND(B1658:D1658="",G1658:P1658=""),"",H1658-G1658)</f>
        <v/>
      </c>
      <c r="S1658" s="55" t="str" cm="1">
        <f t="array" ref="S1658">IF(AND(B1658:D1658="",G1658:P1658=""),"",P1658*R1658/1000*365)</f>
        <v/>
      </c>
      <c r="T1658" s="55" t="str" cm="1">
        <f t="array" ref="T1658">IF(AND(B1658:D1658="",G1658:P1658=""),"",MAX(0,K1658-L1658))</f>
        <v/>
      </c>
      <c r="U1658" s="55" t="str" cm="1">
        <f t="array" ref="U1658">IF(AND(B1658:D1658="",G1658:P1658=""),"",VLOOKUP(J1658,ABen_Rates,3,FALSE)*T1658*S1658)</f>
        <v/>
      </c>
      <c r="V1658" s="55" t="str" cm="1">
        <f t="array" ref="V1658">IF(AND(B1658:D1658="",G1658:P1658=""),"",VLOOKUP(D1658,Treatment_Life,2,FALSE)*U1658)</f>
        <v/>
      </c>
      <c r="W1658" s="55" t="str" cm="1">
        <f t="array" ref="W1658">IF(AND(B1658:D1658="",G1658:P1658=""),"",(H1658-G1658)*O1658*Lane_Width*Cost_m2)</f>
        <v/>
      </c>
      <c r="X1658" s="55" cm="1">
        <f t="array" ref="X1658">IF(AND(B1658:D1658="",G1658:P1658=""),-9999,V1658*Av_Cost_Coll/W1658)</f>
        <v>-9999</v>
      </c>
      <c r="Y1658" s="55" cm="1">
        <f t="array" ref="Y1658">IF(AND(B1658:D1658="",G1658:P1658=""),-9999,VLOOKUP(CONCATENATE(M1658,"-",N1658),Likelihood,2,FALSE))</f>
        <v>-9999</v>
      </c>
      <c r="Z1658" s="55" t="str" cm="1">
        <f t="array" ref="Z1658">IF(AND(B1658:D1658="",G1658:P1658=""),"",IF(X1658&gt;=2,IF(Y1658&gt;50,"P1","P3"),IF(X1658&gt;0,IF(Y1658&gt;50,"P2","P5"),IF(Y1658&gt;50,"P4","P6"))))</f>
        <v/>
      </c>
    </row>
    <row r="1659" spans="1:26" x14ac:dyDescent="0.35">
      <c r="A1659" s="48"/>
      <c r="B1659" s="48"/>
      <c r="C1659" s="48"/>
      <c r="D1659" s="48"/>
      <c r="E1659" s="47"/>
      <c r="F1659" s="47"/>
      <c r="G1659" s="48"/>
      <c r="H1659" s="48"/>
      <c r="I1659" s="48"/>
      <c r="J1659" s="48"/>
      <c r="K1659" s="48"/>
      <c r="L1659" s="48"/>
      <c r="M1659" s="48"/>
      <c r="N1659" s="48"/>
      <c r="O1659" s="48"/>
      <c r="P1659" s="48"/>
      <c r="Q1659" s="55" t="str" cm="1">
        <f t="array" ref="Q1659">IF(AND(B1659="",D1659="",G1659:H1659="",J1659:P1659),"",IF(OR(B1659="",D1659="",AND(D1659&lt;&gt;"A",D1659&lt;&gt;"B",D1659&lt;&gt;"C",D1659&lt;&gt;"D",D1659&lt;&gt;"U"),G1659&lt;0,H1659&lt;G1659,AND(J1659&lt;&gt;"BC",J1659&lt;&gt;"SG",J1659&lt;&gt;"KQ",J1659&lt;&gt;"R"),J1659="",K1659="",L1659="",L1659&lt; 0,OR(M1659="",M1659&gt;15),OR(N1659="",N1659&gt;15),O1659="",P1659=""),"ERROR - Please check inputs",""))</f>
        <v/>
      </c>
      <c r="R1659" s="55" t="str" cm="1">
        <f t="array" ref="R1659">IF(AND(B1659:D1659="",G1659:P1659=""),"",H1659-G1659)</f>
        <v/>
      </c>
      <c r="S1659" s="55" t="str" cm="1">
        <f t="array" ref="S1659">IF(AND(B1659:D1659="",G1659:P1659=""),"",P1659*R1659/1000*365)</f>
        <v/>
      </c>
      <c r="T1659" s="55" t="str" cm="1">
        <f t="array" ref="T1659">IF(AND(B1659:D1659="",G1659:P1659=""),"",MAX(0,K1659-L1659))</f>
        <v/>
      </c>
      <c r="U1659" s="55" t="str" cm="1">
        <f t="array" ref="U1659">IF(AND(B1659:D1659="",G1659:P1659=""),"",VLOOKUP(J1659,ABen_Rates,3,FALSE)*T1659*S1659)</f>
        <v/>
      </c>
      <c r="V1659" s="55" t="str" cm="1">
        <f t="array" ref="V1659">IF(AND(B1659:D1659="",G1659:P1659=""),"",VLOOKUP(D1659,Treatment_Life,2,FALSE)*U1659)</f>
        <v/>
      </c>
      <c r="W1659" s="55" t="str" cm="1">
        <f t="array" ref="W1659">IF(AND(B1659:D1659="",G1659:P1659=""),"",(H1659-G1659)*O1659*Lane_Width*Cost_m2)</f>
        <v/>
      </c>
      <c r="X1659" s="55" cm="1">
        <f t="array" ref="X1659">IF(AND(B1659:D1659="",G1659:P1659=""),-9999,V1659*Av_Cost_Coll/W1659)</f>
        <v>-9999</v>
      </c>
      <c r="Y1659" s="55" cm="1">
        <f t="array" ref="Y1659">IF(AND(B1659:D1659="",G1659:P1659=""),-9999,VLOOKUP(CONCATENATE(M1659,"-",N1659),Likelihood,2,FALSE))</f>
        <v>-9999</v>
      </c>
      <c r="Z1659" s="55" t="str" cm="1">
        <f t="array" ref="Z1659">IF(AND(B1659:D1659="",G1659:P1659=""),"",IF(X1659&gt;=2,IF(Y1659&gt;50,"P1","P3"),IF(X1659&gt;0,IF(Y1659&gt;50,"P2","P5"),IF(Y1659&gt;50,"P4","P6"))))</f>
        <v/>
      </c>
    </row>
    <row r="1660" spans="1:26" x14ac:dyDescent="0.35">
      <c r="A1660" s="48"/>
      <c r="B1660" s="48"/>
      <c r="C1660" s="48"/>
      <c r="D1660" s="48"/>
      <c r="E1660" s="47"/>
      <c r="F1660" s="47"/>
      <c r="G1660" s="48"/>
      <c r="H1660" s="48"/>
      <c r="I1660" s="48"/>
      <c r="J1660" s="48"/>
      <c r="K1660" s="48"/>
      <c r="L1660" s="48"/>
      <c r="M1660" s="48"/>
      <c r="N1660" s="48"/>
      <c r="O1660" s="48"/>
      <c r="P1660" s="48"/>
      <c r="Q1660" s="55" t="str" cm="1">
        <f t="array" ref="Q1660">IF(AND(B1660="",D1660="",G1660:H1660="",J1660:P1660),"",IF(OR(B1660="",D1660="",AND(D1660&lt;&gt;"A",D1660&lt;&gt;"B",D1660&lt;&gt;"C",D1660&lt;&gt;"D",D1660&lt;&gt;"U"),G1660&lt;0,H1660&lt;G1660,AND(J1660&lt;&gt;"BC",J1660&lt;&gt;"SG",J1660&lt;&gt;"KQ",J1660&lt;&gt;"R"),J1660="",K1660="",L1660="",L1660&lt; 0,OR(M1660="",M1660&gt;15),OR(N1660="",N1660&gt;15),O1660="",P1660=""),"ERROR - Please check inputs",""))</f>
        <v/>
      </c>
      <c r="R1660" s="55" t="str" cm="1">
        <f t="array" ref="R1660">IF(AND(B1660:D1660="",G1660:P1660=""),"",H1660-G1660)</f>
        <v/>
      </c>
      <c r="S1660" s="55" t="str" cm="1">
        <f t="array" ref="S1660">IF(AND(B1660:D1660="",G1660:P1660=""),"",P1660*R1660/1000*365)</f>
        <v/>
      </c>
      <c r="T1660" s="55" t="str" cm="1">
        <f t="array" ref="T1660">IF(AND(B1660:D1660="",G1660:P1660=""),"",MAX(0,K1660-L1660))</f>
        <v/>
      </c>
      <c r="U1660" s="55" t="str" cm="1">
        <f t="array" ref="U1660">IF(AND(B1660:D1660="",G1660:P1660=""),"",VLOOKUP(J1660,ABen_Rates,3,FALSE)*T1660*S1660)</f>
        <v/>
      </c>
      <c r="V1660" s="55" t="str" cm="1">
        <f t="array" ref="V1660">IF(AND(B1660:D1660="",G1660:P1660=""),"",VLOOKUP(D1660,Treatment_Life,2,FALSE)*U1660)</f>
        <v/>
      </c>
      <c r="W1660" s="55" t="str" cm="1">
        <f t="array" ref="W1660">IF(AND(B1660:D1660="",G1660:P1660=""),"",(H1660-G1660)*O1660*Lane_Width*Cost_m2)</f>
        <v/>
      </c>
      <c r="X1660" s="55" cm="1">
        <f t="array" ref="X1660">IF(AND(B1660:D1660="",G1660:P1660=""),-9999,V1660*Av_Cost_Coll/W1660)</f>
        <v>-9999</v>
      </c>
      <c r="Y1660" s="55" cm="1">
        <f t="array" ref="Y1660">IF(AND(B1660:D1660="",G1660:P1660=""),-9999,VLOOKUP(CONCATENATE(M1660,"-",N1660),Likelihood,2,FALSE))</f>
        <v>-9999</v>
      </c>
      <c r="Z1660" s="55" t="str" cm="1">
        <f t="array" ref="Z1660">IF(AND(B1660:D1660="",G1660:P1660=""),"",IF(X1660&gt;=2,IF(Y1660&gt;50,"P1","P3"),IF(X1660&gt;0,IF(Y1660&gt;50,"P2","P5"),IF(Y1660&gt;50,"P4","P6"))))</f>
        <v/>
      </c>
    </row>
    <row r="1661" spans="1:26" x14ac:dyDescent="0.35">
      <c r="A1661" s="48"/>
      <c r="B1661" s="48"/>
      <c r="C1661" s="48"/>
      <c r="D1661" s="48"/>
      <c r="E1661" s="47"/>
      <c r="F1661" s="47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  <c r="Q1661" s="55" t="str" cm="1">
        <f t="array" ref="Q1661">IF(AND(B1661="",D1661="",G1661:H1661="",J1661:P1661),"",IF(OR(B1661="",D1661="",AND(D1661&lt;&gt;"A",D1661&lt;&gt;"B",D1661&lt;&gt;"C",D1661&lt;&gt;"D",D1661&lt;&gt;"U"),G1661&lt;0,H1661&lt;G1661,AND(J1661&lt;&gt;"BC",J1661&lt;&gt;"SG",J1661&lt;&gt;"KQ",J1661&lt;&gt;"R"),J1661="",K1661="",L1661="",L1661&lt; 0,OR(M1661="",M1661&gt;15),OR(N1661="",N1661&gt;15),O1661="",P1661=""),"ERROR - Please check inputs",""))</f>
        <v/>
      </c>
      <c r="R1661" s="55" t="str" cm="1">
        <f t="array" ref="R1661">IF(AND(B1661:D1661="",G1661:P1661=""),"",H1661-G1661)</f>
        <v/>
      </c>
      <c r="S1661" s="55" t="str" cm="1">
        <f t="array" ref="S1661">IF(AND(B1661:D1661="",G1661:P1661=""),"",P1661*R1661/1000*365)</f>
        <v/>
      </c>
      <c r="T1661" s="55" t="str" cm="1">
        <f t="array" ref="T1661">IF(AND(B1661:D1661="",G1661:P1661=""),"",MAX(0,K1661-L1661))</f>
        <v/>
      </c>
      <c r="U1661" s="55" t="str" cm="1">
        <f t="array" ref="U1661">IF(AND(B1661:D1661="",G1661:P1661=""),"",VLOOKUP(J1661,ABen_Rates,3,FALSE)*T1661*S1661)</f>
        <v/>
      </c>
      <c r="V1661" s="55" t="str" cm="1">
        <f t="array" ref="V1661">IF(AND(B1661:D1661="",G1661:P1661=""),"",VLOOKUP(D1661,Treatment_Life,2,FALSE)*U1661)</f>
        <v/>
      </c>
      <c r="W1661" s="55" t="str" cm="1">
        <f t="array" ref="W1661">IF(AND(B1661:D1661="",G1661:P1661=""),"",(H1661-G1661)*O1661*Lane_Width*Cost_m2)</f>
        <v/>
      </c>
      <c r="X1661" s="55" cm="1">
        <f t="array" ref="X1661">IF(AND(B1661:D1661="",G1661:P1661=""),-9999,V1661*Av_Cost_Coll/W1661)</f>
        <v>-9999</v>
      </c>
      <c r="Y1661" s="55" cm="1">
        <f t="array" ref="Y1661">IF(AND(B1661:D1661="",G1661:P1661=""),-9999,VLOOKUP(CONCATENATE(M1661,"-",N1661),Likelihood,2,FALSE))</f>
        <v>-9999</v>
      </c>
      <c r="Z1661" s="55" t="str" cm="1">
        <f t="array" ref="Z1661">IF(AND(B1661:D1661="",G1661:P1661=""),"",IF(X1661&gt;=2,IF(Y1661&gt;50,"P1","P3"),IF(X1661&gt;0,IF(Y1661&gt;50,"P2","P5"),IF(Y1661&gt;50,"P4","P6"))))</f>
        <v/>
      </c>
    </row>
    <row r="1662" spans="1:26" x14ac:dyDescent="0.35">
      <c r="A1662" s="48"/>
      <c r="B1662" s="48"/>
      <c r="C1662" s="48"/>
      <c r="D1662" s="48"/>
      <c r="E1662" s="47"/>
      <c r="F1662" s="47"/>
      <c r="G1662" s="48"/>
      <c r="H1662" s="48"/>
      <c r="I1662" s="48"/>
      <c r="J1662" s="48"/>
      <c r="K1662" s="48"/>
      <c r="L1662" s="48"/>
      <c r="M1662" s="48"/>
      <c r="N1662" s="48"/>
      <c r="O1662" s="48"/>
      <c r="P1662" s="48"/>
      <c r="Q1662" s="55" t="str" cm="1">
        <f t="array" ref="Q1662">IF(AND(B1662="",D1662="",G1662:H1662="",J1662:P1662),"",IF(OR(B1662="",D1662="",AND(D1662&lt;&gt;"A",D1662&lt;&gt;"B",D1662&lt;&gt;"C",D1662&lt;&gt;"D",D1662&lt;&gt;"U"),G1662&lt;0,H1662&lt;G1662,AND(J1662&lt;&gt;"BC",J1662&lt;&gt;"SG",J1662&lt;&gt;"KQ",J1662&lt;&gt;"R"),J1662="",K1662="",L1662="",L1662&lt; 0,OR(M1662="",M1662&gt;15),OR(N1662="",N1662&gt;15),O1662="",P1662=""),"ERROR - Please check inputs",""))</f>
        <v/>
      </c>
      <c r="R1662" s="55" t="str" cm="1">
        <f t="array" ref="R1662">IF(AND(B1662:D1662="",G1662:P1662=""),"",H1662-G1662)</f>
        <v/>
      </c>
      <c r="S1662" s="55" t="str" cm="1">
        <f t="array" ref="S1662">IF(AND(B1662:D1662="",G1662:P1662=""),"",P1662*R1662/1000*365)</f>
        <v/>
      </c>
      <c r="T1662" s="55" t="str" cm="1">
        <f t="array" ref="T1662">IF(AND(B1662:D1662="",G1662:P1662=""),"",MAX(0,K1662-L1662))</f>
        <v/>
      </c>
      <c r="U1662" s="55" t="str" cm="1">
        <f t="array" ref="U1662">IF(AND(B1662:D1662="",G1662:P1662=""),"",VLOOKUP(J1662,ABen_Rates,3,FALSE)*T1662*S1662)</f>
        <v/>
      </c>
      <c r="V1662" s="55" t="str" cm="1">
        <f t="array" ref="V1662">IF(AND(B1662:D1662="",G1662:P1662=""),"",VLOOKUP(D1662,Treatment_Life,2,FALSE)*U1662)</f>
        <v/>
      </c>
      <c r="W1662" s="55" t="str" cm="1">
        <f t="array" ref="W1662">IF(AND(B1662:D1662="",G1662:P1662=""),"",(H1662-G1662)*O1662*Lane_Width*Cost_m2)</f>
        <v/>
      </c>
      <c r="X1662" s="55" cm="1">
        <f t="array" ref="X1662">IF(AND(B1662:D1662="",G1662:P1662=""),-9999,V1662*Av_Cost_Coll/W1662)</f>
        <v>-9999</v>
      </c>
      <c r="Y1662" s="55" cm="1">
        <f t="array" ref="Y1662">IF(AND(B1662:D1662="",G1662:P1662=""),-9999,VLOOKUP(CONCATENATE(M1662,"-",N1662),Likelihood,2,FALSE))</f>
        <v>-9999</v>
      </c>
      <c r="Z1662" s="55" t="str" cm="1">
        <f t="array" ref="Z1662">IF(AND(B1662:D1662="",G1662:P1662=""),"",IF(X1662&gt;=2,IF(Y1662&gt;50,"P1","P3"),IF(X1662&gt;0,IF(Y1662&gt;50,"P2","P5"),IF(Y1662&gt;50,"P4","P6"))))</f>
        <v/>
      </c>
    </row>
    <row r="1663" spans="1:26" x14ac:dyDescent="0.35">
      <c r="A1663" s="48"/>
      <c r="B1663" s="48"/>
      <c r="C1663" s="48"/>
      <c r="D1663" s="48"/>
      <c r="E1663" s="47"/>
      <c r="F1663" s="47"/>
      <c r="G1663" s="48"/>
      <c r="H1663" s="48"/>
      <c r="I1663" s="48"/>
      <c r="J1663" s="48"/>
      <c r="K1663" s="48"/>
      <c r="L1663" s="48"/>
      <c r="M1663" s="48"/>
      <c r="N1663" s="48"/>
      <c r="O1663" s="48"/>
      <c r="P1663" s="48"/>
      <c r="Q1663" s="55" t="str" cm="1">
        <f t="array" ref="Q1663">IF(AND(B1663="",D1663="",G1663:H1663="",J1663:P1663),"",IF(OR(B1663="",D1663="",AND(D1663&lt;&gt;"A",D1663&lt;&gt;"B",D1663&lt;&gt;"C",D1663&lt;&gt;"D",D1663&lt;&gt;"U"),G1663&lt;0,H1663&lt;G1663,AND(J1663&lt;&gt;"BC",J1663&lt;&gt;"SG",J1663&lt;&gt;"KQ",J1663&lt;&gt;"R"),J1663="",K1663="",L1663="",L1663&lt; 0,OR(M1663="",M1663&gt;15),OR(N1663="",N1663&gt;15),O1663="",P1663=""),"ERROR - Please check inputs",""))</f>
        <v/>
      </c>
      <c r="R1663" s="55" t="str" cm="1">
        <f t="array" ref="R1663">IF(AND(B1663:D1663="",G1663:P1663=""),"",H1663-G1663)</f>
        <v/>
      </c>
      <c r="S1663" s="55" t="str" cm="1">
        <f t="array" ref="S1663">IF(AND(B1663:D1663="",G1663:P1663=""),"",P1663*R1663/1000*365)</f>
        <v/>
      </c>
      <c r="T1663" s="55" t="str" cm="1">
        <f t="array" ref="T1663">IF(AND(B1663:D1663="",G1663:P1663=""),"",MAX(0,K1663-L1663))</f>
        <v/>
      </c>
      <c r="U1663" s="55" t="str" cm="1">
        <f t="array" ref="U1663">IF(AND(B1663:D1663="",G1663:P1663=""),"",VLOOKUP(J1663,ABen_Rates,3,FALSE)*T1663*S1663)</f>
        <v/>
      </c>
      <c r="V1663" s="55" t="str" cm="1">
        <f t="array" ref="V1663">IF(AND(B1663:D1663="",G1663:P1663=""),"",VLOOKUP(D1663,Treatment_Life,2,FALSE)*U1663)</f>
        <v/>
      </c>
      <c r="W1663" s="55" t="str" cm="1">
        <f t="array" ref="W1663">IF(AND(B1663:D1663="",G1663:P1663=""),"",(H1663-G1663)*O1663*Lane_Width*Cost_m2)</f>
        <v/>
      </c>
      <c r="X1663" s="55" cm="1">
        <f t="array" ref="X1663">IF(AND(B1663:D1663="",G1663:P1663=""),-9999,V1663*Av_Cost_Coll/W1663)</f>
        <v>-9999</v>
      </c>
      <c r="Y1663" s="55" cm="1">
        <f t="array" ref="Y1663">IF(AND(B1663:D1663="",G1663:P1663=""),-9999,VLOOKUP(CONCATENATE(M1663,"-",N1663),Likelihood,2,FALSE))</f>
        <v>-9999</v>
      </c>
      <c r="Z1663" s="55" t="str" cm="1">
        <f t="array" ref="Z1663">IF(AND(B1663:D1663="",G1663:P1663=""),"",IF(X1663&gt;=2,IF(Y1663&gt;50,"P1","P3"),IF(X1663&gt;0,IF(Y1663&gt;50,"P2","P5"),IF(Y1663&gt;50,"P4","P6"))))</f>
        <v/>
      </c>
    </row>
    <row r="1664" spans="1:26" x14ac:dyDescent="0.35">
      <c r="A1664" s="48"/>
      <c r="B1664" s="48"/>
      <c r="C1664" s="48"/>
      <c r="D1664" s="48"/>
      <c r="E1664" s="47"/>
      <c r="F1664" s="47"/>
      <c r="G1664" s="48"/>
      <c r="H1664" s="48"/>
      <c r="I1664" s="48"/>
      <c r="J1664" s="48"/>
      <c r="K1664" s="48"/>
      <c r="L1664" s="48"/>
      <c r="M1664" s="48"/>
      <c r="N1664" s="48"/>
      <c r="O1664" s="48"/>
      <c r="P1664" s="48"/>
      <c r="Q1664" s="55" t="str" cm="1">
        <f t="array" ref="Q1664">IF(AND(B1664="",D1664="",G1664:H1664="",J1664:P1664),"",IF(OR(B1664="",D1664="",AND(D1664&lt;&gt;"A",D1664&lt;&gt;"B",D1664&lt;&gt;"C",D1664&lt;&gt;"D",D1664&lt;&gt;"U"),G1664&lt;0,H1664&lt;G1664,AND(J1664&lt;&gt;"BC",J1664&lt;&gt;"SG",J1664&lt;&gt;"KQ",J1664&lt;&gt;"R"),J1664="",K1664="",L1664="",L1664&lt; 0,OR(M1664="",M1664&gt;15),OR(N1664="",N1664&gt;15),O1664="",P1664=""),"ERROR - Please check inputs",""))</f>
        <v/>
      </c>
      <c r="R1664" s="55" t="str" cm="1">
        <f t="array" ref="R1664">IF(AND(B1664:D1664="",G1664:P1664=""),"",H1664-G1664)</f>
        <v/>
      </c>
      <c r="S1664" s="55" t="str" cm="1">
        <f t="array" ref="S1664">IF(AND(B1664:D1664="",G1664:P1664=""),"",P1664*R1664/1000*365)</f>
        <v/>
      </c>
      <c r="T1664" s="55" t="str" cm="1">
        <f t="array" ref="T1664">IF(AND(B1664:D1664="",G1664:P1664=""),"",MAX(0,K1664-L1664))</f>
        <v/>
      </c>
      <c r="U1664" s="55" t="str" cm="1">
        <f t="array" ref="U1664">IF(AND(B1664:D1664="",G1664:P1664=""),"",VLOOKUP(J1664,ABen_Rates,3,FALSE)*T1664*S1664)</f>
        <v/>
      </c>
      <c r="V1664" s="55" t="str" cm="1">
        <f t="array" ref="V1664">IF(AND(B1664:D1664="",G1664:P1664=""),"",VLOOKUP(D1664,Treatment_Life,2,FALSE)*U1664)</f>
        <v/>
      </c>
      <c r="W1664" s="55" t="str" cm="1">
        <f t="array" ref="W1664">IF(AND(B1664:D1664="",G1664:P1664=""),"",(H1664-G1664)*O1664*Lane_Width*Cost_m2)</f>
        <v/>
      </c>
      <c r="X1664" s="55" cm="1">
        <f t="array" ref="X1664">IF(AND(B1664:D1664="",G1664:P1664=""),-9999,V1664*Av_Cost_Coll/W1664)</f>
        <v>-9999</v>
      </c>
      <c r="Y1664" s="55" cm="1">
        <f t="array" ref="Y1664">IF(AND(B1664:D1664="",G1664:P1664=""),-9999,VLOOKUP(CONCATENATE(M1664,"-",N1664),Likelihood,2,FALSE))</f>
        <v>-9999</v>
      </c>
      <c r="Z1664" s="55" t="str" cm="1">
        <f t="array" ref="Z1664">IF(AND(B1664:D1664="",G1664:P1664=""),"",IF(X1664&gt;=2,IF(Y1664&gt;50,"P1","P3"),IF(X1664&gt;0,IF(Y1664&gt;50,"P2","P5"),IF(Y1664&gt;50,"P4","P6"))))</f>
        <v/>
      </c>
    </row>
    <row r="1665" spans="1:26" x14ac:dyDescent="0.35">
      <c r="A1665" s="48"/>
      <c r="B1665" s="48"/>
      <c r="C1665" s="48"/>
      <c r="D1665" s="48"/>
      <c r="E1665" s="47"/>
      <c r="F1665" s="47"/>
      <c r="G1665" s="48"/>
      <c r="H1665" s="48"/>
      <c r="I1665" s="48"/>
      <c r="J1665" s="48"/>
      <c r="K1665" s="48"/>
      <c r="L1665" s="48"/>
      <c r="M1665" s="48"/>
      <c r="N1665" s="48"/>
      <c r="O1665" s="48"/>
      <c r="P1665" s="48"/>
      <c r="Q1665" s="55" t="str" cm="1">
        <f t="array" ref="Q1665">IF(AND(B1665="",D1665="",G1665:H1665="",J1665:P1665),"",IF(OR(B1665="",D1665="",AND(D1665&lt;&gt;"A",D1665&lt;&gt;"B",D1665&lt;&gt;"C",D1665&lt;&gt;"D",D1665&lt;&gt;"U"),G1665&lt;0,H1665&lt;G1665,AND(J1665&lt;&gt;"BC",J1665&lt;&gt;"SG",J1665&lt;&gt;"KQ",J1665&lt;&gt;"R"),J1665="",K1665="",L1665="",L1665&lt; 0,OR(M1665="",M1665&gt;15),OR(N1665="",N1665&gt;15),O1665="",P1665=""),"ERROR - Please check inputs",""))</f>
        <v/>
      </c>
      <c r="R1665" s="55" t="str" cm="1">
        <f t="array" ref="R1665">IF(AND(B1665:D1665="",G1665:P1665=""),"",H1665-G1665)</f>
        <v/>
      </c>
      <c r="S1665" s="55" t="str" cm="1">
        <f t="array" ref="S1665">IF(AND(B1665:D1665="",G1665:P1665=""),"",P1665*R1665/1000*365)</f>
        <v/>
      </c>
      <c r="T1665" s="55" t="str" cm="1">
        <f t="array" ref="T1665">IF(AND(B1665:D1665="",G1665:P1665=""),"",MAX(0,K1665-L1665))</f>
        <v/>
      </c>
      <c r="U1665" s="55" t="str" cm="1">
        <f t="array" ref="U1665">IF(AND(B1665:D1665="",G1665:P1665=""),"",VLOOKUP(J1665,ABen_Rates,3,FALSE)*T1665*S1665)</f>
        <v/>
      </c>
      <c r="V1665" s="55" t="str" cm="1">
        <f t="array" ref="V1665">IF(AND(B1665:D1665="",G1665:P1665=""),"",VLOOKUP(D1665,Treatment_Life,2,FALSE)*U1665)</f>
        <v/>
      </c>
      <c r="W1665" s="55" t="str" cm="1">
        <f t="array" ref="W1665">IF(AND(B1665:D1665="",G1665:P1665=""),"",(H1665-G1665)*O1665*Lane_Width*Cost_m2)</f>
        <v/>
      </c>
      <c r="X1665" s="55" cm="1">
        <f t="array" ref="X1665">IF(AND(B1665:D1665="",G1665:P1665=""),-9999,V1665*Av_Cost_Coll/W1665)</f>
        <v>-9999</v>
      </c>
      <c r="Y1665" s="55" cm="1">
        <f t="array" ref="Y1665">IF(AND(B1665:D1665="",G1665:P1665=""),-9999,VLOOKUP(CONCATENATE(M1665,"-",N1665),Likelihood,2,FALSE))</f>
        <v>-9999</v>
      </c>
      <c r="Z1665" s="55" t="str" cm="1">
        <f t="array" ref="Z1665">IF(AND(B1665:D1665="",G1665:P1665=""),"",IF(X1665&gt;=2,IF(Y1665&gt;50,"P1","P3"),IF(X1665&gt;0,IF(Y1665&gt;50,"P2","P5"),IF(Y1665&gt;50,"P4","P6"))))</f>
        <v/>
      </c>
    </row>
    <row r="1666" spans="1:26" x14ac:dyDescent="0.35">
      <c r="A1666" s="48"/>
      <c r="B1666" s="48"/>
      <c r="C1666" s="48"/>
      <c r="D1666" s="48"/>
      <c r="E1666" s="47"/>
      <c r="F1666" s="47"/>
      <c r="G1666" s="48"/>
      <c r="H1666" s="48"/>
      <c r="I1666" s="48"/>
      <c r="J1666" s="48"/>
      <c r="K1666" s="48"/>
      <c r="L1666" s="48"/>
      <c r="M1666" s="48"/>
      <c r="N1666" s="48"/>
      <c r="O1666" s="48"/>
      <c r="P1666" s="48"/>
      <c r="Q1666" s="55" t="str" cm="1">
        <f t="array" ref="Q1666">IF(AND(B1666="",D1666="",G1666:H1666="",J1666:P1666),"",IF(OR(B1666="",D1666="",AND(D1666&lt;&gt;"A",D1666&lt;&gt;"B",D1666&lt;&gt;"C",D1666&lt;&gt;"D",D1666&lt;&gt;"U"),G1666&lt;0,H1666&lt;G1666,AND(J1666&lt;&gt;"BC",J1666&lt;&gt;"SG",J1666&lt;&gt;"KQ",J1666&lt;&gt;"R"),J1666="",K1666="",L1666="",L1666&lt; 0,OR(M1666="",M1666&gt;15),OR(N1666="",N1666&gt;15),O1666="",P1666=""),"ERROR - Please check inputs",""))</f>
        <v/>
      </c>
      <c r="R1666" s="55" t="str" cm="1">
        <f t="array" ref="R1666">IF(AND(B1666:D1666="",G1666:P1666=""),"",H1666-G1666)</f>
        <v/>
      </c>
      <c r="S1666" s="55" t="str" cm="1">
        <f t="array" ref="S1666">IF(AND(B1666:D1666="",G1666:P1666=""),"",P1666*R1666/1000*365)</f>
        <v/>
      </c>
      <c r="T1666" s="55" t="str" cm="1">
        <f t="array" ref="T1666">IF(AND(B1666:D1666="",G1666:P1666=""),"",MAX(0,K1666-L1666))</f>
        <v/>
      </c>
      <c r="U1666" s="55" t="str" cm="1">
        <f t="array" ref="U1666">IF(AND(B1666:D1666="",G1666:P1666=""),"",VLOOKUP(J1666,ABen_Rates,3,FALSE)*T1666*S1666)</f>
        <v/>
      </c>
      <c r="V1666" s="55" t="str" cm="1">
        <f t="array" ref="V1666">IF(AND(B1666:D1666="",G1666:P1666=""),"",VLOOKUP(D1666,Treatment_Life,2,FALSE)*U1666)</f>
        <v/>
      </c>
      <c r="W1666" s="55" t="str" cm="1">
        <f t="array" ref="W1666">IF(AND(B1666:D1666="",G1666:P1666=""),"",(H1666-G1666)*O1666*Lane_Width*Cost_m2)</f>
        <v/>
      </c>
      <c r="X1666" s="55" cm="1">
        <f t="array" ref="X1666">IF(AND(B1666:D1666="",G1666:P1666=""),-9999,V1666*Av_Cost_Coll/W1666)</f>
        <v>-9999</v>
      </c>
      <c r="Y1666" s="55" cm="1">
        <f t="array" ref="Y1666">IF(AND(B1666:D1666="",G1666:P1666=""),-9999,VLOOKUP(CONCATENATE(M1666,"-",N1666),Likelihood,2,FALSE))</f>
        <v>-9999</v>
      </c>
      <c r="Z1666" s="55" t="str" cm="1">
        <f t="array" ref="Z1666">IF(AND(B1666:D1666="",G1666:P1666=""),"",IF(X1666&gt;=2,IF(Y1666&gt;50,"P1","P3"),IF(X1666&gt;0,IF(Y1666&gt;50,"P2","P5"),IF(Y1666&gt;50,"P4","P6"))))</f>
        <v/>
      </c>
    </row>
    <row r="1667" spans="1:26" x14ac:dyDescent="0.35">
      <c r="A1667" s="48"/>
      <c r="B1667" s="48"/>
      <c r="C1667" s="48"/>
      <c r="D1667" s="48"/>
      <c r="E1667" s="47"/>
      <c r="F1667" s="47"/>
      <c r="G1667" s="48"/>
      <c r="H1667" s="48"/>
      <c r="I1667" s="48"/>
      <c r="J1667" s="48"/>
      <c r="K1667" s="48"/>
      <c r="L1667" s="48"/>
      <c r="M1667" s="48"/>
      <c r="N1667" s="48"/>
      <c r="O1667" s="48"/>
      <c r="P1667" s="48"/>
      <c r="Q1667" s="55" t="str" cm="1">
        <f t="array" ref="Q1667">IF(AND(B1667="",D1667="",G1667:H1667="",J1667:P1667),"",IF(OR(B1667="",D1667="",AND(D1667&lt;&gt;"A",D1667&lt;&gt;"B",D1667&lt;&gt;"C",D1667&lt;&gt;"D",D1667&lt;&gt;"U"),G1667&lt;0,H1667&lt;G1667,AND(J1667&lt;&gt;"BC",J1667&lt;&gt;"SG",J1667&lt;&gt;"KQ",J1667&lt;&gt;"R"),J1667="",K1667="",L1667="",L1667&lt; 0,OR(M1667="",M1667&gt;15),OR(N1667="",N1667&gt;15),O1667="",P1667=""),"ERROR - Please check inputs",""))</f>
        <v/>
      </c>
      <c r="R1667" s="55" t="str" cm="1">
        <f t="array" ref="R1667">IF(AND(B1667:D1667="",G1667:P1667=""),"",H1667-G1667)</f>
        <v/>
      </c>
      <c r="S1667" s="55" t="str" cm="1">
        <f t="array" ref="S1667">IF(AND(B1667:D1667="",G1667:P1667=""),"",P1667*R1667/1000*365)</f>
        <v/>
      </c>
      <c r="T1667" s="55" t="str" cm="1">
        <f t="array" ref="T1667">IF(AND(B1667:D1667="",G1667:P1667=""),"",MAX(0,K1667-L1667))</f>
        <v/>
      </c>
      <c r="U1667" s="55" t="str" cm="1">
        <f t="array" ref="U1667">IF(AND(B1667:D1667="",G1667:P1667=""),"",VLOOKUP(J1667,ABen_Rates,3,FALSE)*T1667*S1667)</f>
        <v/>
      </c>
      <c r="V1667" s="55" t="str" cm="1">
        <f t="array" ref="V1667">IF(AND(B1667:D1667="",G1667:P1667=""),"",VLOOKUP(D1667,Treatment_Life,2,FALSE)*U1667)</f>
        <v/>
      </c>
      <c r="W1667" s="55" t="str" cm="1">
        <f t="array" ref="W1667">IF(AND(B1667:D1667="",G1667:P1667=""),"",(H1667-G1667)*O1667*Lane_Width*Cost_m2)</f>
        <v/>
      </c>
      <c r="X1667" s="55" cm="1">
        <f t="array" ref="X1667">IF(AND(B1667:D1667="",G1667:P1667=""),-9999,V1667*Av_Cost_Coll/W1667)</f>
        <v>-9999</v>
      </c>
      <c r="Y1667" s="55" cm="1">
        <f t="array" ref="Y1667">IF(AND(B1667:D1667="",G1667:P1667=""),-9999,VLOOKUP(CONCATENATE(M1667,"-",N1667),Likelihood,2,FALSE))</f>
        <v>-9999</v>
      </c>
      <c r="Z1667" s="55" t="str" cm="1">
        <f t="array" ref="Z1667">IF(AND(B1667:D1667="",G1667:P1667=""),"",IF(X1667&gt;=2,IF(Y1667&gt;50,"P1","P3"),IF(X1667&gt;0,IF(Y1667&gt;50,"P2","P5"),IF(Y1667&gt;50,"P4","P6"))))</f>
        <v/>
      </c>
    </row>
    <row r="1668" spans="1:26" x14ac:dyDescent="0.35">
      <c r="A1668" s="48"/>
      <c r="B1668" s="48"/>
      <c r="C1668" s="48"/>
      <c r="D1668" s="48"/>
      <c r="E1668" s="47"/>
      <c r="F1668" s="47"/>
      <c r="G1668" s="48"/>
      <c r="H1668" s="48"/>
      <c r="I1668" s="48"/>
      <c r="J1668" s="48"/>
      <c r="K1668" s="48"/>
      <c r="L1668" s="48"/>
      <c r="M1668" s="48"/>
      <c r="N1668" s="48"/>
      <c r="O1668" s="48"/>
      <c r="P1668" s="48"/>
      <c r="Q1668" s="55" t="str" cm="1">
        <f t="array" ref="Q1668">IF(AND(B1668="",D1668="",G1668:H1668="",J1668:P1668),"",IF(OR(B1668="",D1668="",AND(D1668&lt;&gt;"A",D1668&lt;&gt;"B",D1668&lt;&gt;"C",D1668&lt;&gt;"D",D1668&lt;&gt;"U"),G1668&lt;0,H1668&lt;G1668,AND(J1668&lt;&gt;"BC",J1668&lt;&gt;"SG",J1668&lt;&gt;"KQ",J1668&lt;&gt;"R"),J1668="",K1668="",L1668="",L1668&lt; 0,OR(M1668="",M1668&gt;15),OR(N1668="",N1668&gt;15),O1668="",P1668=""),"ERROR - Please check inputs",""))</f>
        <v/>
      </c>
      <c r="R1668" s="55" t="str" cm="1">
        <f t="array" ref="R1668">IF(AND(B1668:D1668="",G1668:P1668=""),"",H1668-G1668)</f>
        <v/>
      </c>
      <c r="S1668" s="55" t="str" cm="1">
        <f t="array" ref="S1668">IF(AND(B1668:D1668="",G1668:P1668=""),"",P1668*R1668/1000*365)</f>
        <v/>
      </c>
      <c r="T1668" s="55" t="str" cm="1">
        <f t="array" ref="T1668">IF(AND(B1668:D1668="",G1668:P1668=""),"",MAX(0,K1668-L1668))</f>
        <v/>
      </c>
      <c r="U1668" s="55" t="str" cm="1">
        <f t="array" ref="U1668">IF(AND(B1668:D1668="",G1668:P1668=""),"",VLOOKUP(J1668,ABen_Rates,3,FALSE)*T1668*S1668)</f>
        <v/>
      </c>
      <c r="V1668" s="55" t="str" cm="1">
        <f t="array" ref="V1668">IF(AND(B1668:D1668="",G1668:P1668=""),"",VLOOKUP(D1668,Treatment_Life,2,FALSE)*U1668)</f>
        <v/>
      </c>
      <c r="W1668" s="55" t="str" cm="1">
        <f t="array" ref="W1668">IF(AND(B1668:D1668="",G1668:P1668=""),"",(H1668-G1668)*O1668*Lane_Width*Cost_m2)</f>
        <v/>
      </c>
      <c r="X1668" s="55" cm="1">
        <f t="array" ref="X1668">IF(AND(B1668:D1668="",G1668:P1668=""),-9999,V1668*Av_Cost_Coll/W1668)</f>
        <v>-9999</v>
      </c>
      <c r="Y1668" s="55" cm="1">
        <f t="array" ref="Y1668">IF(AND(B1668:D1668="",G1668:P1668=""),-9999,VLOOKUP(CONCATENATE(M1668,"-",N1668),Likelihood,2,FALSE))</f>
        <v>-9999</v>
      </c>
      <c r="Z1668" s="55" t="str" cm="1">
        <f t="array" ref="Z1668">IF(AND(B1668:D1668="",G1668:P1668=""),"",IF(X1668&gt;=2,IF(Y1668&gt;50,"P1","P3"),IF(X1668&gt;0,IF(Y1668&gt;50,"P2","P5"),IF(Y1668&gt;50,"P4","P6"))))</f>
        <v/>
      </c>
    </row>
    <row r="1669" spans="1:26" x14ac:dyDescent="0.35">
      <c r="A1669" s="48"/>
      <c r="B1669" s="48"/>
      <c r="C1669" s="48"/>
      <c r="D1669" s="48"/>
      <c r="E1669" s="47"/>
      <c r="F1669" s="47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  <c r="Q1669" s="55" t="str" cm="1">
        <f t="array" ref="Q1669">IF(AND(B1669="",D1669="",G1669:H1669="",J1669:P1669),"",IF(OR(B1669="",D1669="",AND(D1669&lt;&gt;"A",D1669&lt;&gt;"B",D1669&lt;&gt;"C",D1669&lt;&gt;"D",D1669&lt;&gt;"U"),G1669&lt;0,H1669&lt;G1669,AND(J1669&lt;&gt;"BC",J1669&lt;&gt;"SG",J1669&lt;&gt;"KQ",J1669&lt;&gt;"R"),J1669="",K1669="",L1669="",L1669&lt; 0,OR(M1669="",M1669&gt;15),OR(N1669="",N1669&gt;15),O1669="",P1669=""),"ERROR - Please check inputs",""))</f>
        <v/>
      </c>
      <c r="R1669" s="55" t="str" cm="1">
        <f t="array" ref="R1669">IF(AND(B1669:D1669="",G1669:P1669=""),"",H1669-G1669)</f>
        <v/>
      </c>
      <c r="S1669" s="55" t="str" cm="1">
        <f t="array" ref="S1669">IF(AND(B1669:D1669="",G1669:P1669=""),"",P1669*R1669/1000*365)</f>
        <v/>
      </c>
      <c r="T1669" s="55" t="str" cm="1">
        <f t="array" ref="T1669">IF(AND(B1669:D1669="",G1669:P1669=""),"",MAX(0,K1669-L1669))</f>
        <v/>
      </c>
      <c r="U1669" s="55" t="str" cm="1">
        <f t="array" ref="U1669">IF(AND(B1669:D1669="",G1669:P1669=""),"",VLOOKUP(J1669,ABen_Rates,3,FALSE)*T1669*S1669)</f>
        <v/>
      </c>
      <c r="V1669" s="55" t="str" cm="1">
        <f t="array" ref="V1669">IF(AND(B1669:D1669="",G1669:P1669=""),"",VLOOKUP(D1669,Treatment_Life,2,FALSE)*U1669)</f>
        <v/>
      </c>
      <c r="W1669" s="55" t="str" cm="1">
        <f t="array" ref="W1669">IF(AND(B1669:D1669="",G1669:P1669=""),"",(H1669-G1669)*O1669*Lane_Width*Cost_m2)</f>
        <v/>
      </c>
      <c r="X1669" s="55" cm="1">
        <f t="array" ref="X1669">IF(AND(B1669:D1669="",G1669:P1669=""),-9999,V1669*Av_Cost_Coll/W1669)</f>
        <v>-9999</v>
      </c>
      <c r="Y1669" s="55" cm="1">
        <f t="array" ref="Y1669">IF(AND(B1669:D1669="",G1669:P1669=""),-9999,VLOOKUP(CONCATENATE(M1669,"-",N1669),Likelihood,2,FALSE))</f>
        <v>-9999</v>
      </c>
      <c r="Z1669" s="55" t="str" cm="1">
        <f t="array" ref="Z1669">IF(AND(B1669:D1669="",G1669:P1669=""),"",IF(X1669&gt;=2,IF(Y1669&gt;50,"P1","P3"),IF(X1669&gt;0,IF(Y1669&gt;50,"P2","P5"),IF(Y1669&gt;50,"P4","P6"))))</f>
        <v/>
      </c>
    </row>
    <row r="1670" spans="1:26" x14ac:dyDescent="0.35">
      <c r="A1670" s="48"/>
      <c r="B1670" s="48"/>
      <c r="C1670" s="48"/>
      <c r="D1670" s="48"/>
      <c r="E1670" s="47"/>
      <c r="F1670" s="47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  <c r="Q1670" s="55" t="str" cm="1">
        <f t="array" ref="Q1670">IF(AND(B1670="",D1670="",G1670:H1670="",J1670:P1670),"",IF(OR(B1670="",D1670="",AND(D1670&lt;&gt;"A",D1670&lt;&gt;"B",D1670&lt;&gt;"C",D1670&lt;&gt;"D",D1670&lt;&gt;"U"),G1670&lt;0,H1670&lt;G1670,AND(J1670&lt;&gt;"BC",J1670&lt;&gt;"SG",J1670&lt;&gt;"KQ",J1670&lt;&gt;"R"),J1670="",K1670="",L1670="",L1670&lt; 0,OR(M1670="",M1670&gt;15),OR(N1670="",N1670&gt;15),O1670="",P1670=""),"ERROR - Please check inputs",""))</f>
        <v/>
      </c>
      <c r="R1670" s="55" t="str" cm="1">
        <f t="array" ref="R1670">IF(AND(B1670:D1670="",G1670:P1670=""),"",H1670-G1670)</f>
        <v/>
      </c>
      <c r="S1670" s="55" t="str" cm="1">
        <f t="array" ref="S1670">IF(AND(B1670:D1670="",G1670:P1670=""),"",P1670*R1670/1000*365)</f>
        <v/>
      </c>
      <c r="T1670" s="55" t="str" cm="1">
        <f t="array" ref="T1670">IF(AND(B1670:D1670="",G1670:P1670=""),"",MAX(0,K1670-L1670))</f>
        <v/>
      </c>
      <c r="U1670" s="55" t="str" cm="1">
        <f t="array" ref="U1670">IF(AND(B1670:D1670="",G1670:P1670=""),"",VLOOKUP(J1670,ABen_Rates,3,FALSE)*T1670*S1670)</f>
        <v/>
      </c>
      <c r="V1670" s="55" t="str" cm="1">
        <f t="array" ref="V1670">IF(AND(B1670:D1670="",G1670:P1670=""),"",VLOOKUP(D1670,Treatment_Life,2,FALSE)*U1670)</f>
        <v/>
      </c>
      <c r="W1670" s="55" t="str" cm="1">
        <f t="array" ref="W1670">IF(AND(B1670:D1670="",G1670:P1670=""),"",(H1670-G1670)*O1670*Lane_Width*Cost_m2)</f>
        <v/>
      </c>
      <c r="X1670" s="55" cm="1">
        <f t="array" ref="X1670">IF(AND(B1670:D1670="",G1670:P1670=""),-9999,V1670*Av_Cost_Coll/W1670)</f>
        <v>-9999</v>
      </c>
      <c r="Y1670" s="55" cm="1">
        <f t="array" ref="Y1670">IF(AND(B1670:D1670="",G1670:P1670=""),-9999,VLOOKUP(CONCATENATE(M1670,"-",N1670),Likelihood,2,FALSE))</f>
        <v>-9999</v>
      </c>
      <c r="Z1670" s="55" t="str" cm="1">
        <f t="array" ref="Z1670">IF(AND(B1670:D1670="",G1670:P1670=""),"",IF(X1670&gt;=2,IF(Y1670&gt;50,"P1","P3"),IF(X1670&gt;0,IF(Y1670&gt;50,"P2","P5"),IF(Y1670&gt;50,"P4","P6"))))</f>
        <v/>
      </c>
    </row>
    <row r="1671" spans="1:26" x14ac:dyDescent="0.35">
      <c r="A1671" s="48"/>
      <c r="B1671" s="48"/>
      <c r="C1671" s="48"/>
      <c r="D1671" s="48"/>
      <c r="E1671" s="47"/>
      <c r="F1671" s="47"/>
      <c r="G1671" s="48"/>
      <c r="H1671" s="48"/>
      <c r="I1671" s="48"/>
      <c r="J1671" s="48"/>
      <c r="K1671" s="48"/>
      <c r="L1671" s="48"/>
      <c r="M1671" s="48"/>
      <c r="N1671" s="48"/>
      <c r="O1671" s="48"/>
      <c r="P1671" s="48"/>
      <c r="Q1671" s="55" t="str" cm="1">
        <f t="array" ref="Q1671">IF(AND(B1671="",D1671="",G1671:H1671="",J1671:P1671),"",IF(OR(B1671="",D1671="",AND(D1671&lt;&gt;"A",D1671&lt;&gt;"B",D1671&lt;&gt;"C",D1671&lt;&gt;"D",D1671&lt;&gt;"U"),G1671&lt;0,H1671&lt;G1671,AND(J1671&lt;&gt;"BC",J1671&lt;&gt;"SG",J1671&lt;&gt;"KQ",J1671&lt;&gt;"R"),J1671="",K1671="",L1671="",L1671&lt; 0,OR(M1671="",M1671&gt;15),OR(N1671="",N1671&gt;15),O1671="",P1671=""),"ERROR - Please check inputs",""))</f>
        <v/>
      </c>
      <c r="R1671" s="55" t="str" cm="1">
        <f t="array" ref="R1671">IF(AND(B1671:D1671="",G1671:P1671=""),"",H1671-G1671)</f>
        <v/>
      </c>
      <c r="S1671" s="55" t="str" cm="1">
        <f t="array" ref="S1671">IF(AND(B1671:D1671="",G1671:P1671=""),"",P1671*R1671/1000*365)</f>
        <v/>
      </c>
      <c r="T1671" s="55" t="str" cm="1">
        <f t="array" ref="T1671">IF(AND(B1671:D1671="",G1671:P1671=""),"",MAX(0,K1671-L1671))</f>
        <v/>
      </c>
      <c r="U1671" s="55" t="str" cm="1">
        <f t="array" ref="U1671">IF(AND(B1671:D1671="",G1671:P1671=""),"",VLOOKUP(J1671,ABen_Rates,3,FALSE)*T1671*S1671)</f>
        <v/>
      </c>
      <c r="V1671" s="55" t="str" cm="1">
        <f t="array" ref="V1671">IF(AND(B1671:D1671="",G1671:P1671=""),"",VLOOKUP(D1671,Treatment_Life,2,FALSE)*U1671)</f>
        <v/>
      </c>
      <c r="W1671" s="55" t="str" cm="1">
        <f t="array" ref="W1671">IF(AND(B1671:D1671="",G1671:P1671=""),"",(H1671-G1671)*O1671*Lane_Width*Cost_m2)</f>
        <v/>
      </c>
      <c r="X1671" s="55" cm="1">
        <f t="array" ref="X1671">IF(AND(B1671:D1671="",G1671:P1671=""),-9999,V1671*Av_Cost_Coll/W1671)</f>
        <v>-9999</v>
      </c>
      <c r="Y1671" s="55" cm="1">
        <f t="array" ref="Y1671">IF(AND(B1671:D1671="",G1671:P1671=""),-9999,VLOOKUP(CONCATENATE(M1671,"-",N1671),Likelihood,2,FALSE))</f>
        <v>-9999</v>
      </c>
      <c r="Z1671" s="55" t="str" cm="1">
        <f t="array" ref="Z1671">IF(AND(B1671:D1671="",G1671:P1671=""),"",IF(X1671&gt;=2,IF(Y1671&gt;50,"P1","P3"),IF(X1671&gt;0,IF(Y1671&gt;50,"P2","P5"),IF(Y1671&gt;50,"P4","P6"))))</f>
        <v/>
      </c>
    </row>
    <row r="1672" spans="1:26" x14ac:dyDescent="0.35">
      <c r="A1672" s="48"/>
      <c r="B1672" s="48"/>
      <c r="C1672" s="48"/>
      <c r="D1672" s="48"/>
      <c r="E1672" s="47"/>
      <c r="F1672" s="47"/>
      <c r="G1672" s="48"/>
      <c r="H1672" s="48"/>
      <c r="I1672" s="48"/>
      <c r="J1672" s="48"/>
      <c r="K1672" s="48"/>
      <c r="L1672" s="48"/>
      <c r="M1672" s="48"/>
      <c r="N1672" s="48"/>
      <c r="O1672" s="48"/>
      <c r="P1672" s="48"/>
      <c r="Q1672" s="55" t="str" cm="1">
        <f t="array" ref="Q1672">IF(AND(B1672="",D1672="",G1672:H1672="",J1672:P1672),"",IF(OR(B1672="",D1672="",AND(D1672&lt;&gt;"A",D1672&lt;&gt;"B",D1672&lt;&gt;"C",D1672&lt;&gt;"D",D1672&lt;&gt;"U"),G1672&lt;0,H1672&lt;G1672,AND(J1672&lt;&gt;"BC",J1672&lt;&gt;"SG",J1672&lt;&gt;"KQ",J1672&lt;&gt;"R"),J1672="",K1672="",L1672="",L1672&lt; 0,OR(M1672="",M1672&gt;15),OR(N1672="",N1672&gt;15),O1672="",P1672=""),"ERROR - Please check inputs",""))</f>
        <v/>
      </c>
      <c r="R1672" s="55" t="str" cm="1">
        <f t="array" ref="R1672">IF(AND(B1672:D1672="",G1672:P1672=""),"",H1672-G1672)</f>
        <v/>
      </c>
      <c r="S1672" s="55" t="str" cm="1">
        <f t="array" ref="S1672">IF(AND(B1672:D1672="",G1672:P1672=""),"",P1672*R1672/1000*365)</f>
        <v/>
      </c>
      <c r="T1672" s="55" t="str" cm="1">
        <f t="array" ref="T1672">IF(AND(B1672:D1672="",G1672:P1672=""),"",MAX(0,K1672-L1672))</f>
        <v/>
      </c>
      <c r="U1672" s="55" t="str" cm="1">
        <f t="array" ref="U1672">IF(AND(B1672:D1672="",G1672:P1672=""),"",VLOOKUP(J1672,ABen_Rates,3,FALSE)*T1672*S1672)</f>
        <v/>
      </c>
      <c r="V1672" s="55" t="str" cm="1">
        <f t="array" ref="V1672">IF(AND(B1672:D1672="",G1672:P1672=""),"",VLOOKUP(D1672,Treatment_Life,2,FALSE)*U1672)</f>
        <v/>
      </c>
      <c r="W1672" s="55" t="str" cm="1">
        <f t="array" ref="W1672">IF(AND(B1672:D1672="",G1672:P1672=""),"",(H1672-G1672)*O1672*Lane_Width*Cost_m2)</f>
        <v/>
      </c>
      <c r="X1672" s="55" cm="1">
        <f t="array" ref="X1672">IF(AND(B1672:D1672="",G1672:P1672=""),-9999,V1672*Av_Cost_Coll/W1672)</f>
        <v>-9999</v>
      </c>
      <c r="Y1672" s="55" cm="1">
        <f t="array" ref="Y1672">IF(AND(B1672:D1672="",G1672:P1672=""),-9999,VLOOKUP(CONCATENATE(M1672,"-",N1672),Likelihood,2,FALSE))</f>
        <v>-9999</v>
      </c>
      <c r="Z1672" s="55" t="str" cm="1">
        <f t="array" ref="Z1672">IF(AND(B1672:D1672="",G1672:P1672=""),"",IF(X1672&gt;=2,IF(Y1672&gt;50,"P1","P3"),IF(X1672&gt;0,IF(Y1672&gt;50,"P2","P5"),IF(Y1672&gt;50,"P4","P6"))))</f>
        <v/>
      </c>
    </row>
    <row r="1673" spans="1:26" x14ac:dyDescent="0.35">
      <c r="A1673" s="48"/>
      <c r="B1673" s="48"/>
      <c r="C1673" s="48"/>
      <c r="D1673" s="48"/>
      <c r="E1673" s="47"/>
      <c r="F1673" s="47"/>
      <c r="G1673" s="48"/>
      <c r="H1673" s="48"/>
      <c r="I1673" s="48"/>
      <c r="J1673" s="48"/>
      <c r="K1673" s="48"/>
      <c r="L1673" s="48"/>
      <c r="M1673" s="48"/>
      <c r="N1673" s="48"/>
      <c r="O1673" s="48"/>
      <c r="P1673" s="48"/>
      <c r="Q1673" s="55" t="str" cm="1">
        <f t="array" ref="Q1673">IF(AND(B1673="",D1673="",G1673:H1673="",J1673:P1673),"",IF(OR(B1673="",D1673="",AND(D1673&lt;&gt;"A",D1673&lt;&gt;"B",D1673&lt;&gt;"C",D1673&lt;&gt;"D",D1673&lt;&gt;"U"),G1673&lt;0,H1673&lt;G1673,AND(J1673&lt;&gt;"BC",J1673&lt;&gt;"SG",J1673&lt;&gt;"KQ",J1673&lt;&gt;"R"),J1673="",K1673="",L1673="",L1673&lt; 0,OR(M1673="",M1673&gt;15),OR(N1673="",N1673&gt;15),O1673="",P1673=""),"ERROR - Please check inputs",""))</f>
        <v/>
      </c>
      <c r="R1673" s="55" t="str" cm="1">
        <f t="array" ref="R1673">IF(AND(B1673:D1673="",G1673:P1673=""),"",H1673-G1673)</f>
        <v/>
      </c>
      <c r="S1673" s="55" t="str" cm="1">
        <f t="array" ref="S1673">IF(AND(B1673:D1673="",G1673:P1673=""),"",P1673*R1673/1000*365)</f>
        <v/>
      </c>
      <c r="T1673" s="55" t="str" cm="1">
        <f t="array" ref="T1673">IF(AND(B1673:D1673="",G1673:P1673=""),"",MAX(0,K1673-L1673))</f>
        <v/>
      </c>
      <c r="U1673" s="55" t="str" cm="1">
        <f t="array" ref="U1673">IF(AND(B1673:D1673="",G1673:P1673=""),"",VLOOKUP(J1673,ABen_Rates,3,FALSE)*T1673*S1673)</f>
        <v/>
      </c>
      <c r="V1673" s="55" t="str" cm="1">
        <f t="array" ref="V1673">IF(AND(B1673:D1673="",G1673:P1673=""),"",VLOOKUP(D1673,Treatment_Life,2,FALSE)*U1673)</f>
        <v/>
      </c>
      <c r="W1673" s="55" t="str" cm="1">
        <f t="array" ref="W1673">IF(AND(B1673:D1673="",G1673:P1673=""),"",(H1673-G1673)*O1673*Lane_Width*Cost_m2)</f>
        <v/>
      </c>
      <c r="X1673" s="55" cm="1">
        <f t="array" ref="X1673">IF(AND(B1673:D1673="",G1673:P1673=""),-9999,V1673*Av_Cost_Coll/W1673)</f>
        <v>-9999</v>
      </c>
      <c r="Y1673" s="55" cm="1">
        <f t="array" ref="Y1673">IF(AND(B1673:D1673="",G1673:P1673=""),-9999,VLOOKUP(CONCATENATE(M1673,"-",N1673),Likelihood,2,FALSE))</f>
        <v>-9999</v>
      </c>
      <c r="Z1673" s="55" t="str" cm="1">
        <f t="array" ref="Z1673">IF(AND(B1673:D1673="",G1673:P1673=""),"",IF(X1673&gt;=2,IF(Y1673&gt;50,"P1","P3"),IF(X1673&gt;0,IF(Y1673&gt;50,"P2","P5"),IF(Y1673&gt;50,"P4","P6"))))</f>
        <v/>
      </c>
    </row>
    <row r="1674" spans="1:26" x14ac:dyDescent="0.35">
      <c r="A1674" s="48"/>
      <c r="B1674" s="48"/>
      <c r="C1674" s="48"/>
      <c r="D1674" s="48"/>
      <c r="E1674" s="47"/>
      <c r="F1674" s="47"/>
      <c r="G1674" s="48"/>
      <c r="H1674" s="48"/>
      <c r="I1674" s="48"/>
      <c r="J1674" s="48"/>
      <c r="K1674" s="48"/>
      <c r="L1674" s="48"/>
      <c r="M1674" s="48"/>
      <c r="N1674" s="48"/>
      <c r="O1674" s="48"/>
      <c r="P1674" s="48"/>
      <c r="Q1674" s="55" t="str" cm="1">
        <f t="array" ref="Q1674">IF(AND(B1674="",D1674="",G1674:H1674="",J1674:P1674),"",IF(OR(B1674="",D1674="",AND(D1674&lt;&gt;"A",D1674&lt;&gt;"B",D1674&lt;&gt;"C",D1674&lt;&gt;"D",D1674&lt;&gt;"U"),G1674&lt;0,H1674&lt;G1674,AND(J1674&lt;&gt;"BC",J1674&lt;&gt;"SG",J1674&lt;&gt;"KQ",J1674&lt;&gt;"R"),J1674="",K1674="",L1674="",L1674&lt; 0,OR(M1674="",M1674&gt;15),OR(N1674="",N1674&gt;15),O1674="",P1674=""),"ERROR - Please check inputs",""))</f>
        <v/>
      </c>
      <c r="R1674" s="55" t="str" cm="1">
        <f t="array" ref="R1674">IF(AND(B1674:D1674="",G1674:P1674=""),"",H1674-G1674)</f>
        <v/>
      </c>
      <c r="S1674" s="55" t="str" cm="1">
        <f t="array" ref="S1674">IF(AND(B1674:D1674="",G1674:P1674=""),"",P1674*R1674/1000*365)</f>
        <v/>
      </c>
      <c r="T1674" s="55" t="str" cm="1">
        <f t="array" ref="T1674">IF(AND(B1674:D1674="",G1674:P1674=""),"",MAX(0,K1674-L1674))</f>
        <v/>
      </c>
      <c r="U1674" s="55" t="str" cm="1">
        <f t="array" ref="U1674">IF(AND(B1674:D1674="",G1674:P1674=""),"",VLOOKUP(J1674,ABen_Rates,3,FALSE)*T1674*S1674)</f>
        <v/>
      </c>
      <c r="V1674" s="55" t="str" cm="1">
        <f t="array" ref="V1674">IF(AND(B1674:D1674="",G1674:P1674=""),"",VLOOKUP(D1674,Treatment_Life,2,FALSE)*U1674)</f>
        <v/>
      </c>
      <c r="W1674" s="55" t="str" cm="1">
        <f t="array" ref="W1674">IF(AND(B1674:D1674="",G1674:P1674=""),"",(H1674-G1674)*O1674*Lane_Width*Cost_m2)</f>
        <v/>
      </c>
      <c r="X1674" s="55" cm="1">
        <f t="array" ref="X1674">IF(AND(B1674:D1674="",G1674:P1674=""),-9999,V1674*Av_Cost_Coll/W1674)</f>
        <v>-9999</v>
      </c>
      <c r="Y1674" s="55" cm="1">
        <f t="array" ref="Y1674">IF(AND(B1674:D1674="",G1674:P1674=""),-9999,VLOOKUP(CONCATENATE(M1674,"-",N1674),Likelihood,2,FALSE))</f>
        <v>-9999</v>
      </c>
      <c r="Z1674" s="55" t="str" cm="1">
        <f t="array" ref="Z1674">IF(AND(B1674:D1674="",G1674:P1674=""),"",IF(X1674&gt;=2,IF(Y1674&gt;50,"P1","P3"),IF(X1674&gt;0,IF(Y1674&gt;50,"P2","P5"),IF(Y1674&gt;50,"P4","P6"))))</f>
        <v/>
      </c>
    </row>
    <row r="1675" spans="1:26" x14ac:dyDescent="0.35">
      <c r="A1675" s="48"/>
      <c r="B1675" s="48"/>
      <c r="C1675" s="48"/>
      <c r="D1675" s="48"/>
      <c r="E1675" s="47"/>
      <c r="F1675" s="47"/>
      <c r="G1675" s="48"/>
      <c r="H1675" s="48"/>
      <c r="I1675" s="48"/>
      <c r="J1675" s="48"/>
      <c r="K1675" s="48"/>
      <c r="L1675" s="48"/>
      <c r="M1675" s="48"/>
      <c r="N1675" s="48"/>
      <c r="O1675" s="48"/>
      <c r="P1675" s="48"/>
      <c r="Q1675" s="55" t="str" cm="1">
        <f t="array" ref="Q1675">IF(AND(B1675="",D1675="",G1675:H1675="",J1675:P1675),"",IF(OR(B1675="",D1675="",AND(D1675&lt;&gt;"A",D1675&lt;&gt;"B",D1675&lt;&gt;"C",D1675&lt;&gt;"D",D1675&lt;&gt;"U"),G1675&lt;0,H1675&lt;G1675,AND(J1675&lt;&gt;"BC",J1675&lt;&gt;"SG",J1675&lt;&gt;"KQ",J1675&lt;&gt;"R"),J1675="",K1675="",L1675="",L1675&lt; 0,OR(M1675="",M1675&gt;15),OR(N1675="",N1675&gt;15),O1675="",P1675=""),"ERROR - Please check inputs",""))</f>
        <v/>
      </c>
      <c r="R1675" s="55" t="str" cm="1">
        <f t="array" ref="R1675">IF(AND(B1675:D1675="",G1675:P1675=""),"",H1675-G1675)</f>
        <v/>
      </c>
      <c r="S1675" s="55" t="str" cm="1">
        <f t="array" ref="S1675">IF(AND(B1675:D1675="",G1675:P1675=""),"",P1675*R1675/1000*365)</f>
        <v/>
      </c>
      <c r="T1675" s="55" t="str" cm="1">
        <f t="array" ref="T1675">IF(AND(B1675:D1675="",G1675:P1675=""),"",MAX(0,K1675-L1675))</f>
        <v/>
      </c>
      <c r="U1675" s="55" t="str" cm="1">
        <f t="array" ref="U1675">IF(AND(B1675:D1675="",G1675:P1675=""),"",VLOOKUP(J1675,ABen_Rates,3,FALSE)*T1675*S1675)</f>
        <v/>
      </c>
      <c r="V1675" s="55" t="str" cm="1">
        <f t="array" ref="V1675">IF(AND(B1675:D1675="",G1675:P1675=""),"",VLOOKUP(D1675,Treatment_Life,2,FALSE)*U1675)</f>
        <v/>
      </c>
      <c r="W1675" s="55" t="str" cm="1">
        <f t="array" ref="W1675">IF(AND(B1675:D1675="",G1675:P1675=""),"",(H1675-G1675)*O1675*Lane_Width*Cost_m2)</f>
        <v/>
      </c>
      <c r="X1675" s="55" cm="1">
        <f t="array" ref="X1675">IF(AND(B1675:D1675="",G1675:P1675=""),-9999,V1675*Av_Cost_Coll/W1675)</f>
        <v>-9999</v>
      </c>
      <c r="Y1675" s="55" cm="1">
        <f t="array" ref="Y1675">IF(AND(B1675:D1675="",G1675:P1675=""),-9999,VLOOKUP(CONCATENATE(M1675,"-",N1675),Likelihood,2,FALSE))</f>
        <v>-9999</v>
      </c>
      <c r="Z1675" s="55" t="str" cm="1">
        <f t="array" ref="Z1675">IF(AND(B1675:D1675="",G1675:P1675=""),"",IF(X1675&gt;=2,IF(Y1675&gt;50,"P1","P3"),IF(X1675&gt;0,IF(Y1675&gt;50,"P2","P5"),IF(Y1675&gt;50,"P4","P6"))))</f>
        <v/>
      </c>
    </row>
    <row r="1676" spans="1:26" x14ac:dyDescent="0.35">
      <c r="A1676" s="48"/>
      <c r="B1676" s="48"/>
      <c r="C1676" s="48"/>
      <c r="D1676" s="48"/>
      <c r="E1676" s="47"/>
      <c r="F1676" s="47"/>
      <c r="G1676" s="48"/>
      <c r="H1676" s="48"/>
      <c r="I1676" s="48"/>
      <c r="J1676" s="48"/>
      <c r="K1676" s="48"/>
      <c r="L1676" s="48"/>
      <c r="M1676" s="48"/>
      <c r="N1676" s="48"/>
      <c r="O1676" s="48"/>
      <c r="P1676" s="48"/>
      <c r="Q1676" s="55" t="str" cm="1">
        <f t="array" ref="Q1676">IF(AND(B1676="",D1676="",G1676:H1676="",J1676:P1676),"",IF(OR(B1676="",D1676="",AND(D1676&lt;&gt;"A",D1676&lt;&gt;"B",D1676&lt;&gt;"C",D1676&lt;&gt;"D",D1676&lt;&gt;"U"),G1676&lt;0,H1676&lt;G1676,AND(J1676&lt;&gt;"BC",J1676&lt;&gt;"SG",J1676&lt;&gt;"KQ",J1676&lt;&gt;"R"),J1676="",K1676="",L1676="",L1676&lt; 0,OR(M1676="",M1676&gt;15),OR(N1676="",N1676&gt;15),O1676="",P1676=""),"ERROR - Please check inputs",""))</f>
        <v/>
      </c>
      <c r="R1676" s="55" t="str" cm="1">
        <f t="array" ref="R1676">IF(AND(B1676:D1676="",G1676:P1676=""),"",H1676-G1676)</f>
        <v/>
      </c>
      <c r="S1676" s="55" t="str" cm="1">
        <f t="array" ref="S1676">IF(AND(B1676:D1676="",G1676:P1676=""),"",P1676*R1676/1000*365)</f>
        <v/>
      </c>
      <c r="T1676" s="55" t="str" cm="1">
        <f t="array" ref="T1676">IF(AND(B1676:D1676="",G1676:P1676=""),"",MAX(0,K1676-L1676))</f>
        <v/>
      </c>
      <c r="U1676" s="55" t="str" cm="1">
        <f t="array" ref="U1676">IF(AND(B1676:D1676="",G1676:P1676=""),"",VLOOKUP(J1676,ABen_Rates,3,FALSE)*T1676*S1676)</f>
        <v/>
      </c>
      <c r="V1676" s="55" t="str" cm="1">
        <f t="array" ref="V1676">IF(AND(B1676:D1676="",G1676:P1676=""),"",VLOOKUP(D1676,Treatment_Life,2,FALSE)*U1676)</f>
        <v/>
      </c>
      <c r="W1676" s="55" t="str" cm="1">
        <f t="array" ref="W1676">IF(AND(B1676:D1676="",G1676:P1676=""),"",(H1676-G1676)*O1676*Lane_Width*Cost_m2)</f>
        <v/>
      </c>
      <c r="X1676" s="55" cm="1">
        <f t="array" ref="X1676">IF(AND(B1676:D1676="",G1676:P1676=""),-9999,V1676*Av_Cost_Coll/W1676)</f>
        <v>-9999</v>
      </c>
      <c r="Y1676" s="55" cm="1">
        <f t="array" ref="Y1676">IF(AND(B1676:D1676="",G1676:P1676=""),-9999,VLOOKUP(CONCATENATE(M1676,"-",N1676),Likelihood,2,FALSE))</f>
        <v>-9999</v>
      </c>
      <c r="Z1676" s="55" t="str" cm="1">
        <f t="array" ref="Z1676">IF(AND(B1676:D1676="",G1676:P1676=""),"",IF(X1676&gt;=2,IF(Y1676&gt;50,"P1","P3"),IF(X1676&gt;0,IF(Y1676&gt;50,"P2","P5"),IF(Y1676&gt;50,"P4","P6"))))</f>
        <v/>
      </c>
    </row>
    <row r="1677" spans="1:26" x14ac:dyDescent="0.35">
      <c r="A1677" s="48"/>
      <c r="B1677" s="48"/>
      <c r="C1677" s="48"/>
      <c r="D1677" s="48"/>
      <c r="E1677" s="47"/>
      <c r="F1677" s="47"/>
      <c r="G1677" s="48"/>
      <c r="H1677" s="48"/>
      <c r="I1677" s="48"/>
      <c r="J1677" s="48"/>
      <c r="K1677" s="48"/>
      <c r="L1677" s="48"/>
      <c r="M1677" s="48"/>
      <c r="N1677" s="48"/>
      <c r="O1677" s="48"/>
      <c r="P1677" s="48"/>
      <c r="Q1677" s="55" t="str" cm="1">
        <f t="array" ref="Q1677">IF(AND(B1677="",D1677="",G1677:H1677="",J1677:P1677),"",IF(OR(B1677="",D1677="",AND(D1677&lt;&gt;"A",D1677&lt;&gt;"B",D1677&lt;&gt;"C",D1677&lt;&gt;"D",D1677&lt;&gt;"U"),G1677&lt;0,H1677&lt;G1677,AND(J1677&lt;&gt;"BC",J1677&lt;&gt;"SG",J1677&lt;&gt;"KQ",J1677&lt;&gt;"R"),J1677="",K1677="",L1677="",L1677&lt; 0,OR(M1677="",M1677&gt;15),OR(N1677="",N1677&gt;15),O1677="",P1677=""),"ERROR - Please check inputs",""))</f>
        <v/>
      </c>
      <c r="R1677" s="55" t="str" cm="1">
        <f t="array" ref="R1677">IF(AND(B1677:D1677="",G1677:P1677=""),"",H1677-G1677)</f>
        <v/>
      </c>
      <c r="S1677" s="55" t="str" cm="1">
        <f t="array" ref="S1677">IF(AND(B1677:D1677="",G1677:P1677=""),"",P1677*R1677/1000*365)</f>
        <v/>
      </c>
      <c r="T1677" s="55" t="str" cm="1">
        <f t="array" ref="T1677">IF(AND(B1677:D1677="",G1677:P1677=""),"",MAX(0,K1677-L1677))</f>
        <v/>
      </c>
      <c r="U1677" s="55" t="str" cm="1">
        <f t="array" ref="U1677">IF(AND(B1677:D1677="",G1677:P1677=""),"",VLOOKUP(J1677,ABen_Rates,3,FALSE)*T1677*S1677)</f>
        <v/>
      </c>
      <c r="V1677" s="55" t="str" cm="1">
        <f t="array" ref="V1677">IF(AND(B1677:D1677="",G1677:P1677=""),"",VLOOKUP(D1677,Treatment_Life,2,FALSE)*U1677)</f>
        <v/>
      </c>
      <c r="W1677" s="55" t="str" cm="1">
        <f t="array" ref="W1677">IF(AND(B1677:D1677="",G1677:P1677=""),"",(H1677-G1677)*O1677*Lane_Width*Cost_m2)</f>
        <v/>
      </c>
      <c r="X1677" s="55" cm="1">
        <f t="array" ref="X1677">IF(AND(B1677:D1677="",G1677:P1677=""),-9999,V1677*Av_Cost_Coll/W1677)</f>
        <v>-9999</v>
      </c>
      <c r="Y1677" s="55" cm="1">
        <f t="array" ref="Y1677">IF(AND(B1677:D1677="",G1677:P1677=""),-9999,VLOOKUP(CONCATENATE(M1677,"-",N1677),Likelihood,2,FALSE))</f>
        <v>-9999</v>
      </c>
      <c r="Z1677" s="55" t="str" cm="1">
        <f t="array" ref="Z1677">IF(AND(B1677:D1677="",G1677:P1677=""),"",IF(X1677&gt;=2,IF(Y1677&gt;50,"P1","P3"),IF(X1677&gt;0,IF(Y1677&gt;50,"P2","P5"),IF(Y1677&gt;50,"P4","P6"))))</f>
        <v/>
      </c>
    </row>
    <row r="1678" spans="1:26" x14ac:dyDescent="0.35">
      <c r="A1678" s="48"/>
      <c r="B1678" s="48"/>
      <c r="C1678" s="48"/>
      <c r="D1678" s="48"/>
      <c r="E1678" s="47"/>
      <c r="F1678" s="47"/>
      <c r="G1678" s="48"/>
      <c r="H1678" s="48"/>
      <c r="I1678" s="48"/>
      <c r="J1678" s="48"/>
      <c r="K1678" s="48"/>
      <c r="L1678" s="48"/>
      <c r="M1678" s="48"/>
      <c r="N1678" s="48"/>
      <c r="O1678" s="48"/>
      <c r="P1678" s="48"/>
      <c r="Q1678" s="55" t="str" cm="1">
        <f t="array" ref="Q1678">IF(AND(B1678="",D1678="",G1678:H1678="",J1678:P1678),"",IF(OR(B1678="",D1678="",AND(D1678&lt;&gt;"A",D1678&lt;&gt;"B",D1678&lt;&gt;"C",D1678&lt;&gt;"D",D1678&lt;&gt;"U"),G1678&lt;0,H1678&lt;G1678,AND(J1678&lt;&gt;"BC",J1678&lt;&gt;"SG",J1678&lt;&gt;"KQ",J1678&lt;&gt;"R"),J1678="",K1678="",L1678="",L1678&lt; 0,OR(M1678="",M1678&gt;15),OR(N1678="",N1678&gt;15),O1678="",P1678=""),"ERROR - Please check inputs",""))</f>
        <v/>
      </c>
      <c r="R1678" s="55" t="str" cm="1">
        <f t="array" ref="R1678">IF(AND(B1678:D1678="",G1678:P1678=""),"",H1678-G1678)</f>
        <v/>
      </c>
      <c r="S1678" s="55" t="str" cm="1">
        <f t="array" ref="S1678">IF(AND(B1678:D1678="",G1678:P1678=""),"",P1678*R1678/1000*365)</f>
        <v/>
      </c>
      <c r="T1678" s="55" t="str" cm="1">
        <f t="array" ref="T1678">IF(AND(B1678:D1678="",G1678:P1678=""),"",MAX(0,K1678-L1678))</f>
        <v/>
      </c>
      <c r="U1678" s="55" t="str" cm="1">
        <f t="array" ref="U1678">IF(AND(B1678:D1678="",G1678:P1678=""),"",VLOOKUP(J1678,ABen_Rates,3,FALSE)*T1678*S1678)</f>
        <v/>
      </c>
      <c r="V1678" s="55" t="str" cm="1">
        <f t="array" ref="V1678">IF(AND(B1678:D1678="",G1678:P1678=""),"",VLOOKUP(D1678,Treatment_Life,2,FALSE)*U1678)</f>
        <v/>
      </c>
      <c r="W1678" s="55" t="str" cm="1">
        <f t="array" ref="W1678">IF(AND(B1678:D1678="",G1678:P1678=""),"",(H1678-G1678)*O1678*Lane_Width*Cost_m2)</f>
        <v/>
      </c>
      <c r="X1678" s="55" cm="1">
        <f t="array" ref="X1678">IF(AND(B1678:D1678="",G1678:P1678=""),-9999,V1678*Av_Cost_Coll/W1678)</f>
        <v>-9999</v>
      </c>
      <c r="Y1678" s="55" cm="1">
        <f t="array" ref="Y1678">IF(AND(B1678:D1678="",G1678:P1678=""),-9999,VLOOKUP(CONCATENATE(M1678,"-",N1678),Likelihood,2,FALSE))</f>
        <v>-9999</v>
      </c>
      <c r="Z1678" s="55" t="str" cm="1">
        <f t="array" ref="Z1678">IF(AND(B1678:D1678="",G1678:P1678=""),"",IF(X1678&gt;=2,IF(Y1678&gt;50,"P1","P3"),IF(X1678&gt;0,IF(Y1678&gt;50,"P2","P5"),IF(Y1678&gt;50,"P4","P6"))))</f>
        <v/>
      </c>
    </row>
    <row r="1679" spans="1:26" x14ac:dyDescent="0.35">
      <c r="A1679" s="48"/>
      <c r="B1679" s="48"/>
      <c r="C1679" s="48"/>
      <c r="D1679" s="48"/>
      <c r="E1679" s="47"/>
      <c r="F1679" s="47"/>
      <c r="G1679" s="48"/>
      <c r="H1679" s="48"/>
      <c r="I1679" s="48"/>
      <c r="J1679" s="48"/>
      <c r="K1679" s="48"/>
      <c r="L1679" s="48"/>
      <c r="M1679" s="48"/>
      <c r="N1679" s="48"/>
      <c r="O1679" s="48"/>
      <c r="P1679" s="48"/>
      <c r="Q1679" s="55" t="str" cm="1">
        <f t="array" ref="Q1679">IF(AND(B1679="",D1679="",G1679:H1679="",J1679:P1679),"",IF(OR(B1679="",D1679="",AND(D1679&lt;&gt;"A",D1679&lt;&gt;"B",D1679&lt;&gt;"C",D1679&lt;&gt;"D",D1679&lt;&gt;"U"),G1679&lt;0,H1679&lt;G1679,AND(J1679&lt;&gt;"BC",J1679&lt;&gt;"SG",J1679&lt;&gt;"KQ",J1679&lt;&gt;"R"),J1679="",K1679="",L1679="",L1679&lt; 0,OR(M1679="",M1679&gt;15),OR(N1679="",N1679&gt;15),O1679="",P1679=""),"ERROR - Please check inputs",""))</f>
        <v/>
      </c>
      <c r="R1679" s="55" t="str" cm="1">
        <f t="array" ref="R1679">IF(AND(B1679:D1679="",G1679:P1679=""),"",H1679-G1679)</f>
        <v/>
      </c>
      <c r="S1679" s="55" t="str" cm="1">
        <f t="array" ref="S1679">IF(AND(B1679:D1679="",G1679:P1679=""),"",P1679*R1679/1000*365)</f>
        <v/>
      </c>
      <c r="T1679" s="55" t="str" cm="1">
        <f t="array" ref="T1679">IF(AND(B1679:D1679="",G1679:P1679=""),"",MAX(0,K1679-L1679))</f>
        <v/>
      </c>
      <c r="U1679" s="55" t="str" cm="1">
        <f t="array" ref="U1679">IF(AND(B1679:D1679="",G1679:P1679=""),"",VLOOKUP(J1679,ABen_Rates,3,FALSE)*T1679*S1679)</f>
        <v/>
      </c>
      <c r="V1679" s="55" t="str" cm="1">
        <f t="array" ref="V1679">IF(AND(B1679:D1679="",G1679:P1679=""),"",VLOOKUP(D1679,Treatment_Life,2,FALSE)*U1679)</f>
        <v/>
      </c>
      <c r="W1679" s="55" t="str" cm="1">
        <f t="array" ref="W1679">IF(AND(B1679:D1679="",G1679:P1679=""),"",(H1679-G1679)*O1679*Lane_Width*Cost_m2)</f>
        <v/>
      </c>
      <c r="X1679" s="55" cm="1">
        <f t="array" ref="X1679">IF(AND(B1679:D1679="",G1679:P1679=""),-9999,V1679*Av_Cost_Coll/W1679)</f>
        <v>-9999</v>
      </c>
      <c r="Y1679" s="55" cm="1">
        <f t="array" ref="Y1679">IF(AND(B1679:D1679="",G1679:P1679=""),-9999,VLOOKUP(CONCATENATE(M1679,"-",N1679),Likelihood,2,FALSE))</f>
        <v>-9999</v>
      </c>
      <c r="Z1679" s="55" t="str" cm="1">
        <f t="array" ref="Z1679">IF(AND(B1679:D1679="",G1679:P1679=""),"",IF(X1679&gt;=2,IF(Y1679&gt;50,"P1","P3"),IF(X1679&gt;0,IF(Y1679&gt;50,"P2","P5"),IF(Y1679&gt;50,"P4","P6"))))</f>
        <v/>
      </c>
    </row>
    <row r="1680" spans="1:26" x14ac:dyDescent="0.35">
      <c r="A1680" s="48"/>
      <c r="B1680" s="48"/>
      <c r="C1680" s="48"/>
      <c r="D1680" s="48"/>
      <c r="E1680" s="47"/>
      <c r="F1680" s="47"/>
      <c r="G1680" s="48"/>
      <c r="H1680" s="48"/>
      <c r="I1680" s="48"/>
      <c r="J1680" s="48"/>
      <c r="K1680" s="48"/>
      <c r="L1680" s="48"/>
      <c r="M1680" s="48"/>
      <c r="N1680" s="48"/>
      <c r="O1680" s="48"/>
      <c r="P1680" s="48"/>
      <c r="Q1680" s="55" t="str" cm="1">
        <f t="array" ref="Q1680">IF(AND(B1680="",D1680="",G1680:H1680="",J1680:P1680),"",IF(OR(B1680="",D1680="",AND(D1680&lt;&gt;"A",D1680&lt;&gt;"B",D1680&lt;&gt;"C",D1680&lt;&gt;"D",D1680&lt;&gt;"U"),G1680&lt;0,H1680&lt;G1680,AND(J1680&lt;&gt;"BC",J1680&lt;&gt;"SG",J1680&lt;&gt;"KQ",J1680&lt;&gt;"R"),J1680="",K1680="",L1680="",L1680&lt; 0,OR(M1680="",M1680&gt;15),OR(N1680="",N1680&gt;15),O1680="",P1680=""),"ERROR - Please check inputs",""))</f>
        <v/>
      </c>
      <c r="R1680" s="55" t="str" cm="1">
        <f t="array" ref="R1680">IF(AND(B1680:D1680="",G1680:P1680=""),"",H1680-G1680)</f>
        <v/>
      </c>
      <c r="S1680" s="55" t="str" cm="1">
        <f t="array" ref="S1680">IF(AND(B1680:D1680="",G1680:P1680=""),"",P1680*R1680/1000*365)</f>
        <v/>
      </c>
      <c r="T1680" s="55" t="str" cm="1">
        <f t="array" ref="T1680">IF(AND(B1680:D1680="",G1680:P1680=""),"",MAX(0,K1680-L1680))</f>
        <v/>
      </c>
      <c r="U1680" s="55" t="str" cm="1">
        <f t="array" ref="U1680">IF(AND(B1680:D1680="",G1680:P1680=""),"",VLOOKUP(J1680,ABen_Rates,3,FALSE)*T1680*S1680)</f>
        <v/>
      </c>
      <c r="V1680" s="55" t="str" cm="1">
        <f t="array" ref="V1680">IF(AND(B1680:D1680="",G1680:P1680=""),"",VLOOKUP(D1680,Treatment_Life,2,FALSE)*U1680)</f>
        <v/>
      </c>
      <c r="W1680" s="55" t="str" cm="1">
        <f t="array" ref="W1680">IF(AND(B1680:D1680="",G1680:P1680=""),"",(H1680-G1680)*O1680*Lane_Width*Cost_m2)</f>
        <v/>
      </c>
      <c r="X1680" s="55" cm="1">
        <f t="array" ref="X1680">IF(AND(B1680:D1680="",G1680:P1680=""),-9999,V1680*Av_Cost_Coll/W1680)</f>
        <v>-9999</v>
      </c>
      <c r="Y1680" s="55" cm="1">
        <f t="array" ref="Y1680">IF(AND(B1680:D1680="",G1680:P1680=""),-9999,VLOOKUP(CONCATENATE(M1680,"-",N1680),Likelihood,2,FALSE))</f>
        <v>-9999</v>
      </c>
      <c r="Z1680" s="55" t="str" cm="1">
        <f t="array" ref="Z1680">IF(AND(B1680:D1680="",G1680:P1680=""),"",IF(X1680&gt;=2,IF(Y1680&gt;50,"P1","P3"),IF(X1680&gt;0,IF(Y1680&gt;50,"P2","P5"),IF(Y1680&gt;50,"P4","P6"))))</f>
        <v/>
      </c>
    </row>
    <row r="1681" spans="1:26" x14ac:dyDescent="0.35">
      <c r="A1681" s="48"/>
      <c r="B1681" s="48"/>
      <c r="C1681" s="48"/>
      <c r="D1681" s="48"/>
      <c r="E1681" s="47"/>
      <c r="F1681" s="47"/>
      <c r="G1681" s="48"/>
      <c r="H1681" s="48"/>
      <c r="I1681" s="48"/>
      <c r="J1681" s="48"/>
      <c r="K1681" s="48"/>
      <c r="L1681" s="48"/>
      <c r="M1681" s="48"/>
      <c r="N1681" s="48"/>
      <c r="O1681" s="48"/>
      <c r="P1681" s="48"/>
      <c r="Q1681" s="55" t="str" cm="1">
        <f t="array" ref="Q1681">IF(AND(B1681="",D1681="",G1681:H1681="",J1681:P1681),"",IF(OR(B1681="",D1681="",AND(D1681&lt;&gt;"A",D1681&lt;&gt;"B",D1681&lt;&gt;"C",D1681&lt;&gt;"D",D1681&lt;&gt;"U"),G1681&lt;0,H1681&lt;G1681,AND(J1681&lt;&gt;"BC",J1681&lt;&gt;"SG",J1681&lt;&gt;"KQ",J1681&lt;&gt;"R"),J1681="",K1681="",L1681="",L1681&lt; 0,OR(M1681="",M1681&gt;15),OR(N1681="",N1681&gt;15),O1681="",P1681=""),"ERROR - Please check inputs",""))</f>
        <v/>
      </c>
      <c r="R1681" s="55" t="str" cm="1">
        <f t="array" ref="R1681">IF(AND(B1681:D1681="",G1681:P1681=""),"",H1681-G1681)</f>
        <v/>
      </c>
      <c r="S1681" s="55" t="str" cm="1">
        <f t="array" ref="S1681">IF(AND(B1681:D1681="",G1681:P1681=""),"",P1681*R1681/1000*365)</f>
        <v/>
      </c>
      <c r="T1681" s="55" t="str" cm="1">
        <f t="array" ref="T1681">IF(AND(B1681:D1681="",G1681:P1681=""),"",MAX(0,K1681-L1681))</f>
        <v/>
      </c>
      <c r="U1681" s="55" t="str" cm="1">
        <f t="array" ref="U1681">IF(AND(B1681:D1681="",G1681:P1681=""),"",VLOOKUP(J1681,ABen_Rates,3,FALSE)*T1681*S1681)</f>
        <v/>
      </c>
      <c r="V1681" s="55" t="str" cm="1">
        <f t="array" ref="V1681">IF(AND(B1681:D1681="",G1681:P1681=""),"",VLOOKUP(D1681,Treatment_Life,2,FALSE)*U1681)</f>
        <v/>
      </c>
      <c r="W1681" s="55" t="str" cm="1">
        <f t="array" ref="W1681">IF(AND(B1681:D1681="",G1681:P1681=""),"",(H1681-G1681)*O1681*Lane_Width*Cost_m2)</f>
        <v/>
      </c>
      <c r="X1681" s="55" cm="1">
        <f t="array" ref="X1681">IF(AND(B1681:D1681="",G1681:P1681=""),-9999,V1681*Av_Cost_Coll/W1681)</f>
        <v>-9999</v>
      </c>
      <c r="Y1681" s="55" cm="1">
        <f t="array" ref="Y1681">IF(AND(B1681:D1681="",G1681:P1681=""),-9999,VLOOKUP(CONCATENATE(M1681,"-",N1681),Likelihood,2,FALSE))</f>
        <v>-9999</v>
      </c>
      <c r="Z1681" s="55" t="str" cm="1">
        <f t="array" ref="Z1681">IF(AND(B1681:D1681="",G1681:P1681=""),"",IF(X1681&gt;=2,IF(Y1681&gt;50,"P1","P3"),IF(X1681&gt;0,IF(Y1681&gt;50,"P2","P5"),IF(Y1681&gt;50,"P4","P6"))))</f>
        <v/>
      </c>
    </row>
    <row r="1682" spans="1:26" x14ac:dyDescent="0.35">
      <c r="A1682" s="48"/>
      <c r="B1682" s="48"/>
      <c r="C1682" s="48"/>
      <c r="D1682" s="48"/>
      <c r="E1682" s="47"/>
      <c r="F1682" s="47"/>
      <c r="G1682" s="48"/>
      <c r="H1682" s="48"/>
      <c r="I1682" s="48"/>
      <c r="J1682" s="48"/>
      <c r="K1682" s="48"/>
      <c r="L1682" s="48"/>
      <c r="M1682" s="48"/>
      <c r="N1682" s="48"/>
      <c r="O1682" s="48"/>
      <c r="P1682" s="48"/>
      <c r="Q1682" s="55" t="str" cm="1">
        <f t="array" ref="Q1682">IF(AND(B1682="",D1682="",G1682:H1682="",J1682:P1682),"",IF(OR(B1682="",D1682="",AND(D1682&lt;&gt;"A",D1682&lt;&gt;"B",D1682&lt;&gt;"C",D1682&lt;&gt;"D",D1682&lt;&gt;"U"),G1682&lt;0,H1682&lt;G1682,AND(J1682&lt;&gt;"BC",J1682&lt;&gt;"SG",J1682&lt;&gt;"KQ",J1682&lt;&gt;"R"),J1682="",K1682="",L1682="",L1682&lt; 0,OR(M1682="",M1682&gt;15),OR(N1682="",N1682&gt;15),O1682="",P1682=""),"ERROR - Please check inputs",""))</f>
        <v/>
      </c>
      <c r="R1682" s="55" t="str" cm="1">
        <f t="array" ref="R1682">IF(AND(B1682:D1682="",G1682:P1682=""),"",H1682-G1682)</f>
        <v/>
      </c>
      <c r="S1682" s="55" t="str" cm="1">
        <f t="array" ref="S1682">IF(AND(B1682:D1682="",G1682:P1682=""),"",P1682*R1682/1000*365)</f>
        <v/>
      </c>
      <c r="T1682" s="55" t="str" cm="1">
        <f t="array" ref="T1682">IF(AND(B1682:D1682="",G1682:P1682=""),"",MAX(0,K1682-L1682))</f>
        <v/>
      </c>
      <c r="U1682" s="55" t="str" cm="1">
        <f t="array" ref="U1682">IF(AND(B1682:D1682="",G1682:P1682=""),"",VLOOKUP(J1682,ABen_Rates,3,FALSE)*T1682*S1682)</f>
        <v/>
      </c>
      <c r="V1682" s="55" t="str" cm="1">
        <f t="array" ref="V1682">IF(AND(B1682:D1682="",G1682:P1682=""),"",VLOOKUP(D1682,Treatment_Life,2,FALSE)*U1682)</f>
        <v/>
      </c>
      <c r="W1682" s="55" t="str" cm="1">
        <f t="array" ref="W1682">IF(AND(B1682:D1682="",G1682:P1682=""),"",(H1682-G1682)*O1682*Lane_Width*Cost_m2)</f>
        <v/>
      </c>
      <c r="X1682" s="55" cm="1">
        <f t="array" ref="X1682">IF(AND(B1682:D1682="",G1682:P1682=""),-9999,V1682*Av_Cost_Coll/W1682)</f>
        <v>-9999</v>
      </c>
      <c r="Y1682" s="55" cm="1">
        <f t="array" ref="Y1682">IF(AND(B1682:D1682="",G1682:P1682=""),-9999,VLOOKUP(CONCATENATE(M1682,"-",N1682),Likelihood,2,FALSE))</f>
        <v>-9999</v>
      </c>
      <c r="Z1682" s="55" t="str" cm="1">
        <f t="array" ref="Z1682">IF(AND(B1682:D1682="",G1682:P1682=""),"",IF(X1682&gt;=2,IF(Y1682&gt;50,"P1","P3"),IF(X1682&gt;0,IF(Y1682&gt;50,"P2","P5"),IF(Y1682&gt;50,"P4","P6"))))</f>
        <v/>
      </c>
    </row>
    <row r="1683" spans="1:26" x14ac:dyDescent="0.35">
      <c r="A1683" s="48"/>
      <c r="B1683" s="48"/>
      <c r="C1683" s="48"/>
      <c r="D1683" s="48"/>
      <c r="E1683" s="47"/>
      <c r="F1683" s="47"/>
      <c r="G1683" s="48"/>
      <c r="H1683" s="48"/>
      <c r="I1683" s="48"/>
      <c r="J1683" s="48"/>
      <c r="K1683" s="48"/>
      <c r="L1683" s="48"/>
      <c r="M1683" s="48"/>
      <c r="N1683" s="48"/>
      <c r="O1683" s="48"/>
      <c r="P1683" s="48"/>
      <c r="Q1683" s="55" t="str" cm="1">
        <f t="array" ref="Q1683">IF(AND(B1683="",D1683="",G1683:H1683="",J1683:P1683),"",IF(OR(B1683="",D1683="",AND(D1683&lt;&gt;"A",D1683&lt;&gt;"B",D1683&lt;&gt;"C",D1683&lt;&gt;"D",D1683&lt;&gt;"U"),G1683&lt;0,H1683&lt;G1683,AND(J1683&lt;&gt;"BC",J1683&lt;&gt;"SG",J1683&lt;&gt;"KQ",J1683&lt;&gt;"R"),J1683="",K1683="",L1683="",L1683&lt; 0,OR(M1683="",M1683&gt;15),OR(N1683="",N1683&gt;15),O1683="",P1683=""),"ERROR - Please check inputs",""))</f>
        <v/>
      </c>
      <c r="R1683" s="55" t="str" cm="1">
        <f t="array" ref="R1683">IF(AND(B1683:D1683="",G1683:P1683=""),"",H1683-G1683)</f>
        <v/>
      </c>
      <c r="S1683" s="55" t="str" cm="1">
        <f t="array" ref="S1683">IF(AND(B1683:D1683="",G1683:P1683=""),"",P1683*R1683/1000*365)</f>
        <v/>
      </c>
      <c r="T1683" s="55" t="str" cm="1">
        <f t="array" ref="T1683">IF(AND(B1683:D1683="",G1683:P1683=""),"",MAX(0,K1683-L1683))</f>
        <v/>
      </c>
      <c r="U1683" s="55" t="str" cm="1">
        <f t="array" ref="U1683">IF(AND(B1683:D1683="",G1683:P1683=""),"",VLOOKUP(J1683,ABen_Rates,3,FALSE)*T1683*S1683)</f>
        <v/>
      </c>
      <c r="V1683" s="55" t="str" cm="1">
        <f t="array" ref="V1683">IF(AND(B1683:D1683="",G1683:P1683=""),"",VLOOKUP(D1683,Treatment_Life,2,FALSE)*U1683)</f>
        <v/>
      </c>
      <c r="W1683" s="55" t="str" cm="1">
        <f t="array" ref="W1683">IF(AND(B1683:D1683="",G1683:P1683=""),"",(H1683-G1683)*O1683*Lane_Width*Cost_m2)</f>
        <v/>
      </c>
      <c r="X1683" s="55" cm="1">
        <f t="array" ref="X1683">IF(AND(B1683:D1683="",G1683:P1683=""),-9999,V1683*Av_Cost_Coll/W1683)</f>
        <v>-9999</v>
      </c>
      <c r="Y1683" s="55" cm="1">
        <f t="array" ref="Y1683">IF(AND(B1683:D1683="",G1683:P1683=""),-9999,VLOOKUP(CONCATENATE(M1683,"-",N1683),Likelihood,2,FALSE))</f>
        <v>-9999</v>
      </c>
      <c r="Z1683" s="55" t="str" cm="1">
        <f t="array" ref="Z1683">IF(AND(B1683:D1683="",G1683:P1683=""),"",IF(X1683&gt;=2,IF(Y1683&gt;50,"P1","P3"),IF(X1683&gt;0,IF(Y1683&gt;50,"P2","P5"),IF(Y1683&gt;50,"P4","P6"))))</f>
        <v/>
      </c>
    </row>
    <row r="1684" spans="1:26" x14ac:dyDescent="0.35">
      <c r="A1684" s="48"/>
      <c r="B1684" s="48"/>
      <c r="C1684" s="48"/>
      <c r="D1684" s="48"/>
      <c r="E1684" s="47"/>
      <c r="F1684" s="47"/>
      <c r="G1684" s="48"/>
      <c r="H1684" s="48"/>
      <c r="I1684" s="48"/>
      <c r="J1684" s="48"/>
      <c r="K1684" s="48"/>
      <c r="L1684" s="48"/>
      <c r="M1684" s="48"/>
      <c r="N1684" s="48"/>
      <c r="O1684" s="48"/>
      <c r="P1684" s="48"/>
      <c r="Q1684" s="55" t="str" cm="1">
        <f t="array" ref="Q1684">IF(AND(B1684="",D1684="",G1684:H1684="",J1684:P1684),"",IF(OR(B1684="",D1684="",AND(D1684&lt;&gt;"A",D1684&lt;&gt;"B",D1684&lt;&gt;"C",D1684&lt;&gt;"D",D1684&lt;&gt;"U"),G1684&lt;0,H1684&lt;G1684,AND(J1684&lt;&gt;"BC",J1684&lt;&gt;"SG",J1684&lt;&gt;"KQ",J1684&lt;&gt;"R"),J1684="",K1684="",L1684="",L1684&lt; 0,OR(M1684="",M1684&gt;15),OR(N1684="",N1684&gt;15),O1684="",P1684=""),"ERROR - Please check inputs",""))</f>
        <v/>
      </c>
      <c r="R1684" s="55" t="str" cm="1">
        <f t="array" ref="R1684">IF(AND(B1684:D1684="",G1684:P1684=""),"",H1684-G1684)</f>
        <v/>
      </c>
      <c r="S1684" s="55" t="str" cm="1">
        <f t="array" ref="S1684">IF(AND(B1684:D1684="",G1684:P1684=""),"",P1684*R1684/1000*365)</f>
        <v/>
      </c>
      <c r="T1684" s="55" t="str" cm="1">
        <f t="array" ref="T1684">IF(AND(B1684:D1684="",G1684:P1684=""),"",MAX(0,K1684-L1684))</f>
        <v/>
      </c>
      <c r="U1684" s="55" t="str" cm="1">
        <f t="array" ref="U1684">IF(AND(B1684:D1684="",G1684:P1684=""),"",VLOOKUP(J1684,ABen_Rates,3,FALSE)*T1684*S1684)</f>
        <v/>
      </c>
      <c r="V1684" s="55" t="str" cm="1">
        <f t="array" ref="V1684">IF(AND(B1684:D1684="",G1684:P1684=""),"",VLOOKUP(D1684,Treatment_Life,2,FALSE)*U1684)</f>
        <v/>
      </c>
      <c r="W1684" s="55" t="str" cm="1">
        <f t="array" ref="W1684">IF(AND(B1684:D1684="",G1684:P1684=""),"",(H1684-G1684)*O1684*Lane_Width*Cost_m2)</f>
        <v/>
      </c>
      <c r="X1684" s="55" cm="1">
        <f t="array" ref="X1684">IF(AND(B1684:D1684="",G1684:P1684=""),-9999,V1684*Av_Cost_Coll/W1684)</f>
        <v>-9999</v>
      </c>
      <c r="Y1684" s="55" cm="1">
        <f t="array" ref="Y1684">IF(AND(B1684:D1684="",G1684:P1684=""),-9999,VLOOKUP(CONCATENATE(M1684,"-",N1684),Likelihood,2,FALSE))</f>
        <v>-9999</v>
      </c>
      <c r="Z1684" s="55" t="str" cm="1">
        <f t="array" ref="Z1684">IF(AND(B1684:D1684="",G1684:P1684=""),"",IF(X1684&gt;=2,IF(Y1684&gt;50,"P1","P3"),IF(X1684&gt;0,IF(Y1684&gt;50,"P2","P5"),IF(Y1684&gt;50,"P4","P6"))))</f>
        <v/>
      </c>
    </row>
    <row r="1685" spans="1:26" x14ac:dyDescent="0.35">
      <c r="A1685" s="48"/>
      <c r="B1685" s="48"/>
      <c r="C1685" s="48"/>
      <c r="D1685" s="48"/>
      <c r="E1685" s="47"/>
      <c r="F1685" s="47"/>
      <c r="G1685" s="48"/>
      <c r="H1685" s="48"/>
      <c r="I1685" s="48"/>
      <c r="J1685" s="48"/>
      <c r="K1685" s="48"/>
      <c r="L1685" s="48"/>
      <c r="M1685" s="48"/>
      <c r="N1685" s="48"/>
      <c r="O1685" s="48"/>
      <c r="P1685" s="48"/>
      <c r="Q1685" s="55" t="str" cm="1">
        <f t="array" ref="Q1685">IF(AND(B1685="",D1685="",G1685:H1685="",J1685:P1685),"",IF(OR(B1685="",D1685="",AND(D1685&lt;&gt;"A",D1685&lt;&gt;"B",D1685&lt;&gt;"C",D1685&lt;&gt;"D",D1685&lt;&gt;"U"),G1685&lt;0,H1685&lt;G1685,AND(J1685&lt;&gt;"BC",J1685&lt;&gt;"SG",J1685&lt;&gt;"KQ",J1685&lt;&gt;"R"),J1685="",K1685="",L1685="",L1685&lt; 0,OR(M1685="",M1685&gt;15),OR(N1685="",N1685&gt;15),O1685="",P1685=""),"ERROR - Please check inputs",""))</f>
        <v/>
      </c>
      <c r="R1685" s="55" t="str" cm="1">
        <f t="array" ref="R1685">IF(AND(B1685:D1685="",G1685:P1685=""),"",H1685-G1685)</f>
        <v/>
      </c>
      <c r="S1685" s="55" t="str" cm="1">
        <f t="array" ref="S1685">IF(AND(B1685:D1685="",G1685:P1685=""),"",P1685*R1685/1000*365)</f>
        <v/>
      </c>
      <c r="T1685" s="55" t="str" cm="1">
        <f t="array" ref="T1685">IF(AND(B1685:D1685="",G1685:P1685=""),"",MAX(0,K1685-L1685))</f>
        <v/>
      </c>
      <c r="U1685" s="55" t="str" cm="1">
        <f t="array" ref="U1685">IF(AND(B1685:D1685="",G1685:P1685=""),"",VLOOKUP(J1685,ABen_Rates,3,FALSE)*T1685*S1685)</f>
        <v/>
      </c>
      <c r="V1685" s="55" t="str" cm="1">
        <f t="array" ref="V1685">IF(AND(B1685:D1685="",G1685:P1685=""),"",VLOOKUP(D1685,Treatment_Life,2,FALSE)*U1685)</f>
        <v/>
      </c>
      <c r="W1685" s="55" t="str" cm="1">
        <f t="array" ref="W1685">IF(AND(B1685:D1685="",G1685:P1685=""),"",(H1685-G1685)*O1685*Lane_Width*Cost_m2)</f>
        <v/>
      </c>
      <c r="X1685" s="55" cm="1">
        <f t="array" ref="X1685">IF(AND(B1685:D1685="",G1685:P1685=""),-9999,V1685*Av_Cost_Coll/W1685)</f>
        <v>-9999</v>
      </c>
      <c r="Y1685" s="55" cm="1">
        <f t="array" ref="Y1685">IF(AND(B1685:D1685="",G1685:P1685=""),-9999,VLOOKUP(CONCATENATE(M1685,"-",N1685),Likelihood,2,FALSE))</f>
        <v>-9999</v>
      </c>
      <c r="Z1685" s="55" t="str" cm="1">
        <f t="array" ref="Z1685">IF(AND(B1685:D1685="",G1685:P1685=""),"",IF(X1685&gt;=2,IF(Y1685&gt;50,"P1","P3"),IF(X1685&gt;0,IF(Y1685&gt;50,"P2","P5"),IF(Y1685&gt;50,"P4","P6"))))</f>
        <v/>
      </c>
    </row>
    <row r="1686" spans="1:26" x14ac:dyDescent="0.35">
      <c r="A1686" s="48"/>
      <c r="B1686" s="48"/>
      <c r="C1686" s="48"/>
      <c r="D1686" s="48"/>
      <c r="E1686" s="47"/>
      <c r="F1686" s="47"/>
      <c r="G1686" s="48"/>
      <c r="H1686" s="48"/>
      <c r="I1686" s="48"/>
      <c r="J1686" s="48"/>
      <c r="K1686" s="48"/>
      <c r="L1686" s="48"/>
      <c r="M1686" s="48"/>
      <c r="N1686" s="48"/>
      <c r="O1686" s="48"/>
      <c r="P1686" s="48"/>
      <c r="Q1686" s="55" t="str" cm="1">
        <f t="array" ref="Q1686">IF(AND(B1686="",D1686="",G1686:H1686="",J1686:P1686),"",IF(OR(B1686="",D1686="",AND(D1686&lt;&gt;"A",D1686&lt;&gt;"B",D1686&lt;&gt;"C",D1686&lt;&gt;"D",D1686&lt;&gt;"U"),G1686&lt;0,H1686&lt;G1686,AND(J1686&lt;&gt;"BC",J1686&lt;&gt;"SG",J1686&lt;&gt;"KQ",J1686&lt;&gt;"R"),J1686="",K1686="",L1686="",L1686&lt; 0,OR(M1686="",M1686&gt;15),OR(N1686="",N1686&gt;15),O1686="",P1686=""),"ERROR - Please check inputs",""))</f>
        <v/>
      </c>
      <c r="R1686" s="55" t="str" cm="1">
        <f t="array" ref="R1686">IF(AND(B1686:D1686="",G1686:P1686=""),"",H1686-G1686)</f>
        <v/>
      </c>
      <c r="S1686" s="55" t="str" cm="1">
        <f t="array" ref="S1686">IF(AND(B1686:D1686="",G1686:P1686=""),"",P1686*R1686/1000*365)</f>
        <v/>
      </c>
      <c r="T1686" s="55" t="str" cm="1">
        <f t="array" ref="T1686">IF(AND(B1686:D1686="",G1686:P1686=""),"",MAX(0,K1686-L1686))</f>
        <v/>
      </c>
      <c r="U1686" s="55" t="str" cm="1">
        <f t="array" ref="U1686">IF(AND(B1686:D1686="",G1686:P1686=""),"",VLOOKUP(J1686,ABen_Rates,3,FALSE)*T1686*S1686)</f>
        <v/>
      </c>
      <c r="V1686" s="55" t="str" cm="1">
        <f t="array" ref="V1686">IF(AND(B1686:D1686="",G1686:P1686=""),"",VLOOKUP(D1686,Treatment_Life,2,FALSE)*U1686)</f>
        <v/>
      </c>
      <c r="W1686" s="55" t="str" cm="1">
        <f t="array" ref="W1686">IF(AND(B1686:D1686="",G1686:P1686=""),"",(H1686-G1686)*O1686*Lane_Width*Cost_m2)</f>
        <v/>
      </c>
      <c r="X1686" s="55" cm="1">
        <f t="array" ref="X1686">IF(AND(B1686:D1686="",G1686:P1686=""),-9999,V1686*Av_Cost_Coll/W1686)</f>
        <v>-9999</v>
      </c>
      <c r="Y1686" s="55" cm="1">
        <f t="array" ref="Y1686">IF(AND(B1686:D1686="",G1686:P1686=""),-9999,VLOOKUP(CONCATENATE(M1686,"-",N1686),Likelihood,2,FALSE))</f>
        <v>-9999</v>
      </c>
      <c r="Z1686" s="55" t="str" cm="1">
        <f t="array" ref="Z1686">IF(AND(B1686:D1686="",G1686:P1686=""),"",IF(X1686&gt;=2,IF(Y1686&gt;50,"P1","P3"),IF(X1686&gt;0,IF(Y1686&gt;50,"P2","P5"),IF(Y1686&gt;50,"P4","P6"))))</f>
        <v/>
      </c>
    </row>
    <row r="1687" spans="1:26" x14ac:dyDescent="0.35">
      <c r="A1687" s="48"/>
      <c r="B1687" s="48"/>
      <c r="C1687" s="48"/>
      <c r="D1687" s="48"/>
      <c r="E1687" s="47"/>
      <c r="F1687" s="47"/>
      <c r="G1687" s="48"/>
      <c r="H1687" s="48"/>
      <c r="I1687" s="48"/>
      <c r="J1687" s="48"/>
      <c r="K1687" s="48"/>
      <c r="L1687" s="48"/>
      <c r="M1687" s="48"/>
      <c r="N1687" s="48"/>
      <c r="O1687" s="48"/>
      <c r="P1687" s="48"/>
      <c r="Q1687" s="55" t="str" cm="1">
        <f t="array" ref="Q1687">IF(AND(B1687="",D1687="",G1687:H1687="",J1687:P1687),"",IF(OR(B1687="",D1687="",AND(D1687&lt;&gt;"A",D1687&lt;&gt;"B",D1687&lt;&gt;"C",D1687&lt;&gt;"D",D1687&lt;&gt;"U"),G1687&lt;0,H1687&lt;G1687,AND(J1687&lt;&gt;"BC",J1687&lt;&gt;"SG",J1687&lt;&gt;"KQ",J1687&lt;&gt;"R"),J1687="",K1687="",L1687="",L1687&lt; 0,OR(M1687="",M1687&gt;15),OR(N1687="",N1687&gt;15),O1687="",P1687=""),"ERROR - Please check inputs",""))</f>
        <v/>
      </c>
      <c r="R1687" s="55" t="str" cm="1">
        <f t="array" ref="R1687">IF(AND(B1687:D1687="",G1687:P1687=""),"",H1687-G1687)</f>
        <v/>
      </c>
      <c r="S1687" s="55" t="str" cm="1">
        <f t="array" ref="S1687">IF(AND(B1687:D1687="",G1687:P1687=""),"",P1687*R1687/1000*365)</f>
        <v/>
      </c>
      <c r="T1687" s="55" t="str" cm="1">
        <f t="array" ref="T1687">IF(AND(B1687:D1687="",G1687:P1687=""),"",MAX(0,K1687-L1687))</f>
        <v/>
      </c>
      <c r="U1687" s="55" t="str" cm="1">
        <f t="array" ref="U1687">IF(AND(B1687:D1687="",G1687:P1687=""),"",VLOOKUP(J1687,ABen_Rates,3,FALSE)*T1687*S1687)</f>
        <v/>
      </c>
      <c r="V1687" s="55" t="str" cm="1">
        <f t="array" ref="V1687">IF(AND(B1687:D1687="",G1687:P1687=""),"",VLOOKUP(D1687,Treatment_Life,2,FALSE)*U1687)</f>
        <v/>
      </c>
      <c r="W1687" s="55" t="str" cm="1">
        <f t="array" ref="W1687">IF(AND(B1687:D1687="",G1687:P1687=""),"",(H1687-G1687)*O1687*Lane_Width*Cost_m2)</f>
        <v/>
      </c>
      <c r="X1687" s="55" cm="1">
        <f t="array" ref="X1687">IF(AND(B1687:D1687="",G1687:P1687=""),-9999,V1687*Av_Cost_Coll/W1687)</f>
        <v>-9999</v>
      </c>
      <c r="Y1687" s="55" cm="1">
        <f t="array" ref="Y1687">IF(AND(B1687:D1687="",G1687:P1687=""),-9999,VLOOKUP(CONCATENATE(M1687,"-",N1687),Likelihood,2,FALSE))</f>
        <v>-9999</v>
      </c>
      <c r="Z1687" s="55" t="str" cm="1">
        <f t="array" ref="Z1687">IF(AND(B1687:D1687="",G1687:P1687=""),"",IF(X1687&gt;=2,IF(Y1687&gt;50,"P1","P3"),IF(X1687&gt;0,IF(Y1687&gt;50,"P2","P5"),IF(Y1687&gt;50,"P4","P6"))))</f>
        <v/>
      </c>
    </row>
    <row r="1688" spans="1:26" x14ac:dyDescent="0.35">
      <c r="A1688" s="48"/>
      <c r="B1688" s="48"/>
      <c r="C1688" s="48"/>
      <c r="D1688" s="48"/>
      <c r="E1688" s="47"/>
      <c r="F1688" s="47"/>
      <c r="G1688" s="48"/>
      <c r="H1688" s="48"/>
      <c r="I1688" s="48"/>
      <c r="J1688" s="48"/>
      <c r="K1688" s="48"/>
      <c r="L1688" s="48"/>
      <c r="M1688" s="48"/>
      <c r="N1688" s="48"/>
      <c r="O1688" s="48"/>
      <c r="P1688" s="48"/>
      <c r="Q1688" s="55" t="str" cm="1">
        <f t="array" ref="Q1688">IF(AND(B1688="",D1688="",G1688:H1688="",J1688:P1688),"",IF(OR(B1688="",D1688="",AND(D1688&lt;&gt;"A",D1688&lt;&gt;"B",D1688&lt;&gt;"C",D1688&lt;&gt;"D",D1688&lt;&gt;"U"),G1688&lt;0,H1688&lt;G1688,AND(J1688&lt;&gt;"BC",J1688&lt;&gt;"SG",J1688&lt;&gt;"KQ",J1688&lt;&gt;"R"),J1688="",K1688="",L1688="",L1688&lt; 0,OR(M1688="",M1688&gt;15),OR(N1688="",N1688&gt;15),O1688="",P1688=""),"ERROR - Please check inputs",""))</f>
        <v/>
      </c>
      <c r="R1688" s="55" t="str" cm="1">
        <f t="array" ref="R1688">IF(AND(B1688:D1688="",G1688:P1688=""),"",H1688-G1688)</f>
        <v/>
      </c>
      <c r="S1688" s="55" t="str" cm="1">
        <f t="array" ref="S1688">IF(AND(B1688:D1688="",G1688:P1688=""),"",P1688*R1688/1000*365)</f>
        <v/>
      </c>
      <c r="T1688" s="55" t="str" cm="1">
        <f t="array" ref="T1688">IF(AND(B1688:D1688="",G1688:P1688=""),"",MAX(0,K1688-L1688))</f>
        <v/>
      </c>
      <c r="U1688" s="55" t="str" cm="1">
        <f t="array" ref="U1688">IF(AND(B1688:D1688="",G1688:P1688=""),"",VLOOKUP(J1688,ABen_Rates,3,FALSE)*T1688*S1688)</f>
        <v/>
      </c>
      <c r="V1688" s="55" t="str" cm="1">
        <f t="array" ref="V1688">IF(AND(B1688:D1688="",G1688:P1688=""),"",VLOOKUP(D1688,Treatment_Life,2,FALSE)*U1688)</f>
        <v/>
      </c>
      <c r="W1688" s="55" t="str" cm="1">
        <f t="array" ref="W1688">IF(AND(B1688:D1688="",G1688:P1688=""),"",(H1688-G1688)*O1688*Lane_Width*Cost_m2)</f>
        <v/>
      </c>
      <c r="X1688" s="55" cm="1">
        <f t="array" ref="X1688">IF(AND(B1688:D1688="",G1688:P1688=""),-9999,V1688*Av_Cost_Coll/W1688)</f>
        <v>-9999</v>
      </c>
      <c r="Y1688" s="55" cm="1">
        <f t="array" ref="Y1688">IF(AND(B1688:D1688="",G1688:P1688=""),-9999,VLOOKUP(CONCATENATE(M1688,"-",N1688),Likelihood,2,FALSE))</f>
        <v>-9999</v>
      </c>
      <c r="Z1688" s="55" t="str" cm="1">
        <f t="array" ref="Z1688">IF(AND(B1688:D1688="",G1688:P1688=""),"",IF(X1688&gt;=2,IF(Y1688&gt;50,"P1","P3"),IF(X1688&gt;0,IF(Y1688&gt;50,"P2","P5"),IF(Y1688&gt;50,"P4","P6"))))</f>
        <v/>
      </c>
    </row>
    <row r="1689" spans="1:26" x14ac:dyDescent="0.35">
      <c r="A1689" s="48"/>
      <c r="B1689" s="48"/>
      <c r="C1689" s="48"/>
      <c r="D1689" s="48"/>
      <c r="E1689" s="47"/>
      <c r="F1689" s="47"/>
      <c r="G1689" s="48"/>
      <c r="H1689" s="48"/>
      <c r="I1689" s="48"/>
      <c r="J1689" s="48"/>
      <c r="K1689" s="48"/>
      <c r="L1689" s="48"/>
      <c r="M1689" s="48"/>
      <c r="N1689" s="48"/>
      <c r="O1689" s="48"/>
      <c r="P1689" s="48"/>
      <c r="Q1689" s="55" t="str" cm="1">
        <f t="array" ref="Q1689">IF(AND(B1689="",D1689="",G1689:H1689="",J1689:P1689),"",IF(OR(B1689="",D1689="",AND(D1689&lt;&gt;"A",D1689&lt;&gt;"B",D1689&lt;&gt;"C",D1689&lt;&gt;"D",D1689&lt;&gt;"U"),G1689&lt;0,H1689&lt;G1689,AND(J1689&lt;&gt;"BC",J1689&lt;&gt;"SG",J1689&lt;&gt;"KQ",J1689&lt;&gt;"R"),J1689="",K1689="",L1689="",L1689&lt; 0,OR(M1689="",M1689&gt;15),OR(N1689="",N1689&gt;15),O1689="",P1689=""),"ERROR - Please check inputs",""))</f>
        <v/>
      </c>
      <c r="R1689" s="55" t="str" cm="1">
        <f t="array" ref="R1689">IF(AND(B1689:D1689="",G1689:P1689=""),"",H1689-G1689)</f>
        <v/>
      </c>
      <c r="S1689" s="55" t="str" cm="1">
        <f t="array" ref="S1689">IF(AND(B1689:D1689="",G1689:P1689=""),"",P1689*R1689/1000*365)</f>
        <v/>
      </c>
      <c r="T1689" s="55" t="str" cm="1">
        <f t="array" ref="T1689">IF(AND(B1689:D1689="",G1689:P1689=""),"",MAX(0,K1689-L1689))</f>
        <v/>
      </c>
      <c r="U1689" s="55" t="str" cm="1">
        <f t="array" ref="U1689">IF(AND(B1689:D1689="",G1689:P1689=""),"",VLOOKUP(J1689,ABen_Rates,3,FALSE)*T1689*S1689)</f>
        <v/>
      </c>
      <c r="V1689" s="55" t="str" cm="1">
        <f t="array" ref="V1689">IF(AND(B1689:D1689="",G1689:P1689=""),"",VLOOKUP(D1689,Treatment_Life,2,FALSE)*U1689)</f>
        <v/>
      </c>
      <c r="W1689" s="55" t="str" cm="1">
        <f t="array" ref="W1689">IF(AND(B1689:D1689="",G1689:P1689=""),"",(H1689-G1689)*O1689*Lane_Width*Cost_m2)</f>
        <v/>
      </c>
      <c r="X1689" s="55" cm="1">
        <f t="array" ref="X1689">IF(AND(B1689:D1689="",G1689:P1689=""),-9999,V1689*Av_Cost_Coll/W1689)</f>
        <v>-9999</v>
      </c>
      <c r="Y1689" s="55" cm="1">
        <f t="array" ref="Y1689">IF(AND(B1689:D1689="",G1689:P1689=""),-9999,VLOOKUP(CONCATENATE(M1689,"-",N1689),Likelihood,2,FALSE))</f>
        <v>-9999</v>
      </c>
      <c r="Z1689" s="55" t="str" cm="1">
        <f t="array" ref="Z1689">IF(AND(B1689:D1689="",G1689:P1689=""),"",IF(X1689&gt;=2,IF(Y1689&gt;50,"P1","P3"),IF(X1689&gt;0,IF(Y1689&gt;50,"P2","P5"),IF(Y1689&gt;50,"P4","P6"))))</f>
        <v/>
      </c>
    </row>
    <row r="1690" spans="1:26" x14ac:dyDescent="0.35">
      <c r="A1690" s="48"/>
      <c r="B1690" s="48"/>
      <c r="C1690" s="48"/>
      <c r="D1690" s="48"/>
      <c r="E1690" s="47"/>
      <c r="F1690" s="47"/>
      <c r="G1690" s="48"/>
      <c r="H1690" s="48"/>
      <c r="I1690" s="48"/>
      <c r="J1690" s="48"/>
      <c r="K1690" s="48"/>
      <c r="L1690" s="48"/>
      <c r="M1690" s="48"/>
      <c r="N1690" s="48"/>
      <c r="O1690" s="48"/>
      <c r="P1690" s="48"/>
      <c r="Q1690" s="55" t="str" cm="1">
        <f t="array" ref="Q1690">IF(AND(B1690="",D1690="",G1690:H1690="",J1690:P1690),"",IF(OR(B1690="",D1690="",AND(D1690&lt;&gt;"A",D1690&lt;&gt;"B",D1690&lt;&gt;"C",D1690&lt;&gt;"D",D1690&lt;&gt;"U"),G1690&lt;0,H1690&lt;G1690,AND(J1690&lt;&gt;"BC",J1690&lt;&gt;"SG",J1690&lt;&gt;"KQ",J1690&lt;&gt;"R"),J1690="",K1690="",L1690="",L1690&lt; 0,OR(M1690="",M1690&gt;15),OR(N1690="",N1690&gt;15),O1690="",P1690=""),"ERROR - Please check inputs",""))</f>
        <v/>
      </c>
      <c r="R1690" s="55" t="str" cm="1">
        <f t="array" ref="R1690">IF(AND(B1690:D1690="",G1690:P1690=""),"",H1690-G1690)</f>
        <v/>
      </c>
      <c r="S1690" s="55" t="str" cm="1">
        <f t="array" ref="S1690">IF(AND(B1690:D1690="",G1690:P1690=""),"",P1690*R1690/1000*365)</f>
        <v/>
      </c>
      <c r="T1690" s="55" t="str" cm="1">
        <f t="array" ref="T1690">IF(AND(B1690:D1690="",G1690:P1690=""),"",MAX(0,K1690-L1690))</f>
        <v/>
      </c>
      <c r="U1690" s="55" t="str" cm="1">
        <f t="array" ref="U1690">IF(AND(B1690:D1690="",G1690:P1690=""),"",VLOOKUP(J1690,ABen_Rates,3,FALSE)*T1690*S1690)</f>
        <v/>
      </c>
      <c r="V1690" s="55" t="str" cm="1">
        <f t="array" ref="V1690">IF(AND(B1690:D1690="",G1690:P1690=""),"",VLOOKUP(D1690,Treatment_Life,2,FALSE)*U1690)</f>
        <v/>
      </c>
      <c r="W1690" s="55" t="str" cm="1">
        <f t="array" ref="W1690">IF(AND(B1690:D1690="",G1690:P1690=""),"",(H1690-G1690)*O1690*Lane_Width*Cost_m2)</f>
        <v/>
      </c>
      <c r="X1690" s="55" cm="1">
        <f t="array" ref="X1690">IF(AND(B1690:D1690="",G1690:P1690=""),-9999,V1690*Av_Cost_Coll/W1690)</f>
        <v>-9999</v>
      </c>
      <c r="Y1690" s="55" cm="1">
        <f t="array" ref="Y1690">IF(AND(B1690:D1690="",G1690:P1690=""),-9999,VLOOKUP(CONCATENATE(M1690,"-",N1690),Likelihood,2,FALSE))</f>
        <v>-9999</v>
      </c>
      <c r="Z1690" s="55" t="str" cm="1">
        <f t="array" ref="Z1690">IF(AND(B1690:D1690="",G1690:P1690=""),"",IF(X1690&gt;=2,IF(Y1690&gt;50,"P1","P3"),IF(X1690&gt;0,IF(Y1690&gt;50,"P2","P5"),IF(Y1690&gt;50,"P4","P6"))))</f>
        <v/>
      </c>
    </row>
    <row r="1691" spans="1:26" x14ac:dyDescent="0.35">
      <c r="A1691" s="48"/>
      <c r="B1691" s="48"/>
      <c r="C1691" s="48"/>
      <c r="D1691" s="48"/>
      <c r="E1691" s="47"/>
      <c r="F1691" s="47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  <c r="Q1691" s="55" t="str" cm="1">
        <f t="array" ref="Q1691">IF(AND(B1691="",D1691="",G1691:H1691="",J1691:P1691),"",IF(OR(B1691="",D1691="",AND(D1691&lt;&gt;"A",D1691&lt;&gt;"B",D1691&lt;&gt;"C",D1691&lt;&gt;"D",D1691&lt;&gt;"U"),G1691&lt;0,H1691&lt;G1691,AND(J1691&lt;&gt;"BC",J1691&lt;&gt;"SG",J1691&lt;&gt;"KQ",J1691&lt;&gt;"R"),J1691="",K1691="",L1691="",L1691&lt; 0,OR(M1691="",M1691&gt;15),OR(N1691="",N1691&gt;15),O1691="",P1691=""),"ERROR - Please check inputs",""))</f>
        <v/>
      </c>
      <c r="R1691" s="55" t="str" cm="1">
        <f t="array" ref="R1691">IF(AND(B1691:D1691="",G1691:P1691=""),"",H1691-G1691)</f>
        <v/>
      </c>
      <c r="S1691" s="55" t="str" cm="1">
        <f t="array" ref="S1691">IF(AND(B1691:D1691="",G1691:P1691=""),"",P1691*R1691/1000*365)</f>
        <v/>
      </c>
      <c r="T1691" s="55" t="str" cm="1">
        <f t="array" ref="T1691">IF(AND(B1691:D1691="",G1691:P1691=""),"",MAX(0,K1691-L1691))</f>
        <v/>
      </c>
      <c r="U1691" s="55" t="str" cm="1">
        <f t="array" ref="U1691">IF(AND(B1691:D1691="",G1691:P1691=""),"",VLOOKUP(J1691,ABen_Rates,3,FALSE)*T1691*S1691)</f>
        <v/>
      </c>
      <c r="V1691" s="55" t="str" cm="1">
        <f t="array" ref="V1691">IF(AND(B1691:D1691="",G1691:P1691=""),"",VLOOKUP(D1691,Treatment_Life,2,FALSE)*U1691)</f>
        <v/>
      </c>
      <c r="W1691" s="55" t="str" cm="1">
        <f t="array" ref="W1691">IF(AND(B1691:D1691="",G1691:P1691=""),"",(H1691-G1691)*O1691*Lane_Width*Cost_m2)</f>
        <v/>
      </c>
      <c r="X1691" s="55" cm="1">
        <f t="array" ref="X1691">IF(AND(B1691:D1691="",G1691:P1691=""),-9999,V1691*Av_Cost_Coll/W1691)</f>
        <v>-9999</v>
      </c>
      <c r="Y1691" s="55" cm="1">
        <f t="array" ref="Y1691">IF(AND(B1691:D1691="",G1691:P1691=""),-9999,VLOOKUP(CONCATENATE(M1691,"-",N1691),Likelihood,2,FALSE))</f>
        <v>-9999</v>
      </c>
      <c r="Z1691" s="55" t="str" cm="1">
        <f t="array" ref="Z1691">IF(AND(B1691:D1691="",G1691:P1691=""),"",IF(X1691&gt;=2,IF(Y1691&gt;50,"P1","P3"),IF(X1691&gt;0,IF(Y1691&gt;50,"P2","P5"),IF(Y1691&gt;50,"P4","P6"))))</f>
        <v/>
      </c>
    </row>
    <row r="1692" spans="1:26" x14ac:dyDescent="0.35">
      <c r="A1692" s="48"/>
      <c r="B1692" s="48"/>
      <c r="C1692" s="48"/>
      <c r="D1692" s="48"/>
      <c r="E1692" s="47"/>
      <c r="F1692" s="47"/>
      <c r="G1692" s="48"/>
      <c r="H1692" s="48"/>
      <c r="I1692" s="48"/>
      <c r="J1692" s="48"/>
      <c r="K1692" s="48"/>
      <c r="L1692" s="48"/>
      <c r="M1692" s="48"/>
      <c r="N1692" s="48"/>
      <c r="O1692" s="48"/>
      <c r="P1692" s="48"/>
      <c r="Q1692" s="55" t="str" cm="1">
        <f t="array" ref="Q1692">IF(AND(B1692="",D1692="",G1692:H1692="",J1692:P1692),"",IF(OR(B1692="",D1692="",AND(D1692&lt;&gt;"A",D1692&lt;&gt;"B",D1692&lt;&gt;"C",D1692&lt;&gt;"D",D1692&lt;&gt;"U"),G1692&lt;0,H1692&lt;G1692,AND(J1692&lt;&gt;"BC",J1692&lt;&gt;"SG",J1692&lt;&gt;"KQ",J1692&lt;&gt;"R"),J1692="",K1692="",L1692="",L1692&lt; 0,OR(M1692="",M1692&gt;15),OR(N1692="",N1692&gt;15),O1692="",P1692=""),"ERROR - Please check inputs",""))</f>
        <v/>
      </c>
      <c r="R1692" s="55" t="str" cm="1">
        <f t="array" ref="R1692">IF(AND(B1692:D1692="",G1692:P1692=""),"",H1692-G1692)</f>
        <v/>
      </c>
      <c r="S1692" s="55" t="str" cm="1">
        <f t="array" ref="S1692">IF(AND(B1692:D1692="",G1692:P1692=""),"",P1692*R1692/1000*365)</f>
        <v/>
      </c>
      <c r="T1692" s="55" t="str" cm="1">
        <f t="array" ref="T1692">IF(AND(B1692:D1692="",G1692:P1692=""),"",MAX(0,K1692-L1692))</f>
        <v/>
      </c>
      <c r="U1692" s="55" t="str" cm="1">
        <f t="array" ref="U1692">IF(AND(B1692:D1692="",G1692:P1692=""),"",VLOOKUP(J1692,ABen_Rates,3,FALSE)*T1692*S1692)</f>
        <v/>
      </c>
      <c r="V1692" s="55" t="str" cm="1">
        <f t="array" ref="V1692">IF(AND(B1692:D1692="",G1692:P1692=""),"",VLOOKUP(D1692,Treatment_Life,2,FALSE)*U1692)</f>
        <v/>
      </c>
      <c r="W1692" s="55" t="str" cm="1">
        <f t="array" ref="W1692">IF(AND(B1692:D1692="",G1692:P1692=""),"",(H1692-G1692)*O1692*Lane_Width*Cost_m2)</f>
        <v/>
      </c>
      <c r="X1692" s="55" cm="1">
        <f t="array" ref="X1692">IF(AND(B1692:D1692="",G1692:P1692=""),-9999,V1692*Av_Cost_Coll/W1692)</f>
        <v>-9999</v>
      </c>
      <c r="Y1692" s="55" cm="1">
        <f t="array" ref="Y1692">IF(AND(B1692:D1692="",G1692:P1692=""),-9999,VLOOKUP(CONCATENATE(M1692,"-",N1692),Likelihood,2,FALSE))</f>
        <v>-9999</v>
      </c>
      <c r="Z1692" s="55" t="str" cm="1">
        <f t="array" ref="Z1692">IF(AND(B1692:D1692="",G1692:P1692=""),"",IF(X1692&gt;=2,IF(Y1692&gt;50,"P1","P3"),IF(X1692&gt;0,IF(Y1692&gt;50,"P2","P5"),IF(Y1692&gt;50,"P4","P6"))))</f>
        <v/>
      </c>
    </row>
    <row r="1693" spans="1:26" x14ac:dyDescent="0.35">
      <c r="A1693" s="48"/>
      <c r="B1693" s="48"/>
      <c r="C1693" s="48"/>
      <c r="D1693" s="48"/>
      <c r="E1693" s="47"/>
      <c r="F1693" s="47"/>
      <c r="G1693" s="48"/>
      <c r="H1693" s="48"/>
      <c r="I1693" s="48"/>
      <c r="J1693" s="48"/>
      <c r="K1693" s="48"/>
      <c r="L1693" s="48"/>
      <c r="M1693" s="48"/>
      <c r="N1693" s="48"/>
      <c r="O1693" s="48"/>
      <c r="P1693" s="48"/>
      <c r="Q1693" s="55" t="str" cm="1">
        <f t="array" ref="Q1693">IF(AND(B1693="",D1693="",G1693:H1693="",J1693:P1693),"",IF(OR(B1693="",D1693="",AND(D1693&lt;&gt;"A",D1693&lt;&gt;"B",D1693&lt;&gt;"C",D1693&lt;&gt;"D",D1693&lt;&gt;"U"),G1693&lt;0,H1693&lt;G1693,AND(J1693&lt;&gt;"BC",J1693&lt;&gt;"SG",J1693&lt;&gt;"KQ",J1693&lt;&gt;"R"),J1693="",K1693="",L1693="",L1693&lt; 0,OR(M1693="",M1693&gt;15),OR(N1693="",N1693&gt;15),O1693="",P1693=""),"ERROR - Please check inputs",""))</f>
        <v/>
      </c>
      <c r="R1693" s="55" t="str" cm="1">
        <f t="array" ref="R1693">IF(AND(B1693:D1693="",G1693:P1693=""),"",H1693-G1693)</f>
        <v/>
      </c>
      <c r="S1693" s="55" t="str" cm="1">
        <f t="array" ref="S1693">IF(AND(B1693:D1693="",G1693:P1693=""),"",P1693*R1693/1000*365)</f>
        <v/>
      </c>
      <c r="T1693" s="55" t="str" cm="1">
        <f t="array" ref="T1693">IF(AND(B1693:D1693="",G1693:P1693=""),"",MAX(0,K1693-L1693))</f>
        <v/>
      </c>
      <c r="U1693" s="55" t="str" cm="1">
        <f t="array" ref="U1693">IF(AND(B1693:D1693="",G1693:P1693=""),"",VLOOKUP(J1693,ABen_Rates,3,FALSE)*T1693*S1693)</f>
        <v/>
      </c>
      <c r="V1693" s="55" t="str" cm="1">
        <f t="array" ref="V1693">IF(AND(B1693:D1693="",G1693:P1693=""),"",VLOOKUP(D1693,Treatment_Life,2,FALSE)*U1693)</f>
        <v/>
      </c>
      <c r="W1693" s="55" t="str" cm="1">
        <f t="array" ref="W1693">IF(AND(B1693:D1693="",G1693:P1693=""),"",(H1693-G1693)*O1693*Lane_Width*Cost_m2)</f>
        <v/>
      </c>
      <c r="X1693" s="55" cm="1">
        <f t="array" ref="X1693">IF(AND(B1693:D1693="",G1693:P1693=""),-9999,V1693*Av_Cost_Coll/W1693)</f>
        <v>-9999</v>
      </c>
      <c r="Y1693" s="55" cm="1">
        <f t="array" ref="Y1693">IF(AND(B1693:D1693="",G1693:P1693=""),-9999,VLOOKUP(CONCATENATE(M1693,"-",N1693),Likelihood,2,FALSE))</f>
        <v>-9999</v>
      </c>
      <c r="Z1693" s="55" t="str" cm="1">
        <f t="array" ref="Z1693">IF(AND(B1693:D1693="",G1693:P1693=""),"",IF(X1693&gt;=2,IF(Y1693&gt;50,"P1","P3"),IF(X1693&gt;0,IF(Y1693&gt;50,"P2","P5"),IF(Y1693&gt;50,"P4","P6"))))</f>
        <v/>
      </c>
    </row>
    <row r="1694" spans="1:26" x14ac:dyDescent="0.35">
      <c r="A1694" s="48"/>
      <c r="B1694" s="48"/>
      <c r="C1694" s="48"/>
      <c r="D1694" s="48"/>
      <c r="E1694" s="47"/>
      <c r="F1694" s="47"/>
      <c r="G1694" s="48"/>
      <c r="H1694" s="48"/>
      <c r="I1694" s="48"/>
      <c r="J1694" s="48"/>
      <c r="K1694" s="48"/>
      <c r="L1694" s="48"/>
      <c r="M1694" s="48"/>
      <c r="N1694" s="48"/>
      <c r="O1694" s="48"/>
      <c r="P1694" s="48"/>
      <c r="Q1694" s="55" t="str" cm="1">
        <f t="array" ref="Q1694">IF(AND(B1694="",D1694="",G1694:H1694="",J1694:P1694),"",IF(OR(B1694="",D1694="",AND(D1694&lt;&gt;"A",D1694&lt;&gt;"B",D1694&lt;&gt;"C",D1694&lt;&gt;"D",D1694&lt;&gt;"U"),G1694&lt;0,H1694&lt;G1694,AND(J1694&lt;&gt;"BC",J1694&lt;&gt;"SG",J1694&lt;&gt;"KQ",J1694&lt;&gt;"R"),J1694="",K1694="",L1694="",L1694&lt; 0,OR(M1694="",M1694&gt;15),OR(N1694="",N1694&gt;15),O1694="",P1694=""),"ERROR - Please check inputs",""))</f>
        <v/>
      </c>
      <c r="R1694" s="55" t="str" cm="1">
        <f t="array" ref="R1694">IF(AND(B1694:D1694="",G1694:P1694=""),"",H1694-G1694)</f>
        <v/>
      </c>
      <c r="S1694" s="55" t="str" cm="1">
        <f t="array" ref="S1694">IF(AND(B1694:D1694="",G1694:P1694=""),"",P1694*R1694/1000*365)</f>
        <v/>
      </c>
      <c r="T1694" s="55" t="str" cm="1">
        <f t="array" ref="T1694">IF(AND(B1694:D1694="",G1694:P1694=""),"",MAX(0,K1694-L1694))</f>
        <v/>
      </c>
      <c r="U1694" s="55" t="str" cm="1">
        <f t="array" ref="U1694">IF(AND(B1694:D1694="",G1694:P1694=""),"",VLOOKUP(J1694,ABen_Rates,3,FALSE)*T1694*S1694)</f>
        <v/>
      </c>
      <c r="V1694" s="55" t="str" cm="1">
        <f t="array" ref="V1694">IF(AND(B1694:D1694="",G1694:P1694=""),"",VLOOKUP(D1694,Treatment_Life,2,FALSE)*U1694)</f>
        <v/>
      </c>
      <c r="W1694" s="55" t="str" cm="1">
        <f t="array" ref="W1694">IF(AND(B1694:D1694="",G1694:P1694=""),"",(H1694-G1694)*O1694*Lane_Width*Cost_m2)</f>
        <v/>
      </c>
      <c r="X1694" s="55" cm="1">
        <f t="array" ref="X1694">IF(AND(B1694:D1694="",G1694:P1694=""),-9999,V1694*Av_Cost_Coll/W1694)</f>
        <v>-9999</v>
      </c>
      <c r="Y1694" s="55" cm="1">
        <f t="array" ref="Y1694">IF(AND(B1694:D1694="",G1694:P1694=""),-9999,VLOOKUP(CONCATENATE(M1694,"-",N1694),Likelihood,2,FALSE))</f>
        <v>-9999</v>
      </c>
      <c r="Z1694" s="55" t="str" cm="1">
        <f t="array" ref="Z1694">IF(AND(B1694:D1694="",G1694:P1694=""),"",IF(X1694&gt;=2,IF(Y1694&gt;50,"P1","P3"),IF(X1694&gt;0,IF(Y1694&gt;50,"P2","P5"),IF(Y1694&gt;50,"P4","P6"))))</f>
        <v/>
      </c>
    </row>
    <row r="1695" spans="1:26" x14ac:dyDescent="0.35">
      <c r="A1695" s="48"/>
      <c r="B1695" s="48"/>
      <c r="C1695" s="48"/>
      <c r="D1695" s="48"/>
      <c r="E1695" s="47"/>
      <c r="F1695" s="47"/>
      <c r="G1695" s="48"/>
      <c r="H1695" s="48"/>
      <c r="I1695" s="48"/>
      <c r="J1695" s="48"/>
      <c r="K1695" s="48"/>
      <c r="L1695" s="48"/>
      <c r="M1695" s="48"/>
      <c r="N1695" s="48"/>
      <c r="O1695" s="48"/>
      <c r="P1695" s="48"/>
      <c r="Q1695" s="55" t="str" cm="1">
        <f t="array" ref="Q1695">IF(AND(B1695="",D1695="",G1695:H1695="",J1695:P1695),"",IF(OR(B1695="",D1695="",AND(D1695&lt;&gt;"A",D1695&lt;&gt;"B",D1695&lt;&gt;"C",D1695&lt;&gt;"D",D1695&lt;&gt;"U"),G1695&lt;0,H1695&lt;G1695,AND(J1695&lt;&gt;"BC",J1695&lt;&gt;"SG",J1695&lt;&gt;"KQ",J1695&lt;&gt;"R"),J1695="",K1695="",L1695="",L1695&lt; 0,OR(M1695="",M1695&gt;15),OR(N1695="",N1695&gt;15),O1695="",P1695=""),"ERROR - Please check inputs",""))</f>
        <v/>
      </c>
      <c r="R1695" s="55" t="str" cm="1">
        <f t="array" ref="R1695">IF(AND(B1695:D1695="",G1695:P1695=""),"",H1695-G1695)</f>
        <v/>
      </c>
      <c r="S1695" s="55" t="str" cm="1">
        <f t="array" ref="S1695">IF(AND(B1695:D1695="",G1695:P1695=""),"",P1695*R1695/1000*365)</f>
        <v/>
      </c>
      <c r="T1695" s="55" t="str" cm="1">
        <f t="array" ref="T1695">IF(AND(B1695:D1695="",G1695:P1695=""),"",MAX(0,K1695-L1695))</f>
        <v/>
      </c>
      <c r="U1695" s="55" t="str" cm="1">
        <f t="array" ref="U1695">IF(AND(B1695:D1695="",G1695:P1695=""),"",VLOOKUP(J1695,ABen_Rates,3,FALSE)*T1695*S1695)</f>
        <v/>
      </c>
      <c r="V1695" s="55" t="str" cm="1">
        <f t="array" ref="V1695">IF(AND(B1695:D1695="",G1695:P1695=""),"",VLOOKUP(D1695,Treatment_Life,2,FALSE)*U1695)</f>
        <v/>
      </c>
      <c r="W1695" s="55" t="str" cm="1">
        <f t="array" ref="W1695">IF(AND(B1695:D1695="",G1695:P1695=""),"",(H1695-G1695)*O1695*Lane_Width*Cost_m2)</f>
        <v/>
      </c>
      <c r="X1695" s="55" cm="1">
        <f t="array" ref="X1695">IF(AND(B1695:D1695="",G1695:P1695=""),-9999,V1695*Av_Cost_Coll/W1695)</f>
        <v>-9999</v>
      </c>
      <c r="Y1695" s="55" cm="1">
        <f t="array" ref="Y1695">IF(AND(B1695:D1695="",G1695:P1695=""),-9999,VLOOKUP(CONCATENATE(M1695,"-",N1695),Likelihood,2,FALSE))</f>
        <v>-9999</v>
      </c>
      <c r="Z1695" s="55" t="str" cm="1">
        <f t="array" ref="Z1695">IF(AND(B1695:D1695="",G1695:P1695=""),"",IF(X1695&gt;=2,IF(Y1695&gt;50,"P1","P3"),IF(X1695&gt;0,IF(Y1695&gt;50,"P2","P5"),IF(Y1695&gt;50,"P4","P6"))))</f>
        <v/>
      </c>
    </row>
    <row r="1696" spans="1:26" x14ac:dyDescent="0.35">
      <c r="A1696" s="48"/>
      <c r="B1696" s="48"/>
      <c r="C1696" s="48"/>
      <c r="D1696" s="48"/>
      <c r="E1696" s="47"/>
      <c r="F1696" s="47"/>
      <c r="G1696" s="48"/>
      <c r="H1696" s="48"/>
      <c r="I1696" s="48"/>
      <c r="J1696" s="48"/>
      <c r="K1696" s="48"/>
      <c r="L1696" s="48"/>
      <c r="M1696" s="48"/>
      <c r="N1696" s="48"/>
      <c r="O1696" s="48"/>
      <c r="P1696" s="48"/>
      <c r="Q1696" s="55" t="str" cm="1">
        <f t="array" ref="Q1696">IF(AND(B1696="",D1696="",G1696:H1696="",J1696:P1696),"",IF(OR(B1696="",D1696="",AND(D1696&lt;&gt;"A",D1696&lt;&gt;"B",D1696&lt;&gt;"C",D1696&lt;&gt;"D",D1696&lt;&gt;"U"),G1696&lt;0,H1696&lt;G1696,AND(J1696&lt;&gt;"BC",J1696&lt;&gt;"SG",J1696&lt;&gt;"KQ",J1696&lt;&gt;"R"),J1696="",K1696="",L1696="",L1696&lt; 0,OR(M1696="",M1696&gt;15),OR(N1696="",N1696&gt;15),O1696="",P1696=""),"ERROR - Please check inputs",""))</f>
        <v/>
      </c>
      <c r="R1696" s="55" t="str" cm="1">
        <f t="array" ref="R1696">IF(AND(B1696:D1696="",G1696:P1696=""),"",H1696-G1696)</f>
        <v/>
      </c>
      <c r="S1696" s="55" t="str" cm="1">
        <f t="array" ref="S1696">IF(AND(B1696:D1696="",G1696:P1696=""),"",P1696*R1696/1000*365)</f>
        <v/>
      </c>
      <c r="T1696" s="55" t="str" cm="1">
        <f t="array" ref="T1696">IF(AND(B1696:D1696="",G1696:P1696=""),"",MAX(0,K1696-L1696))</f>
        <v/>
      </c>
      <c r="U1696" s="55" t="str" cm="1">
        <f t="array" ref="U1696">IF(AND(B1696:D1696="",G1696:P1696=""),"",VLOOKUP(J1696,ABen_Rates,3,FALSE)*T1696*S1696)</f>
        <v/>
      </c>
      <c r="V1696" s="55" t="str" cm="1">
        <f t="array" ref="V1696">IF(AND(B1696:D1696="",G1696:P1696=""),"",VLOOKUP(D1696,Treatment_Life,2,FALSE)*U1696)</f>
        <v/>
      </c>
      <c r="W1696" s="55" t="str" cm="1">
        <f t="array" ref="W1696">IF(AND(B1696:D1696="",G1696:P1696=""),"",(H1696-G1696)*O1696*Lane_Width*Cost_m2)</f>
        <v/>
      </c>
      <c r="X1696" s="55" cm="1">
        <f t="array" ref="X1696">IF(AND(B1696:D1696="",G1696:P1696=""),-9999,V1696*Av_Cost_Coll/W1696)</f>
        <v>-9999</v>
      </c>
      <c r="Y1696" s="55" cm="1">
        <f t="array" ref="Y1696">IF(AND(B1696:D1696="",G1696:P1696=""),-9999,VLOOKUP(CONCATENATE(M1696,"-",N1696),Likelihood,2,FALSE))</f>
        <v>-9999</v>
      </c>
      <c r="Z1696" s="55" t="str" cm="1">
        <f t="array" ref="Z1696">IF(AND(B1696:D1696="",G1696:P1696=""),"",IF(X1696&gt;=2,IF(Y1696&gt;50,"P1","P3"),IF(X1696&gt;0,IF(Y1696&gt;50,"P2","P5"),IF(Y1696&gt;50,"P4","P6"))))</f>
        <v/>
      </c>
    </row>
    <row r="1697" spans="1:26" x14ac:dyDescent="0.35">
      <c r="A1697" s="48"/>
      <c r="B1697" s="48"/>
      <c r="C1697" s="48"/>
      <c r="D1697" s="48"/>
      <c r="E1697" s="47"/>
      <c r="F1697" s="47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55" t="str" cm="1">
        <f t="array" ref="Q1697">IF(AND(B1697="",D1697="",G1697:H1697="",J1697:P1697),"",IF(OR(B1697="",D1697="",AND(D1697&lt;&gt;"A",D1697&lt;&gt;"B",D1697&lt;&gt;"C",D1697&lt;&gt;"D",D1697&lt;&gt;"U"),G1697&lt;0,H1697&lt;G1697,AND(J1697&lt;&gt;"BC",J1697&lt;&gt;"SG",J1697&lt;&gt;"KQ",J1697&lt;&gt;"R"),J1697="",K1697="",L1697="",L1697&lt; 0,OR(M1697="",M1697&gt;15),OR(N1697="",N1697&gt;15),O1697="",P1697=""),"ERROR - Please check inputs",""))</f>
        <v/>
      </c>
      <c r="R1697" s="55" t="str" cm="1">
        <f t="array" ref="R1697">IF(AND(B1697:D1697="",G1697:P1697=""),"",H1697-G1697)</f>
        <v/>
      </c>
      <c r="S1697" s="55" t="str" cm="1">
        <f t="array" ref="S1697">IF(AND(B1697:D1697="",G1697:P1697=""),"",P1697*R1697/1000*365)</f>
        <v/>
      </c>
      <c r="T1697" s="55" t="str" cm="1">
        <f t="array" ref="T1697">IF(AND(B1697:D1697="",G1697:P1697=""),"",MAX(0,K1697-L1697))</f>
        <v/>
      </c>
      <c r="U1697" s="55" t="str" cm="1">
        <f t="array" ref="U1697">IF(AND(B1697:D1697="",G1697:P1697=""),"",VLOOKUP(J1697,ABen_Rates,3,FALSE)*T1697*S1697)</f>
        <v/>
      </c>
      <c r="V1697" s="55" t="str" cm="1">
        <f t="array" ref="V1697">IF(AND(B1697:D1697="",G1697:P1697=""),"",VLOOKUP(D1697,Treatment_Life,2,FALSE)*U1697)</f>
        <v/>
      </c>
      <c r="W1697" s="55" t="str" cm="1">
        <f t="array" ref="W1697">IF(AND(B1697:D1697="",G1697:P1697=""),"",(H1697-G1697)*O1697*Lane_Width*Cost_m2)</f>
        <v/>
      </c>
      <c r="X1697" s="55" cm="1">
        <f t="array" ref="X1697">IF(AND(B1697:D1697="",G1697:P1697=""),-9999,V1697*Av_Cost_Coll/W1697)</f>
        <v>-9999</v>
      </c>
      <c r="Y1697" s="55" cm="1">
        <f t="array" ref="Y1697">IF(AND(B1697:D1697="",G1697:P1697=""),-9999,VLOOKUP(CONCATENATE(M1697,"-",N1697),Likelihood,2,FALSE))</f>
        <v>-9999</v>
      </c>
      <c r="Z1697" s="55" t="str" cm="1">
        <f t="array" ref="Z1697">IF(AND(B1697:D1697="",G1697:P1697=""),"",IF(X1697&gt;=2,IF(Y1697&gt;50,"P1","P3"),IF(X1697&gt;0,IF(Y1697&gt;50,"P2","P5"),IF(Y1697&gt;50,"P4","P6"))))</f>
        <v/>
      </c>
    </row>
    <row r="1698" spans="1:26" x14ac:dyDescent="0.35">
      <c r="A1698" s="48"/>
      <c r="B1698" s="48"/>
      <c r="C1698" s="48"/>
      <c r="D1698" s="48"/>
      <c r="E1698" s="47"/>
      <c r="F1698" s="47"/>
      <c r="G1698" s="48"/>
      <c r="H1698" s="48"/>
      <c r="I1698" s="48"/>
      <c r="J1698" s="48"/>
      <c r="K1698" s="48"/>
      <c r="L1698" s="48"/>
      <c r="M1698" s="48"/>
      <c r="N1698" s="48"/>
      <c r="O1698" s="48"/>
      <c r="P1698" s="48"/>
      <c r="Q1698" s="55" t="str" cm="1">
        <f t="array" ref="Q1698">IF(AND(B1698="",D1698="",G1698:H1698="",J1698:P1698),"",IF(OR(B1698="",D1698="",AND(D1698&lt;&gt;"A",D1698&lt;&gt;"B",D1698&lt;&gt;"C",D1698&lt;&gt;"D",D1698&lt;&gt;"U"),G1698&lt;0,H1698&lt;G1698,AND(J1698&lt;&gt;"BC",J1698&lt;&gt;"SG",J1698&lt;&gt;"KQ",J1698&lt;&gt;"R"),J1698="",K1698="",L1698="",L1698&lt; 0,OR(M1698="",M1698&gt;15),OR(N1698="",N1698&gt;15),O1698="",P1698=""),"ERROR - Please check inputs",""))</f>
        <v/>
      </c>
      <c r="R1698" s="55" t="str" cm="1">
        <f t="array" ref="R1698">IF(AND(B1698:D1698="",G1698:P1698=""),"",H1698-G1698)</f>
        <v/>
      </c>
      <c r="S1698" s="55" t="str" cm="1">
        <f t="array" ref="S1698">IF(AND(B1698:D1698="",G1698:P1698=""),"",P1698*R1698/1000*365)</f>
        <v/>
      </c>
      <c r="T1698" s="55" t="str" cm="1">
        <f t="array" ref="T1698">IF(AND(B1698:D1698="",G1698:P1698=""),"",MAX(0,K1698-L1698))</f>
        <v/>
      </c>
      <c r="U1698" s="55" t="str" cm="1">
        <f t="array" ref="U1698">IF(AND(B1698:D1698="",G1698:P1698=""),"",VLOOKUP(J1698,ABen_Rates,3,FALSE)*T1698*S1698)</f>
        <v/>
      </c>
      <c r="V1698" s="55" t="str" cm="1">
        <f t="array" ref="V1698">IF(AND(B1698:D1698="",G1698:P1698=""),"",VLOOKUP(D1698,Treatment_Life,2,FALSE)*U1698)</f>
        <v/>
      </c>
      <c r="W1698" s="55" t="str" cm="1">
        <f t="array" ref="W1698">IF(AND(B1698:D1698="",G1698:P1698=""),"",(H1698-G1698)*O1698*Lane_Width*Cost_m2)</f>
        <v/>
      </c>
      <c r="X1698" s="55" cm="1">
        <f t="array" ref="X1698">IF(AND(B1698:D1698="",G1698:P1698=""),-9999,V1698*Av_Cost_Coll/W1698)</f>
        <v>-9999</v>
      </c>
      <c r="Y1698" s="55" cm="1">
        <f t="array" ref="Y1698">IF(AND(B1698:D1698="",G1698:P1698=""),-9999,VLOOKUP(CONCATENATE(M1698,"-",N1698),Likelihood,2,FALSE))</f>
        <v>-9999</v>
      </c>
      <c r="Z1698" s="55" t="str" cm="1">
        <f t="array" ref="Z1698">IF(AND(B1698:D1698="",G1698:P1698=""),"",IF(X1698&gt;=2,IF(Y1698&gt;50,"P1","P3"),IF(X1698&gt;0,IF(Y1698&gt;50,"P2","P5"),IF(Y1698&gt;50,"P4","P6"))))</f>
        <v/>
      </c>
    </row>
    <row r="1699" spans="1:26" x14ac:dyDescent="0.35">
      <c r="A1699" s="48"/>
      <c r="B1699" s="48"/>
      <c r="C1699" s="48"/>
      <c r="D1699" s="48"/>
      <c r="E1699" s="47"/>
      <c r="F1699" s="47"/>
      <c r="G1699" s="48"/>
      <c r="H1699" s="48"/>
      <c r="I1699" s="48"/>
      <c r="J1699" s="48"/>
      <c r="K1699" s="48"/>
      <c r="L1699" s="48"/>
      <c r="M1699" s="48"/>
      <c r="N1699" s="48"/>
      <c r="O1699" s="48"/>
      <c r="P1699" s="48"/>
      <c r="Q1699" s="55" t="str" cm="1">
        <f t="array" ref="Q1699">IF(AND(B1699="",D1699="",G1699:H1699="",J1699:P1699),"",IF(OR(B1699="",D1699="",AND(D1699&lt;&gt;"A",D1699&lt;&gt;"B",D1699&lt;&gt;"C",D1699&lt;&gt;"D",D1699&lt;&gt;"U"),G1699&lt;0,H1699&lt;G1699,AND(J1699&lt;&gt;"BC",J1699&lt;&gt;"SG",J1699&lt;&gt;"KQ",J1699&lt;&gt;"R"),J1699="",K1699="",L1699="",L1699&lt; 0,OR(M1699="",M1699&gt;15),OR(N1699="",N1699&gt;15),O1699="",P1699=""),"ERROR - Please check inputs",""))</f>
        <v/>
      </c>
      <c r="R1699" s="55" t="str" cm="1">
        <f t="array" ref="R1699">IF(AND(B1699:D1699="",G1699:P1699=""),"",H1699-G1699)</f>
        <v/>
      </c>
      <c r="S1699" s="55" t="str" cm="1">
        <f t="array" ref="S1699">IF(AND(B1699:D1699="",G1699:P1699=""),"",P1699*R1699/1000*365)</f>
        <v/>
      </c>
      <c r="T1699" s="55" t="str" cm="1">
        <f t="array" ref="T1699">IF(AND(B1699:D1699="",G1699:P1699=""),"",MAX(0,K1699-L1699))</f>
        <v/>
      </c>
      <c r="U1699" s="55" t="str" cm="1">
        <f t="array" ref="U1699">IF(AND(B1699:D1699="",G1699:P1699=""),"",VLOOKUP(J1699,ABen_Rates,3,FALSE)*T1699*S1699)</f>
        <v/>
      </c>
      <c r="V1699" s="55" t="str" cm="1">
        <f t="array" ref="V1699">IF(AND(B1699:D1699="",G1699:P1699=""),"",VLOOKUP(D1699,Treatment_Life,2,FALSE)*U1699)</f>
        <v/>
      </c>
      <c r="W1699" s="55" t="str" cm="1">
        <f t="array" ref="W1699">IF(AND(B1699:D1699="",G1699:P1699=""),"",(H1699-G1699)*O1699*Lane_Width*Cost_m2)</f>
        <v/>
      </c>
      <c r="X1699" s="55" cm="1">
        <f t="array" ref="X1699">IF(AND(B1699:D1699="",G1699:P1699=""),-9999,V1699*Av_Cost_Coll/W1699)</f>
        <v>-9999</v>
      </c>
      <c r="Y1699" s="55" cm="1">
        <f t="array" ref="Y1699">IF(AND(B1699:D1699="",G1699:P1699=""),-9999,VLOOKUP(CONCATENATE(M1699,"-",N1699),Likelihood,2,FALSE))</f>
        <v>-9999</v>
      </c>
      <c r="Z1699" s="55" t="str" cm="1">
        <f t="array" ref="Z1699">IF(AND(B1699:D1699="",G1699:P1699=""),"",IF(X1699&gt;=2,IF(Y1699&gt;50,"P1","P3"),IF(X1699&gt;0,IF(Y1699&gt;50,"P2","P5"),IF(Y1699&gt;50,"P4","P6"))))</f>
        <v/>
      </c>
    </row>
    <row r="1700" spans="1:26" x14ac:dyDescent="0.35">
      <c r="A1700" s="48"/>
      <c r="B1700" s="48"/>
      <c r="C1700" s="48"/>
      <c r="D1700" s="48"/>
      <c r="E1700" s="47"/>
      <c r="F1700" s="47"/>
      <c r="G1700" s="48"/>
      <c r="H1700" s="48"/>
      <c r="I1700" s="48"/>
      <c r="J1700" s="48"/>
      <c r="K1700" s="48"/>
      <c r="L1700" s="48"/>
      <c r="M1700" s="48"/>
      <c r="N1700" s="48"/>
      <c r="O1700" s="48"/>
      <c r="P1700" s="48"/>
      <c r="Q1700" s="55" t="str" cm="1">
        <f t="array" ref="Q1700">IF(AND(B1700="",D1700="",G1700:H1700="",J1700:P1700),"",IF(OR(B1700="",D1700="",AND(D1700&lt;&gt;"A",D1700&lt;&gt;"B",D1700&lt;&gt;"C",D1700&lt;&gt;"D",D1700&lt;&gt;"U"),G1700&lt;0,H1700&lt;G1700,AND(J1700&lt;&gt;"BC",J1700&lt;&gt;"SG",J1700&lt;&gt;"KQ",J1700&lt;&gt;"R"),J1700="",K1700="",L1700="",L1700&lt; 0,OR(M1700="",M1700&gt;15),OR(N1700="",N1700&gt;15),O1700="",P1700=""),"ERROR - Please check inputs",""))</f>
        <v/>
      </c>
      <c r="R1700" s="55" t="str" cm="1">
        <f t="array" ref="R1700">IF(AND(B1700:D1700="",G1700:P1700=""),"",H1700-G1700)</f>
        <v/>
      </c>
      <c r="S1700" s="55" t="str" cm="1">
        <f t="array" ref="S1700">IF(AND(B1700:D1700="",G1700:P1700=""),"",P1700*R1700/1000*365)</f>
        <v/>
      </c>
      <c r="T1700" s="55" t="str" cm="1">
        <f t="array" ref="T1700">IF(AND(B1700:D1700="",G1700:P1700=""),"",MAX(0,K1700-L1700))</f>
        <v/>
      </c>
      <c r="U1700" s="55" t="str" cm="1">
        <f t="array" ref="U1700">IF(AND(B1700:D1700="",G1700:P1700=""),"",VLOOKUP(J1700,ABen_Rates,3,FALSE)*T1700*S1700)</f>
        <v/>
      </c>
      <c r="V1700" s="55" t="str" cm="1">
        <f t="array" ref="V1700">IF(AND(B1700:D1700="",G1700:P1700=""),"",VLOOKUP(D1700,Treatment_Life,2,FALSE)*U1700)</f>
        <v/>
      </c>
      <c r="W1700" s="55" t="str" cm="1">
        <f t="array" ref="W1700">IF(AND(B1700:D1700="",G1700:P1700=""),"",(H1700-G1700)*O1700*Lane_Width*Cost_m2)</f>
        <v/>
      </c>
      <c r="X1700" s="55" cm="1">
        <f t="array" ref="X1700">IF(AND(B1700:D1700="",G1700:P1700=""),-9999,V1700*Av_Cost_Coll/W1700)</f>
        <v>-9999</v>
      </c>
      <c r="Y1700" s="55" cm="1">
        <f t="array" ref="Y1700">IF(AND(B1700:D1700="",G1700:P1700=""),-9999,VLOOKUP(CONCATENATE(M1700,"-",N1700),Likelihood,2,FALSE))</f>
        <v>-9999</v>
      </c>
      <c r="Z1700" s="55" t="str" cm="1">
        <f t="array" ref="Z1700">IF(AND(B1700:D1700="",G1700:P1700=""),"",IF(X1700&gt;=2,IF(Y1700&gt;50,"P1","P3"),IF(X1700&gt;0,IF(Y1700&gt;50,"P2","P5"),IF(Y1700&gt;50,"P4","P6"))))</f>
        <v/>
      </c>
    </row>
    <row r="1701" spans="1:26" x14ac:dyDescent="0.35">
      <c r="A1701" s="48"/>
      <c r="B1701" s="48"/>
      <c r="C1701" s="48"/>
      <c r="D1701" s="48"/>
      <c r="E1701" s="47"/>
      <c r="F1701" s="47"/>
      <c r="G1701" s="48"/>
      <c r="H1701" s="48"/>
      <c r="I1701" s="48"/>
      <c r="J1701" s="48"/>
      <c r="K1701" s="48"/>
      <c r="L1701" s="48"/>
      <c r="M1701" s="48"/>
      <c r="N1701" s="48"/>
      <c r="O1701" s="48"/>
      <c r="P1701" s="48"/>
      <c r="Q1701" s="55" t="str" cm="1">
        <f t="array" ref="Q1701">IF(AND(B1701="",D1701="",G1701:H1701="",J1701:P1701),"",IF(OR(B1701="",D1701="",AND(D1701&lt;&gt;"A",D1701&lt;&gt;"B",D1701&lt;&gt;"C",D1701&lt;&gt;"D",D1701&lt;&gt;"U"),G1701&lt;0,H1701&lt;G1701,AND(J1701&lt;&gt;"BC",J1701&lt;&gt;"SG",J1701&lt;&gt;"KQ",J1701&lt;&gt;"R"),J1701="",K1701="",L1701="",L1701&lt; 0,OR(M1701="",M1701&gt;15),OR(N1701="",N1701&gt;15),O1701="",P1701=""),"ERROR - Please check inputs",""))</f>
        <v/>
      </c>
      <c r="R1701" s="55" t="str" cm="1">
        <f t="array" ref="R1701">IF(AND(B1701:D1701="",G1701:P1701=""),"",H1701-G1701)</f>
        <v/>
      </c>
      <c r="S1701" s="55" t="str" cm="1">
        <f t="array" ref="S1701">IF(AND(B1701:D1701="",G1701:P1701=""),"",P1701*R1701/1000*365)</f>
        <v/>
      </c>
      <c r="T1701" s="55" t="str" cm="1">
        <f t="array" ref="T1701">IF(AND(B1701:D1701="",G1701:P1701=""),"",MAX(0,K1701-L1701))</f>
        <v/>
      </c>
      <c r="U1701" s="55" t="str" cm="1">
        <f t="array" ref="U1701">IF(AND(B1701:D1701="",G1701:P1701=""),"",VLOOKUP(J1701,ABen_Rates,3,FALSE)*T1701*S1701)</f>
        <v/>
      </c>
      <c r="V1701" s="55" t="str" cm="1">
        <f t="array" ref="V1701">IF(AND(B1701:D1701="",G1701:P1701=""),"",VLOOKUP(D1701,Treatment_Life,2,FALSE)*U1701)</f>
        <v/>
      </c>
      <c r="W1701" s="55" t="str" cm="1">
        <f t="array" ref="W1701">IF(AND(B1701:D1701="",G1701:P1701=""),"",(H1701-G1701)*O1701*Lane_Width*Cost_m2)</f>
        <v/>
      </c>
      <c r="X1701" s="55" cm="1">
        <f t="array" ref="X1701">IF(AND(B1701:D1701="",G1701:P1701=""),-9999,V1701*Av_Cost_Coll/W1701)</f>
        <v>-9999</v>
      </c>
      <c r="Y1701" s="55" cm="1">
        <f t="array" ref="Y1701">IF(AND(B1701:D1701="",G1701:P1701=""),-9999,VLOOKUP(CONCATENATE(M1701,"-",N1701),Likelihood,2,FALSE))</f>
        <v>-9999</v>
      </c>
      <c r="Z1701" s="55" t="str" cm="1">
        <f t="array" ref="Z1701">IF(AND(B1701:D1701="",G1701:P1701=""),"",IF(X1701&gt;=2,IF(Y1701&gt;50,"P1","P3"),IF(X1701&gt;0,IF(Y1701&gt;50,"P2","P5"),IF(Y1701&gt;50,"P4","P6"))))</f>
        <v/>
      </c>
    </row>
    <row r="1702" spans="1:26" x14ac:dyDescent="0.35">
      <c r="A1702" s="48"/>
      <c r="B1702" s="48"/>
      <c r="C1702" s="48"/>
      <c r="D1702" s="48"/>
      <c r="E1702" s="47"/>
      <c r="F1702" s="47"/>
      <c r="G1702" s="48"/>
      <c r="H1702" s="48"/>
      <c r="I1702" s="48"/>
      <c r="J1702" s="48"/>
      <c r="K1702" s="48"/>
      <c r="L1702" s="48"/>
      <c r="M1702" s="48"/>
      <c r="N1702" s="48"/>
      <c r="O1702" s="48"/>
      <c r="P1702" s="48"/>
      <c r="Q1702" s="55" t="str" cm="1">
        <f t="array" ref="Q1702">IF(AND(B1702="",D1702="",G1702:H1702="",J1702:P1702),"",IF(OR(B1702="",D1702="",AND(D1702&lt;&gt;"A",D1702&lt;&gt;"B",D1702&lt;&gt;"C",D1702&lt;&gt;"D",D1702&lt;&gt;"U"),G1702&lt;0,H1702&lt;G1702,AND(J1702&lt;&gt;"BC",J1702&lt;&gt;"SG",J1702&lt;&gt;"KQ",J1702&lt;&gt;"R"),J1702="",K1702="",L1702="",L1702&lt; 0,OR(M1702="",M1702&gt;15),OR(N1702="",N1702&gt;15),O1702="",P1702=""),"ERROR - Please check inputs",""))</f>
        <v/>
      </c>
      <c r="R1702" s="55" t="str" cm="1">
        <f t="array" ref="R1702">IF(AND(B1702:D1702="",G1702:P1702=""),"",H1702-G1702)</f>
        <v/>
      </c>
      <c r="S1702" s="55" t="str" cm="1">
        <f t="array" ref="S1702">IF(AND(B1702:D1702="",G1702:P1702=""),"",P1702*R1702/1000*365)</f>
        <v/>
      </c>
      <c r="T1702" s="55" t="str" cm="1">
        <f t="array" ref="T1702">IF(AND(B1702:D1702="",G1702:P1702=""),"",MAX(0,K1702-L1702))</f>
        <v/>
      </c>
      <c r="U1702" s="55" t="str" cm="1">
        <f t="array" ref="U1702">IF(AND(B1702:D1702="",G1702:P1702=""),"",VLOOKUP(J1702,ABen_Rates,3,FALSE)*T1702*S1702)</f>
        <v/>
      </c>
      <c r="V1702" s="55" t="str" cm="1">
        <f t="array" ref="V1702">IF(AND(B1702:D1702="",G1702:P1702=""),"",VLOOKUP(D1702,Treatment_Life,2,FALSE)*U1702)</f>
        <v/>
      </c>
      <c r="W1702" s="55" t="str" cm="1">
        <f t="array" ref="W1702">IF(AND(B1702:D1702="",G1702:P1702=""),"",(H1702-G1702)*O1702*Lane_Width*Cost_m2)</f>
        <v/>
      </c>
      <c r="X1702" s="55" cm="1">
        <f t="array" ref="X1702">IF(AND(B1702:D1702="",G1702:P1702=""),-9999,V1702*Av_Cost_Coll/W1702)</f>
        <v>-9999</v>
      </c>
      <c r="Y1702" s="55" cm="1">
        <f t="array" ref="Y1702">IF(AND(B1702:D1702="",G1702:P1702=""),-9999,VLOOKUP(CONCATENATE(M1702,"-",N1702),Likelihood,2,FALSE))</f>
        <v>-9999</v>
      </c>
      <c r="Z1702" s="55" t="str" cm="1">
        <f t="array" ref="Z1702">IF(AND(B1702:D1702="",G1702:P1702=""),"",IF(X1702&gt;=2,IF(Y1702&gt;50,"P1","P3"),IF(X1702&gt;0,IF(Y1702&gt;50,"P2","P5"),IF(Y1702&gt;50,"P4","P6"))))</f>
        <v/>
      </c>
    </row>
    <row r="1703" spans="1:26" x14ac:dyDescent="0.35">
      <c r="A1703" s="48"/>
      <c r="B1703" s="48"/>
      <c r="C1703" s="48"/>
      <c r="D1703" s="48"/>
      <c r="E1703" s="47"/>
      <c r="F1703" s="47"/>
      <c r="G1703" s="48"/>
      <c r="H1703" s="48"/>
      <c r="I1703" s="48"/>
      <c r="J1703" s="48"/>
      <c r="K1703" s="48"/>
      <c r="L1703" s="48"/>
      <c r="M1703" s="48"/>
      <c r="N1703" s="48"/>
      <c r="O1703" s="48"/>
      <c r="P1703" s="48"/>
      <c r="Q1703" s="55" t="str" cm="1">
        <f t="array" ref="Q1703">IF(AND(B1703="",D1703="",G1703:H1703="",J1703:P1703),"",IF(OR(B1703="",D1703="",AND(D1703&lt;&gt;"A",D1703&lt;&gt;"B",D1703&lt;&gt;"C",D1703&lt;&gt;"D",D1703&lt;&gt;"U"),G1703&lt;0,H1703&lt;G1703,AND(J1703&lt;&gt;"BC",J1703&lt;&gt;"SG",J1703&lt;&gt;"KQ",J1703&lt;&gt;"R"),J1703="",K1703="",L1703="",L1703&lt; 0,OR(M1703="",M1703&gt;15),OR(N1703="",N1703&gt;15),O1703="",P1703=""),"ERROR - Please check inputs",""))</f>
        <v/>
      </c>
      <c r="R1703" s="55" t="str" cm="1">
        <f t="array" ref="R1703">IF(AND(B1703:D1703="",G1703:P1703=""),"",H1703-G1703)</f>
        <v/>
      </c>
      <c r="S1703" s="55" t="str" cm="1">
        <f t="array" ref="S1703">IF(AND(B1703:D1703="",G1703:P1703=""),"",P1703*R1703/1000*365)</f>
        <v/>
      </c>
      <c r="T1703" s="55" t="str" cm="1">
        <f t="array" ref="T1703">IF(AND(B1703:D1703="",G1703:P1703=""),"",MAX(0,K1703-L1703))</f>
        <v/>
      </c>
      <c r="U1703" s="55" t="str" cm="1">
        <f t="array" ref="U1703">IF(AND(B1703:D1703="",G1703:P1703=""),"",VLOOKUP(J1703,ABen_Rates,3,FALSE)*T1703*S1703)</f>
        <v/>
      </c>
      <c r="V1703" s="55" t="str" cm="1">
        <f t="array" ref="V1703">IF(AND(B1703:D1703="",G1703:P1703=""),"",VLOOKUP(D1703,Treatment_Life,2,FALSE)*U1703)</f>
        <v/>
      </c>
      <c r="W1703" s="55" t="str" cm="1">
        <f t="array" ref="W1703">IF(AND(B1703:D1703="",G1703:P1703=""),"",(H1703-G1703)*O1703*Lane_Width*Cost_m2)</f>
        <v/>
      </c>
      <c r="X1703" s="55" cm="1">
        <f t="array" ref="X1703">IF(AND(B1703:D1703="",G1703:P1703=""),-9999,V1703*Av_Cost_Coll/W1703)</f>
        <v>-9999</v>
      </c>
      <c r="Y1703" s="55" cm="1">
        <f t="array" ref="Y1703">IF(AND(B1703:D1703="",G1703:P1703=""),-9999,VLOOKUP(CONCATENATE(M1703,"-",N1703),Likelihood,2,FALSE))</f>
        <v>-9999</v>
      </c>
      <c r="Z1703" s="55" t="str" cm="1">
        <f t="array" ref="Z1703">IF(AND(B1703:D1703="",G1703:P1703=""),"",IF(X1703&gt;=2,IF(Y1703&gt;50,"P1","P3"),IF(X1703&gt;0,IF(Y1703&gt;50,"P2","P5"),IF(Y1703&gt;50,"P4","P6"))))</f>
        <v/>
      </c>
    </row>
    <row r="1704" spans="1:26" x14ac:dyDescent="0.35">
      <c r="A1704" s="48"/>
      <c r="B1704" s="48"/>
      <c r="C1704" s="48"/>
      <c r="D1704" s="48"/>
      <c r="E1704" s="47"/>
      <c r="F1704" s="47"/>
      <c r="G1704" s="48"/>
      <c r="H1704" s="48"/>
      <c r="I1704" s="48"/>
      <c r="J1704" s="48"/>
      <c r="K1704" s="48"/>
      <c r="L1704" s="48"/>
      <c r="M1704" s="48"/>
      <c r="N1704" s="48"/>
      <c r="O1704" s="48"/>
      <c r="P1704" s="48"/>
      <c r="Q1704" s="55" t="str" cm="1">
        <f t="array" ref="Q1704">IF(AND(B1704="",D1704="",G1704:H1704="",J1704:P1704),"",IF(OR(B1704="",D1704="",AND(D1704&lt;&gt;"A",D1704&lt;&gt;"B",D1704&lt;&gt;"C",D1704&lt;&gt;"D",D1704&lt;&gt;"U"),G1704&lt;0,H1704&lt;G1704,AND(J1704&lt;&gt;"BC",J1704&lt;&gt;"SG",J1704&lt;&gt;"KQ",J1704&lt;&gt;"R"),J1704="",K1704="",L1704="",L1704&lt; 0,OR(M1704="",M1704&gt;15),OR(N1704="",N1704&gt;15),O1704="",P1704=""),"ERROR - Please check inputs",""))</f>
        <v/>
      </c>
      <c r="R1704" s="55" t="str" cm="1">
        <f t="array" ref="R1704">IF(AND(B1704:D1704="",G1704:P1704=""),"",H1704-G1704)</f>
        <v/>
      </c>
      <c r="S1704" s="55" t="str" cm="1">
        <f t="array" ref="S1704">IF(AND(B1704:D1704="",G1704:P1704=""),"",P1704*R1704/1000*365)</f>
        <v/>
      </c>
      <c r="T1704" s="55" t="str" cm="1">
        <f t="array" ref="T1704">IF(AND(B1704:D1704="",G1704:P1704=""),"",MAX(0,K1704-L1704))</f>
        <v/>
      </c>
      <c r="U1704" s="55" t="str" cm="1">
        <f t="array" ref="U1704">IF(AND(B1704:D1704="",G1704:P1704=""),"",VLOOKUP(J1704,ABen_Rates,3,FALSE)*T1704*S1704)</f>
        <v/>
      </c>
      <c r="V1704" s="55" t="str" cm="1">
        <f t="array" ref="V1704">IF(AND(B1704:D1704="",G1704:P1704=""),"",VLOOKUP(D1704,Treatment_Life,2,FALSE)*U1704)</f>
        <v/>
      </c>
      <c r="W1704" s="55" t="str" cm="1">
        <f t="array" ref="W1704">IF(AND(B1704:D1704="",G1704:P1704=""),"",(H1704-G1704)*O1704*Lane_Width*Cost_m2)</f>
        <v/>
      </c>
      <c r="X1704" s="55" cm="1">
        <f t="array" ref="X1704">IF(AND(B1704:D1704="",G1704:P1704=""),-9999,V1704*Av_Cost_Coll/W1704)</f>
        <v>-9999</v>
      </c>
      <c r="Y1704" s="55" cm="1">
        <f t="array" ref="Y1704">IF(AND(B1704:D1704="",G1704:P1704=""),-9999,VLOOKUP(CONCATENATE(M1704,"-",N1704),Likelihood,2,FALSE))</f>
        <v>-9999</v>
      </c>
      <c r="Z1704" s="55" t="str" cm="1">
        <f t="array" ref="Z1704">IF(AND(B1704:D1704="",G1704:P1704=""),"",IF(X1704&gt;=2,IF(Y1704&gt;50,"P1","P3"),IF(X1704&gt;0,IF(Y1704&gt;50,"P2","P5"),IF(Y1704&gt;50,"P4","P6"))))</f>
        <v/>
      </c>
    </row>
    <row r="1705" spans="1:26" x14ac:dyDescent="0.35">
      <c r="A1705" s="48"/>
      <c r="B1705" s="48"/>
      <c r="C1705" s="48"/>
      <c r="D1705" s="48"/>
      <c r="E1705" s="47"/>
      <c r="F1705" s="47"/>
      <c r="G1705" s="48"/>
      <c r="H1705" s="48"/>
      <c r="I1705" s="48"/>
      <c r="J1705" s="48"/>
      <c r="K1705" s="48"/>
      <c r="L1705" s="48"/>
      <c r="M1705" s="48"/>
      <c r="N1705" s="48"/>
      <c r="O1705" s="48"/>
      <c r="P1705" s="48"/>
      <c r="Q1705" s="55" t="str" cm="1">
        <f t="array" ref="Q1705">IF(AND(B1705="",D1705="",G1705:H1705="",J1705:P1705),"",IF(OR(B1705="",D1705="",AND(D1705&lt;&gt;"A",D1705&lt;&gt;"B",D1705&lt;&gt;"C",D1705&lt;&gt;"D",D1705&lt;&gt;"U"),G1705&lt;0,H1705&lt;G1705,AND(J1705&lt;&gt;"BC",J1705&lt;&gt;"SG",J1705&lt;&gt;"KQ",J1705&lt;&gt;"R"),J1705="",K1705="",L1705="",L1705&lt; 0,OR(M1705="",M1705&gt;15),OR(N1705="",N1705&gt;15),O1705="",P1705=""),"ERROR - Please check inputs",""))</f>
        <v/>
      </c>
      <c r="R1705" s="55" t="str" cm="1">
        <f t="array" ref="R1705">IF(AND(B1705:D1705="",G1705:P1705=""),"",H1705-G1705)</f>
        <v/>
      </c>
      <c r="S1705" s="55" t="str" cm="1">
        <f t="array" ref="S1705">IF(AND(B1705:D1705="",G1705:P1705=""),"",P1705*R1705/1000*365)</f>
        <v/>
      </c>
      <c r="T1705" s="55" t="str" cm="1">
        <f t="array" ref="T1705">IF(AND(B1705:D1705="",G1705:P1705=""),"",MAX(0,K1705-L1705))</f>
        <v/>
      </c>
      <c r="U1705" s="55" t="str" cm="1">
        <f t="array" ref="U1705">IF(AND(B1705:D1705="",G1705:P1705=""),"",VLOOKUP(J1705,ABen_Rates,3,FALSE)*T1705*S1705)</f>
        <v/>
      </c>
      <c r="V1705" s="55" t="str" cm="1">
        <f t="array" ref="V1705">IF(AND(B1705:D1705="",G1705:P1705=""),"",VLOOKUP(D1705,Treatment_Life,2,FALSE)*U1705)</f>
        <v/>
      </c>
      <c r="W1705" s="55" t="str" cm="1">
        <f t="array" ref="W1705">IF(AND(B1705:D1705="",G1705:P1705=""),"",(H1705-G1705)*O1705*Lane_Width*Cost_m2)</f>
        <v/>
      </c>
      <c r="X1705" s="55" cm="1">
        <f t="array" ref="X1705">IF(AND(B1705:D1705="",G1705:P1705=""),-9999,V1705*Av_Cost_Coll/W1705)</f>
        <v>-9999</v>
      </c>
      <c r="Y1705" s="55" cm="1">
        <f t="array" ref="Y1705">IF(AND(B1705:D1705="",G1705:P1705=""),-9999,VLOOKUP(CONCATENATE(M1705,"-",N1705),Likelihood,2,FALSE))</f>
        <v>-9999</v>
      </c>
      <c r="Z1705" s="55" t="str" cm="1">
        <f t="array" ref="Z1705">IF(AND(B1705:D1705="",G1705:P1705=""),"",IF(X1705&gt;=2,IF(Y1705&gt;50,"P1","P3"),IF(X1705&gt;0,IF(Y1705&gt;50,"P2","P5"),IF(Y1705&gt;50,"P4","P6"))))</f>
        <v/>
      </c>
    </row>
    <row r="1706" spans="1:26" x14ac:dyDescent="0.35">
      <c r="A1706" s="48"/>
      <c r="B1706" s="48"/>
      <c r="C1706" s="48"/>
      <c r="D1706" s="48"/>
      <c r="E1706" s="47"/>
      <c r="F1706" s="47"/>
      <c r="G1706" s="48"/>
      <c r="H1706" s="48"/>
      <c r="I1706" s="48"/>
      <c r="J1706" s="48"/>
      <c r="K1706" s="48"/>
      <c r="L1706" s="48"/>
      <c r="M1706" s="48"/>
      <c r="N1706" s="48"/>
      <c r="O1706" s="48"/>
      <c r="P1706" s="48"/>
      <c r="Q1706" s="55" t="str" cm="1">
        <f t="array" ref="Q1706">IF(AND(B1706="",D1706="",G1706:H1706="",J1706:P1706),"",IF(OR(B1706="",D1706="",AND(D1706&lt;&gt;"A",D1706&lt;&gt;"B",D1706&lt;&gt;"C",D1706&lt;&gt;"D",D1706&lt;&gt;"U"),G1706&lt;0,H1706&lt;G1706,AND(J1706&lt;&gt;"BC",J1706&lt;&gt;"SG",J1706&lt;&gt;"KQ",J1706&lt;&gt;"R"),J1706="",K1706="",L1706="",L1706&lt; 0,OR(M1706="",M1706&gt;15),OR(N1706="",N1706&gt;15),O1706="",P1706=""),"ERROR - Please check inputs",""))</f>
        <v/>
      </c>
      <c r="R1706" s="55" t="str" cm="1">
        <f t="array" ref="R1706">IF(AND(B1706:D1706="",G1706:P1706=""),"",H1706-G1706)</f>
        <v/>
      </c>
      <c r="S1706" s="55" t="str" cm="1">
        <f t="array" ref="S1706">IF(AND(B1706:D1706="",G1706:P1706=""),"",P1706*R1706/1000*365)</f>
        <v/>
      </c>
      <c r="T1706" s="55" t="str" cm="1">
        <f t="array" ref="T1706">IF(AND(B1706:D1706="",G1706:P1706=""),"",MAX(0,K1706-L1706))</f>
        <v/>
      </c>
      <c r="U1706" s="55" t="str" cm="1">
        <f t="array" ref="U1706">IF(AND(B1706:D1706="",G1706:P1706=""),"",VLOOKUP(J1706,ABen_Rates,3,FALSE)*T1706*S1706)</f>
        <v/>
      </c>
      <c r="V1706" s="55" t="str" cm="1">
        <f t="array" ref="V1706">IF(AND(B1706:D1706="",G1706:P1706=""),"",VLOOKUP(D1706,Treatment_Life,2,FALSE)*U1706)</f>
        <v/>
      </c>
      <c r="W1706" s="55" t="str" cm="1">
        <f t="array" ref="W1706">IF(AND(B1706:D1706="",G1706:P1706=""),"",(H1706-G1706)*O1706*Lane_Width*Cost_m2)</f>
        <v/>
      </c>
      <c r="X1706" s="55" cm="1">
        <f t="array" ref="X1706">IF(AND(B1706:D1706="",G1706:P1706=""),-9999,V1706*Av_Cost_Coll/W1706)</f>
        <v>-9999</v>
      </c>
      <c r="Y1706" s="55" cm="1">
        <f t="array" ref="Y1706">IF(AND(B1706:D1706="",G1706:P1706=""),-9999,VLOOKUP(CONCATENATE(M1706,"-",N1706),Likelihood,2,FALSE))</f>
        <v>-9999</v>
      </c>
      <c r="Z1706" s="55" t="str" cm="1">
        <f t="array" ref="Z1706">IF(AND(B1706:D1706="",G1706:P1706=""),"",IF(X1706&gt;=2,IF(Y1706&gt;50,"P1","P3"),IF(X1706&gt;0,IF(Y1706&gt;50,"P2","P5"),IF(Y1706&gt;50,"P4","P6"))))</f>
        <v/>
      </c>
    </row>
    <row r="1707" spans="1:26" x14ac:dyDescent="0.35">
      <c r="A1707" s="48"/>
      <c r="B1707" s="48"/>
      <c r="C1707" s="48"/>
      <c r="D1707" s="48"/>
      <c r="E1707" s="47"/>
      <c r="F1707" s="47"/>
      <c r="G1707" s="48"/>
      <c r="H1707" s="48"/>
      <c r="I1707" s="48"/>
      <c r="J1707" s="48"/>
      <c r="K1707" s="48"/>
      <c r="L1707" s="48"/>
      <c r="M1707" s="48"/>
      <c r="N1707" s="48"/>
      <c r="O1707" s="48"/>
      <c r="P1707" s="48"/>
      <c r="Q1707" s="55" t="str" cm="1">
        <f t="array" ref="Q1707">IF(AND(B1707="",D1707="",G1707:H1707="",J1707:P1707),"",IF(OR(B1707="",D1707="",AND(D1707&lt;&gt;"A",D1707&lt;&gt;"B",D1707&lt;&gt;"C",D1707&lt;&gt;"D",D1707&lt;&gt;"U"),G1707&lt;0,H1707&lt;G1707,AND(J1707&lt;&gt;"BC",J1707&lt;&gt;"SG",J1707&lt;&gt;"KQ",J1707&lt;&gt;"R"),J1707="",K1707="",L1707="",L1707&lt; 0,OR(M1707="",M1707&gt;15),OR(N1707="",N1707&gt;15),O1707="",P1707=""),"ERROR - Please check inputs",""))</f>
        <v/>
      </c>
      <c r="R1707" s="55" t="str" cm="1">
        <f t="array" ref="R1707">IF(AND(B1707:D1707="",G1707:P1707=""),"",H1707-G1707)</f>
        <v/>
      </c>
      <c r="S1707" s="55" t="str" cm="1">
        <f t="array" ref="S1707">IF(AND(B1707:D1707="",G1707:P1707=""),"",P1707*R1707/1000*365)</f>
        <v/>
      </c>
      <c r="T1707" s="55" t="str" cm="1">
        <f t="array" ref="T1707">IF(AND(B1707:D1707="",G1707:P1707=""),"",MAX(0,K1707-L1707))</f>
        <v/>
      </c>
      <c r="U1707" s="55" t="str" cm="1">
        <f t="array" ref="U1707">IF(AND(B1707:D1707="",G1707:P1707=""),"",VLOOKUP(J1707,ABen_Rates,3,FALSE)*T1707*S1707)</f>
        <v/>
      </c>
      <c r="V1707" s="55" t="str" cm="1">
        <f t="array" ref="V1707">IF(AND(B1707:D1707="",G1707:P1707=""),"",VLOOKUP(D1707,Treatment_Life,2,FALSE)*U1707)</f>
        <v/>
      </c>
      <c r="W1707" s="55" t="str" cm="1">
        <f t="array" ref="W1707">IF(AND(B1707:D1707="",G1707:P1707=""),"",(H1707-G1707)*O1707*Lane_Width*Cost_m2)</f>
        <v/>
      </c>
      <c r="X1707" s="55" cm="1">
        <f t="array" ref="X1707">IF(AND(B1707:D1707="",G1707:P1707=""),-9999,V1707*Av_Cost_Coll/W1707)</f>
        <v>-9999</v>
      </c>
      <c r="Y1707" s="55" cm="1">
        <f t="array" ref="Y1707">IF(AND(B1707:D1707="",G1707:P1707=""),-9999,VLOOKUP(CONCATENATE(M1707,"-",N1707),Likelihood,2,FALSE))</f>
        <v>-9999</v>
      </c>
      <c r="Z1707" s="55" t="str" cm="1">
        <f t="array" ref="Z1707">IF(AND(B1707:D1707="",G1707:P1707=""),"",IF(X1707&gt;=2,IF(Y1707&gt;50,"P1","P3"),IF(X1707&gt;0,IF(Y1707&gt;50,"P2","P5"),IF(Y1707&gt;50,"P4","P6"))))</f>
        <v/>
      </c>
    </row>
    <row r="1708" spans="1:26" x14ac:dyDescent="0.35">
      <c r="A1708" s="48"/>
      <c r="B1708" s="48"/>
      <c r="C1708" s="48"/>
      <c r="D1708" s="48"/>
      <c r="E1708" s="47"/>
      <c r="F1708" s="47"/>
      <c r="G1708" s="48"/>
      <c r="H1708" s="48"/>
      <c r="I1708" s="48"/>
      <c r="J1708" s="48"/>
      <c r="K1708" s="48"/>
      <c r="L1708" s="48"/>
      <c r="M1708" s="48"/>
      <c r="N1708" s="48"/>
      <c r="O1708" s="48"/>
      <c r="P1708" s="48"/>
      <c r="Q1708" s="55" t="str" cm="1">
        <f t="array" ref="Q1708">IF(AND(B1708="",D1708="",G1708:H1708="",J1708:P1708),"",IF(OR(B1708="",D1708="",AND(D1708&lt;&gt;"A",D1708&lt;&gt;"B",D1708&lt;&gt;"C",D1708&lt;&gt;"D",D1708&lt;&gt;"U"),G1708&lt;0,H1708&lt;G1708,AND(J1708&lt;&gt;"BC",J1708&lt;&gt;"SG",J1708&lt;&gt;"KQ",J1708&lt;&gt;"R"),J1708="",K1708="",L1708="",L1708&lt; 0,OR(M1708="",M1708&gt;15),OR(N1708="",N1708&gt;15),O1708="",P1708=""),"ERROR - Please check inputs",""))</f>
        <v/>
      </c>
      <c r="R1708" s="55" t="str" cm="1">
        <f t="array" ref="R1708">IF(AND(B1708:D1708="",G1708:P1708=""),"",H1708-G1708)</f>
        <v/>
      </c>
      <c r="S1708" s="55" t="str" cm="1">
        <f t="array" ref="S1708">IF(AND(B1708:D1708="",G1708:P1708=""),"",P1708*R1708/1000*365)</f>
        <v/>
      </c>
      <c r="T1708" s="55" t="str" cm="1">
        <f t="array" ref="T1708">IF(AND(B1708:D1708="",G1708:P1708=""),"",MAX(0,K1708-L1708))</f>
        <v/>
      </c>
      <c r="U1708" s="55" t="str" cm="1">
        <f t="array" ref="U1708">IF(AND(B1708:D1708="",G1708:P1708=""),"",VLOOKUP(J1708,ABen_Rates,3,FALSE)*T1708*S1708)</f>
        <v/>
      </c>
      <c r="V1708" s="55" t="str" cm="1">
        <f t="array" ref="V1708">IF(AND(B1708:D1708="",G1708:P1708=""),"",VLOOKUP(D1708,Treatment_Life,2,FALSE)*U1708)</f>
        <v/>
      </c>
      <c r="W1708" s="55" t="str" cm="1">
        <f t="array" ref="W1708">IF(AND(B1708:D1708="",G1708:P1708=""),"",(H1708-G1708)*O1708*Lane_Width*Cost_m2)</f>
        <v/>
      </c>
      <c r="X1708" s="55" cm="1">
        <f t="array" ref="X1708">IF(AND(B1708:D1708="",G1708:P1708=""),-9999,V1708*Av_Cost_Coll/W1708)</f>
        <v>-9999</v>
      </c>
      <c r="Y1708" s="55" cm="1">
        <f t="array" ref="Y1708">IF(AND(B1708:D1708="",G1708:P1708=""),-9999,VLOOKUP(CONCATENATE(M1708,"-",N1708),Likelihood,2,FALSE))</f>
        <v>-9999</v>
      </c>
      <c r="Z1708" s="55" t="str" cm="1">
        <f t="array" ref="Z1708">IF(AND(B1708:D1708="",G1708:P1708=""),"",IF(X1708&gt;=2,IF(Y1708&gt;50,"P1","P3"),IF(X1708&gt;0,IF(Y1708&gt;50,"P2","P5"),IF(Y1708&gt;50,"P4","P6"))))</f>
        <v/>
      </c>
    </row>
    <row r="1709" spans="1:26" x14ac:dyDescent="0.35">
      <c r="A1709" s="48"/>
      <c r="B1709" s="48"/>
      <c r="C1709" s="48"/>
      <c r="D1709" s="48"/>
      <c r="E1709" s="47"/>
      <c r="F1709" s="47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  <c r="Q1709" s="55" t="str" cm="1">
        <f t="array" ref="Q1709">IF(AND(B1709="",D1709="",G1709:H1709="",J1709:P1709),"",IF(OR(B1709="",D1709="",AND(D1709&lt;&gt;"A",D1709&lt;&gt;"B",D1709&lt;&gt;"C",D1709&lt;&gt;"D",D1709&lt;&gt;"U"),G1709&lt;0,H1709&lt;G1709,AND(J1709&lt;&gt;"BC",J1709&lt;&gt;"SG",J1709&lt;&gt;"KQ",J1709&lt;&gt;"R"),J1709="",K1709="",L1709="",L1709&lt; 0,OR(M1709="",M1709&gt;15),OR(N1709="",N1709&gt;15),O1709="",P1709=""),"ERROR - Please check inputs",""))</f>
        <v/>
      </c>
      <c r="R1709" s="55" t="str" cm="1">
        <f t="array" ref="R1709">IF(AND(B1709:D1709="",G1709:P1709=""),"",H1709-G1709)</f>
        <v/>
      </c>
      <c r="S1709" s="55" t="str" cm="1">
        <f t="array" ref="S1709">IF(AND(B1709:D1709="",G1709:P1709=""),"",P1709*R1709/1000*365)</f>
        <v/>
      </c>
      <c r="T1709" s="55" t="str" cm="1">
        <f t="array" ref="T1709">IF(AND(B1709:D1709="",G1709:P1709=""),"",MAX(0,K1709-L1709))</f>
        <v/>
      </c>
      <c r="U1709" s="55" t="str" cm="1">
        <f t="array" ref="U1709">IF(AND(B1709:D1709="",G1709:P1709=""),"",VLOOKUP(J1709,ABen_Rates,3,FALSE)*T1709*S1709)</f>
        <v/>
      </c>
      <c r="V1709" s="55" t="str" cm="1">
        <f t="array" ref="V1709">IF(AND(B1709:D1709="",G1709:P1709=""),"",VLOOKUP(D1709,Treatment_Life,2,FALSE)*U1709)</f>
        <v/>
      </c>
      <c r="W1709" s="55" t="str" cm="1">
        <f t="array" ref="W1709">IF(AND(B1709:D1709="",G1709:P1709=""),"",(H1709-G1709)*O1709*Lane_Width*Cost_m2)</f>
        <v/>
      </c>
      <c r="X1709" s="55" cm="1">
        <f t="array" ref="X1709">IF(AND(B1709:D1709="",G1709:P1709=""),-9999,V1709*Av_Cost_Coll/W1709)</f>
        <v>-9999</v>
      </c>
      <c r="Y1709" s="55" cm="1">
        <f t="array" ref="Y1709">IF(AND(B1709:D1709="",G1709:P1709=""),-9999,VLOOKUP(CONCATENATE(M1709,"-",N1709),Likelihood,2,FALSE))</f>
        <v>-9999</v>
      </c>
      <c r="Z1709" s="55" t="str" cm="1">
        <f t="array" ref="Z1709">IF(AND(B1709:D1709="",G1709:P1709=""),"",IF(X1709&gt;=2,IF(Y1709&gt;50,"P1","P3"),IF(X1709&gt;0,IF(Y1709&gt;50,"P2","P5"),IF(Y1709&gt;50,"P4","P6"))))</f>
        <v/>
      </c>
    </row>
    <row r="1710" spans="1:26" x14ac:dyDescent="0.35">
      <c r="A1710" s="48"/>
      <c r="B1710" s="48"/>
      <c r="C1710" s="48"/>
      <c r="D1710" s="48"/>
      <c r="E1710" s="47"/>
      <c r="F1710" s="47"/>
      <c r="G1710" s="48"/>
      <c r="H1710" s="48"/>
      <c r="I1710" s="48"/>
      <c r="J1710" s="48"/>
      <c r="K1710" s="48"/>
      <c r="L1710" s="48"/>
      <c r="M1710" s="48"/>
      <c r="N1710" s="48"/>
      <c r="O1710" s="48"/>
      <c r="P1710" s="48"/>
      <c r="Q1710" s="55" t="str" cm="1">
        <f t="array" ref="Q1710">IF(AND(B1710="",D1710="",G1710:H1710="",J1710:P1710),"",IF(OR(B1710="",D1710="",AND(D1710&lt;&gt;"A",D1710&lt;&gt;"B",D1710&lt;&gt;"C",D1710&lt;&gt;"D",D1710&lt;&gt;"U"),G1710&lt;0,H1710&lt;G1710,AND(J1710&lt;&gt;"BC",J1710&lt;&gt;"SG",J1710&lt;&gt;"KQ",J1710&lt;&gt;"R"),J1710="",K1710="",L1710="",L1710&lt; 0,OR(M1710="",M1710&gt;15),OR(N1710="",N1710&gt;15),O1710="",P1710=""),"ERROR - Please check inputs",""))</f>
        <v/>
      </c>
      <c r="R1710" s="55" t="str" cm="1">
        <f t="array" ref="R1710">IF(AND(B1710:D1710="",G1710:P1710=""),"",H1710-G1710)</f>
        <v/>
      </c>
      <c r="S1710" s="55" t="str" cm="1">
        <f t="array" ref="S1710">IF(AND(B1710:D1710="",G1710:P1710=""),"",P1710*R1710/1000*365)</f>
        <v/>
      </c>
      <c r="T1710" s="55" t="str" cm="1">
        <f t="array" ref="T1710">IF(AND(B1710:D1710="",G1710:P1710=""),"",MAX(0,K1710-L1710))</f>
        <v/>
      </c>
      <c r="U1710" s="55" t="str" cm="1">
        <f t="array" ref="U1710">IF(AND(B1710:D1710="",G1710:P1710=""),"",VLOOKUP(J1710,ABen_Rates,3,FALSE)*T1710*S1710)</f>
        <v/>
      </c>
      <c r="V1710" s="55" t="str" cm="1">
        <f t="array" ref="V1710">IF(AND(B1710:D1710="",G1710:P1710=""),"",VLOOKUP(D1710,Treatment_Life,2,FALSE)*U1710)</f>
        <v/>
      </c>
      <c r="W1710" s="55" t="str" cm="1">
        <f t="array" ref="W1710">IF(AND(B1710:D1710="",G1710:P1710=""),"",(H1710-G1710)*O1710*Lane_Width*Cost_m2)</f>
        <v/>
      </c>
      <c r="X1710" s="55" cm="1">
        <f t="array" ref="X1710">IF(AND(B1710:D1710="",G1710:P1710=""),-9999,V1710*Av_Cost_Coll/W1710)</f>
        <v>-9999</v>
      </c>
      <c r="Y1710" s="55" cm="1">
        <f t="array" ref="Y1710">IF(AND(B1710:D1710="",G1710:P1710=""),-9999,VLOOKUP(CONCATENATE(M1710,"-",N1710),Likelihood,2,FALSE))</f>
        <v>-9999</v>
      </c>
      <c r="Z1710" s="55" t="str" cm="1">
        <f t="array" ref="Z1710">IF(AND(B1710:D1710="",G1710:P1710=""),"",IF(X1710&gt;=2,IF(Y1710&gt;50,"P1","P3"),IF(X1710&gt;0,IF(Y1710&gt;50,"P2","P5"),IF(Y1710&gt;50,"P4","P6"))))</f>
        <v/>
      </c>
    </row>
    <row r="1711" spans="1:26" x14ac:dyDescent="0.35">
      <c r="A1711" s="48"/>
      <c r="B1711" s="48"/>
      <c r="C1711" s="48"/>
      <c r="D1711" s="48"/>
      <c r="E1711" s="47"/>
      <c r="F1711" s="47"/>
      <c r="G1711" s="48"/>
      <c r="H1711" s="48"/>
      <c r="I1711" s="48"/>
      <c r="J1711" s="48"/>
      <c r="K1711" s="48"/>
      <c r="L1711" s="48"/>
      <c r="M1711" s="48"/>
      <c r="N1711" s="48"/>
      <c r="O1711" s="48"/>
      <c r="P1711" s="48"/>
      <c r="Q1711" s="55" t="str" cm="1">
        <f t="array" ref="Q1711">IF(AND(B1711="",D1711="",G1711:H1711="",J1711:P1711),"",IF(OR(B1711="",D1711="",AND(D1711&lt;&gt;"A",D1711&lt;&gt;"B",D1711&lt;&gt;"C",D1711&lt;&gt;"D",D1711&lt;&gt;"U"),G1711&lt;0,H1711&lt;G1711,AND(J1711&lt;&gt;"BC",J1711&lt;&gt;"SG",J1711&lt;&gt;"KQ",J1711&lt;&gt;"R"),J1711="",K1711="",L1711="",L1711&lt; 0,OR(M1711="",M1711&gt;15),OR(N1711="",N1711&gt;15),O1711="",P1711=""),"ERROR - Please check inputs",""))</f>
        <v/>
      </c>
      <c r="R1711" s="55" t="str" cm="1">
        <f t="array" ref="R1711">IF(AND(B1711:D1711="",G1711:P1711=""),"",H1711-G1711)</f>
        <v/>
      </c>
      <c r="S1711" s="55" t="str" cm="1">
        <f t="array" ref="S1711">IF(AND(B1711:D1711="",G1711:P1711=""),"",P1711*R1711/1000*365)</f>
        <v/>
      </c>
      <c r="T1711" s="55" t="str" cm="1">
        <f t="array" ref="T1711">IF(AND(B1711:D1711="",G1711:P1711=""),"",MAX(0,K1711-L1711))</f>
        <v/>
      </c>
      <c r="U1711" s="55" t="str" cm="1">
        <f t="array" ref="U1711">IF(AND(B1711:D1711="",G1711:P1711=""),"",VLOOKUP(J1711,ABen_Rates,3,FALSE)*T1711*S1711)</f>
        <v/>
      </c>
      <c r="V1711" s="55" t="str" cm="1">
        <f t="array" ref="V1711">IF(AND(B1711:D1711="",G1711:P1711=""),"",VLOOKUP(D1711,Treatment_Life,2,FALSE)*U1711)</f>
        <v/>
      </c>
      <c r="W1711" s="55" t="str" cm="1">
        <f t="array" ref="W1711">IF(AND(B1711:D1711="",G1711:P1711=""),"",(H1711-G1711)*O1711*Lane_Width*Cost_m2)</f>
        <v/>
      </c>
      <c r="X1711" s="55" cm="1">
        <f t="array" ref="X1711">IF(AND(B1711:D1711="",G1711:P1711=""),-9999,V1711*Av_Cost_Coll/W1711)</f>
        <v>-9999</v>
      </c>
      <c r="Y1711" s="55" cm="1">
        <f t="array" ref="Y1711">IF(AND(B1711:D1711="",G1711:P1711=""),-9999,VLOOKUP(CONCATENATE(M1711,"-",N1711),Likelihood,2,FALSE))</f>
        <v>-9999</v>
      </c>
      <c r="Z1711" s="55" t="str" cm="1">
        <f t="array" ref="Z1711">IF(AND(B1711:D1711="",G1711:P1711=""),"",IF(X1711&gt;=2,IF(Y1711&gt;50,"P1","P3"),IF(X1711&gt;0,IF(Y1711&gt;50,"P2","P5"),IF(Y1711&gt;50,"P4","P6"))))</f>
        <v/>
      </c>
    </row>
    <row r="1712" spans="1:26" x14ac:dyDescent="0.35">
      <c r="A1712" s="48"/>
      <c r="B1712" s="48"/>
      <c r="C1712" s="48"/>
      <c r="D1712" s="48"/>
      <c r="E1712" s="47"/>
      <c r="F1712" s="47"/>
      <c r="G1712" s="48"/>
      <c r="H1712" s="48"/>
      <c r="I1712" s="48"/>
      <c r="J1712" s="48"/>
      <c r="K1712" s="48"/>
      <c r="L1712" s="48"/>
      <c r="M1712" s="48"/>
      <c r="N1712" s="48"/>
      <c r="O1712" s="48"/>
      <c r="P1712" s="48"/>
      <c r="Q1712" s="55" t="str" cm="1">
        <f t="array" ref="Q1712">IF(AND(B1712="",D1712="",G1712:H1712="",J1712:P1712),"",IF(OR(B1712="",D1712="",AND(D1712&lt;&gt;"A",D1712&lt;&gt;"B",D1712&lt;&gt;"C",D1712&lt;&gt;"D",D1712&lt;&gt;"U"),G1712&lt;0,H1712&lt;G1712,AND(J1712&lt;&gt;"BC",J1712&lt;&gt;"SG",J1712&lt;&gt;"KQ",J1712&lt;&gt;"R"),J1712="",K1712="",L1712="",L1712&lt; 0,OR(M1712="",M1712&gt;15),OR(N1712="",N1712&gt;15),O1712="",P1712=""),"ERROR - Please check inputs",""))</f>
        <v/>
      </c>
      <c r="R1712" s="55" t="str" cm="1">
        <f t="array" ref="R1712">IF(AND(B1712:D1712="",G1712:P1712=""),"",H1712-G1712)</f>
        <v/>
      </c>
      <c r="S1712" s="55" t="str" cm="1">
        <f t="array" ref="S1712">IF(AND(B1712:D1712="",G1712:P1712=""),"",P1712*R1712/1000*365)</f>
        <v/>
      </c>
      <c r="T1712" s="55" t="str" cm="1">
        <f t="array" ref="T1712">IF(AND(B1712:D1712="",G1712:P1712=""),"",MAX(0,K1712-L1712))</f>
        <v/>
      </c>
      <c r="U1712" s="55" t="str" cm="1">
        <f t="array" ref="U1712">IF(AND(B1712:D1712="",G1712:P1712=""),"",VLOOKUP(J1712,ABen_Rates,3,FALSE)*T1712*S1712)</f>
        <v/>
      </c>
      <c r="V1712" s="55" t="str" cm="1">
        <f t="array" ref="V1712">IF(AND(B1712:D1712="",G1712:P1712=""),"",VLOOKUP(D1712,Treatment_Life,2,FALSE)*U1712)</f>
        <v/>
      </c>
      <c r="W1712" s="55" t="str" cm="1">
        <f t="array" ref="W1712">IF(AND(B1712:D1712="",G1712:P1712=""),"",(H1712-G1712)*O1712*Lane_Width*Cost_m2)</f>
        <v/>
      </c>
      <c r="X1712" s="55" cm="1">
        <f t="array" ref="X1712">IF(AND(B1712:D1712="",G1712:P1712=""),-9999,V1712*Av_Cost_Coll/W1712)</f>
        <v>-9999</v>
      </c>
      <c r="Y1712" s="55" cm="1">
        <f t="array" ref="Y1712">IF(AND(B1712:D1712="",G1712:P1712=""),-9999,VLOOKUP(CONCATENATE(M1712,"-",N1712),Likelihood,2,FALSE))</f>
        <v>-9999</v>
      </c>
      <c r="Z1712" s="55" t="str" cm="1">
        <f t="array" ref="Z1712">IF(AND(B1712:D1712="",G1712:P1712=""),"",IF(X1712&gt;=2,IF(Y1712&gt;50,"P1","P3"),IF(X1712&gt;0,IF(Y1712&gt;50,"P2","P5"),IF(Y1712&gt;50,"P4","P6"))))</f>
        <v/>
      </c>
    </row>
    <row r="1713" spans="1:26" x14ac:dyDescent="0.35">
      <c r="A1713" s="48"/>
      <c r="B1713" s="48"/>
      <c r="C1713" s="48"/>
      <c r="D1713" s="48"/>
      <c r="E1713" s="47"/>
      <c r="F1713" s="47"/>
      <c r="G1713" s="48"/>
      <c r="H1713" s="48"/>
      <c r="I1713" s="48"/>
      <c r="J1713" s="48"/>
      <c r="K1713" s="48"/>
      <c r="L1713" s="48"/>
      <c r="M1713" s="48"/>
      <c r="N1713" s="48"/>
      <c r="O1713" s="48"/>
      <c r="P1713" s="48"/>
      <c r="Q1713" s="55" t="str" cm="1">
        <f t="array" ref="Q1713">IF(AND(B1713="",D1713="",G1713:H1713="",J1713:P1713),"",IF(OR(B1713="",D1713="",AND(D1713&lt;&gt;"A",D1713&lt;&gt;"B",D1713&lt;&gt;"C",D1713&lt;&gt;"D",D1713&lt;&gt;"U"),G1713&lt;0,H1713&lt;G1713,AND(J1713&lt;&gt;"BC",J1713&lt;&gt;"SG",J1713&lt;&gt;"KQ",J1713&lt;&gt;"R"),J1713="",K1713="",L1713="",L1713&lt; 0,OR(M1713="",M1713&gt;15),OR(N1713="",N1713&gt;15),O1713="",P1713=""),"ERROR - Please check inputs",""))</f>
        <v/>
      </c>
      <c r="R1713" s="55" t="str" cm="1">
        <f t="array" ref="R1713">IF(AND(B1713:D1713="",G1713:P1713=""),"",H1713-G1713)</f>
        <v/>
      </c>
      <c r="S1713" s="55" t="str" cm="1">
        <f t="array" ref="S1713">IF(AND(B1713:D1713="",G1713:P1713=""),"",P1713*R1713/1000*365)</f>
        <v/>
      </c>
      <c r="T1713" s="55" t="str" cm="1">
        <f t="array" ref="T1713">IF(AND(B1713:D1713="",G1713:P1713=""),"",MAX(0,K1713-L1713))</f>
        <v/>
      </c>
      <c r="U1713" s="55" t="str" cm="1">
        <f t="array" ref="U1713">IF(AND(B1713:D1713="",G1713:P1713=""),"",VLOOKUP(J1713,ABen_Rates,3,FALSE)*T1713*S1713)</f>
        <v/>
      </c>
      <c r="V1713" s="55" t="str" cm="1">
        <f t="array" ref="V1713">IF(AND(B1713:D1713="",G1713:P1713=""),"",VLOOKUP(D1713,Treatment_Life,2,FALSE)*U1713)</f>
        <v/>
      </c>
      <c r="W1713" s="55" t="str" cm="1">
        <f t="array" ref="W1713">IF(AND(B1713:D1713="",G1713:P1713=""),"",(H1713-G1713)*O1713*Lane_Width*Cost_m2)</f>
        <v/>
      </c>
      <c r="X1713" s="55" cm="1">
        <f t="array" ref="X1713">IF(AND(B1713:D1713="",G1713:P1713=""),-9999,V1713*Av_Cost_Coll/W1713)</f>
        <v>-9999</v>
      </c>
      <c r="Y1713" s="55" cm="1">
        <f t="array" ref="Y1713">IF(AND(B1713:D1713="",G1713:P1713=""),-9999,VLOOKUP(CONCATENATE(M1713,"-",N1713),Likelihood,2,FALSE))</f>
        <v>-9999</v>
      </c>
      <c r="Z1713" s="55" t="str" cm="1">
        <f t="array" ref="Z1713">IF(AND(B1713:D1713="",G1713:P1713=""),"",IF(X1713&gt;=2,IF(Y1713&gt;50,"P1","P3"),IF(X1713&gt;0,IF(Y1713&gt;50,"P2","P5"),IF(Y1713&gt;50,"P4","P6"))))</f>
        <v/>
      </c>
    </row>
    <row r="1714" spans="1:26" x14ac:dyDescent="0.35">
      <c r="A1714" s="48"/>
      <c r="B1714" s="48"/>
      <c r="C1714" s="48"/>
      <c r="D1714" s="48"/>
      <c r="E1714" s="47"/>
      <c r="F1714" s="47"/>
      <c r="G1714" s="48"/>
      <c r="H1714" s="48"/>
      <c r="I1714" s="48"/>
      <c r="J1714" s="48"/>
      <c r="K1714" s="48"/>
      <c r="L1714" s="48"/>
      <c r="M1714" s="48"/>
      <c r="N1714" s="48"/>
      <c r="O1714" s="48"/>
      <c r="P1714" s="48"/>
      <c r="Q1714" s="55" t="str" cm="1">
        <f t="array" ref="Q1714">IF(AND(B1714="",D1714="",G1714:H1714="",J1714:P1714),"",IF(OR(B1714="",D1714="",AND(D1714&lt;&gt;"A",D1714&lt;&gt;"B",D1714&lt;&gt;"C",D1714&lt;&gt;"D",D1714&lt;&gt;"U"),G1714&lt;0,H1714&lt;G1714,AND(J1714&lt;&gt;"BC",J1714&lt;&gt;"SG",J1714&lt;&gt;"KQ",J1714&lt;&gt;"R"),J1714="",K1714="",L1714="",L1714&lt; 0,OR(M1714="",M1714&gt;15),OR(N1714="",N1714&gt;15),O1714="",P1714=""),"ERROR - Please check inputs",""))</f>
        <v/>
      </c>
      <c r="R1714" s="55" t="str" cm="1">
        <f t="array" ref="R1714">IF(AND(B1714:D1714="",G1714:P1714=""),"",H1714-G1714)</f>
        <v/>
      </c>
      <c r="S1714" s="55" t="str" cm="1">
        <f t="array" ref="S1714">IF(AND(B1714:D1714="",G1714:P1714=""),"",P1714*R1714/1000*365)</f>
        <v/>
      </c>
      <c r="T1714" s="55" t="str" cm="1">
        <f t="array" ref="T1714">IF(AND(B1714:D1714="",G1714:P1714=""),"",MAX(0,K1714-L1714))</f>
        <v/>
      </c>
      <c r="U1714" s="55" t="str" cm="1">
        <f t="array" ref="U1714">IF(AND(B1714:D1714="",G1714:P1714=""),"",VLOOKUP(J1714,ABen_Rates,3,FALSE)*T1714*S1714)</f>
        <v/>
      </c>
      <c r="V1714" s="55" t="str" cm="1">
        <f t="array" ref="V1714">IF(AND(B1714:D1714="",G1714:P1714=""),"",VLOOKUP(D1714,Treatment_Life,2,FALSE)*U1714)</f>
        <v/>
      </c>
      <c r="W1714" s="55" t="str" cm="1">
        <f t="array" ref="W1714">IF(AND(B1714:D1714="",G1714:P1714=""),"",(H1714-G1714)*O1714*Lane_Width*Cost_m2)</f>
        <v/>
      </c>
      <c r="X1714" s="55" cm="1">
        <f t="array" ref="X1714">IF(AND(B1714:D1714="",G1714:P1714=""),-9999,V1714*Av_Cost_Coll/W1714)</f>
        <v>-9999</v>
      </c>
      <c r="Y1714" s="55" cm="1">
        <f t="array" ref="Y1714">IF(AND(B1714:D1714="",G1714:P1714=""),-9999,VLOOKUP(CONCATENATE(M1714,"-",N1714),Likelihood,2,FALSE))</f>
        <v>-9999</v>
      </c>
      <c r="Z1714" s="55" t="str" cm="1">
        <f t="array" ref="Z1714">IF(AND(B1714:D1714="",G1714:P1714=""),"",IF(X1714&gt;=2,IF(Y1714&gt;50,"P1","P3"),IF(X1714&gt;0,IF(Y1714&gt;50,"P2","P5"),IF(Y1714&gt;50,"P4","P6"))))</f>
        <v/>
      </c>
    </row>
    <row r="1715" spans="1:26" x14ac:dyDescent="0.35">
      <c r="A1715" s="48"/>
      <c r="B1715" s="48"/>
      <c r="C1715" s="48"/>
      <c r="D1715" s="48"/>
      <c r="E1715" s="47"/>
      <c r="F1715" s="47"/>
      <c r="G1715" s="48"/>
      <c r="H1715" s="48"/>
      <c r="I1715" s="48"/>
      <c r="J1715" s="48"/>
      <c r="K1715" s="48"/>
      <c r="L1715" s="48"/>
      <c r="M1715" s="48"/>
      <c r="N1715" s="48"/>
      <c r="O1715" s="48"/>
      <c r="P1715" s="48"/>
      <c r="Q1715" s="55" t="str" cm="1">
        <f t="array" ref="Q1715">IF(AND(B1715="",D1715="",G1715:H1715="",J1715:P1715),"",IF(OR(B1715="",D1715="",AND(D1715&lt;&gt;"A",D1715&lt;&gt;"B",D1715&lt;&gt;"C",D1715&lt;&gt;"D",D1715&lt;&gt;"U"),G1715&lt;0,H1715&lt;G1715,AND(J1715&lt;&gt;"BC",J1715&lt;&gt;"SG",J1715&lt;&gt;"KQ",J1715&lt;&gt;"R"),J1715="",K1715="",L1715="",L1715&lt; 0,OR(M1715="",M1715&gt;15),OR(N1715="",N1715&gt;15),O1715="",P1715=""),"ERROR - Please check inputs",""))</f>
        <v/>
      </c>
      <c r="R1715" s="55" t="str" cm="1">
        <f t="array" ref="R1715">IF(AND(B1715:D1715="",G1715:P1715=""),"",H1715-G1715)</f>
        <v/>
      </c>
      <c r="S1715" s="55" t="str" cm="1">
        <f t="array" ref="S1715">IF(AND(B1715:D1715="",G1715:P1715=""),"",P1715*R1715/1000*365)</f>
        <v/>
      </c>
      <c r="T1715" s="55" t="str" cm="1">
        <f t="array" ref="T1715">IF(AND(B1715:D1715="",G1715:P1715=""),"",MAX(0,K1715-L1715))</f>
        <v/>
      </c>
      <c r="U1715" s="55" t="str" cm="1">
        <f t="array" ref="U1715">IF(AND(B1715:D1715="",G1715:P1715=""),"",VLOOKUP(J1715,ABen_Rates,3,FALSE)*T1715*S1715)</f>
        <v/>
      </c>
      <c r="V1715" s="55" t="str" cm="1">
        <f t="array" ref="V1715">IF(AND(B1715:D1715="",G1715:P1715=""),"",VLOOKUP(D1715,Treatment_Life,2,FALSE)*U1715)</f>
        <v/>
      </c>
      <c r="W1715" s="55" t="str" cm="1">
        <f t="array" ref="W1715">IF(AND(B1715:D1715="",G1715:P1715=""),"",(H1715-G1715)*O1715*Lane_Width*Cost_m2)</f>
        <v/>
      </c>
      <c r="X1715" s="55" cm="1">
        <f t="array" ref="X1715">IF(AND(B1715:D1715="",G1715:P1715=""),-9999,V1715*Av_Cost_Coll/W1715)</f>
        <v>-9999</v>
      </c>
      <c r="Y1715" s="55" cm="1">
        <f t="array" ref="Y1715">IF(AND(B1715:D1715="",G1715:P1715=""),-9999,VLOOKUP(CONCATENATE(M1715,"-",N1715),Likelihood,2,FALSE))</f>
        <v>-9999</v>
      </c>
      <c r="Z1715" s="55" t="str" cm="1">
        <f t="array" ref="Z1715">IF(AND(B1715:D1715="",G1715:P1715=""),"",IF(X1715&gt;=2,IF(Y1715&gt;50,"P1","P3"),IF(X1715&gt;0,IF(Y1715&gt;50,"P2","P5"),IF(Y1715&gt;50,"P4","P6"))))</f>
        <v/>
      </c>
    </row>
    <row r="1716" spans="1:26" x14ac:dyDescent="0.35">
      <c r="A1716" s="48"/>
      <c r="B1716" s="48"/>
      <c r="C1716" s="48"/>
      <c r="D1716" s="48"/>
      <c r="E1716" s="47"/>
      <c r="F1716" s="47"/>
      <c r="G1716" s="48"/>
      <c r="H1716" s="48"/>
      <c r="I1716" s="48"/>
      <c r="J1716" s="48"/>
      <c r="K1716" s="48"/>
      <c r="L1716" s="48"/>
      <c r="M1716" s="48"/>
      <c r="N1716" s="48"/>
      <c r="O1716" s="48"/>
      <c r="P1716" s="48"/>
      <c r="Q1716" s="55" t="str" cm="1">
        <f t="array" ref="Q1716">IF(AND(B1716="",D1716="",G1716:H1716="",J1716:P1716),"",IF(OR(B1716="",D1716="",AND(D1716&lt;&gt;"A",D1716&lt;&gt;"B",D1716&lt;&gt;"C",D1716&lt;&gt;"D",D1716&lt;&gt;"U"),G1716&lt;0,H1716&lt;G1716,AND(J1716&lt;&gt;"BC",J1716&lt;&gt;"SG",J1716&lt;&gt;"KQ",J1716&lt;&gt;"R"),J1716="",K1716="",L1716="",L1716&lt; 0,OR(M1716="",M1716&gt;15),OR(N1716="",N1716&gt;15),O1716="",P1716=""),"ERROR - Please check inputs",""))</f>
        <v/>
      </c>
      <c r="R1716" s="55" t="str" cm="1">
        <f t="array" ref="R1716">IF(AND(B1716:D1716="",G1716:P1716=""),"",H1716-G1716)</f>
        <v/>
      </c>
      <c r="S1716" s="55" t="str" cm="1">
        <f t="array" ref="S1716">IF(AND(B1716:D1716="",G1716:P1716=""),"",P1716*R1716/1000*365)</f>
        <v/>
      </c>
      <c r="T1716" s="55" t="str" cm="1">
        <f t="array" ref="T1716">IF(AND(B1716:D1716="",G1716:P1716=""),"",MAX(0,K1716-L1716))</f>
        <v/>
      </c>
      <c r="U1716" s="55" t="str" cm="1">
        <f t="array" ref="U1716">IF(AND(B1716:D1716="",G1716:P1716=""),"",VLOOKUP(J1716,ABen_Rates,3,FALSE)*T1716*S1716)</f>
        <v/>
      </c>
      <c r="V1716" s="55" t="str" cm="1">
        <f t="array" ref="V1716">IF(AND(B1716:D1716="",G1716:P1716=""),"",VLOOKUP(D1716,Treatment_Life,2,FALSE)*U1716)</f>
        <v/>
      </c>
      <c r="W1716" s="55" t="str" cm="1">
        <f t="array" ref="W1716">IF(AND(B1716:D1716="",G1716:P1716=""),"",(H1716-G1716)*O1716*Lane_Width*Cost_m2)</f>
        <v/>
      </c>
      <c r="X1716" s="55" cm="1">
        <f t="array" ref="X1716">IF(AND(B1716:D1716="",G1716:P1716=""),-9999,V1716*Av_Cost_Coll/W1716)</f>
        <v>-9999</v>
      </c>
      <c r="Y1716" s="55" cm="1">
        <f t="array" ref="Y1716">IF(AND(B1716:D1716="",G1716:P1716=""),-9999,VLOOKUP(CONCATENATE(M1716,"-",N1716),Likelihood,2,FALSE))</f>
        <v>-9999</v>
      </c>
      <c r="Z1716" s="55" t="str" cm="1">
        <f t="array" ref="Z1716">IF(AND(B1716:D1716="",G1716:P1716=""),"",IF(X1716&gt;=2,IF(Y1716&gt;50,"P1","P3"),IF(X1716&gt;0,IF(Y1716&gt;50,"P2","P5"),IF(Y1716&gt;50,"P4","P6"))))</f>
        <v/>
      </c>
    </row>
    <row r="1717" spans="1:26" x14ac:dyDescent="0.35">
      <c r="A1717" s="48"/>
      <c r="B1717" s="48"/>
      <c r="C1717" s="48"/>
      <c r="D1717" s="48"/>
      <c r="E1717" s="47"/>
      <c r="F1717" s="47"/>
      <c r="G1717" s="48"/>
      <c r="H1717" s="48"/>
      <c r="I1717" s="48"/>
      <c r="J1717" s="48"/>
      <c r="K1717" s="48"/>
      <c r="L1717" s="48"/>
      <c r="M1717" s="48"/>
      <c r="N1717" s="48"/>
      <c r="O1717" s="48"/>
      <c r="P1717" s="48"/>
      <c r="Q1717" s="55" t="str" cm="1">
        <f t="array" ref="Q1717">IF(AND(B1717="",D1717="",G1717:H1717="",J1717:P1717),"",IF(OR(B1717="",D1717="",AND(D1717&lt;&gt;"A",D1717&lt;&gt;"B",D1717&lt;&gt;"C",D1717&lt;&gt;"D",D1717&lt;&gt;"U"),G1717&lt;0,H1717&lt;G1717,AND(J1717&lt;&gt;"BC",J1717&lt;&gt;"SG",J1717&lt;&gt;"KQ",J1717&lt;&gt;"R"),J1717="",K1717="",L1717="",L1717&lt; 0,OR(M1717="",M1717&gt;15),OR(N1717="",N1717&gt;15),O1717="",P1717=""),"ERROR - Please check inputs",""))</f>
        <v/>
      </c>
      <c r="R1717" s="55" t="str" cm="1">
        <f t="array" ref="R1717">IF(AND(B1717:D1717="",G1717:P1717=""),"",H1717-G1717)</f>
        <v/>
      </c>
      <c r="S1717" s="55" t="str" cm="1">
        <f t="array" ref="S1717">IF(AND(B1717:D1717="",G1717:P1717=""),"",P1717*R1717/1000*365)</f>
        <v/>
      </c>
      <c r="T1717" s="55" t="str" cm="1">
        <f t="array" ref="T1717">IF(AND(B1717:D1717="",G1717:P1717=""),"",MAX(0,K1717-L1717))</f>
        <v/>
      </c>
      <c r="U1717" s="55" t="str" cm="1">
        <f t="array" ref="U1717">IF(AND(B1717:D1717="",G1717:P1717=""),"",VLOOKUP(J1717,ABen_Rates,3,FALSE)*T1717*S1717)</f>
        <v/>
      </c>
      <c r="V1717" s="55" t="str" cm="1">
        <f t="array" ref="V1717">IF(AND(B1717:D1717="",G1717:P1717=""),"",VLOOKUP(D1717,Treatment_Life,2,FALSE)*U1717)</f>
        <v/>
      </c>
      <c r="W1717" s="55" t="str" cm="1">
        <f t="array" ref="W1717">IF(AND(B1717:D1717="",G1717:P1717=""),"",(H1717-G1717)*O1717*Lane_Width*Cost_m2)</f>
        <v/>
      </c>
      <c r="X1717" s="55" cm="1">
        <f t="array" ref="X1717">IF(AND(B1717:D1717="",G1717:P1717=""),-9999,V1717*Av_Cost_Coll/W1717)</f>
        <v>-9999</v>
      </c>
      <c r="Y1717" s="55" cm="1">
        <f t="array" ref="Y1717">IF(AND(B1717:D1717="",G1717:P1717=""),-9999,VLOOKUP(CONCATENATE(M1717,"-",N1717),Likelihood,2,FALSE))</f>
        <v>-9999</v>
      </c>
      <c r="Z1717" s="55" t="str" cm="1">
        <f t="array" ref="Z1717">IF(AND(B1717:D1717="",G1717:P1717=""),"",IF(X1717&gt;=2,IF(Y1717&gt;50,"P1","P3"),IF(X1717&gt;0,IF(Y1717&gt;50,"P2","P5"),IF(Y1717&gt;50,"P4","P6"))))</f>
        <v/>
      </c>
    </row>
    <row r="1718" spans="1:26" x14ac:dyDescent="0.35">
      <c r="A1718" s="48"/>
      <c r="B1718" s="48"/>
      <c r="C1718" s="48"/>
      <c r="D1718" s="48"/>
      <c r="E1718" s="47"/>
      <c r="F1718" s="47"/>
      <c r="G1718" s="48"/>
      <c r="H1718" s="48"/>
      <c r="I1718" s="48"/>
      <c r="J1718" s="48"/>
      <c r="K1718" s="48"/>
      <c r="L1718" s="48"/>
      <c r="M1718" s="48"/>
      <c r="N1718" s="48"/>
      <c r="O1718" s="48"/>
      <c r="P1718" s="48"/>
      <c r="Q1718" s="55" t="str" cm="1">
        <f t="array" ref="Q1718">IF(AND(B1718="",D1718="",G1718:H1718="",J1718:P1718),"",IF(OR(B1718="",D1718="",AND(D1718&lt;&gt;"A",D1718&lt;&gt;"B",D1718&lt;&gt;"C",D1718&lt;&gt;"D",D1718&lt;&gt;"U"),G1718&lt;0,H1718&lt;G1718,AND(J1718&lt;&gt;"BC",J1718&lt;&gt;"SG",J1718&lt;&gt;"KQ",J1718&lt;&gt;"R"),J1718="",K1718="",L1718="",L1718&lt; 0,OR(M1718="",M1718&gt;15),OR(N1718="",N1718&gt;15),O1718="",P1718=""),"ERROR - Please check inputs",""))</f>
        <v/>
      </c>
      <c r="R1718" s="55" t="str" cm="1">
        <f t="array" ref="R1718">IF(AND(B1718:D1718="",G1718:P1718=""),"",H1718-G1718)</f>
        <v/>
      </c>
      <c r="S1718" s="55" t="str" cm="1">
        <f t="array" ref="S1718">IF(AND(B1718:D1718="",G1718:P1718=""),"",P1718*R1718/1000*365)</f>
        <v/>
      </c>
      <c r="T1718" s="55" t="str" cm="1">
        <f t="array" ref="T1718">IF(AND(B1718:D1718="",G1718:P1718=""),"",MAX(0,K1718-L1718))</f>
        <v/>
      </c>
      <c r="U1718" s="55" t="str" cm="1">
        <f t="array" ref="U1718">IF(AND(B1718:D1718="",G1718:P1718=""),"",VLOOKUP(J1718,ABen_Rates,3,FALSE)*T1718*S1718)</f>
        <v/>
      </c>
      <c r="V1718" s="55" t="str" cm="1">
        <f t="array" ref="V1718">IF(AND(B1718:D1718="",G1718:P1718=""),"",VLOOKUP(D1718,Treatment_Life,2,FALSE)*U1718)</f>
        <v/>
      </c>
      <c r="W1718" s="55" t="str" cm="1">
        <f t="array" ref="W1718">IF(AND(B1718:D1718="",G1718:P1718=""),"",(H1718-G1718)*O1718*Lane_Width*Cost_m2)</f>
        <v/>
      </c>
      <c r="X1718" s="55" cm="1">
        <f t="array" ref="X1718">IF(AND(B1718:D1718="",G1718:P1718=""),-9999,V1718*Av_Cost_Coll/W1718)</f>
        <v>-9999</v>
      </c>
      <c r="Y1718" s="55" cm="1">
        <f t="array" ref="Y1718">IF(AND(B1718:D1718="",G1718:P1718=""),-9999,VLOOKUP(CONCATENATE(M1718,"-",N1718),Likelihood,2,FALSE))</f>
        <v>-9999</v>
      </c>
      <c r="Z1718" s="55" t="str" cm="1">
        <f t="array" ref="Z1718">IF(AND(B1718:D1718="",G1718:P1718=""),"",IF(X1718&gt;=2,IF(Y1718&gt;50,"P1","P3"),IF(X1718&gt;0,IF(Y1718&gt;50,"P2","P5"),IF(Y1718&gt;50,"P4","P6"))))</f>
        <v/>
      </c>
    </row>
    <row r="1719" spans="1:26" x14ac:dyDescent="0.35">
      <c r="A1719" s="48"/>
      <c r="B1719" s="48"/>
      <c r="C1719" s="48"/>
      <c r="D1719" s="48"/>
      <c r="E1719" s="47"/>
      <c r="F1719" s="47"/>
      <c r="G1719" s="48"/>
      <c r="H1719" s="48"/>
      <c r="I1719" s="48"/>
      <c r="J1719" s="48"/>
      <c r="K1719" s="48"/>
      <c r="L1719" s="48"/>
      <c r="M1719" s="48"/>
      <c r="N1719" s="48"/>
      <c r="O1719" s="48"/>
      <c r="P1719" s="48"/>
      <c r="Q1719" s="55" t="str" cm="1">
        <f t="array" ref="Q1719">IF(AND(B1719="",D1719="",G1719:H1719="",J1719:P1719),"",IF(OR(B1719="",D1719="",AND(D1719&lt;&gt;"A",D1719&lt;&gt;"B",D1719&lt;&gt;"C",D1719&lt;&gt;"D",D1719&lt;&gt;"U"),G1719&lt;0,H1719&lt;G1719,AND(J1719&lt;&gt;"BC",J1719&lt;&gt;"SG",J1719&lt;&gt;"KQ",J1719&lt;&gt;"R"),J1719="",K1719="",L1719="",L1719&lt; 0,OR(M1719="",M1719&gt;15),OR(N1719="",N1719&gt;15),O1719="",P1719=""),"ERROR - Please check inputs",""))</f>
        <v/>
      </c>
      <c r="R1719" s="55" t="str" cm="1">
        <f t="array" ref="R1719">IF(AND(B1719:D1719="",G1719:P1719=""),"",H1719-G1719)</f>
        <v/>
      </c>
      <c r="S1719" s="55" t="str" cm="1">
        <f t="array" ref="S1719">IF(AND(B1719:D1719="",G1719:P1719=""),"",P1719*R1719/1000*365)</f>
        <v/>
      </c>
      <c r="T1719" s="55" t="str" cm="1">
        <f t="array" ref="T1719">IF(AND(B1719:D1719="",G1719:P1719=""),"",MAX(0,K1719-L1719))</f>
        <v/>
      </c>
      <c r="U1719" s="55" t="str" cm="1">
        <f t="array" ref="U1719">IF(AND(B1719:D1719="",G1719:P1719=""),"",VLOOKUP(J1719,ABen_Rates,3,FALSE)*T1719*S1719)</f>
        <v/>
      </c>
      <c r="V1719" s="55" t="str" cm="1">
        <f t="array" ref="V1719">IF(AND(B1719:D1719="",G1719:P1719=""),"",VLOOKUP(D1719,Treatment_Life,2,FALSE)*U1719)</f>
        <v/>
      </c>
      <c r="W1719" s="55" t="str" cm="1">
        <f t="array" ref="W1719">IF(AND(B1719:D1719="",G1719:P1719=""),"",(H1719-G1719)*O1719*Lane_Width*Cost_m2)</f>
        <v/>
      </c>
      <c r="X1719" s="55" cm="1">
        <f t="array" ref="X1719">IF(AND(B1719:D1719="",G1719:P1719=""),-9999,V1719*Av_Cost_Coll/W1719)</f>
        <v>-9999</v>
      </c>
      <c r="Y1719" s="55" cm="1">
        <f t="array" ref="Y1719">IF(AND(B1719:D1719="",G1719:P1719=""),-9999,VLOOKUP(CONCATENATE(M1719,"-",N1719),Likelihood,2,FALSE))</f>
        <v>-9999</v>
      </c>
      <c r="Z1719" s="55" t="str" cm="1">
        <f t="array" ref="Z1719">IF(AND(B1719:D1719="",G1719:P1719=""),"",IF(X1719&gt;=2,IF(Y1719&gt;50,"P1","P3"),IF(X1719&gt;0,IF(Y1719&gt;50,"P2","P5"),IF(Y1719&gt;50,"P4","P6"))))</f>
        <v/>
      </c>
    </row>
    <row r="1720" spans="1:26" x14ac:dyDescent="0.35">
      <c r="A1720" s="48"/>
      <c r="B1720" s="48"/>
      <c r="C1720" s="48"/>
      <c r="D1720" s="48"/>
      <c r="E1720" s="47"/>
      <c r="F1720" s="47"/>
      <c r="G1720" s="48"/>
      <c r="H1720" s="48"/>
      <c r="I1720" s="48"/>
      <c r="J1720" s="48"/>
      <c r="K1720" s="48"/>
      <c r="L1720" s="48"/>
      <c r="M1720" s="48"/>
      <c r="N1720" s="48"/>
      <c r="O1720" s="48"/>
      <c r="P1720" s="48"/>
      <c r="Q1720" s="55" t="str" cm="1">
        <f t="array" ref="Q1720">IF(AND(B1720="",D1720="",G1720:H1720="",J1720:P1720),"",IF(OR(B1720="",D1720="",AND(D1720&lt;&gt;"A",D1720&lt;&gt;"B",D1720&lt;&gt;"C",D1720&lt;&gt;"D",D1720&lt;&gt;"U"),G1720&lt;0,H1720&lt;G1720,AND(J1720&lt;&gt;"BC",J1720&lt;&gt;"SG",J1720&lt;&gt;"KQ",J1720&lt;&gt;"R"),J1720="",K1720="",L1720="",L1720&lt; 0,OR(M1720="",M1720&gt;15),OR(N1720="",N1720&gt;15),O1720="",P1720=""),"ERROR - Please check inputs",""))</f>
        <v/>
      </c>
      <c r="R1720" s="55" t="str" cm="1">
        <f t="array" ref="R1720">IF(AND(B1720:D1720="",G1720:P1720=""),"",H1720-G1720)</f>
        <v/>
      </c>
      <c r="S1720" s="55" t="str" cm="1">
        <f t="array" ref="S1720">IF(AND(B1720:D1720="",G1720:P1720=""),"",P1720*R1720/1000*365)</f>
        <v/>
      </c>
      <c r="T1720" s="55" t="str" cm="1">
        <f t="array" ref="T1720">IF(AND(B1720:D1720="",G1720:P1720=""),"",MAX(0,K1720-L1720))</f>
        <v/>
      </c>
      <c r="U1720" s="55" t="str" cm="1">
        <f t="array" ref="U1720">IF(AND(B1720:D1720="",G1720:P1720=""),"",VLOOKUP(J1720,ABen_Rates,3,FALSE)*T1720*S1720)</f>
        <v/>
      </c>
      <c r="V1720" s="55" t="str" cm="1">
        <f t="array" ref="V1720">IF(AND(B1720:D1720="",G1720:P1720=""),"",VLOOKUP(D1720,Treatment_Life,2,FALSE)*U1720)</f>
        <v/>
      </c>
      <c r="W1720" s="55" t="str" cm="1">
        <f t="array" ref="W1720">IF(AND(B1720:D1720="",G1720:P1720=""),"",(H1720-G1720)*O1720*Lane_Width*Cost_m2)</f>
        <v/>
      </c>
      <c r="X1720" s="55" cm="1">
        <f t="array" ref="X1720">IF(AND(B1720:D1720="",G1720:P1720=""),-9999,V1720*Av_Cost_Coll/W1720)</f>
        <v>-9999</v>
      </c>
      <c r="Y1720" s="55" cm="1">
        <f t="array" ref="Y1720">IF(AND(B1720:D1720="",G1720:P1720=""),-9999,VLOOKUP(CONCATENATE(M1720,"-",N1720),Likelihood,2,FALSE))</f>
        <v>-9999</v>
      </c>
      <c r="Z1720" s="55" t="str" cm="1">
        <f t="array" ref="Z1720">IF(AND(B1720:D1720="",G1720:P1720=""),"",IF(X1720&gt;=2,IF(Y1720&gt;50,"P1","P3"),IF(X1720&gt;0,IF(Y1720&gt;50,"P2","P5"),IF(Y1720&gt;50,"P4","P6"))))</f>
        <v/>
      </c>
    </row>
    <row r="1721" spans="1:26" x14ac:dyDescent="0.35">
      <c r="A1721" s="48"/>
      <c r="B1721" s="48"/>
      <c r="C1721" s="48"/>
      <c r="D1721" s="48"/>
      <c r="E1721" s="47"/>
      <c r="F1721" s="47"/>
      <c r="G1721" s="48"/>
      <c r="H1721" s="48"/>
      <c r="I1721" s="48"/>
      <c r="J1721" s="48"/>
      <c r="K1721" s="48"/>
      <c r="L1721" s="48"/>
      <c r="M1721" s="48"/>
      <c r="N1721" s="48"/>
      <c r="O1721" s="48"/>
      <c r="P1721" s="48"/>
      <c r="Q1721" s="55" t="str" cm="1">
        <f t="array" ref="Q1721">IF(AND(B1721="",D1721="",G1721:H1721="",J1721:P1721),"",IF(OR(B1721="",D1721="",AND(D1721&lt;&gt;"A",D1721&lt;&gt;"B",D1721&lt;&gt;"C",D1721&lt;&gt;"D",D1721&lt;&gt;"U"),G1721&lt;0,H1721&lt;G1721,AND(J1721&lt;&gt;"BC",J1721&lt;&gt;"SG",J1721&lt;&gt;"KQ",J1721&lt;&gt;"R"),J1721="",K1721="",L1721="",L1721&lt; 0,OR(M1721="",M1721&gt;15),OR(N1721="",N1721&gt;15),O1721="",P1721=""),"ERROR - Please check inputs",""))</f>
        <v/>
      </c>
      <c r="R1721" s="55" t="str" cm="1">
        <f t="array" ref="R1721">IF(AND(B1721:D1721="",G1721:P1721=""),"",H1721-G1721)</f>
        <v/>
      </c>
      <c r="S1721" s="55" t="str" cm="1">
        <f t="array" ref="S1721">IF(AND(B1721:D1721="",G1721:P1721=""),"",P1721*R1721/1000*365)</f>
        <v/>
      </c>
      <c r="T1721" s="55" t="str" cm="1">
        <f t="array" ref="T1721">IF(AND(B1721:D1721="",G1721:P1721=""),"",MAX(0,K1721-L1721))</f>
        <v/>
      </c>
      <c r="U1721" s="55" t="str" cm="1">
        <f t="array" ref="U1721">IF(AND(B1721:D1721="",G1721:P1721=""),"",VLOOKUP(J1721,ABen_Rates,3,FALSE)*T1721*S1721)</f>
        <v/>
      </c>
      <c r="V1721" s="55" t="str" cm="1">
        <f t="array" ref="V1721">IF(AND(B1721:D1721="",G1721:P1721=""),"",VLOOKUP(D1721,Treatment_Life,2,FALSE)*U1721)</f>
        <v/>
      </c>
      <c r="W1721" s="55" t="str" cm="1">
        <f t="array" ref="W1721">IF(AND(B1721:D1721="",G1721:P1721=""),"",(H1721-G1721)*O1721*Lane_Width*Cost_m2)</f>
        <v/>
      </c>
      <c r="X1721" s="55" cm="1">
        <f t="array" ref="X1721">IF(AND(B1721:D1721="",G1721:P1721=""),-9999,V1721*Av_Cost_Coll/W1721)</f>
        <v>-9999</v>
      </c>
      <c r="Y1721" s="55" cm="1">
        <f t="array" ref="Y1721">IF(AND(B1721:D1721="",G1721:P1721=""),-9999,VLOOKUP(CONCATENATE(M1721,"-",N1721),Likelihood,2,FALSE))</f>
        <v>-9999</v>
      </c>
      <c r="Z1721" s="55" t="str" cm="1">
        <f t="array" ref="Z1721">IF(AND(B1721:D1721="",G1721:P1721=""),"",IF(X1721&gt;=2,IF(Y1721&gt;50,"P1","P3"),IF(X1721&gt;0,IF(Y1721&gt;50,"P2","P5"),IF(Y1721&gt;50,"P4","P6"))))</f>
        <v/>
      </c>
    </row>
    <row r="1722" spans="1:26" x14ac:dyDescent="0.35">
      <c r="A1722" s="48"/>
      <c r="B1722" s="48"/>
      <c r="C1722" s="48"/>
      <c r="D1722" s="48"/>
      <c r="E1722" s="47"/>
      <c r="F1722" s="47"/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  <c r="Q1722" s="55" t="str" cm="1">
        <f t="array" ref="Q1722">IF(AND(B1722="",D1722="",G1722:H1722="",J1722:P1722),"",IF(OR(B1722="",D1722="",AND(D1722&lt;&gt;"A",D1722&lt;&gt;"B",D1722&lt;&gt;"C",D1722&lt;&gt;"D",D1722&lt;&gt;"U"),G1722&lt;0,H1722&lt;G1722,AND(J1722&lt;&gt;"BC",J1722&lt;&gt;"SG",J1722&lt;&gt;"KQ",J1722&lt;&gt;"R"),J1722="",K1722="",L1722="",L1722&lt; 0,OR(M1722="",M1722&gt;15),OR(N1722="",N1722&gt;15),O1722="",P1722=""),"ERROR - Please check inputs",""))</f>
        <v/>
      </c>
      <c r="R1722" s="55" t="str" cm="1">
        <f t="array" ref="R1722">IF(AND(B1722:D1722="",G1722:P1722=""),"",H1722-G1722)</f>
        <v/>
      </c>
      <c r="S1722" s="55" t="str" cm="1">
        <f t="array" ref="S1722">IF(AND(B1722:D1722="",G1722:P1722=""),"",P1722*R1722/1000*365)</f>
        <v/>
      </c>
      <c r="T1722" s="55" t="str" cm="1">
        <f t="array" ref="T1722">IF(AND(B1722:D1722="",G1722:P1722=""),"",MAX(0,K1722-L1722))</f>
        <v/>
      </c>
      <c r="U1722" s="55" t="str" cm="1">
        <f t="array" ref="U1722">IF(AND(B1722:D1722="",G1722:P1722=""),"",VLOOKUP(J1722,ABen_Rates,3,FALSE)*T1722*S1722)</f>
        <v/>
      </c>
      <c r="V1722" s="55" t="str" cm="1">
        <f t="array" ref="V1722">IF(AND(B1722:D1722="",G1722:P1722=""),"",VLOOKUP(D1722,Treatment_Life,2,FALSE)*U1722)</f>
        <v/>
      </c>
      <c r="W1722" s="55" t="str" cm="1">
        <f t="array" ref="W1722">IF(AND(B1722:D1722="",G1722:P1722=""),"",(H1722-G1722)*O1722*Lane_Width*Cost_m2)</f>
        <v/>
      </c>
      <c r="X1722" s="55" cm="1">
        <f t="array" ref="X1722">IF(AND(B1722:D1722="",G1722:P1722=""),-9999,V1722*Av_Cost_Coll/W1722)</f>
        <v>-9999</v>
      </c>
      <c r="Y1722" s="55" cm="1">
        <f t="array" ref="Y1722">IF(AND(B1722:D1722="",G1722:P1722=""),-9999,VLOOKUP(CONCATENATE(M1722,"-",N1722),Likelihood,2,FALSE))</f>
        <v>-9999</v>
      </c>
      <c r="Z1722" s="55" t="str" cm="1">
        <f t="array" ref="Z1722">IF(AND(B1722:D1722="",G1722:P1722=""),"",IF(X1722&gt;=2,IF(Y1722&gt;50,"P1","P3"),IF(X1722&gt;0,IF(Y1722&gt;50,"P2","P5"),IF(Y1722&gt;50,"P4","P6"))))</f>
        <v/>
      </c>
    </row>
    <row r="1723" spans="1:26" x14ac:dyDescent="0.35">
      <c r="A1723" s="48"/>
      <c r="B1723" s="48"/>
      <c r="C1723" s="48"/>
      <c r="D1723" s="48"/>
      <c r="E1723" s="47"/>
      <c r="F1723" s="47"/>
      <c r="G1723" s="48"/>
      <c r="H1723" s="48"/>
      <c r="I1723" s="48"/>
      <c r="J1723" s="48"/>
      <c r="K1723" s="48"/>
      <c r="L1723" s="48"/>
      <c r="M1723" s="48"/>
      <c r="N1723" s="48"/>
      <c r="O1723" s="48"/>
      <c r="P1723" s="48"/>
      <c r="Q1723" s="55" t="str" cm="1">
        <f t="array" ref="Q1723">IF(AND(B1723="",D1723="",G1723:H1723="",J1723:P1723),"",IF(OR(B1723="",D1723="",AND(D1723&lt;&gt;"A",D1723&lt;&gt;"B",D1723&lt;&gt;"C",D1723&lt;&gt;"D",D1723&lt;&gt;"U"),G1723&lt;0,H1723&lt;G1723,AND(J1723&lt;&gt;"BC",J1723&lt;&gt;"SG",J1723&lt;&gt;"KQ",J1723&lt;&gt;"R"),J1723="",K1723="",L1723="",L1723&lt; 0,OR(M1723="",M1723&gt;15),OR(N1723="",N1723&gt;15),O1723="",P1723=""),"ERROR - Please check inputs",""))</f>
        <v/>
      </c>
      <c r="R1723" s="55" t="str" cm="1">
        <f t="array" ref="R1723">IF(AND(B1723:D1723="",G1723:P1723=""),"",H1723-G1723)</f>
        <v/>
      </c>
      <c r="S1723" s="55" t="str" cm="1">
        <f t="array" ref="S1723">IF(AND(B1723:D1723="",G1723:P1723=""),"",P1723*R1723/1000*365)</f>
        <v/>
      </c>
      <c r="T1723" s="55" t="str" cm="1">
        <f t="array" ref="T1723">IF(AND(B1723:D1723="",G1723:P1723=""),"",MAX(0,K1723-L1723))</f>
        <v/>
      </c>
      <c r="U1723" s="55" t="str" cm="1">
        <f t="array" ref="U1723">IF(AND(B1723:D1723="",G1723:P1723=""),"",VLOOKUP(J1723,ABen_Rates,3,FALSE)*T1723*S1723)</f>
        <v/>
      </c>
      <c r="V1723" s="55" t="str" cm="1">
        <f t="array" ref="V1723">IF(AND(B1723:D1723="",G1723:P1723=""),"",VLOOKUP(D1723,Treatment_Life,2,FALSE)*U1723)</f>
        <v/>
      </c>
      <c r="W1723" s="55" t="str" cm="1">
        <f t="array" ref="W1723">IF(AND(B1723:D1723="",G1723:P1723=""),"",(H1723-G1723)*O1723*Lane_Width*Cost_m2)</f>
        <v/>
      </c>
      <c r="X1723" s="55" cm="1">
        <f t="array" ref="X1723">IF(AND(B1723:D1723="",G1723:P1723=""),-9999,V1723*Av_Cost_Coll/W1723)</f>
        <v>-9999</v>
      </c>
      <c r="Y1723" s="55" cm="1">
        <f t="array" ref="Y1723">IF(AND(B1723:D1723="",G1723:P1723=""),-9999,VLOOKUP(CONCATENATE(M1723,"-",N1723),Likelihood,2,FALSE))</f>
        <v>-9999</v>
      </c>
      <c r="Z1723" s="55" t="str" cm="1">
        <f t="array" ref="Z1723">IF(AND(B1723:D1723="",G1723:P1723=""),"",IF(X1723&gt;=2,IF(Y1723&gt;50,"P1","P3"),IF(X1723&gt;0,IF(Y1723&gt;50,"P2","P5"),IF(Y1723&gt;50,"P4","P6"))))</f>
        <v/>
      </c>
    </row>
    <row r="1724" spans="1:26" x14ac:dyDescent="0.35">
      <c r="A1724" s="48"/>
      <c r="B1724" s="48"/>
      <c r="C1724" s="48"/>
      <c r="D1724" s="48"/>
      <c r="E1724" s="47"/>
      <c r="F1724" s="47"/>
      <c r="G1724" s="48"/>
      <c r="H1724" s="48"/>
      <c r="I1724" s="48"/>
      <c r="J1724" s="48"/>
      <c r="K1724" s="48"/>
      <c r="L1724" s="48"/>
      <c r="M1724" s="48"/>
      <c r="N1724" s="48"/>
      <c r="O1724" s="48"/>
      <c r="P1724" s="48"/>
      <c r="Q1724" s="55" t="str" cm="1">
        <f t="array" ref="Q1724">IF(AND(B1724="",D1724="",G1724:H1724="",J1724:P1724),"",IF(OR(B1724="",D1724="",AND(D1724&lt;&gt;"A",D1724&lt;&gt;"B",D1724&lt;&gt;"C",D1724&lt;&gt;"D",D1724&lt;&gt;"U"),G1724&lt;0,H1724&lt;G1724,AND(J1724&lt;&gt;"BC",J1724&lt;&gt;"SG",J1724&lt;&gt;"KQ",J1724&lt;&gt;"R"),J1724="",K1724="",L1724="",L1724&lt; 0,OR(M1724="",M1724&gt;15),OR(N1724="",N1724&gt;15),O1724="",P1724=""),"ERROR - Please check inputs",""))</f>
        <v/>
      </c>
      <c r="R1724" s="55" t="str" cm="1">
        <f t="array" ref="R1724">IF(AND(B1724:D1724="",G1724:P1724=""),"",H1724-G1724)</f>
        <v/>
      </c>
      <c r="S1724" s="55" t="str" cm="1">
        <f t="array" ref="S1724">IF(AND(B1724:D1724="",G1724:P1724=""),"",P1724*R1724/1000*365)</f>
        <v/>
      </c>
      <c r="T1724" s="55" t="str" cm="1">
        <f t="array" ref="T1724">IF(AND(B1724:D1724="",G1724:P1724=""),"",MAX(0,K1724-L1724))</f>
        <v/>
      </c>
      <c r="U1724" s="55" t="str" cm="1">
        <f t="array" ref="U1724">IF(AND(B1724:D1724="",G1724:P1724=""),"",VLOOKUP(J1724,ABen_Rates,3,FALSE)*T1724*S1724)</f>
        <v/>
      </c>
      <c r="V1724" s="55" t="str" cm="1">
        <f t="array" ref="V1724">IF(AND(B1724:D1724="",G1724:P1724=""),"",VLOOKUP(D1724,Treatment_Life,2,FALSE)*U1724)</f>
        <v/>
      </c>
      <c r="W1724" s="55" t="str" cm="1">
        <f t="array" ref="W1724">IF(AND(B1724:D1724="",G1724:P1724=""),"",(H1724-G1724)*O1724*Lane_Width*Cost_m2)</f>
        <v/>
      </c>
      <c r="X1724" s="55" cm="1">
        <f t="array" ref="X1724">IF(AND(B1724:D1724="",G1724:P1724=""),-9999,V1724*Av_Cost_Coll/W1724)</f>
        <v>-9999</v>
      </c>
      <c r="Y1724" s="55" cm="1">
        <f t="array" ref="Y1724">IF(AND(B1724:D1724="",G1724:P1724=""),-9999,VLOOKUP(CONCATENATE(M1724,"-",N1724),Likelihood,2,FALSE))</f>
        <v>-9999</v>
      </c>
      <c r="Z1724" s="55" t="str" cm="1">
        <f t="array" ref="Z1724">IF(AND(B1724:D1724="",G1724:P1724=""),"",IF(X1724&gt;=2,IF(Y1724&gt;50,"P1","P3"),IF(X1724&gt;0,IF(Y1724&gt;50,"P2","P5"),IF(Y1724&gt;50,"P4","P6"))))</f>
        <v/>
      </c>
    </row>
    <row r="1725" spans="1:26" x14ac:dyDescent="0.35">
      <c r="A1725" s="48"/>
      <c r="B1725" s="48"/>
      <c r="C1725" s="48"/>
      <c r="D1725" s="48"/>
      <c r="E1725" s="47"/>
      <c r="F1725" s="47"/>
      <c r="G1725" s="48"/>
      <c r="H1725" s="48"/>
      <c r="I1725" s="48"/>
      <c r="J1725" s="48"/>
      <c r="K1725" s="48"/>
      <c r="L1725" s="48"/>
      <c r="M1725" s="48"/>
      <c r="N1725" s="48"/>
      <c r="O1725" s="48"/>
      <c r="P1725" s="48"/>
      <c r="Q1725" s="55" t="str" cm="1">
        <f t="array" ref="Q1725">IF(AND(B1725="",D1725="",G1725:H1725="",J1725:P1725),"",IF(OR(B1725="",D1725="",AND(D1725&lt;&gt;"A",D1725&lt;&gt;"B",D1725&lt;&gt;"C",D1725&lt;&gt;"D",D1725&lt;&gt;"U"),G1725&lt;0,H1725&lt;G1725,AND(J1725&lt;&gt;"BC",J1725&lt;&gt;"SG",J1725&lt;&gt;"KQ",J1725&lt;&gt;"R"),J1725="",K1725="",L1725="",L1725&lt; 0,OR(M1725="",M1725&gt;15),OR(N1725="",N1725&gt;15),O1725="",P1725=""),"ERROR - Please check inputs",""))</f>
        <v/>
      </c>
      <c r="R1725" s="55" t="str" cm="1">
        <f t="array" ref="R1725">IF(AND(B1725:D1725="",G1725:P1725=""),"",H1725-G1725)</f>
        <v/>
      </c>
      <c r="S1725" s="55" t="str" cm="1">
        <f t="array" ref="S1725">IF(AND(B1725:D1725="",G1725:P1725=""),"",P1725*R1725/1000*365)</f>
        <v/>
      </c>
      <c r="T1725" s="55" t="str" cm="1">
        <f t="array" ref="T1725">IF(AND(B1725:D1725="",G1725:P1725=""),"",MAX(0,K1725-L1725))</f>
        <v/>
      </c>
      <c r="U1725" s="55" t="str" cm="1">
        <f t="array" ref="U1725">IF(AND(B1725:D1725="",G1725:P1725=""),"",VLOOKUP(J1725,ABen_Rates,3,FALSE)*T1725*S1725)</f>
        <v/>
      </c>
      <c r="V1725" s="55" t="str" cm="1">
        <f t="array" ref="V1725">IF(AND(B1725:D1725="",G1725:P1725=""),"",VLOOKUP(D1725,Treatment_Life,2,FALSE)*U1725)</f>
        <v/>
      </c>
      <c r="W1725" s="55" t="str" cm="1">
        <f t="array" ref="W1725">IF(AND(B1725:D1725="",G1725:P1725=""),"",(H1725-G1725)*O1725*Lane_Width*Cost_m2)</f>
        <v/>
      </c>
      <c r="X1725" s="55" cm="1">
        <f t="array" ref="X1725">IF(AND(B1725:D1725="",G1725:P1725=""),-9999,V1725*Av_Cost_Coll/W1725)</f>
        <v>-9999</v>
      </c>
      <c r="Y1725" s="55" cm="1">
        <f t="array" ref="Y1725">IF(AND(B1725:D1725="",G1725:P1725=""),-9999,VLOOKUP(CONCATENATE(M1725,"-",N1725),Likelihood,2,FALSE))</f>
        <v>-9999</v>
      </c>
      <c r="Z1725" s="55" t="str" cm="1">
        <f t="array" ref="Z1725">IF(AND(B1725:D1725="",G1725:P1725=""),"",IF(X1725&gt;=2,IF(Y1725&gt;50,"P1","P3"),IF(X1725&gt;0,IF(Y1725&gt;50,"P2","P5"),IF(Y1725&gt;50,"P4","P6"))))</f>
        <v/>
      </c>
    </row>
    <row r="1726" spans="1:26" x14ac:dyDescent="0.35">
      <c r="A1726" s="48"/>
      <c r="B1726" s="48"/>
      <c r="C1726" s="48"/>
      <c r="D1726" s="48"/>
      <c r="E1726" s="47"/>
      <c r="F1726" s="47"/>
      <c r="G1726" s="48"/>
      <c r="H1726" s="48"/>
      <c r="I1726" s="48"/>
      <c r="J1726" s="48"/>
      <c r="K1726" s="48"/>
      <c r="L1726" s="48"/>
      <c r="M1726" s="48"/>
      <c r="N1726" s="48"/>
      <c r="O1726" s="48"/>
      <c r="P1726" s="48"/>
      <c r="Q1726" s="55" t="str" cm="1">
        <f t="array" ref="Q1726">IF(AND(B1726="",D1726="",G1726:H1726="",J1726:P1726),"",IF(OR(B1726="",D1726="",AND(D1726&lt;&gt;"A",D1726&lt;&gt;"B",D1726&lt;&gt;"C",D1726&lt;&gt;"D",D1726&lt;&gt;"U"),G1726&lt;0,H1726&lt;G1726,AND(J1726&lt;&gt;"BC",J1726&lt;&gt;"SG",J1726&lt;&gt;"KQ",J1726&lt;&gt;"R"),J1726="",K1726="",L1726="",L1726&lt; 0,OR(M1726="",M1726&gt;15),OR(N1726="",N1726&gt;15),O1726="",P1726=""),"ERROR - Please check inputs",""))</f>
        <v/>
      </c>
      <c r="R1726" s="55" t="str" cm="1">
        <f t="array" ref="R1726">IF(AND(B1726:D1726="",G1726:P1726=""),"",H1726-G1726)</f>
        <v/>
      </c>
      <c r="S1726" s="55" t="str" cm="1">
        <f t="array" ref="S1726">IF(AND(B1726:D1726="",G1726:P1726=""),"",P1726*R1726/1000*365)</f>
        <v/>
      </c>
      <c r="T1726" s="55" t="str" cm="1">
        <f t="array" ref="T1726">IF(AND(B1726:D1726="",G1726:P1726=""),"",MAX(0,K1726-L1726))</f>
        <v/>
      </c>
      <c r="U1726" s="55" t="str" cm="1">
        <f t="array" ref="U1726">IF(AND(B1726:D1726="",G1726:P1726=""),"",VLOOKUP(J1726,ABen_Rates,3,FALSE)*T1726*S1726)</f>
        <v/>
      </c>
      <c r="V1726" s="55" t="str" cm="1">
        <f t="array" ref="V1726">IF(AND(B1726:D1726="",G1726:P1726=""),"",VLOOKUP(D1726,Treatment_Life,2,FALSE)*U1726)</f>
        <v/>
      </c>
      <c r="W1726" s="55" t="str" cm="1">
        <f t="array" ref="W1726">IF(AND(B1726:D1726="",G1726:P1726=""),"",(H1726-G1726)*O1726*Lane_Width*Cost_m2)</f>
        <v/>
      </c>
      <c r="X1726" s="55" cm="1">
        <f t="array" ref="X1726">IF(AND(B1726:D1726="",G1726:P1726=""),-9999,V1726*Av_Cost_Coll/W1726)</f>
        <v>-9999</v>
      </c>
      <c r="Y1726" s="55" cm="1">
        <f t="array" ref="Y1726">IF(AND(B1726:D1726="",G1726:P1726=""),-9999,VLOOKUP(CONCATENATE(M1726,"-",N1726),Likelihood,2,FALSE))</f>
        <v>-9999</v>
      </c>
      <c r="Z1726" s="55" t="str" cm="1">
        <f t="array" ref="Z1726">IF(AND(B1726:D1726="",G1726:P1726=""),"",IF(X1726&gt;=2,IF(Y1726&gt;50,"P1","P3"),IF(X1726&gt;0,IF(Y1726&gt;50,"P2","P5"),IF(Y1726&gt;50,"P4","P6"))))</f>
        <v/>
      </c>
    </row>
    <row r="1727" spans="1:26" x14ac:dyDescent="0.35">
      <c r="A1727" s="48"/>
      <c r="B1727" s="48"/>
      <c r="C1727" s="48"/>
      <c r="D1727" s="48"/>
      <c r="E1727" s="47"/>
      <c r="F1727" s="47"/>
      <c r="G1727" s="48"/>
      <c r="H1727" s="48"/>
      <c r="I1727" s="48"/>
      <c r="J1727" s="48"/>
      <c r="K1727" s="48"/>
      <c r="L1727" s="48"/>
      <c r="M1727" s="48"/>
      <c r="N1727" s="48"/>
      <c r="O1727" s="48"/>
      <c r="P1727" s="48"/>
      <c r="Q1727" s="55" t="str" cm="1">
        <f t="array" ref="Q1727">IF(AND(B1727="",D1727="",G1727:H1727="",J1727:P1727),"",IF(OR(B1727="",D1727="",AND(D1727&lt;&gt;"A",D1727&lt;&gt;"B",D1727&lt;&gt;"C",D1727&lt;&gt;"D",D1727&lt;&gt;"U"),G1727&lt;0,H1727&lt;G1727,AND(J1727&lt;&gt;"BC",J1727&lt;&gt;"SG",J1727&lt;&gt;"KQ",J1727&lt;&gt;"R"),J1727="",K1727="",L1727="",L1727&lt; 0,OR(M1727="",M1727&gt;15),OR(N1727="",N1727&gt;15),O1727="",P1727=""),"ERROR - Please check inputs",""))</f>
        <v/>
      </c>
      <c r="R1727" s="55" t="str" cm="1">
        <f t="array" ref="R1727">IF(AND(B1727:D1727="",G1727:P1727=""),"",H1727-G1727)</f>
        <v/>
      </c>
      <c r="S1727" s="55" t="str" cm="1">
        <f t="array" ref="S1727">IF(AND(B1727:D1727="",G1727:P1727=""),"",P1727*R1727/1000*365)</f>
        <v/>
      </c>
      <c r="T1727" s="55" t="str" cm="1">
        <f t="array" ref="T1727">IF(AND(B1727:D1727="",G1727:P1727=""),"",MAX(0,K1727-L1727))</f>
        <v/>
      </c>
      <c r="U1727" s="55" t="str" cm="1">
        <f t="array" ref="U1727">IF(AND(B1727:D1727="",G1727:P1727=""),"",VLOOKUP(J1727,ABen_Rates,3,FALSE)*T1727*S1727)</f>
        <v/>
      </c>
      <c r="V1727" s="55" t="str" cm="1">
        <f t="array" ref="V1727">IF(AND(B1727:D1727="",G1727:P1727=""),"",VLOOKUP(D1727,Treatment_Life,2,FALSE)*U1727)</f>
        <v/>
      </c>
      <c r="W1727" s="55" t="str" cm="1">
        <f t="array" ref="W1727">IF(AND(B1727:D1727="",G1727:P1727=""),"",(H1727-G1727)*O1727*Lane_Width*Cost_m2)</f>
        <v/>
      </c>
      <c r="X1727" s="55" cm="1">
        <f t="array" ref="X1727">IF(AND(B1727:D1727="",G1727:P1727=""),-9999,V1727*Av_Cost_Coll/W1727)</f>
        <v>-9999</v>
      </c>
      <c r="Y1727" s="55" cm="1">
        <f t="array" ref="Y1727">IF(AND(B1727:D1727="",G1727:P1727=""),-9999,VLOOKUP(CONCATENATE(M1727,"-",N1727),Likelihood,2,FALSE))</f>
        <v>-9999</v>
      </c>
      <c r="Z1727" s="55" t="str" cm="1">
        <f t="array" ref="Z1727">IF(AND(B1727:D1727="",G1727:P1727=""),"",IF(X1727&gt;=2,IF(Y1727&gt;50,"P1","P3"),IF(X1727&gt;0,IF(Y1727&gt;50,"P2","P5"),IF(Y1727&gt;50,"P4","P6"))))</f>
        <v/>
      </c>
    </row>
    <row r="1728" spans="1:26" x14ac:dyDescent="0.35">
      <c r="A1728" s="48"/>
      <c r="B1728" s="48"/>
      <c r="C1728" s="48"/>
      <c r="D1728" s="48"/>
      <c r="E1728" s="47"/>
      <c r="F1728" s="47"/>
      <c r="G1728" s="48"/>
      <c r="H1728" s="48"/>
      <c r="I1728" s="48"/>
      <c r="J1728" s="48"/>
      <c r="K1728" s="48"/>
      <c r="L1728" s="48"/>
      <c r="M1728" s="48"/>
      <c r="N1728" s="48"/>
      <c r="O1728" s="48"/>
      <c r="P1728" s="48"/>
      <c r="Q1728" s="55" t="str" cm="1">
        <f t="array" ref="Q1728">IF(AND(B1728="",D1728="",G1728:H1728="",J1728:P1728),"",IF(OR(B1728="",D1728="",AND(D1728&lt;&gt;"A",D1728&lt;&gt;"B",D1728&lt;&gt;"C",D1728&lt;&gt;"D",D1728&lt;&gt;"U"),G1728&lt;0,H1728&lt;G1728,AND(J1728&lt;&gt;"BC",J1728&lt;&gt;"SG",J1728&lt;&gt;"KQ",J1728&lt;&gt;"R"),J1728="",K1728="",L1728="",L1728&lt; 0,OR(M1728="",M1728&gt;15),OR(N1728="",N1728&gt;15),O1728="",P1728=""),"ERROR - Please check inputs",""))</f>
        <v/>
      </c>
      <c r="R1728" s="55" t="str" cm="1">
        <f t="array" ref="R1728">IF(AND(B1728:D1728="",G1728:P1728=""),"",H1728-G1728)</f>
        <v/>
      </c>
      <c r="S1728" s="55" t="str" cm="1">
        <f t="array" ref="S1728">IF(AND(B1728:D1728="",G1728:P1728=""),"",P1728*R1728/1000*365)</f>
        <v/>
      </c>
      <c r="T1728" s="55" t="str" cm="1">
        <f t="array" ref="T1728">IF(AND(B1728:D1728="",G1728:P1728=""),"",MAX(0,K1728-L1728))</f>
        <v/>
      </c>
      <c r="U1728" s="55" t="str" cm="1">
        <f t="array" ref="U1728">IF(AND(B1728:D1728="",G1728:P1728=""),"",VLOOKUP(J1728,ABen_Rates,3,FALSE)*T1728*S1728)</f>
        <v/>
      </c>
      <c r="V1728" s="55" t="str" cm="1">
        <f t="array" ref="V1728">IF(AND(B1728:D1728="",G1728:P1728=""),"",VLOOKUP(D1728,Treatment_Life,2,FALSE)*U1728)</f>
        <v/>
      </c>
      <c r="W1728" s="55" t="str" cm="1">
        <f t="array" ref="W1728">IF(AND(B1728:D1728="",G1728:P1728=""),"",(H1728-G1728)*O1728*Lane_Width*Cost_m2)</f>
        <v/>
      </c>
      <c r="X1728" s="55" cm="1">
        <f t="array" ref="X1728">IF(AND(B1728:D1728="",G1728:P1728=""),-9999,V1728*Av_Cost_Coll/W1728)</f>
        <v>-9999</v>
      </c>
      <c r="Y1728" s="55" cm="1">
        <f t="array" ref="Y1728">IF(AND(B1728:D1728="",G1728:P1728=""),-9999,VLOOKUP(CONCATENATE(M1728,"-",N1728),Likelihood,2,FALSE))</f>
        <v>-9999</v>
      </c>
      <c r="Z1728" s="55" t="str" cm="1">
        <f t="array" ref="Z1728">IF(AND(B1728:D1728="",G1728:P1728=""),"",IF(X1728&gt;=2,IF(Y1728&gt;50,"P1","P3"),IF(X1728&gt;0,IF(Y1728&gt;50,"P2","P5"),IF(Y1728&gt;50,"P4","P6"))))</f>
        <v/>
      </c>
    </row>
    <row r="1729" spans="1:26" x14ac:dyDescent="0.35">
      <c r="A1729" s="48"/>
      <c r="B1729" s="48"/>
      <c r="C1729" s="48"/>
      <c r="D1729" s="48"/>
      <c r="E1729" s="47"/>
      <c r="F1729" s="47"/>
      <c r="G1729" s="48"/>
      <c r="H1729" s="48"/>
      <c r="I1729" s="48"/>
      <c r="J1729" s="48"/>
      <c r="K1729" s="48"/>
      <c r="L1729" s="48"/>
      <c r="M1729" s="48"/>
      <c r="N1729" s="48"/>
      <c r="O1729" s="48"/>
      <c r="P1729" s="48"/>
      <c r="Q1729" s="55" t="str" cm="1">
        <f t="array" ref="Q1729">IF(AND(B1729="",D1729="",G1729:H1729="",J1729:P1729),"",IF(OR(B1729="",D1729="",AND(D1729&lt;&gt;"A",D1729&lt;&gt;"B",D1729&lt;&gt;"C",D1729&lt;&gt;"D",D1729&lt;&gt;"U"),G1729&lt;0,H1729&lt;G1729,AND(J1729&lt;&gt;"BC",J1729&lt;&gt;"SG",J1729&lt;&gt;"KQ",J1729&lt;&gt;"R"),J1729="",K1729="",L1729="",L1729&lt; 0,OR(M1729="",M1729&gt;15),OR(N1729="",N1729&gt;15),O1729="",P1729=""),"ERROR - Please check inputs",""))</f>
        <v/>
      </c>
      <c r="R1729" s="55" t="str" cm="1">
        <f t="array" ref="R1729">IF(AND(B1729:D1729="",G1729:P1729=""),"",H1729-G1729)</f>
        <v/>
      </c>
      <c r="S1729" s="55" t="str" cm="1">
        <f t="array" ref="S1729">IF(AND(B1729:D1729="",G1729:P1729=""),"",P1729*R1729/1000*365)</f>
        <v/>
      </c>
      <c r="T1729" s="55" t="str" cm="1">
        <f t="array" ref="T1729">IF(AND(B1729:D1729="",G1729:P1729=""),"",MAX(0,K1729-L1729))</f>
        <v/>
      </c>
      <c r="U1729" s="55" t="str" cm="1">
        <f t="array" ref="U1729">IF(AND(B1729:D1729="",G1729:P1729=""),"",VLOOKUP(J1729,ABen_Rates,3,FALSE)*T1729*S1729)</f>
        <v/>
      </c>
      <c r="V1729" s="55" t="str" cm="1">
        <f t="array" ref="V1729">IF(AND(B1729:D1729="",G1729:P1729=""),"",VLOOKUP(D1729,Treatment_Life,2,FALSE)*U1729)</f>
        <v/>
      </c>
      <c r="W1729" s="55" t="str" cm="1">
        <f t="array" ref="W1729">IF(AND(B1729:D1729="",G1729:P1729=""),"",(H1729-G1729)*O1729*Lane_Width*Cost_m2)</f>
        <v/>
      </c>
      <c r="X1729" s="55" cm="1">
        <f t="array" ref="X1729">IF(AND(B1729:D1729="",G1729:P1729=""),-9999,V1729*Av_Cost_Coll/W1729)</f>
        <v>-9999</v>
      </c>
      <c r="Y1729" s="55" cm="1">
        <f t="array" ref="Y1729">IF(AND(B1729:D1729="",G1729:P1729=""),-9999,VLOOKUP(CONCATENATE(M1729,"-",N1729),Likelihood,2,FALSE))</f>
        <v>-9999</v>
      </c>
      <c r="Z1729" s="55" t="str" cm="1">
        <f t="array" ref="Z1729">IF(AND(B1729:D1729="",G1729:P1729=""),"",IF(X1729&gt;=2,IF(Y1729&gt;50,"P1","P3"),IF(X1729&gt;0,IF(Y1729&gt;50,"P2","P5"),IF(Y1729&gt;50,"P4","P6"))))</f>
        <v/>
      </c>
    </row>
    <row r="1730" spans="1:26" x14ac:dyDescent="0.35">
      <c r="A1730" s="48"/>
      <c r="B1730" s="48"/>
      <c r="C1730" s="48"/>
      <c r="D1730" s="48"/>
      <c r="E1730" s="47"/>
      <c r="F1730" s="47"/>
      <c r="G1730" s="48"/>
      <c r="H1730" s="48"/>
      <c r="I1730" s="48"/>
      <c r="J1730" s="48"/>
      <c r="K1730" s="48"/>
      <c r="L1730" s="48"/>
      <c r="M1730" s="48"/>
      <c r="N1730" s="48"/>
      <c r="O1730" s="48"/>
      <c r="P1730" s="48"/>
      <c r="Q1730" s="55" t="str" cm="1">
        <f t="array" ref="Q1730">IF(AND(B1730="",D1730="",G1730:H1730="",J1730:P1730),"",IF(OR(B1730="",D1730="",AND(D1730&lt;&gt;"A",D1730&lt;&gt;"B",D1730&lt;&gt;"C",D1730&lt;&gt;"D",D1730&lt;&gt;"U"),G1730&lt;0,H1730&lt;G1730,AND(J1730&lt;&gt;"BC",J1730&lt;&gt;"SG",J1730&lt;&gt;"KQ",J1730&lt;&gt;"R"),J1730="",K1730="",L1730="",L1730&lt; 0,OR(M1730="",M1730&gt;15),OR(N1730="",N1730&gt;15),O1730="",P1730=""),"ERROR - Please check inputs",""))</f>
        <v/>
      </c>
      <c r="R1730" s="55" t="str" cm="1">
        <f t="array" ref="R1730">IF(AND(B1730:D1730="",G1730:P1730=""),"",H1730-G1730)</f>
        <v/>
      </c>
      <c r="S1730" s="55" t="str" cm="1">
        <f t="array" ref="S1730">IF(AND(B1730:D1730="",G1730:P1730=""),"",P1730*R1730/1000*365)</f>
        <v/>
      </c>
      <c r="T1730" s="55" t="str" cm="1">
        <f t="array" ref="T1730">IF(AND(B1730:D1730="",G1730:P1730=""),"",MAX(0,K1730-L1730))</f>
        <v/>
      </c>
      <c r="U1730" s="55" t="str" cm="1">
        <f t="array" ref="U1730">IF(AND(B1730:D1730="",G1730:P1730=""),"",VLOOKUP(J1730,ABen_Rates,3,FALSE)*T1730*S1730)</f>
        <v/>
      </c>
      <c r="V1730" s="55" t="str" cm="1">
        <f t="array" ref="V1730">IF(AND(B1730:D1730="",G1730:P1730=""),"",VLOOKUP(D1730,Treatment_Life,2,FALSE)*U1730)</f>
        <v/>
      </c>
      <c r="W1730" s="55" t="str" cm="1">
        <f t="array" ref="W1730">IF(AND(B1730:D1730="",G1730:P1730=""),"",(H1730-G1730)*O1730*Lane_Width*Cost_m2)</f>
        <v/>
      </c>
      <c r="X1730" s="55" cm="1">
        <f t="array" ref="X1730">IF(AND(B1730:D1730="",G1730:P1730=""),-9999,V1730*Av_Cost_Coll/W1730)</f>
        <v>-9999</v>
      </c>
      <c r="Y1730" s="55" cm="1">
        <f t="array" ref="Y1730">IF(AND(B1730:D1730="",G1730:P1730=""),-9999,VLOOKUP(CONCATENATE(M1730,"-",N1730),Likelihood,2,FALSE))</f>
        <v>-9999</v>
      </c>
      <c r="Z1730" s="55" t="str" cm="1">
        <f t="array" ref="Z1730">IF(AND(B1730:D1730="",G1730:P1730=""),"",IF(X1730&gt;=2,IF(Y1730&gt;50,"P1","P3"),IF(X1730&gt;0,IF(Y1730&gt;50,"P2","P5"),IF(Y1730&gt;50,"P4","P6"))))</f>
        <v/>
      </c>
    </row>
    <row r="1731" spans="1:26" x14ac:dyDescent="0.35">
      <c r="A1731" s="48"/>
      <c r="B1731" s="48"/>
      <c r="C1731" s="48"/>
      <c r="D1731" s="48"/>
      <c r="E1731" s="47"/>
      <c r="F1731" s="47"/>
      <c r="G1731" s="48"/>
      <c r="H1731" s="48"/>
      <c r="I1731" s="48"/>
      <c r="J1731" s="48"/>
      <c r="K1731" s="48"/>
      <c r="L1731" s="48"/>
      <c r="M1731" s="48"/>
      <c r="N1731" s="48"/>
      <c r="O1731" s="48"/>
      <c r="P1731" s="48"/>
      <c r="Q1731" s="55" t="str" cm="1">
        <f t="array" ref="Q1731">IF(AND(B1731="",D1731="",G1731:H1731="",J1731:P1731),"",IF(OR(B1731="",D1731="",AND(D1731&lt;&gt;"A",D1731&lt;&gt;"B",D1731&lt;&gt;"C",D1731&lt;&gt;"D",D1731&lt;&gt;"U"),G1731&lt;0,H1731&lt;G1731,AND(J1731&lt;&gt;"BC",J1731&lt;&gt;"SG",J1731&lt;&gt;"KQ",J1731&lt;&gt;"R"),J1731="",K1731="",L1731="",L1731&lt; 0,OR(M1731="",M1731&gt;15),OR(N1731="",N1731&gt;15),O1731="",P1731=""),"ERROR - Please check inputs",""))</f>
        <v/>
      </c>
      <c r="R1731" s="55" t="str" cm="1">
        <f t="array" ref="R1731">IF(AND(B1731:D1731="",G1731:P1731=""),"",H1731-G1731)</f>
        <v/>
      </c>
      <c r="S1731" s="55" t="str" cm="1">
        <f t="array" ref="S1731">IF(AND(B1731:D1731="",G1731:P1731=""),"",P1731*R1731/1000*365)</f>
        <v/>
      </c>
      <c r="T1731" s="55" t="str" cm="1">
        <f t="array" ref="T1731">IF(AND(B1731:D1731="",G1731:P1731=""),"",MAX(0,K1731-L1731))</f>
        <v/>
      </c>
      <c r="U1731" s="55" t="str" cm="1">
        <f t="array" ref="U1731">IF(AND(B1731:D1731="",G1731:P1731=""),"",VLOOKUP(J1731,ABen_Rates,3,FALSE)*T1731*S1731)</f>
        <v/>
      </c>
      <c r="V1731" s="55" t="str" cm="1">
        <f t="array" ref="V1731">IF(AND(B1731:D1731="",G1731:P1731=""),"",VLOOKUP(D1731,Treatment_Life,2,FALSE)*U1731)</f>
        <v/>
      </c>
      <c r="W1731" s="55" t="str" cm="1">
        <f t="array" ref="W1731">IF(AND(B1731:D1731="",G1731:P1731=""),"",(H1731-G1731)*O1731*Lane_Width*Cost_m2)</f>
        <v/>
      </c>
      <c r="X1731" s="55" cm="1">
        <f t="array" ref="X1731">IF(AND(B1731:D1731="",G1731:P1731=""),-9999,V1731*Av_Cost_Coll/W1731)</f>
        <v>-9999</v>
      </c>
      <c r="Y1731" s="55" cm="1">
        <f t="array" ref="Y1731">IF(AND(B1731:D1731="",G1731:P1731=""),-9999,VLOOKUP(CONCATENATE(M1731,"-",N1731),Likelihood,2,FALSE))</f>
        <v>-9999</v>
      </c>
      <c r="Z1731" s="55" t="str" cm="1">
        <f t="array" ref="Z1731">IF(AND(B1731:D1731="",G1731:P1731=""),"",IF(X1731&gt;=2,IF(Y1731&gt;50,"P1","P3"),IF(X1731&gt;0,IF(Y1731&gt;50,"P2","P5"),IF(Y1731&gt;50,"P4","P6"))))</f>
        <v/>
      </c>
    </row>
    <row r="1732" spans="1:26" x14ac:dyDescent="0.35">
      <c r="A1732" s="48"/>
      <c r="B1732" s="48"/>
      <c r="C1732" s="48"/>
      <c r="D1732" s="48"/>
      <c r="E1732" s="47"/>
      <c r="F1732" s="47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55" t="str" cm="1">
        <f t="array" ref="Q1732">IF(AND(B1732="",D1732="",G1732:H1732="",J1732:P1732),"",IF(OR(B1732="",D1732="",AND(D1732&lt;&gt;"A",D1732&lt;&gt;"B",D1732&lt;&gt;"C",D1732&lt;&gt;"D",D1732&lt;&gt;"U"),G1732&lt;0,H1732&lt;G1732,AND(J1732&lt;&gt;"BC",J1732&lt;&gt;"SG",J1732&lt;&gt;"KQ",J1732&lt;&gt;"R"),J1732="",K1732="",L1732="",L1732&lt; 0,OR(M1732="",M1732&gt;15),OR(N1732="",N1732&gt;15),O1732="",P1732=""),"ERROR - Please check inputs",""))</f>
        <v/>
      </c>
      <c r="R1732" s="55" t="str" cm="1">
        <f t="array" ref="R1732">IF(AND(B1732:D1732="",G1732:P1732=""),"",H1732-G1732)</f>
        <v/>
      </c>
      <c r="S1732" s="55" t="str" cm="1">
        <f t="array" ref="S1732">IF(AND(B1732:D1732="",G1732:P1732=""),"",P1732*R1732/1000*365)</f>
        <v/>
      </c>
      <c r="T1732" s="55" t="str" cm="1">
        <f t="array" ref="T1732">IF(AND(B1732:D1732="",G1732:P1732=""),"",MAX(0,K1732-L1732))</f>
        <v/>
      </c>
      <c r="U1732" s="55" t="str" cm="1">
        <f t="array" ref="U1732">IF(AND(B1732:D1732="",G1732:P1732=""),"",VLOOKUP(J1732,ABen_Rates,3,FALSE)*T1732*S1732)</f>
        <v/>
      </c>
      <c r="V1732" s="55" t="str" cm="1">
        <f t="array" ref="V1732">IF(AND(B1732:D1732="",G1732:P1732=""),"",VLOOKUP(D1732,Treatment_Life,2,FALSE)*U1732)</f>
        <v/>
      </c>
      <c r="W1732" s="55" t="str" cm="1">
        <f t="array" ref="W1732">IF(AND(B1732:D1732="",G1732:P1732=""),"",(H1732-G1732)*O1732*Lane_Width*Cost_m2)</f>
        <v/>
      </c>
      <c r="X1732" s="55" cm="1">
        <f t="array" ref="X1732">IF(AND(B1732:D1732="",G1732:P1732=""),-9999,V1732*Av_Cost_Coll/W1732)</f>
        <v>-9999</v>
      </c>
      <c r="Y1732" s="55" cm="1">
        <f t="array" ref="Y1732">IF(AND(B1732:D1732="",G1732:P1732=""),-9999,VLOOKUP(CONCATENATE(M1732,"-",N1732),Likelihood,2,FALSE))</f>
        <v>-9999</v>
      </c>
      <c r="Z1732" s="55" t="str" cm="1">
        <f t="array" ref="Z1732">IF(AND(B1732:D1732="",G1732:P1732=""),"",IF(X1732&gt;=2,IF(Y1732&gt;50,"P1","P3"),IF(X1732&gt;0,IF(Y1732&gt;50,"P2","P5"),IF(Y1732&gt;50,"P4","P6"))))</f>
        <v/>
      </c>
    </row>
    <row r="1733" spans="1:26" x14ac:dyDescent="0.35">
      <c r="A1733" s="48"/>
      <c r="B1733" s="48"/>
      <c r="C1733" s="48"/>
      <c r="D1733" s="48"/>
      <c r="E1733" s="47"/>
      <c r="F1733" s="47"/>
      <c r="G1733" s="48"/>
      <c r="H1733" s="48"/>
      <c r="I1733" s="48"/>
      <c r="J1733" s="48"/>
      <c r="K1733" s="48"/>
      <c r="L1733" s="48"/>
      <c r="M1733" s="48"/>
      <c r="N1733" s="48"/>
      <c r="O1733" s="48"/>
      <c r="P1733" s="48"/>
      <c r="Q1733" s="55" t="str" cm="1">
        <f t="array" ref="Q1733">IF(AND(B1733="",D1733="",G1733:H1733="",J1733:P1733),"",IF(OR(B1733="",D1733="",AND(D1733&lt;&gt;"A",D1733&lt;&gt;"B",D1733&lt;&gt;"C",D1733&lt;&gt;"D",D1733&lt;&gt;"U"),G1733&lt;0,H1733&lt;G1733,AND(J1733&lt;&gt;"BC",J1733&lt;&gt;"SG",J1733&lt;&gt;"KQ",J1733&lt;&gt;"R"),J1733="",K1733="",L1733="",L1733&lt; 0,OR(M1733="",M1733&gt;15),OR(N1733="",N1733&gt;15),O1733="",P1733=""),"ERROR - Please check inputs",""))</f>
        <v/>
      </c>
      <c r="R1733" s="55" t="str" cm="1">
        <f t="array" ref="R1733">IF(AND(B1733:D1733="",G1733:P1733=""),"",H1733-G1733)</f>
        <v/>
      </c>
      <c r="S1733" s="55" t="str" cm="1">
        <f t="array" ref="S1733">IF(AND(B1733:D1733="",G1733:P1733=""),"",P1733*R1733/1000*365)</f>
        <v/>
      </c>
      <c r="T1733" s="55" t="str" cm="1">
        <f t="array" ref="T1733">IF(AND(B1733:D1733="",G1733:P1733=""),"",MAX(0,K1733-L1733))</f>
        <v/>
      </c>
      <c r="U1733" s="55" t="str" cm="1">
        <f t="array" ref="U1733">IF(AND(B1733:D1733="",G1733:P1733=""),"",VLOOKUP(J1733,ABen_Rates,3,FALSE)*T1733*S1733)</f>
        <v/>
      </c>
      <c r="V1733" s="55" t="str" cm="1">
        <f t="array" ref="V1733">IF(AND(B1733:D1733="",G1733:P1733=""),"",VLOOKUP(D1733,Treatment_Life,2,FALSE)*U1733)</f>
        <v/>
      </c>
      <c r="W1733" s="55" t="str" cm="1">
        <f t="array" ref="W1733">IF(AND(B1733:D1733="",G1733:P1733=""),"",(H1733-G1733)*O1733*Lane_Width*Cost_m2)</f>
        <v/>
      </c>
      <c r="X1733" s="55" cm="1">
        <f t="array" ref="X1733">IF(AND(B1733:D1733="",G1733:P1733=""),-9999,V1733*Av_Cost_Coll/W1733)</f>
        <v>-9999</v>
      </c>
      <c r="Y1733" s="55" cm="1">
        <f t="array" ref="Y1733">IF(AND(B1733:D1733="",G1733:P1733=""),-9999,VLOOKUP(CONCATENATE(M1733,"-",N1733),Likelihood,2,FALSE))</f>
        <v>-9999</v>
      </c>
      <c r="Z1733" s="55" t="str" cm="1">
        <f t="array" ref="Z1733">IF(AND(B1733:D1733="",G1733:P1733=""),"",IF(X1733&gt;=2,IF(Y1733&gt;50,"P1","P3"),IF(X1733&gt;0,IF(Y1733&gt;50,"P2","P5"),IF(Y1733&gt;50,"P4","P6"))))</f>
        <v/>
      </c>
    </row>
    <row r="1734" spans="1:26" x14ac:dyDescent="0.35">
      <c r="A1734" s="48"/>
      <c r="B1734" s="48"/>
      <c r="C1734" s="48"/>
      <c r="D1734" s="48"/>
      <c r="E1734" s="47"/>
      <c r="F1734" s="47"/>
      <c r="G1734" s="48"/>
      <c r="H1734" s="48"/>
      <c r="I1734" s="48"/>
      <c r="J1734" s="48"/>
      <c r="K1734" s="48"/>
      <c r="L1734" s="48"/>
      <c r="M1734" s="48"/>
      <c r="N1734" s="48"/>
      <c r="O1734" s="48"/>
      <c r="P1734" s="48"/>
      <c r="Q1734" s="55" t="str" cm="1">
        <f t="array" ref="Q1734">IF(AND(B1734="",D1734="",G1734:H1734="",J1734:P1734),"",IF(OR(B1734="",D1734="",AND(D1734&lt;&gt;"A",D1734&lt;&gt;"B",D1734&lt;&gt;"C",D1734&lt;&gt;"D",D1734&lt;&gt;"U"),G1734&lt;0,H1734&lt;G1734,AND(J1734&lt;&gt;"BC",J1734&lt;&gt;"SG",J1734&lt;&gt;"KQ",J1734&lt;&gt;"R"),J1734="",K1734="",L1734="",L1734&lt; 0,OR(M1734="",M1734&gt;15),OR(N1734="",N1734&gt;15),O1734="",P1734=""),"ERROR - Please check inputs",""))</f>
        <v/>
      </c>
      <c r="R1734" s="55" t="str" cm="1">
        <f t="array" ref="R1734">IF(AND(B1734:D1734="",G1734:P1734=""),"",H1734-G1734)</f>
        <v/>
      </c>
      <c r="S1734" s="55" t="str" cm="1">
        <f t="array" ref="S1734">IF(AND(B1734:D1734="",G1734:P1734=""),"",P1734*R1734/1000*365)</f>
        <v/>
      </c>
      <c r="T1734" s="55" t="str" cm="1">
        <f t="array" ref="T1734">IF(AND(B1734:D1734="",G1734:P1734=""),"",MAX(0,K1734-L1734))</f>
        <v/>
      </c>
      <c r="U1734" s="55" t="str" cm="1">
        <f t="array" ref="U1734">IF(AND(B1734:D1734="",G1734:P1734=""),"",VLOOKUP(J1734,ABen_Rates,3,FALSE)*T1734*S1734)</f>
        <v/>
      </c>
      <c r="V1734" s="55" t="str" cm="1">
        <f t="array" ref="V1734">IF(AND(B1734:D1734="",G1734:P1734=""),"",VLOOKUP(D1734,Treatment_Life,2,FALSE)*U1734)</f>
        <v/>
      </c>
      <c r="W1734" s="55" t="str" cm="1">
        <f t="array" ref="W1734">IF(AND(B1734:D1734="",G1734:P1734=""),"",(H1734-G1734)*O1734*Lane_Width*Cost_m2)</f>
        <v/>
      </c>
      <c r="X1734" s="55" cm="1">
        <f t="array" ref="X1734">IF(AND(B1734:D1734="",G1734:P1734=""),-9999,V1734*Av_Cost_Coll/W1734)</f>
        <v>-9999</v>
      </c>
      <c r="Y1734" s="55" cm="1">
        <f t="array" ref="Y1734">IF(AND(B1734:D1734="",G1734:P1734=""),-9999,VLOOKUP(CONCATENATE(M1734,"-",N1734),Likelihood,2,FALSE))</f>
        <v>-9999</v>
      </c>
      <c r="Z1734" s="55" t="str" cm="1">
        <f t="array" ref="Z1734">IF(AND(B1734:D1734="",G1734:P1734=""),"",IF(X1734&gt;=2,IF(Y1734&gt;50,"P1","P3"),IF(X1734&gt;0,IF(Y1734&gt;50,"P2","P5"),IF(Y1734&gt;50,"P4","P6"))))</f>
        <v/>
      </c>
    </row>
    <row r="1735" spans="1:26" x14ac:dyDescent="0.35">
      <c r="A1735" s="48"/>
      <c r="B1735" s="48"/>
      <c r="C1735" s="48"/>
      <c r="D1735" s="48"/>
      <c r="E1735" s="47"/>
      <c r="F1735" s="47"/>
      <c r="G1735" s="48"/>
      <c r="H1735" s="48"/>
      <c r="I1735" s="48"/>
      <c r="J1735" s="48"/>
      <c r="K1735" s="48"/>
      <c r="L1735" s="48"/>
      <c r="M1735" s="48"/>
      <c r="N1735" s="48"/>
      <c r="O1735" s="48"/>
      <c r="P1735" s="48"/>
      <c r="Q1735" s="55" t="str" cm="1">
        <f t="array" ref="Q1735">IF(AND(B1735="",D1735="",G1735:H1735="",J1735:P1735),"",IF(OR(B1735="",D1735="",AND(D1735&lt;&gt;"A",D1735&lt;&gt;"B",D1735&lt;&gt;"C",D1735&lt;&gt;"D",D1735&lt;&gt;"U"),G1735&lt;0,H1735&lt;G1735,AND(J1735&lt;&gt;"BC",J1735&lt;&gt;"SG",J1735&lt;&gt;"KQ",J1735&lt;&gt;"R"),J1735="",K1735="",L1735="",L1735&lt; 0,OR(M1735="",M1735&gt;15),OR(N1735="",N1735&gt;15),O1735="",P1735=""),"ERROR - Please check inputs",""))</f>
        <v/>
      </c>
      <c r="R1735" s="55" t="str" cm="1">
        <f t="array" ref="R1735">IF(AND(B1735:D1735="",G1735:P1735=""),"",H1735-G1735)</f>
        <v/>
      </c>
      <c r="S1735" s="55" t="str" cm="1">
        <f t="array" ref="S1735">IF(AND(B1735:D1735="",G1735:P1735=""),"",P1735*R1735/1000*365)</f>
        <v/>
      </c>
      <c r="T1735" s="55" t="str" cm="1">
        <f t="array" ref="T1735">IF(AND(B1735:D1735="",G1735:P1735=""),"",MAX(0,K1735-L1735))</f>
        <v/>
      </c>
      <c r="U1735" s="55" t="str" cm="1">
        <f t="array" ref="U1735">IF(AND(B1735:D1735="",G1735:P1735=""),"",VLOOKUP(J1735,ABen_Rates,3,FALSE)*T1735*S1735)</f>
        <v/>
      </c>
      <c r="V1735" s="55" t="str" cm="1">
        <f t="array" ref="V1735">IF(AND(B1735:D1735="",G1735:P1735=""),"",VLOOKUP(D1735,Treatment_Life,2,FALSE)*U1735)</f>
        <v/>
      </c>
      <c r="W1735" s="55" t="str" cm="1">
        <f t="array" ref="W1735">IF(AND(B1735:D1735="",G1735:P1735=""),"",(H1735-G1735)*O1735*Lane_Width*Cost_m2)</f>
        <v/>
      </c>
      <c r="X1735" s="55" cm="1">
        <f t="array" ref="X1735">IF(AND(B1735:D1735="",G1735:P1735=""),-9999,V1735*Av_Cost_Coll/W1735)</f>
        <v>-9999</v>
      </c>
      <c r="Y1735" s="55" cm="1">
        <f t="array" ref="Y1735">IF(AND(B1735:D1735="",G1735:P1735=""),-9999,VLOOKUP(CONCATENATE(M1735,"-",N1735),Likelihood,2,FALSE))</f>
        <v>-9999</v>
      </c>
      <c r="Z1735" s="55" t="str" cm="1">
        <f t="array" ref="Z1735">IF(AND(B1735:D1735="",G1735:P1735=""),"",IF(X1735&gt;=2,IF(Y1735&gt;50,"P1","P3"),IF(X1735&gt;0,IF(Y1735&gt;50,"P2","P5"),IF(Y1735&gt;50,"P4","P6"))))</f>
        <v/>
      </c>
    </row>
    <row r="1736" spans="1:26" x14ac:dyDescent="0.35">
      <c r="A1736" s="48"/>
      <c r="B1736" s="48"/>
      <c r="C1736" s="48"/>
      <c r="D1736" s="48"/>
      <c r="E1736" s="47"/>
      <c r="F1736" s="47"/>
      <c r="G1736" s="48"/>
      <c r="H1736" s="48"/>
      <c r="I1736" s="48"/>
      <c r="J1736" s="48"/>
      <c r="K1736" s="48"/>
      <c r="L1736" s="48"/>
      <c r="M1736" s="48"/>
      <c r="N1736" s="48"/>
      <c r="O1736" s="48"/>
      <c r="P1736" s="48"/>
      <c r="Q1736" s="55" t="str" cm="1">
        <f t="array" ref="Q1736">IF(AND(B1736="",D1736="",G1736:H1736="",J1736:P1736),"",IF(OR(B1736="",D1736="",AND(D1736&lt;&gt;"A",D1736&lt;&gt;"B",D1736&lt;&gt;"C",D1736&lt;&gt;"D",D1736&lt;&gt;"U"),G1736&lt;0,H1736&lt;G1736,AND(J1736&lt;&gt;"BC",J1736&lt;&gt;"SG",J1736&lt;&gt;"KQ",J1736&lt;&gt;"R"),J1736="",K1736="",L1736="",L1736&lt; 0,OR(M1736="",M1736&gt;15),OR(N1736="",N1736&gt;15),O1736="",P1736=""),"ERROR - Please check inputs",""))</f>
        <v/>
      </c>
      <c r="R1736" s="55" t="str" cm="1">
        <f t="array" ref="R1736">IF(AND(B1736:D1736="",G1736:P1736=""),"",H1736-G1736)</f>
        <v/>
      </c>
      <c r="S1736" s="55" t="str" cm="1">
        <f t="array" ref="S1736">IF(AND(B1736:D1736="",G1736:P1736=""),"",P1736*R1736/1000*365)</f>
        <v/>
      </c>
      <c r="T1736" s="55" t="str" cm="1">
        <f t="array" ref="T1736">IF(AND(B1736:D1736="",G1736:P1736=""),"",MAX(0,K1736-L1736))</f>
        <v/>
      </c>
      <c r="U1736" s="55" t="str" cm="1">
        <f t="array" ref="U1736">IF(AND(B1736:D1736="",G1736:P1736=""),"",VLOOKUP(J1736,ABen_Rates,3,FALSE)*T1736*S1736)</f>
        <v/>
      </c>
      <c r="V1736" s="55" t="str" cm="1">
        <f t="array" ref="V1736">IF(AND(B1736:D1736="",G1736:P1736=""),"",VLOOKUP(D1736,Treatment_Life,2,FALSE)*U1736)</f>
        <v/>
      </c>
      <c r="W1736" s="55" t="str" cm="1">
        <f t="array" ref="W1736">IF(AND(B1736:D1736="",G1736:P1736=""),"",(H1736-G1736)*O1736*Lane_Width*Cost_m2)</f>
        <v/>
      </c>
      <c r="X1736" s="55" cm="1">
        <f t="array" ref="X1736">IF(AND(B1736:D1736="",G1736:P1736=""),-9999,V1736*Av_Cost_Coll/W1736)</f>
        <v>-9999</v>
      </c>
      <c r="Y1736" s="55" cm="1">
        <f t="array" ref="Y1736">IF(AND(B1736:D1736="",G1736:P1736=""),-9999,VLOOKUP(CONCATENATE(M1736,"-",N1736),Likelihood,2,FALSE))</f>
        <v>-9999</v>
      </c>
      <c r="Z1736" s="55" t="str" cm="1">
        <f t="array" ref="Z1736">IF(AND(B1736:D1736="",G1736:P1736=""),"",IF(X1736&gt;=2,IF(Y1736&gt;50,"P1","P3"),IF(X1736&gt;0,IF(Y1736&gt;50,"P2","P5"),IF(Y1736&gt;50,"P4","P6"))))</f>
        <v/>
      </c>
    </row>
    <row r="1737" spans="1:26" x14ac:dyDescent="0.35">
      <c r="A1737" s="48"/>
      <c r="B1737" s="48"/>
      <c r="C1737" s="48"/>
      <c r="D1737" s="48"/>
      <c r="E1737" s="47"/>
      <c r="F1737" s="47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/>
      <c r="Q1737" s="55" t="str" cm="1">
        <f t="array" ref="Q1737">IF(AND(B1737="",D1737="",G1737:H1737="",J1737:P1737),"",IF(OR(B1737="",D1737="",AND(D1737&lt;&gt;"A",D1737&lt;&gt;"B",D1737&lt;&gt;"C",D1737&lt;&gt;"D",D1737&lt;&gt;"U"),G1737&lt;0,H1737&lt;G1737,AND(J1737&lt;&gt;"BC",J1737&lt;&gt;"SG",J1737&lt;&gt;"KQ",J1737&lt;&gt;"R"),J1737="",K1737="",L1737="",L1737&lt; 0,OR(M1737="",M1737&gt;15),OR(N1737="",N1737&gt;15),O1737="",P1737=""),"ERROR - Please check inputs",""))</f>
        <v/>
      </c>
      <c r="R1737" s="55" t="str" cm="1">
        <f t="array" ref="R1737">IF(AND(B1737:D1737="",G1737:P1737=""),"",H1737-G1737)</f>
        <v/>
      </c>
      <c r="S1737" s="55" t="str" cm="1">
        <f t="array" ref="S1737">IF(AND(B1737:D1737="",G1737:P1737=""),"",P1737*R1737/1000*365)</f>
        <v/>
      </c>
      <c r="T1737" s="55" t="str" cm="1">
        <f t="array" ref="T1737">IF(AND(B1737:D1737="",G1737:P1737=""),"",MAX(0,K1737-L1737))</f>
        <v/>
      </c>
      <c r="U1737" s="55" t="str" cm="1">
        <f t="array" ref="U1737">IF(AND(B1737:D1737="",G1737:P1737=""),"",VLOOKUP(J1737,ABen_Rates,3,FALSE)*T1737*S1737)</f>
        <v/>
      </c>
      <c r="V1737" s="55" t="str" cm="1">
        <f t="array" ref="V1737">IF(AND(B1737:D1737="",G1737:P1737=""),"",VLOOKUP(D1737,Treatment_Life,2,FALSE)*U1737)</f>
        <v/>
      </c>
      <c r="W1737" s="55" t="str" cm="1">
        <f t="array" ref="W1737">IF(AND(B1737:D1737="",G1737:P1737=""),"",(H1737-G1737)*O1737*Lane_Width*Cost_m2)</f>
        <v/>
      </c>
      <c r="X1737" s="55" cm="1">
        <f t="array" ref="X1737">IF(AND(B1737:D1737="",G1737:P1737=""),-9999,V1737*Av_Cost_Coll/W1737)</f>
        <v>-9999</v>
      </c>
      <c r="Y1737" s="55" cm="1">
        <f t="array" ref="Y1737">IF(AND(B1737:D1737="",G1737:P1737=""),-9999,VLOOKUP(CONCATENATE(M1737,"-",N1737),Likelihood,2,FALSE))</f>
        <v>-9999</v>
      </c>
      <c r="Z1737" s="55" t="str" cm="1">
        <f t="array" ref="Z1737">IF(AND(B1737:D1737="",G1737:P1737=""),"",IF(X1737&gt;=2,IF(Y1737&gt;50,"P1","P3"),IF(X1737&gt;0,IF(Y1737&gt;50,"P2","P5"),IF(Y1737&gt;50,"P4","P6"))))</f>
        <v/>
      </c>
    </row>
    <row r="1738" spans="1:26" x14ac:dyDescent="0.35">
      <c r="A1738" s="48"/>
      <c r="B1738" s="48"/>
      <c r="C1738" s="48"/>
      <c r="D1738" s="48"/>
      <c r="E1738" s="47"/>
      <c r="F1738" s="47"/>
      <c r="G1738" s="48"/>
      <c r="H1738" s="48"/>
      <c r="I1738" s="48"/>
      <c r="J1738" s="48"/>
      <c r="K1738" s="48"/>
      <c r="L1738" s="48"/>
      <c r="M1738" s="48"/>
      <c r="N1738" s="48"/>
      <c r="O1738" s="48"/>
      <c r="P1738" s="48"/>
      <c r="Q1738" s="55" t="str" cm="1">
        <f t="array" ref="Q1738">IF(AND(B1738="",D1738="",G1738:H1738="",J1738:P1738),"",IF(OR(B1738="",D1738="",AND(D1738&lt;&gt;"A",D1738&lt;&gt;"B",D1738&lt;&gt;"C",D1738&lt;&gt;"D",D1738&lt;&gt;"U"),G1738&lt;0,H1738&lt;G1738,AND(J1738&lt;&gt;"BC",J1738&lt;&gt;"SG",J1738&lt;&gt;"KQ",J1738&lt;&gt;"R"),J1738="",K1738="",L1738="",L1738&lt; 0,OR(M1738="",M1738&gt;15),OR(N1738="",N1738&gt;15),O1738="",P1738=""),"ERROR - Please check inputs",""))</f>
        <v/>
      </c>
      <c r="R1738" s="55" t="str" cm="1">
        <f t="array" ref="R1738">IF(AND(B1738:D1738="",G1738:P1738=""),"",H1738-G1738)</f>
        <v/>
      </c>
      <c r="S1738" s="55" t="str" cm="1">
        <f t="array" ref="S1738">IF(AND(B1738:D1738="",G1738:P1738=""),"",P1738*R1738/1000*365)</f>
        <v/>
      </c>
      <c r="T1738" s="55" t="str" cm="1">
        <f t="array" ref="T1738">IF(AND(B1738:D1738="",G1738:P1738=""),"",MAX(0,K1738-L1738))</f>
        <v/>
      </c>
      <c r="U1738" s="55" t="str" cm="1">
        <f t="array" ref="U1738">IF(AND(B1738:D1738="",G1738:P1738=""),"",VLOOKUP(J1738,ABen_Rates,3,FALSE)*T1738*S1738)</f>
        <v/>
      </c>
      <c r="V1738" s="55" t="str" cm="1">
        <f t="array" ref="V1738">IF(AND(B1738:D1738="",G1738:P1738=""),"",VLOOKUP(D1738,Treatment_Life,2,FALSE)*U1738)</f>
        <v/>
      </c>
      <c r="W1738" s="55" t="str" cm="1">
        <f t="array" ref="W1738">IF(AND(B1738:D1738="",G1738:P1738=""),"",(H1738-G1738)*O1738*Lane_Width*Cost_m2)</f>
        <v/>
      </c>
      <c r="X1738" s="55" cm="1">
        <f t="array" ref="X1738">IF(AND(B1738:D1738="",G1738:P1738=""),-9999,V1738*Av_Cost_Coll/W1738)</f>
        <v>-9999</v>
      </c>
      <c r="Y1738" s="55" cm="1">
        <f t="array" ref="Y1738">IF(AND(B1738:D1738="",G1738:P1738=""),-9999,VLOOKUP(CONCATENATE(M1738,"-",N1738),Likelihood,2,FALSE))</f>
        <v>-9999</v>
      </c>
      <c r="Z1738" s="55" t="str" cm="1">
        <f t="array" ref="Z1738">IF(AND(B1738:D1738="",G1738:P1738=""),"",IF(X1738&gt;=2,IF(Y1738&gt;50,"P1","P3"),IF(X1738&gt;0,IF(Y1738&gt;50,"P2","P5"),IF(Y1738&gt;50,"P4","P6"))))</f>
        <v/>
      </c>
    </row>
    <row r="1739" spans="1:26" x14ac:dyDescent="0.35">
      <c r="A1739" s="48"/>
      <c r="B1739" s="48"/>
      <c r="C1739" s="48"/>
      <c r="D1739" s="48"/>
      <c r="E1739" s="47"/>
      <c r="F1739" s="47"/>
      <c r="G1739" s="48"/>
      <c r="H1739" s="48"/>
      <c r="I1739" s="48"/>
      <c r="J1739" s="48"/>
      <c r="K1739" s="48"/>
      <c r="L1739" s="48"/>
      <c r="M1739" s="48"/>
      <c r="N1739" s="48"/>
      <c r="O1739" s="48"/>
      <c r="P1739" s="48"/>
      <c r="Q1739" s="55" t="str" cm="1">
        <f t="array" ref="Q1739">IF(AND(B1739="",D1739="",G1739:H1739="",J1739:P1739),"",IF(OR(B1739="",D1739="",AND(D1739&lt;&gt;"A",D1739&lt;&gt;"B",D1739&lt;&gt;"C",D1739&lt;&gt;"D",D1739&lt;&gt;"U"),G1739&lt;0,H1739&lt;G1739,AND(J1739&lt;&gt;"BC",J1739&lt;&gt;"SG",J1739&lt;&gt;"KQ",J1739&lt;&gt;"R"),J1739="",K1739="",L1739="",L1739&lt; 0,OR(M1739="",M1739&gt;15),OR(N1739="",N1739&gt;15),O1739="",P1739=""),"ERROR - Please check inputs",""))</f>
        <v/>
      </c>
      <c r="R1739" s="55" t="str" cm="1">
        <f t="array" ref="R1739">IF(AND(B1739:D1739="",G1739:P1739=""),"",H1739-G1739)</f>
        <v/>
      </c>
      <c r="S1739" s="55" t="str" cm="1">
        <f t="array" ref="S1739">IF(AND(B1739:D1739="",G1739:P1739=""),"",P1739*R1739/1000*365)</f>
        <v/>
      </c>
      <c r="T1739" s="55" t="str" cm="1">
        <f t="array" ref="T1739">IF(AND(B1739:D1739="",G1739:P1739=""),"",MAX(0,K1739-L1739))</f>
        <v/>
      </c>
      <c r="U1739" s="55" t="str" cm="1">
        <f t="array" ref="U1739">IF(AND(B1739:D1739="",G1739:P1739=""),"",VLOOKUP(J1739,ABen_Rates,3,FALSE)*T1739*S1739)</f>
        <v/>
      </c>
      <c r="V1739" s="55" t="str" cm="1">
        <f t="array" ref="V1739">IF(AND(B1739:D1739="",G1739:P1739=""),"",VLOOKUP(D1739,Treatment_Life,2,FALSE)*U1739)</f>
        <v/>
      </c>
      <c r="W1739" s="55" t="str" cm="1">
        <f t="array" ref="W1739">IF(AND(B1739:D1739="",G1739:P1739=""),"",(H1739-G1739)*O1739*Lane_Width*Cost_m2)</f>
        <v/>
      </c>
      <c r="X1739" s="55" cm="1">
        <f t="array" ref="X1739">IF(AND(B1739:D1739="",G1739:P1739=""),-9999,V1739*Av_Cost_Coll/W1739)</f>
        <v>-9999</v>
      </c>
      <c r="Y1739" s="55" cm="1">
        <f t="array" ref="Y1739">IF(AND(B1739:D1739="",G1739:P1739=""),-9999,VLOOKUP(CONCATENATE(M1739,"-",N1739),Likelihood,2,FALSE))</f>
        <v>-9999</v>
      </c>
      <c r="Z1739" s="55" t="str" cm="1">
        <f t="array" ref="Z1739">IF(AND(B1739:D1739="",G1739:P1739=""),"",IF(X1739&gt;=2,IF(Y1739&gt;50,"P1","P3"),IF(X1739&gt;0,IF(Y1739&gt;50,"P2","P5"),IF(Y1739&gt;50,"P4","P6"))))</f>
        <v/>
      </c>
    </row>
    <row r="1740" spans="1:26" x14ac:dyDescent="0.35">
      <c r="A1740" s="48"/>
      <c r="B1740" s="48"/>
      <c r="C1740" s="48"/>
      <c r="D1740" s="48"/>
      <c r="E1740" s="47"/>
      <c r="F1740" s="47"/>
      <c r="G1740" s="48"/>
      <c r="H1740" s="48"/>
      <c r="I1740" s="48"/>
      <c r="J1740" s="48"/>
      <c r="K1740" s="48"/>
      <c r="L1740" s="48"/>
      <c r="M1740" s="48"/>
      <c r="N1740" s="48"/>
      <c r="O1740" s="48"/>
      <c r="P1740" s="48"/>
      <c r="Q1740" s="55" t="str" cm="1">
        <f t="array" ref="Q1740">IF(AND(B1740="",D1740="",G1740:H1740="",J1740:P1740),"",IF(OR(B1740="",D1740="",AND(D1740&lt;&gt;"A",D1740&lt;&gt;"B",D1740&lt;&gt;"C",D1740&lt;&gt;"D",D1740&lt;&gt;"U"),G1740&lt;0,H1740&lt;G1740,AND(J1740&lt;&gt;"BC",J1740&lt;&gt;"SG",J1740&lt;&gt;"KQ",J1740&lt;&gt;"R"),J1740="",K1740="",L1740="",L1740&lt; 0,OR(M1740="",M1740&gt;15),OR(N1740="",N1740&gt;15),O1740="",P1740=""),"ERROR - Please check inputs",""))</f>
        <v/>
      </c>
      <c r="R1740" s="55" t="str" cm="1">
        <f t="array" ref="R1740">IF(AND(B1740:D1740="",G1740:P1740=""),"",H1740-G1740)</f>
        <v/>
      </c>
      <c r="S1740" s="55" t="str" cm="1">
        <f t="array" ref="S1740">IF(AND(B1740:D1740="",G1740:P1740=""),"",P1740*R1740/1000*365)</f>
        <v/>
      </c>
      <c r="T1740" s="55" t="str" cm="1">
        <f t="array" ref="T1740">IF(AND(B1740:D1740="",G1740:P1740=""),"",MAX(0,K1740-L1740))</f>
        <v/>
      </c>
      <c r="U1740" s="55" t="str" cm="1">
        <f t="array" ref="U1740">IF(AND(B1740:D1740="",G1740:P1740=""),"",VLOOKUP(J1740,ABen_Rates,3,FALSE)*T1740*S1740)</f>
        <v/>
      </c>
      <c r="V1740" s="55" t="str" cm="1">
        <f t="array" ref="V1740">IF(AND(B1740:D1740="",G1740:P1740=""),"",VLOOKUP(D1740,Treatment_Life,2,FALSE)*U1740)</f>
        <v/>
      </c>
      <c r="W1740" s="55" t="str" cm="1">
        <f t="array" ref="W1740">IF(AND(B1740:D1740="",G1740:P1740=""),"",(H1740-G1740)*O1740*Lane_Width*Cost_m2)</f>
        <v/>
      </c>
      <c r="X1740" s="55" cm="1">
        <f t="array" ref="X1740">IF(AND(B1740:D1740="",G1740:P1740=""),-9999,V1740*Av_Cost_Coll/W1740)</f>
        <v>-9999</v>
      </c>
      <c r="Y1740" s="55" cm="1">
        <f t="array" ref="Y1740">IF(AND(B1740:D1740="",G1740:P1740=""),-9999,VLOOKUP(CONCATENATE(M1740,"-",N1740),Likelihood,2,FALSE))</f>
        <v>-9999</v>
      </c>
      <c r="Z1740" s="55" t="str" cm="1">
        <f t="array" ref="Z1740">IF(AND(B1740:D1740="",G1740:P1740=""),"",IF(X1740&gt;=2,IF(Y1740&gt;50,"P1","P3"),IF(X1740&gt;0,IF(Y1740&gt;50,"P2","P5"),IF(Y1740&gt;50,"P4","P6"))))</f>
        <v/>
      </c>
    </row>
    <row r="1741" spans="1:26" x14ac:dyDescent="0.35">
      <c r="A1741" s="48"/>
      <c r="B1741" s="48"/>
      <c r="C1741" s="48"/>
      <c r="D1741" s="48"/>
      <c r="E1741" s="47"/>
      <c r="F1741" s="47"/>
      <c r="G1741" s="48"/>
      <c r="H1741" s="48"/>
      <c r="I1741" s="48"/>
      <c r="J1741" s="48"/>
      <c r="K1741" s="48"/>
      <c r="L1741" s="48"/>
      <c r="M1741" s="48"/>
      <c r="N1741" s="48"/>
      <c r="O1741" s="48"/>
      <c r="P1741" s="48"/>
      <c r="Q1741" s="55" t="str" cm="1">
        <f t="array" ref="Q1741">IF(AND(B1741="",D1741="",G1741:H1741="",J1741:P1741),"",IF(OR(B1741="",D1741="",AND(D1741&lt;&gt;"A",D1741&lt;&gt;"B",D1741&lt;&gt;"C",D1741&lt;&gt;"D",D1741&lt;&gt;"U"),G1741&lt;0,H1741&lt;G1741,AND(J1741&lt;&gt;"BC",J1741&lt;&gt;"SG",J1741&lt;&gt;"KQ",J1741&lt;&gt;"R"),J1741="",K1741="",L1741="",L1741&lt; 0,OR(M1741="",M1741&gt;15),OR(N1741="",N1741&gt;15),O1741="",P1741=""),"ERROR - Please check inputs",""))</f>
        <v/>
      </c>
      <c r="R1741" s="55" t="str" cm="1">
        <f t="array" ref="R1741">IF(AND(B1741:D1741="",G1741:P1741=""),"",H1741-G1741)</f>
        <v/>
      </c>
      <c r="S1741" s="55" t="str" cm="1">
        <f t="array" ref="S1741">IF(AND(B1741:D1741="",G1741:P1741=""),"",P1741*R1741/1000*365)</f>
        <v/>
      </c>
      <c r="T1741" s="55" t="str" cm="1">
        <f t="array" ref="T1741">IF(AND(B1741:D1741="",G1741:P1741=""),"",MAX(0,K1741-L1741))</f>
        <v/>
      </c>
      <c r="U1741" s="55" t="str" cm="1">
        <f t="array" ref="U1741">IF(AND(B1741:D1741="",G1741:P1741=""),"",VLOOKUP(J1741,ABen_Rates,3,FALSE)*T1741*S1741)</f>
        <v/>
      </c>
      <c r="V1741" s="55" t="str" cm="1">
        <f t="array" ref="V1741">IF(AND(B1741:D1741="",G1741:P1741=""),"",VLOOKUP(D1741,Treatment_Life,2,FALSE)*U1741)</f>
        <v/>
      </c>
      <c r="W1741" s="55" t="str" cm="1">
        <f t="array" ref="W1741">IF(AND(B1741:D1741="",G1741:P1741=""),"",(H1741-G1741)*O1741*Lane_Width*Cost_m2)</f>
        <v/>
      </c>
      <c r="X1741" s="55" cm="1">
        <f t="array" ref="X1741">IF(AND(B1741:D1741="",G1741:P1741=""),-9999,V1741*Av_Cost_Coll/W1741)</f>
        <v>-9999</v>
      </c>
      <c r="Y1741" s="55" cm="1">
        <f t="array" ref="Y1741">IF(AND(B1741:D1741="",G1741:P1741=""),-9999,VLOOKUP(CONCATENATE(M1741,"-",N1741),Likelihood,2,FALSE))</f>
        <v>-9999</v>
      </c>
      <c r="Z1741" s="55" t="str" cm="1">
        <f t="array" ref="Z1741">IF(AND(B1741:D1741="",G1741:P1741=""),"",IF(X1741&gt;=2,IF(Y1741&gt;50,"P1","P3"),IF(X1741&gt;0,IF(Y1741&gt;50,"P2","P5"),IF(Y1741&gt;50,"P4","P6"))))</f>
        <v/>
      </c>
    </row>
    <row r="1742" spans="1:26" x14ac:dyDescent="0.35">
      <c r="A1742" s="48"/>
      <c r="B1742" s="48"/>
      <c r="C1742" s="48"/>
      <c r="D1742" s="48"/>
      <c r="E1742" s="47"/>
      <c r="F1742" s="47"/>
      <c r="G1742" s="48"/>
      <c r="H1742" s="48"/>
      <c r="I1742" s="48"/>
      <c r="J1742" s="48"/>
      <c r="K1742" s="48"/>
      <c r="L1742" s="48"/>
      <c r="M1742" s="48"/>
      <c r="N1742" s="48"/>
      <c r="O1742" s="48"/>
      <c r="P1742" s="48"/>
      <c r="Q1742" s="55" t="str" cm="1">
        <f t="array" ref="Q1742">IF(AND(B1742="",D1742="",G1742:H1742="",J1742:P1742),"",IF(OR(B1742="",D1742="",AND(D1742&lt;&gt;"A",D1742&lt;&gt;"B",D1742&lt;&gt;"C",D1742&lt;&gt;"D",D1742&lt;&gt;"U"),G1742&lt;0,H1742&lt;G1742,AND(J1742&lt;&gt;"BC",J1742&lt;&gt;"SG",J1742&lt;&gt;"KQ",J1742&lt;&gt;"R"),J1742="",K1742="",L1742="",L1742&lt; 0,OR(M1742="",M1742&gt;15),OR(N1742="",N1742&gt;15),O1742="",P1742=""),"ERROR - Please check inputs",""))</f>
        <v/>
      </c>
      <c r="R1742" s="55" t="str" cm="1">
        <f t="array" ref="R1742">IF(AND(B1742:D1742="",G1742:P1742=""),"",H1742-G1742)</f>
        <v/>
      </c>
      <c r="S1742" s="55" t="str" cm="1">
        <f t="array" ref="S1742">IF(AND(B1742:D1742="",G1742:P1742=""),"",P1742*R1742/1000*365)</f>
        <v/>
      </c>
      <c r="T1742" s="55" t="str" cm="1">
        <f t="array" ref="T1742">IF(AND(B1742:D1742="",G1742:P1742=""),"",MAX(0,K1742-L1742))</f>
        <v/>
      </c>
      <c r="U1742" s="55" t="str" cm="1">
        <f t="array" ref="U1742">IF(AND(B1742:D1742="",G1742:P1742=""),"",VLOOKUP(J1742,ABen_Rates,3,FALSE)*T1742*S1742)</f>
        <v/>
      </c>
      <c r="V1742" s="55" t="str" cm="1">
        <f t="array" ref="V1742">IF(AND(B1742:D1742="",G1742:P1742=""),"",VLOOKUP(D1742,Treatment_Life,2,FALSE)*U1742)</f>
        <v/>
      </c>
      <c r="W1742" s="55" t="str" cm="1">
        <f t="array" ref="W1742">IF(AND(B1742:D1742="",G1742:P1742=""),"",(H1742-G1742)*O1742*Lane_Width*Cost_m2)</f>
        <v/>
      </c>
      <c r="X1742" s="55" cm="1">
        <f t="array" ref="X1742">IF(AND(B1742:D1742="",G1742:P1742=""),-9999,V1742*Av_Cost_Coll/W1742)</f>
        <v>-9999</v>
      </c>
      <c r="Y1742" s="55" cm="1">
        <f t="array" ref="Y1742">IF(AND(B1742:D1742="",G1742:P1742=""),-9999,VLOOKUP(CONCATENATE(M1742,"-",N1742),Likelihood,2,FALSE))</f>
        <v>-9999</v>
      </c>
      <c r="Z1742" s="55" t="str" cm="1">
        <f t="array" ref="Z1742">IF(AND(B1742:D1742="",G1742:P1742=""),"",IF(X1742&gt;=2,IF(Y1742&gt;50,"P1","P3"),IF(X1742&gt;0,IF(Y1742&gt;50,"P2","P5"),IF(Y1742&gt;50,"P4","P6"))))</f>
        <v/>
      </c>
    </row>
    <row r="1743" spans="1:26" x14ac:dyDescent="0.35">
      <c r="A1743" s="48"/>
      <c r="B1743" s="48"/>
      <c r="C1743" s="48"/>
      <c r="D1743" s="48"/>
      <c r="E1743" s="47"/>
      <c r="F1743" s="47"/>
      <c r="G1743" s="48"/>
      <c r="H1743" s="48"/>
      <c r="I1743" s="48"/>
      <c r="J1743" s="48"/>
      <c r="K1743" s="48"/>
      <c r="L1743" s="48"/>
      <c r="M1743" s="48"/>
      <c r="N1743" s="48"/>
      <c r="O1743" s="48"/>
      <c r="P1743" s="48"/>
      <c r="Q1743" s="55" t="str" cm="1">
        <f t="array" ref="Q1743">IF(AND(B1743="",D1743="",G1743:H1743="",J1743:P1743),"",IF(OR(B1743="",D1743="",AND(D1743&lt;&gt;"A",D1743&lt;&gt;"B",D1743&lt;&gt;"C",D1743&lt;&gt;"D",D1743&lt;&gt;"U"),G1743&lt;0,H1743&lt;G1743,AND(J1743&lt;&gt;"BC",J1743&lt;&gt;"SG",J1743&lt;&gt;"KQ",J1743&lt;&gt;"R"),J1743="",K1743="",L1743="",L1743&lt; 0,OR(M1743="",M1743&gt;15),OR(N1743="",N1743&gt;15),O1743="",P1743=""),"ERROR - Please check inputs",""))</f>
        <v/>
      </c>
      <c r="R1743" s="55" t="str" cm="1">
        <f t="array" ref="R1743">IF(AND(B1743:D1743="",G1743:P1743=""),"",H1743-G1743)</f>
        <v/>
      </c>
      <c r="S1743" s="55" t="str" cm="1">
        <f t="array" ref="S1743">IF(AND(B1743:D1743="",G1743:P1743=""),"",P1743*R1743/1000*365)</f>
        <v/>
      </c>
      <c r="T1743" s="55" t="str" cm="1">
        <f t="array" ref="T1743">IF(AND(B1743:D1743="",G1743:P1743=""),"",MAX(0,K1743-L1743))</f>
        <v/>
      </c>
      <c r="U1743" s="55" t="str" cm="1">
        <f t="array" ref="U1743">IF(AND(B1743:D1743="",G1743:P1743=""),"",VLOOKUP(J1743,ABen_Rates,3,FALSE)*T1743*S1743)</f>
        <v/>
      </c>
      <c r="V1743" s="55" t="str" cm="1">
        <f t="array" ref="V1743">IF(AND(B1743:D1743="",G1743:P1743=""),"",VLOOKUP(D1743,Treatment_Life,2,FALSE)*U1743)</f>
        <v/>
      </c>
      <c r="W1743" s="55" t="str" cm="1">
        <f t="array" ref="W1743">IF(AND(B1743:D1743="",G1743:P1743=""),"",(H1743-G1743)*O1743*Lane_Width*Cost_m2)</f>
        <v/>
      </c>
      <c r="X1743" s="55" cm="1">
        <f t="array" ref="X1743">IF(AND(B1743:D1743="",G1743:P1743=""),-9999,V1743*Av_Cost_Coll/W1743)</f>
        <v>-9999</v>
      </c>
      <c r="Y1743" s="55" cm="1">
        <f t="array" ref="Y1743">IF(AND(B1743:D1743="",G1743:P1743=""),-9999,VLOOKUP(CONCATENATE(M1743,"-",N1743),Likelihood,2,FALSE))</f>
        <v>-9999</v>
      </c>
      <c r="Z1743" s="55" t="str" cm="1">
        <f t="array" ref="Z1743">IF(AND(B1743:D1743="",G1743:P1743=""),"",IF(X1743&gt;=2,IF(Y1743&gt;50,"P1","P3"),IF(X1743&gt;0,IF(Y1743&gt;50,"P2","P5"),IF(Y1743&gt;50,"P4","P6"))))</f>
        <v/>
      </c>
    </row>
    <row r="1744" spans="1:26" x14ac:dyDescent="0.35">
      <c r="A1744" s="48"/>
      <c r="B1744" s="48"/>
      <c r="C1744" s="48"/>
      <c r="D1744" s="48"/>
      <c r="E1744" s="47"/>
      <c r="F1744" s="47"/>
      <c r="G1744" s="48"/>
      <c r="H1744" s="48"/>
      <c r="I1744" s="48"/>
      <c r="J1744" s="48"/>
      <c r="K1744" s="48"/>
      <c r="L1744" s="48"/>
      <c r="M1744" s="48"/>
      <c r="N1744" s="48"/>
      <c r="O1744" s="48"/>
      <c r="P1744" s="48"/>
      <c r="Q1744" s="55" t="str" cm="1">
        <f t="array" ref="Q1744">IF(AND(B1744="",D1744="",G1744:H1744="",J1744:P1744),"",IF(OR(B1744="",D1744="",AND(D1744&lt;&gt;"A",D1744&lt;&gt;"B",D1744&lt;&gt;"C",D1744&lt;&gt;"D",D1744&lt;&gt;"U"),G1744&lt;0,H1744&lt;G1744,AND(J1744&lt;&gt;"BC",J1744&lt;&gt;"SG",J1744&lt;&gt;"KQ",J1744&lt;&gt;"R"),J1744="",K1744="",L1744="",L1744&lt; 0,OR(M1744="",M1744&gt;15),OR(N1744="",N1744&gt;15),O1744="",P1744=""),"ERROR - Please check inputs",""))</f>
        <v/>
      </c>
      <c r="R1744" s="55" t="str" cm="1">
        <f t="array" ref="R1744">IF(AND(B1744:D1744="",G1744:P1744=""),"",H1744-G1744)</f>
        <v/>
      </c>
      <c r="S1744" s="55" t="str" cm="1">
        <f t="array" ref="S1744">IF(AND(B1744:D1744="",G1744:P1744=""),"",P1744*R1744/1000*365)</f>
        <v/>
      </c>
      <c r="T1744" s="55" t="str" cm="1">
        <f t="array" ref="T1744">IF(AND(B1744:D1744="",G1744:P1744=""),"",MAX(0,K1744-L1744))</f>
        <v/>
      </c>
      <c r="U1744" s="55" t="str" cm="1">
        <f t="array" ref="U1744">IF(AND(B1744:D1744="",G1744:P1744=""),"",VLOOKUP(J1744,ABen_Rates,3,FALSE)*T1744*S1744)</f>
        <v/>
      </c>
      <c r="V1744" s="55" t="str" cm="1">
        <f t="array" ref="V1744">IF(AND(B1744:D1744="",G1744:P1744=""),"",VLOOKUP(D1744,Treatment_Life,2,FALSE)*U1744)</f>
        <v/>
      </c>
      <c r="W1744" s="55" t="str" cm="1">
        <f t="array" ref="W1744">IF(AND(B1744:D1744="",G1744:P1744=""),"",(H1744-G1744)*O1744*Lane_Width*Cost_m2)</f>
        <v/>
      </c>
      <c r="X1744" s="55" cm="1">
        <f t="array" ref="X1744">IF(AND(B1744:D1744="",G1744:P1744=""),-9999,V1744*Av_Cost_Coll/W1744)</f>
        <v>-9999</v>
      </c>
      <c r="Y1744" s="55" cm="1">
        <f t="array" ref="Y1744">IF(AND(B1744:D1744="",G1744:P1744=""),-9999,VLOOKUP(CONCATENATE(M1744,"-",N1744),Likelihood,2,FALSE))</f>
        <v>-9999</v>
      </c>
      <c r="Z1744" s="55" t="str" cm="1">
        <f t="array" ref="Z1744">IF(AND(B1744:D1744="",G1744:P1744=""),"",IF(X1744&gt;=2,IF(Y1744&gt;50,"P1","P3"),IF(X1744&gt;0,IF(Y1744&gt;50,"P2","P5"),IF(Y1744&gt;50,"P4","P6"))))</f>
        <v/>
      </c>
    </row>
    <row r="1745" spans="1:26" x14ac:dyDescent="0.35">
      <c r="A1745" s="48"/>
      <c r="B1745" s="48"/>
      <c r="C1745" s="48"/>
      <c r="D1745" s="48"/>
      <c r="E1745" s="47"/>
      <c r="F1745" s="47"/>
      <c r="G1745" s="48"/>
      <c r="H1745" s="48"/>
      <c r="I1745" s="48"/>
      <c r="J1745" s="48"/>
      <c r="K1745" s="48"/>
      <c r="L1745" s="48"/>
      <c r="M1745" s="48"/>
      <c r="N1745" s="48"/>
      <c r="O1745" s="48"/>
      <c r="P1745" s="48"/>
      <c r="Q1745" s="55" t="str" cm="1">
        <f t="array" ref="Q1745">IF(AND(B1745="",D1745="",G1745:H1745="",J1745:P1745),"",IF(OR(B1745="",D1745="",AND(D1745&lt;&gt;"A",D1745&lt;&gt;"B",D1745&lt;&gt;"C",D1745&lt;&gt;"D",D1745&lt;&gt;"U"),G1745&lt;0,H1745&lt;G1745,AND(J1745&lt;&gt;"BC",J1745&lt;&gt;"SG",J1745&lt;&gt;"KQ",J1745&lt;&gt;"R"),J1745="",K1745="",L1745="",L1745&lt; 0,OR(M1745="",M1745&gt;15),OR(N1745="",N1745&gt;15),O1745="",P1745=""),"ERROR - Please check inputs",""))</f>
        <v/>
      </c>
      <c r="R1745" s="55" t="str" cm="1">
        <f t="array" ref="R1745">IF(AND(B1745:D1745="",G1745:P1745=""),"",H1745-G1745)</f>
        <v/>
      </c>
      <c r="S1745" s="55" t="str" cm="1">
        <f t="array" ref="S1745">IF(AND(B1745:D1745="",G1745:P1745=""),"",P1745*R1745/1000*365)</f>
        <v/>
      </c>
      <c r="T1745" s="55" t="str" cm="1">
        <f t="array" ref="T1745">IF(AND(B1745:D1745="",G1745:P1745=""),"",MAX(0,K1745-L1745))</f>
        <v/>
      </c>
      <c r="U1745" s="55" t="str" cm="1">
        <f t="array" ref="U1745">IF(AND(B1745:D1745="",G1745:P1745=""),"",VLOOKUP(J1745,ABen_Rates,3,FALSE)*T1745*S1745)</f>
        <v/>
      </c>
      <c r="V1745" s="55" t="str" cm="1">
        <f t="array" ref="V1745">IF(AND(B1745:D1745="",G1745:P1745=""),"",VLOOKUP(D1745,Treatment_Life,2,FALSE)*U1745)</f>
        <v/>
      </c>
      <c r="W1745" s="55" t="str" cm="1">
        <f t="array" ref="W1745">IF(AND(B1745:D1745="",G1745:P1745=""),"",(H1745-G1745)*O1745*Lane_Width*Cost_m2)</f>
        <v/>
      </c>
      <c r="X1745" s="55" cm="1">
        <f t="array" ref="X1745">IF(AND(B1745:D1745="",G1745:P1745=""),-9999,V1745*Av_Cost_Coll/W1745)</f>
        <v>-9999</v>
      </c>
      <c r="Y1745" s="55" cm="1">
        <f t="array" ref="Y1745">IF(AND(B1745:D1745="",G1745:P1745=""),-9999,VLOOKUP(CONCATENATE(M1745,"-",N1745),Likelihood,2,FALSE))</f>
        <v>-9999</v>
      </c>
      <c r="Z1745" s="55" t="str" cm="1">
        <f t="array" ref="Z1745">IF(AND(B1745:D1745="",G1745:P1745=""),"",IF(X1745&gt;=2,IF(Y1745&gt;50,"P1","P3"),IF(X1745&gt;0,IF(Y1745&gt;50,"P2","P5"),IF(Y1745&gt;50,"P4","P6"))))</f>
        <v/>
      </c>
    </row>
    <row r="1746" spans="1:26" x14ac:dyDescent="0.35">
      <c r="A1746" s="48"/>
      <c r="B1746" s="48"/>
      <c r="C1746" s="48"/>
      <c r="D1746" s="48"/>
      <c r="E1746" s="47"/>
      <c r="F1746" s="47"/>
      <c r="G1746" s="48"/>
      <c r="H1746" s="48"/>
      <c r="I1746" s="48"/>
      <c r="J1746" s="48"/>
      <c r="K1746" s="48"/>
      <c r="L1746" s="48"/>
      <c r="M1746" s="48"/>
      <c r="N1746" s="48"/>
      <c r="O1746" s="48"/>
      <c r="P1746" s="48"/>
      <c r="Q1746" s="55" t="str" cm="1">
        <f t="array" ref="Q1746">IF(AND(B1746="",D1746="",G1746:H1746="",J1746:P1746),"",IF(OR(B1746="",D1746="",AND(D1746&lt;&gt;"A",D1746&lt;&gt;"B",D1746&lt;&gt;"C",D1746&lt;&gt;"D",D1746&lt;&gt;"U"),G1746&lt;0,H1746&lt;G1746,AND(J1746&lt;&gt;"BC",J1746&lt;&gt;"SG",J1746&lt;&gt;"KQ",J1746&lt;&gt;"R"),J1746="",K1746="",L1746="",L1746&lt; 0,OR(M1746="",M1746&gt;15),OR(N1746="",N1746&gt;15),O1746="",P1746=""),"ERROR - Please check inputs",""))</f>
        <v/>
      </c>
      <c r="R1746" s="55" t="str" cm="1">
        <f t="array" ref="R1746">IF(AND(B1746:D1746="",G1746:P1746=""),"",H1746-G1746)</f>
        <v/>
      </c>
      <c r="S1746" s="55" t="str" cm="1">
        <f t="array" ref="S1746">IF(AND(B1746:D1746="",G1746:P1746=""),"",P1746*R1746/1000*365)</f>
        <v/>
      </c>
      <c r="T1746" s="55" t="str" cm="1">
        <f t="array" ref="T1746">IF(AND(B1746:D1746="",G1746:P1746=""),"",MAX(0,K1746-L1746))</f>
        <v/>
      </c>
      <c r="U1746" s="55" t="str" cm="1">
        <f t="array" ref="U1746">IF(AND(B1746:D1746="",G1746:P1746=""),"",VLOOKUP(J1746,ABen_Rates,3,FALSE)*T1746*S1746)</f>
        <v/>
      </c>
      <c r="V1746" s="55" t="str" cm="1">
        <f t="array" ref="V1746">IF(AND(B1746:D1746="",G1746:P1746=""),"",VLOOKUP(D1746,Treatment_Life,2,FALSE)*U1746)</f>
        <v/>
      </c>
      <c r="W1746" s="55" t="str" cm="1">
        <f t="array" ref="W1746">IF(AND(B1746:D1746="",G1746:P1746=""),"",(H1746-G1746)*O1746*Lane_Width*Cost_m2)</f>
        <v/>
      </c>
      <c r="X1746" s="55" cm="1">
        <f t="array" ref="X1746">IF(AND(B1746:D1746="",G1746:P1746=""),-9999,V1746*Av_Cost_Coll/W1746)</f>
        <v>-9999</v>
      </c>
      <c r="Y1746" s="55" cm="1">
        <f t="array" ref="Y1746">IF(AND(B1746:D1746="",G1746:P1746=""),-9999,VLOOKUP(CONCATENATE(M1746,"-",N1746),Likelihood,2,FALSE))</f>
        <v>-9999</v>
      </c>
      <c r="Z1746" s="55" t="str" cm="1">
        <f t="array" ref="Z1746">IF(AND(B1746:D1746="",G1746:P1746=""),"",IF(X1746&gt;=2,IF(Y1746&gt;50,"P1","P3"),IF(X1746&gt;0,IF(Y1746&gt;50,"P2","P5"),IF(Y1746&gt;50,"P4","P6"))))</f>
        <v/>
      </c>
    </row>
    <row r="1747" spans="1:26" x14ac:dyDescent="0.35">
      <c r="A1747" s="48"/>
      <c r="B1747" s="48"/>
      <c r="C1747" s="48"/>
      <c r="D1747" s="48"/>
      <c r="E1747" s="47"/>
      <c r="F1747" s="47"/>
      <c r="G1747" s="48"/>
      <c r="H1747" s="48"/>
      <c r="I1747" s="48"/>
      <c r="J1747" s="48"/>
      <c r="K1747" s="48"/>
      <c r="L1747" s="48"/>
      <c r="M1747" s="48"/>
      <c r="N1747" s="48"/>
      <c r="O1747" s="48"/>
      <c r="P1747" s="48"/>
      <c r="Q1747" s="55" t="str" cm="1">
        <f t="array" ref="Q1747">IF(AND(B1747="",D1747="",G1747:H1747="",J1747:P1747),"",IF(OR(B1747="",D1747="",AND(D1747&lt;&gt;"A",D1747&lt;&gt;"B",D1747&lt;&gt;"C",D1747&lt;&gt;"D",D1747&lt;&gt;"U"),G1747&lt;0,H1747&lt;G1747,AND(J1747&lt;&gt;"BC",J1747&lt;&gt;"SG",J1747&lt;&gt;"KQ",J1747&lt;&gt;"R"),J1747="",K1747="",L1747="",L1747&lt; 0,OR(M1747="",M1747&gt;15),OR(N1747="",N1747&gt;15),O1747="",P1747=""),"ERROR - Please check inputs",""))</f>
        <v/>
      </c>
      <c r="R1747" s="55" t="str" cm="1">
        <f t="array" ref="R1747">IF(AND(B1747:D1747="",G1747:P1747=""),"",H1747-G1747)</f>
        <v/>
      </c>
      <c r="S1747" s="55" t="str" cm="1">
        <f t="array" ref="S1747">IF(AND(B1747:D1747="",G1747:P1747=""),"",P1747*R1747/1000*365)</f>
        <v/>
      </c>
      <c r="T1747" s="55" t="str" cm="1">
        <f t="array" ref="T1747">IF(AND(B1747:D1747="",G1747:P1747=""),"",MAX(0,K1747-L1747))</f>
        <v/>
      </c>
      <c r="U1747" s="55" t="str" cm="1">
        <f t="array" ref="U1747">IF(AND(B1747:D1747="",G1747:P1747=""),"",VLOOKUP(J1747,ABen_Rates,3,FALSE)*T1747*S1747)</f>
        <v/>
      </c>
      <c r="V1747" s="55" t="str" cm="1">
        <f t="array" ref="V1747">IF(AND(B1747:D1747="",G1747:P1747=""),"",VLOOKUP(D1747,Treatment_Life,2,FALSE)*U1747)</f>
        <v/>
      </c>
      <c r="W1747" s="55" t="str" cm="1">
        <f t="array" ref="W1747">IF(AND(B1747:D1747="",G1747:P1747=""),"",(H1747-G1747)*O1747*Lane_Width*Cost_m2)</f>
        <v/>
      </c>
      <c r="X1747" s="55" cm="1">
        <f t="array" ref="X1747">IF(AND(B1747:D1747="",G1747:P1747=""),-9999,V1747*Av_Cost_Coll/W1747)</f>
        <v>-9999</v>
      </c>
      <c r="Y1747" s="55" cm="1">
        <f t="array" ref="Y1747">IF(AND(B1747:D1747="",G1747:P1747=""),-9999,VLOOKUP(CONCATENATE(M1747,"-",N1747),Likelihood,2,FALSE))</f>
        <v>-9999</v>
      </c>
      <c r="Z1747" s="55" t="str" cm="1">
        <f t="array" ref="Z1747">IF(AND(B1747:D1747="",G1747:P1747=""),"",IF(X1747&gt;=2,IF(Y1747&gt;50,"P1","P3"),IF(X1747&gt;0,IF(Y1747&gt;50,"P2","P5"),IF(Y1747&gt;50,"P4","P6"))))</f>
        <v/>
      </c>
    </row>
    <row r="1748" spans="1:26" x14ac:dyDescent="0.35">
      <c r="A1748" s="48"/>
      <c r="B1748" s="48"/>
      <c r="C1748" s="48"/>
      <c r="D1748" s="48"/>
      <c r="E1748" s="47"/>
      <c r="F1748" s="47"/>
      <c r="G1748" s="48"/>
      <c r="H1748" s="48"/>
      <c r="I1748" s="48"/>
      <c r="J1748" s="48"/>
      <c r="K1748" s="48"/>
      <c r="L1748" s="48"/>
      <c r="M1748" s="48"/>
      <c r="N1748" s="48"/>
      <c r="O1748" s="48"/>
      <c r="P1748" s="48"/>
      <c r="Q1748" s="55" t="str" cm="1">
        <f t="array" ref="Q1748">IF(AND(B1748="",D1748="",G1748:H1748="",J1748:P1748),"",IF(OR(B1748="",D1748="",AND(D1748&lt;&gt;"A",D1748&lt;&gt;"B",D1748&lt;&gt;"C",D1748&lt;&gt;"D",D1748&lt;&gt;"U"),G1748&lt;0,H1748&lt;G1748,AND(J1748&lt;&gt;"BC",J1748&lt;&gt;"SG",J1748&lt;&gt;"KQ",J1748&lt;&gt;"R"),J1748="",K1748="",L1748="",L1748&lt; 0,OR(M1748="",M1748&gt;15),OR(N1748="",N1748&gt;15),O1748="",P1748=""),"ERROR - Please check inputs",""))</f>
        <v/>
      </c>
      <c r="R1748" s="55" t="str" cm="1">
        <f t="array" ref="R1748">IF(AND(B1748:D1748="",G1748:P1748=""),"",H1748-G1748)</f>
        <v/>
      </c>
      <c r="S1748" s="55" t="str" cm="1">
        <f t="array" ref="S1748">IF(AND(B1748:D1748="",G1748:P1748=""),"",P1748*R1748/1000*365)</f>
        <v/>
      </c>
      <c r="T1748" s="55" t="str" cm="1">
        <f t="array" ref="T1748">IF(AND(B1748:D1748="",G1748:P1748=""),"",MAX(0,K1748-L1748))</f>
        <v/>
      </c>
      <c r="U1748" s="55" t="str" cm="1">
        <f t="array" ref="U1748">IF(AND(B1748:D1748="",G1748:P1748=""),"",VLOOKUP(J1748,ABen_Rates,3,FALSE)*T1748*S1748)</f>
        <v/>
      </c>
      <c r="V1748" s="55" t="str" cm="1">
        <f t="array" ref="V1748">IF(AND(B1748:D1748="",G1748:P1748=""),"",VLOOKUP(D1748,Treatment_Life,2,FALSE)*U1748)</f>
        <v/>
      </c>
      <c r="W1748" s="55" t="str" cm="1">
        <f t="array" ref="W1748">IF(AND(B1748:D1748="",G1748:P1748=""),"",(H1748-G1748)*O1748*Lane_Width*Cost_m2)</f>
        <v/>
      </c>
      <c r="X1748" s="55" cm="1">
        <f t="array" ref="X1748">IF(AND(B1748:D1748="",G1748:P1748=""),-9999,V1748*Av_Cost_Coll/W1748)</f>
        <v>-9999</v>
      </c>
      <c r="Y1748" s="55" cm="1">
        <f t="array" ref="Y1748">IF(AND(B1748:D1748="",G1748:P1748=""),-9999,VLOOKUP(CONCATENATE(M1748,"-",N1748),Likelihood,2,FALSE))</f>
        <v>-9999</v>
      </c>
      <c r="Z1748" s="55" t="str" cm="1">
        <f t="array" ref="Z1748">IF(AND(B1748:D1748="",G1748:P1748=""),"",IF(X1748&gt;=2,IF(Y1748&gt;50,"P1","P3"),IF(X1748&gt;0,IF(Y1748&gt;50,"P2","P5"),IF(Y1748&gt;50,"P4","P6"))))</f>
        <v/>
      </c>
    </row>
    <row r="1749" spans="1:26" x14ac:dyDescent="0.35">
      <c r="A1749" s="48"/>
      <c r="B1749" s="48"/>
      <c r="C1749" s="48"/>
      <c r="D1749" s="48"/>
      <c r="E1749" s="47"/>
      <c r="F1749" s="47"/>
      <c r="G1749" s="48"/>
      <c r="H1749" s="48"/>
      <c r="I1749" s="48"/>
      <c r="J1749" s="48"/>
      <c r="K1749" s="48"/>
      <c r="L1749" s="48"/>
      <c r="M1749" s="48"/>
      <c r="N1749" s="48"/>
      <c r="O1749" s="48"/>
      <c r="P1749" s="48"/>
      <c r="Q1749" s="55" t="str" cm="1">
        <f t="array" ref="Q1749">IF(AND(B1749="",D1749="",G1749:H1749="",J1749:P1749),"",IF(OR(B1749="",D1749="",AND(D1749&lt;&gt;"A",D1749&lt;&gt;"B",D1749&lt;&gt;"C",D1749&lt;&gt;"D",D1749&lt;&gt;"U"),G1749&lt;0,H1749&lt;G1749,AND(J1749&lt;&gt;"BC",J1749&lt;&gt;"SG",J1749&lt;&gt;"KQ",J1749&lt;&gt;"R"),J1749="",K1749="",L1749="",L1749&lt; 0,OR(M1749="",M1749&gt;15),OR(N1749="",N1749&gt;15),O1749="",P1749=""),"ERROR - Please check inputs",""))</f>
        <v/>
      </c>
      <c r="R1749" s="55" t="str" cm="1">
        <f t="array" ref="R1749">IF(AND(B1749:D1749="",G1749:P1749=""),"",H1749-G1749)</f>
        <v/>
      </c>
      <c r="S1749" s="55" t="str" cm="1">
        <f t="array" ref="S1749">IF(AND(B1749:D1749="",G1749:P1749=""),"",P1749*R1749/1000*365)</f>
        <v/>
      </c>
      <c r="T1749" s="55" t="str" cm="1">
        <f t="array" ref="T1749">IF(AND(B1749:D1749="",G1749:P1749=""),"",MAX(0,K1749-L1749))</f>
        <v/>
      </c>
      <c r="U1749" s="55" t="str" cm="1">
        <f t="array" ref="U1749">IF(AND(B1749:D1749="",G1749:P1749=""),"",VLOOKUP(J1749,ABen_Rates,3,FALSE)*T1749*S1749)</f>
        <v/>
      </c>
      <c r="V1749" s="55" t="str" cm="1">
        <f t="array" ref="V1749">IF(AND(B1749:D1749="",G1749:P1749=""),"",VLOOKUP(D1749,Treatment_Life,2,FALSE)*U1749)</f>
        <v/>
      </c>
      <c r="W1749" s="55" t="str" cm="1">
        <f t="array" ref="W1749">IF(AND(B1749:D1749="",G1749:P1749=""),"",(H1749-G1749)*O1749*Lane_Width*Cost_m2)</f>
        <v/>
      </c>
      <c r="X1749" s="55" cm="1">
        <f t="array" ref="X1749">IF(AND(B1749:D1749="",G1749:P1749=""),-9999,V1749*Av_Cost_Coll/W1749)</f>
        <v>-9999</v>
      </c>
      <c r="Y1749" s="55" cm="1">
        <f t="array" ref="Y1749">IF(AND(B1749:D1749="",G1749:P1749=""),-9999,VLOOKUP(CONCATENATE(M1749,"-",N1749),Likelihood,2,FALSE))</f>
        <v>-9999</v>
      </c>
      <c r="Z1749" s="55" t="str" cm="1">
        <f t="array" ref="Z1749">IF(AND(B1749:D1749="",G1749:P1749=""),"",IF(X1749&gt;=2,IF(Y1749&gt;50,"P1","P3"),IF(X1749&gt;0,IF(Y1749&gt;50,"P2","P5"),IF(Y1749&gt;50,"P4","P6"))))</f>
        <v/>
      </c>
    </row>
    <row r="1750" spans="1:26" x14ac:dyDescent="0.35">
      <c r="A1750" s="48"/>
      <c r="B1750" s="48"/>
      <c r="C1750" s="48"/>
      <c r="D1750" s="48"/>
      <c r="E1750" s="47"/>
      <c r="F1750" s="47"/>
      <c r="G1750" s="48"/>
      <c r="H1750" s="48"/>
      <c r="I1750" s="48"/>
      <c r="J1750" s="48"/>
      <c r="K1750" s="48"/>
      <c r="L1750" s="48"/>
      <c r="M1750" s="48"/>
      <c r="N1750" s="48"/>
      <c r="O1750" s="48"/>
      <c r="P1750" s="48"/>
      <c r="Q1750" s="55" t="str" cm="1">
        <f t="array" ref="Q1750">IF(AND(B1750="",D1750="",G1750:H1750="",J1750:P1750),"",IF(OR(B1750="",D1750="",AND(D1750&lt;&gt;"A",D1750&lt;&gt;"B",D1750&lt;&gt;"C",D1750&lt;&gt;"D",D1750&lt;&gt;"U"),G1750&lt;0,H1750&lt;G1750,AND(J1750&lt;&gt;"BC",J1750&lt;&gt;"SG",J1750&lt;&gt;"KQ",J1750&lt;&gt;"R"),J1750="",K1750="",L1750="",L1750&lt; 0,OR(M1750="",M1750&gt;15),OR(N1750="",N1750&gt;15),O1750="",P1750=""),"ERROR - Please check inputs",""))</f>
        <v/>
      </c>
      <c r="R1750" s="55" t="str" cm="1">
        <f t="array" ref="R1750">IF(AND(B1750:D1750="",G1750:P1750=""),"",H1750-G1750)</f>
        <v/>
      </c>
      <c r="S1750" s="55" t="str" cm="1">
        <f t="array" ref="S1750">IF(AND(B1750:D1750="",G1750:P1750=""),"",P1750*R1750/1000*365)</f>
        <v/>
      </c>
      <c r="T1750" s="55" t="str" cm="1">
        <f t="array" ref="T1750">IF(AND(B1750:D1750="",G1750:P1750=""),"",MAX(0,K1750-L1750))</f>
        <v/>
      </c>
      <c r="U1750" s="55" t="str" cm="1">
        <f t="array" ref="U1750">IF(AND(B1750:D1750="",G1750:P1750=""),"",VLOOKUP(J1750,ABen_Rates,3,FALSE)*T1750*S1750)</f>
        <v/>
      </c>
      <c r="V1750" s="55" t="str" cm="1">
        <f t="array" ref="V1750">IF(AND(B1750:D1750="",G1750:P1750=""),"",VLOOKUP(D1750,Treatment_Life,2,FALSE)*U1750)</f>
        <v/>
      </c>
      <c r="W1750" s="55" t="str" cm="1">
        <f t="array" ref="W1750">IF(AND(B1750:D1750="",G1750:P1750=""),"",(H1750-G1750)*O1750*Lane_Width*Cost_m2)</f>
        <v/>
      </c>
      <c r="X1750" s="55" cm="1">
        <f t="array" ref="X1750">IF(AND(B1750:D1750="",G1750:P1750=""),-9999,V1750*Av_Cost_Coll/W1750)</f>
        <v>-9999</v>
      </c>
      <c r="Y1750" s="55" cm="1">
        <f t="array" ref="Y1750">IF(AND(B1750:D1750="",G1750:P1750=""),-9999,VLOOKUP(CONCATENATE(M1750,"-",N1750),Likelihood,2,FALSE))</f>
        <v>-9999</v>
      </c>
      <c r="Z1750" s="55" t="str" cm="1">
        <f t="array" ref="Z1750">IF(AND(B1750:D1750="",G1750:P1750=""),"",IF(X1750&gt;=2,IF(Y1750&gt;50,"P1","P3"),IF(X1750&gt;0,IF(Y1750&gt;50,"P2","P5"),IF(Y1750&gt;50,"P4","P6"))))</f>
        <v/>
      </c>
    </row>
    <row r="1751" spans="1:26" x14ac:dyDescent="0.35">
      <c r="A1751" s="48"/>
      <c r="B1751" s="48"/>
      <c r="C1751" s="48"/>
      <c r="D1751" s="48"/>
      <c r="E1751" s="47"/>
      <c r="F1751" s="47"/>
      <c r="G1751" s="48"/>
      <c r="H1751" s="48"/>
      <c r="I1751" s="48"/>
      <c r="J1751" s="48"/>
      <c r="K1751" s="48"/>
      <c r="L1751" s="48"/>
      <c r="M1751" s="48"/>
      <c r="N1751" s="48"/>
      <c r="O1751" s="48"/>
      <c r="P1751" s="48"/>
      <c r="Q1751" s="55" t="str" cm="1">
        <f t="array" ref="Q1751">IF(AND(B1751="",D1751="",G1751:H1751="",J1751:P1751),"",IF(OR(B1751="",D1751="",AND(D1751&lt;&gt;"A",D1751&lt;&gt;"B",D1751&lt;&gt;"C",D1751&lt;&gt;"D",D1751&lt;&gt;"U"),G1751&lt;0,H1751&lt;G1751,AND(J1751&lt;&gt;"BC",J1751&lt;&gt;"SG",J1751&lt;&gt;"KQ",J1751&lt;&gt;"R"),J1751="",K1751="",L1751="",L1751&lt; 0,OR(M1751="",M1751&gt;15),OR(N1751="",N1751&gt;15),O1751="",P1751=""),"ERROR - Please check inputs",""))</f>
        <v/>
      </c>
      <c r="R1751" s="55" t="str" cm="1">
        <f t="array" ref="R1751">IF(AND(B1751:D1751="",G1751:P1751=""),"",H1751-G1751)</f>
        <v/>
      </c>
      <c r="S1751" s="55" t="str" cm="1">
        <f t="array" ref="S1751">IF(AND(B1751:D1751="",G1751:P1751=""),"",P1751*R1751/1000*365)</f>
        <v/>
      </c>
      <c r="T1751" s="55" t="str" cm="1">
        <f t="array" ref="T1751">IF(AND(B1751:D1751="",G1751:P1751=""),"",MAX(0,K1751-L1751))</f>
        <v/>
      </c>
      <c r="U1751" s="55" t="str" cm="1">
        <f t="array" ref="U1751">IF(AND(B1751:D1751="",G1751:P1751=""),"",VLOOKUP(J1751,ABen_Rates,3,FALSE)*T1751*S1751)</f>
        <v/>
      </c>
      <c r="V1751" s="55" t="str" cm="1">
        <f t="array" ref="V1751">IF(AND(B1751:D1751="",G1751:P1751=""),"",VLOOKUP(D1751,Treatment_Life,2,FALSE)*U1751)</f>
        <v/>
      </c>
      <c r="W1751" s="55" t="str" cm="1">
        <f t="array" ref="W1751">IF(AND(B1751:D1751="",G1751:P1751=""),"",(H1751-G1751)*O1751*Lane_Width*Cost_m2)</f>
        <v/>
      </c>
      <c r="X1751" s="55" cm="1">
        <f t="array" ref="X1751">IF(AND(B1751:D1751="",G1751:P1751=""),-9999,V1751*Av_Cost_Coll/W1751)</f>
        <v>-9999</v>
      </c>
      <c r="Y1751" s="55" cm="1">
        <f t="array" ref="Y1751">IF(AND(B1751:D1751="",G1751:P1751=""),-9999,VLOOKUP(CONCATENATE(M1751,"-",N1751),Likelihood,2,FALSE))</f>
        <v>-9999</v>
      </c>
      <c r="Z1751" s="55" t="str" cm="1">
        <f t="array" ref="Z1751">IF(AND(B1751:D1751="",G1751:P1751=""),"",IF(X1751&gt;=2,IF(Y1751&gt;50,"P1","P3"),IF(X1751&gt;0,IF(Y1751&gt;50,"P2","P5"),IF(Y1751&gt;50,"P4","P6"))))</f>
        <v/>
      </c>
    </row>
    <row r="1752" spans="1:26" x14ac:dyDescent="0.35">
      <c r="A1752" s="48"/>
      <c r="B1752" s="48"/>
      <c r="C1752" s="48"/>
      <c r="D1752" s="48"/>
      <c r="E1752" s="47"/>
      <c r="F1752" s="47"/>
      <c r="G1752" s="48"/>
      <c r="H1752" s="48"/>
      <c r="I1752" s="48"/>
      <c r="J1752" s="48"/>
      <c r="K1752" s="48"/>
      <c r="L1752" s="48"/>
      <c r="M1752" s="48"/>
      <c r="N1752" s="48"/>
      <c r="O1752" s="48"/>
      <c r="P1752" s="48"/>
      <c r="Q1752" s="55" t="str" cm="1">
        <f t="array" ref="Q1752">IF(AND(B1752="",D1752="",G1752:H1752="",J1752:P1752),"",IF(OR(B1752="",D1752="",AND(D1752&lt;&gt;"A",D1752&lt;&gt;"B",D1752&lt;&gt;"C",D1752&lt;&gt;"D",D1752&lt;&gt;"U"),G1752&lt;0,H1752&lt;G1752,AND(J1752&lt;&gt;"BC",J1752&lt;&gt;"SG",J1752&lt;&gt;"KQ",J1752&lt;&gt;"R"),J1752="",K1752="",L1752="",L1752&lt; 0,OR(M1752="",M1752&gt;15),OR(N1752="",N1752&gt;15),O1752="",P1752=""),"ERROR - Please check inputs",""))</f>
        <v/>
      </c>
      <c r="R1752" s="55" t="str" cm="1">
        <f t="array" ref="R1752">IF(AND(B1752:D1752="",G1752:P1752=""),"",H1752-G1752)</f>
        <v/>
      </c>
      <c r="S1752" s="55" t="str" cm="1">
        <f t="array" ref="S1752">IF(AND(B1752:D1752="",G1752:P1752=""),"",P1752*R1752/1000*365)</f>
        <v/>
      </c>
      <c r="T1752" s="55" t="str" cm="1">
        <f t="array" ref="T1752">IF(AND(B1752:D1752="",G1752:P1752=""),"",MAX(0,K1752-L1752))</f>
        <v/>
      </c>
      <c r="U1752" s="55" t="str" cm="1">
        <f t="array" ref="U1752">IF(AND(B1752:D1752="",G1752:P1752=""),"",VLOOKUP(J1752,ABen_Rates,3,FALSE)*T1752*S1752)</f>
        <v/>
      </c>
      <c r="V1752" s="55" t="str" cm="1">
        <f t="array" ref="V1752">IF(AND(B1752:D1752="",G1752:P1752=""),"",VLOOKUP(D1752,Treatment_Life,2,FALSE)*U1752)</f>
        <v/>
      </c>
      <c r="W1752" s="55" t="str" cm="1">
        <f t="array" ref="W1752">IF(AND(B1752:D1752="",G1752:P1752=""),"",(H1752-G1752)*O1752*Lane_Width*Cost_m2)</f>
        <v/>
      </c>
      <c r="X1752" s="55" cm="1">
        <f t="array" ref="X1752">IF(AND(B1752:D1752="",G1752:P1752=""),-9999,V1752*Av_Cost_Coll/W1752)</f>
        <v>-9999</v>
      </c>
      <c r="Y1752" s="55" cm="1">
        <f t="array" ref="Y1752">IF(AND(B1752:D1752="",G1752:P1752=""),-9999,VLOOKUP(CONCATENATE(M1752,"-",N1752),Likelihood,2,FALSE))</f>
        <v>-9999</v>
      </c>
      <c r="Z1752" s="55" t="str" cm="1">
        <f t="array" ref="Z1752">IF(AND(B1752:D1752="",G1752:P1752=""),"",IF(X1752&gt;=2,IF(Y1752&gt;50,"P1","P3"),IF(X1752&gt;0,IF(Y1752&gt;50,"P2","P5"),IF(Y1752&gt;50,"P4","P6"))))</f>
        <v/>
      </c>
    </row>
    <row r="1753" spans="1:26" x14ac:dyDescent="0.35">
      <c r="A1753" s="48"/>
      <c r="B1753" s="48"/>
      <c r="C1753" s="48"/>
      <c r="D1753" s="48"/>
      <c r="E1753" s="47"/>
      <c r="F1753" s="47"/>
      <c r="G1753" s="48"/>
      <c r="H1753" s="48"/>
      <c r="I1753" s="48"/>
      <c r="J1753" s="48"/>
      <c r="K1753" s="48"/>
      <c r="L1753" s="48"/>
      <c r="M1753" s="48"/>
      <c r="N1753" s="48"/>
      <c r="O1753" s="48"/>
      <c r="P1753" s="48"/>
      <c r="Q1753" s="55" t="str" cm="1">
        <f t="array" ref="Q1753">IF(AND(B1753="",D1753="",G1753:H1753="",J1753:P1753),"",IF(OR(B1753="",D1753="",AND(D1753&lt;&gt;"A",D1753&lt;&gt;"B",D1753&lt;&gt;"C",D1753&lt;&gt;"D",D1753&lt;&gt;"U"),G1753&lt;0,H1753&lt;G1753,AND(J1753&lt;&gt;"BC",J1753&lt;&gt;"SG",J1753&lt;&gt;"KQ",J1753&lt;&gt;"R"),J1753="",K1753="",L1753="",L1753&lt; 0,OR(M1753="",M1753&gt;15),OR(N1753="",N1753&gt;15),O1753="",P1753=""),"ERROR - Please check inputs",""))</f>
        <v/>
      </c>
      <c r="R1753" s="55" t="str" cm="1">
        <f t="array" ref="R1753">IF(AND(B1753:D1753="",G1753:P1753=""),"",H1753-G1753)</f>
        <v/>
      </c>
      <c r="S1753" s="55" t="str" cm="1">
        <f t="array" ref="S1753">IF(AND(B1753:D1753="",G1753:P1753=""),"",P1753*R1753/1000*365)</f>
        <v/>
      </c>
      <c r="T1753" s="55" t="str" cm="1">
        <f t="array" ref="T1753">IF(AND(B1753:D1753="",G1753:P1753=""),"",MAX(0,K1753-L1753))</f>
        <v/>
      </c>
      <c r="U1753" s="55" t="str" cm="1">
        <f t="array" ref="U1753">IF(AND(B1753:D1753="",G1753:P1753=""),"",VLOOKUP(J1753,ABen_Rates,3,FALSE)*T1753*S1753)</f>
        <v/>
      </c>
      <c r="V1753" s="55" t="str" cm="1">
        <f t="array" ref="V1753">IF(AND(B1753:D1753="",G1753:P1753=""),"",VLOOKUP(D1753,Treatment_Life,2,FALSE)*U1753)</f>
        <v/>
      </c>
      <c r="W1753" s="55" t="str" cm="1">
        <f t="array" ref="W1753">IF(AND(B1753:D1753="",G1753:P1753=""),"",(H1753-G1753)*O1753*Lane_Width*Cost_m2)</f>
        <v/>
      </c>
      <c r="X1753" s="55" cm="1">
        <f t="array" ref="X1753">IF(AND(B1753:D1753="",G1753:P1753=""),-9999,V1753*Av_Cost_Coll/W1753)</f>
        <v>-9999</v>
      </c>
      <c r="Y1753" s="55" cm="1">
        <f t="array" ref="Y1753">IF(AND(B1753:D1753="",G1753:P1753=""),-9999,VLOOKUP(CONCATENATE(M1753,"-",N1753),Likelihood,2,FALSE))</f>
        <v>-9999</v>
      </c>
      <c r="Z1753" s="55" t="str" cm="1">
        <f t="array" ref="Z1753">IF(AND(B1753:D1753="",G1753:P1753=""),"",IF(X1753&gt;=2,IF(Y1753&gt;50,"P1","P3"),IF(X1753&gt;0,IF(Y1753&gt;50,"P2","P5"),IF(Y1753&gt;50,"P4","P6"))))</f>
        <v/>
      </c>
    </row>
    <row r="1754" spans="1:26" x14ac:dyDescent="0.35">
      <c r="A1754" s="48"/>
      <c r="B1754" s="48"/>
      <c r="C1754" s="48"/>
      <c r="D1754" s="48"/>
      <c r="E1754" s="47"/>
      <c r="F1754" s="47"/>
      <c r="G1754" s="48"/>
      <c r="H1754" s="48"/>
      <c r="I1754" s="48"/>
      <c r="J1754" s="48"/>
      <c r="K1754" s="48"/>
      <c r="L1754" s="48"/>
      <c r="M1754" s="48"/>
      <c r="N1754" s="48"/>
      <c r="O1754" s="48"/>
      <c r="P1754" s="48"/>
      <c r="Q1754" s="55" t="str" cm="1">
        <f t="array" ref="Q1754">IF(AND(B1754="",D1754="",G1754:H1754="",J1754:P1754),"",IF(OR(B1754="",D1754="",AND(D1754&lt;&gt;"A",D1754&lt;&gt;"B",D1754&lt;&gt;"C",D1754&lt;&gt;"D",D1754&lt;&gt;"U"),G1754&lt;0,H1754&lt;G1754,AND(J1754&lt;&gt;"BC",J1754&lt;&gt;"SG",J1754&lt;&gt;"KQ",J1754&lt;&gt;"R"),J1754="",K1754="",L1754="",L1754&lt; 0,OR(M1754="",M1754&gt;15),OR(N1754="",N1754&gt;15),O1754="",P1754=""),"ERROR - Please check inputs",""))</f>
        <v/>
      </c>
      <c r="R1754" s="55" t="str" cm="1">
        <f t="array" ref="R1754">IF(AND(B1754:D1754="",G1754:P1754=""),"",H1754-G1754)</f>
        <v/>
      </c>
      <c r="S1754" s="55" t="str" cm="1">
        <f t="array" ref="S1754">IF(AND(B1754:D1754="",G1754:P1754=""),"",P1754*R1754/1000*365)</f>
        <v/>
      </c>
      <c r="T1754" s="55" t="str" cm="1">
        <f t="array" ref="T1754">IF(AND(B1754:D1754="",G1754:P1754=""),"",MAX(0,K1754-L1754))</f>
        <v/>
      </c>
      <c r="U1754" s="55" t="str" cm="1">
        <f t="array" ref="U1754">IF(AND(B1754:D1754="",G1754:P1754=""),"",VLOOKUP(J1754,ABen_Rates,3,FALSE)*T1754*S1754)</f>
        <v/>
      </c>
      <c r="V1754" s="55" t="str" cm="1">
        <f t="array" ref="V1754">IF(AND(B1754:D1754="",G1754:P1754=""),"",VLOOKUP(D1754,Treatment_Life,2,FALSE)*U1754)</f>
        <v/>
      </c>
      <c r="W1754" s="55" t="str" cm="1">
        <f t="array" ref="W1754">IF(AND(B1754:D1754="",G1754:P1754=""),"",(H1754-G1754)*O1754*Lane_Width*Cost_m2)</f>
        <v/>
      </c>
      <c r="X1754" s="55" cm="1">
        <f t="array" ref="X1754">IF(AND(B1754:D1754="",G1754:P1754=""),-9999,V1754*Av_Cost_Coll/W1754)</f>
        <v>-9999</v>
      </c>
      <c r="Y1754" s="55" cm="1">
        <f t="array" ref="Y1754">IF(AND(B1754:D1754="",G1754:P1754=""),-9999,VLOOKUP(CONCATENATE(M1754,"-",N1754),Likelihood,2,FALSE))</f>
        <v>-9999</v>
      </c>
      <c r="Z1754" s="55" t="str" cm="1">
        <f t="array" ref="Z1754">IF(AND(B1754:D1754="",G1754:P1754=""),"",IF(X1754&gt;=2,IF(Y1754&gt;50,"P1","P3"),IF(X1754&gt;0,IF(Y1754&gt;50,"P2","P5"),IF(Y1754&gt;50,"P4","P6"))))</f>
        <v/>
      </c>
    </row>
    <row r="1755" spans="1:26" x14ac:dyDescent="0.35">
      <c r="A1755" s="48"/>
      <c r="B1755" s="48"/>
      <c r="C1755" s="48"/>
      <c r="D1755" s="48"/>
      <c r="E1755" s="47"/>
      <c r="F1755" s="47"/>
      <c r="G1755" s="48"/>
      <c r="H1755" s="48"/>
      <c r="I1755" s="48"/>
      <c r="J1755" s="48"/>
      <c r="K1755" s="48"/>
      <c r="L1755" s="48"/>
      <c r="M1755" s="48"/>
      <c r="N1755" s="48"/>
      <c r="O1755" s="48"/>
      <c r="P1755" s="48"/>
      <c r="Q1755" s="55" t="str" cm="1">
        <f t="array" ref="Q1755">IF(AND(B1755="",D1755="",G1755:H1755="",J1755:P1755),"",IF(OR(B1755="",D1755="",AND(D1755&lt;&gt;"A",D1755&lt;&gt;"B",D1755&lt;&gt;"C",D1755&lt;&gt;"D",D1755&lt;&gt;"U"),G1755&lt;0,H1755&lt;G1755,AND(J1755&lt;&gt;"BC",J1755&lt;&gt;"SG",J1755&lt;&gt;"KQ",J1755&lt;&gt;"R"),J1755="",K1755="",L1755="",L1755&lt; 0,OR(M1755="",M1755&gt;15),OR(N1755="",N1755&gt;15),O1755="",P1755=""),"ERROR - Please check inputs",""))</f>
        <v/>
      </c>
      <c r="R1755" s="55" t="str" cm="1">
        <f t="array" ref="R1755">IF(AND(B1755:D1755="",G1755:P1755=""),"",H1755-G1755)</f>
        <v/>
      </c>
      <c r="S1755" s="55" t="str" cm="1">
        <f t="array" ref="S1755">IF(AND(B1755:D1755="",G1755:P1755=""),"",P1755*R1755/1000*365)</f>
        <v/>
      </c>
      <c r="T1755" s="55" t="str" cm="1">
        <f t="array" ref="T1755">IF(AND(B1755:D1755="",G1755:P1755=""),"",MAX(0,K1755-L1755))</f>
        <v/>
      </c>
      <c r="U1755" s="55" t="str" cm="1">
        <f t="array" ref="U1755">IF(AND(B1755:D1755="",G1755:P1755=""),"",VLOOKUP(J1755,ABen_Rates,3,FALSE)*T1755*S1755)</f>
        <v/>
      </c>
      <c r="V1755" s="55" t="str" cm="1">
        <f t="array" ref="V1755">IF(AND(B1755:D1755="",G1755:P1755=""),"",VLOOKUP(D1755,Treatment_Life,2,FALSE)*U1755)</f>
        <v/>
      </c>
      <c r="W1755" s="55" t="str" cm="1">
        <f t="array" ref="W1755">IF(AND(B1755:D1755="",G1755:P1755=""),"",(H1755-G1755)*O1755*Lane_Width*Cost_m2)</f>
        <v/>
      </c>
      <c r="X1755" s="55" cm="1">
        <f t="array" ref="X1755">IF(AND(B1755:D1755="",G1755:P1755=""),-9999,V1755*Av_Cost_Coll/W1755)</f>
        <v>-9999</v>
      </c>
      <c r="Y1755" s="55" cm="1">
        <f t="array" ref="Y1755">IF(AND(B1755:D1755="",G1755:P1755=""),-9999,VLOOKUP(CONCATENATE(M1755,"-",N1755),Likelihood,2,FALSE))</f>
        <v>-9999</v>
      </c>
      <c r="Z1755" s="55" t="str" cm="1">
        <f t="array" ref="Z1755">IF(AND(B1755:D1755="",G1755:P1755=""),"",IF(X1755&gt;=2,IF(Y1755&gt;50,"P1","P3"),IF(X1755&gt;0,IF(Y1755&gt;50,"P2","P5"),IF(Y1755&gt;50,"P4","P6"))))</f>
        <v/>
      </c>
    </row>
    <row r="1756" spans="1:26" x14ac:dyDescent="0.35">
      <c r="A1756" s="48"/>
      <c r="B1756" s="48"/>
      <c r="C1756" s="48"/>
      <c r="D1756" s="48"/>
      <c r="E1756" s="47"/>
      <c r="F1756" s="47"/>
      <c r="G1756" s="48"/>
      <c r="H1756" s="48"/>
      <c r="I1756" s="48"/>
      <c r="J1756" s="48"/>
      <c r="K1756" s="48"/>
      <c r="L1756" s="48"/>
      <c r="M1756" s="48"/>
      <c r="N1756" s="48"/>
      <c r="O1756" s="48"/>
      <c r="P1756" s="48"/>
      <c r="Q1756" s="55" t="str" cm="1">
        <f t="array" ref="Q1756">IF(AND(B1756="",D1756="",G1756:H1756="",J1756:P1756),"",IF(OR(B1756="",D1756="",AND(D1756&lt;&gt;"A",D1756&lt;&gt;"B",D1756&lt;&gt;"C",D1756&lt;&gt;"D",D1756&lt;&gt;"U"),G1756&lt;0,H1756&lt;G1756,AND(J1756&lt;&gt;"BC",J1756&lt;&gt;"SG",J1756&lt;&gt;"KQ",J1756&lt;&gt;"R"),J1756="",K1756="",L1756="",L1756&lt; 0,OR(M1756="",M1756&gt;15),OR(N1756="",N1756&gt;15),O1756="",P1756=""),"ERROR - Please check inputs",""))</f>
        <v/>
      </c>
      <c r="R1756" s="55" t="str" cm="1">
        <f t="array" ref="R1756">IF(AND(B1756:D1756="",G1756:P1756=""),"",H1756-G1756)</f>
        <v/>
      </c>
      <c r="S1756" s="55" t="str" cm="1">
        <f t="array" ref="S1756">IF(AND(B1756:D1756="",G1756:P1756=""),"",P1756*R1756/1000*365)</f>
        <v/>
      </c>
      <c r="T1756" s="55" t="str" cm="1">
        <f t="array" ref="T1756">IF(AND(B1756:D1756="",G1756:P1756=""),"",MAX(0,K1756-L1756))</f>
        <v/>
      </c>
      <c r="U1756" s="55" t="str" cm="1">
        <f t="array" ref="U1756">IF(AND(B1756:D1756="",G1756:P1756=""),"",VLOOKUP(J1756,ABen_Rates,3,FALSE)*T1756*S1756)</f>
        <v/>
      </c>
      <c r="V1756" s="55" t="str" cm="1">
        <f t="array" ref="V1756">IF(AND(B1756:D1756="",G1756:P1756=""),"",VLOOKUP(D1756,Treatment_Life,2,FALSE)*U1756)</f>
        <v/>
      </c>
      <c r="W1756" s="55" t="str" cm="1">
        <f t="array" ref="W1756">IF(AND(B1756:D1756="",G1756:P1756=""),"",(H1756-G1756)*O1756*Lane_Width*Cost_m2)</f>
        <v/>
      </c>
      <c r="X1756" s="55" cm="1">
        <f t="array" ref="X1756">IF(AND(B1756:D1756="",G1756:P1756=""),-9999,V1756*Av_Cost_Coll/W1756)</f>
        <v>-9999</v>
      </c>
      <c r="Y1756" s="55" cm="1">
        <f t="array" ref="Y1756">IF(AND(B1756:D1756="",G1756:P1756=""),-9999,VLOOKUP(CONCATENATE(M1756,"-",N1756),Likelihood,2,FALSE))</f>
        <v>-9999</v>
      </c>
      <c r="Z1756" s="55" t="str" cm="1">
        <f t="array" ref="Z1756">IF(AND(B1756:D1756="",G1756:P1756=""),"",IF(X1756&gt;=2,IF(Y1756&gt;50,"P1","P3"),IF(X1756&gt;0,IF(Y1756&gt;50,"P2","P5"),IF(Y1756&gt;50,"P4","P6"))))</f>
        <v/>
      </c>
    </row>
    <row r="1757" spans="1:26" x14ac:dyDescent="0.35">
      <c r="A1757" s="48"/>
      <c r="B1757" s="48"/>
      <c r="C1757" s="48"/>
      <c r="D1757" s="48"/>
      <c r="E1757" s="47"/>
      <c r="F1757" s="47"/>
      <c r="G1757" s="48"/>
      <c r="H1757" s="48"/>
      <c r="I1757" s="48"/>
      <c r="J1757" s="48"/>
      <c r="K1757" s="48"/>
      <c r="L1757" s="48"/>
      <c r="M1757" s="48"/>
      <c r="N1757" s="48"/>
      <c r="O1757" s="48"/>
      <c r="P1757" s="48"/>
      <c r="Q1757" s="55" t="str" cm="1">
        <f t="array" ref="Q1757">IF(AND(B1757="",D1757="",G1757:H1757="",J1757:P1757),"",IF(OR(B1757="",D1757="",AND(D1757&lt;&gt;"A",D1757&lt;&gt;"B",D1757&lt;&gt;"C",D1757&lt;&gt;"D",D1757&lt;&gt;"U"),G1757&lt;0,H1757&lt;G1757,AND(J1757&lt;&gt;"BC",J1757&lt;&gt;"SG",J1757&lt;&gt;"KQ",J1757&lt;&gt;"R"),J1757="",K1757="",L1757="",L1757&lt; 0,OR(M1757="",M1757&gt;15),OR(N1757="",N1757&gt;15),O1757="",P1757=""),"ERROR - Please check inputs",""))</f>
        <v/>
      </c>
      <c r="R1757" s="55" t="str" cm="1">
        <f t="array" ref="R1757">IF(AND(B1757:D1757="",G1757:P1757=""),"",H1757-G1757)</f>
        <v/>
      </c>
      <c r="S1757" s="55" t="str" cm="1">
        <f t="array" ref="S1757">IF(AND(B1757:D1757="",G1757:P1757=""),"",P1757*R1757/1000*365)</f>
        <v/>
      </c>
      <c r="T1757" s="55" t="str" cm="1">
        <f t="array" ref="T1757">IF(AND(B1757:D1757="",G1757:P1757=""),"",MAX(0,K1757-L1757))</f>
        <v/>
      </c>
      <c r="U1757" s="55" t="str" cm="1">
        <f t="array" ref="U1757">IF(AND(B1757:D1757="",G1757:P1757=""),"",VLOOKUP(J1757,ABen_Rates,3,FALSE)*T1757*S1757)</f>
        <v/>
      </c>
      <c r="V1757" s="55" t="str" cm="1">
        <f t="array" ref="V1757">IF(AND(B1757:D1757="",G1757:P1757=""),"",VLOOKUP(D1757,Treatment_Life,2,FALSE)*U1757)</f>
        <v/>
      </c>
      <c r="W1757" s="55" t="str" cm="1">
        <f t="array" ref="W1757">IF(AND(B1757:D1757="",G1757:P1757=""),"",(H1757-G1757)*O1757*Lane_Width*Cost_m2)</f>
        <v/>
      </c>
      <c r="X1757" s="55" cm="1">
        <f t="array" ref="X1757">IF(AND(B1757:D1757="",G1757:P1757=""),-9999,V1757*Av_Cost_Coll/W1757)</f>
        <v>-9999</v>
      </c>
      <c r="Y1757" s="55" cm="1">
        <f t="array" ref="Y1757">IF(AND(B1757:D1757="",G1757:P1757=""),-9999,VLOOKUP(CONCATENATE(M1757,"-",N1757),Likelihood,2,FALSE))</f>
        <v>-9999</v>
      </c>
      <c r="Z1757" s="55" t="str" cm="1">
        <f t="array" ref="Z1757">IF(AND(B1757:D1757="",G1757:P1757=""),"",IF(X1757&gt;=2,IF(Y1757&gt;50,"P1","P3"),IF(X1757&gt;0,IF(Y1757&gt;50,"P2","P5"),IF(Y1757&gt;50,"P4","P6"))))</f>
        <v/>
      </c>
    </row>
    <row r="1758" spans="1:26" x14ac:dyDescent="0.35">
      <c r="A1758" s="48"/>
      <c r="B1758" s="48"/>
      <c r="C1758" s="48"/>
      <c r="D1758" s="48"/>
      <c r="E1758" s="47"/>
      <c r="F1758" s="47"/>
      <c r="G1758" s="48"/>
      <c r="H1758" s="48"/>
      <c r="I1758" s="48"/>
      <c r="J1758" s="48"/>
      <c r="K1758" s="48"/>
      <c r="L1758" s="48"/>
      <c r="M1758" s="48"/>
      <c r="N1758" s="48"/>
      <c r="O1758" s="48"/>
      <c r="P1758" s="48"/>
      <c r="Q1758" s="55" t="str" cm="1">
        <f t="array" ref="Q1758">IF(AND(B1758="",D1758="",G1758:H1758="",J1758:P1758),"",IF(OR(B1758="",D1758="",AND(D1758&lt;&gt;"A",D1758&lt;&gt;"B",D1758&lt;&gt;"C",D1758&lt;&gt;"D",D1758&lt;&gt;"U"),G1758&lt;0,H1758&lt;G1758,AND(J1758&lt;&gt;"BC",J1758&lt;&gt;"SG",J1758&lt;&gt;"KQ",J1758&lt;&gt;"R"),J1758="",K1758="",L1758="",L1758&lt; 0,OR(M1758="",M1758&gt;15),OR(N1758="",N1758&gt;15),O1758="",P1758=""),"ERROR - Please check inputs",""))</f>
        <v/>
      </c>
      <c r="R1758" s="55" t="str" cm="1">
        <f t="array" ref="R1758">IF(AND(B1758:D1758="",G1758:P1758=""),"",H1758-G1758)</f>
        <v/>
      </c>
      <c r="S1758" s="55" t="str" cm="1">
        <f t="array" ref="S1758">IF(AND(B1758:D1758="",G1758:P1758=""),"",P1758*R1758/1000*365)</f>
        <v/>
      </c>
      <c r="T1758" s="55" t="str" cm="1">
        <f t="array" ref="T1758">IF(AND(B1758:D1758="",G1758:P1758=""),"",MAX(0,K1758-L1758))</f>
        <v/>
      </c>
      <c r="U1758" s="55" t="str" cm="1">
        <f t="array" ref="U1758">IF(AND(B1758:D1758="",G1758:P1758=""),"",VLOOKUP(J1758,ABen_Rates,3,FALSE)*T1758*S1758)</f>
        <v/>
      </c>
      <c r="V1758" s="55" t="str" cm="1">
        <f t="array" ref="V1758">IF(AND(B1758:D1758="",G1758:P1758=""),"",VLOOKUP(D1758,Treatment_Life,2,FALSE)*U1758)</f>
        <v/>
      </c>
      <c r="W1758" s="55" t="str" cm="1">
        <f t="array" ref="W1758">IF(AND(B1758:D1758="",G1758:P1758=""),"",(H1758-G1758)*O1758*Lane_Width*Cost_m2)</f>
        <v/>
      </c>
      <c r="X1758" s="55" cm="1">
        <f t="array" ref="X1758">IF(AND(B1758:D1758="",G1758:P1758=""),-9999,V1758*Av_Cost_Coll/W1758)</f>
        <v>-9999</v>
      </c>
      <c r="Y1758" s="55" cm="1">
        <f t="array" ref="Y1758">IF(AND(B1758:D1758="",G1758:P1758=""),-9999,VLOOKUP(CONCATENATE(M1758,"-",N1758),Likelihood,2,FALSE))</f>
        <v>-9999</v>
      </c>
      <c r="Z1758" s="55" t="str" cm="1">
        <f t="array" ref="Z1758">IF(AND(B1758:D1758="",G1758:P1758=""),"",IF(X1758&gt;=2,IF(Y1758&gt;50,"P1","P3"),IF(X1758&gt;0,IF(Y1758&gt;50,"P2","P5"),IF(Y1758&gt;50,"P4","P6"))))</f>
        <v/>
      </c>
    </row>
    <row r="1759" spans="1:26" x14ac:dyDescent="0.35">
      <c r="A1759" s="48"/>
      <c r="B1759" s="48"/>
      <c r="C1759" s="48"/>
      <c r="D1759" s="48"/>
      <c r="E1759" s="47"/>
      <c r="F1759" s="47"/>
      <c r="G1759" s="48"/>
      <c r="H1759" s="48"/>
      <c r="I1759" s="48"/>
      <c r="J1759" s="48"/>
      <c r="K1759" s="48"/>
      <c r="L1759" s="48"/>
      <c r="M1759" s="48"/>
      <c r="N1759" s="48"/>
      <c r="O1759" s="48"/>
      <c r="P1759" s="48"/>
      <c r="Q1759" s="55" t="str" cm="1">
        <f t="array" ref="Q1759">IF(AND(B1759="",D1759="",G1759:H1759="",J1759:P1759),"",IF(OR(B1759="",D1759="",AND(D1759&lt;&gt;"A",D1759&lt;&gt;"B",D1759&lt;&gt;"C",D1759&lt;&gt;"D",D1759&lt;&gt;"U"),G1759&lt;0,H1759&lt;G1759,AND(J1759&lt;&gt;"BC",J1759&lt;&gt;"SG",J1759&lt;&gt;"KQ",J1759&lt;&gt;"R"),J1759="",K1759="",L1759="",L1759&lt; 0,OR(M1759="",M1759&gt;15),OR(N1759="",N1759&gt;15),O1759="",P1759=""),"ERROR - Please check inputs",""))</f>
        <v/>
      </c>
      <c r="R1759" s="55" t="str" cm="1">
        <f t="array" ref="R1759">IF(AND(B1759:D1759="",G1759:P1759=""),"",H1759-G1759)</f>
        <v/>
      </c>
      <c r="S1759" s="55" t="str" cm="1">
        <f t="array" ref="S1759">IF(AND(B1759:D1759="",G1759:P1759=""),"",P1759*R1759/1000*365)</f>
        <v/>
      </c>
      <c r="T1759" s="55" t="str" cm="1">
        <f t="array" ref="T1759">IF(AND(B1759:D1759="",G1759:P1759=""),"",MAX(0,K1759-L1759))</f>
        <v/>
      </c>
      <c r="U1759" s="55" t="str" cm="1">
        <f t="array" ref="U1759">IF(AND(B1759:D1759="",G1759:P1759=""),"",VLOOKUP(J1759,ABen_Rates,3,FALSE)*T1759*S1759)</f>
        <v/>
      </c>
      <c r="V1759" s="55" t="str" cm="1">
        <f t="array" ref="V1759">IF(AND(B1759:D1759="",G1759:P1759=""),"",VLOOKUP(D1759,Treatment_Life,2,FALSE)*U1759)</f>
        <v/>
      </c>
      <c r="W1759" s="55" t="str" cm="1">
        <f t="array" ref="W1759">IF(AND(B1759:D1759="",G1759:P1759=""),"",(H1759-G1759)*O1759*Lane_Width*Cost_m2)</f>
        <v/>
      </c>
      <c r="X1759" s="55" cm="1">
        <f t="array" ref="X1759">IF(AND(B1759:D1759="",G1759:P1759=""),-9999,V1759*Av_Cost_Coll/W1759)</f>
        <v>-9999</v>
      </c>
      <c r="Y1759" s="55" cm="1">
        <f t="array" ref="Y1759">IF(AND(B1759:D1759="",G1759:P1759=""),-9999,VLOOKUP(CONCATENATE(M1759,"-",N1759),Likelihood,2,FALSE))</f>
        <v>-9999</v>
      </c>
      <c r="Z1759" s="55" t="str" cm="1">
        <f t="array" ref="Z1759">IF(AND(B1759:D1759="",G1759:P1759=""),"",IF(X1759&gt;=2,IF(Y1759&gt;50,"P1","P3"),IF(X1759&gt;0,IF(Y1759&gt;50,"P2","P5"),IF(Y1759&gt;50,"P4","P6"))))</f>
        <v/>
      </c>
    </row>
    <row r="1760" spans="1:26" x14ac:dyDescent="0.35">
      <c r="A1760" s="48"/>
      <c r="B1760" s="48"/>
      <c r="C1760" s="48"/>
      <c r="D1760" s="48"/>
      <c r="E1760" s="47"/>
      <c r="F1760" s="47"/>
      <c r="G1760" s="48"/>
      <c r="H1760" s="48"/>
      <c r="I1760" s="48"/>
      <c r="J1760" s="48"/>
      <c r="K1760" s="48"/>
      <c r="L1760" s="48"/>
      <c r="M1760" s="48"/>
      <c r="N1760" s="48"/>
      <c r="O1760" s="48"/>
      <c r="P1760" s="48"/>
      <c r="Q1760" s="55" t="str" cm="1">
        <f t="array" ref="Q1760">IF(AND(B1760="",D1760="",G1760:H1760="",J1760:P1760),"",IF(OR(B1760="",D1760="",AND(D1760&lt;&gt;"A",D1760&lt;&gt;"B",D1760&lt;&gt;"C",D1760&lt;&gt;"D",D1760&lt;&gt;"U"),G1760&lt;0,H1760&lt;G1760,AND(J1760&lt;&gt;"BC",J1760&lt;&gt;"SG",J1760&lt;&gt;"KQ",J1760&lt;&gt;"R"),J1760="",K1760="",L1760="",L1760&lt; 0,OR(M1760="",M1760&gt;15),OR(N1760="",N1760&gt;15),O1760="",P1760=""),"ERROR - Please check inputs",""))</f>
        <v/>
      </c>
      <c r="R1760" s="55" t="str" cm="1">
        <f t="array" ref="R1760">IF(AND(B1760:D1760="",G1760:P1760=""),"",H1760-G1760)</f>
        <v/>
      </c>
      <c r="S1760" s="55" t="str" cm="1">
        <f t="array" ref="S1760">IF(AND(B1760:D1760="",G1760:P1760=""),"",P1760*R1760/1000*365)</f>
        <v/>
      </c>
      <c r="T1760" s="55" t="str" cm="1">
        <f t="array" ref="T1760">IF(AND(B1760:D1760="",G1760:P1760=""),"",MAX(0,K1760-L1760))</f>
        <v/>
      </c>
      <c r="U1760" s="55" t="str" cm="1">
        <f t="array" ref="U1760">IF(AND(B1760:D1760="",G1760:P1760=""),"",VLOOKUP(J1760,ABen_Rates,3,FALSE)*T1760*S1760)</f>
        <v/>
      </c>
      <c r="V1760" s="55" t="str" cm="1">
        <f t="array" ref="V1760">IF(AND(B1760:D1760="",G1760:P1760=""),"",VLOOKUP(D1760,Treatment_Life,2,FALSE)*U1760)</f>
        <v/>
      </c>
      <c r="W1760" s="55" t="str" cm="1">
        <f t="array" ref="W1760">IF(AND(B1760:D1760="",G1760:P1760=""),"",(H1760-G1760)*O1760*Lane_Width*Cost_m2)</f>
        <v/>
      </c>
      <c r="X1760" s="55" cm="1">
        <f t="array" ref="X1760">IF(AND(B1760:D1760="",G1760:P1760=""),-9999,V1760*Av_Cost_Coll/W1760)</f>
        <v>-9999</v>
      </c>
      <c r="Y1760" s="55" cm="1">
        <f t="array" ref="Y1760">IF(AND(B1760:D1760="",G1760:P1760=""),-9999,VLOOKUP(CONCATENATE(M1760,"-",N1760),Likelihood,2,FALSE))</f>
        <v>-9999</v>
      </c>
      <c r="Z1760" s="55" t="str" cm="1">
        <f t="array" ref="Z1760">IF(AND(B1760:D1760="",G1760:P1760=""),"",IF(X1760&gt;=2,IF(Y1760&gt;50,"P1","P3"),IF(X1760&gt;0,IF(Y1760&gt;50,"P2","P5"),IF(Y1760&gt;50,"P4","P6"))))</f>
        <v/>
      </c>
    </row>
    <row r="1761" spans="1:26" x14ac:dyDescent="0.35">
      <c r="A1761" s="48"/>
      <c r="B1761" s="48"/>
      <c r="C1761" s="48"/>
      <c r="D1761" s="48"/>
      <c r="E1761" s="47"/>
      <c r="F1761" s="47"/>
      <c r="G1761" s="48"/>
      <c r="H1761" s="48"/>
      <c r="I1761" s="48"/>
      <c r="J1761" s="48"/>
      <c r="K1761" s="48"/>
      <c r="L1761" s="48"/>
      <c r="M1761" s="48"/>
      <c r="N1761" s="48"/>
      <c r="O1761" s="48"/>
      <c r="P1761" s="48"/>
      <c r="Q1761" s="55" t="str" cm="1">
        <f t="array" ref="Q1761">IF(AND(B1761="",D1761="",G1761:H1761="",J1761:P1761),"",IF(OR(B1761="",D1761="",AND(D1761&lt;&gt;"A",D1761&lt;&gt;"B",D1761&lt;&gt;"C",D1761&lt;&gt;"D",D1761&lt;&gt;"U"),G1761&lt;0,H1761&lt;G1761,AND(J1761&lt;&gt;"BC",J1761&lt;&gt;"SG",J1761&lt;&gt;"KQ",J1761&lt;&gt;"R"),J1761="",K1761="",L1761="",L1761&lt; 0,OR(M1761="",M1761&gt;15),OR(N1761="",N1761&gt;15),O1761="",P1761=""),"ERROR - Please check inputs",""))</f>
        <v/>
      </c>
      <c r="R1761" s="55" t="str" cm="1">
        <f t="array" ref="R1761">IF(AND(B1761:D1761="",G1761:P1761=""),"",H1761-G1761)</f>
        <v/>
      </c>
      <c r="S1761" s="55" t="str" cm="1">
        <f t="array" ref="S1761">IF(AND(B1761:D1761="",G1761:P1761=""),"",P1761*R1761/1000*365)</f>
        <v/>
      </c>
      <c r="T1761" s="55" t="str" cm="1">
        <f t="array" ref="T1761">IF(AND(B1761:D1761="",G1761:P1761=""),"",MAX(0,K1761-L1761))</f>
        <v/>
      </c>
      <c r="U1761" s="55" t="str" cm="1">
        <f t="array" ref="U1761">IF(AND(B1761:D1761="",G1761:P1761=""),"",VLOOKUP(J1761,ABen_Rates,3,FALSE)*T1761*S1761)</f>
        <v/>
      </c>
      <c r="V1761" s="55" t="str" cm="1">
        <f t="array" ref="V1761">IF(AND(B1761:D1761="",G1761:P1761=""),"",VLOOKUP(D1761,Treatment_Life,2,FALSE)*U1761)</f>
        <v/>
      </c>
      <c r="W1761" s="55" t="str" cm="1">
        <f t="array" ref="W1761">IF(AND(B1761:D1761="",G1761:P1761=""),"",(H1761-G1761)*O1761*Lane_Width*Cost_m2)</f>
        <v/>
      </c>
      <c r="X1761" s="55" cm="1">
        <f t="array" ref="X1761">IF(AND(B1761:D1761="",G1761:P1761=""),-9999,V1761*Av_Cost_Coll/W1761)</f>
        <v>-9999</v>
      </c>
      <c r="Y1761" s="55" cm="1">
        <f t="array" ref="Y1761">IF(AND(B1761:D1761="",G1761:P1761=""),-9999,VLOOKUP(CONCATENATE(M1761,"-",N1761),Likelihood,2,FALSE))</f>
        <v>-9999</v>
      </c>
      <c r="Z1761" s="55" t="str" cm="1">
        <f t="array" ref="Z1761">IF(AND(B1761:D1761="",G1761:P1761=""),"",IF(X1761&gt;=2,IF(Y1761&gt;50,"P1","P3"),IF(X1761&gt;0,IF(Y1761&gt;50,"P2","P5"),IF(Y1761&gt;50,"P4","P6"))))</f>
        <v/>
      </c>
    </row>
    <row r="1762" spans="1:26" x14ac:dyDescent="0.35">
      <c r="A1762" s="48"/>
      <c r="B1762" s="48"/>
      <c r="C1762" s="48"/>
      <c r="D1762" s="48"/>
      <c r="E1762" s="47"/>
      <c r="F1762" s="47"/>
      <c r="G1762" s="48"/>
      <c r="H1762" s="48"/>
      <c r="I1762" s="48"/>
      <c r="J1762" s="48"/>
      <c r="K1762" s="48"/>
      <c r="L1762" s="48"/>
      <c r="M1762" s="48"/>
      <c r="N1762" s="48"/>
      <c r="O1762" s="48"/>
      <c r="P1762" s="48"/>
      <c r="Q1762" s="55" t="str" cm="1">
        <f t="array" ref="Q1762">IF(AND(B1762="",D1762="",G1762:H1762="",J1762:P1762),"",IF(OR(B1762="",D1762="",AND(D1762&lt;&gt;"A",D1762&lt;&gt;"B",D1762&lt;&gt;"C",D1762&lt;&gt;"D",D1762&lt;&gt;"U"),G1762&lt;0,H1762&lt;G1762,AND(J1762&lt;&gt;"BC",J1762&lt;&gt;"SG",J1762&lt;&gt;"KQ",J1762&lt;&gt;"R"),J1762="",K1762="",L1762="",L1762&lt; 0,OR(M1762="",M1762&gt;15),OR(N1762="",N1762&gt;15),O1762="",P1762=""),"ERROR - Please check inputs",""))</f>
        <v/>
      </c>
      <c r="R1762" s="55" t="str" cm="1">
        <f t="array" ref="R1762">IF(AND(B1762:D1762="",G1762:P1762=""),"",H1762-G1762)</f>
        <v/>
      </c>
      <c r="S1762" s="55" t="str" cm="1">
        <f t="array" ref="S1762">IF(AND(B1762:D1762="",G1762:P1762=""),"",P1762*R1762/1000*365)</f>
        <v/>
      </c>
      <c r="T1762" s="55" t="str" cm="1">
        <f t="array" ref="T1762">IF(AND(B1762:D1762="",G1762:P1762=""),"",MAX(0,K1762-L1762))</f>
        <v/>
      </c>
      <c r="U1762" s="55" t="str" cm="1">
        <f t="array" ref="U1762">IF(AND(B1762:D1762="",G1762:P1762=""),"",VLOOKUP(J1762,ABen_Rates,3,FALSE)*T1762*S1762)</f>
        <v/>
      </c>
      <c r="V1762" s="55" t="str" cm="1">
        <f t="array" ref="V1762">IF(AND(B1762:D1762="",G1762:P1762=""),"",VLOOKUP(D1762,Treatment_Life,2,FALSE)*U1762)</f>
        <v/>
      </c>
      <c r="W1762" s="55" t="str" cm="1">
        <f t="array" ref="W1762">IF(AND(B1762:D1762="",G1762:P1762=""),"",(H1762-G1762)*O1762*Lane_Width*Cost_m2)</f>
        <v/>
      </c>
      <c r="X1762" s="55" cm="1">
        <f t="array" ref="X1762">IF(AND(B1762:D1762="",G1762:P1762=""),-9999,V1762*Av_Cost_Coll/W1762)</f>
        <v>-9999</v>
      </c>
      <c r="Y1762" s="55" cm="1">
        <f t="array" ref="Y1762">IF(AND(B1762:D1762="",G1762:P1762=""),-9999,VLOOKUP(CONCATENATE(M1762,"-",N1762),Likelihood,2,FALSE))</f>
        <v>-9999</v>
      </c>
      <c r="Z1762" s="55" t="str" cm="1">
        <f t="array" ref="Z1762">IF(AND(B1762:D1762="",G1762:P1762=""),"",IF(X1762&gt;=2,IF(Y1762&gt;50,"P1","P3"),IF(X1762&gt;0,IF(Y1762&gt;50,"P2","P5"),IF(Y1762&gt;50,"P4","P6"))))</f>
        <v/>
      </c>
    </row>
    <row r="1763" spans="1:26" x14ac:dyDescent="0.35">
      <c r="A1763" s="48"/>
      <c r="B1763" s="48"/>
      <c r="C1763" s="48"/>
      <c r="D1763" s="48"/>
      <c r="E1763" s="47"/>
      <c r="F1763" s="47"/>
      <c r="G1763" s="48"/>
      <c r="H1763" s="48"/>
      <c r="I1763" s="48"/>
      <c r="J1763" s="48"/>
      <c r="K1763" s="48"/>
      <c r="L1763" s="48"/>
      <c r="M1763" s="48"/>
      <c r="N1763" s="48"/>
      <c r="O1763" s="48"/>
      <c r="P1763" s="48"/>
      <c r="Q1763" s="55" t="str" cm="1">
        <f t="array" ref="Q1763">IF(AND(B1763="",D1763="",G1763:H1763="",J1763:P1763),"",IF(OR(B1763="",D1763="",AND(D1763&lt;&gt;"A",D1763&lt;&gt;"B",D1763&lt;&gt;"C",D1763&lt;&gt;"D",D1763&lt;&gt;"U"),G1763&lt;0,H1763&lt;G1763,AND(J1763&lt;&gt;"BC",J1763&lt;&gt;"SG",J1763&lt;&gt;"KQ",J1763&lt;&gt;"R"),J1763="",K1763="",L1763="",L1763&lt; 0,OR(M1763="",M1763&gt;15),OR(N1763="",N1763&gt;15),O1763="",P1763=""),"ERROR - Please check inputs",""))</f>
        <v/>
      </c>
      <c r="R1763" s="55" t="str" cm="1">
        <f t="array" ref="R1763">IF(AND(B1763:D1763="",G1763:P1763=""),"",H1763-G1763)</f>
        <v/>
      </c>
      <c r="S1763" s="55" t="str" cm="1">
        <f t="array" ref="S1763">IF(AND(B1763:D1763="",G1763:P1763=""),"",P1763*R1763/1000*365)</f>
        <v/>
      </c>
      <c r="T1763" s="55" t="str" cm="1">
        <f t="array" ref="T1763">IF(AND(B1763:D1763="",G1763:P1763=""),"",MAX(0,K1763-L1763))</f>
        <v/>
      </c>
      <c r="U1763" s="55" t="str" cm="1">
        <f t="array" ref="U1763">IF(AND(B1763:D1763="",G1763:P1763=""),"",VLOOKUP(J1763,ABen_Rates,3,FALSE)*T1763*S1763)</f>
        <v/>
      </c>
      <c r="V1763" s="55" t="str" cm="1">
        <f t="array" ref="V1763">IF(AND(B1763:D1763="",G1763:P1763=""),"",VLOOKUP(D1763,Treatment_Life,2,FALSE)*U1763)</f>
        <v/>
      </c>
      <c r="W1763" s="55" t="str" cm="1">
        <f t="array" ref="W1763">IF(AND(B1763:D1763="",G1763:P1763=""),"",(H1763-G1763)*O1763*Lane_Width*Cost_m2)</f>
        <v/>
      </c>
      <c r="X1763" s="55" cm="1">
        <f t="array" ref="X1763">IF(AND(B1763:D1763="",G1763:P1763=""),-9999,V1763*Av_Cost_Coll/W1763)</f>
        <v>-9999</v>
      </c>
      <c r="Y1763" s="55" cm="1">
        <f t="array" ref="Y1763">IF(AND(B1763:D1763="",G1763:P1763=""),-9999,VLOOKUP(CONCATENATE(M1763,"-",N1763),Likelihood,2,FALSE))</f>
        <v>-9999</v>
      </c>
      <c r="Z1763" s="55" t="str" cm="1">
        <f t="array" ref="Z1763">IF(AND(B1763:D1763="",G1763:P1763=""),"",IF(X1763&gt;=2,IF(Y1763&gt;50,"P1","P3"),IF(X1763&gt;0,IF(Y1763&gt;50,"P2","P5"),IF(Y1763&gt;50,"P4","P6"))))</f>
        <v/>
      </c>
    </row>
    <row r="1764" spans="1:26" x14ac:dyDescent="0.35">
      <c r="A1764" s="48"/>
      <c r="B1764" s="48"/>
      <c r="C1764" s="48"/>
      <c r="D1764" s="48"/>
      <c r="E1764" s="47"/>
      <c r="F1764" s="47"/>
      <c r="G1764" s="48"/>
      <c r="H1764" s="48"/>
      <c r="I1764" s="48"/>
      <c r="J1764" s="48"/>
      <c r="K1764" s="48"/>
      <c r="L1764" s="48"/>
      <c r="M1764" s="48"/>
      <c r="N1764" s="48"/>
      <c r="O1764" s="48"/>
      <c r="P1764" s="48"/>
      <c r="Q1764" s="55" t="str" cm="1">
        <f t="array" ref="Q1764">IF(AND(B1764="",D1764="",G1764:H1764="",J1764:P1764),"",IF(OR(B1764="",D1764="",AND(D1764&lt;&gt;"A",D1764&lt;&gt;"B",D1764&lt;&gt;"C",D1764&lt;&gt;"D",D1764&lt;&gt;"U"),G1764&lt;0,H1764&lt;G1764,AND(J1764&lt;&gt;"BC",J1764&lt;&gt;"SG",J1764&lt;&gt;"KQ",J1764&lt;&gt;"R"),J1764="",K1764="",L1764="",L1764&lt; 0,OR(M1764="",M1764&gt;15),OR(N1764="",N1764&gt;15),O1764="",P1764=""),"ERROR - Please check inputs",""))</f>
        <v/>
      </c>
      <c r="R1764" s="55" t="str" cm="1">
        <f t="array" ref="R1764">IF(AND(B1764:D1764="",G1764:P1764=""),"",H1764-G1764)</f>
        <v/>
      </c>
      <c r="S1764" s="55" t="str" cm="1">
        <f t="array" ref="S1764">IF(AND(B1764:D1764="",G1764:P1764=""),"",P1764*R1764/1000*365)</f>
        <v/>
      </c>
      <c r="T1764" s="55" t="str" cm="1">
        <f t="array" ref="T1764">IF(AND(B1764:D1764="",G1764:P1764=""),"",MAX(0,K1764-L1764))</f>
        <v/>
      </c>
      <c r="U1764" s="55" t="str" cm="1">
        <f t="array" ref="U1764">IF(AND(B1764:D1764="",G1764:P1764=""),"",VLOOKUP(J1764,ABen_Rates,3,FALSE)*T1764*S1764)</f>
        <v/>
      </c>
      <c r="V1764" s="55" t="str" cm="1">
        <f t="array" ref="V1764">IF(AND(B1764:D1764="",G1764:P1764=""),"",VLOOKUP(D1764,Treatment_Life,2,FALSE)*U1764)</f>
        <v/>
      </c>
      <c r="W1764" s="55" t="str" cm="1">
        <f t="array" ref="W1764">IF(AND(B1764:D1764="",G1764:P1764=""),"",(H1764-G1764)*O1764*Lane_Width*Cost_m2)</f>
        <v/>
      </c>
      <c r="X1764" s="55" cm="1">
        <f t="array" ref="X1764">IF(AND(B1764:D1764="",G1764:P1764=""),-9999,V1764*Av_Cost_Coll/W1764)</f>
        <v>-9999</v>
      </c>
      <c r="Y1764" s="55" cm="1">
        <f t="array" ref="Y1764">IF(AND(B1764:D1764="",G1764:P1764=""),-9999,VLOOKUP(CONCATENATE(M1764,"-",N1764),Likelihood,2,FALSE))</f>
        <v>-9999</v>
      </c>
      <c r="Z1764" s="55" t="str" cm="1">
        <f t="array" ref="Z1764">IF(AND(B1764:D1764="",G1764:P1764=""),"",IF(X1764&gt;=2,IF(Y1764&gt;50,"P1","P3"),IF(X1764&gt;0,IF(Y1764&gt;50,"P2","P5"),IF(Y1764&gt;50,"P4","P6"))))</f>
        <v/>
      </c>
    </row>
    <row r="1765" spans="1:26" x14ac:dyDescent="0.35">
      <c r="A1765" s="48"/>
      <c r="B1765" s="48"/>
      <c r="C1765" s="48"/>
      <c r="D1765" s="48"/>
      <c r="E1765" s="47"/>
      <c r="F1765" s="47"/>
      <c r="G1765" s="48"/>
      <c r="H1765" s="48"/>
      <c r="I1765" s="48"/>
      <c r="J1765" s="48"/>
      <c r="K1765" s="48"/>
      <c r="L1765" s="48"/>
      <c r="M1765" s="48"/>
      <c r="N1765" s="48"/>
      <c r="O1765" s="48"/>
      <c r="P1765" s="48"/>
      <c r="Q1765" s="55" t="str" cm="1">
        <f t="array" ref="Q1765">IF(AND(B1765="",D1765="",G1765:H1765="",J1765:P1765),"",IF(OR(B1765="",D1765="",AND(D1765&lt;&gt;"A",D1765&lt;&gt;"B",D1765&lt;&gt;"C",D1765&lt;&gt;"D",D1765&lt;&gt;"U"),G1765&lt;0,H1765&lt;G1765,AND(J1765&lt;&gt;"BC",J1765&lt;&gt;"SG",J1765&lt;&gt;"KQ",J1765&lt;&gt;"R"),J1765="",K1765="",L1765="",L1765&lt; 0,OR(M1765="",M1765&gt;15),OR(N1765="",N1765&gt;15),O1765="",P1765=""),"ERROR - Please check inputs",""))</f>
        <v/>
      </c>
      <c r="R1765" s="55" t="str" cm="1">
        <f t="array" ref="R1765">IF(AND(B1765:D1765="",G1765:P1765=""),"",H1765-G1765)</f>
        <v/>
      </c>
      <c r="S1765" s="55" t="str" cm="1">
        <f t="array" ref="S1765">IF(AND(B1765:D1765="",G1765:P1765=""),"",P1765*R1765/1000*365)</f>
        <v/>
      </c>
      <c r="T1765" s="55" t="str" cm="1">
        <f t="array" ref="T1765">IF(AND(B1765:D1765="",G1765:P1765=""),"",MAX(0,K1765-L1765))</f>
        <v/>
      </c>
      <c r="U1765" s="55" t="str" cm="1">
        <f t="array" ref="U1765">IF(AND(B1765:D1765="",G1765:P1765=""),"",VLOOKUP(J1765,ABen_Rates,3,FALSE)*T1765*S1765)</f>
        <v/>
      </c>
      <c r="V1765" s="55" t="str" cm="1">
        <f t="array" ref="V1765">IF(AND(B1765:D1765="",G1765:P1765=""),"",VLOOKUP(D1765,Treatment_Life,2,FALSE)*U1765)</f>
        <v/>
      </c>
      <c r="W1765" s="55" t="str" cm="1">
        <f t="array" ref="W1765">IF(AND(B1765:D1765="",G1765:P1765=""),"",(H1765-G1765)*O1765*Lane_Width*Cost_m2)</f>
        <v/>
      </c>
      <c r="X1765" s="55" cm="1">
        <f t="array" ref="X1765">IF(AND(B1765:D1765="",G1765:P1765=""),-9999,V1765*Av_Cost_Coll/W1765)</f>
        <v>-9999</v>
      </c>
      <c r="Y1765" s="55" cm="1">
        <f t="array" ref="Y1765">IF(AND(B1765:D1765="",G1765:P1765=""),-9999,VLOOKUP(CONCATENATE(M1765,"-",N1765),Likelihood,2,FALSE))</f>
        <v>-9999</v>
      </c>
      <c r="Z1765" s="55" t="str" cm="1">
        <f t="array" ref="Z1765">IF(AND(B1765:D1765="",G1765:P1765=""),"",IF(X1765&gt;=2,IF(Y1765&gt;50,"P1","P3"),IF(X1765&gt;0,IF(Y1765&gt;50,"P2","P5"),IF(Y1765&gt;50,"P4","P6"))))</f>
        <v/>
      </c>
    </row>
    <row r="1766" spans="1:26" x14ac:dyDescent="0.35">
      <c r="A1766" s="48"/>
      <c r="B1766" s="48"/>
      <c r="C1766" s="48"/>
      <c r="D1766" s="48"/>
      <c r="E1766" s="47"/>
      <c r="F1766" s="47"/>
      <c r="G1766" s="48"/>
      <c r="H1766" s="48"/>
      <c r="I1766" s="48"/>
      <c r="J1766" s="48"/>
      <c r="K1766" s="48"/>
      <c r="L1766" s="48"/>
      <c r="M1766" s="48"/>
      <c r="N1766" s="48"/>
      <c r="O1766" s="48"/>
      <c r="P1766" s="48"/>
      <c r="Q1766" s="55" t="str" cm="1">
        <f t="array" ref="Q1766">IF(AND(B1766="",D1766="",G1766:H1766="",J1766:P1766),"",IF(OR(B1766="",D1766="",AND(D1766&lt;&gt;"A",D1766&lt;&gt;"B",D1766&lt;&gt;"C",D1766&lt;&gt;"D",D1766&lt;&gt;"U"),G1766&lt;0,H1766&lt;G1766,AND(J1766&lt;&gt;"BC",J1766&lt;&gt;"SG",J1766&lt;&gt;"KQ",J1766&lt;&gt;"R"),J1766="",K1766="",L1766="",L1766&lt; 0,OR(M1766="",M1766&gt;15),OR(N1766="",N1766&gt;15),O1766="",P1766=""),"ERROR - Please check inputs",""))</f>
        <v/>
      </c>
      <c r="R1766" s="55" t="str" cm="1">
        <f t="array" ref="R1766">IF(AND(B1766:D1766="",G1766:P1766=""),"",H1766-G1766)</f>
        <v/>
      </c>
      <c r="S1766" s="55" t="str" cm="1">
        <f t="array" ref="S1766">IF(AND(B1766:D1766="",G1766:P1766=""),"",P1766*R1766/1000*365)</f>
        <v/>
      </c>
      <c r="T1766" s="55" t="str" cm="1">
        <f t="array" ref="T1766">IF(AND(B1766:D1766="",G1766:P1766=""),"",MAX(0,K1766-L1766))</f>
        <v/>
      </c>
      <c r="U1766" s="55" t="str" cm="1">
        <f t="array" ref="U1766">IF(AND(B1766:D1766="",G1766:P1766=""),"",VLOOKUP(J1766,ABen_Rates,3,FALSE)*T1766*S1766)</f>
        <v/>
      </c>
      <c r="V1766" s="55" t="str" cm="1">
        <f t="array" ref="V1766">IF(AND(B1766:D1766="",G1766:P1766=""),"",VLOOKUP(D1766,Treatment_Life,2,FALSE)*U1766)</f>
        <v/>
      </c>
      <c r="W1766" s="55" t="str" cm="1">
        <f t="array" ref="W1766">IF(AND(B1766:D1766="",G1766:P1766=""),"",(H1766-G1766)*O1766*Lane_Width*Cost_m2)</f>
        <v/>
      </c>
      <c r="X1766" s="55" cm="1">
        <f t="array" ref="X1766">IF(AND(B1766:D1766="",G1766:P1766=""),-9999,V1766*Av_Cost_Coll/W1766)</f>
        <v>-9999</v>
      </c>
      <c r="Y1766" s="55" cm="1">
        <f t="array" ref="Y1766">IF(AND(B1766:D1766="",G1766:P1766=""),-9999,VLOOKUP(CONCATENATE(M1766,"-",N1766),Likelihood,2,FALSE))</f>
        <v>-9999</v>
      </c>
      <c r="Z1766" s="55" t="str" cm="1">
        <f t="array" ref="Z1766">IF(AND(B1766:D1766="",G1766:P1766=""),"",IF(X1766&gt;=2,IF(Y1766&gt;50,"P1","P3"),IF(X1766&gt;0,IF(Y1766&gt;50,"P2","P5"),IF(Y1766&gt;50,"P4","P6"))))</f>
        <v/>
      </c>
    </row>
    <row r="1767" spans="1:26" x14ac:dyDescent="0.35">
      <c r="A1767" s="48"/>
      <c r="B1767" s="48"/>
      <c r="C1767" s="48"/>
      <c r="D1767" s="48"/>
      <c r="E1767" s="47"/>
      <c r="F1767" s="47"/>
      <c r="G1767" s="48"/>
      <c r="H1767" s="48"/>
      <c r="I1767" s="48"/>
      <c r="J1767" s="48"/>
      <c r="K1767" s="48"/>
      <c r="L1767" s="48"/>
      <c r="M1767" s="48"/>
      <c r="N1767" s="48"/>
      <c r="O1767" s="48"/>
      <c r="P1767" s="48"/>
      <c r="Q1767" s="55" t="str" cm="1">
        <f t="array" ref="Q1767">IF(AND(B1767="",D1767="",G1767:H1767="",J1767:P1767),"",IF(OR(B1767="",D1767="",AND(D1767&lt;&gt;"A",D1767&lt;&gt;"B",D1767&lt;&gt;"C",D1767&lt;&gt;"D",D1767&lt;&gt;"U"),G1767&lt;0,H1767&lt;G1767,AND(J1767&lt;&gt;"BC",J1767&lt;&gt;"SG",J1767&lt;&gt;"KQ",J1767&lt;&gt;"R"),J1767="",K1767="",L1767="",L1767&lt; 0,OR(M1767="",M1767&gt;15),OR(N1767="",N1767&gt;15),O1767="",P1767=""),"ERROR - Please check inputs",""))</f>
        <v/>
      </c>
      <c r="R1767" s="55" t="str" cm="1">
        <f t="array" ref="R1767">IF(AND(B1767:D1767="",G1767:P1767=""),"",H1767-G1767)</f>
        <v/>
      </c>
      <c r="S1767" s="55" t="str" cm="1">
        <f t="array" ref="S1767">IF(AND(B1767:D1767="",G1767:P1767=""),"",P1767*R1767/1000*365)</f>
        <v/>
      </c>
      <c r="T1767" s="55" t="str" cm="1">
        <f t="array" ref="T1767">IF(AND(B1767:D1767="",G1767:P1767=""),"",MAX(0,K1767-L1767))</f>
        <v/>
      </c>
      <c r="U1767" s="55" t="str" cm="1">
        <f t="array" ref="U1767">IF(AND(B1767:D1767="",G1767:P1767=""),"",VLOOKUP(J1767,ABen_Rates,3,FALSE)*T1767*S1767)</f>
        <v/>
      </c>
      <c r="V1767" s="55" t="str" cm="1">
        <f t="array" ref="V1767">IF(AND(B1767:D1767="",G1767:P1767=""),"",VLOOKUP(D1767,Treatment_Life,2,FALSE)*U1767)</f>
        <v/>
      </c>
      <c r="W1767" s="55" t="str" cm="1">
        <f t="array" ref="W1767">IF(AND(B1767:D1767="",G1767:P1767=""),"",(H1767-G1767)*O1767*Lane_Width*Cost_m2)</f>
        <v/>
      </c>
      <c r="X1767" s="55" cm="1">
        <f t="array" ref="X1767">IF(AND(B1767:D1767="",G1767:P1767=""),-9999,V1767*Av_Cost_Coll/W1767)</f>
        <v>-9999</v>
      </c>
      <c r="Y1767" s="55" cm="1">
        <f t="array" ref="Y1767">IF(AND(B1767:D1767="",G1767:P1767=""),-9999,VLOOKUP(CONCATENATE(M1767,"-",N1767),Likelihood,2,FALSE))</f>
        <v>-9999</v>
      </c>
      <c r="Z1767" s="55" t="str" cm="1">
        <f t="array" ref="Z1767">IF(AND(B1767:D1767="",G1767:P1767=""),"",IF(X1767&gt;=2,IF(Y1767&gt;50,"P1","P3"),IF(X1767&gt;0,IF(Y1767&gt;50,"P2","P5"),IF(Y1767&gt;50,"P4","P6"))))</f>
        <v/>
      </c>
    </row>
    <row r="1768" spans="1:26" x14ac:dyDescent="0.35">
      <c r="A1768" s="48"/>
      <c r="B1768" s="48"/>
      <c r="C1768" s="48"/>
      <c r="D1768" s="48"/>
      <c r="E1768" s="47"/>
      <c r="F1768" s="47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  <c r="Q1768" s="55" t="str" cm="1">
        <f t="array" ref="Q1768">IF(AND(B1768="",D1768="",G1768:H1768="",J1768:P1768),"",IF(OR(B1768="",D1768="",AND(D1768&lt;&gt;"A",D1768&lt;&gt;"B",D1768&lt;&gt;"C",D1768&lt;&gt;"D",D1768&lt;&gt;"U"),G1768&lt;0,H1768&lt;G1768,AND(J1768&lt;&gt;"BC",J1768&lt;&gt;"SG",J1768&lt;&gt;"KQ",J1768&lt;&gt;"R"),J1768="",K1768="",L1768="",L1768&lt; 0,OR(M1768="",M1768&gt;15),OR(N1768="",N1768&gt;15),O1768="",P1768=""),"ERROR - Please check inputs",""))</f>
        <v/>
      </c>
      <c r="R1768" s="55" t="str" cm="1">
        <f t="array" ref="R1768">IF(AND(B1768:D1768="",G1768:P1768=""),"",H1768-G1768)</f>
        <v/>
      </c>
      <c r="S1768" s="55" t="str" cm="1">
        <f t="array" ref="S1768">IF(AND(B1768:D1768="",G1768:P1768=""),"",P1768*R1768/1000*365)</f>
        <v/>
      </c>
      <c r="T1768" s="55" t="str" cm="1">
        <f t="array" ref="T1768">IF(AND(B1768:D1768="",G1768:P1768=""),"",MAX(0,K1768-L1768))</f>
        <v/>
      </c>
      <c r="U1768" s="55" t="str" cm="1">
        <f t="array" ref="U1768">IF(AND(B1768:D1768="",G1768:P1768=""),"",VLOOKUP(J1768,ABen_Rates,3,FALSE)*T1768*S1768)</f>
        <v/>
      </c>
      <c r="V1768" s="55" t="str" cm="1">
        <f t="array" ref="V1768">IF(AND(B1768:D1768="",G1768:P1768=""),"",VLOOKUP(D1768,Treatment_Life,2,FALSE)*U1768)</f>
        <v/>
      </c>
      <c r="W1768" s="55" t="str" cm="1">
        <f t="array" ref="W1768">IF(AND(B1768:D1768="",G1768:P1768=""),"",(H1768-G1768)*O1768*Lane_Width*Cost_m2)</f>
        <v/>
      </c>
      <c r="X1768" s="55" cm="1">
        <f t="array" ref="X1768">IF(AND(B1768:D1768="",G1768:P1768=""),-9999,V1768*Av_Cost_Coll/W1768)</f>
        <v>-9999</v>
      </c>
      <c r="Y1768" s="55" cm="1">
        <f t="array" ref="Y1768">IF(AND(B1768:D1768="",G1768:P1768=""),-9999,VLOOKUP(CONCATENATE(M1768,"-",N1768),Likelihood,2,FALSE))</f>
        <v>-9999</v>
      </c>
      <c r="Z1768" s="55" t="str" cm="1">
        <f t="array" ref="Z1768">IF(AND(B1768:D1768="",G1768:P1768=""),"",IF(X1768&gt;=2,IF(Y1768&gt;50,"P1","P3"),IF(X1768&gt;0,IF(Y1768&gt;50,"P2","P5"),IF(Y1768&gt;50,"P4","P6"))))</f>
        <v/>
      </c>
    </row>
    <row r="1769" spans="1:26" x14ac:dyDescent="0.35">
      <c r="A1769" s="48"/>
      <c r="B1769" s="48"/>
      <c r="C1769" s="48"/>
      <c r="D1769" s="48"/>
      <c r="E1769" s="47"/>
      <c r="F1769" s="47"/>
      <c r="G1769" s="48"/>
      <c r="H1769" s="48"/>
      <c r="I1769" s="48"/>
      <c r="J1769" s="48"/>
      <c r="K1769" s="48"/>
      <c r="L1769" s="48"/>
      <c r="M1769" s="48"/>
      <c r="N1769" s="48"/>
      <c r="O1769" s="48"/>
      <c r="P1769" s="48"/>
      <c r="Q1769" s="55" t="str" cm="1">
        <f t="array" ref="Q1769">IF(AND(B1769="",D1769="",G1769:H1769="",J1769:P1769),"",IF(OR(B1769="",D1769="",AND(D1769&lt;&gt;"A",D1769&lt;&gt;"B",D1769&lt;&gt;"C",D1769&lt;&gt;"D",D1769&lt;&gt;"U"),G1769&lt;0,H1769&lt;G1769,AND(J1769&lt;&gt;"BC",J1769&lt;&gt;"SG",J1769&lt;&gt;"KQ",J1769&lt;&gt;"R"),J1769="",K1769="",L1769="",L1769&lt; 0,OR(M1769="",M1769&gt;15),OR(N1769="",N1769&gt;15),O1769="",P1769=""),"ERROR - Please check inputs",""))</f>
        <v/>
      </c>
      <c r="R1769" s="55" t="str" cm="1">
        <f t="array" ref="R1769">IF(AND(B1769:D1769="",G1769:P1769=""),"",H1769-G1769)</f>
        <v/>
      </c>
      <c r="S1769" s="55" t="str" cm="1">
        <f t="array" ref="S1769">IF(AND(B1769:D1769="",G1769:P1769=""),"",P1769*R1769/1000*365)</f>
        <v/>
      </c>
      <c r="T1769" s="55" t="str" cm="1">
        <f t="array" ref="T1769">IF(AND(B1769:D1769="",G1769:P1769=""),"",MAX(0,K1769-L1769))</f>
        <v/>
      </c>
      <c r="U1769" s="55" t="str" cm="1">
        <f t="array" ref="U1769">IF(AND(B1769:D1769="",G1769:P1769=""),"",VLOOKUP(J1769,ABen_Rates,3,FALSE)*T1769*S1769)</f>
        <v/>
      </c>
      <c r="V1769" s="55" t="str" cm="1">
        <f t="array" ref="V1769">IF(AND(B1769:D1769="",G1769:P1769=""),"",VLOOKUP(D1769,Treatment_Life,2,FALSE)*U1769)</f>
        <v/>
      </c>
      <c r="W1769" s="55" t="str" cm="1">
        <f t="array" ref="W1769">IF(AND(B1769:D1769="",G1769:P1769=""),"",(H1769-G1769)*O1769*Lane_Width*Cost_m2)</f>
        <v/>
      </c>
      <c r="X1769" s="55" cm="1">
        <f t="array" ref="X1769">IF(AND(B1769:D1769="",G1769:P1769=""),-9999,V1769*Av_Cost_Coll/W1769)</f>
        <v>-9999</v>
      </c>
      <c r="Y1769" s="55" cm="1">
        <f t="array" ref="Y1769">IF(AND(B1769:D1769="",G1769:P1769=""),-9999,VLOOKUP(CONCATENATE(M1769,"-",N1769),Likelihood,2,FALSE))</f>
        <v>-9999</v>
      </c>
      <c r="Z1769" s="55" t="str" cm="1">
        <f t="array" ref="Z1769">IF(AND(B1769:D1769="",G1769:P1769=""),"",IF(X1769&gt;=2,IF(Y1769&gt;50,"P1","P3"),IF(X1769&gt;0,IF(Y1769&gt;50,"P2","P5"),IF(Y1769&gt;50,"P4","P6"))))</f>
        <v/>
      </c>
    </row>
    <row r="1770" spans="1:26" x14ac:dyDescent="0.35">
      <c r="A1770" s="48"/>
      <c r="B1770" s="48"/>
      <c r="C1770" s="48"/>
      <c r="D1770" s="48"/>
      <c r="E1770" s="47"/>
      <c r="F1770" s="47"/>
      <c r="G1770" s="48"/>
      <c r="H1770" s="48"/>
      <c r="I1770" s="48"/>
      <c r="J1770" s="48"/>
      <c r="K1770" s="48"/>
      <c r="L1770" s="48"/>
      <c r="M1770" s="48"/>
      <c r="N1770" s="48"/>
      <c r="O1770" s="48"/>
      <c r="P1770" s="48"/>
      <c r="Q1770" s="55" t="str" cm="1">
        <f t="array" ref="Q1770">IF(AND(B1770="",D1770="",G1770:H1770="",J1770:P1770),"",IF(OR(B1770="",D1770="",AND(D1770&lt;&gt;"A",D1770&lt;&gt;"B",D1770&lt;&gt;"C",D1770&lt;&gt;"D",D1770&lt;&gt;"U"),G1770&lt;0,H1770&lt;G1770,AND(J1770&lt;&gt;"BC",J1770&lt;&gt;"SG",J1770&lt;&gt;"KQ",J1770&lt;&gt;"R"),J1770="",K1770="",L1770="",L1770&lt; 0,OR(M1770="",M1770&gt;15),OR(N1770="",N1770&gt;15),O1770="",P1770=""),"ERROR - Please check inputs",""))</f>
        <v/>
      </c>
      <c r="R1770" s="55" t="str" cm="1">
        <f t="array" ref="R1770">IF(AND(B1770:D1770="",G1770:P1770=""),"",H1770-G1770)</f>
        <v/>
      </c>
      <c r="S1770" s="55" t="str" cm="1">
        <f t="array" ref="S1770">IF(AND(B1770:D1770="",G1770:P1770=""),"",P1770*R1770/1000*365)</f>
        <v/>
      </c>
      <c r="T1770" s="55" t="str" cm="1">
        <f t="array" ref="T1770">IF(AND(B1770:D1770="",G1770:P1770=""),"",MAX(0,K1770-L1770))</f>
        <v/>
      </c>
      <c r="U1770" s="55" t="str" cm="1">
        <f t="array" ref="U1770">IF(AND(B1770:D1770="",G1770:P1770=""),"",VLOOKUP(J1770,ABen_Rates,3,FALSE)*T1770*S1770)</f>
        <v/>
      </c>
      <c r="V1770" s="55" t="str" cm="1">
        <f t="array" ref="V1770">IF(AND(B1770:D1770="",G1770:P1770=""),"",VLOOKUP(D1770,Treatment_Life,2,FALSE)*U1770)</f>
        <v/>
      </c>
      <c r="W1770" s="55" t="str" cm="1">
        <f t="array" ref="W1770">IF(AND(B1770:D1770="",G1770:P1770=""),"",(H1770-G1770)*O1770*Lane_Width*Cost_m2)</f>
        <v/>
      </c>
      <c r="X1770" s="55" cm="1">
        <f t="array" ref="X1770">IF(AND(B1770:D1770="",G1770:P1770=""),-9999,V1770*Av_Cost_Coll/W1770)</f>
        <v>-9999</v>
      </c>
      <c r="Y1770" s="55" cm="1">
        <f t="array" ref="Y1770">IF(AND(B1770:D1770="",G1770:P1770=""),-9999,VLOOKUP(CONCATENATE(M1770,"-",N1770),Likelihood,2,FALSE))</f>
        <v>-9999</v>
      </c>
      <c r="Z1770" s="55" t="str" cm="1">
        <f t="array" ref="Z1770">IF(AND(B1770:D1770="",G1770:P1770=""),"",IF(X1770&gt;=2,IF(Y1770&gt;50,"P1","P3"),IF(X1770&gt;0,IF(Y1770&gt;50,"P2","P5"),IF(Y1770&gt;50,"P4","P6"))))</f>
        <v/>
      </c>
    </row>
    <row r="1771" spans="1:26" x14ac:dyDescent="0.35">
      <c r="A1771" s="48"/>
      <c r="B1771" s="48"/>
      <c r="C1771" s="48"/>
      <c r="D1771" s="48"/>
      <c r="E1771" s="47"/>
      <c r="F1771" s="47"/>
      <c r="G1771" s="48"/>
      <c r="H1771" s="48"/>
      <c r="I1771" s="48"/>
      <c r="J1771" s="48"/>
      <c r="K1771" s="48"/>
      <c r="L1771" s="48"/>
      <c r="M1771" s="48"/>
      <c r="N1771" s="48"/>
      <c r="O1771" s="48"/>
      <c r="P1771" s="48"/>
      <c r="Q1771" s="55" t="str" cm="1">
        <f t="array" ref="Q1771">IF(AND(B1771="",D1771="",G1771:H1771="",J1771:P1771),"",IF(OR(B1771="",D1771="",AND(D1771&lt;&gt;"A",D1771&lt;&gt;"B",D1771&lt;&gt;"C",D1771&lt;&gt;"D",D1771&lt;&gt;"U"),G1771&lt;0,H1771&lt;G1771,AND(J1771&lt;&gt;"BC",J1771&lt;&gt;"SG",J1771&lt;&gt;"KQ",J1771&lt;&gt;"R"),J1771="",K1771="",L1771="",L1771&lt; 0,OR(M1771="",M1771&gt;15),OR(N1771="",N1771&gt;15),O1771="",P1771=""),"ERROR - Please check inputs",""))</f>
        <v/>
      </c>
      <c r="R1771" s="55" t="str" cm="1">
        <f t="array" ref="R1771">IF(AND(B1771:D1771="",G1771:P1771=""),"",H1771-G1771)</f>
        <v/>
      </c>
      <c r="S1771" s="55" t="str" cm="1">
        <f t="array" ref="S1771">IF(AND(B1771:D1771="",G1771:P1771=""),"",P1771*R1771/1000*365)</f>
        <v/>
      </c>
      <c r="T1771" s="55" t="str" cm="1">
        <f t="array" ref="T1771">IF(AND(B1771:D1771="",G1771:P1771=""),"",MAX(0,K1771-L1771))</f>
        <v/>
      </c>
      <c r="U1771" s="55" t="str" cm="1">
        <f t="array" ref="U1771">IF(AND(B1771:D1771="",G1771:P1771=""),"",VLOOKUP(J1771,ABen_Rates,3,FALSE)*T1771*S1771)</f>
        <v/>
      </c>
      <c r="V1771" s="55" t="str" cm="1">
        <f t="array" ref="V1771">IF(AND(B1771:D1771="",G1771:P1771=""),"",VLOOKUP(D1771,Treatment_Life,2,FALSE)*U1771)</f>
        <v/>
      </c>
      <c r="W1771" s="55" t="str" cm="1">
        <f t="array" ref="W1771">IF(AND(B1771:D1771="",G1771:P1771=""),"",(H1771-G1771)*O1771*Lane_Width*Cost_m2)</f>
        <v/>
      </c>
      <c r="X1771" s="55" cm="1">
        <f t="array" ref="X1771">IF(AND(B1771:D1771="",G1771:P1771=""),-9999,V1771*Av_Cost_Coll/W1771)</f>
        <v>-9999</v>
      </c>
      <c r="Y1771" s="55" cm="1">
        <f t="array" ref="Y1771">IF(AND(B1771:D1771="",G1771:P1771=""),-9999,VLOOKUP(CONCATENATE(M1771,"-",N1771),Likelihood,2,FALSE))</f>
        <v>-9999</v>
      </c>
      <c r="Z1771" s="55" t="str" cm="1">
        <f t="array" ref="Z1771">IF(AND(B1771:D1771="",G1771:P1771=""),"",IF(X1771&gt;=2,IF(Y1771&gt;50,"P1","P3"),IF(X1771&gt;0,IF(Y1771&gt;50,"P2","P5"),IF(Y1771&gt;50,"P4","P6"))))</f>
        <v/>
      </c>
    </row>
    <row r="1772" spans="1:26" x14ac:dyDescent="0.35">
      <c r="A1772" s="48"/>
      <c r="B1772" s="48"/>
      <c r="C1772" s="48"/>
      <c r="D1772" s="48"/>
      <c r="E1772" s="47"/>
      <c r="F1772" s="47"/>
      <c r="G1772" s="48"/>
      <c r="H1772" s="48"/>
      <c r="I1772" s="48"/>
      <c r="J1772" s="48"/>
      <c r="K1772" s="48"/>
      <c r="L1772" s="48"/>
      <c r="M1772" s="48"/>
      <c r="N1772" s="48"/>
      <c r="O1772" s="48"/>
      <c r="P1772" s="48"/>
      <c r="Q1772" s="55" t="str" cm="1">
        <f t="array" ref="Q1772">IF(AND(B1772="",D1772="",G1772:H1772="",J1772:P1772),"",IF(OR(B1772="",D1772="",AND(D1772&lt;&gt;"A",D1772&lt;&gt;"B",D1772&lt;&gt;"C",D1772&lt;&gt;"D",D1772&lt;&gt;"U"),G1772&lt;0,H1772&lt;G1772,AND(J1772&lt;&gt;"BC",J1772&lt;&gt;"SG",J1772&lt;&gt;"KQ",J1772&lt;&gt;"R"),J1772="",K1772="",L1772="",L1772&lt; 0,OR(M1772="",M1772&gt;15),OR(N1772="",N1772&gt;15),O1772="",P1772=""),"ERROR - Please check inputs",""))</f>
        <v/>
      </c>
      <c r="R1772" s="55" t="str" cm="1">
        <f t="array" ref="R1772">IF(AND(B1772:D1772="",G1772:P1772=""),"",H1772-G1772)</f>
        <v/>
      </c>
      <c r="S1772" s="55" t="str" cm="1">
        <f t="array" ref="S1772">IF(AND(B1772:D1772="",G1772:P1772=""),"",P1772*R1772/1000*365)</f>
        <v/>
      </c>
      <c r="T1772" s="55" t="str" cm="1">
        <f t="array" ref="T1772">IF(AND(B1772:D1772="",G1772:P1772=""),"",MAX(0,K1772-L1772))</f>
        <v/>
      </c>
      <c r="U1772" s="55" t="str" cm="1">
        <f t="array" ref="U1772">IF(AND(B1772:D1772="",G1772:P1772=""),"",VLOOKUP(J1772,ABen_Rates,3,FALSE)*T1772*S1772)</f>
        <v/>
      </c>
      <c r="V1772" s="55" t="str" cm="1">
        <f t="array" ref="V1772">IF(AND(B1772:D1772="",G1772:P1772=""),"",VLOOKUP(D1772,Treatment_Life,2,FALSE)*U1772)</f>
        <v/>
      </c>
      <c r="W1772" s="55" t="str" cm="1">
        <f t="array" ref="W1772">IF(AND(B1772:D1772="",G1772:P1772=""),"",(H1772-G1772)*O1772*Lane_Width*Cost_m2)</f>
        <v/>
      </c>
      <c r="X1772" s="55" cm="1">
        <f t="array" ref="X1772">IF(AND(B1772:D1772="",G1772:P1772=""),-9999,V1772*Av_Cost_Coll/W1772)</f>
        <v>-9999</v>
      </c>
      <c r="Y1772" s="55" cm="1">
        <f t="array" ref="Y1772">IF(AND(B1772:D1772="",G1772:P1772=""),-9999,VLOOKUP(CONCATENATE(M1772,"-",N1772),Likelihood,2,FALSE))</f>
        <v>-9999</v>
      </c>
      <c r="Z1772" s="55" t="str" cm="1">
        <f t="array" ref="Z1772">IF(AND(B1772:D1772="",G1772:P1772=""),"",IF(X1772&gt;=2,IF(Y1772&gt;50,"P1","P3"),IF(X1772&gt;0,IF(Y1772&gt;50,"P2","P5"),IF(Y1772&gt;50,"P4","P6"))))</f>
        <v/>
      </c>
    </row>
    <row r="1773" spans="1:26" x14ac:dyDescent="0.35">
      <c r="A1773" s="48"/>
      <c r="B1773" s="48"/>
      <c r="C1773" s="48"/>
      <c r="D1773" s="48"/>
      <c r="E1773" s="47"/>
      <c r="F1773" s="47"/>
      <c r="G1773" s="48"/>
      <c r="H1773" s="48"/>
      <c r="I1773" s="48"/>
      <c r="J1773" s="48"/>
      <c r="K1773" s="48"/>
      <c r="L1773" s="48"/>
      <c r="M1773" s="48"/>
      <c r="N1773" s="48"/>
      <c r="O1773" s="48"/>
      <c r="P1773" s="48"/>
      <c r="Q1773" s="55" t="str" cm="1">
        <f t="array" ref="Q1773">IF(AND(B1773="",D1773="",G1773:H1773="",J1773:P1773),"",IF(OR(B1773="",D1773="",AND(D1773&lt;&gt;"A",D1773&lt;&gt;"B",D1773&lt;&gt;"C",D1773&lt;&gt;"D",D1773&lt;&gt;"U"),G1773&lt;0,H1773&lt;G1773,AND(J1773&lt;&gt;"BC",J1773&lt;&gt;"SG",J1773&lt;&gt;"KQ",J1773&lt;&gt;"R"),J1773="",K1773="",L1773="",L1773&lt; 0,OR(M1773="",M1773&gt;15),OR(N1773="",N1773&gt;15),O1773="",P1773=""),"ERROR - Please check inputs",""))</f>
        <v/>
      </c>
      <c r="R1773" s="55" t="str" cm="1">
        <f t="array" ref="R1773">IF(AND(B1773:D1773="",G1773:P1773=""),"",H1773-G1773)</f>
        <v/>
      </c>
      <c r="S1773" s="55" t="str" cm="1">
        <f t="array" ref="S1773">IF(AND(B1773:D1773="",G1773:P1773=""),"",P1773*R1773/1000*365)</f>
        <v/>
      </c>
      <c r="T1773" s="55" t="str" cm="1">
        <f t="array" ref="T1773">IF(AND(B1773:D1773="",G1773:P1773=""),"",MAX(0,K1773-L1773))</f>
        <v/>
      </c>
      <c r="U1773" s="55" t="str" cm="1">
        <f t="array" ref="U1773">IF(AND(B1773:D1773="",G1773:P1773=""),"",VLOOKUP(J1773,ABen_Rates,3,FALSE)*T1773*S1773)</f>
        <v/>
      </c>
      <c r="V1773" s="55" t="str" cm="1">
        <f t="array" ref="V1773">IF(AND(B1773:D1773="",G1773:P1773=""),"",VLOOKUP(D1773,Treatment_Life,2,FALSE)*U1773)</f>
        <v/>
      </c>
      <c r="W1773" s="55" t="str" cm="1">
        <f t="array" ref="W1773">IF(AND(B1773:D1773="",G1773:P1773=""),"",(H1773-G1773)*O1773*Lane_Width*Cost_m2)</f>
        <v/>
      </c>
      <c r="X1773" s="55" cm="1">
        <f t="array" ref="X1773">IF(AND(B1773:D1773="",G1773:P1773=""),-9999,V1773*Av_Cost_Coll/W1773)</f>
        <v>-9999</v>
      </c>
      <c r="Y1773" s="55" cm="1">
        <f t="array" ref="Y1773">IF(AND(B1773:D1773="",G1773:P1773=""),-9999,VLOOKUP(CONCATENATE(M1773,"-",N1773),Likelihood,2,FALSE))</f>
        <v>-9999</v>
      </c>
      <c r="Z1773" s="55" t="str" cm="1">
        <f t="array" ref="Z1773">IF(AND(B1773:D1773="",G1773:P1773=""),"",IF(X1773&gt;=2,IF(Y1773&gt;50,"P1","P3"),IF(X1773&gt;0,IF(Y1773&gt;50,"P2","P5"),IF(Y1773&gt;50,"P4","P6"))))</f>
        <v/>
      </c>
    </row>
    <row r="1774" spans="1:26" x14ac:dyDescent="0.35">
      <c r="A1774" s="48"/>
      <c r="B1774" s="48"/>
      <c r="C1774" s="48"/>
      <c r="D1774" s="48"/>
      <c r="E1774" s="47"/>
      <c r="F1774" s="47"/>
      <c r="G1774" s="48"/>
      <c r="H1774" s="48"/>
      <c r="I1774" s="48"/>
      <c r="J1774" s="48"/>
      <c r="K1774" s="48"/>
      <c r="L1774" s="48"/>
      <c r="M1774" s="48"/>
      <c r="N1774" s="48"/>
      <c r="O1774" s="48"/>
      <c r="P1774" s="48"/>
      <c r="Q1774" s="55" t="str" cm="1">
        <f t="array" ref="Q1774">IF(AND(B1774="",D1774="",G1774:H1774="",J1774:P1774),"",IF(OR(B1774="",D1774="",AND(D1774&lt;&gt;"A",D1774&lt;&gt;"B",D1774&lt;&gt;"C",D1774&lt;&gt;"D",D1774&lt;&gt;"U"),G1774&lt;0,H1774&lt;G1774,AND(J1774&lt;&gt;"BC",J1774&lt;&gt;"SG",J1774&lt;&gt;"KQ",J1774&lt;&gt;"R"),J1774="",K1774="",L1774="",L1774&lt; 0,OR(M1774="",M1774&gt;15),OR(N1774="",N1774&gt;15),O1774="",P1774=""),"ERROR - Please check inputs",""))</f>
        <v/>
      </c>
      <c r="R1774" s="55" t="str" cm="1">
        <f t="array" ref="R1774">IF(AND(B1774:D1774="",G1774:P1774=""),"",H1774-G1774)</f>
        <v/>
      </c>
      <c r="S1774" s="55" t="str" cm="1">
        <f t="array" ref="S1774">IF(AND(B1774:D1774="",G1774:P1774=""),"",P1774*R1774/1000*365)</f>
        <v/>
      </c>
      <c r="T1774" s="55" t="str" cm="1">
        <f t="array" ref="T1774">IF(AND(B1774:D1774="",G1774:P1774=""),"",MAX(0,K1774-L1774))</f>
        <v/>
      </c>
      <c r="U1774" s="55" t="str" cm="1">
        <f t="array" ref="U1774">IF(AND(B1774:D1774="",G1774:P1774=""),"",VLOOKUP(J1774,ABen_Rates,3,FALSE)*T1774*S1774)</f>
        <v/>
      </c>
      <c r="V1774" s="55" t="str" cm="1">
        <f t="array" ref="V1774">IF(AND(B1774:D1774="",G1774:P1774=""),"",VLOOKUP(D1774,Treatment_Life,2,FALSE)*U1774)</f>
        <v/>
      </c>
      <c r="W1774" s="55" t="str" cm="1">
        <f t="array" ref="W1774">IF(AND(B1774:D1774="",G1774:P1774=""),"",(H1774-G1774)*O1774*Lane_Width*Cost_m2)</f>
        <v/>
      </c>
      <c r="X1774" s="55" cm="1">
        <f t="array" ref="X1774">IF(AND(B1774:D1774="",G1774:P1774=""),-9999,V1774*Av_Cost_Coll/W1774)</f>
        <v>-9999</v>
      </c>
      <c r="Y1774" s="55" cm="1">
        <f t="array" ref="Y1774">IF(AND(B1774:D1774="",G1774:P1774=""),-9999,VLOOKUP(CONCATENATE(M1774,"-",N1774),Likelihood,2,FALSE))</f>
        <v>-9999</v>
      </c>
      <c r="Z1774" s="55" t="str" cm="1">
        <f t="array" ref="Z1774">IF(AND(B1774:D1774="",G1774:P1774=""),"",IF(X1774&gt;=2,IF(Y1774&gt;50,"P1","P3"),IF(X1774&gt;0,IF(Y1774&gt;50,"P2","P5"),IF(Y1774&gt;50,"P4","P6"))))</f>
        <v/>
      </c>
    </row>
    <row r="1775" spans="1:26" x14ac:dyDescent="0.35">
      <c r="A1775" s="48"/>
      <c r="B1775" s="48"/>
      <c r="C1775" s="48"/>
      <c r="D1775" s="48"/>
      <c r="E1775" s="47"/>
      <c r="F1775" s="47"/>
      <c r="G1775" s="48"/>
      <c r="H1775" s="48"/>
      <c r="I1775" s="48"/>
      <c r="J1775" s="48"/>
      <c r="K1775" s="48"/>
      <c r="L1775" s="48"/>
      <c r="M1775" s="48"/>
      <c r="N1775" s="48"/>
      <c r="O1775" s="48"/>
      <c r="P1775" s="48"/>
      <c r="Q1775" s="55" t="str" cm="1">
        <f t="array" ref="Q1775">IF(AND(B1775="",D1775="",G1775:H1775="",J1775:P1775),"",IF(OR(B1775="",D1775="",AND(D1775&lt;&gt;"A",D1775&lt;&gt;"B",D1775&lt;&gt;"C",D1775&lt;&gt;"D",D1775&lt;&gt;"U"),G1775&lt;0,H1775&lt;G1775,AND(J1775&lt;&gt;"BC",J1775&lt;&gt;"SG",J1775&lt;&gt;"KQ",J1775&lt;&gt;"R"),J1775="",K1775="",L1775="",L1775&lt; 0,OR(M1775="",M1775&gt;15),OR(N1775="",N1775&gt;15),O1775="",P1775=""),"ERROR - Please check inputs",""))</f>
        <v/>
      </c>
      <c r="R1775" s="55" t="str" cm="1">
        <f t="array" ref="R1775">IF(AND(B1775:D1775="",G1775:P1775=""),"",H1775-G1775)</f>
        <v/>
      </c>
      <c r="S1775" s="55" t="str" cm="1">
        <f t="array" ref="S1775">IF(AND(B1775:D1775="",G1775:P1775=""),"",P1775*R1775/1000*365)</f>
        <v/>
      </c>
      <c r="T1775" s="55" t="str" cm="1">
        <f t="array" ref="T1775">IF(AND(B1775:D1775="",G1775:P1775=""),"",MAX(0,K1775-L1775))</f>
        <v/>
      </c>
      <c r="U1775" s="55" t="str" cm="1">
        <f t="array" ref="U1775">IF(AND(B1775:D1775="",G1775:P1775=""),"",VLOOKUP(J1775,ABen_Rates,3,FALSE)*T1775*S1775)</f>
        <v/>
      </c>
      <c r="V1775" s="55" t="str" cm="1">
        <f t="array" ref="V1775">IF(AND(B1775:D1775="",G1775:P1775=""),"",VLOOKUP(D1775,Treatment_Life,2,FALSE)*U1775)</f>
        <v/>
      </c>
      <c r="W1775" s="55" t="str" cm="1">
        <f t="array" ref="W1775">IF(AND(B1775:D1775="",G1775:P1775=""),"",(H1775-G1775)*O1775*Lane_Width*Cost_m2)</f>
        <v/>
      </c>
      <c r="X1775" s="55" cm="1">
        <f t="array" ref="X1775">IF(AND(B1775:D1775="",G1775:P1775=""),-9999,V1775*Av_Cost_Coll/W1775)</f>
        <v>-9999</v>
      </c>
      <c r="Y1775" s="55" cm="1">
        <f t="array" ref="Y1775">IF(AND(B1775:D1775="",G1775:P1775=""),-9999,VLOOKUP(CONCATENATE(M1775,"-",N1775),Likelihood,2,FALSE))</f>
        <v>-9999</v>
      </c>
      <c r="Z1775" s="55" t="str" cm="1">
        <f t="array" ref="Z1775">IF(AND(B1775:D1775="",G1775:P1775=""),"",IF(X1775&gt;=2,IF(Y1775&gt;50,"P1","P3"),IF(X1775&gt;0,IF(Y1775&gt;50,"P2","P5"),IF(Y1775&gt;50,"P4","P6"))))</f>
        <v/>
      </c>
    </row>
    <row r="1776" spans="1:26" x14ac:dyDescent="0.35">
      <c r="A1776" s="48"/>
      <c r="B1776" s="48"/>
      <c r="C1776" s="48"/>
      <c r="D1776" s="48"/>
      <c r="E1776" s="47"/>
      <c r="F1776" s="47"/>
      <c r="G1776" s="48"/>
      <c r="H1776" s="48"/>
      <c r="I1776" s="48"/>
      <c r="J1776" s="48"/>
      <c r="K1776" s="48"/>
      <c r="L1776" s="48"/>
      <c r="M1776" s="48"/>
      <c r="N1776" s="48"/>
      <c r="O1776" s="48"/>
      <c r="P1776" s="48"/>
      <c r="Q1776" s="55" t="str" cm="1">
        <f t="array" ref="Q1776">IF(AND(B1776="",D1776="",G1776:H1776="",J1776:P1776),"",IF(OR(B1776="",D1776="",AND(D1776&lt;&gt;"A",D1776&lt;&gt;"B",D1776&lt;&gt;"C",D1776&lt;&gt;"D",D1776&lt;&gt;"U"),G1776&lt;0,H1776&lt;G1776,AND(J1776&lt;&gt;"BC",J1776&lt;&gt;"SG",J1776&lt;&gt;"KQ",J1776&lt;&gt;"R"),J1776="",K1776="",L1776="",L1776&lt; 0,OR(M1776="",M1776&gt;15),OR(N1776="",N1776&gt;15),O1776="",P1776=""),"ERROR - Please check inputs",""))</f>
        <v/>
      </c>
      <c r="R1776" s="55" t="str" cm="1">
        <f t="array" ref="R1776">IF(AND(B1776:D1776="",G1776:P1776=""),"",H1776-G1776)</f>
        <v/>
      </c>
      <c r="S1776" s="55" t="str" cm="1">
        <f t="array" ref="S1776">IF(AND(B1776:D1776="",G1776:P1776=""),"",P1776*R1776/1000*365)</f>
        <v/>
      </c>
      <c r="T1776" s="55" t="str" cm="1">
        <f t="array" ref="T1776">IF(AND(B1776:D1776="",G1776:P1776=""),"",MAX(0,K1776-L1776))</f>
        <v/>
      </c>
      <c r="U1776" s="55" t="str" cm="1">
        <f t="array" ref="U1776">IF(AND(B1776:D1776="",G1776:P1776=""),"",VLOOKUP(J1776,ABen_Rates,3,FALSE)*T1776*S1776)</f>
        <v/>
      </c>
      <c r="V1776" s="55" t="str" cm="1">
        <f t="array" ref="V1776">IF(AND(B1776:D1776="",G1776:P1776=""),"",VLOOKUP(D1776,Treatment_Life,2,FALSE)*U1776)</f>
        <v/>
      </c>
      <c r="W1776" s="55" t="str" cm="1">
        <f t="array" ref="W1776">IF(AND(B1776:D1776="",G1776:P1776=""),"",(H1776-G1776)*O1776*Lane_Width*Cost_m2)</f>
        <v/>
      </c>
      <c r="X1776" s="55" cm="1">
        <f t="array" ref="X1776">IF(AND(B1776:D1776="",G1776:P1776=""),-9999,V1776*Av_Cost_Coll/W1776)</f>
        <v>-9999</v>
      </c>
      <c r="Y1776" s="55" cm="1">
        <f t="array" ref="Y1776">IF(AND(B1776:D1776="",G1776:P1776=""),-9999,VLOOKUP(CONCATENATE(M1776,"-",N1776),Likelihood,2,FALSE))</f>
        <v>-9999</v>
      </c>
      <c r="Z1776" s="55" t="str" cm="1">
        <f t="array" ref="Z1776">IF(AND(B1776:D1776="",G1776:P1776=""),"",IF(X1776&gt;=2,IF(Y1776&gt;50,"P1","P3"),IF(X1776&gt;0,IF(Y1776&gt;50,"P2","P5"),IF(Y1776&gt;50,"P4","P6"))))</f>
        <v/>
      </c>
    </row>
    <row r="1777" spans="1:26" x14ac:dyDescent="0.35">
      <c r="A1777" s="48"/>
      <c r="B1777" s="48"/>
      <c r="C1777" s="48"/>
      <c r="D1777" s="48"/>
      <c r="E1777" s="47"/>
      <c r="F1777" s="47"/>
      <c r="G1777" s="48"/>
      <c r="H1777" s="48"/>
      <c r="I1777" s="48"/>
      <c r="J1777" s="48"/>
      <c r="K1777" s="48"/>
      <c r="L1777" s="48"/>
      <c r="M1777" s="48"/>
      <c r="N1777" s="48"/>
      <c r="O1777" s="48"/>
      <c r="P1777" s="48"/>
      <c r="Q1777" s="55" t="str" cm="1">
        <f t="array" ref="Q1777">IF(AND(B1777="",D1777="",G1777:H1777="",J1777:P1777),"",IF(OR(B1777="",D1777="",AND(D1777&lt;&gt;"A",D1777&lt;&gt;"B",D1777&lt;&gt;"C",D1777&lt;&gt;"D",D1777&lt;&gt;"U"),G1777&lt;0,H1777&lt;G1777,AND(J1777&lt;&gt;"BC",J1777&lt;&gt;"SG",J1777&lt;&gt;"KQ",J1777&lt;&gt;"R"),J1777="",K1777="",L1777="",L1777&lt; 0,OR(M1777="",M1777&gt;15),OR(N1777="",N1777&gt;15),O1777="",P1777=""),"ERROR - Please check inputs",""))</f>
        <v/>
      </c>
      <c r="R1777" s="55" t="str" cm="1">
        <f t="array" ref="R1777">IF(AND(B1777:D1777="",G1777:P1777=""),"",H1777-G1777)</f>
        <v/>
      </c>
      <c r="S1777" s="55" t="str" cm="1">
        <f t="array" ref="S1777">IF(AND(B1777:D1777="",G1777:P1777=""),"",P1777*R1777/1000*365)</f>
        <v/>
      </c>
      <c r="T1777" s="55" t="str" cm="1">
        <f t="array" ref="T1777">IF(AND(B1777:D1777="",G1777:P1777=""),"",MAX(0,K1777-L1777))</f>
        <v/>
      </c>
      <c r="U1777" s="55" t="str" cm="1">
        <f t="array" ref="U1777">IF(AND(B1777:D1777="",G1777:P1777=""),"",VLOOKUP(J1777,ABen_Rates,3,FALSE)*T1777*S1777)</f>
        <v/>
      </c>
      <c r="V1777" s="55" t="str" cm="1">
        <f t="array" ref="V1777">IF(AND(B1777:D1777="",G1777:P1777=""),"",VLOOKUP(D1777,Treatment_Life,2,FALSE)*U1777)</f>
        <v/>
      </c>
      <c r="W1777" s="55" t="str" cm="1">
        <f t="array" ref="W1777">IF(AND(B1777:D1777="",G1777:P1777=""),"",(H1777-G1777)*O1777*Lane_Width*Cost_m2)</f>
        <v/>
      </c>
      <c r="X1777" s="55" cm="1">
        <f t="array" ref="X1777">IF(AND(B1777:D1777="",G1777:P1777=""),-9999,V1777*Av_Cost_Coll/W1777)</f>
        <v>-9999</v>
      </c>
      <c r="Y1777" s="55" cm="1">
        <f t="array" ref="Y1777">IF(AND(B1777:D1777="",G1777:P1777=""),-9999,VLOOKUP(CONCATENATE(M1777,"-",N1777),Likelihood,2,FALSE))</f>
        <v>-9999</v>
      </c>
      <c r="Z1777" s="55" t="str" cm="1">
        <f t="array" ref="Z1777">IF(AND(B1777:D1777="",G1777:P1777=""),"",IF(X1777&gt;=2,IF(Y1777&gt;50,"P1","P3"),IF(X1777&gt;0,IF(Y1777&gt;50,"P2","P5"),IF(Y1777&gt;50,"P4","P6"))))</f>
        <v/>
      </c>
    </row>
    <row r="1778" spans="1:26" x14ac:dyDescent="0.35">
      <c r="A1778" s="48"/>
      <c r="B1778" s="48"/>
      <c r="C1778" s="48"/>
      <c r="D1778" s="48"/>
      <c r="E1778" s="47"/>
      <c r="F1778" s="47"/>
      <c r="G1778" s="48"/>
      <c r="H1778" s="48"/>
      <c r="I1778" s="48"/>
      <c r="J1778" s="48"/>
      <c r="K1778" s="48"/>
      <c r="L1778" s="48"/>
      <c r="M1778" s="48"/>
      <c r="N1778" s="48"/>
      <c r="O1778" s="48"/>
      <c r="P1778" s="48"/>
      <c r="Q1778" s="55" t="str" cm="1">
        <f t="array" ref="Q1778">IF(AND(B1778="",D1778="",G1778:H1778="",J1778:P1778),"",IF(OR(B1778="",D1778="",AND(D1778&lt;&gt;"A",D1778&lt;&gt;"B",D1778&lt;&gt;"C",D1778&lt;&gt;"D",D1778&lt;&gt;"U"),G1778&lt;0,H1778&lt;G1778,AND(J1778&lt;&gt;"BC",J1778&lt;&gt;"SG",J1778&lt;&gt;"KQ",J1778&lt;&gt;"R"),J1778="",K1778="",L1778="",L1778&lt; 0,OR(M1778="",M1778&gt;15),OR(N1778="",N1778&gt;15),O1778="",P1778=""),"ERROR - Please check inputs",""))</f>
        <v/>
      </c>
      <c r="R1778" s="55" t="str" cm="1">
        <f t="array" ref="R1778">IF(AND(B1778:D1778="",G1778:P1778=""),"",H1778-G1778)</f>
        <v/>
      </c>
      <c r="S1778" s="55" t="str" cm="1">
        <f t="array" ref="S1778">IF(AND(B1778:D1778="",G1778:P1778=""),"",P1778*R1778/1000*365)</f>
        <v/>
      </c>
      <c r="T1778" s="55" t="str" cm="1">
        <f t="array" ref="T1778">IF(AND(B1778:D1778="",G1778:P1778=""),"",MAX(0,K1778-L1778))</f>
        <v/>
      </c>
      <c r="U1778" s="55" t="str" cm="1">
        <f t="array" ref="U1778">IF(AND(B1778:D1778="",G1778:P1778=""),"",VLOOKUP(J1778,ABen_Rates,3,FALSE)*T1778*S1778)</f>
        <v/>
      </c>
      <c r="V1778" s="55" t="str" cm="1">
        <f t="array" ref="V1778">IF(AND(B1778:D1778="",G1778:P1778=""),"",VLOOKUP(D1778,Treatment_Life,2,FALSE)*U1778)</f>
        <v/>
      </c>
      <c r="W1778" s="55" t="str" cm="1">
        <f t="array" ref="W1778">IF(AND(B1778:D1778="",G1778:P1778=""),"",(H1778-G1778)*O1778*Lane_Width*Cost_m2)</f>
        <v/>
      </c>
      <c r="X1778" s="55" cm="1">
        <f t="array" ref="X1778">IF(AND(B1778:D1778="",G1778:P1778=""),-9999,V1778*Av_Cost_Coll/W1778)</f>
        <v>-9999</v>
      </c>
      <c r="Y1778" s="55" cm="1">
        <f t="array" ref="Y1778">IF(AND(B1778:D1778="",G1778:P1778=""),-9999,VLOOKUP(CONCATENATE(M1778,"-",N1778),Likelihood,2,FALSE))</f>
        <v>-9999</v>
      </c>
      <c r="Z1778" s="55" t="str" cm="1">
        <f t="array" ref="Z1778">IF(AND(B1778:D1778="",G1778:P1778=""),"",IF(X1778&gt;=2,IF(Y1778&gt;50,"P1","P3"),IF(X1778&gt;0,IF(Y1778&gt;50,"P2","P5"),IF(Y1778&gt;50,"P4","P6"))))</f>
        <v/>
      </c>
    </row>
    <row r="1779" spans="1:26" x14ac:dyDescent="0.35">
      <c r="A1779" s="48"/>
      <c r="B1779" s="48"/>
      <c r="C1779" s="48"/>
      <c r="D1779" s="48"/>
      <c r="E1779" s="47"/>
      <c r="F1779" s="47"/>
      <c r="G1779" s="48"/>
      <c r="H1779" s="48"/>
      <c r="I1779" s="48"/>
      <c r="J1779" s="48"/>
      <c r="K1779" s="48"/>
      <c r="L1779" s="48"/>
      <c r="M1779" s="48"/>
      <c r="N1779" s="48"/>
      <c r="O1779" s="48"/>
      <c r="P1779" s="48"/>
      <c r="Q1779" s="55" t="str" cm="1">
        <f t="array" ref="Q1779">IF(AND(B1779="",D1779="",G1779:H1779="",J1779:P1779),"",IF(OR(B1779="",D1779="",AND(D1779&lt;&gt;"A",D1779&lt;&gt;"B",D1779&lt;&gt;"C",D1779&lt;&gt;"D",D1779&lt;&gt;"U"),G1779&lt;0,H1779&lt;G1779,AND(J1779&lt;&gt;"BC",J1779&lt;&gt;"SG",J1779&lt;&gt;"KQ",J1779&lt;&gt;"R"),J1779="",K1779="",L1779="",L1779&lt; 0,OR(M1779="",M1779&gt;15),OR(N1779="",N1779&gt;15),O1779="",P1779=""),"ERROR - Please check inputs",""))</f>
        <v/>
      </c>
      <c r="R1779" s="55" t="str" cm="1">
        <f t="array" ref="R1779">IF(AND(B1779:D1779="",G1779:P1779=""),"",H1779-G1779)</f>
        <v/>
      </c>
      <c r="S1779" s="55" t="str" cm="1">
        <f t="array" ref="S1779">IF(AND(B1779:D1779="",G1779:P1779=""),"",P1779*R1779/1000*365)</f>
        <v/>
      </c>
      <c r="T1779" s="55" t="str" cm="1">
        <f t="array" ref="T1779">IF(AND(B1779:D1779="",G1779:P1779=""),"",MAX(0,K1779-L1779))</f>
        <v/>
      </c>
      <c r="U1779" s="55" t="str" cm="1">
        <f t="array" ref="U1779">IF(AND(B1779:D1779="",G1779:P1779=""),"",VLOOKUP(J1779,ABen_Rates,3,FALSE)*T1779*S1779)</f>
        <v/>
      </c>
      <c r="V1779" s="55" t="str" cm="1">
        <f t="array" ref="V1779">IF(AND(B1779:D1779="",G1779:P1779=""),"",VLOOKUP(D1779,Treatment_Life,2,FALSE)*U1779)</f>
        <v/>
      </c>
      <c r="W1779" s="55" t="str" cm="1">
        <f t="array" ref="W1779">IF(AND(B1779:D1779="",G1779:P1779=""),"",(H1779-G1779)*O1779*Lane_Width*Cost_m2)</f>
        <v/>
      </c>
      <c r="X1779" s="55" cm="1">
        <f t="array" ref="X1779">IF(AND(B1779:D1779="",G1779:P1779=""),-9999,V1779*Av_Cost_Coll/W1779)</f>
        <v>-9999</v>
      </c>
      <c r="Y1779" s="55" cm="1">
        <f t="array" ref="Y1779">IF(AND(B1779:D1779="",G1779:P1779=""),-9999,VLOOKUP(CONCATENATE(M1779,"-",N1779),Likelihood,2,FALSE))</f>
        <v>-9999</v>
      </c>
      <c r="Z1779" s="55" t="str" cm="1">
        <f t="array" ref="Z1779">IF(AND(B1779:D1779="",G1779:P1779=""),"",IF(X1779&gt;=2,IF(Y1779&gt;50,"P1","P3"),IF(X1779&gt;0,IF(Y1779&gt;50,"P2","P5"),IF(Y1779&gt;50,"P4","P6"))))</f>
        <v/>
      </c>
    </row>
    <row r="1780" spans="1:26" x14ac:dyDescent="0.35">
      <c r="A1780" s="48"/>
      <c r="B1780" s="48"/>
      <c r="C1780" s="48"/>
      <c r="D1780" s="48"/>
      <c r="E1780" s="47"/>
      <c r="F1780" s="47"/>
      <c r="G1780" s="48"/>
      <c r="H1780" s="48"/>
      <c r="I1780" s="48"/>
      <c r="J1780" s="48"/>
      <c r="K1780" s="48"/>
      <c r="L1780" s="48"/>
      <c r="M1780" s="48"/>
      <c r="N1780" s="48"/>
      <c r="O1780" s="48"/>
      <c r="P1780" s="48"/>
      <c r="Q1780" s="55" t="str" cm="1">
        <f t="array" ref="Q1780">IF(AND(B1780="",D1780="",G1780:H1780="",J1780:P1780),"",IF(OR(B1780="",D1780="",AND(D1780&lt;&gt;"A",D1780&lt;&gt;"B",D1780&lt;&gt;"C",D1780&lt;&gt;"D",D1780&lt;&gt;"U"),G1780&lt;0,H1780&lt;G1780,AND(J1780&lt;&gt;"BC",J1780&lt;&gt;"SG",J1780&lt;&gt;"KQ",J1780&lt;&gt;"R"),J1780="",K1780="",L1780="",L1780&lt; 0,OR(M1780="",M1780&gt;15),OR(N1780="",N1780&gt;15),O1780="",P1780=""),"ERROR - Please check inputs",""))</f>
        <v/>
      </c>
      <c r="R1780" s="55" t="str" cm="1">
        <f t="array" ref="R1780">IF(AND(B1780:D1780="",G1780:P1780=""),"",H1780-G1780)</f>
        <v/>
      </c>
      <c r="S1780" s="55" t="str" cm="1">
        <f t="array" ref="S1780">IF(AND(B1780:D1780="",G1780:P1780=""),"",P1780*R1780/1000*365)</f>
        <v/>
      </c>
      <c r="T1780" s="55" t="str" cm="1">
        <f t="array" ref="T1780">IF(AND(B1780:D1780="",G1780:P1780=""),"",MAX(0,K1780-L1780))</f>
        <v/>
      </c>
      <c r="U1780" s="55" t="str" cm="1">
        <f t="array" ref="U1780">IF(AND(B1780:D1780="",G1780:P1780=""),"",VLOOKUP(J1780,ABen_Rates,3,FALSE)*T1780*S1780)</f>
        <v/>
      </c>
      <c r="V1780" s="55" t="str" cm="1">
        <f t="array" ref="V1780">IF(AND(B1780:D1780="",G1780:P1780=""),"",VLOOKUP(D1780,Treatment_Life,2,FALSE)*U1780)</f>
        <v/>
      </c>
      <c r="W1780" s="55" t="str" cm="1">
        <f t="array" ref="W1780">IF(AND(B1780:D1780="",G1780:P1780=""),"",(H1780-G1780)*O1780*Lane_Width*Cost_m2)</f>
        <v/>
      </c>
      <c r="X1780" s="55" cm="1">
        <f t="array" ref="X1780">IF(AND(B1780:D1780="",G1780:P1780=""),-9999,V1780*Av_Cost_Coll/W1780)</f>
        <v>-9999</v>
      </c>
      <c r="Y1780" s="55" cm="1">
        <f t="array" ref="Y1780">IF(AND(B1780:D1780="",G1780:P1780=""),-9999,VLOOKUP(CONCATENATE(M1780,"-",N1780),Likelihood,2,FALSE))</f>
        <v>-9999</v>
      </c>
      <c r="Z1780" s="55" t="str" cm="1">
        <f t="array" ref="Z1780">IF(AND(B1780:D1780="",G1780:P1780=""),"",IF(X1780&gt;=2,IF(Y1780&gt;50,"P1","P3"),IF(X1780&gt;0,IF(Y1780&gt;50,"P2","P5"),IF(Y1780&gt;50,"P4","P6"))))</f>
        <v/>
      </c>
    </row>
    <row r="1781" spans="1:26" x14ac:dyDescent="0.35">
      <c r="A1781" s="48"/>
      <c r="B1781" s="48"/>
      <c r="C1781" s="48"/>
      <c r="D1781" s="48"/>
      <c r="E1781" s="47"/>
      <c r="F1781" s="47"/>
      <c r="G1781" s="48"/>
      <c r="H1781" s="48"/>
      <c r="I1781" s="48"/>
      <c r="J1781" s="48"/>
      <c r="K1781" s="48"/>
      <c r="L1781" s="48"/>
      <c r="M1781" s="48"/>
      <c r="N1781" s="48"/>
      <c r="O1781" s="48"/>
      <c r="P1781" s="48"/>
      <c r="Q1781" s="55" t="str" cm="1">
        <f t="array" ref="Q1781">IF(AND(B1781="",D1781="",G1781:H1781="",J1781:P1781),"",IF(OR(B1781="",D1781="",AND(D1781&lt;&gt;"A",D1781&lt;&gt;"B",D1781&lt;&gt;"C",D1781&lt;&gt;"D",D1781&lt;&gt;"U"),G1781&lt;0,H1781&lt;G1781,AND(J1781&lt;&gt;"BC",J1781&lt;&gt;"SG",J1781&lt;&gt;"KQ",J1781&lt;&gt;"R"),J1781="",K1781="",L1781="",L1781&lt; 0,OR(M1781="",M1781&gt;15),OR(N1781="",N1781&gt;15),O1781="",P1781=""),"ERROR - Please check inputs",""))</f>
        <v/>
      </c>
      <c r="R1781" s="55" t="str" cm="1">
        <f t="array" ref="R1781">IF(AND(B1781:D1781="",G1781:P1781=""),"",H1781-G1781)</f>
        <v/>
      </c>
      <c r="S1781" s="55" t="str" cm="1">
        <f t="array" ref="S1781">IF(AND(B1781:D1781="",G1781:P1781=""),"",P1781*R1781/1000*365)</f>
        <v/>
      </c>
      <c r="T1781" s="55" t="str" cm="1">
        <f t="array" ref="T1781">IF(AND(B1781:D1781="",G1781:P1781=""),"",MAX(0,K1781-L1781))</f>
        <v/>
      </c>
      <c r="U1781" s="55" t="str" cm="1">
        <f t="array" ref="U1781">IF(AND(B1781:D1781="",G1781:P1781=""),"",VLOOKUP(J1781,ABen_Rates,3,FALSE)*T1781*S1781)</f>
        <v/>
      </c>
      <c r="V1781" s="55" t="str" cm="1">
        <f t="array" ref="V1781">IF(AND(B1781:D1781="",G1781:P1781=""),"",VLOOKUP(D1781,Treatment_Life,2,FALSE)*U1781)</f>
        <v/>
      </c>
      <c r="W1781" s="55" t="str" cm="1">
        <f t="array" ref="W1781">IF(AND(B1781:D1781="",G1781:P1781=""),"",(H1781-G1781)*O1781*Lane_Width*Cost_m2)</f>
        <v/>
      </c>
      <c r="X1781" s="55" cm="1">
        <f t="array" ref="X1781">IF(AND(B1781:D1781="",G1781:P1781=""),-9999,V1781*Av_Cost_Coll/W1781)</f>
        <v>-9999</v>
      </c>
      <c r="Y1781" s="55" cm="1">
        <f t="array" ref="Y1781">IF(AND(B1781:D1781="",G1781:P1781=""),-9999,VLOOKUP(CONCATENATE(M1781,"-",N1781),Likelihood,2,FALSE))</f>
        <v>-9999</v>
      </c>
      <c r="Z1781" s="55" t="str" cm="1">
        <f t="array" ref="Z1781">IF(AND(B1781:D1781="",G1781:P1781=""),"",IF(X1781&gt;=2,IF(Y1781&gt;50,"P1","P3"),IF(X1781&gt;0,IF(Y1781&gt;50,"P2","P5"),IF(Y1781&gt;50,"P4","P6"))))</f>
        <v/>
      </c>
    </row>
    <row r="1782" spans="1:26" x14ac:dyDescent="0.35">
      <c r="A1782" s="48"/>
      <c r="B1782" s="48"/>
      <c r="C1782" s="48"/>
      <c r="D1782" s="48"/>
      <c r="E1782" s="47"/>
      <c r="F1782" s="47"/>
      <c r="G1782" s="48"/>
      <c r="H1782" s="48"/>
      <c r="I1782" s="48"/>
      <c r="J1782" s="48"/>
      <c r="K1782" s="48"/>
      <c r="L1782" s="48"/>
      <c r="M1782" s="48"/>
      <c r="N1782" s="48"/>
      <c r="O1782" s="48"/>
      <c r="P1782" s="48"/>
      <c r="Q1782" s="55" t="str" cm="1">
        <f t="array" ref="Q1782">IF(AND(B1782="",D1782="",G1782:H1782="",J1782:P1782),"",IF(OR(B1782="",D1782="",AND(D1782&lt;&gt;"A",D1782&lt;&gt;"B",D1782&lt;&gt;"C",D1782&lt;&gt;"D",D1782&lt;&gt;"U"),G1782&lt;0,H1782&lt;G1782,AND(J1782&lt;&gt;"BC",J1782&lt;&gt;"SG",J1782&lt;&gt;"KQ",J1782&lt;&gt;"R"),J1782="",K1782="",L1782="",L1782&lt; 0,OR(M1782="",M1782&gt;15),OR(N1782="",N1782&gt;15),O1782="",P1782=""),"ERROR - Please check inputs",""))</f>
        <v/>
      </c>
      <c r="R1782" s="55" t="str" cm="1">
        <f t="array" ref="R1782">IF(AND(B1782:D1782="",G1782:P1782=""),"",H1782-G1782)</f>
        <v/>
      </c>
      <c r="S1782" s="55" t="str" cm="1">
        <f t="array" ref="S1782">IF(AND(B1782:D1782="",G1782:P1782=""),"",P1782*R1782/1000*365)</f>
        <v/>
      </c>
      <c r="T1782" s="55" t="str" cm="1">
        <f t="array" ref="T1782">IF(AND(B1782:D1782="",G1782:P1782=""),"",MAX(0,K1782-L1782))</f>
        <v/>
      </c>
      <c r="U1782" s="55" t="str" cm="1">
        <f t="array" ref="U1782">IF(AND(B1782:D1782="",G1782:P1782=""),"",VLOOKUP(J1782,ABen_Rates,3,FALSE)*T1782*S1782)</f>
        <v/>
      </c>
      <c r="V1782" s="55" t="str" cm="1">
        <f t="array" ref="V1782">IF(AND(B1782:D1782="",G1782:P1782=""),"",VLOOKUP(D1782,Treatment_Life,2,FALSE)*U1782)</f>
        <v/>
      </c>
      <c r="W1782" s="55" t="str" cm="1">
        <f t="array" ref="W1782">IF(AND(B1782:D1782="",G1782:P1782=""),"",(H1782-G1782)*O1782*Lane_Width*Cost_m2)</f>
        <v/>
      </c>
      <c r="X1782" s="55" cm="1">
        <f t="array" ref="X1782">IF(AND(B1782:D1782="",G1782:P1782=""),-9999,V1782*Av_Cost_Coll/W1782)</f>
        <v>-9999</v>
      </c>
      <c r="Y1782" s="55" cm="1">
        <f t="array" ref="Y1782">IF(AND(B1782:D1782="",G1782:P1782=""),-9999,VLOOKUP(CONCATENATE(M1782,"-",N1782),Likelihood,2,FALSE))</f>
        <v>-9999</v>
      </c>
      <c r="Z1782" s="55" t="str" cm="1">
        <f t="array" ref="Z1782">IF(AND(B1782:D1782="",G1782:P1782=""),"",IF(X1782&gt;=2,IF(Y1782&gt;50,"P1","P3"),IF(X1782&gt;0,IF(Y1782&gt;50,"P2","P5"),IF(Y1782&gt;50,"P4","P6"))))</f>
        <v/>
      </c>
    </row>
    <row r="1783" spans="1:26" x14ac:dyDescent="0.35">
      <c r="A1783" s="48"/>
      <c r="B1783" s="48"/>
      <c r="C1783" s="48"/>
      <c r="D1783" s="48"/>
      <c r="E1783" s="47"/>
      <c r="F1783" s="47"/>
      <c r="G1783" s="48"/>
      <c r="H1783" s="48"/>
      <c r="I1783" s="48"/>
      <c r="J1783" s="48"/>
      <c r="K1783" s="48"/>
      <c r="L1783" s="48"/>
      <c r="M1783" s="48"/>
      <c r="N1783" s="48"/>
      <c r="O1783" s="48"/>
      <c r="P1783" s="48"/>
      <c r="Q1783" s="55" t="str" cm="1">
        <f t="array" ref="Q1783">IF(AND(B1783="",D1783="",G1783:H1783="",J1783:P1783),"",IF(OR(B1783="",D1783="",AND(D1783&lt;&gt;"A",D1783&lt;&gt;"B",D1783&lt;&gt;"C",D1783&lt;&gt;"D",D1783&lt;&gt;"U"),G1783&lt;0,H1783&lt;G1783,AND(J1783&lt;&gt;"BC",J1783&lt;&gt;"SG",J1783&lt;&gt;"KQ",J1783&lt;&gt;"R"),J1783="",K1783="",L1783="",L1783&lt; 0,OR(M1783="",M1783&gt;15),OR(N1783="",N1783&gt;15),O1783="",P1783=""),"ERROR - Please check inputs",""))</f>
        <v/>
      </c>
      <c r="R1783" s="55" t="str" cm="1">
        <f t="array" ref="R1783">IF(AND(B1783:D1783="",G1783:P1783=""),"",H1783-G1783)</f>
        <v/>
      </c>
      <c r="S1783" s="55" t="str" cm="1">
        <f t="array" ref="S1783">IF(AND(B1783:D1783="",G1783:P1783=""),"",P1783*R1783/1000*365)</f>
        <v/>
      </c>
      <c r="T1783" s="55" t="str" cm="1">
        <f t="array" ref="T1783">IF(AND(B1783:D1783="",G1783:P1783=""),"",MAX(0,K1783-L1783))</f>
        <v/>
      </c>
      <c r="U1783" s="55" t="str" cm="1">
        <f t="array" ref="U1783">IF(AND(B1783:D1783="",G1783:P1783=""),"",VLOOKUP(J1783,ABen_Rates,3,FALSE)*T1783*S1783)</f>
        <v/>
      </c>
      <c r="V1783" s="55" t="str" cm="1">
        <f t="array" ref="V1783">IF(AND(B1783:D1783="",G1783:P1783=""),"",VLOOKUP(D1783,Treatment_Life,2,FALSE)*U1783)</f>
        <v/>
      </c>
      <c r="W1783" s="55" t="str" cm="1">
        <f t="array" ref="W1783">IF(AND(B1783:D1783="",G1783:P1783=""),"",(H1783-G1783)*O1783*Lane_Width*Cost_m2)</f>
        <v/>
      </c>
      <c r="X1783" s="55" cm="1">
        <f t="array" ref="X1783">IF(AND(B1783:D1783="",G1783:P1783=""),-9999,V1783*Av_Cost_Coll/W1783)</f>
        <v>-9999</v>
      </c>
      <c r="Y1783" s="55" cm="1">
        <f t="array" ref="Y1783">IF(AND(B1783:D1783="",G1783:P1783=""),-9999,VLOOKUP(CONCATENATE(M1783,"-",N1783),Likelihood,2,FALSE))</f>
        <v>-9999</v>
      </c>
      <c r="Z1783" s="55" t="str" cm="1">
        <f t="array" ref="Z1783">IF(AND(B1783:D1783="",G1783:P1783=""),"",IF(X1783&gt;=2,IF(Y1783&gt;50,"P1","P3"),IF(X1783&gt;0,IF(Y1783&gt;50,"P2","P5"),IF(Y1783&gt;50,"P4","P6"))))</f>
        <v/>
      </c>
    </row>
    <row r="1784" spans="1:26" x14ac:dyDescent="0.35">
      <c r="A1784" s="48"/>
      <c r="B1784" s="48"/>
      <c r="C1784" s="48"/>
      <c r="D1784" s="48"/>
      <c r="E1784" s="47"/>
      <c r="F1784" s="47"/>
      <c r="G1784" s="48"/>
      <c r="H1784" s="48"/>
      <c r="I1784" s="48"/>
      <c r="J1784" s="48"/>
      <c r="K1784" s="48"/>
      <c r="L1784" s="48"/>
      <c r="M1784" s="48"/>
      <c r="N1784" s="48"/>
      <c r="O1784" s="48"/>
      <c r="P1784" s="48"/>
      <c r="Q1784" s="55" t="str" cm="1">
        <f t="array" ref="Q1784">IF(AND(B1784="",D1784="",G1784:H1784="",J1784:P1784),"",IF(OR(B1784="",D1784="",AND(D1784&lt;&gt;"A",D1784&lt;&gt;"B",D1784&lt;&gt;"C",D1784&lt;&gt;"D",D1784&lt;&gt;"U"),G1784&lt;0,H1784&lt;G1784,AND(J1784&lt;&gt;"BC",J1784&lt;&gt;"SG",J1784&lt;&gt;"KQ",J1784&lt;&gt;"R"),J1784="",K1784="",L1784="",L1784&lt; 0,OR(M1784="",M1784&gt;15),OR(N1784="",N1784&gt;15),O1784="",P1784=""),"ERROR - Please check inputs",""))</f>
        <v/>
      </c>
      <c r="R1784" s="55" t="str" cm="1">
        <f t="array" ref="R1784">IF(AND(B1784:D1784="",G1784:P1784=""),"",H1784-G1784)</f>
        <v/>
      </c>
      <c r="S1784" s="55" t="str" cm="1">
        <f t="array" ref="S1784">IF(AND(B1784:D1784="",G1784:P1784=""),"",P1784*R1784/1000*365)</f>
        <v/>
      </c>
      <c r="T1784" s="55" t="str" cm="1">
        <f t="array" ref="T1784">IF(AND(B1784:D1784="",G1784:P1784=""),"",MAX(0,K1784-L1784))</f>
        <v/>
      </c>
      <c r="U1784" s="55" t="str" cm="1">
        <f t="array" ref="U1784">IF(AND(B1784:D1784="",G1784:P1784=""),"",VLOOKUP(J1784,ABen_Rates,3,FALSE)*T1784*S1784)</f>
        <v/>
      </c>
      <c r="V1784" s="55" t="str" cm="1">
        <f t="array" ref="V1784">IF(AND(B1784:D1784="",G1784:P1784=""),"",VLOOKUP(D1784,Treatment_Life,2,FALSE)*U1784)</f>
        <v/>
      </c>
      <c r="W1784" s="55" t="str" cm="1">
        <f t="array" ref="W1784">IF(AND(B1784:D1784="",G1784:P1784=""),"",(H1784-G1784)*O1784*Lane_Width*Cost_m2)</f>
        <v/>
      </c>
      <c r="X1784" s="55" cm="1">
        <f t="array" ref="X1784">IF(AND(B1784:D1784="",G1784:P1784=""),-9999,V1784*Av_Cost_Coll/W1784)</f>
        <v>-9999</v>
      </c>
      <c r="Y1784" s="55" cm="1">
        <f t="array" ref="Y1784">IF(AND(B1784:D1784="",G1784:P1784=""),-9999,VLOOKUP(CONCATENATE(M1784,"-",N1784),Likelihood,2,FALSE))</f>
        <v>-9999</v>
      </c>
      <c r="Z1784" s="55" t="str" cm="1">
        <f t="array" ref="Z1784">IF(AND(B1784:D1784="",G1784:P1784=""),"",IF(X1784&gt;=2,IF(Y1784&gt;50,"P1","P3"),IF(X1784&gt;0,IF(Y1784&gt;50,"P2","P5"),IF(Y1784&gt;50,"P4","P6"))))</f>
        <v/>
      </c>
    </row>
    <row r="1785" spans="1:26" x14ac:dyDescent="0.35">
      <c r="A1785" s="48"/>
      <c r="B1785" s="48"/>
      <c r="C1785" s="48"/>
      <c r="D1785" s="48"/>
      <c r="E1785" s="47"/>
      <c r="F1785" s="47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/>
      <c r="Q1785" s="55" t="str" cm="1">
        <f t="array" ref="Q1785">IF(AND(B1785="",D1785="",G1785:H1785="",J1785:P1785),"",IF(OR(B1785="",D1785="",AND(D1785&lt;&gt;"A",D1785&lt;&gt;"B",D1785&lt;&gt;"C",D1785&lt;&gt;"D",D1785&lt;&gt;"U"),G1785&lt;0,H1785&lt;G1785,AND(J1785&lt;&gt;"BC",J1785&lt;&gt;"SG",J1785&lt;&gt;"KQ",J1785&lt;&gt;"R"),J1785="",K1785="",L1785="",L1785&lt; 0,OR(M1785="",M1785&gt;15),OR(N1785="",N1785&gt;15),O1785="",P1785=""),"ERROR - Please check inputs",""))</f>
        <v/>
      </c>
      <c r="R1785" s="55" t="str" cm="1">
        <f t="array" ref="R1785">IF(AND(B1785:D1785="",G1785:P1785=""),"",H1785-G1785)</f>
        <v/>
      </c>
      <c r="S1785" s="55" t="str" cm="1">
        <f t="array" ref="S1785">IF(AND(B1785:D1785="",G1785:P1785=""),"",P1785*R1785/1000*365)</f>
        <v/>
      </c>
      <c r="T1785" s="55" t="str" cm="1">
        <f t="array" ref="T1785">IF(AND(B1785:D1785="",G1785:P1785=""),"",MAX(0,K1785-L1785))</f>
        <v/>
      </c>
      <c r="U1785" s="55" t="str" cm="1">
        <f t="array" ref="U1785">IF(AND(B1785:D1785="",G1785:P1785=""),"",VLOOKUP(J1785,ABen_Rates,3,FALSE)*T1785*S1785)</f>
        <v/>
      </c>
      <c r="V1785" s="55" t="str" cm="1">
        <f t="array" ref="V1785">IF(AND(B1785:D1785="",G1785:P1785=""),"",VLOOKUP(D1785,Treatment_Life,2,FALSE)*U1785)</f>
        <v/>
      </c>
      <c r="W1785" s="55" t="str" cm="1">
        <f t="array" ref="W1785">IF(AND(B1785:D1785="",G1785:P1785=""),"",(H1785-G1785)*O1785*Lane_Width*Cost_m2)</f>
        <v/>
      </c>
      <c r="X1785" s="55" cm="1">
        <f t="array" ref="X1785">IF(AND(B1785:D1785="",G1785:P1785=""),-9999,V1785*Av_Cost_Coll/W1785)</f>
        <v>-9999</v>
      </c>
      <c r="Y1785" s="55" cm="1">
        <f t="array" ref="Y1785">IF(AND(B1785:D1785="",G1785:P1785=""),-9999,VLOOKUP(CONCATENATE(M1785,"-",N1785),Likelihood,2,FALSE))</f>
        <v>-9999</v>
      </c>
      <c r="Z1785" s="55" t="str" cm="1">
        <f t="array" ref="Z1785">IF(AND(B1785:D1785="",G1785:P1785=""),"",IF(X1785&gt;=2,IF(Y1785&gt;50,"P1","P3"),IF(X1785&gt;0,IF(Y1785&gt;50,"P2","P5"),IF(Y1785&gt;50,"P4","P6"))))</f>
        <v/>
      </c>
    </row>
    <row r="1786" spans="1:26" x14ac:dyDescent="0.35">
      <c r="A1786" s="48"/>
      <c r="B1786" s="48"/>
      <c r="C1786" s="48"/>
      <c r="D1786" s="48"/>
      <c r="E1786" s="47"/>
      <c r="F1786" s="47"/>
      <c r="G1786" s="48"/>
      <c r="H1786" s="48"/>
      <c r="I1786" s="48"/>
      <c r="J1786" s="48"/>
      <c r="K1786" s="48"/>
      <c r="L1786" s="48"/>
      <c r="M1786" s="48"/>
      <c r="N1786" s="48"/>
      <c r="O1786" s="48"/>
      <c r="P1786" s="48"/>
      <c r="Q1786" s="55" t="str" cm="1">
        <f t="array" ref="Q1786">IF(AND(B1786="",D1786="",G1786:H1786="",J1786:P1786),"",IF(OR(B1786="",D1786="",AND(D1786&lt;&gt;"A",D1786&lt;&gt;"B",D1786&lt;&gt;"C",D1786&lt;&gt;"D",D1786&lt;&gt;"U"),G1786&lt;0,H1786&lt;G1786,AND(J1786&lt;&gt;"BC",J1786&lt;&gt;"SG",J1786&lt;&gt;"KQ",J1786&lt;&gt;"R"),J1786="",K1786="",L1786="",L1786&lt; 0,OR(M1786="",M1786&gt;15),OR(N1786="",N1786&gt;15),O1786="",P1786=""),"ERROR - Please check inputs",""))</f>
        <v/>
      </c>
      <c r="R1786" s="55" t="str" cm="1">
        <f t="array" ref="R1786">IF(AND(B1786:D1786="",G1786:P1786=""),"",H1786-G1786)</f>
        <v/>
      </c>
      <c r="S1786" s="55" t="str" cm="1">
        <f t="array" ref="S1786">IF(AND(B1786:D1786="",G1786:P1786=""),"",P1786*R1786/1000*365)</f>
        <v/>
      </c>
      <c r="T1786" s="55" t="str" cm="1">
        <f t="array" ref="T1786">IF(AND(B1786:D1786="",G1786:P1786=""),"",MAX(0,K1786-L1786))</f>
        <v/>
      </c>
      <c r="U1786" s="55" t="str" cm="1">
        <f t="array" ref="U1786">IF(AND(B1786:D1786="",G1786:P1786=""),"",VLOOKUP(J1786,ABen_Rates,3,FALSE)*T1786*S1786)</f>
        <v/>
      </c>
      <c r="V1786" s="55" t="str" cm="1">
        <f t="array" ref="V1786">IF(AND(B1786:D1786="",G1786:P1786=""),"",VLOOKUP(D1786,Treatment_Life,2,FALSE)*U1786)</f>
        <v/>
      </c>
      <c r="W1786" s="55" t="str" cm="1">
        <f t="array" ref="W1786">IF(AND(B1786:D1786="",G1786:P1786=""),"",(H1786-G1786)*O1786*Lane_Width*Cost_m2)</f>
        <v/>
      </c>
      <c r="X1786" s="55" cm="1">
        <f t="array" ref="X1786">IF(AND(B1786:D1786="",G1786:P1786=""),-9999,V1786*Av_Cost_Coll/W1786)</f>
        <v>-9999</v>
      </c>
      <c r="Y1786" s="55" cm="1">
        <f t="array" ref="Y1786">IF(AND(B1786:D1786="",G1786:P1786=""),-9999,VLOOKUP(CONCATENATE(M1786,"-",N1786),Likelihood,2,FALSE))</f>
        <v>-9999</v>
      </c>
      <c r="Z1786" s="55" t="str" cm="1">
        <f t="array" ref="Z1786">IF(AND(B1786:D1786="",G1786:P1786=""),"",IF(X1786&gt;=2,IF(Y1786&gt;50,"P1","P3"),IF(X1786&gt;0,IF(Y1786&gt;50,"P2","P5"),IF(Y1786&gt;50,"P4","P6"))))</f>
        <v/>
      </c>
    </row>
    <row r="1787" spans="1:26" x14ac:dyDescent="0.35">
      <c r="A1787" s="48"/>
      <c r="B1787" s="48"/>
      <c r="C1787" s="48"/>
      <c r="D1787" s="48"/>
      <c r="E1787" s="47"/>
      <c r="F1787" s="47"/>
      <c r="G1787" s="48"/>
      <c r="H1787" s="48"/>
      <c r="I1787" s="48"/>
      <c r="J1787" s="48"/>
      <c r="K1787" s="48"/>
      <c r="L1787" s="48"/>
      <c r="M1787" s="48"/>
      <c r="N1787" s="48"/>
      <c r="O1787" s="48"/>
      <c r="P1787" s="48"/>
      <c r="Q1787" s="55" t="str" cm="1">
        <f t="array" ref="Q1787">IF(AND(B1787="",D1787="",G1787:H1787="",J1787:P1787),"",IF(OR(B1787="",D1787="",AND(D1787&lt;&gt;"A",D1787&lt;&gt;"B",D1787&lt;&gt;"C",D1787&lt;&gt;"D",D1787&lt;&gt;"U"),G1787&lt;0,H1787&lt;G1787,AND(J1787&lt;&gt;"BC",J1787&lt;&gt;"SG",J1787&lt;&gt;"KQ",J1787&lt;&gt;"R"),J1787="",K1787="",L1787="",L1787&lt; 0,OR(M1787="",M1787&gt;15),OR(N1787="",N1787&gt;15),O1787="",P1787=""),"ERROR - Please check inputs",""))</f>
        <v/>
      </c>
      <c r="R1787" s="55" t="str" cm="1">
        <f t="array" ref="R1787">IF(AND(B1787:D1787="",G1787:P1787=""),"",H1787-G1787)</f>
        <v/>
      </c>
      <c r="S1787" s="55" t="str" cm="1">
        <f t="array" ref="S1787">IF(AND(B1787:D1787="",G1787:P1787=""),"",P1787*R1787/1000*365)</f>
        <v/>
      </c>
      <c r="T1787" s="55" t="str" cm="1">
        <f t="array" ref="T1787">IF(AND(B1787:D1787="",G1787:P1787=""),"",MAX(0,K1787-L1787))</f>
        <v/>
      </c>
      <c r="U1787" s="55" t="str" cm="1">
        <f t="array" ref="U1787">IF(AND(B1787:D1787="",G1787:P1787=""),"",VLOOKUP(J1787,ABen_Rates,3,FALSE)*T1787*S1787)</f>
        <v/>
      </c>
      <c r="V1787" s="55" t="str" cm="1">
        <f t="array" ref="V1787">IF(AND(B1787:D1787="",G1787:P1787=""),"",VLOOKUP(D1787,Treatment_Life,2,FALSE)*U1787)</f>
        <v/>
      </c>
      <c r="W1787" s="55" t="str" cm="1">
        <f t="array" ref="W1787">IF(AND(B1787:D1787="",G1787:P1787=""),"",(H1787-G1787)*O1787*Lane_Width*Cost_m2)</f>
        <v/>
      </c>
      <c r="X1787" s="55" cm="1">
        <f t="array" ref="X1787">IF(AND(B1787:D1787="",G1787:P1787=""),-9999,V1787*Av_Cost_Coll/W1787)</f>
        <v>-9999</v>
      </c>
      <c r="Y1787" s="55" cm="1">
        <f t="array" ref="Y1787">IF(AND(B1787:D1787="",G1787:P1787=""),-9999,VLOOKUP(CONCATENATE(M1787,"-",N1787),Likelihood,2,FALSE))</f>
        <v>-9999</v>
      </c>
      <c r="Z1787" s="55" t="str" cm="1">
        <f t="array" ref="Z1787">IF(AND(B1787:D1787="",G1787:P1787=""),"",IF(X1787&gt;=2,IF(Y1787&gt;50,"P1","P3"),IF(X1787&gt;0,IF(Y1787&gt;50,"P2","P5"),IF(Y1787&gt;50,"P4","P6"))))</f>
        <v/>
      </c>
    </row>
    <row r="1788" spans="1:26" x14ac:dyDescent="0.35">
      <c r="A1788" s="48"/>
      <c r="B1788" s="48"/>
      <c r="C1788" s="48"/>
      <c r="D1788" s="48"/>
      <c r="E1788" s="47"/>
      <c r="F1788" s="47"/>
      <c r="G1788" s="48"/>
      <c r="H1788" s="48"/>
      <c r="I1788" s="48"/>
      <c r="J1788" s="48"/>
      <c r="K1788" s="48"/>
      <c r="L1788" s="48"/>
      <c r="M1788" s="48"/>
      <c r="N1788" s="48"/>
      <c r="O1788" s="48"/>
      <c r="P1788" s="48"/>
      <c r="Q1788" s="55" t="str" cm="1">
        <f t="array" ref="Q1788">IF(AND(B1788="",D1788="",G1788:H1788="",J1788:P1788),"",IF(OR(B1788="",D1788="",AND(D1788&lt;&gt;"A",D1788&lt;&gt;"B",D1788&lt;&gt;"C",D1788&lt;&gt;"D",D1788&lt;&gt;"U"),G1788&lt;0,H1788&lt;G1788,AND(J1788&lt;&gt;"BC",J1788&lt;&gt;"SG",J1788&lt;&gt;"KQ",J1788&lt;&gt;"R"),J1788="",K1788="",L1788="",L1788&lt; 0,OR(M1788="",M1788&gt;15),OR(N1788="",N1788&gt;15),O1788="",P1788=""),"ERROR - Please check inputs",""))</f>
        <v/>
      </c>
      <c r="R1788" s="55" t="str" cm="1">
        <f t="array" ref="R1788">IF(AND(B1788:D1788="",G1788:P1788=""),"",H1788-G1788)</f>
        <v/>
      </c>
      <c r="S1788" s="55" t="str" cm="1">
        <f t="array" ref="S1788">IF(AND(B1788:D1788="",G1788:P1788=""),"",P1788*R1788/1000*365)</f>
        <v/>
      </c>
      <c r="T1788" s="55" t="str" cm="1">
        <f t="array" ref="T1788">IF(AND(B1788:D1788="",G1788:P1788=""),"",MAX(0,K1788-L1788))</f>
        <v/>
      </c>
      <c r="U1788" s="55" t="str" cm="1">
        <f t="array" ref="U1788">IF(AND(B1788:D1788="",G1788:P1788=""),"",VLOOKUP(J1788,ABen_Rates,3,FALSE)*T1788*S1788)</f>
        <v/>
      </c>
      <c r="V1788" s="55" t="str" cm="1">
        <f t="array" ref="V1788">IF(AND(B1788:D1788="",G1788:P1788=""),"",VLOOKUP(D1788,Treatment_Life,2,FALSE)*U1788)</f>
        <v/>
      </c>
      <c r="W1788" s="55" t="str" cm="1">
        <f t="array" ref="W1788">IF(AND(B1788:D1788="",G1788:P1788=""),"",(H1788-G1788)*O1788*Lane_Width*Cost_m2)</f>
        <v/>
      </c>
      <c r="X1788" s="55" cm="1">
        <f t="array" ref="X1788">IF(AND(B1788:D1788="",G1788:P1788=""),-9999,V1788*Av_Cost_Coll/W1788)</f>
        <v>-9999</v>
      </c>
      <c r="Y1788" s="55" cm="1">
        <f t="array" ref="Y1788">IF(AND(B1788:D1788="",G1788:P1788=""),-9999,VLOOKUP(CONCATENATE(M1788,"-",N1788),Likelihood,2,FALSE))</f>
        <v>-9999</v>
      </c>
      <c r="Z1788" s="55" t="str" cm="1">
        <f t="array" ref="Z1788">IF(AND(B1788:D1788="",G1788:P1788=""),"",IF(X1788&gt;=2,IF(Y1788&gt;50,"P1","P3"),IF(X1788&gt;0,IF(Y1788&gt;50,"P2","P5"),IF(Y1788&gt;50,"P4","P6"))))</f>
        <v/>
      </c>
    </row>
    <row r="1789" spans="1:26" x14ac:dyDescent="0.35">
      <c r="A1789" s="48"/>
      <c r="B1789" s="48"/>
      <c r="C1789" s="48"/>
      <c r="D1789" s="48"/>
      <c r="E1789" s="47"/>
      <c r="F1789" s="47"/>
      <c r="G1789" s="48"/>
      <c r="H1789" s="48"/>
      <c r="I1789" s="48"/>
      <c r="J1789" s="48"/>
      <c r="K1789" s="48"/>
      <c r="L1789" s="48"/>
      <c r="M1789" s="48"/>
      <c r="N1789" s="48"/>
      <c r="O1789" s="48"/>
      <c r="P1789" s="48"/>
      <c r="Q1789" s="55" t="str" cm="1">
        <f t="array" ref="Q1789">IF(AND(B1789="",D1789="",G1789:H1789="",J1789:P1789),"",IF(OR(B1789="",D1789="",AND(D1789&lt;&gt;"A",D1789&lt;&gt;"B",D1789&lt;&gt;"C",D1789&lt;&gt;"D",D1789&lt;&gt;"U"),G1789&lt;0,H1789&lt;G1789,AND(J1789&lt;&gt;"BC",J1789&lt;&gt;"SG",J1789&lt;&gt;"KQ",J1789&lt;&gt;"R"),J1789="",K1789="",L1789="",L1789&lt; 0,OR(M1789="",M1789&gt;15),OR(N1789="",N1789&gt;15),O1789="",P1789=""),"ERROR - Please check inputs",""))</f>
        <v/>
      </c>
      <c r="R1789" s="55" t="str" cm="1">
        <f t="array" ref="R1789">IF(AND(B1789:D1789="",G1789:P1789=""),"",H1789-G1789)</f>
        <v/>
      </c>
      <c r="S1789" s="55" t="str" cm="1">
        <f t="array" ref="S1789">IF(AND(B1789:D1789="",G1789:P1789=""),"",P1789*R1789/1000*365)</f>
        <v/>
      </c>
      <c r="T1789" s="55" t="str" cm="1">
        <f t="array" ref="T1789">IF(AND(B1789:D1789="",G1789:P1789=""),"",MAX(0,K1789-L1789))</f>
        <v/>
      </c>
      <c r="U1789" s="55" t="str" cm="1">
        <f t="array" ref="U1789">IF(AND(B1789:D1789="",G1789:P1789=""),"",VLOOKUP(J1789,ABen_Rates,3,FALSE)*T1789*S1789)</f>
        <v/>
      </c>
      <c r="V1789" s="55" t="str" cm="1">
        <f t="array" ref="V1789">IF(AND(B1789:D1789="",G1789:P1789=""),"",VLOOKUP(D1789,Treatment_Life,2,FALSE)*U1789)</f>
        <v/>
      </c>
      <c r="W1789" s="55" t="str" cm="1">
        <f t="array" ref="W1789">IF(AND(B1789:D1789="",G1789:P1789=""),"",(H1789-G1789)*O1789*Lane_Width*Cost_m2)</f>
        <v/>
      </c>
      <c r="X1789" s="55" cm="1">
        <f t="array" ref="X1789">IF(AND(B1789:D1789="",G1789:P1789=""),-9999,V1789*Av_Cost_Coll/W1789)</f>
        <v>-9999</v>
      </c>
      <c r="Y1789" s="55" cm="1">
        <f t="array" ref="Y1789">IF(AND(B1789:D1789="",G1789:P1789=""),-9999,VLOOKUP(CONCATENATE(M1789,"-",N1789),Likelihood,2,FALSE))</f>
        <v>-9999</v>
      </c>
      <c r="Z1789" s="55" t="str" cm="1">
        <f t="array" ref="Z1789">IF(AND(B1789:D1789="",G1789:P1789=""),"",IF(X1789&gt;=2,IF(Y1789&gt;50,"P1","P3"),IF(X1789&gt;0,IF(Y1789&gt;50,"P2","P5"),IF(Y1789&gt;50,"P4","P6"))))</f>
        <v/>
      </c>
    </row>
    <row r="1790" spans="1:26" x14ac:dyDescent="0.35">
      <c r="A1790" s="48"/>
      <c r="B1790" s="48"/>
      <c r="C1790" s="48"/>
      <c r="D1790" s="48"/>
      <c r="E1790" s="47"/>
      <c r="F1790" s="47"/>
      <c r="G1790" s="48"/>
      <c r="H1790" s="48"/>
      <c r="I1790" s="48"/>
      <c r="J1790" s="48"/>
      <c r="K1790" s="48"/>
      <c r="L1790" s="48"/>
      <c r="M1790" s="48"/>
      <c r="N1790" s="48"/>
      <c r="O1790" s="48"/>
      <c r="P1790" s="48"/>
      <c r="Q1790" s="55" t="str" cm="1">
        <f t="array" ref="Q1790">IF(AND(B1790="",D1790="",G1790:H1790="",J1790:P1790),"",IF(OR(B1790="",D1790="",AND(D1790&lt;&gt;"A",D1790&lt;&gt;"B",D1790&lt;&gt;"C",D1790&lt;&gt;"D",D1790&lt;&gt;"U"),G1790&lt;0,H1790&lt;G1790,AND(J1790&lt;&gt;"BC",J1790&lt;&gt;"SG",J1790&lt;&gt;"KQ",J1790&lt;&gt;"R"),J1790="",K1790="",L1790="",L1790&lt; 0,OR(M1790="",M1790&gt;15),OR(N1790="",N1790&gt;15),O1790="",P1790=""),"ERROR - Please check inputs",""))</f>
        <v/>
      </c>
      <c r="R1790" s="55" t="str" cm="1">
        <f t="array" ref="R1790">IF(AND(B1790:D1790="",G1790:P1790=""),"",H1790-G1790)</f>
        <v/>
      </c>
      <c r="S1790" s="55" t="str" cm="1">
        <f t="array" ref="S1790">IF(AND(B1790:D1790="",G1790:P1790=""),"",P1790*R1790/1000*365)</f>
        <v/>
      </c>
      <c r="T1790" s="55" t="str" cm="1">
        <f t="array" ref="T1790">IF(AND(B1790:D1790="",G1790:P1790=""),"",MAX(0,K1790-L1790))</f>
        <v/>
      </c>
      <c r="U1790" s="55" t="str" cm="1">
        <f t="array" ref="U1790">IF(AND(B1790:D1790="",G1790:P1790=""),"",VLOOKUP(J1790,ABen_Rates,3,FALSE)*T1790*S1790)</f>
        <v/>
      </c>
      <c r="V1790" s="55" t="str" cm="1">
        <f t="array" ref="V1790">IF(AND(B1790:D1790="",G1790:P1790=""),"",VLOOKUP(D1790,Treatment_Life,2,FALSE)*U1790)</f>
        <v/>
      </c>
      <c r="W1790" s="55" t="str" cm="1">
        <f t="array" ref="W1790">IF(AND(B1790:D1790="",G1790:P1790=""),"",(H1790-G1790)*O1790*Lane_Width*Cost_m2)</f>
        <v/>
      </c>
      <c r="X1790" s="55" cm="1">
        <f t="array" ref="X1790">IF(AND(B1790:D1790="",G1790:P1790=""),-9999,V1790*Av_Cost_Coll/W1790)</f>
        <v>-9999</v>
      </c>
      <c r="Y1790" s="55" cm="1">
        <f t="array" ref="Y1790">IF(AND(B1790:D1790="",G1790:P1790=""),-9999,VLOOKUP(CONCATENATE(M1790,"-",N1790),Likelihood,2,FALSE))</f>
        <v>-9999</v>
      </c>
      <c r="Z1790" s="55" t="str" cm="1">
        <f t="array" ref="Z1790">IF(AND(B1790:D1790="",G1790:P1790=""),"",IF(X1790&gt;=2,IF(Y1790&gt;50,"P1","P3"),IF(X1790&gt;0,IF(Y1790&gt;50,"P2","P5"),IF(Y1790&gt;50,"P4","P6"))))</f>
        <v/>
      </c>
    </row>
    <row r="1791" spans="1:26" x14ac:dyDescent="0.35">
      <c r="A1791" s="48"/>
      <c r="B1791" s="48"/>
      <c r="C1791" s="48"/>
      <c r="D1791" s="48"/>
      <c r="E1791" s="47"/>
      <c r="F1791" s="47"/>
      <c r="G1791" s="48"/>
      <c r="H1791" s="48"/>
      <c r="I1791" s="48"/>
      <c r="J1791" s="48"/>
      <c r="K1791" s="48"/>
      <c r="L1791" s="48"/>
      <c r="M1791" s="48"/>
      <c r="N1791" s="48"/>
      <c r="O1791" s="48"/>
      <c r="P1791" s="48"/>
      <c r="Q1791" s="55" t="str" cm="1">
        <f t="array" ref="Q1791">IF(AND(B1791="",D1791="",G1791:H1791="",J1791:P1791),"",IF(OR(B1791="",D1791="",AND(D1791&lt;&gt;"A",D1791&lt;&gt;"B",D1791&lt;&gt;"C",D1791&lt;&gt;"D",D1791&lt;&gt;"U"),G1791&lt;0,H1791&lt;G1791,AND(J1791&lt;&gt;"BC",J1791&lt;&gt;"SG",J1791&lt;&gt;"KQ",J1791&lt;&gt;"R"),J1791="",K1791="",L1791="",L1791&lt; 0,OR(M1791="",M1791&gt;15),OR(N1791="",N1791&gt;15),O1791="",P1791=""),"ERROR - Please check inputs",""))</f>
        <v/>
      </c>
      <c r="R1791" s="55" t="str" cm="1">
        <f t="array" ref="R1791">IF(AND(B1791:D1791="",G1791:P1791=""),"",H1791-G1791)</f>
        <v/>
      </c>
      <c r="S1791" s="55" t="str" cm="1">
        <f t="array" ref="S1791">IF(AND(B1791:D1791="",G1791:P1791=""),"",P1791*R1791/1000*365)</f>
        <v/>
      </c>
      <c r="T1791" s="55" t="str" cm="1">
        <f t="array" ref="T1791">IF(AND(B1791:D1791="",G1791:P1791=""),"",MAX(0,K1791-L1791))</f>
        <v/>
      </c>
      <c r="U1791" s="55" t="str" cm="1">
        <f t="array" ref="U1791">IF(AND(B1791:D1791="",G1791:P1791=""),"",VLOOKUP(J1791,ABen_Rates,3,FALSE)*T1791*S1791)</f>
        <v/>
      </c>
      <c r="V1791" s="55" t="str" cm="1">
        <f t="array" ref="V1791">IF(AND(B1791:D1791="",G1791:P1791=""),"",VLOOKUP(D1791,Treatment_Life,2,FALSE)*U1791)</f>
        <v/>
      </c>
      <c r="W1791" s="55" t="str" cm="1">
        <f t="array" ref="W1791">IF(AND(B1791:D1791="",G1791:P1791=""),"",(H1791-G1791)*O1791*Lane_Width*Cost_m2)</f>
        <v/>
      </c>
      <c r="X1791" s="55" cm="1">
        <f t="array" ref="X1791">IF(AND(B1791:D1791="",G1791:P1791=""),-9999,V1791*Av_Cost_Coll/W1791)</f>
        <v>-9999</v>
      </c>
      <c r="Y1791" s="55" cm="1">
        <f t="array" ref="Y1791">IF(AND(B1791:D1791="",G1791:P1791=""),-9999,VLOOKUP(CONCATENATE(M1791,"-",N1791),Likelihood,2,FALSE))</f>
        <v>-9999</v>
      </c>
      <c r="Z1791" s="55" t="str" cm="1">
        <f t="array" ref="Z1791">IF(AND(B1791:D1791="",G1791:P1791=""),"",IF(X1791&gt;=2,IF(Y1791&gt;50,"P1","P3"),IF(X1791&gt;0,IF(Y1791&gt;50,"P2","P5"),IF(Y1791&gt;50,"P4","P6"))))</f>
        <v/>
      </c>
    </row>
    <row r="1792" spans="1:26" x14ac:dyDescent="0.35">
      <c r="A1792" s="48"/>
      <c r="B1792" s="48"/>
      <c r="C1792" s="48"/>
      <c r="D1792" s="48"/>
      <c r="E1792" s="47"/>
      <c r="F1792" s="47"/>
      <c r="G1792" s="48"/>
      <c r="H1792" s="48"/>
      <c r="I1792" s="48"/>
      <c r="J1792" s="48"/>
      <c r="K1792" s="48"/>
      <c r="L1792" s="48"/>
      <c r="M1792" s="48"/>
      <c r="N1792" s="48"/>
      <c r="O1792" s="48"/>
      <c r="P1792" s="48"/>
      <c r="Q1792" s="55" t="str" cm="1">
        <f t="array" ref="Q1792">IF(AND(B1792="",D1792="",G1792:H1792="",J1792:P1792),"",IF(OR(B1792="",D1792="",AND(D1792&lt;&gt;"A",D1792&lt;&gt;"B",D1792&lt;&gt;"C",D1792&lt;&gt;"D",D1792&lt;&gt;"U"),G1792&lt;0,H1792&lt;G1792,AND(J1792&lt;&gt;"BC",J1792&lt;&gt;"SG",J1792&lt;&gt;"KQ",J1792&lt;&gt;"R"),J1792="",K1792="",L1792="",L1792&lt; 0,OR(M1792="",M1792&gt;15),OR(N1792="",N1792&gt;15),O1792="",P1792=""),"ERROR - Please check inputs",""))</f>
        <v/>
      </c>
      <c r="R1792" s="55" t="str" cm="1">
        <f t="array" ref="R1792">IF(AND(B1792:D1792="",G1792:P1792=""),"",H1792-G1792)</f>
        <v/>
      </c>
      <c r="S1792" s="55" t="str" cm="1">
        <f t="array" ref="S1792">IF(AND(B1792:D1792="",G1792:P1792=""),"",P1792*R1792/1000*365)</f>
        <v/>
      </c>
      <c r="T1792" s="55" t="str" cm="1">
        <f t="array" ref="T1792">IF(AND(B1792:D1792="",G1792:P1792=""),"",MAX(0,K1792-L1792))</f>
        <v/>
      </c>
      <c r="U1792" s="55" t="str" cm="1">
        <f t="array" ref="U1792">IF(AND(B1792:D1792="",G1792:P1792=""),"",VLOOKUP(J1792,ABen_Rates,3,FALSE)*T1792*S1792)</f>
        <v/>
      </c>
      <c r="V1792" s="55" t="str" cm="1">
        <f t="array" ref="V1792">IF(AND(B1792:D1792="",G1792:P1792=""),"",VLOOKUP(D1792,Treatment_Life,2,FALSE)*U1792)</f>
        <v/>
      </c>
      <c r="W1792" s="55" t="str" cm="1">
        <f t="array" ref="W1792">IF(AND(B1792:D1792="",G1792:P1792=""),"",(H1792-G1792)*O1792*Lane_Width*Cost_m2)</f>
        <v/>
      </c>
      <c r="X1792" s="55" cm="1">
        <f t="array" ref="X1792">IF(AND(B1792:D1792="",G1792:P1792=""),-9999,V1792*Av_Cost_Coll/W1792)</f>
        <v>-9999</v>
      </c>
      <c r="Y1792" s="55" cm="1">
        <f t="array" ref="Y1792">IF(AND(B1792:D1792="",G1792:P1792=""),-9999,VLOOKUP(CONCATENATE(M1792,"-",N1792),Likelihood,2,FALSE))</f>
        <v>-9999</v>
      </c>
      <c r="Z1792" s="55" t="str" cm="1">
        <f t="array" ref="Z1792">IF(AND(B1792:D1792="",G1792:P1792=""),"",IF(X1792&gt;=2,IF(Y1792&gt;50,"P1","P3"),IF(X1792&gt;0,IF(Y1792&gt;50,"P2","P5"),IF(Y1792&gt;50,"P4","P6"))))</f>
        <v/>
      </c>
    </row>
    <row r="1793" spans="1:26" x14ac:dyDescent="0.35">
      <c r="A1793" s="48"/>
      <c r="B1793" s="48"/>
      <c r="C1793" s="48"/>
      <c r="D1793" s="48"/>
      <c r="E1793" s="47"/>
      <c r="F1793" s="47"/>
      <c r="G1793" s="48"/>
      <c r="H1793" s="48"/>
      <c r="I1793" s="48"/>
      <c r="J1793" s="48"/>
      <c r="K1793" s="48"/>
      <c r="L1793" s="48"/>
      <c r="M1793" s="48"/>
      <c r="N1793" s="48"/>
      <c r="O1793" s="48"/>
      <c r="P1793" s="48"/>
      <c r="Q1793" s="55" t="str" cm="1">
        <f t="array" ref="Q1793">IF(AND(B1793="",D1793="",G1793:H1793="",J1793:P1793),"",IF(OR(B1793="",D1793="",AND(D1793&lt;&gt;"A",D1793&lt;&gt;"B",D1793&lt;&gt;"C",D1793&lt;&gt;"D",D1793&lt;&gt;"U"),G1793&lt;0,H1793&lt;G1793,AND(J1793&lt;&gt;"BC",J1793&lt;&gt;"SG",J1793&lt;&gt;"KQ",J1793&lt;&gt;"R"),J1793="",K1793="",L1793="",L1793&lt; 0,OR(M1793="",M1793&gt;15),OR(N1793="",N1793&gt;15),O1793="",P1793=""),"ERROR - Please check inputs",""))</f>
        <v/>
      </c>
      <c r="R1793" s="55" t="str" cm="1">
        <f t="array" ref="R1793">IF(AND(B1793:D1793="",G1793:P1793=""),"",H1793-G1793)</f>
        <v/>
      </c>
      <c r="S1793" s="55" t="str" cm="1">
        <f t="array" ref="S1793">IF(AND(B1793:D1793="",G1793:P1793=""),"",P1793*R1793/1000*365)</f>
        <v/>
      </c>
      <c r="T1793" s="55" t="str" cm="1">
        <f t="array" ref="T1793">IF(AND(B1793:D1793="",G1793:P1793=""),"",MAX(0,K1793-L1793))</f>
        <v/>
      </c>
      <c r="U1793" s="55" t="str" cm="1">
        <f t="array" ref="U1793">IF(AND(B1793:D1793="",G1793:P1793=""),"",VLOOKUP(J1793,ABen_Rates,3,FALSE)*T1793*S1793)</f>
        <v/>
      </c>
      <c r="V1793" s="55" t="str" cm="1">
        <f t="array" ref="V1793">IF(AND(B1793:D1793="",G1793:P1793=""),"",VLOOKUP(D1793,Treatment_Life,2,FALSE)*U1793)</f>
        <v/>
      </c>
      <c r="W1793" s="55" t="str" cm="1">
        <f t="array" ref="W1793">IF(AND(B1793:D1793="",G1793:P1793=""),"",(H1793-G1793)*O1793*Lane_Width*Cost_m2)</f>
        <v/>
      </c>
      <c r="X1793" s="55" cm="1">
        <f t="array" ref="X1793">IF(AND(B1793:D1793="",G1793:P1793=""),-9999,V1793*Av_Cost_Coll/W1793)</f>
        <v>-9999</v>
      </c>
      <c r="Y1793" s="55" cm="1">
        <f t="array" ref="Y1793">IF(AND(B1793:D1793="",G1793:P1793=""),-9999,VLOOKUP(CONCATENATE(M1793,"-",N1793),Likelihood,2,FALSE))</f>
        <v>-9999</v>
      </c>
      <c r="Z1793" s="55" t="str" cm="1">
        <f t="array" ref="Z1793">IF(AND(B1793:D1793="",G1793:P1793=""),"",IF(X1793&gt;=2,IF(Y1793&gt;50,"P1","P3"),IF(X1793&gt;0,IF(Y1793&gt;50,"P2","P5"),IF(Y1793&gt;50,"P4","P6"))))</f>
        <v/>
      </c>
    </row>
    <row r="1794" spans="1:26" x14ac:dyDescent="0.35">
      <c r="A1794" s="48"/>
      <c r="B1794" s="48"/>
      <c r="C1794" s="48"/>
      <c r="D1794" s="48"/>
      <c r="E1794" s="47"/>
      <c r="F1794" s="47"/>
      <c r="G1794" s="48"/>
      <c r="H1794" s="48"/>
      <c r="I1794" s="48"/>
      <c r="J1794" s="48"/>
      <c r="K1794" s="48"/>
      <c r="L1794" s="48"/>
      <c r="M1794" s="48"/>
      <c r="N1794" s="48"/>
      <c r="O1794" s="48"/>
      <c r="P1794" s="48"/>
      <c r="Q1794" s="55" t="str" cm="1">
        <f t="array" ref="Q1794">IF(AND(B1794="",D1794="",G1794:H1794="",J1794:P1794),"",IF(OR(B1794="",D1794="",AND(D1794&lt;&gt;"A",D1794&lt;&gt;"B",D1794&lt;&gt;"C",D1794&lt;&gt;"D",D1794&lt;&gt;"U"),G1794&lt;0,H1794&lt;G1794,AND(J1794&lt;&gt;"BC",J1794&lt;&gt;"SG",J1794&lt;&gt;"KQ",J1794&lt;&gt;"R"),J1794="",K1794="",L1794="",L1794&lt; 0,OR(M1794="",M1794&gt;15),OR(N1794="",N1794&gt;15),O1794="",P1794=""),"ERROR - Please check inputs",""))</f>
        <v/>
      </c>
      <c r="R1794" s="55" t="str" cm="1">
        <f t="array" ref="R1794">IF(AND(B1794:D1794="",G1794:P1794=""),"",H1794-G1794)</f>
        <v/>
      </c>
      <c r="S1794" s="55" t="str" cm="1">
        <f t="array" ref="S1794">IF(AND(B1794:D1794="",G1794:P1794=""),"",P1794*R1794/1000*365)</f>
        <v/>
      </c>
      <c r="T1794" s="55" t="str" cm="1">
        <f t="array" ref="T1794">IF(AND(B1794:D1794="",G1794:P1794=""),"",MAX(0,K1794-L1794))</f>
        <v/>
      </c>
      <c r="U1794" s="55" t="str" cm="1">
        <f t="array" ref="U1794">IF(AND(B1794:D1794="",G1794:P1794=""),"",VLOOKUP(J1794,ABen_Rates,3,FALSE)*T1794*S1794)</f>
        <v/>
      </c>
      <c r="V1794" s="55" t="str" cm="1">
        <f t="array" ref="V1794">IF(AND(B1794:D1794="",G1794:P1794=""),"",VLOOKUP(D1794,Treatment_Life,2,FALSE)*U1794)</f>
        <v/>
      </c>
      <c r="W1794" s="55" t="str" cm="1">
        <f t="array" ref="W1794">IF(AND(B1794:D1794="",G1794:P1794=""),"",(H1794-G1794)*O1794*Lane_Width*Cost_m2)</f>
        <v/>
      </c>
      <c r="X1794" s="55" cm="1">
        <f t="array" ref="X1794">IF(AND(B1794:D1794="",G1794:P1794=""),-9999,V1794*Av_Cost_Coll/W1794)</f>
        <v>-9999</v>
      </c>
      <c r="Y1794" s="55" cm="1">
        <f t="array" ref="Y1794">IF(AND(B1794:D1794="",G1794:P1794=""),-9999,VLOOKUP(CONCATENATE(M1794,"-",N1794),Likelihood,2,FALSE))</f>
        <v>-9999</v>
      </c>
      <c r="Z1794" s="55" t="str" cm="1">
        <f t="array" ref="Z1794">IF(AND(B1794:D1794="",G1794:P1794=""),"",IF(X1794&gt;=2,IF(Y1794&gt;50,"P1","P3"),IF(X1794&gt;0,IF(Y1794&gt;50,"P2","P5"),IF(Y1794&gt;50,"P4","P6"))))</f>
        <v/>
      </c>
    </row>
    <row r="1795" spans="1:26" x14ac:dyDescent="0.35">
      <c r="A1795" s="48"/>
      <c r="B1795" s="48"/>
      <c r="C1795" s="48"/>
      <c r="D1795" s="48"/>
      <c r="E1795" s="47"/>
      <c r="F1795" s="47"/>
      <c r="G1795" s="48"/>
      <c r="H1795" s="48"/>
      <c r="I1795" s="48"/>
      <c r="J1795" s="48"/>
      <c r="K1795" s="48"/>
      <c r="L1795" s="48"/>
      <c r="M1795" s="48"/>
      <c r="N1795" s="48"/>
      <c r="O1795" s="48"/>
      <c r="P1795" s="48"/>
      <c r="Q1795" s="55" t="str" cm="1">
        <f t="array" ref="Q1795">IF(AND(B1795="",D1795="",G1795:H1795="",J1795:P1795),"",IF(OR(B1795="",D1795="",AND(D1795&lt;&gt;"A",D1795&lt;&gt;"B",D1795&lt;&gt;"C",D1795&lt;&gt;"D",D1795&lt;&gt;"U"),G1795&lt;0,H1795&lt;G1795,AND(J1795&lt;&gt;"BC",J1795&lt;&gt;"SG",J1795&lt;&gt;"KQ",J1795&lt;&gt;"R"),J1795="",K1795="",L1795="",L1795&lt; 0,OR(M1795="",M1795&gt;15),OR(N1795="",N1795&gt;15),O1795="",P1795=""),"ERROR - Please check inputs",""))</f>
        <v/>
      </c>
      <c r="R1795" s="55" t="str" cm="1">
        <f t="array" ref="R1795">IF(AND(B1795:D1795="",G1795:P1795=""),"",H1795-G1795)</f>
        <v/>
      </c>
      <c r="S1795" s="55" t="str" cm="1">
        <f t="array" ref="S1795">IF(AND(B1795:D1795="",G1795:P1795=""),"",P1795*R1795/1000*365)</f>
        <v/>
      </c>
      <c r="T1795" s="55" t="str" cm="1">
        <f t="array" ref="T1795">IF(AND(B1795:D1795="",G1795:P1795=""),"",MAX(0,K1795-L1795))</f>
        <v/>
      </c>
      <c r="U1795" s="55" t="str" cm="1">
        <f t="array" ref="U1795">IF(AND(B1795:D1795="",G1795:P1795=""),"",VLOOKUP(J1795,ABen_Rates,3,FALSE)*T1795*S1795)</f>
        <v/>
      </c>
      <c r="V1795" s="55" t="str" cm="1">
        <f t="array" ref="V1795">IF(AND(B1795:D1795="",G1795:P1795=""),"",VLOOKUP(D1795,Treatment_Life,2,FALSE)*U1795)</f>
        <v/>
      </c>
      <c r="W1795" s="55" t="str" cm="1">
        <f t="array" ref="W1795">IF(AND(B1795:D1795="",G1795:P1795=""),"",(H1795-G1795)*O1795*Lane_Width*Cost_m2)</f>
        <v/>
      </c>
      <c r="X1795" s="55" cm="1">
        <f t="array" ref="X1795">IF(AND(B1795:D1795="",G1795:P1795=""),-9999,V1795*Av_Cost_Coll/W1795)</f>
        <v>-9999</v>
      </c>
      <c r="Y1795" s="55" cm="1">
        <f t="array" ref="Y1795">IF(AND(B1795:D1795="",G1795:P1795=""),-9999,VLOOKUP(CONCATENATE(M1795,"-",N1795),Likelihood,2,FALSE))</f>
        <v>-9999</v>
      </c>
      <c r="Z1795" s="55" t="str" cm="1">
        <f t="array" ref="Z1795">IF(AND(B1795:D1795="",G1795:P1795=""),"",IF(X1795&gt;=2,IF(Y1795&gt;50,"P1","P3"),IF(X1795&gt;0,IF(Y1795&gt;50,"P2","P5"),IF(Y1795&gt;50,"P4","P6"))))</f>
        <v/>
      </c>
    </row>
    <row r="1796" spans="1:26" x14ac:dyDescent="0.35">
      <c r="A1796" s="48"/>
      <c r="B1796" s="48"/>
      <c r="C1796" s="48"/>
      <c r="D1796" s="48"/>
      <c r="E1796" s="47"/>
      <c r="F1796" s="47"/>
      <c r="G1796" s="48"/>
      <c r="H1796" s="48"/>
      <c r="I1796" s="48"/>
      <c r="J1796" s="48"/>
      <c r="K1796" s="48"/>
      <c r="L1796" s="48"/>
      <c r="M1796" s="48"/>
      <c r="N1796" s="48"/>
      <c r="O1796" s="48"/>
      <c r="P1796" s="48"/>
      <c r="Q1796" s="55" t="str" cm="1">
        <f t="array" ref="Q1796">IF(AND(B1796="",D1796="",G1796:H1796="",J1796:P1796),"",IF(OR(B1796="",D1796="",AND(D1796&lt;&gt;"A",D1796&lt;&gt;"B",D1796&lt;&gt;"C",D1796&lt;&gt;"D",D1796&lt;&gt;"U"),G1796&lt;0,H1796&lt;G1796,AND(J1796&lt;&gt;"BC",J1796&lt;&gt;"SG",J1796&lt;&gt;"KQ",J1796&lt;&gt;"R"),J1796="",K1796="",L1796="",L1796&lt; 0,OR(M1796="",M1796&gt;15),OR(N1796="",N1796&gt;15),O1796="",P1796=""),"ERROR - Please check inputs",""))</f>
        <v/>
      </c>
      <c r="R1796" s="55" t="str" cm="1">
        <f t="array" ref="R1796">IF(AND(B1796:D1796="",G1796:P1796=""),"",H1796-G1796)</f>
        <v/>
      </c>
      <c r="S1796" s="55" t="str" cm="1">
        <f t="array" ref="S1796">IF(AND(B1796:D1796="",G1796:P1796=""),"",P1796*R1796/1000*365)</f>
        <v/>
      </c>
      <c r="T1796" s="55" t="str" cm="1">
        <f t="array" ref="T1796">IF(AND(B1796:D1796="",G1796:P1796=""),"",MAX(0,K1796-L1796))</f>
        <v/>
      </c>
      <c r="U1796" s="55" t="str" cm="1">
        <f t="array" ref="U1796">IF(AND(B1796:D1796="",G1796:P1796=""),"",VLOOKUP(J1796,ABen_Rates,3,FALSE)*T1796*S1796)</f>
        <v/>
      </c>
      <c r="V1796" s="55" t="str" cm="1">
        <f t="array" ref="V1796">IF(AND(B1796:D1796="",G1796:P1796=""),"",VLOOKUP(D1796,Treatment_Life,2,FALSE)*U1796)</f>
        <v/>
      </c>
      <c r="W1796" s="55" t="str" cm="1">
        <f t="array" ref="W1796">IF(AND(B1796:D1796="",G1796:P1796=""),"",(H1796-G1796)*O1796*Lane_Width*Cost_m2)</f>
        <v/>
      </c>
      <c r="X1796" s="55" cm="1">
        <f t="array" ref="X1796">IF(AND(B1796:D1796="",G1796:P1796=""),-9999,V1796*Av_Cost_Coll/W1796)</f>
        <v>-9999</v>
      </c>
      <c r="Y1796" s="55" cm="1">
        <f t="array" ref="Y1796">IF(AND(B1796:D1796="",G1796:P1796=""),-9999,VLOOKUP(CONCATENATE(M1796,"-",N1796),Likelihood,2,FALSE))</f>
        <v>-9999</v>
      </c>
      <c r="Z1796" s="55" t="str" cm="1">
        <f t="array" ref="Z1796">IF(AND(B1796:D1796="",G1796:P1796=""),"",IF(X1796&gt;=2,IF(Y1796&gt;50,"P1","P3"),IF(X1796&gt;0,IF(Y1796&gt;50,"P2","P5"),IF(Y1796&gt;50,"P4","P6"))))</f>
        <v/>
      </c>
    </row>
    <row r="1797" spans="1:26" x14ac:dyDescent="0.35">
      <c r="A1797" s="48"/>
      <c r="B1797" s="48"/>
      <c r="C1797" s="48"/>
      <c r="D1797" s="48"/>
      <c r="E1797" s="47"/>
      <c r="F1797" s="47"/>
      <c r="G1797" s="48"/>
      <c r="H1797" s="48"/>
      <c r="I1797" s="48"/>
      <c r="J1797" s="48"/>
      <c r="K1797" s="48"/>
      <c r="L1797" s="48"/>
      <c r="M1797" s="48"/>
      <c r="N1797" s="48"/>
      <c r="O1797" s="48"/>
      <c r="P1797" s="48"/>
      <c r="Q1797" s="55" t="str" cm="1">
        <f t="array" ref="Q1797">IF(AND(B1797="",D1797="",G1797:H1797="",J1797:P1797),"",IF(OR(B1797="",D1797="",AND(D1797&lt;&gt;"A",D1797&lt;&gt;"B",D1797&lt;&gt;"C",D1797&lt;&gt;"D",D1797&lt;&gt;"U"),G1797&lt;0,H1797&lt;G1797,AND(J1797&lt;&gt;"BC",J1797&lt;&gt;"SG",J1797&lt;&gt;"KQ",J1797&lt;&gt;"R"),J1797="",K1797="",L1797="",L1797&lt; 0,OR(M1797="",M1797&gt;15),OR(N1797="",N1797&gt;15),O1797="",P1797=""),"ERROR - Please check inputs",""))</f>
        <v/>
      </c>
      <c r="R1797" s="55" t="str" cm="1">
        <f t="array" ref="R1797">IF(AND(B1797:D1797="",G1797:P1797=""),"",H1797-G1797)</f>
        <v/>
      </c>
      <c r="S1797" s="55" t="str" cm="1">
        <f t="array" ref="S1797">IF(AND(B1797:D1797="",G1797:P1797=""),"",P1797*R1797/1000*365)</f>
        <v/>
      </c>
      <c r="T1797" s="55" t="str" cm="1">
        <f t="array" ref="T1797">IF(AND(B1797:D1797="",G1797:P1797=""),"",MAX(0,K1797-L1797))</f>
        <v/>
      </c>
      <c r="U1797" s="55" t="str" cm="1">
        <f t="array" ref="U1797">IF(AND(B1797:D1797="",G1797:P1797=""),"",VLOOKUP(J1797,ABen_Rates,3,FALSE)*T1797*S1797)</f>
        <v/>
      </c>
      <c r="V1797" s="55" t="str" cm="1">
        <f t="array" ref="V1797">IF(AND(B1797:D1797="",G1797:P1797=""),"",VLOOKUP(D1797,Treatment_Life,2,FALSE)*U1797)</f>
        <v/>
      </c>
      <c r="W1797" s="55" t="str" cm="1">
        <f t="array" ref="W1797">IF(AND(B1797:D1797="",G1797:P1797=""),"",(H1797-G1797)*O1797*Lane_Width*Cost_m2)</f>
        <v/>
      </c>
      <c r="X1797" s="55" cm="1">
        <f t="array" ref="X1797">IF(AND(B1797:D1797="",G1797:P1797=""),-9999,V1797*Av_Cost_Coll/W1797)</f>
        <v>-9999</v>
      </c>
      <c r="Y1797" s="55" cm="1">
        <f t="array" ref="Y1797">IF(AND(B1797:D1797="",G1797:P1797=""),-9999,VLOOKUP(CONCATENATE(M1797,"-",N1797),Likelihood,2,FALSE))</f>
        <v>-9999</v>
      </c>
      <c r="Z1797" s="55" t="str" cm="1">
        <f t="array" ref="Z1797">IF(AND(B1797:D1797="",G1797:P1797=""),"",IF(X1797&gt;=2,IF(Y1797&gt;50,"P1","P3"),IF(X1797&gt;0,IF(Y1797&gt;50,"P2","P5"),IF(Y1797&gt;50,"P4","P6"))))</f>
        <v/>
      </c>
    </row>
    <row r="1798" spans="1:26" x14ac:dyDescent="0.35">
      <c r="A1798" s="48"/>
      <c r="B1798" s="48"/>
      <c r="C1798" s="48"/>
      <c r="D1798" s="48"/>
      <c r="E1798" s="47"/>
      <c r="F1798" s="47"/>
      <c r="G1798" s="48"/>
      <c r="H1798" s="48"/>
      <c r="I1798" s="48"/>
      <c r="J1798" s="48"/>
      <c r="K1798" s="48"/>
      <c r="L1798" s="48"/>
      <c r="M1798" s="48"/>
      <c r="N1798" s="48"/>
      <c r="O1798" s="48"/>
      <c r="P1798" s="48"/>
      <c r="Q1798" s="55" t="str" cm="1">
        <f t="array" ref="Q1798">IF(AND(B1798="",D1798="",G1798:H1798="",J1798:P1798),"",IF(OR(B1798="",D1798="",AND(D1798&lt;&gt;"A",D1798&lt;&gt;"B",D1798&lt;&gt;"C",D1798&lt;&gt;"D",D1798&lt;&gt;"U"),G1798&lt;0,H1798&lt;G1798,AND(J1798&lt;&gt;"BC",J1798&lt;&gt;"SG",J1798&lt;&gt;"KQ",J1798&lt;&gt;"R"),J1798="",K1798="",L1798="",L1798&lt; 0,OR(M1798="",M1798&gt;15),OR(N1798="",N1798&gt;15),O1798="",P1798=""),"ERROR - Please check inputs",""))</f>
        <v/>
      </c>
      <c r="R1798" s="55" t="str" cm="1">
        <f t="array" ref="R1798">IF(AND(B1798:D1798="",G1798:P1798=""),"",H1798-G1798)</f>
        <v/>
      </c>
      <c r="S1798" s="55" t="str" cm="1">
        <f t="array" ref="S1798">IF(AND(B1798:D1798="",G1798:P1798=""),"",P1798*R1798/1000*365)</f>
        <v/>
      </c>
      <c r="T1798" s="55" t="str" cm="1">
        <f t="array" ref="T1798">IF(AND(B1798:D1798="",G1798:P1798=""),"",MAX(0,K1798-L1798))</f>
        <v/>
      </c>
      <c r="U1798" s="55" t="str" cm="1">
        <f t="array" ref="U1798">IF(AND(B1798:D1798="",G1798:P1798=""),"",VLOOKUP(J1798,ABen_Rates,3,FALSE)*T1798*S1798)</f>
        <v/>
      </c>
      <c r="V1798" s="55" t="str" cm="1">
        <f t="array" ref="V1798">IF(AND(B1798:D1798="",G1798:P1798=""),"",VLOOKUP(D1798,Treatment_Life,2,FALSE)*U1798)</f>
        <v/>
      </c>
      <c r="W1798" s="55" t="str" cm="1">
        <f t="array" ref="W1798">IF(AND(B1798:D1798="",G1798:P1798=""),"",(H1798-G1798)*O1798*Lane_Width*Cost_m2)</f>
        <v/>
      </c>
      <c r="X1798" s="55" cm="1">
        <f t="array" ref="X1798">IF(AND(B1798:D1798="",G1798:P1798=""),-9999,V1798*Av_Cost_Coll/W1798)</f>
        <v>-9999</v>
      </c>
      <c r="Y1798" s="55" cm="1">
        <f t="array" ref="Y1798">IF(AND(B1798:D1798="",G1798:P1798=""),-9999,VLOOKUP(CONCATENATE(M1798,"-",N1798),Likelihood,2,FALSE))</f>
        <v>-9999</v>
      </c>
      <c r="Z1798" s="55" t="str" cm="1">
        <f t="array" ref="Z1798">IF(AND(B1798:D1798="",G1798:P1798=""),"",IF(X1798&gt;=2,IF(Y1798&gt;50,"P1","P3"),IF(X1798&gt;0,IF(Y1798&gt;50,"P2","P5"),IF(Y1798&gt;50,"P4","P6"))))</f>
        <v/>
      </c>
    </row>
    <row r="1799" spans="1:26" x14ac:dyDescent="0.35">
      <c r="A1799" s="48"/>
      <c r="B1799" s="48"/>
      <c r="C1799" s="48"/>
      <c r="D1799" s="48"/>
      <c r="E1799" s="47"/>
      <c r="F1799" s="47"/>
      <c r="G1799" s="48"/>
      <c r="H1799" s="48"/>
      <c r="I1799" s="48"/>
      <c r="J1799" s="48"/>
      <c r="K1799" s="48"/>
      <c r="L1799" s="48"/>
      <c r="M1799" s="48"/>
      <c r="N1799" s="48"/>
      <c r="O1799" s="48"/>
      <c r="P1799" s="48"/>
      <c r="Q1799" s="55" t="str" cm="1">
        <f t="array" ref="Q1799">IF(AND(B1799="",D1799="",G1799:H1799="",J1799:P1799),"",IF(OR(B1799="",D1799="",AND(D1799&lt;&gt;"A",D1799&lt;&gt;"B",D1799&lt;&gt;"C",D1799&lt;&gt;"D",D1799&lt;&gt;"U"),G1799&lt;0,H1799&lt;G1799,AND(J1799&lt;&gt;"BC",J1799&lt;&gt;"SG",J1799&lt;&gt;"KQ",J1799&lt;&gt;"R"),J1799="",K1799="",L1799="",L1799&lt; 0,OR(M1799="",M1799&gt;15),OR(N1799="",N1799&gt;15),O1799="",P1799=""),"ERROR - Please check inputs",""))</f>
        <v/>
      </c>
      <c r="R1799" s="55" t="str" cm="1">
        <f t="array" ref="R1799">IF(AND(B1799:D1799="",G1799:P1799=""),"",H1799-G1799)</f>
        <v/>
      </c>
      <c r="S1799" s="55" t="str" cm="1">
        <f t="array" ref="S1799">IF(AND(B1799:D1799="",G1799:P1799=""),"",P1799*R1799/1000*365)</f>
        <v/>
      </c>
      <c r="T1799" s="55" t="str" cm="1">
        <f t="array" ref="T1799">IF(AND(B1799:D1799="",G1799:P1799=""),"",MAX(0,K1799-L1799))</f>
        <v/>
      </c>
      <c r="U1799" s="55" t="str" cm="1">
        <f t="array" ref="U1799">IF(AND(B1799:D1799="",G1799:P1799=""),"",VLOOKUP(J1799,ABen_Rates,3,FALSE)*T1799*S1799)</f>
        <v/>
      </c>
      <c r="V1799" s="55" t="str" cm="1">
        <f t="array" ref="V1799">IF(AND(B1799:D1799="",G1799:P1799=""),"",VLOOKUP(D1799,Treatment_Life,2,FALSE)*U1799)</f>
        <v/>
      </c>
      <c r="W1799" s="55" t="str" cm="1">
        <f t="array" ref="W1799">IF(AND(B1799:D1799="",G1799:P1799=""),"",(H1799-G1799)*O1799*Lane_Width*Cost_m2)</f>
        <v/>
      </c>
      <c r="X1799" s="55" cm="1">
        <f t="array" ref="X1799">IF(AND(B1799:D1799="",G1799:P1799=""),-9999,V1799*Av_Cost_Coll/W1799)</f>
        <v>-9999</v>
      </c>
      <c r="Y1799" s="55" cm="1">
        <f t="array" ref="Y1799">IF(AND(B1799:D1799="",G1799:P1799=""),-9999,VLOOKUP(CONCATENATE(M1799,"-",N1799),Likelihood,2,FALSE))</f>
        <v>-9999</v>
      </c>
      <c r="Z1799" s="55" t="str" cm="1">
        <f t="array" ref="Z1799">IF(AND(B1799:D1799="",G1799:P1799=""),"",IF(X1799&gt;=2,IF(Y1799&gt;50,"P1","P3"),IF(X1799&gt;0,IF(Y1799&gt;50,"P2","P5"),IF(Y1799&gt;50,"P4","P6"))))</f>
        <v/>
      </c>
    </row>
    <row r="1800" spans="1:26" x14ac:dyDescent="0.35">
      <c r="A1800" s="48"/>
      <c r="B1800" s="48"/>
      <c r="C1800" s="48"/>
      <c r="D1800" s="48"/>
      <c r="E1800" s="47"/>
      <c r="F1800" s="47"/>
      <c r="G1800" s="48"/>
      <c r="H1800" s="48"/>
      <c r="I1800" s="48"/>
      <c r="J1800" s="48"/>
      <c r="K1800" s="48"/>
      <c r="L1800" s="48"/>
      <c r="M1800" s="48"/>
      <c r="N1800" s="48"/>
      <c r="O1800" s="48"/>
      <c r="P1800" s="48"/>
      <c r="Q1800" s="55" t="str" cm="1">
        <f t="array" ref="Q1800">IF(AND(B1800="",D1800="",G1800:H1800="",J1800:P1800),"",IF(OR(B1800="",D1800="",AND(D1800&lt;&gt;"A",D1800&lt;&gt;"B",D1800&lt;&gt;"C",D1800&lt;&gt;"D",D1800&lt;&gt;"U"),G1800&lt;0,H1800&lt;G1800,AND(J1800&lt;&gt;"BC",J1800&lt;&gt;"SG",J1800&lt;&gt;"KQ",J1800&lt;&gt;"R"),J1800="",K1800="",L1800="",L1800&lt; 0,OR(M1800="",M1800&gt;15),OR(N1800="",N1800&gt;15),O1800="",P1800=""),"ERROR - Please check inputs",""))</f>
        <v/>
      </c>
      <c r="R1800" s="55" t="str" cm="1">
        <f t="array" ref="R1800">IF(AND(B1800:D1800="",G1800:P1800=""),"",H1800-G1800)</f>
        <v/>
      </c>
      <c r="S1800" s="55" t="str" cm="1">
        <f t="array" ref="S1800">IF(AND(B1800:D1800="",G1800:P1800=""),"",P1800*R1800/1000*365)</f>
        <v/>
      </c>
      <c r="T1800" s="55" t="str" cm="1">
        <f t="array" ref="T1800">IF(AND(B1800:D1800="",G1800:P1800=""),"",MAX(0,K1800-L1800))</f>
        <v/>
      </c>
      <c r="U1800" s="55" t="str" cm="1">
        <f t="array" ref="U1800">IF(AND(B1800:D1800="",G1800:P1800=""),"",VLOOKUP(J1800,ABen_Rates,3,FALSE)*T1800*S1800)</f>
        <v/>
      </c>
      <c r="V1800" s="55" t="str" cm="1">
        <f t="array" ref="V1800">IF(AND(B1800:D1800="",G1800:P1800=""),"",VLOOKUP(D1800,Treatment_Life,2,FALSE)*U1800)</f>
        <v/>
      </c>
      <c r="W1800" s="55" t="str" cm="1">
        <f t="array" ref="W1800">IF(AND(B1800:D1800="",G1800:P1800=""),"",(H1800-G1800)*O1800*Lane_Width*Cost_m2)</f>
        <v/>
      </c>
      <c r="X1800" s="55" cm="1">
        <f t="array" ref="X1800">IF(AND(B1800:D1800="",G1800:P1800=""),-9999,V1800*Av_Cost_Coll/W1800)</f>
        <v>-9999</v>
      </c>
      <c r="Y1800" s="55" cm="1">
        <f t="array" ref="Y1800">IF(AND(B1800:D1800="",G1800:P1800=""),-9999,VLOOKUP(CONCATENATE(M1800,"-",N1800),Likelihood,2,FALSE))</f>
        <v>-9999</v>
      </c>
      <c r="Z1800" s="55" t="str" cm="1">
        <f t="array" ref="Z1800">IF(AND(B1800:D1800="",G1800:P1800=""),"",IF(X1800&gt;=2,IF(Y1800&gt;50,"P1","P3"),IF(X1800&gt;0,IF(Y1800&gt;50,"P2","P5"),IF(Y1800&gt;50,"P4","P6"))))</f>
        <v/>
      </c>
    </row>
    <row r="1801" spans="1:26" x14ac:dyDescent="0.35">
      <c r="A1801" s="48"/>
      <c r="B1801" s="48"/>
      <c r="C1801" s="48"/>
      <c r="D1801" s="48"/>
      <c r="E1801" s="47"/>
      <c r="F1801" s="47"/>
      <c r="G1801" s="48"/>
      <c r="H1801" s="48"/>
      <c r="I1801" s="48"/>
      <c r="J1801" s="48"/>
      <c r="K1801" s="48"/>
      <c r="L1801" s="48"/>
      <c r="M1801" s="48"/>
      <c r="N1801" s="48"/>
      <c r="O1801" s="48"/>
      <c r="P1801" s="48"/>
      <c r="Q1801" s="55" t="str" cm="1">
        <f t="array" ref="Q1801">IF(AND(B1801="",D1801="",G1801:H1801="",J1801:P1801),"",IF(OR(B1801="",D1801="",AND(D1801&lt;&gt;"A",D1801&lt;&gt;"B",D1801&lt;&gt;"C",D1801&lt;&gt;"D",D1801&lt;&gt;"U"),G1801&lt;0,H1801&lt;G1801,AND(J1801&lt;&gt;"BC",J1801&lt;&gt;"SG",J1801&lt;&gt;"KQ",J1801&lt;&gt;"R"),J1801="",K1801="",L1801="",L1801&lt; 0,OR(M1801="",M1801&gt;15),OR(N1801="",N1801&gt;15),O1801="",P1801=""),"ERROR - Please check inputs",""))</f>
        <v/>
      </c>
      <c r="R1801" s="55" t="str" cm="1">
        <f t="array" ref="R1801">IF(AND(B1801:D1801="",G1801:P1801=""),"",H1801-G1801)</f>
        <v/>
      </c>
      <c r="S1801" s="55" t="str" cm="1">
        <f t="array" ref="S1801">IF(AND(B1801:D1801="",G1801:P1801=""),"",P1801*R1801/1000*365)</f>
        <v/>
      </c>
      <c r="T1801" s="55" t="str" cm="1">
        <f t="array" ref="T1801">IF(AND(B1801:D1801="",G1801:P1801=""),"",MAX(0,K1801-L1801))</f>
        <v/>
      </c>
      <c r="U1801" s="55" t="str" cm="1">
        <f t="array" ref="U1801">IF(AND(B1801:D1801="",G1801:P1801=""),"",VLOOKUP(J1801,ABen_Rates,3,FALSE)*T1801*S1801)</f>
        <v/>
      </c>
      <c r="V1801" s="55" t="str" cm="1">
        <f t="array" ref="V1801">IF(AND(B1801:D1801="",G1801:P1801=""),"",VLOOKUP(D1801,Treatment_Life,2,FALSE)*U1801)</f>
        <v/>
      </c>
      <c r="W1801" s="55" t="str" cm="1">
        <f t="array" ref="W1801">IF(AND(B1801:D1801="",G1801:P1801=""),"",(H1801-G1801)*O1801*Lane_Width*Cost_m2)</f>
        <v/>
      </c>
      <c r="X1801" s="55" cm="1">
        <f t="array" ref="X1801">IF(AND(B1801:D1801="",G1801:P1801=""),-9999,V1801*Av_Cost_Coll/W1801)</f>
        <v>-9999</v>
      </c>
      <c r="Y1801" s="55" cm="1">
        <f t="array" ref="Y1801">IF(AND(B1801:D1801="",G1801:P1801=""),-9999,VLOOKUP(CONCATENATE(M1801,"-",N1801),Likelihood,2,FALSE))</f>
        <v>-9999</v>
      </c>
      <c r="Z1801" s="55" t="str" cm="1">
        <f t="array" ref="Z1801">IF(AND(B1801:D1801="",G1801:P1801=""),"",IF(X1801&gt;=2,IF(Y1801&gt;50,"P1","P3"),IF(X1801&gt;0,IF(Y1801&gt;50,"P2","P5"),IF(Y1801&gt;50,"P4","P6"))))</f>
        <v/>
      </c>
    </row>
    <row r="1802" spans="1:26" x14ac:dyDescent="0.35">
      <c r="A1802" s="48"/>
      <c r="B1802" s="48"/>
      <c r="C1802" s="48"/>
      <c r="D1802" s="48"/>
      <c r="E1802" s="47"/>
      <c r="F1802" s="47"/>
      <c r="G1802" s="48"/>
      <c r="H1802" s="48"/>
      <c r="I1802" s="48"/>
      <c r="J1802" s="48"/>
      <c r="K1802" s="48"/>
      <c r="L1802" s="48"/>
      <c r="M1802" s="48"/>
      <c r="N1802" s="48"/>
      <c r="O1802" s="48"/>
      <c r="P1802" s="48"/>
      <c r="Q1802" s="55" t="str" cm="1">
        <f t="array" ref="Q1802">IF(AND(B1802="",D1802="",G1802:H1802="",J1802:P1802),"",IF(OR(B1802="",D1802="",AND(D1802&lt;&gt;"A",D1802&lt;&gt;"B",D1802&lt;&gt;"C",D1802&lt;&gt;"D",D1802&lt;&gt;"U"),G1802&lt;0,H1802&lt;G1802,AND(J1802&lt;&gt;"BC",J1802&lt;&gt;"SG",J1802&lt;&gt;"KQ",J1802&lt;&gt;"R"),J1802="",K1802="",L1802="",L1802&lt; 0,OR(M1802="",M1802&gt;15),OR(N1802="",N1802&gt;15),O1802="",P1802=""),"ERROR - Please check inputs",""))</f>
        <v/>
      </c>
      <c r="R1802" s="55" t="str" cm="1">
        <f t="array" ref="R1802">IF(AND(B1802:D1802="",G1802:P1802=""),"",H1802-G1802)</f>
        <v/>
      </c>
      <c r="S1802" s="55" t="str" cm="1">
        <f t="array" ref="S1802">IF(AND(B1802:D1802="",G1802:P1802=""),"",P1802*R1802/1000*365)</f>
        <v/>
      </c>
      <c r="T1802" s="55" t="str" cm="1">
        <f t="array" ref="T1802">IF(AND(B1802:D1802="",G1802:P1802=""),"",MAX(0,K1802-L1802))</f>
        <v/>
      </c>
      <c r="U1802" s="55" t="str" cm="1">
        <f t="array" ref="U1802">IF(AND(B1802:D1802="",G1802:P1802=""),"",VLOOKUP(J1802,ABen_Rates,3,FALSE)*T1802*S1802)</f>
        <v/>
      </c>
      <c r="V1802" s="55" t="str" cm="1">
        <f t="array" ref="V1802">IF(AND(B1802:D1802="",G1802:P1802=""),"",VLOOKUP(D1802,Treatment_Life,2,FALSE)*U1802)</f>
        <v/>
      </c>
      <c r="W1802" s="55" t="str" cm="1">
        <f t="array" ref="W1802">IF(AND(B1802:D1802="",G1802:P1802=""),"",(H1802-G1802)*O1802*Lane_Width*Cost_m2)</f>
        <v/>
      </c>
      <c r="X1802" s="55" cm="1">
        <f t="array" ref="X1802">IF(AND(B1802:D1802="",G1802:P1802=""),-9999,V1802*Av_Cost_Coll/W1802)</f>
        <v>-9999</v>
      </c>
      <c r="Y1802" s="55" cm="1">
        <f t="array" ref="Y1802">IF(AND(B1802:D1802="",G1802:P1802=""),-9999,VLOOKUP(CONCATENATE(M1802,"-",N1802),Likelihood,2,FALSE))</f>
        <v>-9999</v>
      </c>
      <c r="Z1802" s="55" t="str" cm="1">
        <f t="array" ref="Z1802">IF(AND(B1802:D1802="",G1802:P1802=""),"",IF(X1802&gt;=2,IF(Y1802&gt;50,"P1","P3"),IF(X1802&gt;0,IF(Y1802&gt;50,"P2","P5"),IF(Y1802&gt;50,"P4","P6"))))</f>
        <v/>
      </c>
    </row>
    <row r="1803" spans="1:26" x14ac:dyDescent="0.35">
      <c r="A1803" s="48"/>
      <c r="B1803" s="48"/>
      <c r="C1803" s="48"/>
      <c r="D1803" s="48"/>
      <c r="E1803" s="47"/>
      <c r="F1803" s="47"/>
      <c r="G1803" s="48"/>
      <c r="H1803" s="48"/>
      <c r="I1803" s="48"/>
      <c r="J1803" s="48"/>
      <c r="K1803" s="48"/>
      <c r="L1803" s="48"/>
      <c r="M1803" s="48"/>
      <c r="N1803" s="48"/>
      <c r="O1803" s="48"/>
      <c r="P1803" s="48"/>
      <c r="Q1803" s="55" t="str" cm="1">
        <f t="array" ref="Q1803">IF(AND(B1803="",D1803="",G1803:H1803="",J1803:P1803),"",IF(OR(B1803="",D1803="",AND(D1803&lt;&gt;"A",D1803&lt;&gt;"B",D1803&lt;&gt;"C",D1803&lt;&gt;"D",D1803&lt;&gt;"U"),G1803&lt;0,H1803&lt;G1803,AND(J1803&lt;&gt;"BC",J1803&lt;&gt;"SG",J1803&lt;&gt;"KQ",J1803&lt;&gt;"R"),J1803="",K1803="",L1803="",L1803&lt; 0,OR(M1803="",M1803&gt;15),OR(N1803="",N1803&gt;15),O1803="",P1803=""),"ERROR - Please check inputs",""))</f>
        <v/>
      </c>
      <c r="R1803" s="55" t="str" cm="1">
        <f t="array" ref="R1803">IF(AND(B1803:D1803="",G1803:P1803=""),"",H1803-G1803)</f>
        <v/>
      </c>
      <c r="S1803" s="55" t="str" cm="1">
        <f t="array" ref="S1803">IF(AND(B1803:D1803="",G1803:P1803=""),"",P1803*R1803/1000*365)</f>
        <v/>
      </c>
      <c r="T1803" s="55" t="str" cm="1">
        <f t="array" ref="T1803">IF(AND(B1803:D1803="",G1803:P1803=""),"",MAX(0,K1803-L1803))</f>
        <v/>
      </c>
      <c r="U1803" s="55" t="str" cm="1">
        <f t="array" ref="U1803">IF(AND(B1803:D1803="",G1803:P1803=""),"",VLOOKUP(J1803,ABen_Rates,3,FALSE)*T1803*S1803)</f>
        <v/>
      </c>
      <c r="V1803" s="55" t="str" cm="1">
        <f t="array" ref="V1803">IF(AND(B1803:D1803="",G1803:P1803=""),"",VLOOKUP(D1803,Treatment_Life,2,FALSE)*U1803)</f>
        <v/>
      </c>
      <c r="W1803" s="55" t="str" cm="1">
        <f t="array" ref="W1803">IF(AND(B1803:D1803="",G1803:P1803=""),"",(H1803-G1803)*O1803*Lane_Width*Cost_m2)</f>
        <v/>
      </c>
      <c r="X1803" s="55" cm="1">
        <f t="array" ref="X1803">IF(AND(B1803:D1803="",G1803:P1803=""),-9999,V1803*Av_Cost_Coll/W1803)</f>
        <v>-9999</v>
      </c>
      <c r="Y1803" s="55" cm="1">
        <f t="array" ref="Y1803">IF(AND(B1803:D1803="",G1803:P1803=""),-9999,VLOOKUP(CONCATENATE(M1803,"-",N1803),Likelihood,2,FALSE))</f>
        <v>-9999</v>
      </c>
      <c r="Z1803" s="55" t="str" cm="1">
        <f t="array" ref="Z1803">IF(AND(B1803:D1803="",G1803:P1803=""),"",IF(X1803&gt;=2,IF(Y1803&gt;50,"P1","P3"),IF(X1803&gt;0,IF(Y1803&gt;50,"P2","P5"),IF(Y1803&gt;50,"P4","P6"))))</f>
        <v/>
      </c>
    </row>
    <row r="1804" spans="1:26" x14ac:dyDescent="0.35">
      <c r="A1804" s="48"/>
      <c r="B1804" s="48"/>
      <c r="C1804" s="48"/>
      <c r="D1804" s="48"/>
      <c r="E1804" s="47"/>
      <c r="F1804" s="47"/>
      <c r="G1804" s="48"/>
      <c r="H1804" s="48"/>
      <c r="I1804" s="48"/>
      <c r="J1804" s="48"/>
      <c r="K1804" s="48"/>
      <c r="L1804" s="48"/>
      <c r="M1804" s="48"/>
      <c r="N1804" s="48"/>
      <c r="O1804" s="48"/>
      <c r="P1804" s="48"/>
      <c r="Q1804" s="55" t="str" cm="1">
        <f t="array" ref="Q1804">IF(AND(B1804="",D1804="",G1804:H1804="",J1804:P1804),"",IF(OR(B1804="",D1804="",AND(D1804&lt;&gt;"A",D1804&lt;&gt;"B",D1804&lt;&gt;"C",D1804&lt;&gt;"D",D1804&lt;&gt;"U"),G1804&lt;0,H1804&lt;G1804,AND(J1804&lt;&gt;"BC",J1804&lt;&gt;"SG",J1804&lt;&gt;"KQ",J1804&lt;&gt;"R"),J1804="",K1804="",L1804="",L1804&lt; 0,OR(M1804="",M1804&gt;15),OR(N1804="",N1804&gt;15),O1804="",P1804=""),"ERROR - Please check inputs",""))</f>
        <v/>
      </c>
      <c r="R1804" s="55" t="str" cm="1">
        <f t="array" ref="R1804">IF(AND(B1804:D1804="",G1804:P1804=""),"",H1804-G1804)</f>
        <v/>
      </c>
      <c r="S1804" s="55" t="str" cm="1">
        <f t="array" ref="S1804">IF(AND(B1804:D1804="",G1804:P1804=""),"",P1804*R1804/1000*365)</f>
        <v/>
      </c>
      <c r="T1804" s="55" t="str" cm="1">
        <f t="array" ref="T1804">IF(AND(B1804:D1804="",G1804:P1804=""),"",MAX(0,K1804-L1804))</f>
        <v/>
      </c>
      <c r="U1804" s="55" t="str" cm="1">
        <f t="array" ref="U1804">IF(AND(B1804:D1804="",G1804:P1804=""),"",VLOOKUP(J1804,ABen_Rates,3,FALSE)*T1804*S1804)</f>
        <v/>
      </c>
      <c r="V1804" s="55" t="str" cm="1">
        <f t="array" ref="V1804">IF(AND(B1804:D1804="",G1804:P1804=""),"",VLOOKUP(D1804,Treatment_Life,2,FALSE)*U1804)</f>
        <v/>
      </c>
      <c r="W1804" s="55" t="str" cm="1">
        <f t="array" ref="W1804">IF(AND(B1804:D1804="",G1804:P1804=""),"",(H1804-G1804)*O1804*Lane_Width*Cost_m2)</f>
        <v/>
      </c>
      <c r="X1804" s="55" cm="1">
        <f t="array" ref="X1804">IF(AND(B1804:D1804="",G1804:P1804=""),-9999,V1804*Av_Cost_Coll/W1804)</f>
        <v>-9999</v>
      </c>
      <c r="Y1804" s="55" cm="1">
        <f t="array" ref="Y1804">IF(AND(B1804:D1804="",G1804:P1804=""),-9999,VLOOKUP(CONCATENATE(M1804,"-",N1804),Likelihood,2,FALSE))</f>
        <v>-9999</v>
      </c>
      <c r="Z1804" s="55" t="str" cm="1">
        <f t="array" ref="Z1804">IF(AND(B1804:D1804="",G1804:P1804=""),"",IF(X1804&gt;=2,IF(Y1804&gt;50,"P1","P3"),IF(X1804&gt;0,IF(Y1804&gt;50,"P2","P5"),IF(Y1804&gt;50,"P4","P6"))))</f>
        <v/>
      </c>
    </row>
    <row r="1805" spans="1:26" x14ac:dyDescent="0.35">
      <c r="A1805" s="48"/>
      <c r="B1805" s="48"/>
      <c r="C1805" s="48"/>
      <c r="D1805" s="48"/>
      <c r="E1805" s="47"/>
      <c r="F1805" s="47"/>
      <c r="G1805" s="48"/>
      <c r="H1805" s="48"/>
      <c r="I1805" s="48"/>
      <c r="J1805" s="48"/>
      <c r="K1805" s="48"/>
      <c r="L1805" s="48"/>
      <c r="M1805" s="48"/>
      <c r="N1805" s="48"/>
      <c r="O1805" s="48"/>
      <c r="P1805" s="48"/>
      <c r="Q1805" s="55" t="str" cm="1">
        <f t="array" ref="Q1805">IF(AND(B1805="",D1805="",G1805:H1805="",J1805:P1805),"",IF(OR(B1805="",D1805="",AND(D1805&lt;&gt;"A",D1805&lt;&gt;"B",D1805&lt;&gt;"C",D1805&lt;&gt;"D",D1805&lt;&gt;"U"),G1805&lt;0,H1805&lt;G1805,AND(J1805&lt;&gt;"BC",J1805&lt;&gt;"SG",J1805&lt;&gt;"KQ",J1805&lt;&gt;"R"),J1805="",K1805="",L1805="",L1805&lt; 0,OR(M1805="",M1805&gt;15),OR(N1805="",N1805&gt;15),O1805="",P1805=""),"ERROR - Please check inputs",""))</f>
        <v/>
      </c>
      <c r="R1805" s="55" t="str" cm="1">
        <f t="array" ref="R1805">IF(AND(B1805:D1805="",G1805:P1805=""),"",H1805-G1805)</f>
        <v/>
      </c>
      <c r="S1805" s="55" t="str" cm="1">
        <f t="array" ref="S1805">IF(AND(B1805:D1805="",G1805:P1805=""),"",P1805*R1805/1000*365)</f>
        <v/>
      </c>
      <c r="T1805" s="55" t="str" cm="1">
        <f t="array" ref="T1805">IF(AND(B1805:D1805="",G1805:P1805=""),"",MAX(0,K1805-L1805))</f>
        <v/>
      </c>
      <c r="U1805" s="55" t="str" cm="1">
        <f t="array" ref="U1805">IF(AND(B1805:D1805="",G1805:P1805=""),"",VLOOKUP(J1805,ABen_Rates,3,FALSE)*T1805*S1805)</f>
        <v/>
      </c>
      <c r="V1805" s="55" t="str" cm="1">
        <f t="array" ref="V1805">IF(AND(B1805:D1805="",G1805:P1805=""),"",VLOOKUP(D1805,Treatment_Life,2,FALSE)*U1805)</f>
        <v/>
      </c>
      <c r="W1805" s="55" t="str" cm="1">
        <f t="array" ref="W1805">IF(AND(B1805:D1805="",G1805:P1805=""),"",(H1805-G1805)*O1805*Lane_Width*Cost_m2)</f>
        <v/>
      </c>
      <c r="X1805" s="55" cm="1">
        <f t="array" ref="X1805">IF(AND(B1805:D1805="",G1805:P1805=""),-9999,V1805*Av_Cost_Coll/W1805)</f>
        <v>-9999</v>
      </c>
      <c r="Y1805" s="55" cm="1">
        <f t="array" ref="Y1805">IF(AND(B1805:D1805="",G1805:P1805=""),-9999,VLOOKUP(CONCATENATE(M1805,"-",N1805),Likelihood,2,FALSE))</f>
        <v>-9999</v>
      </c>
      <c r="Z1805" s="55" t="str" cm="1">
        <f t="array" ref="Z1805">IF(AND(B1805:D1805="",G1805:P1805=""),"",IF(X1805&gt;=2,IF(Y1805&gt;50,"P1","P3"),IF(X1805&gt;0,IF(Y1805&gt;50,"P2","P5"),IF(Y1805&gt;50,"P4","P6"))))</f>
        <v/>
      </c>
    </row>
    <row r="1806" spans="1:26" x14ac:dyDescent="0.35">
      <c r="A1806" s="48"/>
      <c r="B1806" s="48"/>
      <c r="C1806" s="48"/>
      <c r="D1806" s="48"/>
      <c r="E1806" s="47"/>
      <c r="F1806" s="47"/>
      <c r="G1806" s="48"/>
      <c r="H1806" s="48"/>
      <c r="I1806" s="48"/>
      <c r="J1806" s="48"/>
      <c r="K1806" s="48"/>
      <c r="L1806" s="48"/>
      <c r="M1806" s="48"/>
      <c r="N1806" s="48"/>
      <c r="O1806" s="48"/>
      <c r="P1806" s="48"/>
      <c r="Q1806" s="55" t="str" cm="1">
        <f t="array" ref="Q1806">IF(AND(B1806="",D1806="",G1806:H1806="",J1806:P1806),"",IF(OR(B1806="",D1806="",AND(D1806&lt;&gt;"A",D1806&lt;&gt;"B",D1806&lt;&gt;"C",D1806&lt;&gt;"D",D1806&lt;&gt;"U"),G1806&lt;0,H1806&lt;G1806,AND(J1806&lt;&gt;"BC",J1806&lt;&gt;"SG",J1806&lt;&gt;"KQ",J1806&lt;&gt;"R"),J1806="",K1806="",L1806="",L1806&lt; 0,OR(M1806="",M1806&gt;15),OR(N1806="",N1806&gt;15),O1806="",P1806=""),"ERROR - Please check inputs",""))</f>
        <v/>
      </c>
      <c r="R1806" s="55" t="str" cm="1">
        <f t="array" ref="R1806">IF(AND(B1806:D1806="",G1806:P1806=""),"",H1806-G1806)</f>
        <v/>
      </c>
      <c r="S1806" s="55" t="str" cm="1">
        <f t="array" ref="S1806">IF(AND(B1806:D1806="",G1806:P1806=""),"",P1806*R1806/1000*365)</f>
        <v/>
      </c>
      <c r="T1806" s="55" t="str" cm="1">
        <f t="array" ref="T1806">IF(AND(B1806:D1806="",G1806:P1806=""),"",MAX(0,K1806-L1806))</f>
        <v/>
      </c>
      <c r="U1806" s="55" t="str" cm="1">
        <f t="array" ref="U1806">IF(AND(B1806:D1806="",G1806:P1806=""),"",VLOOKUP(J1806,ABen_Rates,3,FALSE)*T1806*S1806)</f>
        <v/>
      </c>
      <c r="V1806" s="55" t="str" cm="1">
        <f t="array" ref="V1806">IF(AND(B1806:D1806="",G1806:P1806=""),"",VLOOKUP(D1806,Treatment_Life,2,FALSE)*U1806)</f>
        <v/>
      </c>
      <c r="W1806" s="55" t="str" cm="1">
        <f t="array" ref="W1806">IF(AND(B1806:D1806="",G1806:P1806=""),"",(H1806-G1806)*O1806*Lane_Width*Cost_m2)</f>
        <v/>
      </c>
      <c r="X1806" s="55" cm="1">
        <f t="array" ref="X1806">IF(AND(B1806:D1806="",G1806:P1806=""),-9999,V1806*Av_Cost_Coll/W1806)</f>
        <v>-9999</v>
      </c>
      <c r="Y1806" s="55" cm="1">
        <f t="array" ref="Y1806">IF(AND(B1806:D1806="",G1806:P1806=""),-9999,VLOOKUP(CONCATENATE(M1806,"-",N1806),Likelihood,2,FALSE))</f>
        <v>-9999</v>
      </c>
      <c r="Z1806" s="55" t="str" cm="1">
        <f t="array" ref="Z1806">IF(AND(B1806:D1806="",G1806:P1806=""),"",IF(X1806&gt;=2,IF(Y1806&gt;50,"P1","P3"),IF(X1806&gt;0,IF(Y1806&gt;50,"P2","P5"),IF(Y1806&gt;50,"P4","P6"))))</f>
        <v/>
      </c>
    </row>
    <row r="1807" spans="1:26" x14ac:dyDescent="0.35">
      <c r="A1807" s="48"/>
      <c r="B1807" s="48"/>
      <c r="C1807" s="48"/>
      <c r="D1807" s="48"/>
      <c r="E1807" s="47"/>
      <c r="F1807" s="47"/>
      <c r="G1807" s="48"/>
      <c r="H1807" s="48"/>
      <c r="I1807" s="48"/>
      <c r="J1807" s="48"/>
      <c r="K1807" s="48"/>
      <c r="L1807" s="48"/>
      <c r="M1807" s="48"/>
      <c r="N1807" s="48"/>
      <c r="O1807" s="48"/>
      <c r="P1807" s="48"/>
      <c r="Q1807" s="55" t="str" cm="1">
        <f t="array" ref="Q1807">IF(AND(B1807="",D1807="",G1807:H1807="",J1807:P1807),"",IF(OR(B1807="",D1807="",AND(D1807&lt;&gt;"A",D1807&lt;&gt;"B",D1807&lt;&gt;"C",D1807&lt;&gt;"D",D1807&lt;&gt;"U"),G1807&lt;0,H1807&lt;G1807,AND(J1807&lt;&gt;"BC",J1807&lt;&gt;"SG",J1807&lt;&gt;"KQ",J1807&lt;&gt;"R"),J1807="",K1807="",L1807="",L1807&lt; 0,OR(M1807="",M1807&gt;15),OR(N1807="",N1807&gt;15),O1807="",P1807=""),"ERROR - Please check inputs",""))</f>
        <v/>
      </c>
      <c r="R1807" s="55" t="str" cm="1">
        <f t="array" ref="R1807">IF(AND(B1807:D1807="",G1807:P1807=""),"",H1807-G1807)</f>
        <v/>
      </c>
      <c r="S1807" s="55" t="str" cm="1">
        <f t="array" ref="S1807">IF(AND(B1807:D1807="",G1807:P1807=""),"",P1807*R1807/1000*365)</f>
        <v/>
      </c>
      <c r="T1807" s="55" t="str" cm="1">
        <f t="array" ref="T1807">IF(AND(B1807:D1807="",G1807:P1807=""),"",MAX(0,K1807-L1807))</f>
        <v/>
      </c>
      <c r="U1807" s="55" t="str" cm="1">
        <f t="array" ref="U1807">IF(AND(B1807:D1807="",G1807:P1807=""),"",VLOOKUP(J1807,ABen_Rates,3,FALSE)*T1807*S1807)</f>
        <v/>
      </c>
      <c r="V1807" s="55" t="str" cm="1">
        <f t="array" ref="V1807">IF(AND(B1807:D1807="",G1807:P1807=""),"",VLOOKUP(D1807,Treatment_Life,2,FALSE)*U1807)</f>
        <v/>
      </c>
      <c r="W1807" s="55" t="str" cm="1">
        <f t="array" ref="W1807">IF(AND(B1807:D1807="",G1807:P1807=""),"",(H1807-G1807)*O1807*Lane_Width*Cost_m2)</f>
        <v/>
      </c>
      <c r="X1807" s="55" cm="1">
        <f t="array" ref="X1807">IF(AND(B1807:D1807="",G1807:P1807=""),-9999,V1807*Av_Cost_Coll/W1807)</f>
        <v>-9999</v>
      </c>
      <c r="Y1807" s="55" cm="1">
        <f t="array" ref="Y1807">IF(AND(B1807:D1807="",G1807:P1807=""),-9999,VLOOKUP(CONCATENATE(M1807,"-",N1807),Likelihood,2,FALSE))</f>
        <v>-9999</v>
      </c>
      <c r="Z1807" s="55" t="str" cm="1">
        <f t="array" ref="Z1807">IF(AND(B1807:D1807="",G1807:P1807=""),"",IF(X1807&gt;=2,IF(Y1807&gt;50,"P1","P3"),IF(X1807&gt;0,IF(Y1807&gt;50,"P2","P5"),IF(Y1807&gt;50,"P4","P6"))))</f>
        <v/>
      </c>
    </row>
    <row r="1808" spans="1:26" x14ac:dyDescent="0.35">
      <c r="A1808" s="48"/>
      <c r="B1808" s="48"/>
      <c r="C1808" s="48"/>
      <c r="D1808" s="48"/>
      <c r="E1808" s="47"/>
      <c r="F1808" s="47"/>
      <c r="G1808" s="48"/>
      <c r="H1808" s="48"/>
      <c r="I1808" s="48"/>
      <c r="J1808" s="48"/>
      <c r="K1808" s="48"/>
      <c r="L1808" s="48"/>
      <c r="M1808" s="48"/>
      <c r="N1808" s="48"/>
      <c r="O1808" s="48"/>
      <c r="P1808" s="48"/>
      <c r="Q1808" s="55" t="str" cm="1">
        <f t="array" ref="Q1808">IF(AND(B1808="",D1808="",G1808:H1808="",J1808:P1808),"",IF(OR(B1808="",D1808="",AND(D1808&lt;&gt;"A",D1808&lt;&gt;"B",D1808&lt;&gt;"C",D1808&lt;&gt;"D",D1808&lt;&gt;"U"),G1808&lt;0,H1808&lt;G1808,AND(J1808&lt;&gt;"BC",J1808&lt;&gt;"SG",J1808&lt;&gt;"KQ",J1808&lt;&gt;"R"),J1808="",K1808="",L1808="",L1808&lt; 0,OR(M1808="",M1808&gt;15),OR(N1808="",N1808&gt;15),O1808="",P1808=""),"ERROR - Please check inputs",""))</f>
        <v/>
      </c>
      <c r="R1808" s="55" t="str" cm="1">
        <f t="array" ref="R1808">IF(AND(B1808:D1808="",G1808:P1808=""),"",H1808-G1808)</f>
        <v/>
      </c>
      <c r="S1808" s="55" t="str" cm="1">
        <f t="array" ref="S1808">IF(AND(B1808:D1808="",G1808:P1808=""),"",P1808*R1808/1000*365)</f>
        <v/>
      </c>
      <c r="T1808" s="55" t="str" cm="1">
        <f t="array" ref="T1808">IF(AND(B1808:D1808="",G1808:P1808=""),"",MAX(0,K1808-L1808))</f>
        <v/>
      </c>
      <c r="U1808" s="55" t="str" cm="1">
        <f t="array" ref="U1808">IF(AND(B1808:D1808="",G1808:P1808=""),"",VLOOKUP(J1808,ABen_Rates,3,FALSE)*T1808*S1808)</f>
        <v/>
      </c>
      <c r="V1808" s="55" t="str" cm="1">
        <f t="array" ref="V1808">IF(AND(B1808:D1808="",G1808:P1808=""),"",VLOOKUP(D1808,Treatment_Life,2,FALSE)*U1808)</f>
        <v/>
      </c>
      <c r="W1808" s="55" t="str" cm="1">
        <f t="array" ref="W1808">IF(AND(B1808:D1808="",G1808:P1808=""),"",(H1808-G1808)*O1808*Lane_Width*Cost_m2)</f>
        <v/>
      </c>
      <c r="X1808" s="55" cm="1">
        <f t="array" ref="X1808">IF(AND(B1808:D1808="",G1808:P1808=""),-9999,V1808*Av_Cost_Coll/W1808)</f>
        <v>-9999</v>
      </c>
      <c r="Y1808" s="55" cm="1">
        <f t="array" ref="Y1808">IF(AND(B1808:D1808="",G1808:P1808=""),-9999,VLOOKUP(CONCATENATE(M1808,"-",N1808),Likelihood,2,FALSE))</f>
        <v>-9999</v>
      </c>
      <c r="Z1808" s="55" t="str" cm="1">
        <f t="array" ref="Z1808">IF(AND(B1808:D1808="",G1808:P1808=""),"",IF(X1808&gt;=2,IF(Y1808&gt;50,"P1","P3"),IF(X1808&gt;0,IF(Y1808&gt;50,"P2","P5"),IF(Y1808&gt;50,"P4","P6"))))</f>
        <v/>
      </c>
    </row>
    <row r="1809" spans="1:26" x14ac:dyDescent="0.35">
      <c r="A1809" s="48"/>
      <c r="B1809" s="48"/>
      <c r="C1809" s="48"/>
      <c r="D1809" s="48"/>
      <c r="E1809" s="47"/>
      <c r="F1809" s="47"/>
      <c r="G1809" s="48"/>
      <c r="H1809" s="48"/>
      <c r="I1809" s="48"/>
      <c r="J1809" s="48"/>
      <c r="K1809" s="48"/>
      <c r="L1809" s="48"/>
      <c r="M1809" s="48"/>
      <c r="N1809" s="48"/>
      <c r="O1809" s="48"/>
      <c r="P1809" s="48"/>
      <c r="Q1809" s="55" t="str" cm="1">
        <f t="array" ref="Q1809">IF(AND(B1809="",D1809="",G1809:H1809="",J1809:P1809),"",IF(OR(B1809="",D1809="",AND(D1809&lt;&gt;"A",D1809&lt;&gt;"B",D1809&lt;&gt;"C",D1809&lt;&gt;"D",D1809&lt;&gt;"U"),G1809&lt;0,H1809&lt;G1809,AND(J1809&lt;&gt;"BC",J1809&lt;&gt;"SG",J1809&lt;&gt;"KQ",J1809&lt;&gt;"R"),J1809="",K1809="",L1809="",L1809&lt; 0,OR(M1809="",M1809&gt;15),OR(N1809="",N1809&gt;15),O1809="",P1809=""),"ERROR - Please check inputs",""))</f>
        <v/>
      </c>
      <c r="R1809" s="55" t="str" cm="1">
        <f t="array" ref="R1809">IF(AND(B1809:D1809="",G1809:P1809=""),"",H1809-G1809)</f>
        <v/>
      </c>
      <c r="S1809" s="55" t="str" cm="1">
        <f t="array" ref="S1809">IF(AND(B1809:D1809="",G1809:P1809=""),"",P1809*R1809/1000*365)</f>
        <v/>
      </c>
      <c r="T1809" s="55" t="str" cm="1">
        <f t="array" ref="T1809">IF(AND(B1809:D1809="",G1809:P1809=""),"",MAX(0,K1809-L1809))</f>
        <v/>
      </c>
      <c r="U1809" s="55" t="str" cm="1">
        <f t="array" ref="U1809">IF(AND(B1809:D1809="",G1809:P1809=""),"",VLOOKUP(J1809,ABen_Rates,3,FALSE)*T1809*S1809)</f>
        <v/>
      </c>
      <c r="V1809" s="55" t="str" cm="1">
        <f t="array" ref="V1809">IF(AND(B1809:D1809="",G1809:P1809=""),"",VLOOKUP(D1809,Treatment_Life,2,FALSE)*U1809)</f>
        <v/>
      </c>
      <c r="W1809" s="55" t="str" cm="1">
        <f t="array" ref="W1809">IF(AND(B1809:D1809="",G1809:P1809=""),"",(H1809-G1809)*O1809*Lane_Width*Cost_m2)</f>
        <v/>
      </c>
      <c r="X1809" s="55" cm="1">
        <f t="array" ref="X1809">IF(AND(B1809:D1809="",G1809:P1809=""),-9999,V1809*Av_Cost_Coll/W1809)</f>
        <v>-9999</v>
      </c>
      <c r="Y1809" s="55" cm="1">
        <f t="array" ref="Y1809">IF(AND(B1809:D1809="",G1809:P1809=""),-9999,VLOOKUP(CONCATENATE(M1809,"-",N1809),Likelihood,2,FALSE))</f>
        <v>-9999</v>
      </c>
      <c r="Z1809" s="55" t="str" cm="1">
        <f t="array" ref="Z1809">IF(AND(B1809:D1809="",G1809:P1809=""),"",IF(X1809&gt;=2,IF(Y1809&gt;50,"P1","P3"),IF(X1809&gt;0,IF(Y1809&gt;50,"P2","P5"),IF(Y1809&gt;50,"P4","P6"))))</f>
        <v/>
      </c>
    </row>
    <row r="1810" spans="1:26" x14ac:dyDescent="0.35">
      <c r="A1810" s="48"/>
      <c r="B1810" s="48"/>
      <c r="C1810" s="48"/>
      <c r="D1810" s="48"/>
      <c r="E1810" s="47"/>
      <c r="F1810" s="47"/>
      <c r="G1810" s="48"/>
      <c r="H1810" s="48"/>
      <c r="I1810" s="48"/>
      <c r="J1810" s="48"/>
      <c r="K1810" s="48"/>
      <c r="L1810" s="48"/>
      <c r="M1810" s="48"/>
      <c r="N1810" s="48"/>
      <c r="O1810" s="48"/>
      <c r="P1810" s="48"/>
      <c r="Q1810" s="55" t="str" cm="1">
        <f t="array" ref="Q1810">IF(AND(B1810="",D1810="",G1810:H1810="",J1810:P1810),"",IF(OR(B1810="",D1810="",AND(D1810&lt;&gt;"A",D1810&lt;&gt;"B",D1810&lt;&gt;"C",D1810&lt;&gt;"D",D1810&lt;&gt;"U"),G1810&lt;0,H1810&lt;G1810,AND(J1810&lt;&gt;"BC",J1810&lt;&gt;"SG",J1810&lt;&gt;"KQ",J1810&lt;&gt;"R"),J1810="",K1810="",L1810="",L1810&lt; 0,OR(M1810="",M1810&gt;15),OR(N1810="",N1810&gt;15),O1810="",P1810=""),"ERROR - Please check inputs",""))</f>
        <v/>
      </c>
      <c r="R1810" s="55" t="str" cm="1">
        <f t="array" ref="R1810">IF(AND(B1810:D1810="",G1810:P1810=""),"",H1810-G1810)</f>
        <v/>
      </c>
      <c r="S1810" s="55" t="str" cm="1">
        <f t="array" ref="S1810">IF(AND(B1810:D1810="",G1810:P1810=""),"",P1810*R1810/1000*365)</f>
        <v/>
      </c>
      <c r="T1810" s="55" t="str" cm="1">
        <f t="array" ref="T1810">IF(AND(B1810:D1810="",G1810:P1810=""),"",MAX(0,K1810-L1810))</f>
        <v/>
      </c>
      <c r="U1810" s="55" t="str" cm="1">
        <f t="array" ref="U1810">IF(AND(B1810:D1810="",G1810:P1810=""),"",VLOOKUP(J1810,ABen_Rates,3,FALSE)*T1810*S1810)</f>
        <v/>
      </c>
      <c r="V1810" s="55" t="str" cm="1">
        <f t="array" ref="V1810">IF(AND(B1810:D1810="",G1810:P1810=""),"",VLOOKUP(D1810,Treatment_Life,2,FALSE)*U1810)</f>
        <v/>
      </c>
      <c r="W1810" s="55" t="str" cm="1">
        <f t="array" ref="W1810">IF(AND(B1810:D1810="",G1810:P1810=""),"",(H1810-G1810)*O1810*Lane_Width*Cost_m2)</f>
        <v/>
      </c>
      <c r="X1810" s="55" cm="1">
        <f t="array" ref="X1810">IF(AND(B1810:D1810="",G1810:P1810=""),-9999,V1810*Av_Cost_Coll/W1810)</f>
        <v>-9999</v>
      </c>
      <c r="Y1810" s="55" cm="1">
        <f t="array" ref="Y1810">IF(AND(B1810:D1810="",G1810:P1810=""),-9999,VLOOKUP(CONCATENATE(M1810,"-",N1810),Likelihood,2,FALSE))</f>
        <v>-9999</v>
      </c>
      <c r="Z1810" s="55" t="str" cm="1">
        <f t="array" ref="Z1810">IF(AND(B1810:D1810="",G1810:P1810=""),"",IF(X1810&gt;=2,IF(Y1810&gt;50,"P1","P3"),IF(X1810&gt;0,IF(Y1810&gt;50,"P2","P5"),IF(Y1810&gt;50,"P4","P6"))))</f>
        <v/>
      </c>
    </row>
    <row r="1811" spans="1:26" x14ac:dyDescent="0.35">
      <c r="A1811" s="48"/>
      <c r="B1811" s="48"/>
      <c r="C1811" s="48"/>
      <c r="D1811" s="48"/>
      <c r="E1811" s="47"/>
      <c r="F1811" s="47"/>
      <c r="G1811" s="48"/>
      <c r="H1811" s="48"/>
      <c r="I1811" s="48"/>
      <c r="J1811" s="48"/>
      <c r="K1811" s="48"/>
      <c r="L1811" s="48"/>
      <c r="M1811" s="48"/>
      <c r="N1811" s="48"/>
      <c r="O1811" s="48"/>
      <c r="P1811" s="48"/>
      <c r="Q1811" s="55" t="str" cm="1">
        <f t="array" ref="Q1811">IF(AND(B1811="",D1811="",G1811:H1811="",J1811:P1811),"",IF(OR(B1811="",D1811="",AND(D1811&lt;&gt;"A",D1811&lt;&gt;"B",D1811&lt;&gt;"C",D1811&lt;&gt;"D",D1811&lt;&gt;"U"),G1811&lt;0,H1811&lt;G1811,AND(J1811&lt;&gt;"BC",J1811&lt;&gt;"SG",J1811&lt;&gt;"KQ",J1811&lt;&gt;"R"),J1811="",K1811="",L1811="",L1811&lt; 0,OR(M1811="",M1811&gt;15),OR(N1811="",N1811&gt;15),O1811="",P1811=""),"ERROR - Please check inputs",""))</f>
        <v/>
      </c>
      <c r="R1811" s="55" t="str" cm="1">
        <f t="array" ref="R1811">IF(AND(B1811:D1811="",G1811:P1811=""),"",H1811-G1811)</f>
        <v/>
      </c>
      <c r="S1811" s="55" t="str" cm="1">
        <f t="array" ref="S1811">IF(AND(B1811:D1811="",G1811:P1811=""),"",P1811*R1811/1000*365)</f>
        <v/>
      </c>
      <c r="T1811" s="55" t="str" cm="1">
        <f t="array" ref="T1811">IF(AND(B1811:D1811="",G1811:P1811=""),"",MAX(0,K1811-L1811))</f>
        <v/>
      </c>
      <c r="U1811" s="55" t="str" cm="1">
        <f t="array" ref="U1811">IF(AND(B1811:D1811="",G1811:P1811=""),"",VLOOKUP(J1811,ABen_Rates,3,FALSE)*T1811*S1811)</f>
        <v/>
      </c>
      <c r="V1811" s="55" t="str" cm="1">
        <f t="array" ref="V1811">IF(AND(B1811:D1811="",G1811:P1811=""),"",VLOOKUP(D1811,Treatment_Life,2,FALSE)*U1811)</f>
        <v/>
      </c>
      <c r="W1811" s="55" t="str" cm="1">
        <f t="array" ref="W1811">IF(AND(B1811:D1811="",G1811:P1811=""),"",(H1811-G1811)*O1811*Lane_Width*Cost_m2)</f>
        <v/>
      </c>
      <c r="X1811" s="55" cm="1">
        <f t="array" ref="X1811">IF(AND(B1811:D1811="",G1811:P1811=""),-9999,V1811*Av_Cost_Coll/W1811)</f>
        <v>-9999</v>
      </c>
      <c r="Y1811" s="55" cm="1">
        <f t="array" ref="Y1811">IF(AND(B1811:D1811="",G1811:P1811=""),-9999,VLOOKUP(CONCATENATE(M1811,"-",N1811),Likelihood,2,FALSE))</f>
        <v>-9999</v>
      </c>
      <c r="Z1811" s="55" t="str" cm="1">
        <f t="array" ref="Z1811">IF(AND(B1811:D1811="",G1811:P1811=""),"",IF(X1811&gt;=2,IF(Y1811&gt;50,"P1","P3"),IF(X1811&gt;0,IF(Y1811&gt;50,"P2","P5"),IF(Y1811&gt;50,"P4","P6"))))</f>
        <v/>
      </c>
    </row>
    <row r="1812" spans="1:26" x14ac:dyDescent="0.35">
      <c r="A1812" s="48"/>
      <c r="B1812" s="48"/>
      <c r="C1812" s="48"/>
      <c r="D1812" s="48"/>
      <c r="E1812" s="47"/>
      <c r="F1812" s="47"/>
      <c r="G1812" s="48"/>
      <c r="H1812" s="48"/>
      <c r="I1812" s="48"/>
      <c r="J1812" s="48"/>
      <c r="K1812" s="48"/>
      <c r="L1812" s="48"/>
      <c r="M1812" s="48"/>
      <c r="N1812" s="48"/>
      <c r="O1812" s="48"/>
      <c r="P1812" s="48"/>
      <c r="Q1812" s="55" t="str" cm="1">
        <f t="array" ref="Q1812">IF(AND(B1812="",D1812="",G1812:H1812="",J1812:P1812),"",IF(OR(B1812="",D1812="",AND(D1812&lt;&gt;"A",D1812&lt;&gt;"B",D1812&lt;&gt;"C",D1812&lt;&gt;"D",D1812&lt;&gt;"U"),G1812&lt;0,H1812&lt;G1812,AND(J1812&lt;&gt;"BC",J1812&lt;&gt;"SG",J1812&lt;&gt;"KQ",J1812&lt;&gt;"R"),J1812="",K1812="",L1812="",L1812&lt; 0,OR(M1812="",M1812&gt;15),OR(N1812="",N1812&gt;15),O1812="",P1812=""),"ERROR - Please check inputs",""))</f>
        <v/>
      </c>
      <c r="R1812" s="55" t="str" cm="1">
        <f t="array" ref="R1812">IF(AND(B1812:D1812="",G1812:P1812=""),"",H1812-G1812)</f>
        <v/>
      </c>
      <c r="S1812" s="55" t="str" cm="1">
        <f t="array" ref="S1812">IF(AND(B1812:D1812="",G1812:P1812=""),"",P1812*R1812/1000*365)</f>
        <v/>
      </c>
      <c r="T1812" s="55" t="str" cm="1">
        <f t="array" ref="T1812">IF(AND(B1812:D1812="",G1812:P1812=""),"",MAX(0,K1812-L1812))</f>
        <v/>
      </c>
      <c r="U1812" s="55" t="str" cm="1">
        <f t="array" ref="U1812">IF(AND(B1812:D1812="",G1812:P1812=""),"",VLOOKUP(J1812,ABen_Rates,3,FALSE)*T1812*S1812)</f>
        <v/>
      </c>
      <c r="V1812" s="55" t="str" cm="1">
        <f t="array" ref="V1812">IF(AND(B1812:D1812="",G1812:P1812=""),"",VLOOKUP(D1812,Treatment_Life,2,FALSE)*U1812)</f>
        <v/>
      </c>
      <c r="W1812" s="55" t="str" cm="1">
        <f t="array" ref="W1812">IF(AND(B1812:D1812="",G1812:P1812=""),"",(H1812-G1812)*O1812*Lane_Width*Cost_m2)</f>
        <v/>
      </c>
      <c r="X1812" s="55" cm="1">
        <f t="array" ref="X1812">IF(AND(B1812:D1812="",G1812:P1812=""),-9999,V1812*Av_Cost_Coll/W1812)</f>
        <v>-9999</v>
      </c>
      <c r="Y1812" s="55" cm="1">
        <f t="array" ref="Y1812">IF(AND(B1812:D1812="",G1812:P1812=""),-9999,VLOOKUP(CONCATENATE(M1812,"-",N1812),Likelihood,2,FALSE))</f>
        <v>-9999</v>
      </c>
      <c r="Z1812" s="55" t="str" cm="1">
        <f t="array" ref="Z1812">IF(AND(B1812:D1812="",G1812:P1812=""),"",IF(X1812&gt;=2,IF(Y1812&gt;50,"P1","P3"),IF(X1812&gt;0,IF(Y1812&gt;50,"P2","P5"),IF(Y1812&gt;50,"P4","P6"))))</f>
        <v/>
      </c>
    </row>
    <row r="1813" spans="1:26" x14ac:dyDescent="0.35">
      <c r="A1813" s="48"/>
      <c r="B1813" s="48"/>
      <c r="C1813" s="48"/>
      <c r="D1813" s="48"/>
      <c r="E1813" s="47"/>
      <c r="F1813" s="47"/>
      <c r="G1813" s="48"/>
      <c r="H1813" s="48"/>
      <c r="I1813" s="48"/>
      <c r="J1813" s="48"/>
      <c r="K1813" s="48"/>
      <c r="L1813" s="48"/>
      <c r="M1813" s="48"/>
      <c r="N1813" s="48"/>
      <c r="O1813" s="48"/>
      <c r="P1813" s="48"/>
      <c r="Q1813" s="55" t="str" cm="1">
        <f t="array" ref="Q1813">IF(AND(B1813="",D1813="",G1813:H1813="",J1813:P1813),"",IF(OR(B1813="",D1813="",AND(D1813&lt;&gt;"A",D1813&lt;&gt;"B",D1813&lt;&gt;"C",D1813&lt;&gt;"D",D1813&lt;&gt;"U"),G1813&lt;0,H1813&lt;G1813,AND(J1813&lt;&gt;"BC",J1813&lt;&gt;"SG",J1813&lt;&gt;"KQ",J1813&lt;&gt;"R"),J1813="",K1813="",L1813="",L1813&lt; 0,OR(M1813="",M1813&gt;15),OR(N1813="",N1813&gt;15),O1813="",P1813=""),"ERROR - Please check inputs",""))</f>
        <v/>
      </c>
      <c r="R1813" s="55" t="str" cm="1">
        <f t="array" ref="R1813">IF(AND(B1813:D1813="",G1813:P1813=""),"",H1813-G1813)</f>
        <v/>
      </c>
      <c r="S1813" s="55" t="str" cm="1">
        <f t="array" ref="S1813">IF(AND(B1813:D1813="",G1813:P1813=""),"",P1813*R1813/1000*365)</f>
        <v/>
      </c>
      <c r="T1813" s="55" t="str" cm="1">
        <f t="array" ref="T1813">IF(AND(B1813:D1813="",G1813:P1813=""),"",MAX(0,K1813-L1813))</f>
        <v/>
      </c>
      <c r="U1813" s="55" t="str" cm="1">
        <f t="array" ref="U1813">IF(AND(B1813:D1813="",G1813:P1813=""),"",VLOOKUP(J1813,ABen_Rates,3,FALSE)*T1813*S1813)</f>
        <v/>
      </c>
      <c r="V1813" s="55" t="str" cm="1">
        <f t="array" ref="V1813">IF(AND(B1813:D1813="",G1813:P1813=""),"",VLOOKUP(D1813,Treatment_Life,2,FALSE)*U1813)</f>
        <v/>
      </c>
      <c r="W1813" s="55" t="str" cm="1">
        <f t="array" ref="W1813">IF(AND(B1813:D1813="",G1813:P1813=""),"",(H1813-G1813)*O1813*Lane_Width*Cost_m2)</f>
        <v/>
      </c>
      <c r="X1813" s="55" cm="1">
        <f t="array" ref="X1813">IF(AND(B1813:D1813="",G1813:P1813=""),-9999,V1813*Av_Cost_Coll/W1813)</f>
        <v>-9999</v>
      </c>
      <c r="Y1813" s="55" cm="1">
        <f t="array" ref="Y1813">IF(AND(B1813:D1813="",G1813:P1813=""),-9999,VLOOKUP(CONCATENATE(M1813,"-",N1813),Likelihood,2,FALSE))</f>
        <v>-9999</v>
      </c>
      <c r="Z1813" s="55" t="str" cm="1">
        <f t="array" ref="Z1813">IF(AND(B1813:D1813="",G1813:P1813=""),"",IF(X1813&gt;=2,IF(Y1813&gt;50,"P1","P3"),IF(X1813&gt;0,IF(Y1813&gt;50,"P2","P5"),IF(Y1813&gt;50,"P4","P6"))))</f>
        <v/>
      </c>
    </row>
    <row r="1814" spans="1:26" x14ac:dyDescent="0.35">
      <c r="A1814" s="48"/>
      <c r="B1814" s="48"/>
      <c r="C1814" s="48"/>
      <c r="D1814" s="48"/>
      <c r="E1814" s="47"/>
      <c r="F1814" s="47"/>
      <c r="G1814" s="48"/>
      <c r="H1814" s="48"/>
      <c r="I1814" s="48"/>
      <c r="J1814" s="48"/>
      <c r="K1814" s="48"/>
      <c r="L1814" s="48"/>
      <c r="M1814" s="48"/>
      <c r="N1814" s="48"/>
      <c r="O1814" s="48"/>
      <c r="P1814" s="48"/>
      <c r="Q1814" s="55" t="str" cm="1">
        <f t="array" ref="Q1814">IF(AND(B1814="",D1814="",G1814:H1814="",J1814:P1814),"",IF(OR(B1814="",D1814="",AND(D1814&lt;&gt;"A",D1814&lt;&gt;"B",D1814&lt;&gt;"C",D1814&lt;&gt;"D",D1814&lt;&gt;"U"),G1814&lt;0,H1814&lt;G1814,AND(J1814&lt;&gt;"BC",J1814&lt;&gt;"SG",J1814&lt;&gt;"KQ",J1814&lt;&gt;"R"),J1814="",K1814="",L1814="",L1814&lt; 0,OR(M1814="",M1814&gt;15),OR(N1814="",N1814&gt;15),O1814="",P1814=""),"ERROR - Please check inputs",""))</f>
        <v/>
      </c>
      <c r="R1814" s="55" t="str" cm="1">
        <f t="array" ref="R1814">IF(AND(B1814:D1814="",G1814:P1814=""),"",H1814-G1814)</f>
        <v/>
      </c>
      <c r="S1814" s="55" t="str" cm="1">
        <f t="array" ref="S1814">IF(AND(B1814:D1814="",G1814:P1814=""),"",P1814*R1814/1000*365)</f>
        <v/>
      </c>
      <c r="T1814" s="55" t="str" cm="1">
        <f t="array" ref="T1814">IF(AND(B1814:D1814="",G1814:P1814=""),"",MAX(0,K1814-L1814))</f>
        <v/>
      </c>
      <c r="U1814" s="55" t="str" cm="1">
        <f t="array" ref="U1814">IF(AND(B1814:D1814="",G1814:P1814=""),"",VLOOKUP(J1814,ABen_Rates,3,FALSE)*T1814*S1814)</f>
        <v/>
      </c>
      <c r="V1814" s="55" t="str" cm="1">
        <f t="array" ref="V1814">IF(AND(B1814:D1814="",G1814:P1814=""),"",VLOOKUP(D1814,Treatment_Life,2,FALSE)*U1814)</f>
        <v/>
      </c>
      <c r="W1814" s="55" t="str" cm="1">
        <f t="array" ref="W1814">IF(AND(B1814:D1814="",G1814:P1814=""),"",(H1814-G1814)*O1814*Lane_Width*Cost_m2)</f>
        <v/>
      </c>
      <c r="X1814" s="55" cm="1">
        <f t="array" ref="X1814">IF(AND(B1814:D1814="",G1814:P1814=""),-9999,V1814*Av_Cost_Coll/W1814)</f>
        <v>-9999</v>
      </c>
      <c r="Y1814" s="55" cm="1">
        <f t="array" ref="Y1814">IF(AND(B1814:D1814="",G1814:P1814=""),-9999,VLOOKUP(CONCATENATE(M1814,"-",N1814),Likelihood,2,FALSE))</f>
        <v>-9999</v>
      </c>
      <c r="Z1814" s="55" t="str" cm="1">
        <f t="array" ref="Z1814">IF(AND(B1814:D1814="",G1814:P1814=""),"",IF(X1814&gt;=2,IF(Y1814&gt;50,"P1","P3"),IF(X1814&gt;0,IF(Y1814&gt;50,"P2","P5"),IF(Y1814&gt;50,"P4","P6"))))</f>
        <v/>
      </c>
    </row>
    <row r="1815" spans="1:26" x14ac:dyDescent="0.35">
      <c r="A1815" s="48"/>
      <c r="B1815" s="48"/>
      <c r="C1815" s="48"/>
      <c r="D1815" s="48"/>
      <c r="E1815" s="47"/>
      <c r="F1815" s="47"/>
      <c r="G1815" s="48"/>
      <c r="H1815" s="48"/>
      <c r="I1815" s="48"/>
      <c r="J1815" s="48"/>
      <c r="K1815" s="48"/>
      <c r="L1815" s="48"/>
      <c r="M1815" s="48"/>
      <c r="N1815" s="48"/>
      <c r="O1815" s="48"/>
      <c r="P1815" s="48"/>
      <c r="Q1815" s="55" t="str" cm="1">
        <f t="array" ref="Q1815">IF(AND(B1815="",D1815="",G1815:H1815="",J1815:P1815),"",IF(OR(B1815="",D1815="",AND(D1815&lt;&gt;"A",D1815&lt;&gt;"B",D1815&lt;&gt;"C",D1815&lt;&gt;"D",D1815&lt;&gt;"U"),G1815&lt;0,H1815&lt;G1815,AND(J1815&lt;&gt;"BC",J1815&lt;&gt;"SG",J1815&lt;&gt;"KQ",J1815&lt;&gt;"R"),J1815="",K1815="",L1815="",L1815&lt; 0,OR(M1815="",M1815&gt;15),OR(N1815="",N1815&gt;15),O1815="",P1815=""),"ERROR - Please check inputs",""))</f>
        <v/>
      </c>
      <c r="R1815" s="55" t="str" cm="1">
        <f t="array" ref="R1815">IF(AND(B1815:D1815="",G1815:P1815=""),"",H1815-G1815)</f>
        <v/>
      </c>
      <c r="S1815" s="55" t="str" cm="1">
        <f t="array" ref="S1815">IF(AND(B1815:D1815="",G1815:P1815=""),"",P1815*R1815/1000*365)</f>
        <v/>
      </c>
      <c r="T1815" s="55" t="str" cm="1">
        <f t="array" ref="T1815">IF(AND(B1815:D1815="",G1815:P1815=""),"",MAX(0,K1815-L1815))</f>
        <v/>
      </c>
      <c r="U1815" s="55" t="str" cm="1">
        <f t="array" ref="U1815">IF(AND(B1815:D1815="",G1815:P1815=""),"",VLOOKUP(J1815,ABen_Rates,3,FALSE)*T1815*S1815)</f>
        <v/>
      </c>
      <c r="V1815" s="55" t="str" cm="1">
        <f t="array" ref="V1815">IF(AND(B1815:D1815="",G1815:P1815=""),"",VLOOKUP(D1815,Treatment_Life,2,FALSE)*U1815)</f>
        <v/>
      </c>
      <c r="W1815" s="55" t="str" cm="1">
        <f t="array" ref="W1815">IF(AND(B1815:D1815="",G1815:P1815=""),"",(H1815-G1815)*O1815*Lane_Width*Cost_m2)</f>
        <v/>
      </c>
      <c r="X1815" s="55" cm="1">
        <f t="array" ref="X1815">IF(AND(B1815:D1815="",G1815:P1815=""),-9999,V1815*Av_Cost_Coll/W1815)</f>
        <v>-9999</v>
      </c>
      <c r="Y1815" s="55" cm="1">
        <f t="array" ref="Y1815">IF(AND(B1815:D1815="",G1815:P1815=""),-9999,VLOOKUP(CONCATENATE(M1815,"-",N1815),Likelihood,2,FALSE))</f>
        <v>-9999</v>
      </c>
      <c r="Z1815" s="55" t="str" cm="1">
        <f t="array" ref="Z1815">IF(AND(B1815:D1815="",G1815:P1815=""),"",IF(X1815&gt;=2,IF(Y1815&gt;50,"P1","P3"),IF(X1815&gt;0,IF(Y1815&gt;50,"P2","P5"),IF(Y1815&gt;50,"P4","P6"))))</f>
        <v/>
      </c>
    </row>
    <row r="1816" spans="1:26" x14ac:dyDescent="0.35">
      <c r="A1816" s="48"/>
      <c r="B1816" s="48"/>
      <c r="C1816" s="48"/>
      <c r="D1816" s="48"/>
      <c r="E1816" s="47"/>
      <c r="F1816" s="47"/>
      <c r="G1816" s="48"/>
      <c r="H1816" s="48"/>
      <c r="I1816" s="48"/>
      <c r="J1816" s="48"/>
      <c r="K1816" s="48"/>
      <c r="L1816" s="48"/>
      <c r="M1816" s="48"/>
      <c r="N1816" s="48"/>
      <c r="O1816" s="48"/>
      <c r="P1816" s="48"/>
      <c r="Q1816" s="55" t="str" cm="1">
        <f t="array" ref="Q1816">IF(AND(B1816="",D1816="",G1816:H1816="",J1816:P1816),"",IF(OR(B1816="",D1816="",AND(D1816&lt;&gt;"A",D1816&lt;&gt;"B",D1816&lt;&gt;"C",D1816&lt;&gt;"D",D1816&lt;&gt;"U"),G1816&lt;0,H1816&lt;G1816,AND(J1816&lt;&gt;"BC",J1816&lt;&gt;"SG",J1816&lt;&gt;"KQ",J1816&lt;&gt;"R"),J1816="",K1816="",L1816="",L1816&lt; 0,OR(M1816="",M1816&gt;15),OR(N1816="",N1816&gt;15),O1816="",P1816=""),"ERROR - Please check inputs",""))</f>
        <v/>
      </c>
      <c r="R1816" s="55" t="str" cm="1">
        <f t="array" ref="R1816">IF(AND(B1816:D1816="",G1816:P1816=""),"",H1816-G1816)</f>
        <v/>
      </c>
      <c r="S1816" s="55" t="str" cm="1">
        <f t="array" ref="S1816">IF(AND(B1816:D1816="",G1816:P1816=""),"",P1816*R1816/1000*365)</f>
        <v/>
      </c>
      <c r="T1816" s="55" t="str" cm="1">
        <f t="array" ref="T1816">IF(AND(B1816:D1816="",G1816:P1816=""),"",MAX(0,K1816-L1816))</f>
        <v/>
      </c>
      <c r="U1816" s="55" t="str" cm="1">
        <f t="array" ref="U1816">IF(AND(B1816:D1816="",G1816:P1816=""),"",VLOOKUP(J1816,ABen_Rates,3,FALSE)*T1816*S1816)</f>
        <v/>
      </c>
      <c r="V1816" s="55" t="str" cm="1">
        <f t="array" ref="V1816">IF(AND(B1816:D1816="",G1816:P1816=""),"",VLOOKUP(D1816,Treatment_Life,2,FALSE)*U1816)</f>
        <v/>
      </c>
      <c r="W1816" s="55" t="str" cm="1">
        <f t="array" ref="W1816">IF(AND(B1816:D1816="",G1816:P1816=""),"",(H1816-G1816)*O1816*Lane_Width*Cost_m2)</f>
        <v/>
      </c>
      <c r="X1816" s="55" cm="1">
        <f t="array" ref="X1816">IF(AND(B1816:D1816="",G1816:P1816=""),-9999,V1816*Av_Cost_Coll/W1816)</f>
        <v>-9999</v>
      </c>
      <c r="Y1816" s="55" cm="1">
        <f t="array" ref="Y1816">IF(AND(B1816:D1816="",G1816:P1816=""),-9999,VLOOKUP(CONCATENATE(M1816,"-",N1816),Likelihood,2,FALSE))</f>
        <v>-9999</v>
      </c>
      <c r="Z1816" s="55" t="str" cm="1">
        <f t="array" ref="Z1816">IF(AND(B1816:D1816="",G1816:P1816=""),"",IF(X1816&gt;=2,IF(Y1816&gt;50,"P1","P3"),IF(X1816&gt;0,IF(Y1816&gt;50,"P2","P5"),IF(Y1816&gt;50,"P4","P6"))))</f>
        <v/>
      </c>
    </row>
    <row r="1817" spans="1:26" x14ac:dyDescent="0.35">
      <c r="A1817" s="48"/>
      <c r="B1817" s="48"/>
      <c r="C1817" s="48"/>
      <c r="D1817" s="48"/>
      <c r="E1817" s="47"/>
      <c r="F1817" s="47"/>
      <c r="G1817" s="48"/>
      <c r="H1817" s="48"/>
      <c r="I1817" s="48"/>
      <c r="J1817" s="48"/>
      <c r="K1817" s="48"/>
      <c r="L1817" s="48"/>
      <c r="M1817" s="48"/>
      <c r="N1817" s="48"/>
      <c r="O1817" s="48"/>
      <c r="P1817" s="48"/>
      <c r="Q1817" s="55" t="str" cm="1">
        <f t="array" ref="Q1817">IF(AND(B1817="",D1817="",G1817:H1817="",J1817:P1817),"",IF(OR(B1817="",D1817="",AND(D1817&lt;&gt;"A",D1817&lt;&gt;"B",D1817&lt;&gt;"C",D1817&lt;&gt;"D",D1817&lt;&gt;"U"),G1817&lt;0,H1817&lt;G1817,AND(J1817&lt;&gt;"BC",J1817&lt;&gt;"SG",J1817&lt;&gt;"KQ",J1817&lt;&gt;"R"),J1817="",K1817="",L1817="",L1817&lt; 0,OR(M1817="",M1817&gt;15),OR(N1817="",N1817&gt;15),O1817="",P1817=""),"ERROR - Please check inputs",""))</f>
        <v/>
      </c>
      <c r="R1817" s="55" t="str" cm="1">
        <f t="array" ref="R1817">IF(AND(B1817:D1817="",G1817:P1817=""),"",H1817-G1817)</f>
        <v/>
      </c>
      <c r="S1817" s="55" t="str" cm="1">
        <f t="array" ref="S1817">IF(AND(B1817:D1817="",G1817:P1817=""),"",P1817*R1817/1000*365)</f>
        <v/>
      </c>
      <c r="T1817" s="55" t="str" cm="1">
        <f t="array" ref="T1817">IF(AND(B1817:D1817="",G1817:P1817=""),"",MAX(0,K1817-L1817))</f>
        <v/>
      </c>
      <c r="U1817" s="55" t="str" cm="1">
        <f t="array" ref="U1817">IF(AND(B1817:D1817="",G1817:P1817=""),"",VLOOKUP(J1817,ABen_Rates,3,FALSE)*T1817*S1817)</f>
        <v/>
      </c>
      <c r="V1817" s="55" t="str" cm="1">
        <f t="array" ref="V1817">IF(AND(B1817:D1817="",G1817:P1817=""),"",VLOOKUP(D1817,Treatment_Life,2,FALSE)*U1817)</f>
        <v/>
      </c>
      <c r="W1817" s="55" t="str" cm="1">
        <f t="array" ref="W1817">IF(AND(B1817:D1817="",G1817:P1817=""),"",(H1817-G1817)*O1817*Lane_Width*Cost_m2)</f>
        <v/>
      </c>
      <c r="X1817" s="55" cm="1">
        <f t="array" ref="X1817">IF(AND(B1817:D1817="",G1817:P1817=""),-9999,V1817*Av_Cost_Coll/W1817)</f>
        <v>-9999</v>
      </c>
      <c r="Y1817" s="55" cm="1">
        <f t="array" ref="Y1817">IF(AND(B1817:D1817="",G1817:P1817=""),-9999,VLOOKUP(CONCATENATE(M1817,"-",N1817),Likelihood,2,FALSE))</f>
        <v>-9999</v>
      </c>
      <c r="Z1817" s="55" t="str" cm="1">
        <f t="array" ref="Z1817">IF(AND(B1817:D1817="",G1817:P1817=""),"",IF(X1817&gt;=2,IF(Y1817&gt;50,"P1","P3"),IF(X1817&gt;0,IF(Y1817&gt;50,"P2","P5"),IF(Y1817&gt;50,"P4","P6"))))</f>
        <v/>
      </c>
    </row>
    <row r="1818" spans="1:26" x14ac:dyDescent="0.35">
      <c r="A1818" s="48"/>
      <c r="B1818" s="48"/>
      <c r="C1818" s="48"/>
      <c r="D1818" s="48"/>
      <c r="E1818" s="47"/>
      <c r="F1818" s="47"/>
      <c r="G1818" s="48"/>
      <c r="H1818" s="48"/>
      <c r="I1818" s="48"/>
      <c r="J1818" s="48"/>
      <c r="K1818" s="48"/>
      <c r="L1818" s="48"/>
      <c r="M1818" s="48"/>
      <c r="N1818" s="48"/>
      <c r="O1818" s="48"/>
      <c r="P1818" s="48"/>
      <c r="Q1818" s="55" t="str" cm="1">
        <f t="array" ref="Q1818">IF(AND(B1818="",D1818="",G1818:H1818="",J1818:P1818),"",IF(OR(B1818="",D1818="",AND(D1818&lt;&gt;"A",D1818&lt;&gt;"B",D1818&lt;&gt;"C",D1818&lt;&gt;"D",D1818&lt;&gt;"U"),G1818&lt;0,H1818&lt;G1818,AND(J1818&lt;&gt;"BC",J1818&lt;&gt;"SG",J1818&lt;&gt;"KQ",J1818&lt;&gt;"R"),J1818="",K1818="",L1818="",L1818&lt; 0,OR(M1818="",M1818&gt;15),OR(N1818="",N1818&gt;15),O1818="",P1818=""),"ERROR - Please check inputs",""))</f>
        <v/>
      </c>
      <c r="R1818" s="55" t="str" cm="1">
        <f t="array" ref="R1818">IF(AND(B1818:D1818="",G1818:P1818=""),"",H1818-G1818)</f>
        <v/>
      </c>
      <c r="S1818" s="55" t="str" cm="1">
        <f t="array" ref="S1818">IF(AND(B1818:D1818="",G1818:P1818=""),"",P1818*R1818/1000*365)</f>
        <v/>
      </c>
      <c r="T1818" s="55" t="str" cm="1">
        <f t="array" ref="T1818">IF(AND(B1818:D1818="",G1818:P1818=""),"",MAX(0,K1818-L1818))</f>
        <v/>
      </c>
      <c r="U1818" s="55" t="str" cm="1">
        <f t="array" ref="U1818">IF(AND(B1818:D1818="",G1818:P1818=""),"",VLOOKUP(J1818,ABen_Rates,3,FALSE)*T1818*S1818)</f>
        <v/>
      </c>
      <c r="V1818" s="55" t="str" cm="1">
        <f t="array" ref="V1818">IF(AND(B1818:D1818="",G1818:P1818=""),"",VLOOKUP(D1818,Treatment_Life,2,FALSE)*U1818)</f>
        <v/>
      </c>
      <c r="W1818" s="55" t="str" cm="1">
        <f t="array" ref="W1818">IF(AND(B1818:D1818="",G1818:P1818=""),"",(H1818-G1818)*O1818*Lane_Width*Cost_m2)</f>
        <v/>
      </c>
      <c r="X1818" s="55" cm="1">
        <f t="array" ref="X1818">IF(AND(B1818:D1818="",G1818:P1818=""),-9999,V1818*Av_Cost_Coll/W1818)</f>
        <v>-9999</v>
      </c>
      <c r="Y1818" s="55" cm="1">
        <f t="array" ref="Y1818">IF(AND(B1818:D1818="",G1818:P1818=""),-9999,VLOOKUP(CONCATENATE(M1818,"-",N1818),Likelihood,2,FALSE))</f>
        <v>-9999</v>
      </c>
      <c r="Z1818" s="55" t="str" cm="1">
        <f t="array" ref="Z1818">IF(AND(B1818:D1818="",G1818:P1818=""),"",IF(X1818&gt;=2,IF(Y1818&gt;50,"P1","P3"),IF(X1818&gt;0,IF(Y1818&gt;50,"P2","P5"),IF(Y1818&gt;50,"P4","P6"))))</f>
        <v/>
      </c>
    </row>
    <row r="1819" spans="1:26" x14ac:dyDescent="0.35">
      <c r="A1819" s="48"/>
      <c r="B1819" s="48"/>
      <c r="C1819" s="48"/>
      <c r="D1819" s="48"/>
      <c r="E1819" s="47"/>
      <c r="F1819" s="47"/>
      <c r="G1819" s="48"/>
      <c r="H1819" s="48"/>
      <c r="I1819" s="48"/>
      <c r="J1819" s="48"/>
      <c r="K1819" s="48"/>
      <c r="L1819" s="48"/>
      <c r="M1819" s="48"/>
      <c r="N1819" s="48"/>
      <c r="O1819" s="48"/>
      <c r="P1819" s="48"/>
      <c r="Q1819" s="55" t="str" cm="1">
        <f t="array" ref="Q1819">IF(AND(B1819="",D1819="",G1819:H1819="",J1819:P1819),"",IF(OR(B1819="",D1819="",AND(D1819&lt;&gt;"A",D1819&lt;&gt;"B",D1819&lt;&gt;"C",D1819&lt;&gt;"D",D1819&lt;&gt;"U"),G1819&lt;0,H1819&lt;G1819,AND(J1819&lt;&gt;"BC",J1819&lt;&gt;"SG",J1819&lt;&gt;"KQ",J1819&lt;&gt;"R"),J1819="",K1819="",L1819="",L1819&lt; 0,OR(M1819="",M1819&gt;15),OR(N1819="",N1819&gt;15),O1819="",P1819=""),"ERROR - Please check inputs",""))</f>
        <v/>
      </c>
      <c r="R1819" s="55" t="str" cm="1">
        <f t="array" ref="R1819">IF(AND(B1819:D1819="",G1819:P1819=""),"",H1819-G1819)</f>
        <v/>
      </c>
      <c r="S1819" s="55" t="str" cm="1">
        <f t="array" ref="S1819">IF(AND(B1819:D1819="",G1819:P1819=""),"",P1819*R1819/1000*365)</f>
        <v/>
      </c>
      <c r="T1819" s="55" t="str" cm="1">
        <f t="array" ref="T1819">IF(AND(B1819:D1819="",G1819:P1819=""),"",MAX(0,K1819-L1819))</f>
        <v/>
      </c>
      <c r="U1819" s="55" t="str" cm="1">
        <f t="array" ref="U1819">IF(AND(B1819:D1819="",G1819:P1819=""),"",VLOOKUP(J1819,ABen_Rates,3,FALSE)*T1819*S1819)</f>
        <v/>
      </c>
      <c r="V1819" s="55" t="str" cm="1">
        <f t="array" ref="V1819">IF(AND(B1819:D1819="",G1819:P1819=""),"",VLOOKUP(D1819,Treatment_Life,2,FALSE)*U1819)</f>
        <v/>
      </c>
      <c r="W1819" s="55" t="str" cm="1">
        <f t="array" ref="W1819">IF(AND(B1819:D1819="",G1819:P1819=""),"",(H1819-G1819)*O1819*Lane_Width*Cost_m2)</f>
        <v/>
      </c>
      <c r="X1819" s="55" cm="1">
        <f t="array" ref="X1819">IF(AND(B1819:D1819="",G1819:P1819=""),-9999,V1819*Av_Cost_Coll/W1819)</f>
        <v>-9999</v>
      </c>
      <c r="Y1819" s="55" cm="1">
        <f t="array" ref="Y1819">IF(AND(B1819:D1819="",G1819:P1819=""),-9999,VLOOKUP(CONCATENATE(M1819,"-",N1819),Likelihood,2,FALSE))</f>
        <v>-9999</v>
      </c>
      <c r="Z1819" s="55" t="str" cm="1">
        <f t="array" ref="Z1819">IF(AND(B1819:D1819="",G1819:P1819=""),"",IF(X1819&gt;=2,IF(Y1819&gt;50,"P1","P3"),IF(X1819&gt;0,IF(Y1819&gt;50,"P2","P5"),IF(Y1819&gt;50,"P4","P6"))))</f>
        <v/>
      </c>
    </row>
    <row r="1820" spans="1:26" x14ac:dyDescent="0.35">
      <c r="A1820" s="48"/>
      <c r="B1820" s="48"/>
      <c r="C1820" s="48"/>
      <c r="D1820" s="48"/>
      <c r="E1820" s="47"/>
      <c r="F1820" s="47"/>
      <c r="G1820" s="48"/>
      <c r="H1820" s="48"/>
      <c r="I1820" s="48"/>
      <c r="J1820" s="48"/>
      <c r="K1820" s="48"/>
      <c r="L1820" s="48"/>
      <c r="M1820" s="48"/>
      <c r="N1820" s="48"/>
      <c r="O1820" s="48"/>
      <c r="P1820" s="48"/>
      <c r="Q1820" s="55" t="str" cm="1">
        <f t="array" ref="Q1820">IF(AND(B1820="",D1820="",G1820:H1820="",J1820:P1820),"",IF(OR(B1820="",D1820="",AND(D1820&lt;&gt;"A",D1820&lt;&gt;"B",D1820&lt;&gt;"C",D1820&lt;&gt;"D",D1820&lt;&gt;"U"),G1820&lt;0,H1820&lt;G1820,AND(J1820&lt;&gt;"BC",J1820&lt;&gt;"SG",J1820&lt;&gt;"KQ",J1820&lt;&gt;"R"),J1820="",K1820="",L1820="",L1820&lt; 0,OR(M1820="",M1820&gt;15),OR(N1820="",N1820&gt;15),O1820="",P1820=""),"ERROR - Please check inputs",""))</f>
        <v/>
      </c>
      <c r="R1820" s="55" t="str" cm="1">
        <f t="array" ref="R1820">IF(AND(B1820:D1820="",G1820:P1820=""),"",H1820-G1820)</f>
        <v/>
      </c>
      <c r="S1820" s="55" t="str" cm="1">
        <f t="array" ref="S1820">IF(AND(B1820:D1820="",G1820:P1820=""),"",P1820*R1820/1000*365)</f>
        <v/>
      </c>
      <c r="T1820" s="55" t="str" cm="1">
        <f t="array" ref="T1820">IF(AND(B1820:D1820="",G1820:P1820=""),"",MAX(0,K1820-L1820))</f>
        <v/>
      </c>
      <c r="U1820" s="55" t="str" cm="1">
        <f t="array" ref="U1820">IF(AND(B1820:D1820="",G1820:P1820=""),"",VLOOKUP(J1820,ABen_Rates,3,FALSE)*T1820*S1820)</f>
        <v/>
      </c>
      <c r="V1820" s="55" t="str" cm="1">
        <f t="array" ref="V1820">IF(AND(B1820:D1820="",G1820:P1820=""),"",VLOOKUP(D1820,Treatment_Life,2,FALSE)*U1820)</f>
        <v/>
      </c>
      <c r="W1820" s="55" t="str" cm="1">
        <f t="array" ref="W1820">IF(AND(B1820:D1820="",G1820:P1820=""),"",(H1820-G1820)*O1820*Lane_Width*Cost_m2)</f>
        <v/>
      </c>
      <c r="X1820" s="55" cm="1">
        <f t="array" ref="X1820">IF(AND(B1820:D1820="",G1820:P1820=""),-9999,V1820*Av_Cost_Coll/W1820)</f>
        <v>-9999</v>
      </c>
      <c r="Y1820" s="55" cm="1">
        <f t="array" ref="Y1820">IF(AND(B1820:D1820="",G1820:P1820=""),-9999,VLOOKUP(CONCATENATE(M1820,"-",N1820),Likelihood,2,FALSE))</f>
        <v>-9999</v>
      </c>
      <c r="Z1820" s="55" t="str" cm="1">
        <f t="array" ref="Z1820">IF(AND(B1820:D1820="",G1820:P1820=""),"",IF(X1820&gt;=2,IF(Y1820&gt;50,"P1","P3"),IF(X1820&gt;0,IF(Y1820&gt;50,"P2","P5"),IF(Y1820&gt;50,"P4","P6"))))</f>
        <v/>
      </c>
    </row>
    <row r="1821" spans="1:26" x14ac:dyDescent="0.35">
      <c r="A1821" s="48"/>
      <c r="B1821" s="48"/>
      <c r="C1821" s="48"/>
      <c r="D1821" s="48"/>
      <c r="E1821" s="47"/>
      <c r="F1821" s="47"/>
      <c r="G1821" s="48"/>
      <c r="H1821" s="48"/>
      <c r="I1821" s="48"/>
      <c r="J1821" s="48"/>
      <c r="K1821" s="48"/>
      <c r="L1821" s="48"/>
      <c r="M1821" s="48"/>
      <c r="N1821" s="48"/>
      <c r="O1821" s="48"/>
      <c r="P1821" s="48"/>
      <c r="Q1821" s="55" t="str" cm="1">
        <f t="array" ref="Q1821">IF(AND(B1821="",D1821="",G1821:H1821="",J1821:P1821),"",IF(OR(B1821="",D1821="",AND(D1821&lt;&gt;"A",D1821&lt;&gt;"B",D1821&lt;&gt;"C",D1821&lt;&gt;"D",D1821&lt;&gt;"U"),G1821&lt;0,H1821&lt;G1821,AND(J1821&lt;&gt;"BC",J1821&lt;&gt;"SG",J1821&lt;&gt;"KQ",J1821&lt;&gt;"R"),J1821="",K1821="",L1821="",L1821&lt; 0,OR(M1821="",M1821&gt;15),OR(N1821="",N1821&gt;15),O1821="",P1821=""),"ERROR - Please check inputs",""))</f>
        <v/>
      </c>
      <c r="R1821" s="55" t="str" cm="1">
        <f t="array" ref="R1821">IF(AND(B1821:D1821="",G1821:P1821=""),"",H1821-G1821)</f>
        <v/>
      </c>
      <c r="S1821" s="55" t="str" cm="1">
        <f t="array" ref="S1821">IF(AND(B1821:D1821="",G1821:P1821=""),"",P1821*R1821/1000*365)</f>
        <v/>
      </c>
      <c r="T1821" s="55" t="str" cm="1">
        <f t="array" ref="T1821">IF(AND(B1821:D1821="",G1821:P1821=""),"",MAX(0,K1821-L1821))</f>
        <v/>
      </c>
      <c r="U1821" s="55" t="str" cm="1">
        <f t="array" ref="U1821">IF(AND(B1821:D1821="",G1821:P1821=""),"",VLOOKUP(J1821,ABen_Rates,3,FALSE)*T1821*S1821)</f>
        <v/>
      </c>
      <c r="V1821" s="55" t="str" cm="1">
        <f t="array" ref="V1821">IF(AND(B1821:D1821="",G1821:P1821=""),"",VLOOKUP(D1821,Treatment_Life,2,FALSE)*U1821)</f>
        <v/>
      </c>
      <c r="W1821" s="55" t="str" cm="1">
        <f t="array" ref="W1821">IF(AND(B1821:D1821="",G1821:P1821=""),"",(H1821-G1821)*O1821*Lane_Width*Cost_m2)</f>
        <v/>
      </c>
      <c r="X1821" s="55" cm="1">
        <f t="array" ref="X1821">IF(AND(B1821:D1821="",G1821:P1821=""),-9999,V1821*Av_Cost_Coll/W1821)</f>
        <v>-9999</v>
      </c>
      <c r="Y1821" s="55" cm="1">
        <f t="array" ref="Y1821">IF(AND(B1821:D1821="",G1821:P1821=""),-9999,VLOOKUP(CONCATENATE(M1821,"-",N1821),Likelihood,2,FALSE))</f>
        <v>-9999</v>
      </c>
      <c r="Z1821" s="55" t="str" cm="1">
        <f t="array" ref="Z1821">IF(AND(B1821:D1821="",G1821:P1821=""),"",IF(X1821&gt;=2,IF(Y1821&gt;50,"P1","P3"),IF(X1821&gt;0,IF(Y1821&gt;50,"P2","P5"),IF(Y1821&gt;50,"P4","P6"))))</f>
        <v/>
      </c>
    </row>
    <row r="1822" spans="1:26" x14ac:dyDescent="0.35">
      <c r="A1822" s="48"/>
      <c r="B1822" s="48"/>
      <c r="C1822" s="48"/>
      <c r="D1822" s="48"/>
      <c r="E1822" s="47"/>
      <c r="F1822" s="47"/>
      <c r="G1822" s="48"/>
      <c r="H1822" s="48"/>
      <c r="I1822" s="48"/>
      <c r="J1822" s="48"/>
      <c r="K1822" s="48"/>
      <c r="L1822" s="48"/>
      <c r="M1822" s="48"/>
      <c r="N1822" s="48"/>
      <c r="O1822" s="48"/>
      <c r="P1822" s="48"/>
      <c r="Q1822" s="55" t="str" cm="1">
        <f t="array" ref="Q1822">IF(AND(B1822="",D1822="",G1822:H1822="",J1822:P1822),"",IF(OR(B1822="",D1822="",AND(D1822&lt;&gt;"A",D1822&lt;&gt;"B",D1822&lt;&gt;"C",D1822&lt;&gt;"D",D1822&lt;&gt;"U"),G1822&lt;0,H1822&lt;G1822,AND(J1822&lt;&gt;"BC",J1822&lt;&gt;"SG",J1822&lt;&gt;"KQ",J1822&lt;&gt;"R"),J1822="",K1822="",L1822="",L1822&lt; 0,OR(M1822="",M1822&gt;15),OR(N1822="",N1822&gt;15),O1822="",P1822=""),"ERROR - Please check inputs",""))</f>
        <v/>
      </c>
      <c r="R1822" s="55" t="str" cm="1">
        <f t="array" ref="R1822">IF(AND(B1822:D1822="",G1822:P1822=""),"",H1822-G1822)</f>
        <v/>
      </c>
      <c r="S1822" s="55" t="str" cm="1">
        <f t="array" ref="S1822">IF(AND(B1822:D1822="",G1822:P1822=""),"",P1822*R1822/1000*365)</f>
        <v/>
      </c>
      <c r="T1822" s="55" t="str" cm="1">
        <f t="array" ref="T1822">IF(AND(B1822:D1822="",G1822:P1822=""),"",MAX(0,K1822-L1822))</f>
        <v/>
      </c>
      <c r="U1822" s="55" t="str" cm="1">
        <f t="array" ref="U1822">IF(AND(B1822:D1822="",G1822:P1822=""),"",VLOOKUP(J1822,ABen_Rates,3,FALSE)*T1822*S1822)</f>
        <v/>
      </c>
      <c r="V1822" s="55" t="str" cm="1">
        <f t="array" ref="V1822">IF(AND(B1822:D1822="",G1822:P1822=""),"",VLOOKUP(D1822,Treatment_Life,2,FALSE)*U1822)</f>
        <v/>
      </c>
      <c r="W1822" s="55" t="str" cm="1">
        <f t="array" ref="W1822">IF(AND(B1822:D1822="",G1822:P1822=""),"",(H1822-G1822)*O1822*Lane_Width*Cost_m2)</f>
        <v/>
      </c>
      <c r="X1822" s="55" cm="1">
        <f t="array" ref="X1822">IF(AND(B1822:D1822="",G1822:P1822=""),-9999,V1822*Av_Cost_Coll/W1822)</f>
        <v>-9999</v>
      </c>
      <c r="Y1822" s="55" cm="1">
        <f t="array" ref="Y1822">IF(AND(B1822:D1822="",G1822:P1822=""),-9999,VLOOKUP(CONCATENATE(M1822,"-",N1822),Likelihood,2,FALSE))</f>
        <v>-9999</v>
      </c>
      <c r="Z1822" s="55" t="str" cm="1">
        <f t="array" ref="Z1822">IF(AND(B1822:D1822="",G1822:P1822=""),"",IF(X1822&gt;=2,IF(Y1822&gt;50,"P1","P3"),IF(X1822&gt;0,IF(Y1822&gt;50,"P2","P5"),IF(Y1822&gt;50,"P4","P6"))))</f>
        <v/>
      </c>
    </row>
    <row r="1823" spans="1:26" x14ac:dyDescent="0.35">
      <c r="A1823" s="48"/>
      <c r="B1823" s="48"/>
      <c r="C1823" s="48"/>
      <c r="D1823" s="48"/>
      <c r="E1823" s="47"/>
      <c r="F1823" s="47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  <c r="Q1823" s="55" t="str" cm="1">
        <f t="array" ref="Q1823">IF(AND(B1823="",D1823="",G1823:H1823="",J1823:P1823),"",IF(OR(B1823="",D1823="",AND(D1823&lt;&gt;"A",D1823&lt;&gt;"B",D1823&lt;&gt;"C",D1823&lt;&gt;"D",D1823&lt;&gt;"U"),G1823&lt;0,H1823&lt;G1823,AND(J1823&lt;&gt;"BC",J1823&lt;&gt;"SG",J1823&lt;&gt;"KQ",J1823&lt;&gt;"R"),J1823="",K1823="",L1823="",L1823&lt; 0,OR(M1823="",M1823&gt;15),OR(N1823="",N1823&gt;15),O1823="",P1823=""),"ERROR - Please check inputs",""))</f>
        <v/>
      </c>
      <c r="R1823" s="55" t="str" cm="1">
        <f t="array" ref="R1823">IF(AND(B1823:D1823="",G1823:P1823=""),"",H1823-G1823)</f>
        <v/>
      </c>
      <c r="S1823" s="55" t="str" cm="1">
        <f t="array" ref="S1823">IF(AND(B1823:D1823="",G1823:P1823=""),"",P1823*R1823/1000*365)</f>
        <v/>
      </c>
      <c r="T1823" s="55" t="str" cm="1">
        <f t="array" ref="T1823">IF(AND(B1823:D1823="",G1823:P1823=""),"",MAX(0,K1823-L1823))</f>
        <v/>
      </c>
      <c r="U1823" s="55" t="str" cm="1">
        <f t="array" ref="U1823">IF(AND(B1823:D1823="",G1823:P1823=""),"",VLOOKUP(J1823,ABen_Rates,3,FALSE)*T1823*S1823)</f>
        <v/>
      </c>
      <c r="V1823" s="55" t="str" cm="1">
        <f t="array" ref="V1823">IF(AND(B1823:D1823="",G1823:P1823=""),"",VLOOKUP(D1823,Treatment_Life,2,FALSE)*U1823)</f>
        <v/>
      </c>
      <c r="W1823" s="55" t="str" cm="1">
        <f t="array" ref="W1823">IF(AND(B1823:D1823="",G1823:P1823=""),"",(H1823-G1823)*O1823*Lane_Width*Cost_m2)</f>
        <v/>
      </c>
      <c r="X1823" s="55" cm="1">
        <f t="array" ref="X1823">IF(AND(B1823:D1823="",G1823:P1823=""),-9999,V1823*Av_Cost_Coll/W1823)</f>
        <v>-9999</v>
      </c>
      <c r="Y1823" s="55" cm="1">
        <f t="array" ref="Y1823">IF(AND(B1823:D1823="",G1823:P1823=""),-9999,VLOOKUP(CONCATENATE(M1823,"-",N1823),Likelihood,2,FALSE))</f>
        <v>-9999</v>
      </c>
      <c r="Z1823" s="55" t="str" cm="1">
        <f t="array" ref="Z1823">IF(AND(B1823:D1823="",G1823:P1823=""),"",IF(X1823&gt;=2,IF(Y1823&gt;50,"P1","P3"),IF(X1823&gt;0,IF(Y1823&gt;50,"P2","P5"),IF(Y1823&gt;50,"P4","P6"))))</f>
        <v/>
      </c>
    </row>
    <row r="1824" spans="1:26" x14ac:dyDescent="0.35">
      <c r="A1824" s="48"/>
      <c r="B1824" s="48"/>
      <c r="C1824" s="48"/>
      <c r="D1824" s="48"/>
      <c r="E1824" s="47"/>
      <c r="F1824" s="47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  <c r="Q1824" s="55" t="str" cm="1">
        <f t="array" ref="Q1824">IF(AND(B1824="",D1824="",G1824:H1824="",J1824:P1824),"",IF(OR(B1824="",D1824="",AND(D1824&lt;&gt;"A",D1824&lt;&gt;"B",D1824&lt;&gt;"C",D1824&lt;&gt;"D",D1824&lt;&gt;"U"),G1824&lt;0,H1824&lt;G1824,AND(J1824&lt;&gt;"BC",J1824&lt;&gt;"SG",J1824&lt;&gt;"KQ",J1824&lt;&gt;"R"),J1824="",K1824="",L1824="",L1824&lt; 0,OR(M1824="",M1824&gt;15),OR(N1824="",N1824&gt;15),O1824="",P1824=""),"ERROR - Please check inputs",""))</f>
        <v/>
      </c>
      <c r="R1824" s="55" t="str" cm="1">
        <f t="array" ref="R1824">IF(AND(B1824:D1824="",G1824:P1824=""),"",H1824-G1824)</f>
        <v/>
      </c>
      <c r="S1824" s="55" t="str" cm="1">
        <f t="array" ref="S1824">IF(AND(B1824:D1824="",G1824:P1824=""),"",P1824*R1824/1000*365)</f>
        <v/>
      </c>
      <c r="T1824" s="55" t="str" cm="1">
        <f t="array" ref="T1824">IF(AND(B1824:D1824="",G1824:P1824=""),"",MAX(0,K1824-L1824))</f>
        <v/>
      </c>
      <c r="U1824" s="55" t="str" cm="1">
        <f t="array" ref="U1824">IF(AND(B1824:D1824="",G1824:P1824=""),"",VLOOKUP(J1824,ABen_Rates,3,FALSE)*T1824*S1824)</f>
        <v/>
      </c>
      <c r="V1824" s="55" t="str" cm="1">
        <f t="array" ref="V1824">IF(AND(B1824:D1824="",G1824:P1824=""),"",VLOOKUP(D1824,Treatment_Life,2,FALSE)*U1824)</f>
        <v/>
      </c>
      <c r="W1824" s="55" t="str" cm="1">
        <f t="array" ref="W1824">IF(AND(B1824:D1824="",G1824:P1824=""),"",(H1824-G1824)*O1824*Lane_Width*Cost_m2)</f>
        <v/>
      </c>
      <c r="X1824" s="55" cm="1">
        <f t="array" ref="X1824">IF(AND(B1824:D1824="",G1824:P1824=""),-9999,V1824*Av_Cost_Coll/W1824)</f>
        <v>-9999</v>
      </c>
      <c r="Y1824" s="55" cm="1">
        <f t="array" ref="Y1824">IF(AND(B1824:D1824="",G1824:P1824=""),-9999,VLOOKUP(CONCATENATE(M1824,"-",N1824),Likelihood,2,FALSE))</f>
        <v>-9999</v>
      </c>
      <c r="Z1824" s="55" t="str" cm="1">
        <f t="array" ref="Z1824">IF(AND(B1824:D1824="",G1824:P1824=""),"",IF(X1824&gt;=2,IF(Y1824&gt;50,"P1","P3"),IF(X1824&gt;0,IF(Y1824&gt;50,"P2","P5"),IF(Y1824&gt;50,"P4","P6"))))</f>
        <v/>
      </c>
    </row>
    <row r="1825" spans="1:26" x14ac:dyDescent="0.35">
      <c r="A1825" s="48"/>
      <c r="B1825" s="48"/>
      <c r="C1825" s="48"/>
      <c r="D1825" s="48"/>
      <c r="E1825" s="47"/>
      <c r="F1825" s="47"/>
      <c r="G1825" s="48"/>
      <c r="H1825" s="48"/>
      <c r="I1825" s="48"/>
      <c r="J1825" s="48"/>
      <c r="K1825" s="48"/>
      <c r="L1825" s="48"/>
      <c r="M1825" s="48"/>
      <c r="N1825" s="48"/>
      <c r="O1825" s="48"/>
      <c r="P1825" s="48"/>
      <c r="Q1825" s="55" t="str" cm="1">
        <f t="array" ref="Q1825">IF(AND(B1825="",D1825="",G1825:H1825="",J1825:P1825),"",IF(OR(B1825="",D1825="",AND(D1825&lt;&gt;"A",D1825&lt;&gt;"B",D1825&lt;&gt;"C",D1825&lt;&gt;"D",D1825&lt;&gt;"U"),G1825&lt;0,H1825&lt;G1825,AND(J1825&lt;&gt;"BC",J1825&lt;&gt;"SG",J1825&lt;&gt;"KQ",J1825&lt;&gt;"R"),J1825="",K1825="",L1825="",L1825&lt; 0,OR(M1825="",M1825&gt;15),OR(N1825="",N1825&gt;15),O1825="",P1825=""),"ERROR - Please check inputs",""))</f>
        <v/>
      </c>
      <c r="R1825" s="55" t="str" cm="1">
        <f t="array" ref="R1825">IF(AND(B1825:D1825="",G1825:P1825=""),"",H1825-G1825)</f>
        <v/>
      </c>
      <c r="S1825" s="55" t="str" cm="1">
        <f t="array" ref="S1825">IF(AND(B1825:D1825="",G1825:P1825=""),"",P1825*R1825/1000*365)</f>
        <v/>
      </c>
      <c r="T1825" s="55" t="str" cm="1">
        <f t="array" ref="T1825">IF(AND(B1825:D1825="",G1825:P1825=""),"",MAX(0,K1825-L1825))</f>
        <v/>
      </c>
      <c r="U1825" s="55" t="str" cm="1">
        <f t="array" ref="U1825">IF(AND(B1825:D1825="",G1825:P1825=""),"",VLOOKUP(J1825,ABen_Rates,3,FALSE)*T1825*S1825)</f>
        <v/>
      </c>
      <c r="V1825" s="55" t="str" cm="1">
        <f t="array" ref="V1825">IF(AND(B1825:D1825="",G1825:P1825=""),"",VLOOKUP(D1825,Treatment_Life,2,FALSE)*U1825)</f>
        <v/>
      </c>
      <c r="W1825" s="55" t="str" cm="1">
        <f t="array" ref="W1825">IF(AND(B1825:D1825="",G1825:P1825=""),"",(H1825-G1825)*O1825*Lane_Width*Cost_m2)</f>
        <v/>
      </c>
      <c r="X1825" s="55" cm="1">
        <f t="array" ref="X1825">IF(AND(B1825:D1825="",G1825:P1825=""),-9999,V1825*Av_Cost_Coll/W1825)</f>
        <v>-9999</v>
      </c>
      <c r="Y1825" s="55" cm="1">
        <f t="array" ref="Y1825">IF(AND(B1825:D1825="",G1825:P1825=""),-9999,VLOOKUP(CONCATENATE(M1825,"-",N1825),Likelihood,2,FALSE))</f>
        <v>-9999</v>
      </c>
      <c r="Z1825" s="55" t="str" cm="1">
        <f t="array" ref="Z1825">IF(AND(B1825:D1825="",G1825:P1825=""),"",IF(X1825&gt;=2,IF(Y1825&gt;50,"P1","P3"),IF(X1825&gt;0,IF(Y1825&gt;50,"P2","P5"),IF(Y1825&gt;50,"P4","P6"))))</f>
        <v/>
      </c>
    </row>
    <row r="1826" spans="1:26" x14ac:dyDescent="0.35">
      <c r="A1826" s="48"/>
      <c r="B1826" s="48"/>
      <c r="C1826" s="48"/>
      <c r="D1826" s="48"/>
      <c r="E1826" s="47"/>
      <c r="F1826" s="47"/>
      <c r="G1826" s="48"/>
      <c r="H1826" s="48"/>
      <c r="I1826" s="48"/>
      <c r="J1826" s="48"/>
      <c r="K1826" s="48"/>
      <c r="L1826" s="48"/>
      <c r="M1826" s="48"/>
      <c r="N1826" s="48"/>
      <c r="O1826" s="48"/>
      <c r="P1826" s="48"/>
      <c r="Q1826" s="55" t="str" cm="1">
        <f t="array" ref="Q1826">IF(AND(B1826="",D1826="",G1826:H1826="",J1826:P1826),"",IF(OR(B1826="",D1826="",AND(D1826&lt;&gt;"A",D1826&lt;&gt;"B",D1826&lt;&gt;"C",D1826&lt;&gt;"D",D1826&lt;&gt;"U"),G1826&lt;0,H1826&lt;G1826,AND(J1826&lt;&gt;"BC",J1826&lt;&gt;"SG",J1826&lt;&gt;"KQ",J1826&lt;&gt;"R"),J1826="",K1826="",L1826="",L1826&lt; 0,OR(M1826="",M1826&gt;15),OR(N1826="",N1826&gt;15),O1826="",P1826=""),"ERROR - Please check inputs",""))</f>
        <v/>
      </c>
      <c r="R1826" s="55" t="str" cm="1">
        <f t="array" ref="R1826">IF(AND(B1826:D1826="",G1826:P1826=""),"",H1826-G1826)</f>
        <v/>
      </c>
      <c r="S1826" s="55" t="str" cm="1">
        <f t="array" ref="S1826">IF(AND(B1826:D1826="",G1826:P1826=""),"",P1826*R1826/1000*365)</f>
        <v/>
      </c>
      <c r="T1826" s="55" t="str" cm="1">
        <f t="array" ref="T1826">IF(AND(B1826:D1826="",G1826:P1826=""),"",MAX(0,K1826-L1826))</f>
        <v/>
      </c>
      <c r="U1826" s="55" t="str" cm="1">
        <f t="array" ref="U1826">IF(AND(B1826:D1826="",G1826:P1826=""),"",VLOOKUP(J1826,ABen_Rates,3,FALSE)*T1826*S1826)</f>
        <v/>
      </c>
      <c r="V1826" s="55" t="str" cm="1">
        <f t="array" ref="V1826">IF(AND(B1826:D1826="",G1826:P1826=""),"",VLOOKUP(D1826,Treatment_Life,2,FALSE)*U1826)</f>
        <v/>
      </c>
      <c r="W1826" s="55" t="str" cm="1">
        <f t="array" ref="W1826">IF(AND(B1826:D1826="",G1826:P1826=""),"",(H1826-G1826)*O1826*Lane_Width*Cost_m2)</f>
        <v/>
      </c>
      <c r="X1826" s="55" cm="1">
        <f t="array" ref="X1826">IF(AND(B1826:D1826="",G1826:P1826=""),-9999,V1826*Av_Cost_Coll/W1826)</f>
        <v>-9999</v>
      </c>
      <c r="Y1826" s="55" cm="1">
        <f t="array" ref="Y1826">IF(AND(B1826:D1826="",G1826:P1826=""),-9999,VLOOKUP(CONCATENATE(M1826,"-",N1826),Likelihood,2,FALSE))</f>
        <v>-9999</v>
      </c>
      <c r="Z1826" s="55" t="str" cm="1">
        <f t="array" ref="Z1826">IF(AND(B1826:D1826="",G1826:P1826=""),"",IF(X1826&gt;=2,IF(Y1826&gt;50,"P1","P3"),IF(X1826&gt;0,IF(Y1826&gt;50,"P2","P5"),IF(Y1826&gt;50,"P4","P6"))))</f>
        <v/>
      </c>
    </row>
    <row r="1827" spans="1:26" x14ac:dyDescent="0.35">
      <c r="A1827" s="48"/>
      <c r="B1827" s="48"/>
      <c r="C1827" s="48"/>
      <c r="D1827" s="48"/>
      <c r="E1827" s="47"/>
      <c r="F1827" s="47"/>
      <c r="G1827" s="48"/>
      <c r="H1827" s="48"/>
      <c r="I1827" s="48"/>
      <c r="J1827" s="48"/>
      <c r="K1827" s="48"/>
      <c r="L1827" s="48"/>
      <c r="M1827" s="48"/>
      <c r="N1827" s="48"/>
      <c r="O1827" s="48"/>
      <c r="P1827" s="48"/>
      <c r="Q1827" s="55" t="str" cm="1">
        <f t="array" ref="Q1827">IF(AND(B1827="",D1827="",G1827:H1827="",J1827:P1827),"",IF(OR(B1827="",D1827="",AND(D1827&lt;&gt;"A",D1827&lt;&gt;"B",D1827&lt;&gt;"C",D1827&lt;&gt;"D",D1827&lt;&gt;"U"),G1827&lt;0,H1827&lt;G1827,AND(J1827&lt;&gt;"BC",J1827&lt;&gt;"SG",J1827&lt;&gt;"KQ",J1827&lt;&gt;"R"),J1827="",K1827="",L1827="",L1827&lt; 0,OR(M1827="",M1827&gt;15),OR(N1827="",N1827&gt;15),O1827="",P1827=""),"ERROR - Please check inputs",""))</f>
        <v/>
      </c>
      <c r="R1827" s="55" t="str" cm="1">
        <f t="array" ref="R1827">IF(AND(B1827:D1827="",G1827:P1827=""),"",H1827-G1827)</f>
        <v/>
      </c>
      <c r="S1827" s="55" t="str" cm="1">
        <f t="array" ref="S1827">IF(AND(B1827:D1827="",G1827:P1827=""),"",P1827*R1827/1000*365)</f>
        <v/>
      </c>
      <c r="T1827" s="55" t="str" cm="1">
        <f t="array" ref="T1827">IF(AND(B1827:D1827="",G1827:P1827=""),"",MAX(0,K1827-L1827))</f>
        <v/>
      </c>
      <c r="U1827" s="55" t="str" cm="1">
        <f t="array" ref="U1827">IF(AND(B1827:D1827="",G1827:P1827=""),"",VLOOKUP(J1827,ABen_Rates,3,FALSE)*T1827*S1827)</f>
        <v/>
      </c>
      <c r="V1827" s="55" t="str" cm="1">
        <f t="array" ref="V1827">IF(AND(B1827:D1827="",G1827:P1827=""),"",VLOOKUP(D1827,Treatment_Life,2,FALSE)*U1827)</f>
        <v/>
      </c>
      <c r="W1827" s="55" t="str" cm="1">
        <f t="array" ref="W1827">IF(AND(B1827:D1827="",G1827:P1827=""),"",(H1827-G1827)*O1827*Lane_Width*Cost_m2)</f>
        <v/>
      </c>
      <c r="X1827" s="55" cm="1">
        <f t="array" ref="X1827">IF(AND(B1827:D1827="",G1827:P1827=""),-9999,V1827*Av_Cost_Coll/W1827)</f>
        <v>-9999</v>
      </c>
      <c r="Y1827" s="55" cm="1">
        <f t="array" ref="Y1827">IF(AND(B1827:D1827="",G1827:P1827=""),-9999,VLOOKUP(CONCATENATE(M1827,"-",N1827),Likelihood,2,FALSE))</f>
        <v>-9999</v>
      </c>
      <c r="Z1827" s="55" t="str" cm="1">
        <f t="array" ref="Z1827">IF(AND(B1827:D1827="",G1827:P1827=""),"",IF(X1827&gt;=2,IF(Y1827&gt;50,"P1","P3"),IF(X1827&gt;0,IF(Y1827&gt;50,"P2","P5"),IF(Y1827&gt;50,"P4","P6"))))</f>
        <v/>
      </c>
    </row>
    <row r="1828" spans="1:26" x14ac:dyDescent="0.35">
      <c r="A1828" s="48"/>
      <c r="B1828" s="48"/>
      <c r="C1828" s="48"/>
      <c r="D1828" s="48"/>
      <c r="E1828" s="47"/>
      <c r="F1828" s="47"/>
      <c r="G1828" s="48"/>
      <c r="H1828" s="48"/>
      <c r="I1828" s="48"/>
      <c r="J1828" s="48"/>
      <c r="K1828" s="48"/>
      <c r="L1828" s="48"/>
      <c r="M1828" s="48"/>
      <c r="N1828" s="48"/>
      <c r="O1828" s="48"/>
      <c r="P1828" s="48"/>
      <c r="Q1828" s="55" t="str" cm="1">
        <f t="array" ref="Q1828">IF(AND(B1828="",D1828="",G1828:H1828="",J1828:P1828),"",IF(OR(B1828="",D1828="",AND(D1828&lt;&gt;"A",D1828&lt;&gt;"B",D1828&lt;&gt;"C",D1828&lt;&gt;"D",D1828&lt;&gt;"U"),G1828&lt;0,H1828&lt;G1828,AND(J1828&lt;&gt;"BC",J1828&lt;&gt;"SG",J1828&lt;&gt;"KQ",J1828&lt;&gt;"R"),J1828="",K1828="",L1828="",L1828&lt; 0,OR(M1828="",M1828&gt;15),OR(N1828="",N1828&gt;15),O1828="",P1828=""),"ERROR - Please check inputs",""))</f>
        <v/>
      </c>
      <c r="R1828" s="55" t="str" cm="1">
        <f t="array" ref="R1828">IF(AND(B1828:D1828="",G1828:P1828=""),"",H1828-G1828)</f>
        <v/>
      </c>
      <c r="S1828" s="55" t="str" cm="1">
        <f t="array" ref="S1828">IF(AND(B1828:D1828="",G1828:P1828=""),"",P1828*R1828/1000*365)</f>
        <v/>
      </c>
      <c r="T1828" s="55" t="str" cm="1">
        <f t="array" ref="T1828">IF(AND(B1828:D1828="",G1828:P1828=""),"",MAX(0,K1828-L1828))</f>
        <v/>
      </c>
      <c r="U1828" s="55" t="str" cm="1">
        <f t="array" ref="U1828">IF(AND(B1828:D1828="",G1828:P1828=""),"",VLOOKUP(J1828,ABen_Rates,3,FALSE)*T1828*S1828)</f>
        <v/>
      </c>
      <c r="V1828" s="55" t="str" cm="1">
        <f t="array" ref="V1828">IF(AND(B1828:D1828="",G1828:P1828=""),"",VLOOKUP(D1828,Treatment_Life,2,FALSE)*U1828)</f>
        <v/>
      </c>
      <c r="W1828" s="55" t="str" cm="1">
        <f t="array" ref="W1828">IF(AND(B1828:D1828="",G1828:P1828=""),"",(H1828-G1828)*O1828*Lane_Width*Cost_m2)</f>
        <v/>
      </c>
      <c r="X1828" s="55" cm="1">
        <f t="array" ref="X1828">IF(AND(B1828:D1828="",G1828:P1828=""),-9999,V1828*Av_Cost_Coll/W1828)</f>
        <v>-9999</v>
      </c>
      <c r="Y1828" s="55" cm="1">
        <f t="array" ref="Y1828">IF(AND(B1828:D1828="",G1828:P1828=""),-9999,VLOOKUP(CONCATENATE(M1828,"-",N1828),Likelihood,2,FALSE))</f>
        <v>-9999</v>
      </c>
      <c r="Z1828" s="55" t="str" cm="1">
        <f t="array" ref="Z1828">IF(AND(B1828:D1828="",G1828:P1828=""),"",IF(X1828&gt;=2,IF(Y1828&gt;50,"P1","P3"),IF(X1828&gt;0,IF(Y1828&gt;50,"P2","P5"),IF(Y1828&gt;50,"P4","P6"))))</f>
        <v/>
      </c>
    </row>
    <row r="1829" spans="1:26" x14ac:dyDescent="0.35">
      <c r="A1829" s="48"/>
      <c r="B1829" s="48"/>
      <c r="C1829" s="48"/>
      <c r="D1829" s="48"/>
      <c r="E1829" s="47"/>
      <c r="F1829" s="47"/>
      <c r="G1829" s="48"/>
      <c r="H1829" s="48"/>
      <c r="I1829" s="48"/>
      <c r="J1829" s="48"/>
      <c r="K1829" s="48"/>
      <c r="L1829" s="48"/>
      <c r="M1829" s="48"/>
      <c r="N1829" s="48"/>
      <c r="O1829" s="48"/>
      <c r="P1829" s="48"/>
      <c r="Q1829" s="55" t="str" cm="1">
        <f t="array" ref="Q1829">IF(AND(B1829="",D1829="",G1829:H1829="",J1829:P1829),"",IF(OR(B1829="",D1829="",AND(D1829&lt;&gt;"A",D1829&lt;&gt;"B",D1829&lt;&gt;"C",D1829&lt;&gt;"D",D1829&lt;&gt;"U"),G1829&lt;0,H1829&lt;G1829,AND(J1829&lt;&gt;"BC",J1829&lt;&gt;"SG",J1829&lt;&gt;"KQ",J1829&lt;&gt;"R"),J1829="",K1829="",L1829="",L1829&lt; 0,OR(M1829="",M1829&gt;15),OR(N1829="",N1829&gt;15),O1829="",P1829=""),"ERROR - Please check inputs",""))</f>
        <v/>
      </c>
      <c r="R1829" s="55" t="str" cm="1">
        <f t="array" ref="R1829">IF(AND(B1829:D1829="",G1829:P1829=""),"",H1829-G1829)</f>
        <v/>
      </c>
      <c r="S1829" s="55" t="str" cm="1">
        <f t="array" ref="S1829">IF(AND(B1829:D1829="",G1829:P1829=""),"",P1829*R1829/1000*365)</f>
        <v/>
      </c>
      <c r="T1829" s="55" t="str" cm="1">
        <f t="array" ref="T1829">IF(AND(B1829:D1829="",G1829:P1829=""),"",MAX(0,K1829-L1829))</f>
        <v/>
      </c>
      <c r="U1829" s="55" t="str" cm="1">
        <f t="array" ref="U1829">IF(AND(B1829:D1829="",G1829:P1829=""),"",VLOOKUP(J1829,ABen_Rates,3,FALSE)*T1829*S1829)</f>
        <v/>
      </c>
      <c r="V1829" s="55" t="str" cm="1">
        <f t="array" ref="V1829">IF(AND(B1829:D1829="",G1829:P1829=""),"",VLOOKUP(D1829,Treatment_Life,2,FALSE)*U1829)</f>
        <v/>
      </c>
      <c r="W1829" s="55" t="str" cm="1">
        <f t="array" ref="W1829">IF(AND(B1829:D1829="",G1829:P1829=""),"",(H1829-G1829)*O1829*Lane_Width*Cost_m2)</f>
        <v/>
      </c>
      <c r="X1829" s="55" cm="1">
        <f t="array" ref="X1829">IF(AND(B1829:D1829="",G1829:P1829=""),-9999,V1829*Av_Cost_Coll/W1829)</f>
        <v>-9999</v>
      </c>
      <c r="Y1829" s="55" cm="1">
        <f t="array" ref="Y1829">IF(AND(B1829:D1829="",G1829:P1829=""),-9999,VLOOKUP(CONCATENATE(M1829,"-",N1829),Likelihood,2,FALSE))</f>
        <v>-9999</v>
      </c>
      <c r="Z1829" s="55" t="str" cm="1">
        <f t="array" ref="Z1829">IF(AND(B1829:D1829="",G1829:P1829=""),"",IF(X1829&gt;=2,IF(Y1829&gt;50,"P1","P3"),IF(X1829&gt;0,IF(Y1829&gt;50,"P2","P5"),IF(Y1829&gt;50,"P4","P6"))))</f>
        <v/>
      </c>
    </row>
    <row r="1830" spans="1:26" x14ac:dyDescent="0.35">
      <c r="A1830" s="48"/>
      <c r="B1830" s="48"/>
      <c r="C1830" s="48"/>
      <c r="D1830" s="48"/>
      <c r="E1830" s="47"/>
      <c r="F1830" s="47"/>
      <c r="G1830" s="48"/>
      <c r="H1830" s="48"/>
      <c r="I1830" s="48"/>
      <c r="J1830" s="48"/>
      <c r="K1830" s="48"/>
      <c r="L1830" s="48"/>
      <c r="M1830" s="48"/>
      <c r="N1830" s="48"/>
      <c r="O1830" s="48"/>
      <c r="P1830" s="48"/>
      <c r="Q1830" s="55" t="str" cm="1">
        <f t="array" ref="Q1830">IF(AND(B1830="",D1830="",G1830:H1830="",J1830:P1830),"",IF(OR(B1830="",D1830="",AND(D1830&lt;&gt;"A",D1830&lt;&gt;"B",D1830&lt;&gt;"C",D1830&lt;&gt;"D",D1830&lt;&gt;"U"),G1830&lt;0,H1830&lt;G1830,AND(J1830&lt;&gt;"BC",J1830&lt;&gt;"SG",J1830&lt;&gt;"KQ",J1830&lt;&gt;"R"),J1830="",K1830="",L1830="",L1830&lt; 0,OR(M1830="",M1830&gt;15),OR(N1830="",N1830&gt;15),O1830="",P1830=""),"ERROR - Please check inputs",""))</f>
        <v/>
      </c>
      <c r="R1830" s="55" t="str" cm="1">
        <f t="array" ref="R1830">IF(AND(B1830:D1830="",G1830:P1830=""),"",H1830-G1830)</f>
        <v/>
      </c>
      <c r="S1830" s="55" t="str" cm="1">
        <f t="array" ref="S1830">IF(AND(B1830:D1830="",G1830:P1830=""),"",P1830*R1830/1000*365)</f>
        <v/>
      </c>
      <c r="T1830" s="55" t="str" cm="1">
        <f t="array" ref="T1830">IF(AND(B1830:D1830="",G1830:P1830=""),"",MAX(0,K1830-L1830))</f>
        <v/>
      </c>
      <c r="U1830" s="55" t="str" cm="1">
        <f t="array" ref="U1830">IF(AND(B1830:D1830="",G1830:P1830=""),"",VLOOKUP(J1830,ABen_Rates,3,FALSE)*T1830*S1830)</f>
        <v/>
      </c>
      <c r="V1830" s="55" t="str" cm="1">
        <f t="array" ref="V1830">IF(AND(B1830:D1830="",G1830:P1830=""),"",VLOOKUP(D1830,Treatment_Life,2,FALSE)*U1830)</f>
        <v/>
      </c>
      <c r="W1830" s="55" t="str" cm="1">
        <f t="array" ref="W1830">IF(AND(B1830:D1830="",G1830:P1830=""),"",(H1830-G1830)*O1830*Lane_Width*Cost_m2)</f>
        <v/>
      </c>
      <c r="X1830" s="55" cm="1">
        <f t="array" ref="X1830">IF(AND(B1830:D1830="",G1830:P1830=""),-9999,V1830*Av_Cost_Coll/W1830)</f>
        <v>-9999</v>
      </c>
      <c r="Y1830" s="55" cm="1">
        <f t="array" ref="Y1830">IF(AND(B1830:D1830="",G1830:P1830=""),-9999,VLOOKUP(CONCATENATE(M1830,"-",N1830),Likelihood,2,FALSE))</f>
        <v>-9999</v>
      </c>
      <c r="Z1830" s="55" t="str" cm="1">
        <f t="array" ref="Z1830">IF(AND(B1830:D1830="",G1830:P1830=""),"",IF(X1830&gt;=2,IF(Y1830&gt;50,"P1","P3"),IF(X1830&gt;0,IF(Y1830&gt;50,"P2","P5"),IF(Y1830&gt;50,"P4","P6"))))</f>
        <v/>
      </c>
    </row>
    <row r="1831" spans="1:26" x14ac:dyDescent="0.35">
      <c r="A1831" s="48"/>
      <c r="B1831" s="48"/>
      <c r="C1831" s="48"/>
      <c r="D1831" s="48"/>
      <c r="E1831" s="47"/>
      <c r="F1831" s="47"/>
      <c r="G1831" s="48"/>
      <c r="H1831" s="48"/>
      <c r="I1831" s="48"/>
      <c r="J1831" s="48"/>
      <c r="K1831" s="48"/>
      <c r="L1831" s="48"/>
      <c r="M1831" s="48"/>
      <c r="N1831" s="48"/>
      <c r="O1831" s="48"/>
      <c r="P1831" s="48"/>
      <c r="Q1831" s="55" t="str" cm="1">
        <f t="array" ref="Q1831">IF(AND(B1831="",D1831="",G1831:H1831="",J1831:P1831),"",IF(OR(B1831="",D1831="",AND(D1831&lt;&gt;"A",D1831&lt;&gt;"B",D1831&lt;&gt;"C",D1831&lt;&gt;"D",D1831&lt;&gt;"U"),G1831&lt;0,H1831&lt;G1831,AND(J1831&lt;&gt;"BC",J1831&lt;&gt;"SG",J1831&lt;&gt;"KQ",J1831&lt;&gt;"R"),J1831="",K1831="",L1831="",L1831&lt; 0,OR(M1831="",M1831&gt;15),OR(N1831="",N1831&gt;15),O1831="",P1831=""),"ERROR - Please check inputs",""))</f>
        <v/>
      </c>
      <c r="R1831" s="55" t="str" cm="1">
        <f t="array" ref="R1831">IF(AND(B1831:D1831="",G1831:P1831=""),"",H1831-G1831)</f>
        <v/>
      </c>
      <c r="S1831" s="55" t="str" cm="1">
        <f t="array" ref="S1831">IF(AND(B1831:D1831="",G1831:P1831=""),"",P1831*R1831/1000*365)</f>
        <v/>
      </c>
      <c r="T1831" s="55" t="str" cm="1">
        <f t="array" ref="T1831">IF(AND(B1831:D1831="",G1831:P1831=""),"",MAX(0,K1831-L1831))</f>
        <v/>
      </c>
      <c r="U1831" s="55" t="str" cm="1">
        <f t="array" ref="U1831">IF(AND(B1831:D1831="",G1831:P1831=""),"",VLOOKUP(J1831,ABen_Rates,3,FALSE)*T1831*S1831)</f>
        <v/>
      </c>
      <c r="V1831" s="55" t="str" cm="1">
        <f t="array" ref="V1831">IF(AND(B1831:D1831="",G1831:P1831=""),"",VLOOKUP(D1831,Treatment_Life,2,FALSE)*U1831)</f>
        <v/>
      </c>
      <c r="W1831" s="55" t="str" cm="1">
        <f t="array" ref="W1831">IF(AND(B1831:D1831="",G1831:P1831=""),"",(H1831-G1831)*O1831*Lane_Width*Cost_m2)</f>
        <v/>
      </c>
      <c r="X1831" s="55" cm="1">
        <f t="array" ref="X1831">IF(AND(B1831:D1831="",G1831:P1831=""),-9999,V1831*Av_Cost_Coll/W1831)</f>
        <v>-9999</v>
      </c>
      <c r="Y1831" s="55" cm="1">
        <f t="array" ref="Y1831">IF(AND(B1831:D1831="",G1831:P1831=""),-9999,VLOOKUP(CONCATENATE(M1831,"-",N1831),Likelihood,2,FALSE))</f>
        <v>-9999</v>
      </c>
      <c r="Z1831" s="55" t="str" cm="1">
        <f t="array" ref="Z1831">IF(AND(B1831:D1831="",G1831:P1831=""),"",IF(X1831&gt;=2,IF(Y1831&gt;50,"P1","P3"),IF(X1831&gt;0,IF(Y1831&gt;50,"P2","P5"),IF(Y1831&gt;50,"P4","P6"))))</f>
        <v/>
      </c>
    </row>
    <row r="1832" spans="1:26" x14ac:dyDescent="0.35">
      <c r="A1832" s="48"/>
      <c r="B1832" s="48"/>
      <c r="C1832" s="48"/>
      <c r="D1832" s="48"/>
      <c r="E1832" s="47"/>
      <c r="F1832" s="47"/>
      <c r="G1832" s="48"/>
      <c r="H1832" s="48"/>
      <c r="I1832" s="48"/>
      <c r="J1832" s="48"/>
      <c r="K1832" s="48"/>
      <c r="L1832" s="48"/>
      <c r="M1832" s="48"/>
      <c r="N1832" s="48"/>
      <c r="O1832" s="48"/>
      <c r="P1832" s="48"/>
      <c r="Q1832" s="55" t="str" cm="1">
        <f t="array" ref="Q1832">IF(AND(B1832="",D1832="",G1832:H1832="",J1832:P1832),"",IF(OR(B1832="",D1832="",AND(D1832&lt;&gt;"A",D1832&lt;&gt;"B",D1832&lt;&gt;"C",D1832&lt;&gt;"D",D1832&lt;&gt;"U"),G1832&lt;0,H1832&lt;G1832,AND(J1832&lt;&gt;"BC",J1832&lt;&gt;"SG",J1832&lt;&gt;"KQ",J1832&lt;&gt;"R"),J1832="",K1832="",L1832="",L1832&lt; 0,OR(M1832="",M1832&gt;15),OR(N1832="",N1832&gt;15),O1832="",P1832=""),"ERROR - Please check inputs",""))</f>
        <v/>
      </c>
      <c r="R1832" s="55" t="str" cm="1">
        <f t="array" ref="R1832">IF(AND(B1832:D1832="",G1832:P1832=""),"",H1832-G1832)</f>
        <v/>
      </c>
      <c r="S1832" s="55" t="str" cm="1">
        <f t="array" ref="S1832">IF(AND(B1832:D1832="",G1832:P1832=""),"",P1832*R1832/1000*365)</f>
        <v/>
      </c>
      <c r="T1832" s="55" t="str" cm="1">
        <f t="array" ref="T1832">IF(AND(B1832:D1832="",G1832:P1832=""),"",MAX(0,K1832-L1832))</f>
        <v/>
      </c>
      <c r="U1832" s="55" t="str" cm="1">
        <f t="array" ref="U1832">IF(AND(B1832:D1832="",G1832:P1832=""),"",VLOOKUP(J1832,ABen_Rates,3,FALSE)*T1832*S1832)</f>
        <v/>
      </c>
      <c r="V1832" s="55" t="str" cm="1">
        <f t="array" ref="V1832">IF(AND(B1832:D1832="",G1832:P1832=""),"",VLOOKUP(D1832,Treatment_Life,2,FALSE)*U1832)</f>
        <v/>
      </c>
      <c r="W1832" s="55" t="str" cm="1">
        <f t="array" ref="W1832">IF(AND(B1832:D1832="",G1832:P1832=""),"",(H1832-G1832)*O1832*Lane_Width*Cost_m2)</f>
        <v/>
      </c>
      <c r="X1832" s="55" cm="1">
        <f t="array" ref="X1832">IF(AND(B1832:D1832="",G1832:P1832=""),-9999,V1832*Av_Cost_Coll/W1832)</f>
        <v>-9999</v>
      </c>
      <c r="Y1832" s="55" cm="1">
        <f t="array" ref="Y1832">IF(AND(B1832:D1832="",G1832:P1832=""),-9999,VLOOKUP(CONCATENATE(M1832,"-",N1832),Likelihood,2,FALSE))</f>
        <v>-9999</v>
      </c>
      <c r="Z1832" s="55" t="str" cm="1">
        <f t="array" ref="Z1832">IF(AND(B1832:D1832="",G1832:P1832=""),"",IF(X1832&gt;=2,IF(Y1832&gt;50,"P1","P3"),IF(X1832&gt;0,IF(Y1832&gt;50,"P2","P5"),IF(Y1832&gt;50,"P4","P6"))))</f>
        <v/>
      </c>
    </row>
    <row r="1833" spans="1:26" x14ac:dyDescent="0.35">
      <c r="A1833" s="48"/>
      <c r="B1833" s="48"/>
      <c r="C1833" s="48"/>
      <c r="D1833" s="48"/>
      <c r="E1833" s="47"/>
      <c r="F1833" s="47"/>
      <c r="G1833" s="48"/>
      <c r="H1833" s="48"/>
      <c r="I1833" s="48"/>
      <c r="J1833" s="48"/>
      <c r="K1833" s="48"/>
      <c r="L1833" s="48"/>
      <c r="M1833" s="48"/>
      <c r="N1833" s="48"/>
      <c r="O1833" s="48"/>
      <c r="P1833" s="48"/>
      <c r="Q1833" s="55" t="str" cm="1">
        <f t="array" ref="Q1833">IF(AND(B1833="",D1833="",G1833:H1833="",J1833:P1833),"",IF(OR(B1833="",D1833="",AND(D1833&lt;&gt;"A",D1833&lt;&gt;"B",D1833&lt;&gt;"C",D1833&lt;&gt;"D",D1833&lt;&gt;"U"),G1833&lt;0,H1833&lt;G1833,AND(J1833&lt;&gt;"BC",J1833&lt;&gt;"SG",J1833&lt;&gt;"KQ",J1833&lt;&gt;"R"),J1833="",K1833="",L1833="",L1833&lt; 0,OR(M1833="",M1833&gt;15),OR(N1833="",N1833&gt;15),O1833="",P1833=""),"ERROR - Please check inputs",""))</f>
        <v/>
      </c>
      <c r="R1833" s="55" t="str" cm="1">
        <f t="array" ref="R1833">IF(AND(B1833:D1833="",G1833:P1833=""),"",H1833-G1833)</f>
        <v/>
      </c>
      <c r="S1833" s="55" t="str" cm="1">
        <f t="array" ref="S1833">IF(AND(B1833:D1833="",G1833:P1833=""),"",P1833*R1833/1000*365)</f>
        <v/>
      </c>
      <c r="T1833" s="55" t="str" cm="1">
        <f t="array" ref="T1833">IF(AND(B1833:D1833="",G1833:P1833=""),"",MAX(0,K1833-L1833))</f>
        <v/>
      </c>
      <c r="U1833" s="55" t="str" cm="1">
        <f t="array" ref="U1833">IF(AND(B1833:D1833="",G1833:P1833=""),"",VLOOKUP(J1833,ABen_Rates,3,FALSE)*T1833*S1833)</f>
        <v/>
      </c>
      <c r="V1833" s="55" t="str" cm="1">
        <f t="array" ref="V1833">IF(AND(B1833:D1833="",G1833:P1833=""),"",VLOOKUP(D1833,Treatment_Life,2,FALSE)*U1833)</f>
        <v/>
      </c>
      <c r="W1833" s="55" t="str" cm="1">
        <f t="array" ref="W1833">IF(AND(B1833:D1833="",G1833:P1833=""),"",(H1833-G1833)*O1833*Lane_Width*Cost_m2)</f>
        <v/>
      </c>
      <c r="X1833" s="55" cm="1">
        <f t="array" ref="X1833">IF(AND(B1833:D1833="",G1833:P1833=""),-9999,V1833*Av_Cost_Coll/W1833)</f>
        <v>-9999</v>
      </c>
      <c r="Y1833" s="55" cm="1">
        <f t="array" ref="Y1833">IF(AND(B1833:D1833="",G1833:P1833=""),-9999,VLOOKUP(CONCATENATE(M1833,"-",N1833),Likelihood,2,FALSE))</f>
        <v>-9999</v>
      </c>
      <c r="Z1833" s="55" t="str" cm="1">
        <f t="array" ref="Z1833">IF(AND(B1833:D1833="",G1833:P1833=""),"",IF(X1833&gt;=2,IF(Y1833&gt;50,"P1","P3"),IF(X1833&gt;0,IF(Y1833&gt;50,"P2","P5"),IF(Y1833&gt;50,"P4","P6"))))</f>
        <v/>
      </c>
    </row>
    <row r="1834" spans="1:26" x14ac:dyDescent="0.35">
      <c r="A1834" s="48"/>
      <c r="B1834" s="48"/>
      <c r="C1834" s="48"/>
      <c r="D1834" s="48"/>
      <c r="E1834" s="47"/>
      <c r="F1834" s="47"/>
      <c r="G1834" s="48"/>
      <c r="H1834" s="48"/>
      <c r="I1834" s="48"/>
      <c r="J1834" s="48"/>
      <c r="K1834" s="48"/>
      <c r="L1834" s="48"/>
      <c r="M1834" s="48"/>
      <c r="N1834" s="48"/>
      <c r="O1834" s="48"/>
      <c r="P1834" s="48"/>
      <c r="Q1834" s="55" t="str" cm="1">
        <f t="array" ref="Q1834">IF(AND(B1834="",D1834="",G1834:H1834="",J1834:P1834),"",IF(OR(B1834="",D1834="",AND(D1834&lt;&gt;"A",D1834&lt;&gt;"B",D1834&lt;&gt;"C",D1834&lt;&gt;"D",D1834&lt;&gt;"U"),G1834&lt;0,H1834&lt;G1834,AND(J1834&lt;&gt;"BC",J1834&lt;&gt;"SG",J1834&lt;&gt;"KQ",J1834&lt;&gt;"R"),J1834="",K1834="",L1834="",L1834&lt; 0,OR(M1834="",M1834&gt;15),OR(N1834="",N1834&gt;15),O1834="",P1834=""),"ERROR - Please check inputs",""))</f>
        <v/>
      </c>
      <c r="R1834" s="55" t="str" cm="1">
        <f t="array" ref="R1834">IF(AND(B1834:D1834="",G1834:P1834=""),"",H1834-G1834)</f>
        <v/>
      </c>
      <c r="S1834" s="55" t="str" cm="1">
        <f t="array" ref="S1834">IF(AND(B1834:D1834="",G1834:P1834=""),"",P1834*R1834/1000*365)</f>
        <v/>
      </c>
      <c r="T1834" s="55" t="str" cm="1">
        <f t="array" ref="T1834">IF(AND(B1834:D1834="",G1834:P1834=""),"",MAX(0,K1834-L1834))</f>
        <v/>
      </c>
      <c r="U1834" s="55" t="str" cm="1">
        <f t="array" ref="U1834">IF(AND(B1834:D1834="",G1834:P1834=""),"",VLOOKUP(J1834,ABen_Rates,3,FALSE)*T1834*S1834)</f>
        <v/>
      </c>
      <c r="V1834" s="55" t="str" cm="1">
        <f t="array" ref="V1834">IF(AND(B1834:D1834="",G1834:P1834=""),"",VLOOKUP(D1834,Treatment_Life,2,FALSE)*U1834)</f>
        <v/>
      </c>
      <c r="W1834" s="55" t="str" cm="1">
        <f t="array" ref="W1834">IF(AND(B1834:D1834="",G1834:P1834=""),"",(H1834-G1834)*O1834*Lane_Width*Cost_m2)</f>
        <v/>
      </c>
      <c r="X1834" s="55" cm="1">
        <f t="array" ref="X1834">IF(AND(B1834:D1834="",G1834:P1834=""),-9999,V1834*Av_Cost_Coll/W1834)</f>
        <v>-9999</v>
      </c>
      <c r="Y1834" s="55" cm="1">
        <f t="array" ref="Y1834">IF(AND(B1834:D1834="",G1834:P1834=""),-9999,VLOOKUP(CONCATENATE(M1834,"-",N1834),Likelihood,2,FALSE))</f>
        <v>-9999</v>
      </c>
      <c r="Z1834" s="55" t="str" cm="1">
        <f t="array" ref="Z1834">IF(AND(B1834:D1834="",G1834:P1834=""),"",IF(X1834&gt;=2,IF(Y1834&gt;50,"P1","P3"),IF(X1834&gt;0,IF(Y1834&gt;50,"P2","P5"),IF(Y1834&gt;50,"P4","P6"))))</f>
        <v/>
      </c>
    </row>
    <row r="1835" spans="1:26" x14ac:dyDescent="0.35">
      <c r="A1835" s="48"/>
      <c r="B1835" s="48"/>
      <c r="C1835" s="48"/>
      <c r="D1835" s="48"/>
      <c r="E1835" s="47"/>
      <c r="F1835" s="47"/>
      <c r="G1835" s="48"/>
      <c r="H1835" s="48"/>
      <c r="I1835" s="48"/>
      <c r="J1835" s="48"/>
      <c r="K1835" s="48"/>
      <c r="L1835" s="48"/>
      <c r="M1835" s="48"/>
      <c r="N1835" s="48"/>
      <c r="O1835" s="48"/>
      <c r="P1835" s="48"/>
      <c r="Q1835" s="55" t="str" cm="1">
        <f t="array" ref="Q1835">IF(AND(B1835="",D1835="",G1835:H1835="",J1835:P1835),"",IF(OR(B1835="",D1835="",AND(D1835&lt;&gt;"A",D1835&lt;&gt;"B",D1835&lt;&gt;"C",D1835&lt;&gt;"D",D1835&lt;&gt;"U"),G1835&lt;0,H1835&lt;G1835,AND(J1835&lt;&gt;"BC",J1835&lt;&gt;"SG",J1835&lt;&gt;"KQ",J1835&lt;&gt;"R"),J1835="",K1835="",L1835="",L1835&lt; 0,OR(M1835="",M1835&gt;15),OR(N1835="",N1835&gt;15),O1835="",P1835=""),"ERROR - Please check inputs",""))</f>
        <v/>
      </c>
      <c r="R1835" s="55" t="str" cm="1">
        <f t="array" ref="R1835">IF(AND(B1835:D1835="",G1835:P1835=""),"",H1835-G1835)</f>
        <v/>
      </c>
      <c r="S1835" s="55" t="str" cm="1">
        <f t="array" ref="S1835">IF(AND(B1835:D1835="",G1835:P1835=""),"",P1835*R1835/1000*365)</f>
        <v/>
      </c>
      <c r="T1835" s="55" t="str" cm="1">
        <f t="array" ref="T1835">IF(AND(B1835:D1835="",G1835:P1835=""),"",MAX(0,K1835-L1835))</f>
        <v/>
      </c>
      <c r="U1835" s="55" t="str" cm="1">
        <f t="array" ref="U1835">IF(AND(B1835:D1835="",G1835:P1835=""),"",VLOOKUP(J1835,ABen_Rates,3,FALSE)*T1835*S1835)</f>
        <v/>
      </c>
      <c r="V1835" s="55" t="str" cm="1">
        <f t="array" ref="V1835">IF(AND(B1835:D1835="",G1835:P1835=""),"",VLOOKUP(D1835,Treatment_Life,2,FALSE)*U1835)</f>
        <v/>
      </c>
      <c r="W1835" s="55" t="str" cm="1">
        <f t="array" ref="W1835">IF(AND(B1835:D1835="",G1835:P1835=""),"",(H1835-G1835)*O1835*Lane_Width*Cost_m2)</f>
        <v/>
      </c>
      <c r="X1835" s="55" cm="1">
        <f t="array" ref="X1835">IF(AND(B1835:D1835="",G1835:P1835=""),-9999,V1835*Av_Cost_Coll/W1835)</f>
        <v>-9999</v>
      </c>
      <c r="Y1835" s="55" cm="1">
        <f t="array" ref="Y1835">IF(AND(B1835:D1835="",G1835:P1835=""),-9999,VLOOKUP(CONCATENATE(M1835,"-",N1835),Likelihood,2,FALSE))</f>
        <v>-9999</v>
      </c>
      <c r="Z1835" s="55" t="str" cm="1">
        <f t="array" ref="Z1835">IF(AND(B1835:D1835="",G1835:P1835=""),"",IF(X1835&gt;=2,IF(Y1835&gt;50,"P1","P3"),IF(X1835&gt;0,IF(Y1835&gt;50,"P2","P5"),IF(Y1835&gt;50,"P4","P6"))))</f>
        <v/>
      </c>
    </row>
    <row r="1836" spans="1:26" x14ac:dyDescent="0.35">
      <c r="A1836" s="48"/>
      <c r="B1836" s="48"/>
      <c r="C1836" s="48"/>
      <c r="D1836" s="48"/>
      <c r="E1836" s="47"/>
      <c r="F1836" s="47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55" t="str" cm="1">
        <f t="array" ref="Q1836">IF(AND(B1836="",D1836="",G1836:H1836="",J1836:P1836),"",IF(OR(B1836="",D1836="",AND(D1836&lt;&gt;"A",D1836&lt;&gt;"B",D1836&lt;&gt;"C",D1836&lt;&gt;"D",D1836&lt;&gt;"U"),G1836&lt;0,H1836&lt;G1836,AND(J1836&lt;&gt;"BC",J1836&lt;&gt;"SG",J1836&lt;&gt;"KQ",J1836&lt;&gt;"R"),J1836="",K1836="",L1836="",L1836&lt; 0,OR(M1836="",M1836&gt;15),OR(N1836="",N1836&gt;15),O1836="",P1836=""),"ERROR - Please check inputs",""))</f>
        <v/>
      </c>
      <c r="R1836" s="55" t="str" cm="1">
        <f t="array" ref="R1836">IF(AND(B1836:D1836="",G1836:P1836=""),"",H1836-G1836)</f>
        <v/>
      </c>
      <c r="S1836" s="55" t="str" cm="1">
        <f t="array" ref="S1836">IF(AND(B1836:D1836="",G1836:P1836=""),"",P1836*R1836/1000*365)</f>
        <v/>
      </c>
      <c r="T1836" s="55" t="str" cm="1">
        <f t="array" ref="T1836">IF(AND(B1836:D1836="",G1836:P1836=""),"",MAX(0,K1836-L1836))</f>
        <v/>
      </c>
      <c r="U1836" s="55" t="str" cm="1">
        <f t="array" ref="U1836">IF(AND(B1836:D1836="",G1836:P1836=""),"",VLOOKUP(J1836,ABen_Rates,3,FALSE)*T1836*S1836)</f>
        <v/>
      </c>
      <c r="V1836" s="55" t="str" cm="1">
        <f t="array" ref="V1836">IF(AND(B1836:D1836="",G1836:P1836=""),"",VLOOKUP(D1836,Treatment_Life,2,FALSE)*U1836)</f>
        <v/>
      </c>
      <c r="W1836" s="55" t="str" cm="1">
        <f t="array" ref="W1836">IF(AND(B1836:D1836="",G1836:P1836=""),"",(H1836-G1836)*O1836*Lane_Width*Cost_m2)</f>
        <v/>
      </c>
      <c r="X1836" s="55" cm="1">
        <f t="array" ref="X1836">IF(AND(B1836:D1836="",G1836:P1836=""),-9999,V1836*Av_Cost_Coll/W1836)</f>
        <v>-9999</v>
      </c>
      <c r="Y1836" s="55" cm="1">
        <f t="array" ref="Y1836">IF(AND(B1836:D1836="",G1836:P1836=""),-9999,VLOOKUP(CONCATENATE(M1836,"-",N1836),Likelihood,2,FALSE))</f>
        <v>-9999</v>
      </c>
      <c r="Z1836" s="55" t="str" cm="1">
        <f t="array" ref="Z1836">IF(AND(B1836:D1836="",G1836:P1836=""),"",IF(X1836&gt;=2,IF(Y1836&gt;50,"P1","P3"),IF(X1836&gt;0,IF(Y1836&gt;50,"P2","P5"),IF(Y1836&gt;50,"P4","P6"))))</f>
        <v/>
      </c>
    </row>
    <row r="1837" spans="1:26" x14ac:dyDescent="0.35">
      <c r="A1837" s="48"/>
      <c r="B1837" s="48"/>
      <c r="C1837" s="48"/>
      <c r="D1837" s="48"/>
      <c r="E1837" s="47"/>
      <c r="F1837" s="47"/>
      <c r="G1837" s="48"/>
      <c r="H1837" s="48"/>
      <c r="I1837" s="48"/>
      <c r="J1837" s="48"/>
      <c r="K1837" s="48"/>
      <c r="L1837" s="48"/>
      <c r="M1837" s="48"/>
      <c r="N1837" s="48"/>
      <c r="O1837" s="48"/>
      <c r="P1837" s="48"/>
      <c r="Q1837" s="55" t="str" cm="1">
        <f t="array" ref="Q1837">IF(AND(B1837="",D1837="",G1837:H1837="",J1837:P1837),"",IF(OR(B1837="",D1837="",AND(D1837&lt;&gt;"A",D1837&lt;&gt;"B",D1837&lt;&gt;"C",D1837&lt;&gt;"D",D1837&lt;&gt;"U"),G1837&lt;0,H1837&lt;G1837,AND(J1837&lt;&gt;"BC",J1837&lt;&gt;"SG",J1837&lt;&gt;"KQ",J1837&lt;&gt;"R"),J1837="",K1837="",L1837="",L1837&lt; 0,OR(M1837="",M1837&gt;15),OR(N1837="",N1837&gt;15),O1837="",P1837=""),"ERROR - Please check inputs",""))</f>
        <v/>
      </c>
      <c r="R1837" s="55" t="str" cm="1">
        <f t="array" ref="R1837">IF(AND(B1837:D1837="",G1837:P1837=""),"",H1837-G1837)</f>
        <v/>
      </c>
      <c r="S1837" s="55" t="str" cm="1">
        <f t="array" ref="S1837">IF(AND(B1837:D1837="",G1837:P1837=""),"",P1837*R1837/1000*365)</f>
        <v/>
      </c>
      <c r="T1837" s="55" t="str" cm="1">
        <f t="array" ref="T1837">IF(AND(B1837:D1837="",G1837:P1837=""),"",MAX(0,K1837-L1837))</f>
        <v/>
      </c>
      <c r="U1837" s="55" t="str" cm="1">
        <f t="array" ref="U1837">IF(AND(B1837:D1837="",G1837:P1837=""),"",VLOOKUP(J1837,ABen_Rates,3,FALSE)*T1837*S1837)</f>
        <v/>
      </c>
      <c r="V1837" s="55" t="str" cm="1">
        <f t="array" ref="V1837">IF(AND(B1837:D1837="",G1837:P1837=""),"",VLOOKUP(D1837,Treatment_Life,2,FALSE)*U1837)</f>
        <v/>
      </c>
      <c r="W1837" s="55" t="str" cm="1">
        <f t="array" ref="W1837">IF(AND(B1837:D1837="",G1837:P1837=""),"",(H1837-G1837)*O1837*Lane_Width*Cost_m2)</f>
        <v/>
      </c>
      <c r="X1837" s="55" cm="1">
        <f t="array" ref="X1837">IF(AND(B1837:D1837="",G1837:P1837=""),-9999,V1837*Av_Cost_Coll/W1837)</f>
        <v>-9999</v>
      </c>
      <c r="Y1837" s="55" cm="1">
        <f t="array" ref="Y1837">IF(AND(B1837:D1837="",G1837:P1837=""),-9999,VLOOKUP(CONCATENATE(M1837,"-",N1837),Likelihood,2,FALSE))</f>
        <v>-9999</v>
      </c>
      <c r="Z1837" s="55" t="str" cm="1">
        <f t="array" ref="Z1837">IF(AND(B1837:D1837="",G1837:P1837=""),"",IF(X1837&gt;=2,IF(Y1837&gt;50,"P1","P3"),IF(X1837&gt;0,IF(Y1837&gt;50,"P2","P5"),IF(Y1837&gt;50,"P4","P6"))))</f>
        <v/>
      </c>
    </row>
    <row r="1838" spans="1:26" x14ac:dyDescent="0.35">
      <c r="A1838" s="48"/>
      <c r="B1838" s="48"/>
      <c r="C1838" s="48"/>
      <c r="D1838" s="48"/>
      <c r="E1838" s="47"/>
      <c r="F1838" s="47"/>
      <c r="G1838" s="48"/>
      <c r="H1838" s="48"/>
      <c r="I1838" s="48"/>
      <c r="J1838" s="48"/>
      <c r="K1838" s="48"/>
      <c r="L1838" s="48"/>
      <c r="M1838" s="48"/>
      <c r="N1838" s="48"/>
      <c r="O1838" s="48"/>
      <c r="P1838" s="48"/>
      <c r="Q1838" s="55" t="str" cm="1">
        <f t="array" ref="Q1838">IF(AND(B1838="",D1838="",G1838:H1838="",J1838:P1838),"",IF(OR(B1838="",D1838="",AND(D1838&lt;&gt;"A",D1838&lt;&gt;"B",D1838&lt;&gt;"C",D1838&lt;&gt;"D",D1838&lt;&gt;"U"),G1838&lt;0,H1838&lt;G1838,AND(J1838&lt;&gt;"BC",J1838&lt;&gt;"SG",J1838&lt;&gt;"KQ",J1838&lt;&gt;"R"),J1838="",K1838="",L1838="",L1838&lt; 0,OR(M1838="",M1838&gt;15),OR(N1838="",N1838&gt;15),O1838="",P1838=""),"ERROR - Please check inputs",""))</f>
        <v/>
      </c>
      <c r="R1838" s="55" t="str" cm="1">
        <f t="array" ref="R1838">IF(AND(B1838:D1838="",G1838:P1838=""),"",H1838-G1838)</f>
        <v/>
      </c>
      <c r="S1838" s="55" t="str" cm="1">
        <f t="array" ref="S1838">IF(AND(B1838:D1838="",G1838:P1838=""),"",P1838*R1838/1000*365)</f>
        <v/>
      </c>
      <c r="T1838" s="55" t="str" cm="1">
        <f t="array" ref="T1838">IF(AND(B1838:D1838="",G1838:P1838=""),"",MAX(0,K1838-L1838))</f>
        <v/>
      </c>
      <c r="U1838" s="55" t="str" cm="1">
        <f t="array" ref="U1838">IF(AND(B1838:D1838="",G1838:P1838=""),"",VLOOKUP(J1838,ABen_Rates,3,FALSE)*T1838*S1838)</f>
        <v/>
      </c>
      <c r="V1838" s="55" t="str" cm="1">
        <f t="array" ref="V1838">IF(AND(B1838:D1838="",G1838:P1838=""),"",VLOOKUP(D1838,Treatment_Life,2,FALSE)*U1838)</f>
        <v/>
      </c>
      <c r="W1838" s="55" t="str" cm="1">
        <f t="array" ref="W1838">IF(AND(B1838:D1838="",G1838:P1838=""),"",(H1838-G1838)*O1838*Lane_Width*Cost_m2)</f>
        <v/>
      </c>
      <c r="X1838" s="55" cm="1">
        <f t="array" ref="X1838">IF(AND(B1838:D1838="",G1838:P1838=""),-9999,V1838*Av_Cost_Coll/W1838)</f>
        <v>-9999</v>
      </c>
      <c r="Y1838" s="55" cm="1">
        <f t="array" ref="Y1838">IF(AND(B1838:D1838="",G1838:P1838=""),-9999,VLOOKUP(CONCATENATE(M1838,"-",N1838),Likelihood,2,FALSE))</f>
        <v>-9999</v>
      </c>
      <c r="Z1838" s="55" t="str" cm="1">
        <f t="array" ref="Z1838">IF(AND(B1838:D1838="",G1838:P1838=""),"",IF(X1838&gt;=2,IF(Y1838&gt;50,"P1","P3"),IF(X1838&gt;0,IF(Y1838&gt;50,"P2","P5"),IF(Y1838&gt;50,"P4","P6"))))</f>
        <v/>
      </c>
    </row>
    <row r="1839" spans="1:26" x14ac:dyDescent="0.35">
      <c r="A1839" s="48"/>
      <c r="B1839" s="48"/>
      <c r="C1839" s="48"/>
      <c r="D1839" s="48"/>
      <c r="E1839" s="47"/>
      <c r="F1839" s="47"/>
      <c r="G1839" s="48"/>
      <c r="H1839" s="48"/>
      <c r="I1839" s="48"/>
      <c r="J1839" s="48"/>
      <c r="K1839" s="48"/>
      <c r="L1839" s="48"/>
      <c r="M1839" s="48"/>
      <c r="N1839" s="48"/>
      <c r="O1839" s="48"/>
      <c r="P1839" s="48"/>
      <c r="Q1839" s="55" t="str" cm="1">
        <f t="array" ref="Q1839">IF(AND(B1839="",D1839="",G1839:H1839="",J1839:P1839),"",IF(OR(B1839="",D1839="",AND(D1839&lt;&gt;"A",D1839&lt;&gt;"B",D1839&lt;&gt;"C",D1839&lt;&gt;"D",D1839&lt;&gt;"U"),G1839&lt;0,H1839&lt;G1839,AND(J1839&lt;&gt;"BC",J1839&lt;&gt;"SG",J1839&lt;&gt;"KQ",J1839&lt;&gt;"R"),J1839="",K1839="",L1839="",L1839&lt; 0,OR(M1839="",M1839&gt;15),OR(N1839="",N1839&gt;15),O1839="",P1839=""),"ERROR - Please check inputs",""))</f>
        <v/>
      </c>
      <c r="R1839" s="55" t="str" cm="1">
        <f t="array" ref="R1839">IF(AND(B1839:D1839="",G1839:P1839=""),"",H1839-G1839)</f>
        <v/>
      </c>
      <c r="S1839" s="55" t="str" cm="1">
        <f t="array" ref="S1839">IF(AND(B1839:D1839="",G1839:P1839=""),"",P1839*R1839/1000*365)</f>
        <v/>
      </c>
      <c r="T1839" s="55" t="str" cm="1">
        <f t="array" ref="T1839">IF(AND(B1839:D1839="",G1839:P1839=""),"",MAX(0,K1839-L1839))</f>
        <v/>
      </c>
      <c r="U1839" s="55" t="str" cm="1">
        <f t="array" ref="U1839">IF(AND(B1839:D1839="",G1839:P1839=""),"",VLOOKUP(J1839,ABen_Rates,3,FALSE)*T1839*S1839)</f>
        <v/>
      </c>
      <c r="V1839" s="55" t="str" cm="1">
        <f t="array" ref="V1839">IF(AND(B1839:D1839="",G1839:P1839=""),"",VLOOKUP(D1839,Treatment_Life,2,FALSE)*U1839)</f>
        <v/>
      </c>
      <c r="W1839" s="55" t="str" cm="1">
        <f t="array" ref="W1839">IF(AND(B1839:D1839="",G1839:P1839=""),"",(H1839-G1839)*O1839*Lane_Width*Cost_m2)</f>
        <v/>
      </c>
      <c r="X1839" s="55" cm="1">
        <f t="array" ref="X1839">IF(AND(B1839:D1839="",G1839:P1839=""),-9999,V1839*Av_Cost_Coll/W1839)</f>
        <v>-9999</v>
      </c>
      <c r="Y1839" s="55" cm="1">
        <f t="array" ref="Y1839">IF(AND(B1839:D1839="",G1839:P1839=""),-9999,VLOOKUP(CONCATENATE(M1839,"-",N1839),Likelihood,2,FALSE))</f>
        <v>-9999</v>
      </c>
      <c r="Z1839" s="55" t="str" cm="1">
        <f t="array" ref="Z1839">IF(AND(B1839:D1839="",G1839:P1839=""),"",IF(X1839&gt;=2,IF(Y1839&gt;50,"P1","P3"),IF(X1839&gt;0,IF(Y1839&gt;50,"P2","P5"),IF(Y1839&gt;50,"P4","P6"))))</f>
        <v/>
      </c>
    </row>
    <row r="1840" spans="1:26" x14ac:dyDescent="0.35">
      <c r="A1840" s="48"/>
      <c r="B1840" s="48"/>
      <c r="C1840" s="48"/>
      <c r="D1840" s="48"/>
      <c r="E1840" s="47"/>
      <c r="F1840" s="47"/>
      <c r="G1840" s="48"/>
      <c r="H1840" s="48"/>
      <c r="I1840" s="48"/>
      <c r="J1840" s="48"/>
      <c r="K1840" s="48"/>
      <c r="L1840" s="48"/>
      <c r="M1840" s="48"/>
      <c r="N1840" s="48"/>
      <c r="O1840" s="48"/>
      <c r="P1840" s="48"/>
      <c r="Q1840" s="55" t="str" cm="1">
        <f t="array" ref="Q1840">IF(AND(B1840="",D1840="",G1840:H1840="",J1840:P1840),"",IF(OR(B1840="",D1840="",AND(D1840&lt;&gt;"A",D1840&lt;&gt;"B",D1840&lt;&gt;"C",D1840&lt;&gt;"D",D1840&lt;&gt;"U"),G1840&lt;0,H1840&lt;G1840,AND(J1840&lt;&gt;"BC",J1840&lt;&gt;"SG",J1840&lt;&gt;"KQ",J1840&lt;&gt;"R"),J1840="",K1840="",L1840="",L1840&lt; 0,OR(M1840="",M1840&gt;15),OR(N1840="",N1840&gt;15),O1840="",P1840=""),"ERROR - Please check inputs",""))</f>
        <v/>
      </c>
      <c r="R1840" s="55" t="str" cm="1">
        <f t="array" ref="R1840">IF(AND(B1840:D1840="",G1840:P1840=""),"",H1840-G1840)</f>
        <v/>
      </c>
      <c r="S1840" s="55" t="str" cm="1">
        <f t="array" ref="S1840">IF(AND(B1840:D1840="",G1840:P1840=""),"",P1840*R1840/1000*365)</f>
        <v/>
      </c>
      <c r="T1840" s="55" t="str" cm="1">
        <f t="array" ref="T1840">IF(AND(B1840:D1840="",G1840:P1840=""),"",MAX(0,K1840-L1840))</f>
        <v/>
      </c>
      <c r="U1840" s="55" t="str" cm="1">
        <f t="array" ref="U1840">IF(AND(B1840:D1840="",G1840:P1840=""),"",VLOOKUP(J1840,ABen_Rates,3,FALSE)*T1840*S1840)</f>
        <v/>
      </c>
      <c r="V1840" s="55" t="str" cm="1">
        <f t="array" ref="V1840">IF(AND(B1840:D1840="",G1840:P1840=""),"",VLOOKUP(D1840,Treatment_Life,2,FALSE)*U1840)</f>
        <v/>
      </c>
      <c r="W1840" s="55" t="str" cm="1">
        <f t="array" ref="W1840">IF(AND(B1840:D1840="",G1840:P1840=""),"",(H1840-G1840)*O1840*Lane_Width*Cost_m2)</f>
        <v/>
      </c>
      <c r="X1840" s="55" cm="1">
        <f t="array" ref="X1840">IF(AND(B1840:D1840="",G1840:P1840=""),-9999,V1840*Av_Cost_Coll/W1840)</f>
        <v>-9999</v>
      </c>
      <c r="Y1840" s="55" cm="1">
        <f t="array" ref="Y1840">IF(AND(B1840:D1840="",G1840:P1840=""),-9999,VLOOKUP(CONCATENATE(M1840,"-",N1840),Likelihood,2,FALSE))</f>
        <v>-9999</v>
      </c>
      <c r="Z1840" s="55" t="str" cm="1">
        <f t="array" ref="Z1840">IF(AND(B1840:D1840="",G1840:P1840=""),"",IF(X1840&gt;=2,IF(Y1840&gt;50,"P1","P3"),IF(X1840&gt;0,IF(Y1840&gt;50,"P2","P5"),IF(Y1840&gt;50,"P4","P6"))))</f>
        <v/>
      </c>
    </row>
    <row r="1841" spans="1:26" x14ac:dyDescent="0.35">
      <c r="A1841" s="48"/>
      <c r="B1841" s="48"/>
      <c r="C1841" s="48"/>
      <c r="D1841" s="48"/>
      <c r="E1841" s="47"/>
      <c r="F1841" s="47"/>
      <c r="G1841" s="48"/>
      <c r="H1841" s="48"/>
      <c r="I1841" s="48"/>
      <c r="J1841" s="48"/>
      <c r="K1841" s="48"/>
      <c r="L1841" s="48"/>
      <c r="M1841" s="48"/>
      <c r="N1841" s="48"/>
      <c r="O1841" s="48"/>
      <c r="P1841" s="48"/>
      <c r="Q1841" s="55" t="str" cm="1">
        <f t="array" ref="Q1841">IF(AND(B1841="",D1841="",G1841:H1841="",J1841:P1841),"",IF(OR(B1841="",D1841="",AND(D1841&lt;&gt;"A",D1841&lt;&gt;"B",D1841&lt;&gt;"C",D1841&lt;&gt;"D",D1841&lt;&gt;"U"),G1841&lt;0,H1841&lt;G1841,AND(J1841&lt;&gt;"BC",J1841&lt;&gt;"SG",J1841&lt;&gt;"KQ",J1841&lt;&gt;"R"),J1841="",K1841="",L1841="",L1841&lt; 0,OR(M1841="",M1841&gt;15),OR(N1841="",N1841&gt;15),O1841="",P1841=""),"ERROR - Please check inputs",""))</f>
        <v/>
      </c>
      <c r="R1841" s="55" t="str" cm="1">
        <f t="array" ref="R1841">IF(AND(B1841:D1841="",G1841:P1841=""),"",H1841-G1841)</f>
        <v/>
      </c>
      <c r="S1841" s="55" t="str" cm="1">
        <f t="array" ref="S1841">IF(AND(B1841:D1841="",G1841:P1841=""),"",P1841*R1841/1000*365)</f>
        <v/>
      </c>
      <c r="T1841" s="55" t="str" cm="1">
        <f t="array" ref="T1841">IF(AND(B1841:D1841="",G1841:P1841=""),"",MAX(0,K1841-L1841))</f>
        <v/>
      </c>
      <c r="U1841" s="55" t="str" cm="1">
        <f t="array" ref="U1841">IF(AND(B1841:D1841="",G1841:P1841=""),"",VLOOKUP(J1841,ABen_Rates,3,FALSE)*T1841*S1841)</f>
        <v/>
      </c>
      <c r="V1841" s="55" t="str" cm="1">
        <f t="array" ref="V1841">IF(AND(B1841:D1841="",G1841:P1841=""),"",VLOOKUP(D1841,Treatment_Life,2,FALSE)*U1841)</f>
        <v/>
      </c>
      <c r="W1841" s="55" t="str" cm="1">
        <f t="array" ref="W1841">IF(AND(B1841:D1841="",G1841:P1841=""),"",(H1841-G1841)*O1841*Lane_Width*Cost_m2)</f>
        <v/>
      </c>
      <c r="X1841" s="55" cm="1">
        <f t="array" ref="X1841">IF(AND(B1841:D1841="",G1841:P1841=""),-9999,V1841*Av_Cost_Coll/W1841)</f>
        <v>-9999</v>
      </c>
      <c r="Y1841" s="55" cm="1">
        <f t="array" ref="Y1841">IF(AND(B1841:D1841="",G1841:P1841=""),-9999,VLOOKUP(CONCATENATE(M1841,"-",N1841),Likelihood,2,FALSE))</f>
        <v>-9999</v>
      </c>
      <c r="Z1841" s="55" t="str" cm="1">
        <f t="array" ref="Z1841">IF(AND(B1841:D1841="",G1841:P1841=""),"",IF(X1841&gt;=2,IF(Y1841&gt;50,"P1","P3"),IF(X1841&gt;0,IF(Y1841&gt;50,"P2","P5"),IF(Y1841&gt;50,"P4","P6"))))</f>
        <v/>
      </c>
    </row>
    <row r="1842" spans="1:26" x14ac:dyDescent="0.35">
      <c r="A1842" s="48"/>
      <c r="B1842" s="48"/>
      <c r="C1842" s="48"/>
      <c r="D1842" s="48"/>
      <c r="E1842" s="47"/>
      <c r="F1842" s="47"/>
      <c r="G1842" s="48"/>
      <c r="H1842" s="48"/>
      <c r="I1842" s="48"/>
      <c r="J1842" s="48"/>
      <c r="K1842" s="48"/>
      <c r="L1842" s="48"/>
      <c r="M1842" s="48"/>
      <c r="N1842" s="48"/>
      <c r="O1842" s="48"/>
      <c r="P1842" s="48"/>
      <c r="Q1842" s="55" t="str" cm="1">
        <f t="array" ref="Q1842">IF(AND(B1842="",D1842="",G1842:H1842="",J1842:P1842),"",IF(OR(B1842="",D1842="",AND(D1842&lt;&gt;"A",D1842&lt;&gt;"B",D1842&lt;&gt;"C",D1842&lt;&gt;"D",D1842&lt;&gt;"U"),G1842&lt;0,H1842&lt;G1842,AND(J1842&lt;&gt;"BC",J1842&lt;&gt;"SG",J1842&lt;&gt;"KQ",J1842&lt;&gt;"R"),J1842="",K1842="",L1842="",L1842&lt; 0,OR(M1842="",M1842&gt;15),OR(N1842="",N1842&gt;15),O1842="",P1842=""),"ERROR - Please check inputs",""))</f>
        <v/>
      </c>
      <c r="R1842" s="55" t="str" cm="1">
        <f t="array" ref="R1842">IF(AND(B1842:D1842="",G1842:P1842=""),"",H1842-G1842)</f>
        <v/>
      </c>
      <c r="S1842" s="55" t="str" cm="1">
        <f t="array" ref="S1842">IF(AND(B1842:D1842="",G1842:P1842=""),"",P1842*R1842/1000*365)</f>
        <v/>
      </c>
      <c r="T1842" s="55" t="str" cm="1">
        <f t="array" ref="T1842">IF(AND(B1842:D1842="",G1842:P1842=""),"",MAX(0,K1842-L1842))</f>
        <v/>
      </c>
      <c r="U1842" s="55" t="str" cm="1">
        <f t="array" ref="U1842">IF(AND(B1842:D1842="",G1842:P1842=""),"",VLOOKUP(J1842,ABen_Rates,3,FALSE)*T1842*S1842)</f>
        <v/>
      </c>
      <c r="V1842" s="55" t="str" cm="1">
        <f t="array" ref="V1842">IF(AND(B1842:D1842="",G1842:P1842=""),"",VLOOKUP(D1842,Treatment_Life,2,FALSE)*U1842)</f>
        <v/>
      </c>
      <c r="W1842" s="55" t="str" cm="1">
        <f t="array" ref="W1842">IF(AND(B1842:D1842="",G1842:P1842=""),"",(H1842-G1842)*O1842*Lane_Width*Cost_m2)</f>
        <v/>
      </c>
      <c r="X1842" s="55" cm="1">
        <f t="array" ref="X1842">IF(AND(B1842:D1842="",G1842:P1842=""),-9999,V1842*Av_Cost_Coll/W1842)</f>
        <v>-9999</v>
      </c>
      <c r="Y1842" s="55" cm="1">
        <f t="array" ref="Y1842">IF(AND(B1842:D1842="",G1842:P1842=""),-9999,VLOOKUP(CONCATENATE(M1842,"-",N1842),Likelihood,2,FALSE))</f>
        <v>-9999</v>
      </c>
      <c r="Z1842" s="55" t="str" cm="1">
        <f t="array" ref="Z1842">IF(AND(B1842:D1842="",G1842:P1842=""),"",IF(X1842&gt;=2,IF(Y1842&gt;50,"P1","P3"),IF(X1842&gt;0,IF(Y1842&gt;50,"P2","P5"),IF(Y1842&gt;50,"P4","P6"))))</f>
        <v/>
      </c>
    </row>
    <row r="1843" spans="1:26" x14ac:dyDescent="0.35">
      <c r="A1843" s="48"/>
      <c r="B1843" s="48"/>
      <c r="C1843" s="48"/>
      <c r="D1843" s="48"/>
      <c r="E1843" s="47"/>
      <c r="F1843" s="47"/>
      <c r="G1843" s="48"/>
      <c r="H1843" s="48"/>
      <c r="I1843" s="48"/>
      <c r="J1843" s="48"/>
      <c r="K1843" s="48"/>
      <c r="L1843" s="48"/>
      <c r="M1843" s="48"/>
      <c r="N1843" s="48"/>
      <c r="O1843" s="48"/>
      <c r="P1843" s="48"/>
      <c r="Q1843" s="55" t="str" cm="1">
        <f t="array" ref="Q1843">IF(AND(B1843="",D1843="",G1843:H1843="",J1843:P1843),"",IF(OR(B1843="",D1843="",AND(D1843&lt;&gt;"A",D1843&lt;&gt;"B",D1843&lt;&gt;"C",D1843&lt;&gt;"D",D1843&lt;&gt;"U"),G1843&lt;0,H1843&lt;G1843,AND(J1843&lt;&gt;"BC",J1843&lt;&gt;"SG",J1843&lt;&gt;"KQ",J1843&lt;&gt;"R"),J1843="",K1843="",L1843="",L1843&lt; 0,OR(M1843="",M1843&gt;15),OR(N1843="",N1843&gt;15),O1843="",P1843=""),"ERROR - Please check inputs",""))</f>
        <v/>
      </c>
      <c r="R1843" s="55" t="str" cm="1">
        <f t="array" ref="R1843">IF(AND(B1843:D1843="",G1843:P1843=""),"",H1843-G1843)</f>
        <v/>
      </c>
      <c r="S1843" s="55" t="str" cm="1">
        <f t="array" ref="S1843">IF(AND(B1843:D1843="",G1843:P1843=""),"",P1843*R1843/1000*365)</f>
        <v/>
      </c>
      <c r="T1843" s="55" t="str" cm="1">
        <f t="array" ref="T1843">IF(AND(B1843:D1843="",G1843:P1843=""),"",MAX(0,K1843-L1843))</f>
        <v/>
      </c>
      <c r="U1843" s="55" t="str" cm="1">
        <f t="array" ref="U1843">IF(AND(B1843:D1843="",G1843:P1843=""),"",VLOOKUP(J1843,ABen_Rates,3,FALSE)*T1843*S1843)</f>
        <v/>
      </c>
      <c r="V1843" s="55" t="str" cm="1">
        <f t="array" ref="V1843">IF(AND(B1843:D1843="",G1843:P1843=""),"",VLOOKUP(D1843,Treatment_Life,2,FALSE)*U1843)</f>
        <v/>
      </c>
      <c r="W1843" s="55" t="str" cm="1">
        <f t="array" ref="W1843">IF(AND(B1843:D1843="",G1843:P1843=""),"",(H1843-G1843)*O1843*Lane_Width*Cost_m2)</f>
        <v/>
      </c>
      <c r="X1843" s="55" cm="1">
        <f t="array" ref="X1843">IF(AND(B1843:D1843="",G1843:P1843=""),-9999,V1843*Av_Cost_Coll/W1843)</f>
        <v>-9999</v>
      </c>
      <c r="Y1843" s="55" cm="1">
        <f t="array" ref="Y1843">IF(AND(B1843:D1843="",G1843:P1843=""),-9999,VLOOKUP(CONCATENATE(M1843,"-",N1843),Likelihood,2,FALSE))</f>
        <v>-9999</v>
      </c>
      <c r="Z1843" s="55" t="str" cm="1">
        <f t="array" ref="Z1843">IF(AND(B1843:D1843="",G1843:P1843=""),"",IF(X1843&gt;=2,IF(Y1843&gt;50,"P1","P3"),IF(X1843&gt;0,IF(Y1843&gt;50,"P2","P5"),IF(Y1843&gt;50,"P4","P6"))))</f>
        <v/>
      </c>
    </row>
    <row r="1844" spans="1:26" x14ac:dyDescent="0.35">
      <c r="A1844" s="48"/>
      <c r="B1844" s="48"/>
      <c r="C1844" s="48"/>
      <c r="D1844" s="48"/>
      <c r="E1844" s="47"/>
      <c r="F1844" s="47"/>
      <c r="G1844" s="48"/>
      <c r="H1844" s="48"/>
      <c r="I1844" s="48"/>
      <c r="J1844" s="48"/>
      <c r="K1844" s="48"/>
      <c r="L1844" s="48"/>
      <c r="M1844" s="48"/>
      <c r="N1844" s="48"/>
      <c r="O1844" s="48"/>
      <c r="P1844" s="48"/>
      <c r="Q1844" s="55" t="str" cm="1">
        <f t="array" ref="Q1844">IF(AND(B1844="",D1844="",G1844:H1844="",J1844:P1844),"",IF(OR(B1844="",D1844="",AND(D1844&lt;&gt;"A",D1844&lt;&gt;"B",D1844&lt;&gt;"C",D1844&lt;&gt;"D",D1844&lt;&gt;"U"),G1844&lt;0,H1844&lt;G1844,AND(J1844&lt;&gt;"BC",J1844&lt;&gt;"SG",J1844&lt;&gt;"KQ",J1844&lt;&gt;"R"),J1844="",K1844="",L1844="",L1844&lt; 0,OR(M1844="",M1844&gt;15),OR(N1844="",N1844&gt;15),O1844="",P1844=""),"ERROR - Please check inputs",""))</f>
        <v/>
      </c>
      <c r="R1844" s="55" t="str" cm="1">
        <f t="array" ref="R1844">IF(AND(B1844:D1844="",G1844:P1844=""),"",H1844-G1844)</f>
        <v/>
      </c>
      <c r="S1844" s="55" t="str" cm="1">
        <f t="array" ref="S1844">IF(AND(B1844:D1844="",G1844:P1844=""),"",P1844*R1844/1000*365)</f>
        <v/>
      </c>
      <c r="T1844" s="55" t="str" cm="1">
        <f t="array" ref="T1844">IF(AND(B1844:D1844="",G1844:P1844=""),"",MAX(0,K1844-L1844))</f>
        <v/>
      </c>
      <c r="U1844" s="55" t="str" cm="1">
        <f t="array" ref="U1844">IF(AND(B1844:D1844="",G1844:P1844=""),"",VLOOKUP(J1844,ABen_Rates,3,FALSE)*T1844*S1844)</f>
        <v/>
      </c>
      <c r="V1844" s="55" t="str" cm="1">
        <f t="array" ref="V1844">IF(AND(B1844:D1844="",G1844:P1844=""),"",VLOOKUP(D1844,Treatment_Life,2,FALSE)*U1844)</f>
        <v/>
      </c>
      <c r="W1844" s="55" t="str" cm="1">
        <f t="array" ref="W1844">IF(AND(B1844:D1844="",G1844:P1844=""),"",(H1844-G1844)*O1844*Lane_Width*Cost_m2)</f>
        <v/>
      </c>
      <c r="X1844" s="55" cm="1">
        <f t="array" ref="X1844">IF(AND(B1844:D1844="",G1844:P1844=""),-9999,V1844*Av_Cost_Coll/W1844)</f>
        <v>-9999</v>
      </c>
      <c r="Y1844" s="55" cm="1">
        <f t="array" ref="Y1844">IF(AND(B1844:D1844="",G1844:P1844=""),-9999,VLOOKUP(CONCATENATE(M1844,"-",N1844),Likelihood,2,FALSE))</f>
        <v>-9999</v>
      </c>
      <c r="Z1844" s="55" t="str" cm="1">
        <f t="array" ref="Z1844">IF(AND(B1844:D1844="",G1844:P1844=""),"",IF(X1844&gt;=2,IF(Y1844&gt;50,"P1","P3"),IF(X1844&gt;0,IF(Y1844&gt;50,"P2","P5"),IF(Y1844&gt;50,"P4","P6"))))</f>
        <v/>
      </c>
    </row>
    <row r="1845" spans="1:26" x14ac:dyDescent="0.35">
      <c r="A1845" s="48"/>
      <c r="B1845" s="48"/>
      <c r="C1845" s="48"/>
      <c r="D1845" s="48"/>
      <c r="E1845" s="47"/>
      <c r="F1845" s="47"/>
      <c r="G1845" s="48"/>
      <c r="H1845" s="48"/>
      <c r="I1845" s="48"/>
      <c r="J1845" s="48"/>
      <c r="K1845" s="48"/>
      <c r="L1845" s="48"/>
      <c r="M1845" s="48"/>
      <c r="N1845" s="48"/>
      <c r="O1845" s="48"/>
      <c r="P1845" s="48"/>
      <c r="Q1845" s="55" t="str" cm="1">
        <f t="array" ref="Q1845">IF(AND(B1845="",D1845="",G1845:H1845="",J1845:P1845),"",IF(OR(B1845="",D1845="",AND(D1845&lt;&gt;"A",D1845&lt;&gt;"B",D1845&lt;&gt;"C",D1845&lt;&gt;"D",D1845&lt;&gt;"U"),G1845&lt;0,H1845&lt;G1845,AND(J1845&lt;&gt;"BC",J1845&lt;&gt;"SG",J1845&lt;&gt;"KQ",J1845&lt;&gt;"R"),J1845="",K1845="",L1845="",L1845&lt; 0,OR(M1845="",M1845&gt;15),OR(N1845="",N1845&gt;15),O1845="",P1845=""),"ERROR - Please check inputs",""))</f>
        <v/>
      </c>
      <c r="R1845" s="55" t="str" cm="1">
        <f t="array" ref="R1845">IF(AND(B1845:D1845="",G1845:P1845=""),"",H1845-G1845)</f>
        <v/>
      </c>
      <c r="S1845" s="55" t="str" cm="1">
        <f t="array" ref="S1845">IF(AND(B1845:D1845="",G1845:P1845=""),"",P1845*R1845/1000*365)</f>
        <v/>
      </c>
      <c r="T1845" s="55" t="str" cm="1">
        <f t="array" ref="T1845">IF(AND(B1845:D1845="",G1845:P1845=""),"",MAX(0,K1845-L1845))</f>
        <v/>
      </c>
      <c r="U1845" s="55" t="str" cm="1">
        <f t="array" ref="U1845">IF(AND(B1845:D1845="",G1845:P1845=""),"",VLOOKUP(J1845,ABen_Rates,3,FALSE)*T1845*S1845)</f>
        <v/>
      </c>
      <c r="V1845" s="55" t="str" cm="1">
        <f t="array" ref="V1845">IF(AND(B1845:D1845="",G1845:P1845=""),"",VLOOKUP(D1845,Treatment_Life,2,FALSE)*U1845)</f>
        <v/>
      </c>
      <c r="W1845" s="55" t="str" cm="1">
        <f t="array" ref="W1845">IF(AND(B1845:D1845="",G1845:P1845=""),"",(H1845-G1845)*O1845*Lane_Width*Cost_m2)</f>
        <v/>
      </c>
      <c r="X1845" s="55" cm="1">
        <f t="array" ref="X1845">IF(AND(B1845:D1845="",G1845:P1845=""),-9999,V1845*Av_Cost_Coll/W1845)</f>
        <v>-9999</v>
      </c>
      <c r="Y1845" s="55" cm="1">
        <f t="array" ref="Y1845">IF(AND(B1845:D1845="",G1845:P1845=""),-9999,VLOOKUP(CONCATENATE(M1845,"-",N1845),Likelihood,2,FALSE))</f>
        <v>-9999</v>
      </c>
      <c r="Z1845" s="55" t="str" cm="1">
        <f t="array" ref="Z1845">IF(AND(B1845:D1845="",G1845:P1845=""),"",IF(X1845&gt;=2,IF(Y1845&gt;50,"P1","P3"),IF(X1845&gt;0,IF(Y1845&gt;50,"P2","P5"),IF(Y1845&gt;50,"P4","P6"))))</f>
        <v/>
      </c>
    </row>
    <row r="1846" spans="1:26" x14ac:dyDescent="0.35">
      <c r="A1846" s="48"/>
      <c r="B1846" s="48"/>
      <c r="C1846" s="48"/>
      <c r="D1846" s="48"/>
      <c r="E1846" s="47"/>
      <c r="F1846" s="47"/>
      <c r="G1846" s="48"/>
      <c r="H1846" s="48"/>
      <c r="I1846" s="48"/>
      <c r="J1846" s="48"/>
      <c r="K1846" s="48"/>
      <c r="L1846" s="48"/>
      <c r="M1846" s="48"/>
      <c r="N1846" s="48"/>
      <c r="O1846" s="48"/>
      <c r="P1846" s="48"/>
      <c r="Q1846" s="55" t="str" cm="1">
        <f t="array" ref="Q1846">IF(AND(B1846="",D1846="",G1846:H1846="",J1846:P1846),"",IF(OR(B1846="",D1846="",AND(D1846&lt;&gt;"A",D1846&lt;&gt;"B",D1846&lt;&gt;"C",D1846&lt;&gt;"D",D1846&lt;&gt;"U"),G1846&lt;0,H1846&lt;G1846,AND(J1846&lt;&gt;"BC",J1846&lt;&gt;"SG",J1846&lt;&gt;"KQ",J1846&lt;&gt;"R"),J1846="",K1846="",L1846="",L1846&lt; 0,OR(M1846="",M1846&gt;15),OR(N1846="",N1846&gt;15),O1846="",P1846=""),"ERROR - Please check inputs",""))</f>
        <v/>
      </c>
      <c r="R1846" s="55" t="str" cm="1">
        <f t="array" ref="R1846">IF(AND(B1846:D1846="",G1846:P1846=""),"",H1846-G1846)</f>
        <v/>
      </c>
      <c r="S1846" s="55" t="str" cm="1">
        <f t="array" ref="S1846">IF(AND(B1846:D1846="",G1846:P1846=""),"",P1846*R1846/1000*365)</f>
        <v/>
      </c>
      <c r="T1846" s="55" t="str" cm="1">
        <f t="array" ref="T1846">IF(AND(B1846:D1846="",G1846:P1846=""),"",MAX(0,K1846-L1846))</f>
        <v/>
      </c>
      <c r="U1846" s="55" t="str" cm="1">
        <f t="array" ref="U1846">IF(AND(B1846:D1846="",G1846:P1846=""),"",VLOOKUP(J1846,ABen_Rates,3,FALSE)*T1846*S1846)</f>
        <v/>
      </c>
      <c r="V1846" s="55" t="str" cm="1">
        <f t="array" ref="V1846">IF(AND(B1846:D1846="",G1846:P1846=""),"",VLOOKUP(D1846,Treatment_Life,2,FALSE)*U1846)</f>
        <v/>
      </c>
      <c r="W1846" s="55" t="str" cm="1">
        <f t="array" ref="W1846">IF(AND(B1846:D1846="",G1846:P1846=""),"",(H1846-G1846)*O1846*Lane_Width*Cost_m2)</f>
        <v/>
      </c>
      <c r="X1846" s="55" cm="1">
        <f t="array" ref="X1846">IF(AND(B1846:D1846="",G1846:P1846=""),-9999,V1846*Av_Cost_Coll/W1846)</f>
        <v>-9999</v>
      </c>
      <c r="Y1846" s="55" cm="1">
        <f t="array" ref="Y1846">IF(AND(B1846:D1846="",G1846:P1846=""),-9999,VLOOKUP(CONCATENATE(M1846,"-",N1846),Likelihood,2,FALSE))</f>
        <v>-9999</v>
      </c>
      <c r="Z1846" s="55" t="str" cm="1">
        <f t="array" ref="Z1846">IF(AND(B1846:D1846="",G1846:P1846=""),"",IF(X1846&gt;=2,IF(Y1846&gt;50,"P1","P3"),IF(X1846&gt;0,IF(Y1846&gt;50,"P2","P5"),IF(Y1846&gt;50,"P4","P6"))))</f>
        <v/>
      </c>
    </row>
    <row r="1847" spans="1:26" x14ac:dyDescent="0.35">
      <c r="A1847" s="48"/>
      <c r="B1847" s="48"/>
      <c r="C1847" s="48"/>
      <c r="D1847" s="48"/>
      <c r="E1847" s="47"/>
      <c r="F1847" s="47"/>
      <c r="G1847" s="48"/>
      <c r="H1847" s="48"/>
      <c r="I1847" s="48"/>
      <c r="J1847" s="48"/>
      <c r="K1847" s="48"/>
      <c r="L1847" s="48"/>
      <c r="M1847" s="48"/>
      <c r="N1847" s="48"/>
      <c r="O1847" s="48"/>
      <c r="P1847" s="48"/>
      <c r="Q1847" s="55" t="str" cm="1">
        <f t="array" ref="Q1847">IF(AND(B1847="",D1847="",G1847:H1847="",J1847:P1847),"",IF(OR(B1847="",D1847="",AND(D1847&lt;&gt;"A",D1847&lt;&gt;"B",D1847&lt;&gt;"C",D1847&lt;&gt;"D",D1847&lt;&gt;"U"),G1847&lt;0,H1847&lt;G1847,AND(J1847&lt;&gt;"BC",J1847&lt;&gt;"SG",J1847&lt;&gt;"KQ",J1847&lt;&gt;"R"),J1847="",K1847="",L1847="",L1847&lt; 0,OR(M1847="",M1847&gt;15),OR(N1847="",N1847&gt;15),O1847="",P1847=""),"ERROR - Please check inputs",""))</f>
        <v/>
      </c>
      <c r="R1847" s="55" t="str" cm="1">
        <f t="array" ref="R1847">IF(AND(B1847:D1847="",G1847:P1847=""),"",H1847-G1847)</f>
        <v/>
      </c>
      <c r="S1847" s="55" t="str" cm="1">
        <f t="array" ref="S1847">IF(AND(B1847:D1847="",G1847:P1847=""),"",P1847*R1847/1000*365)</f>
        <v/>
      </c>
      <c r="T1847" s="55" t="str" cm="1">
        <f t="array" ref="T1847">IF(AND(B1847:D1847="",G1847:P1847=""),"",MAX(0,K1847-L1847))</f>
        <v/>
      </c>
      <c r="U1847" s="55" t="str" cm="1">
        <f t="array" ref="U1847">IF(AND(B1847:D1847="",G1847:P1847=""),"",VLOOKUP(J1847,ABen_Rates,3,FALSE)*T1847*S1847)</f>
        <v/>
      </c>
      <c r="V1847" s="55" t="str" cm="1">
        <f t="array" ref="V1847">IF(AND(B1847:D1847="",G1847:P1847=""),"",VLOOKUP(D1847,Treatment_Life,2,FALSE)*U1847)</f>
        <v/>
      </c>
      <c r="W1847" s="55" t="str" cm="1">
        <f t="array" ref="W1847">IF(AND(B1847:D1847="",G1847:P1847=""),"",(H1847-G1847)*O1847*Lane_Width*Cost_m2)</f>
        <v/>
      </c>
      <c r="X1847" s="55" cm="1">
        <f t="array" ref="X1847">IF(AND(B1847:D1847="",G1847:P1847=""),-9999,V1847*Av_Cost_Coll/W1847)</f>
        <v>-9999</v>
      </c>
      <c r="Y1847" s="55" cm="1">
        <f t="array" ref="Y1847">IF(AND(B1847:D1847="",G1847:P1847=""),-9999,VLOOKUP(CONCATENATE(M1847,"-",N1847),Likelihood,2,FALSE))</f>
        <v>-9999</v>
      </c>
      <c r="Z1847" s="55" t="str" cm="1">
        <f t="array" ref="Z1847">IF(AND(B1847:D1847="",G1847:P1847=""),"",IF(X1847&gt;=2,IF(Y1847&gt;50,"P1","P3"),IF(X1847&gt;0,IF(Y1847&gt;50,"P2","P5"),IF(Y1847&gt;50,"P4","P6"))))</f>
        <v/>
      </c>
    </row>
    <row r="1848" spans="1:26" x14ac:dyDescent="0.35">
      <c r="A1848" s="48"/>
      <c r="B1848" s="48"/>
      <c r="C1848" s="48"/>
      <c r="D1848" s="48"/>
      <c r="E1848" s="47"/>
      <c r="F1848" s="47"/>
      <c r="G1848" s="48"/>
      <c r="H1848" s="48"/>
      <c r="I1848" s="48"/>
      <c r="J1848" s="48"/>
      <c r="K1848" s="48"/>
      <c r="L1848" s="48"/>
      <c r="M1848" s="48"/>
      <c r="N1848" s="48"/>
      <c r="O1848" s="48"/>
      <c r="P1848" s="48"/>
      <c r="Q1848" s="55" t="str" cm="1">
        <f t="array" ref="Q1848">IF(AND(B1848="",D1848="",G1848:H1848="",J1848:P1848),"",IF(OR(B1848="",D1848="",AND(D1848&lt;&gt;"A",D1848&lt;&gt;"B",D1848&lt;&gt;"C",D1848&lt;&gt;"D",D1848&lt;&gt;"U"),G1848&lt;0,H1848&lt;G1848,AND(J1848&lt;&gt;"BC",J1848&lt;&gt;"SG",J1848&lt;&gt;"KQ",J1848&lt;&gt;"R"),J1848="",K1848="",L1848="",L1848&lt; 0,OR(M1848="",M1848&gt;15),OR(N1848="",N1848&gt;15),O1848="",P1848=""),"ERROR - Please check inputs",""))</f>
        <v/>
      </c>
      <c r="R1848" s="55" t="str" cm="1">
        <f t="array" ref="R1848">IF(AND(B1848:D1848="",G1848:P1848=""),"",H1848-G1848)</f>
        <v/>
      </c>
      <c r="S1848" s="55" t="str" cm="1">
        <f t="array" ref="S1848">IF(AND(B1848:D1848="",G1848:P1848=""),"",P1848*R1848/1000*365)</f>
        <v/>
      </c>
      <c r="T1848" s="55" t="str" cm="1">
        <f t="array" ref="T1848">IF(AND(B1848:D1848="",G1848:P1848=""),"",MAX(0,K1848-L1848))</f>
        <v/>
      </c>
      <c r="U1848" s="55" t="str" cm="1">
        <f t="array" ref="U1848">IF(AND(B1848:D1848="",G1848:P1848=""),"",VLOOKUP(J1848,ABen_Rates,3,FALSE)*T1848*S1848)</f>
        <v/>
      </c>
      <c r="V1848" s="55" t="str" cm="1">
        <f t="array" ref="V1848">IF(AND(B1848:D1848="",G1848:P1848=""),"",VLOOKUP(D1848,Treatment_Life,2,FALSE)*U1848)</f>
        <v/>
      </c>
      <c r="W1848" s="55" t="str" cm="1">
        <f t="array" ref="W1848">IF(AND(B1848:D1848="",G1848:P1848=""),"",(H1848-G1848)*O1848*Lane_Width*Cost_m2)</f>
        <v/>
      </c>
      <c r="X1848" s="55" cm="1">
        <f t="array" ref="X1848">IF(AND(B1848:D1848="",G1848:P1848=""),-9999,V1848*Av_Cost_Coll/W1848)</f>
        <v>-9999</v>
      </c>
      <c r="Y1848" s="55" cm="1">
        <f t="array" ref="Y1848">IF(AND(B1848:D1848="",G1848:P1848=""),-9999,VLOOKUP(CONCATENATE(M1848,"-",N1848),Likelihood,2,FALSE))</f>
        <v>-9999</v>
      </c>
      <c r="Z1848" s="55" t="str" cm="1">
        <f t="array" ref="Z1848">IF(AND(B1848:D1848="",G1848:P1848=""),"",IF(X1848&gt;=2,IF(Y1848&gt;50,"P1","P3"),IF(X1848&gt;0,IF(Y1848&gt;50,"P2","P5"),IF(Y1848&gt;50,"P4","P6"))))</f>
        <v/>
      </c>
    </row>
    <row r="1849" spans="1:26" x14ac:dyDescent="0.35">
      <c r="A1849" s="48"/>
      <c r="B1849" s="48"/>
      <c r="C1849" s="48"/>
      <c r="D1849" s="48"/>
      <c r="E1849" s="47"/>
      <c r="F1849" s="47"/>
      <c r="G1849" s="48"/>
      <c r="H1849" s="48"/>
      <c r="I1849" s="48"/>
      <c r="J1849" s="48"/>
      <c r="K1849" s="48"/>
      <c r="L1849" s="48"/>
      <c r="M1849" s="48"/>
      <c r="N1849" s="48"/>
      <c r="O1849" s="48"/>
      <c r="P1849" s="48"/>
      <c r="Q1849" s="55" t="str" cm="1">
        <f t="array" ref="Q1849">IF(AND(B1849="",D1849="",G1849:H1849="",J1849:P1849),"",IF(OR(B1849="",D1849="",AND(D1849&lt;&gt;"A",D1849&lt;&gt;"B",D1849&lt;&gt;"C",D1849&lt;&gt;"D",D1849&lt;&gt;"U"),G1849&lt;0,H1849&lt;G1849,AND(J1849&lt;&gt;"BC",J1849&lt;&gt;"SG",J1849&lt;&gt;"KQ",J1849&lt;&gt;"R"),J1849="",K1849="",L1849="",L1849&lt; 0,OR(M1849="",M1849&gt;15),OR(N1849="",N1849&gt;15),O1849="",P1849=""),"ERROR - Please check inputs",""))</f>
        <v/>
      </c>
      <c r="R1849" s="55" t="str" cm="1">
        <f t="array" ref="R1849">IF(AND(B1849:D1849="",G1849:P1849=""),"",H1849-G1849)</f>
        <v/>
      </c>
      <c r="S1849" s="55" t="str" cm="1">
        <f t="array" ref="S1849">IF(AND(B1849:D1849="",G1849:P1849=""),"",P1849*R1849/1000*365)</f>
        <v/>
      </c>
      <c r="T1849" s="55" t="str" cm="1">
        <f t="array" ref="T1849">IF(AND(B1849:D1849="",G1849:P1849=""),"",MAX(0,K1849-L1849))</f>
        <v/>
      </c>
      <c r="U1849" s="55" t="str" cm="1">
        <f t="array" ref="U1849">IF(AND(B1849:D1849="",G1849:P1849=""),"",VLOOKUP(J1849,ABen_Rates,3,FALSE)*T1849*S1849)</f>
        <v/>
      </c>
      <c r="V1849" s="55" t="str" cm="1">
        <f t="array" ref="V1849">IF(AND(B1849:D1849="",G1849:P1849=""),"",VLOOKUP(D1849,Treatment_Life,2,FALSE)*U1849)</f>
        <v/>
      </c>
      <c r="W1849" s="55" t="str" cm="1">
        <f t="array" ref="W1849">IF(AND(B1849:D1849="",G1849:P1849=""),"",(H1849-G1849)*O1849*Lane_Width*Cost_m2)</f>
        <v/>
      </c>
      <c r="X1849" s="55" cm="1">
        <f t="array" ref="X1849">IF(AND(B1849:D1849="",G1849:P1849=""),-9999,V1849*Av_Cost_Coll/W1849)</f>
        <v>-9999</v>
      </c>
      <c r="Y1849" s="55" cm="1">
        <f t="array" ref="Y1849">IF(AND(B1849:D1849="",G1849:P1849=""),-9999,VLOOKUP(CONCATENATE(M1849,"-",N1849),Likelihood,2,FALSE))</f>
        <v>-9999</v>
      </c>
      <c r="Z1849" s="55" t="str" cm="1">
        <f t="array" ref="Z1849">IF(AND(B1849:D1849="",G1849:P1849=""),"",IF(X1849&gt;=2,IF(Y1849&gt;50,"P1","P3"),IF(X1849&gt;0,IF(Y1849&gt;50,"P2","P5"),IF(Y1849&gt;50,"P4","P6"))))</f>
        <v/>
      </c>
    </row>
    <row r="1850" spans="1:26" x14ac:dyDescent="0.35">
      <c r="A1850" s="48"/>
      <c r="B1850" s="48"/>
      <c r="C1850" s="48"/>
      <c r="D1850" s="48"/>
      <c r="E1850" s="47"/>
      <c r="F1850" s="47"/>
      <c r="G1850" s="48"/>
      <c r="H1850" s="48"/>
      <c r="I1850" s="48"/>
      <c r="J1850" s="48"/>
      <c r="K1850" s="48"/>
      <c r="L1850" s="48"/>
      <c r="M1850" s="48"/>
      <c r="N1850" s="48"/>
      <c r="O1850" s="48"/>
      <c r="P1850" s="48"/>
      <c r="Q1850" s="55" t="str" cm="1">
        <f t="array" ref="Q1850">IF(AND(B1850="",D1850="",G1850:H1850="",J1850:P1850),"",IF(OR(B1850="",D1850="",AND(D1850&lt;&gt;"A",D1850&lt;&gt;"B",D1850&lt;&gt;"C",D1850&lt;&gt;"D",D1850&lt;&gt;"U"),G1850&lt;0,H1850&lt;G1850,AND(J1850&lt;&gt;"BC",J1850&lt;&gt;"SG",J1850&lt;&gt;"KQ",J1850&lt;&gt;"R"),J1850="",K1850="",L1850="",L1850&lt; 0,OR(M1850="",M1850&gt;15),OR(N1850="",N1850&gt;15),O1850="",P1850=""),"ERROR - Please check inputs",""))</f>
        <v/>
      </c>
      <c r="R1850" s="55" t="str" cm="1">
        <f t="array" ref="R1850">IF(AND(B1850:D1850="",G1850:P1850=""),"",H1850-G1850)</f>
        <v/>
      </c>
      <c r="S1850" s="55" t="str" cm="1">
        <f t="array" ref="S1850">IF(AND(B1850:D1850="",G1850:P1850=""),"",P1850*R1850/1000*365)</f>
        <v/>
      </c>
      <c r="T1850" s="55" t="str" cm="1">
        <f t="array" ref="T1850">IF(AND(B1850:D1850="",G1850:P1850=""),"",MAX(0,K1850-L1850))</f>
        <v/>
      </c>
      <c r="U1850" s="55" t="str" cm="1">
        <f t="array" ref="U1850">IF(AND(B1850:D1850="",G1850:P1850=""),"",VLOOKUP(J1850,ABen_Rates,3,FALSE)*T1850*S1850)</f>
        <v/>
      </c>
      <c r="V1850" s="55" t="str" cm="1">
        <f t="array" ref="V1850">IF(AND(B1850:D1850="",G1850:P1850=""),"",VLOOKUP(D1850,Treatment_Life,2,FALSE)*U1850)</f>
        <v/>
      </c>
      <c r="W1850" s="55" t="str" cm="1">
        <f t="array" ref="W1850">IF(AND(B1850:D1850="",G1850:P1850=""),"",(H1850-G1850)*O1850*Lane_Width*Cost_m2)</f>
        <v/>
      </c>
      <c r="X1850" s="55" cm="1">
        <f t="array" ref="X1850">IF(AND(B1850:D1850="",G1850:P1850=""),-9999,V1850*Av_Cost_Coll/W1850)</f>
        <v>-9999</v>
      </c>
      <c r="Y1850" s="55" cm="1">
        <f t="array" ref="Y1850">IF(AND(B1850:D1850="",G1850:P1850=""),-9999,VLOOKUP(CONCATENATE(M1850,"-",N1850),Likelihood,2,FALSE))</f>
        <v>-9999</v>
      </c>
      <c r="Z1850" s="55" t="str" cm="1">
        <f t="array" ref="Z1850">IF(AND(B1850:D1850="",G1850:P1850=""),"",IF(X1850&gt;=2,IF(Y1850&gt;50,"P1","P3"),IF(X1850&gt;0,IF(Y1850&gt;50,"P2","P5"),IF(Y1850&gt;50,"P4","P6"))))</f>
        <v/>
      </c>
    </row>
    <row r="1851" spans="1:26" x14ac:dyDescent="0.35">
      <c r="A1851" s="48"/>
      <c r="B1851" s="48"/>
      <c r="C1851" s="48"/>
      <c r="D1851" s="48"/>
      <c r="E1851" s="47"/>
      <c r="F1851" s="47"/>
      <c r="G1851" s="48"/>
      <c r="H1851" s="48"/>
      <c r="I1851" s="48"/>
      <c r="J1851" s="48"/>
      <c r="K1851" s="48"/>
      <c r="L1851" s="48"/>
      <c r="M1851" s="48"/>
      <c r="N1851" s="48"/>
      <c r="O1851" s="48"/>
      <c r="P1851" s="48"/>
      <c r="Q1851" s="55" t="str" cm="1">
        <f t="array" ref="Q1851">IF(AND(B1851="",D1851="",G1851:H1851="",J1851:P1851),"",IF(OR(B1851="",D1851="",AND(D1851&lt;&gt;"A",D1851&lt;&gt;"B",D1851&lt;&gt;"C",D1851&lt;&gt;"D",D1851&lt;&gt;"U"),G1851&lt;0,H1851&lt;G1851,AND(J1851&lt;&gt;"BC",J1851&lt;&gt;"SG",J1851&lt;&gt;"KQ",J1851&lt;&gt;"R"),J1851="",K1851="",L1851="",L1851&lt; 0,OR(M1851="",M1851&gt;15),OR(N1851="",N1851&gt;15),O1851="",P1851=""),"ERROR - Please check inputs",""))</f>
        <v/>
      </c>
      <c r="R1851" s="55" t="str" cm="1">
        <f t="array" ref="R1851">IF(AND(B1851:D1851="",G1851:P1851=""),"",H1851-G1851)</f>
        <v/>
      </c>
      <c r="S1851" s="55" t="str" cm="1">
        <f t="array" ref="S1851">IF(AND(B1851:D1851="",G1851:P1851=""),"",P1851*R1851/1000*365)</f>
        <v/>
      </c>
      <c r="T1851" s="55" t="str" cm="1">
        <f t="array" ref="T1851">IF(AND(B1851:D1851="",G1851:P1851=""),"",MAX(0,K1851-L1851))</f>
        <v/>
      </c>
      <c r="U1851" s="55" t="str" cm="1">
        <f t="array" ref="U1851">IF(AND(B1851:D1851="",G1851:P1851=""),"",VLOOKUP(J1851,ABen_Rates,3,FALSE)*T1851*S1851)</f>
        <v/>
      </c>
      <c r="V1851" s="55" t="str" cm="1">
        <f t="array" ref="V1851">IF(AND(B1851:D1851="",G1851:P1851=""),"",VLOOKUP(D1851,Treatment_Life,2,FALSE)*U1851)</f>
        <v/>
      </c>
      <c r="W1851" s="55" t="str" cm="1">
        <f t="array" ref="W1851">IF(AND(B1851:D1851="",G1851:P1851=""),"",(H1851-G1851)*O1851*Lane_Width*Cost_m2)</f>
        <v/>
      </c>
      <c r="X1851" s="55" cm="1">
        <f t="array" ref="X1851">IF(AND(B1851:D1851="",G1851:P1851=""),-9999,V1851*Av_Cost_Coll/W1851)</f>
        <v>-9999</v>
      </c>
      <c r="Y1851" s="55" cm="1">
        <f t="array" ref="Y1851">IF(AND(B1851:D1851="",G1851:P1851=""),-9999,VLOOKUP(CONCATENATE(M1851,"-",N1851),Likelihood,2,FALSE))</f>
        <v>-9999</v>
      </c>
      <c r="Z1851" s="55" t="str" cm="1">
        <f t="array" ref="Z1851">IF(AND(B1851:D1851="",G1851:P1851=""),"",IF(X1851&gt;=2,IF(Y1851&gt;50,"P1","P3"),IF(X1851&gt;0,IF(Y1851&gt;50,"P2","P5"),IF(Y1851&gt;50,"P4","P6"))))</f>
        <v/>
      </c>
    </row>
    <row r="1852" spans="1:26" x14ac:dyDescent="0.35">
      <c r="A1852" s="48"/>
      <c r="B1852" s="48"/>
      <c r="C1852" s="48"/>
      <c r="D1852" s="48"/>
      <c r="E1852" s="47"/>
      <c r="F1852" s="47"/>
      <c r="G1852" s="48"/>
      <c r="H1852" s="48"/>
      <c r="I1852" s="48"/>
      <c r="J1852" s="48"/>
      <c r="K1852" s="48"/>
      <c r="L1852" s="48"/>
      <c r="M1852" s="48"/>
      <c r="N1852" s="48"/>
      <c r="O1852" s="48"/>
      <c r="P1852" s="48"/>
      <c r="Q1852" s="55" t="str" cm="1">
        <f t="array" ref="Q1852">IF(AND(B1852="",D1852="",G1852:H1852="",J1852:P1852),"",IF(OR(B1852="",D1852="",AND(D1852&lt;&gt;"A",D1852&lt;&gt;"B",D1852&lt;&gt;"C",D1852&lt;&gt;"D",D1852&lt;&gt;"U"),G1852&lt;0,H1852&lt;G1852,AND(J1852&lt;&gt;"BC",J1852&lt;&gt;"SG",J1852&lt;&gt;"KQ",J1852&lt;&gt;"R"),J1852="",K1852="",L1852="",L1852&lt; 0,OR(M1852="",M1852&gt;15),OR(N1852="",N1852&gt;15),O1852="",P1852=""),"ERROR - Please check inputs",""))</f>
        <v/>
      </c>
      <c r="R1852" s="55" t="str" cm="1">
        <f t="array" ref="R1852">IF(AND(B1852:D1852="",G1852:P1852=""),"",H1852-G1852)</f>
        <v/>
      </c>
      <c r="S1852" s="55" t="str" cm="1">
        <f t="array" ref="S1852">IF(AND(B1852:D1852="",G1852:P1852=""),"",P1852*R1852/1000*365)</f>
        <v/>
      </c>
      <c r="T1852" s="55" t="str" cm="1">
        <f t="array" ref="T1852">IF(AND(B1852:D1852="",G1852:P1852=""),"",MAX(0,K1852-L1852))</f>
        <v/>
      </c>
      <c r="U1852" s="55" t="str" cm="1">
        <f t="array" ref="U1852">IF(AND(B1852:D1852="",G1852:P1852=""),"",VLOOKUP(J1852,ABen_Rates,3,FALSE)*T1852*S1852)</f>
        <v/>
      </c>
      <c r="V1852" s="55" t="str" cm="1">
        <f t="array" ref="V1852">IF(AND(B1852:D1852="",G1852:P1852=""),"",VLOOKUP(D1852,Treatment_Life,2,FALSE)*U1852)</f>
        <v/>
      </c>
      <c r="W1852" s="55" t="str" cm="1">
        <f t="array" ref="W1852">IF(AND(B1852:D1852="",G1852:P1852=""),"",(H1852-G1852)*O1852*Lane_Width*Cost_m2)</f>
        <v/>
      </c>
      <c r="X1852" s="55" cm="1">
        <f t="array" ref="X1852">IF(AND(B1852:D1852="",G1852:P1852=""),-9999,V1852*Av_Cost_Coll/W1852)</f>
        <v>-9999</v>
      </c>
      <c r="Y1852" s="55" cm="1">
        <f t="array" ref="Y1852">IF(AND(B1852:D1852="",G1852:P1852=""),-9999,VLOOKUP(CONCATENATE(M1852,"-",N1852),Likelihood,2,FALSE))</f>
        <v>-9999</v>
      </c>
      <c r="Z1852" s="55" t="str" cm="1">
        <f t="array" ref="Z1852">IF(AND(B1852:D1852="",G1852:P1852=""),"",IF(X1852&gt;=2,IF(Y1852&gt;50,"P1","P3"),IF(X1852&gt;0,IF(Y1852&gt;50,"P2","P5"),IF(Y1852&gt;50,"P4","P6"))))</f>
        <v/>
      </c>
    </row>
    <row r="1853" spans="1:26" x14ac:dyDescent="0.35">
      <c r="A1853" s="48"/>
      <c r="B1853" s="48"/>
      <c r="C1853" s="48"/>
      <c r="D1853" s="48"/>
      <c r="E1853" s="47"/>
      <c r="F1853" s="47"/>
      <c r="G1853" s="48"/>
      <c r="H1853" s="48"/>
      <c r="I1853" s="48"/>
      <c r="J1853" s="48"/>
      <c r="K1853" s="48"/>
      <c r="L1853" s="48"/>
      <c r="M1853" s="48"/>
      <c r="N1853" s="48"/>
      <c r="O1853" s="48"/>
      <c r="P1853" s="48"/>
      <c r="Q1853" s="55" t="str" cm="1">
        <f t="array" ref="Q1853">IF(AND(B1853="",D1853="",G1853:H1853="",J1853:P1853),"",IF(OR(B1853="",D1853="",AND(D1853&lt;&gt;"A",D1853&lt;&gt;"B",D1853&lt;&gt;"C",D1853&lt;&gt;"D",D1853&lt;&gt;"U"),G1853&lt;0,H1853&lt;G1853,AND(J1853&lt;&gt;"BC",J1853&lt;&gt;"SG",J1853&lt;&gt;"KQ",J1853&lt;&gt;"R"),J1853="",K1853="",L1853="",L1853&lt; 0,OR(M1853="",M1853&gt;15),OR(N1853="",N1853&gt;15),O1853="",P1853=""),"ERROR - Please check inputs",""))</f>
        <v/>
      </c>
      <c r="R1853" s="55" t="str" cm="1">
        <f t="array" ref="R1853">IF(AND(B1853:D1853="",G1853:P1853=""),"",H1853-G1853)</f>
        <v/>
      </c>
      <c r="S1853" s="55" t="str" cm="1">
        <f t="array" ref="S1853">IF(AND(B1853:D1853="",G1853:P1853=""),"",P1853*R1853/1000*365)</f>
        <v/>
      </c>
      <c r="T1853" s="55" t="str" cm="1">
        <f t="array" ref="T1853">IF(AND(B1853:D1853="",G1853:P1853=""),"",MAX(0,K1853-L1853))</f>
        <v/>
      </c>
      <c r="U1853" s="55" t="str" cm="1">
        <f t="array" ref="U1853">IF(AND(B1853:D1853="",G1853:P1853=""),"",VLOOKUP(J1853,ABen_Rates,3,FALSE)*T1853*S1853)</f>
        <v/>
      </c>
      <c r="V1853" s="55" t="str" cm="1">
        <f t="array" ref="V1853">IF(AND(B1853:D1853="",G1853:P1853=""),"",VLOOKUP(D1853,Treatment_Life,2,FALSE)*U1853)</f>
        <v/>
      </c>
      <c r="W1853" s="55" t="str" cm="1">
        <f t="array" ref="W1853">IF(AND(B1853:D1853="",G1853:P1853=""),"",(H1853-G1853)*O1853*Lane_Width*Cost_m2)</f>
        <v/>
      </c>
      <c r="X1853" s="55" cm="1">
        <f t="array" ref="X1853">IF(AND(B1853:D1853="",G1853:P1853=""),-9999,V1853*Av_Cost_Coll/W1853)</f>
        <v>-9999</v>
      </c>
      <c r="Y1853" s="55" cm="1">
        <f t="array" ref="Y1853">IF(AND(B1853:D1853="",G1853:P1853=""),-9999,VLOOKUP(CONCATENATE(M1853,"-",N1853),Likelihood,2,FALSE))</f>
        <v>-9999</v>
      </c>
      <c r="Z1853" s="55" t="str" cm="1">
        <f t="array" ref="Z1853">IF(AND(B1853:D1853="",G1853:P1853=""),"",IF(X1853&gt;=2,IF(Y1853&gt;50,"P1","P3"),IF(X1853&gt;0,IF(Y1853&gt;50,"P2","P5"),IF(Y1853&gt;50,"P4","P6"))))</f>
        <v/>
      </c>
    </row>
    <row r="1854" spans="1:26" x14ac:dyDescent="0.35">
      <c r="A1854" s="48"/>
      <c r="B1854" s="48"/>
      <c r="C1854" s="48"/>
      <c r="D1854" s="48"/>
      <c r="E1854" s="47"/>
      <c r="F1854" s="47"/>
      <c r="G1854" s="48"/>
      <c r="H1854" s="48"/>
      <c r="I1854" s="48"/>
      <c r="J1854" s="48"/>
      <c r="K1854" s="48"/>
      <c r="L1854" s="48"/>
      <c r="M1854" s="48"/>
      <c r="N1854" s="48"/>
      <c r="O1854" s="48"/>
      <c r="P1854" s="48"/>
      <c r="Q1854" s="55" t="str" cm="1">
        <f t="array" ref="Q1854">IF(AND(B1854="",D1854="",G1854:H1854="",J1854:P1854),"",IF(OR(B1854="",D1854="",AND(D1854&lt;&gt;"A",D1854&lt;&gt;"B",D1854&lt;&gt;"C",D1854&lt;&gt;"D",D1854&lt;&gt;"U"),G1854&lt;0,H1854&lt;G1854,AND(J1854&lt;&gt;"BC",J1854&lt;&gt;"SG",J1854&lt;&gt;"KQ",J1854&lt;&gt;"R"),J1854="",K1854="",L1854="",L1854&lt; 0,OR(M1854="",M1854&gt;15),OR(N1854="",N1854&gt;15),O1854="",P1854=""),"ERROR - Please check inputs",""))</f>
        <v/>
      </c>
      <c r="R1854" s="55" t="str" cm="1">
        <f t="array" ref="R1854">IF(AND(B1854:D1854="",G1854:P1854=""),"",H1854-G1854)</f>
        <v/>
      </c>
      <c r="S1854" s="55" t="str" cm="1">
        <f t="array" ref="S1854">IF(AND(B1854:D1854="",G1854:P1854=""),"",P1854*R1854/1000*365)</f>
        <v/>
      </c>
      <c r="T1854" s="55" t="str" cm="1">
        <f t="array" ref="T1854">IF(AND(B1854:D1854="",G1854:P1854=""),"",MAX(0,K1854-L1854))</f>
        <v/>
      </c>
      <c r="U1854" s="55" t="str" cm="1">
        <f t="array" ref="U1854">IF(AND(B1854:D1854="",G1854:P1854=""),"",VLOOKUP(J1854,ABen_Rates,3,FALSE)*T1854*S1854)</f>
        <v/>
      </c>
      <c r="V1854" s="55" t="str" cm="1">
        <f t="array" ref="V1854">IF(AND(B1854:D1854="",G1854:P1854=""),"",VLOOKUP(D1854,Treatment_Life,2,FALSE)*U1854)</f>
        <v/>
      </c>
      <c r="W1854" s="55" t="str" cm="1">
        <f t="array" ref="W1854">IF(AND(B1854:D1854="",G1854:P1854=""),"",(H1854-G1854)*O1854*Lane_Width*Cost_m2)</f>
        <v/>
      </c>
      <c r="X1854" s="55" cm="1">
        <f t="array" ref="X1854">IF(AND(B1854:D1854="",G1854:P1854=""),-9999,V1854*Av_Cost_Coll/W1854)</f>
        <v>-9999</v>
      </c>
      <c r="Y1854" s="55" cm="1">
        <f t="array" ref="Y1854">IF(AND(B1854:D1854="",G1854:P1854=""),-9999,VLOOKUP(CONCATENATE(M1854,"-",N1854),Likelihood,2,FALSE))</f>
        <v>-9999</v>
      </c>
      <c r="Z1854" s="55" t="str" cm="1">
        <f t="array" ref="Z1854">IF(AND(B1854:D1854="",G1854:P1854=""),"",IF(X1854&gt;=2,IF(Y1854&gt;50,"P1","P3"),IF(X1854&gt;0,IF(Y1854&gt;50,"P2","P5"),IF(Y1854&gt;50,"P4","P6"))))</f>
        <v/>
      </c>
    </row>
    <row r="1855" spans="1:26" x14ac:dyDescent="0.35">
      <c r="A1855" s="48"/>
      <c r="B1855" s="48"/>
      <c r="C1855" s="48"/>
      <c r="D1855" s="48"/>
      <c r="E1855" s="47"/>
      <c r="F1855" s="47"/>
      <c r="G1855" s="48"/>
      <c r="H1855" s="48"/>
      <c r="I1855" s="48"/>
      <c r="J1855" s="48"/>
      <c r="K1855" s="48"/>
      <c r="L1855" s="48"/>
      <c r="M1855" s="48"/>
      <c r="N1855" s="48"/>
      <c r="O1855" s="48"/>
      <c r="P1855" s="48"/>
      <c r="Q1855" s="55" t="str" cm="1">
        <f t="array" ref="Q1855">IF(AND(B1855="",D1855="",G1855:H1855="",J1855:P1855),"",IF(OR(B1855="",D1855="",AND(D1855&lt;&gt;"A",D1855&lt;&gt;"B",D1855&lt;&gt;"C",D1855&lt;&gt;"D",D1855&lt;&gt;"U"),G1855&lt;0,H1855&lt;G1855,AND(J1855&lt;&gt;"BC",J1855&lt;&gt;"SG",J1855&lt;&gt;"KQ",J1855&lt;&gt;"R"),J1855="",K1855="",L1855="",L1855&lt; 0,OR(M1855="",M1855&gt;15),OR(N1855="",N1855&gt;15),O1855="",P1855=""),"ERROR - Please check inputs",""))</f>
        <v/>
      </c>
      <c r="R1855" s="55" t="str" cm="1">
        <f t="array" ref="R1855">IF(AND(B1855:D1855="",G1855:P1855=""),"",H1855-G1855)</f>
        <v/>
      </c>
      <c r="S1855" s="55" t="str" cm="1">
        <f t="array" ref="S1855">IF(AND(B1855:D1855="",G1855:P1855=""),"",P1855*R1855/1000*365)</f>
        <v/>
      </c>
      <c r="T1855" s="55" t="str" cm="1">
        <f t="array" ref="T1855">IF(AND(B1855:D1855="",G1855:P1855=""),"",MAX(0,K1855-L1855))</f>
        <v/>
      </c>
      <c r="U1855" s="55" t="str" cm="1">
        <f t="array" ref="U1855">IF(AND(B1855:D1855="",G1855:P1855=""),"",VLOOKUP(J1855,ABen_Rates,3,FALSE)*T1855*S1855)</f>
        <v/>
      </c>
      <c r="V1855" s="55" t="str" cm="1">
        <f t="array" ref="V1855">IF(AND(B1855:D1855="",G1855:P1855=""),"",VLOOKUP(D1855,Treatment_Life,2,FALSE)*U1855)</f>
        <v/>
      </c>
      <c r="W1855" s="55" t="str" cm="1">
        <f t="array" ref="W1855">IF(AND(B1855:D1855="",G1855:P1855=""),"",(H1855-G1855)*O1855*Lane_Width*Cost_m2)</f>
        <v/>
      </c>
      <c r="X1855" s="55" cm="1">
        <f t="array" ref="X1855">IF(AND(B1855:D1855="",G1855:P1855=""),-9999,V1855*Av_Cost_Coll/W1855)</f>
        <v>-9999</v>
      </c>
      <c r="Y1855" s="55" cm="1">
        <f t="array" ref="Y1855">IF(AND(B1855:D1855="",G1855:P1855=""),-9999,VLOOKUP(CONCATENATE(M1855,"-",N1855),Likelihood,2,FALSE))</f>
        <v>-9999</v>
      </c>
      <c r="Z1855" s="55" t="str" cm="1">
        <f t="array" ref="Z1855">IF(AND(B1855:D1855="",G1855:P1855=""),"",IF(X1855&gt;=2,IF(Y1855&gt;50,"P1","P3"),IF(X1855&gt;0,IF(Y1855&gt;50,"P2","P5"),IF(Y1855&gt;50,"P4","P6"))))</f>
        <v/>
      </c>
    </row>
    <row r="1856" spans="1:26" x14ac:dyDescent="0.35">
      <c r="A1856" s="48"/>
      <c r="B1856" s="48"/>
      <c r="C1856" s="48"/>
      <c r="D1856" s="48"/>
      <c r="E1856" s="47"/>
      <c r="F1856" s="47"/>
      <c r="G1856" s="48"/>
      <c r="H1856" s="48"/>
      <c r="I1856" s="48"/>
      <c r="J1856" s="48"/>
      <c r="K1856" s="48"/>
      <c r="L1856" s="48"/>
      <c r="M1856" s="48"/>
      <c r="N1856" s="48"/>
      <c r="O1856" s="48"/>
      <c r="P1856" s="48"/>
      <c r="Q1856" s="55" t="str" cm="1">
        <f t="array" ref="Q1856">IF(AND(B1856="",D1856="",G1856:H1856="",J1856:P1856),"",IF(OR(B1856="",D1856="",AND(D1856&lt;&gt;"A",D1856&lt;&gt;"B",D1856&lt;&gt;"C",D1856&lt;&gt;"D",D1856&lt;&gt;"U"),G1856&lt;0,H1856&lt;G1856,AND(J1856&lt;&gt;"BC",J1856&lt;&gt;"SG",J1856&lt;&gt;"KQ",J1856&lt;&gt;"R"),J1856="",K1856="",L1856="",L1856&lt; 0,OR(M1856="",M1856&gt;15),OR(N1856="",N1856&gt;15),O1856="",P1856=""),"ERROR - Please check inputs",""))</f>
        <v/>
      </c>
      <c r="R1856" s="55" t="str" cm="1">
        <f t="array" ref="R1856">IF(AND(B1856:D1856="",G1856:P1856=""),"",H1856-G1856)</f>
        <v/>
      </c>
      <c r="S1856" s="55" t="str" cm="1">
        <f t="array" ref="S1856">IF(AND(B1856:D1856="",G1856:P1856=""),"",P1856*R1856/1000*365)</f>
        <v/>
      </c>
      <c r="T1856" s="55" t="str" cm="1">
        <f t="array" ref="T1856">IF(AND(B1856:D1856="",G1856:P1856=""),"",MAX(0,K1856-L1856))</f>
        <v/>
      </c>
      <c r="U1856" s="55" t="str" cm="1">
        <f t="array" ref="U1856">IF(AND(B1856:D1856="",G1856:P1856=""),"",VLOOKUP(J1856,ABen_Rates,3,FALSE)*T1856*S1856)</f>
        <v/>
      </c>
      <c r="V1856" s="55" t="str" cm="1">
        <f t="array" ref="V1856">IF(AND(B1856:D1856="",G1856:P1856=""),"",VLOOKUP(D1856,Treatment_Life,2,FALSE)*U1856)</f>
        <v/>
      </c>
      <c r="W1856" s="55" t="str" cm="1">
        <f t="array" ref="W1856">IF(AND(B1856:D1856="",G1856:P1856=""),"",(H1856-G1856)*O1856*Lane_Width*Cost_m2)</f>
        <v/>
      </c>
      <c r="X1856" s="55" cm="1">
        <f t="array" ref="X1856">IF(AND(B1856:D1856="",G1856:P1856=""),-9999,V1856*Av_Cost_Coll/W1856)</f>
        <v>-9999</v>
      </c>
      <c r="Y1856" s="55" cm="1">
        <f t="array" ref="Y1856">IF(AND(B1856:D1856="",G1856:P1856=""),-9999,VLOOKUP(CONCATENATE(M1856,"-",N1856),Likelihood,2,FALSE))</f>
        <v>-9999</v>
      </c>
      <c r="Z1856" s="55" t="str" cm="1">
        <f t="array" ref="Z1856">IF(AND(B1856:D1856="",G1856:P1856=""),"",IF(X1856&gt;=2,IF(Y1856&gt;50,"P1","P3"),IF(X1856&gt;0,IF(Y1856&gt;50,"P2","P5"),IF(Y1856&gt;50,"P4","P6"))))</f>
        <v/>
      </c>
    </row>
    <row r="1857" spans="1:26" x14ac:dyDescent="0.35">
      <c r="A1857" s="48"/>
      <c r="B1857" s="48"/>
      <c r="C1857" s="48"/>
      <c r="D1857" s="48"/>
      <c r="E1857" s="47"/>
      <c r="F1857" s="47"/>
      <c r="G1857" s="48"/>
      <c r="H1857" s="48"/>
      <c r="I1857" s="48"/>
      <c r="J1857" s="48"/>
      <c r="K1857" s="48"/>
      <c r="L1857" s="48"/>
      <c r="M1857" s="48"/>
      <c r="N1857" s="48"/>
      <c r="O1857" s="48"/>
      <c r="P1857" s="48"/>
      <c r="Q1857" s="55" t="str" cm="1">
        <f t="array" ref="Q1857">IF(AND(B1857="",D1857="",G1857:H1857="",J1857:P1857),"",IF(OR(B1857="",D1857="",AND(D1857&lt;&gt;"A",D1857&lt;&gt;"B",D1857&lt;&gt;"C",D1857&lt;&gt;"D",D1857&lt;&gt;"U"),G1857&lt;0,H1857&lt;G1857,AND(J1857&lt;&gt;"BC",J1857&lt;&gt;"SG",J1857&lt;&gt;"KQ",J1857&lt;&gt;"R"),J1857="",K1857="",L1857="",L1857&lt; 0,OR(M1857="",M1857&gt;15),OR(N1857="",N1857&gt;15),O1857="",P1857=""),"ERROR - Please check inputs",""))</f>
        <v/>
      </c>
      <c r="R1857" s="55" t="str" cm="1">
        <f t="array" ref="R1857">IF(AND(B1857:D1857="",G1857:P1857=""),"",H1857-G1857)</f>
        <v/>
      </c>
      <c r="S1857" s="55" t="str" cm="1">
        <f t="array" ref="S1857">IF(AND(B1857:D1857="",G1857:P1857=""),"",P1857*R1857/1000*365)</f>
        <v/>
      </c>
      <c r="T1857" s="55" t="str" cm="1">
        <f t="array" ref="T1857">IF(AND(B1857:D1857="",G1857:P1857=""),"",MAX(0,K1857-L1857))</f>
        <v/>
      </c>
      <c r="U1857" s="55" t="str" cm="1">
        <f t="array" ref="U1857">IF(AND(B1857:D1857="",G1857:P1857=""),"",VLOOKUP(J1857,ABen_Rates,3,FALSE)*T1857*S1857)</f>
        <v/>
      </c>
      <c r="V1857" s="55" t="str" cm="1">
        <f t="array" ref="V1857">IF(AND(B1857:D1857="",G1857:P1857=""),"",VLOOKUP(D1857,Treatment_Life,2,FALSE)*U1857)</f>
        <v/>
      </c>
      <c r="W1857" s="55" t="str" cm="1">
        <f t="array" ref="W1857">IF(AND(B1857:D1857="",G1857:P1857=""),"",(H1857-G1857)*O1857*Lane_Width*Cost_m2)</f>
        <v/>
      </c>
      <c r="X1857" s="55" cm="1">
        <f t="array" ref="X1857">IF(AND(B1857:D1857="",G1857:P1857=""),-9999,V1857*Av_Cost_Coll/W1857)</f>
        <v>-9999</v>
      </c>
      <c r="Y1857" s="55" cm="1">
        <f t="array" ref="Y1857">IF(AND(B1857:D1857="",G1857:P1857=""),-9999,VLOOKUP(CONCATENATE(M1857,"-",N1857),Likelihood,2,FALSE))</f>
        <v>-9999</v>
      </c>
      <c r="Z1857" s="55" t="str" cm="1">
        <f t="array" ref="Z1857">IF(AND(B1857:D1857="",G1857:P1857=""),"",IF(X1857&gt;=2,IF(Y1857&gt;50,"P1","P3"),IF(X1857&gt;0,IF(Y1857&gt;50,"P2","P5"),IF(Y1857&gt;50,"P4","P6"))))</f>
        <v/>
      </c>
    </row>
    <row r="1858" spans="1:26" x14ac:dyDescent="0.35">
      <c r="A1858" s="48"/>
      <c r="B1858" s="48"/>
      <c r="C1858" s="48"/>
      <c r="D1858" s="48"/>
      <c r="E1858" s="47"/>
      <c r="F1858" s="47"/>
      <c r="G1858" s="48"/>
      <c r="H1858" s="48"/>
      <c r="I1858" s="48"/>
      <c r="J1858" s="48"/>
      <c r="K1858" s="48"/>
      <c r="L1858" s="48"/>
      <c r="M1858" s="48"/>
      <c r="N1858" s="48"/>
      <c r="O1858" s="48"/>
      <c r="P1858" s="48"/>
      <c r="Q1858" s="55" t="str" cm="1">
        <f t="array" ref="Q1858">IF(AND(B1858="",D1858="",G1858:H1858="",J1858:P1858),"",IF(OR(B1858="",D1858="",AND(D1858&lt;&gt;"A",D1858&lt;&gt;"B",D1858&lt;&gt;"C",D1858&lt;&gt;"D",D1858&lt;&gt;"U"),G1858&lt;0,H1858&lt;G1858,AND(J1858&lt;&gt;"BC",J1858&lt;&gt;"SG",J1858&lt;&gt;"KQ",J1858&lt;&gt;"R"),J1858="",K1858="",L1858="",L1858&lt; 0,OR(M1858="",M1858&gt;15),OR(N1858="",N1858&gt;15),O1858="",P1858=""),"ERROR - Please check inputs",""))</f>
        <v/>
      </c>
      <c r="R1858" s="55" t="str" cm="1">
        <f t="array" ref="R1858">IF(AND(B1858:D1858="",G1858:P1858=""),"",H1858-G1858)</f>
        <v/>
      </c>
      <c r="S1858" s="55" t="str" cm="1">
        <f t="array" ref="S1858">IF(AND(B1858:D1858="",G1858:P1858=""),"",P1858*R1858/1000*365)</f>
        <v/>
      </c>
      <c r="T1858" s="55" t="str" cm="1">
        <f t="array" ref="T1858">IF(AND(B1858:D1858="",G1858:P1858=""),"",MAX(0,K1858-L1858))</f>
        <v/>
      </c>
      <c r="U1858" s="55" t="str" cm="1">
        <f t="array" ref="U1858">IF(AND(B1858:D1858="",G1858:P1858=""),"",VLOOKUP(J1858,ABen_Rates,3,FALSE)*T1858*S1858)</f>
        <v/>
      </c>
      <c r="V1858" s="55" t="str" cm="1">
        <f t="array" ref="V1858">IF(AND(B1858:D1858="",G1858:P1858=""),"",VLOOKUP(D1858,Treatment_Life,2,FALSE)*U1858)</f>
        <v/>
      </c>
      <c r="W1858" s="55" t="str" cm="1">
        <f t="array" ref="W1858">IF(AND(B1858:D1858="",G1858:P1858=""),"",(H1858-G1858)*O1858*Lane_Width*Cost_m2)</f>
        <v/>
      </c>
      <c r="X1858" s="55" cm="1">
        <f t="array" ref="X1858">IF(AND(B1858:D1858="",G1858:P1858=""),-9999,V1858*Av_Cost_Coll/W1858)</f>
        <v>-9999</v>
      </c>
      <c r="Y1858" s="55" cm="1">
        <f t="array" ref="Y1858">IF(AND(B1858:D1858="",G1858:P1858=""),-9999,VLOOKUP(CONCATENATE(M1858,"-",N1858),Likelihood,2,FALSE))</f>
        <v>-9999</v>
      </c>
      <c r="Z1858" s="55" t="str" cm="1">
        <f t="array" ref="Z1858">IF(AND(B1858:D1858="",G1858:P1858=""),"",IF(X1858&gt;=2,IF(Y1858&gt;50,"P1","P3"),IF(X1858&gt;0,IF(Y1858&gt;50,"P2","P5"),IF(Y1858&gt;50,"P4","P6"))))</f>
        <v/>
      </c>
    </row>
    <row r="1859" spans="1:26" x14ac:dyDescent="0.35">
      <c r="A1859" s="48"/>
      <c r="B1859" s="48"/>
      <c r="C1859" s="48"/>
      <c r="D1859" s="48"/>
      <c r="E1859" s="47"/>
      <c r="F1859" s="47"/>
      <c r="G1859" s="48"/>
      <c r="H1859" s="48"/>
      <c r="I1859" s="48"/>
      <c r="J1859" s="48"/>
      <c r="K1859" s="48"/>
      <c r="L1859" s="48"/>
      <c r="M1859" s="48"/>
      <c r="N1859" s="48"/>
      <c r="O1859" s="48"/>
      <c r="P1859" s="48"/>
      <c r="Q1859" s="55" t="str" cm="1">
        <f t="array" ref="Q1859">IF(AND(B1859="",D1859="",G1859:H1859="",J1859:P1859),"",IF(OR(B1859="",D1859="",AND(D1859&lt;&gt;"A",D1859&lt;&gt;"B",D1859&lt;&gt;"C",D1859&lt;&gt;"D",D1859&lt;&gt;"U"),G1859&lt;0,H1859&lt;G1859,AND(J1859&lt;&gt;"BC",J1859&lt;&gt;"SG",J1859&lt;&gt;"KQ",J1859&lt;&gt;"R"),J1859="",K1859="",L1859="",L1859&lt; 0,OR(M1859="",M1859&gt;15),OR(N1859="",N1859&gt;15),O1859="",P1859=""),"ERROR - Please check inputs",""))</f>
        <v/>
      </c>
      <c r="R1859" s="55" t="str" cm="1">
        <f t="array" ref="R1859">IF(AND(B1859:D1859="",G1859:P1859=""),"",H1859-G1859)</f>
        <v/>
      </c>
      <c r="S1859" s="55" t="str" cm="1">
        <f t="array" ref="S1859">IF(AND(B1859:D1859="",G1859:P1859=""),"",P1859*R1859/1000*365)</f>
        <v/>
      </c>
      <c r="T1859" s="55" t="str" cm="1">
        <f t="array" ref="T1859">IF(AND(B1859:D1859="",G1859:P1859=""),"",MAX(0,K1859-L1859))</f>
        <v/>
      </c>
      <c r="U1859" s="55" t="str" cm="1">
        <f t="array" ref="U1859">IF(AND(B1859:D1859="",G1859:P1859=""),"",VLOOKUP(J1859,ABen_Rates,3,FALSE)*T1859*S1859)</f>
        <v/>
      </c>
      <c r="V1859" s="55" t="str" cm="1">
        <f t="array" ref="V1859">IF(AND(B1859:D1859="",G1859:P1859=""),"",VLOOKUP(D1859,Treatment_Life,2,FALSE)*U1859)</f>
        <v/>
      </c>
      <c r="W1859" s="55" t="str" cm="1">
        <f t="array" ref="W1859">IF(AND(B1859:D1859="",G1859:P1859=""),"",(H1859-G1859)*O1859*Lane_Width*Cost_m2)</f>
        <v/>
      </c>
      <c r="X1859" s="55" cm="1">
        <f t="array" ref="X1859">IF(AND(B1859:D1859="",G1859:P1859=""),-9999,V1859*Av_Cost_Coll/W1859)</f>
        <v>-9999</v>
      </c>
      <c r="Y1859" s="55" cm="1">
        <f t="array" ref="Y1859">IF(AND(B1859:D1859="",G1859:P1859=""),-9999,VLOOKUP(CONCATENATE(M1859,"-",N1859),Likelihood,2,FALSE))</f>
        <v>-9999</v>
      </c>
      <c r="Z1859" s="55" t="str" cm="1">
        <f t="array" ref="Z1859">IF(AND(B1859:D1859="",G1859:P1859=""),"",IF(X1859&gt;=2,IF(Y1859&gt;50,"P1","P3"),IF(X1859&gt;0,IF(Y1859&gt;50,"P2","P5"),IF(Y1859&gt;50,"P4","P6"))))</f>
        <v/>
      </c>
    </row>
    <row r="1860" spans="1:26" x14ac:dyDescent="0.35">
      <c r="A1860" s="48"/>
      <c r="B1860" s="48"/>
      <c r="C1860" s="48"/>
      <c r="D1860" s="48"/>
      <c r="E1860" s="47"/>
      <c r="F1860" s="47"/>
      <c r="G1860" s="48"/>
      <c r="H1860" s="48"/>
      <c r="I1860" s="48"/>
      <c r="J1860" s="48"/>
      <c r="K1860" s="48"/>
      <c r="L1860" s="48"/>
      <c r="M1860" s="48"/>
      <c r="N1860" s="48"/>
      <c r="O1860" s="48"/>
      <c r="P1860" s="48"/>
      <c r="Q1860" s="55" t="str" cm="1">
        <f t="array" ref="Q1860">IF(AND(B1860="",D1860="",G1860:H1860="",J1860:P1860),"",IF(OR(B1860="",D1860="",AND(D1860&lt;&gt;"A",D1860&lt;&gt;"B",D1860&lt;&gt;"C",D1860&lt;&gt;"D",D1860&lt;&gt;"U"),G1860&lt;0,H1860&lt;G1860,AND(J1860&lt;&gt;"BC",J1860&lt;&gt;"SG",J1860&lt;&gt;"KQ",J1860&lt;&gt;"R"),J1860="",K1860="",L1860="",L1860&lt; 0,OR(M1860="",M1860&gt;15),OR(N1860="",N1860&gt;15),O1860="",P1860=""),"ERROR - Please check inputs",""))</f>
        <v/>
      </c>
      <c r="R1860" s="55" t="str" cm="1">
        <f t="array" ref="R1860">IF(AND(B1860:D1860="",G1860:P1860=""),"",H1860-G1860)</f>
        <v/>
      </c>
      <c r="S1860" s="55" t="str" cm="1">
        <f t="array" ref="S1860">IF(AND(B1860:D1860="",G1860:P1860=""),"",P1860*R1860/1000*365)</f>
        <v/>
      </c>
      <c r="T1860" s="55" t="str" cm="1">
        <f t="array" ref="T1860">IF(AND(B1860:D1860="",G1860:P1860=""),"",MAX(0,K1860-L1860))</f>
        <v/>
      </c>
      <c r="U1860" s="55" t="str" cm="1">
        <f t="array" ref="U1860">IF(AND(B1860:D1860="",G1860:P1860=""),"",VLOOKUP(J1860,ABen_Rates,3,FALSE)*T1860*S1860)</f>
        <v/>
      </c>
      <c r="V1860" s="55" t="str" cm="1">
        <f t="array" ref="V1860">IF(AND(B1860:D1860="",G1860:P1860=""),"",VLOOKUP(D1860,Treatment_Life,2,FALSE)*U1860)</f>
        <v/>
      </c>
      <c r="W1860" s="55" t="str" cm="1">
        <f t="array" ref="W1860">IF(AND(B1860:D1860="",G1860:P1860=""),"",(H1860-G1860)*O1860*Lane_Width*Cost_m2)</f>
        <v/>
      </c>
      <c r="X1860" s="55" cm="1">
        <f t="array" ref="X1860">IF(AND(B1860:D1860="",G1860:P1860=""),-9999,V1860*Av_Cost_Coll/W1860)</f>
        <v>-9999</v>
      </c>
      <c r="Y1860" s="55" cm="1">
        <f t="array" ref="Y1860">IF(AND(B1860:D1860="",G1860:P1860=""),-9999,VLOOKUP(CONCATENATE(M1860,"-",N1860),Likelihood,2,FALSE))</f>
        <v>-9999</v>
      </c>
      <c r="Z1860" s="55" t="str" cm="1">
        <f t="array" ref="Z1860">IF(AND(B1860:D1860="",G1860:P1860=""),"",IF(X1860&gt;=2,IF(Y1860&gt;50,"P1","P3"),IF(X1860&gt;0,IF(Y1860&gt;50,"P2","P5"),IF(Y1860&gt;50,"P4","P6"))))</f>
        <v/>
      </c>
    </row>
    <row r="1861" spans="1:26" x14ac:dyDescent="0.35">
      <c r="A1861" s="48"/>
      <c r="B1861" s="48"/>
      <c r="C1861" s="48"/>
      <c r="D1861" s="48"/>
      <c r="E1861" s="47"/>
      <c r="F1861" s="47"/>
      <c r="G1861" s="48"/>
      <c r="H1861" s="48"/>
      <c r="I1861" s="48"/>
      <c r="J1861" s="48"/>
      <c r="K1861" s="48"/>
      <c r="L1861" s="48"/>
      <c r="M1861" s="48"/>
      <c r="N1861" s="48"/>
      <c r="O1861" s="48"/>
      <c r="P1861" s="48"/>
      <c r="Q1861" s="55" t="str" cm="1">
        <f t="array" ref="Q1861">IF(AND(B1861="",D1861="",G1861:H1861="",J1861:P1861),"",IF(OR(B1861="",D1861="",AND(D1861&lt;&gt;"A",D1861&lt;&gt;"B",D1861&lt;&gt;"C",D1861&lt;&gt;"D",D1861&lt;&gt;"U"),G1861&lt;0,H1861&lt;G1861,AND(J1861&lt;&gt;"BC",J1861&lt;&gt;"SG",J1861&lt;&gt;"KQ",J1861&lt;&gt;"R"),J1861="",K1861="",L1861="",L1861&lt; 0,OR(M1861="",M1861&gt;15),OR(N1861="",N1861&gt;15),O1861="",P1861=""),"ERROR - Please check inputs",""))</f>
        <v/>
      </c>
      <c r="R1861" s="55" t="str" cm="1">
        <f t="array" ref="R1861">IF(AND(B1861:D1861="",G1861:P1861=""),"",H1861-G1861)</f>
        <v/>
      </c>
      <c r="S1861" s="55" t="str" cm="1">
        <f t="array" ref="S1861">IF(AND(B1861:D1861="",G1861:P1861=""),"",P1861*R1861/1000*365)</f>
        <v/>
      </c>
      <c r="T1861" s="55" t="str" cm="1">
        <f t="array" ref="T1861">IF(AND(B1861:D1861="",G1861:P1861=""),"",MAX(0,K1861-L1861))</f>
        <v/>
      </c>
      <c r="U1861" s="55" t="str" cm="1">
        <f t="array" ref="U1861">IF(AND(B1861:D1861="",G1861:P1861=""),"",VLOOKUP(J1861,ABen_Rates,3,FALSE)*T1861*S1861)</f>
        <v/>
      </c>
      <c r="V1861" s="55" t="str" cm="1">
        <f t="array" ref="V1861">IF(AND(B1861:D1861="",G1861:P1861=""),"",VLOOKUP(D1861,Treatment_Life,2,FALSE)*U1861)</f>
        <v/>
      </c>
      <c r="W1861" s="55" t="str" cm="1">
        <f t="array" ref="W1861">IF(AND(B1861:D1861="",G1861:P1861=""),"",(H1861-G1861)*O1861*Lane_Width*Cost_m2)</f>
        <v/>
      </c>
      <c r="X1861" s="55" cm="1">
        <f t="array" ref="X1861">IF(AND(B1861:D1861="",G1861:P1861=""),-9999,V1861*Av_Cost_Coll/W1861)</f>
        <v>-9999</v>
      </c>
      <c r="Y1861" s="55" cm="1">
        <f t="array" ref="Y1861">IF(AND(B1861:D1861="",G1861:P1861=""),-9999,VLOOKUP(CONCATENATE(M1861,"-",N1861),Likelihood,2,FALSE))</f>
        <v>-9999</v>
      </c>
      <c r="Z1861" s="55" t="str" cm="1">
        <f t="array" ref="Z1861">IF(AND(B1861:D1861="",G1861:P1861=""),"",IF(X1861&gt;=2,IF(Y1861&gt;50,"P1","P3"),IF(X1861&gt;0,IF(Y1861&gt;50,"P2","P5"),IF(Y1861&gt;50,"P4","P6"))))</f>
        <v/>
      </c>
    </row>
    <row r="1862" spans="1:26" x14ac:dyDescent="0.35">
      <c r="A1862" s="48"/>
      <c r="B1862" s="48"/>
      <c r="C1862" s="48"/>
      <c r="D1862" s="48"/>
      <c r="E1862" s="47"/>
      <c r="F1862" s="47"/>
      <c r="G1862" s="48"/>
      <c r="H1862" s="48"/>
      <c r="I1862" s="48"/>
      <c r="J1862" s="48"/>
      <c r="K1862" s="48"/>
      <c r="L1862" s="48"/>
      <c r="M1862" s="48"/>
      <c r="N1862" s="48"/>
      <c r="O1862" s="48"/>
      <c r="P1862" s="48"/>
      <c r="Q1862" s="55" t="str" cm="1">
        <f t="array" ref="Q1862">IF(AND(B1862="",D1862="",G1862:H1862="",J1862:P1862),"",IF(OR(B1862="",D1862="",AND(D1862&lt;&gt;"A",D1862&lt;&gt;"B",D1862&lt;&gt;"C",D1862&lt;&gt;"D",D1862&lt;&gt;"U"),G1862&lt;0,H1862&lt;G1862,AND(J1862&lt;&gt;"BC",J1862&lt;&gt;"SG",J1862&lt;&gt;"KQ",J1862&lt;&gt;"R"),J1862="",K1862="",L1862="",L1862&lt; 0,OR(M1862="",M1862&gt;15),OR(N1862="",N1862&gt;15),O1862="",P1862=""),"ERROR - Please check inputs",""))</f>
        <v/>
      </c>
      <c r="R1862" s="55" t="str" cm="1">
        <f t="array" ref="R1862">IF(AND(B1862:D1862="",G1862:P1862=""),"",H1862-G1862)</f>
        <v/>
      </c>
      <c r="S1862" s="55" t="str" cm="1">
        <f t="array" ref="S1862">IF(AND(B1862:D1862="",G1862:P1862=""),"",P1862*R1862/1000*365)</f>
        <v/>
      </c>
      <c r="T1862" s="55" t="str" cm="1">
        <f t="array" ref="T1862">IF(AND(B1862:D1862="",G1862:P1862=""),"",MAX(0,K1862-L1862))</f>
        <v/>
      </c>
      <c r="U1862" s="55" t="str" cm="1">
        <f t="array" ref="U1862">IF(AND(B1862:D1862="",G1862:P1862=""),"",VLOOKUP(J1862,ABen_Rates,3,FALSE)*T1862*S1862)</f>
        <v/>
      </c>
      <c r="V1862" s="55" t="str" cm="1">
        <f t="array" ref="V1862">IF(AND(B1862:D1862="",G1862:P1862=""),"",VLOOKUP(D1862,Treatment_Life,2,FALSE)*U1862)</f>
        <v/>
      </c>
      <c r="W1862" s="55" t="str" cm="1">
        <f t="array" ref="W1862">IF(AND(B1862:D1862="",G1862:P1862=""),"",(H1862-G1862)*O1862*Lane_Width*Cost_m2)</f>
        <v/>
      </c>
      <c r="X1862" s="55" cm="1">
        <f t="array" ref="X1862">IF(AND(B1862:D1862="",G1862:P1862=""),-9999,V1862*Av_Cost_Coll/W1862)</f>
        <v>-9999</v>
      </c>
      <c r="Y1862" s="55" cm="1">
        <f t="array" ref="Y1862">IF(AND(B1862:D1862="",G1862:P1862=""),-9999,VLOOKUP(CONCATENATE(M1862,"-",N1862),Likelihood,2,FALSE))</f>
        <v>-9999</v>
      </c>
      <c r="Z1862" s="55" t="str" cm="1">
        <f t="array" ref="Z1862">IF(AND(B1862:D1862="",G1862:P1862=""),"",IF(X1862&gt;=2,IF(Y1862&gt;50,"P1","P3"),IF(X1862&gt;0,IF(Y1862&gt;50,"P2","P5"),IF(Y1862&gt;50,"P4","P6"))))</f>
        <v/>
      </c>
    </row>
    <row r="1863" spans="1:26" x14ac:dyDescent="0.35">
      <c r="A1863" s="48"/>
      <c r="B1863" s="48"/>
      <c r="C1863" s="48"/>
      <c r="D1863" s="48"/>
      <c r="E1863" s="47"/>
      <c r="F1863" s="47"/>
      <c r="G1863" s="48"/>
      <c r="H1863" s="48"/>
      <c r="I1863" s="48"/>
      <c r="J1863" s="48"/>
      <c r="K1863" s="48"/>
      <c r="L1863" s="48"/>
      <c r="M1863" s="48"/>
      <c r="N1863" s="48"/>
      <c r="O1863" s="48"/>
      <c r="P1863" s="48"/>
      <c r="Q1863" s="55" t="str" cm="1">
        <f t="array" ref="Q1863">IF(AND(B1863="",D1863="",G1863:H1863="",J1863:P1863),"",IF(OR(B1863="",D1863="",AND(D1863&lt;&gt;"A",D1863&lt;&gt;"B",D1863&lt;&gt;"C",D1863&lt;&gt;"D",D1863&lt;&gt;"U"),G1863&lt;0,H1863&lt;G1863,AND(J1863&lt;&gt;"BC",J1863&lt;&gt;"SG",J1863&lt;&gt;"KQ",J1863&lt;&gt;"R"),J1863="",K1863="",L1863="",L1863&lt; 0,OR(M1863="",M1863&gt;15),OR(N1863="",N1863&gt;15),O1863="",P1863=""),"ERROR - Please check inputs",""))</f>
        <v/>
      </c>
      <c r="R1863" s="55" t="str" cm="1">
        <f t="array" ref="R1863">IF(AND(B1863:D1863="",G1863:P1863=""),"",H1863-G1863)</f>
        <v/>
      </c>
      <c r="S1863" s="55" t="str" cm="1">
        <f t="array" ref="S1863">IF(AND(B1863:D1863="",G1863:P1863=""),"",P1863*R1863/1000*365)</f>
        <v/>
      </c>
      <c r="T1863" s="55" t="str" cm="1">
        <f t="array" ref="T1863">IF(AND(B1863:D1863="",G1863:P1863=""),"",MAX(0,K1863-L1863))</f>
        <v/>
      </c>
      <c r="U1863" s="55" t="str" cm="1">
        <f t="array" ref="U1863">IF(AND(B1863:D1863="",G1863:P1863=""),"",VLOOKUP(J1863,ABen_Rates,3,FALSE)*T1863*S1863)</f>
        <v/>
      </c>
      <c r="V1863" s="55" t="str" cm="1">
        <f t="array" ref="V1863">IF(AND(B1863:D1863="",G1863:P1863=""),"",VLOOKUP(D1863,Treatment_Life,2,FALSE)*U1863)</f>
        <v/>
      </c>
      <c r="W1863" s="55" t="str" cm="1">
        <f t="array" ref="W1863">IF(AND(B1863:D1863="",G1863:P1863=""),"",(H1863-G1863)*O1863*Lane_Width*Cost_m2)</f>
        <v/>
      </c>
      <c r="X1863" s="55" cm="1">
        <f t="array" ref="X1863">IF(AND(B1863:D1863="",G1863:P1863=""),-9999,V1863*Av_Cost_Coll/W1863)</f>
        <v>-9999</v>
      </c>
      <c r="Y1863" s="55" cm="1">
        <f t="array" ref="Y1863">IF(AND(B1863:D1863="",G1863:P1863=""),-9999,VLOOKUP(CONCATENATE(M1863,"-",N1863),Likelihood,2,FALSE))</f>
        <v>-9999</v>
      </c>
      <c r="Z1863" s="55" t="str" cm="1">
        <f t="array" ref="Z1863">IF(AND(B1863:D1863="",G1863:P1863=""),"",IF(X1863&gt;=2,IF(Y1863&gt;50,"P1","P3"),IF(X1863&gt;0,IF(Y1863&gt;50,"P2","P5"),IF(Y1863&gt;50,"P4","P6"))))</f>
        <v/>
      </c>
    </row>
    <row r="1864" spans="1:26" x14ac:dyDescent="0.35">
      <c r="A1864" s="48"/>
      <c r="B1864" s="48"/>
      <c r="C1864" s="48"/>
      <c r="D1864" s="48"/>
      <c r="E1864" s="47"/>
      <c r="F1864" s="47"/>
      <c r="G1864" s="48"/>
      <c r="H1864" s="48"/>
      <c r="I1864" s="48"/>
      <c r="J1864" s="48"/>
      <c r="K1864" s="48"/>
      <c r="L1864" s="48"/>
      <c r="M1864" s="48"/>
      <c r="N1864" s="48"/>
      <c r="O1864" s="48"/>
      <c r="P1864" s="48"/>
      <c r="Q1864" s="55" t="str" cm="1">
        <f t="array" ref="Q1864">IF(AND(B1864="",D1864="",G1864:H1864="",J1864:P1864),"",IF(OR(B1864="",D1864="",AND(D1864&lt;&gt;"A",D1864&lt;&gt;"B",D1864&lt;&gt;"C",D1864&lt;&gt;"D",D1864&lt;&gt;"U"),G1864&lt;0,H1864&lt;G1864,AND(J1864&lt;&gt;"BC",J1864&lt;&gt;"SG",J1864&lt;&gt;"KQ",J1864&lt;&gt;"R"),J1864="",K1864="",L1864="",L1864&lt; 0,OR(M1864="",M1864&gt;15),OR(N1864="",N1864&gt;15),O1864="",P1864=""),"ERROR - Please check inputs",""))</f>
        <v/>
      </c>
      <c r="R1864" s="55" t="str" cm="1">
        <f t="array" ref="R1864">IF(AND(B1864:D1864="",G1864:P1864=""),"",H1864-G1864)</f>
        <v/>
      </c>
      <c r="S1864" s="55" t="str" cm="1">
        <f t="array" ref="S1864">IF(AND(B1864:D1864="",G1864:P1864=""),"",P1864*R1864/1000*365)</f>
        <v/>
      </c>
      <c r="T1864" s="55" t="str" cm="1">
        <f t="array" ref="T1864">IF(AND(B1864:D1864="",G1864:P1864=""),"",MAX(0,K1864-L1864))</f>
        <v/>
      </c>
      <c r="U1864" s="55" t="str" cm="1">
        <f t="array" ref="U1864">IF(AND(B1864:D1864="",G1864:P1864=""),"",VLOOKUP(J1864,ABen_Rates,3,FALSE)*T1864*S1864)</f>
        <v/>
      </c>
      <c r="V1864" s="55" t="str" cm="1">
        <f t="array" ref="V1864">IF(AND(B1864:D1864="",G1864:P1864=""),"",VLOOKUP(D1864,Treatment_Life,2,FALSE)*U1864)</f>
        <v/>
      </c>
      <c r="W1864" s="55" t="str" cm="1">
        <f t="array" ref="W1864">IF(AND(B1864:D1864="",G1864:P1864=""),"",(H1864-G1864)*O1864*Lane_Width*Cost_m2)</f>
        <v/>
      </c>
      <c r="X1864" s="55" cm="1">
        <f t="array" ref="X1864">IF(AND(B1864:D1864="",G1864:P1864=""),-9999,V1864*Av_Cost_Coll/W1864)</f>
        <v>-9999</v>
      </c>
      <c r="Y1864" s="55" cm="1">
        <f t="array" ref="Y1864">IF(AND(B1864:D1864="",G1864:P1864=""),-9999,VLOOKUP(CONCATENATE(M1864,"-",N1864),Likelihood,2,FALSE))</f>
        <v>-9999</v>
      </c>
      <c r="Z1864" s="55" t="str" cm="1">
        <f t="array" ref="Z1864">IF(AND(B1864:D1864="",G1864:P1864=""),"",IF(X1864&gt;=2,IF(Y1864&gt;50,"P1","P3"),IF(X1864&gt;0,IF(Y1864&gt;50,"P2","P5"),IF(Y1864&gt;50,"P4","P6"))))</f>
        <v/>
      </c>
    </row>
    <row r="1865" spans="1:26" x14ac:dyDescent="0.35">
      <c r="A1865" s="48"/>
      <c r="B1865" s="48"/>
      <c r="C1865" s="48"/>
      <c r="D1865" s="48"/>
      <c r="E1865" s="47"/>
      <c r="F1865" s="47"/>
      <c r="G1865" s="48"/>
      <c r="H1865" s="48"/>
      <c r="I1865" s="48"/>
      <c r="J1865" s="48"/>
      <c r="K1865" s="48"/>
      <c r="L1865" s="48"/>
      <c r="M1865" s="48"/>
      <c r="N1865" s="48"/>
      <c r="O1865" s="48"/>
      <c r="P1865" s="48"/>
      <c r="Q1865" s="55" t="str" cm="1">
        <f t="array" ref="Q1865">IF(AND(B1865="",D1865="",G1865:H1865="",J1865:P1865),"",IF(OR(B1865="",D1865="",AND(D1865&lt;&gt;"A",D1865&lt;&gt;"B",D1865&lt;&gt;"C",D1865&lt;&gt;"D",D1865&lt;&gt;"U"),G1865&lt;0,H1865&lt;G1865,AND(J1865&lt;&gt;"BC",J1865&lt;&gt;"SG",J1865&lt;&gt;"KQ",J1865&lt;&gt;"R"),J1865="",K1865="",L1865="",L1865&lt; 0,OR(M1865="",M1865&gt;15),OR(N1865="",N1865&gt;15),O1865="",P1865=""),"ERROR - Please check inputs",""))</f>
        <v/>
      </c>
      <c r="R1865" s="55" t="str" cm="1">
        <f t="array" ref="R1865">IF(AND(B1865:D1865="",G1865:P1865=""),"",H1865-G1865)</f>
        <v/>
      </c>
      <c r="S1865" s="55" t="str" cm="1">
        <f t="array" ref="S1865">IF(AND(B1865:D1865="",G1865:P1865=""),"",P1865*R1865/1000*365)</f>
        <v/>
      </c>
      <c r="T1865" s="55" t="str" cm="1">
        <f t="array" ref="T1865">IF(AND(B1865:D1865="",G1865:P1865=""),"",MAX(0,K1865-L1865))</f>
        <v/>
      </c>
      <c r="U1865" s="55" t="str" cm="1">
        <f t="array" ref="U1865">IF(AND(B1865:D1865="",G1865:P1865=""),"",VLOOKUP(J1865,ABen_Rates,3,FALSE)*T1865*S1865)</f>
        <v/>
      </c>
      <c r="V1865" s="55" t="str" cm="1">
        <f t="array" ref="V1865">IF(AND(B1865:D1865="",G1865:P1865=""),"",VLOOKUP(D1865,Treatment_Life,2,FALSE)*U1865)</f>
        <v/>
      </c>
      <c r="W1865" s="55" t="str" cm="1">
        <f t="array" ref="W1865">IF(AND(B1865:D1865="",G1865:P1865=""),"",(H1865-G1865)*O1865*Lane_Width*Cost_m2)</f>
        <v/>
      </c>
      <c r="X1865" s="55" cm="1">
        <f t="array" ref="X1865">IF(AND(B1865:D1865="",G1865:P1865=""),-9999,V1865*Av_Cost_Coll/W1865)</f>
        <v>-9999</v>
      </c>
      <c r="Y1865" s="55" cm="1">
        <f t="array" ref="Y1865">IF(AND(B1865:D1865="",G1865:P1865=""),-9999,VLOOKUP(CONCATENATE(M1865,"-",N1865),Likelihood,2,FALSE))</f>
        <v>-9999</v>
      </c>
      <c r="Z1865" s="55" t="str" cm="1">
        <f t="array" ref="Z1865">IF(AND(B1865:D1865="",G1865:P1865=""),"",IF(X1865&gt;=2,IF(Y1865&gt;50,"P1","P3"),IF(X1865&gt;0,IF(Y1865&gt;50,"P2","P5"),IF(Y1865&gt;50,"P4","P6"))))</f>
        <v/>
      </c>
    </row>
    <row r="1866" spans="1:26" x14ac:dyDescent="0.35">
      <c r="A1866" s="48"/>
      <c r="B1866" s="48"/>
      <c r="C1866" s="48"/>
      <c r="D1866" s="48"/>
      <c r="E1866" s="47"/>
      <c r="F1866" s="47"/>
      <c r="G1866" s="48"/>
      <c r="H1866" s="48"/>
      <c r="I1866" s="48"/>
      <c r="J1866" s="48"/>
      <c r="K1866" s="48"/>
      <c r="L1866" s="48"/>
      <c r="M1866" s="48"/>
      <c r="N1866" s="48"/>
      <c r="O1866" s="48"/>
      <c r="P1866" s="48"/>
      <c r="Q1866" s="55" t="str" cm="1">
        <f t="array" ref="Q1866">IF(AND(B1866="",D1866="",G1866:H1866="",J1866:P1866),"",IF(OR(B1866="",D1866="",AND(D1866&lt;&gt;"A",D1866&lt;&gt;"B",D1866&lt;&gt;"C",D1866&lt;&gt;"D",D1866&lt;&gt;"U"),G1866&lt;0,H1866&lt;G1866,AND(J1866&lt;&gt;"BC",J1866&lt;&gt;"SG",J1866&lt;&gt;"KQ",J1866&lt;&gt;"R"),J1866="",K1866="",L1866="",L1866&lt; 0,OR(M1866="",M1866&gt;15),OR(N1866="",N1866&gt;15),O1866="",P1866=""),"ERROR - Please check inputs",""))</f>
        <v/>
      </c>
      <c r="R1866" s="55" t="str" cm="1">
        <f t="array" ref="R1866">IF(AND(B1866:D1866="",G1866:P1866=""),"",H1866-G1866)</f>
        <v/>
      </c>
      <c r="S1866" s="55" t="str" cm="1">
        <f t="array" ref="S1866">IF(AND(B1866:D1866="",G1866:P1866=""),"",P1866*R1866/1000*365)</f>
        <v/>
      </c>
      <c r="T1866" s="55" t="str" cm="1">
        <f t="array" ref="T1866">IF(AND(B1866:D1866="",G1866:P1866=""),"",MAX(0,K1866-L1866))</f>
        <v/>
      </c>
      <c r="U1866" s="55" t="str" cm="1">
        <f t="array" ref="U1866">IF(AND(B1866:D1866="",G1866:P1866=""),"",VLOOKUP(J1866,ABen_Rates,3,FALSE)*T1866*S1866)</f>
        <v/>
      </c>
      <c r="V1866" s="55" t="str" cm="1">
        <f t="array" ref="V1866">IF(AND(B1866:D1866="",G1866:P1866=""),"",VLOOKUP(D1866,Treatment_Life,2,FALSE)*U1866)</f>
        <v/>
      </c>
      <c r="W1866" s="55" t="str" cm="1">
        <f t="array" ref="W1866">IF(AND(B1866:D1866="",G1866:P1866=""),"",(H1866-G1866)*O1866*Lane_Width*Cost_m2)</f>
        <v/>
      </c>
      <c r="X1866" s="55" cm="1">
        <f t="array" ref="X1866">IF(AND(B1866:D1866="",G1866:P1866=""),-9999,V1866*Av_Cost_Coll/W1866)</f>
        <v>-9999</v>
      </c>
      <c r="Y1866" s="55" cm="1">
        <f t="array" ref="Y1866">IF(AND(B1866:D1866="",G1866:P1866=""),-9999,VLOOKUP(CONCATENATE(M1866,"-",N1866),Likelihood,2,FALSE))</f>
        <v>-9999</v>
      </c>
      <c r="Z1866" s="55" t="str" cm="1">
        <f t="array" ref="Z1866">IF(AND(B1866:D1866="",G1866:P1866=""),"",IF(X1866&gt;=2,IF(Y1866&gt;50,"P1","P3"),IF(X1866&gt;0,IF(Y1866&gt;50,"P2","P5"),IF(Y1866&gt;50,"P4","P6"))))</f>
        <v/>
      </c>
    </row>
    <row r="1867" spans="1:26" x14ac:dyDescent="0.35">
      <c r="A1867" s="48"/>
      <c r="B1867" s="48"/>
      <c r="C1867" s="48"/>
      <c r="D1867" s="48"/>
      <c r="E1867" s="47"/>
      <c r="F1867" s="47"/>
      <c r="G1867" s="48"/>
      <c r="H1867" s="48"/>
      <c r="I1867" s="48"/>
      <c r="J1867" s="48"/>
      <c r="K1867" s="48"/>
      <c r="L1867" s="48"/>
      <c r="M1867" s="48"/>
      <c r="N1867" s="48"/>
      <c r="O1867" s="48"/>
      <c r="P1867" s="48"/>
      <c r="Q1867" s="55" t="str" cm="1">
        <f t="array" ref="Q1867">IF(AND(B1867="",D1867="",G1867:H1867="",J1867:P1867),"",IF(OR(B1867="",D1867="",AND(D1867&lt;&gt;"A",D1867&lt;&gt;"B",D1867&lt;&gt;"C",D1867&lt;&gt;"D",D1867&lt;&gt;"U"),G1867&lt;0,H1867&lt;G1867,AND(J1867&lt;&gt;"BC",J1867&lt;&gt;"SG",J1867&lt;&gt;"KQ",J1867&lt;&gt;"R"),J1867="",K1867="",L1867="",L1867&lt; 0,OR(M1867="",M1867&gt;15),OR(N1867="",N1867&gt;15),O1867="",P1867=""),"ERROR - Please check inputs",""))</f>
        <v/>
      </c>
      <c r="R1867" s="55" t="str" cm="1">
        <f t="array" ref="R1867">IF(AND(B1867:D1867="",G1867:P1867=""),"",H1867-G1867)</f>
        <v/>
      </c>
      <c r="S1867" s="55" t="str" cm="1">
        <f t="array" ref="S1867">IF(AND(B1867:D1867="",G1867:P1867=""),"",P1867*R1867/1000*365)</f>
        <v/>
      </c>
      <c r="T1867" s="55" t="str" cm="1">
        <f t="array" ref="T1867">IF(AND(B1867:D1867="",G1867:P1867=""),"",MAX(0,K1867-L1867))</f>
        <v/>
      </c>
      <c r="U1867" s="55" t="str" cm="1">
        <f t="array" ref="U1867">IF(AND(B1867:D1867="",G1867:P1867=""),"",VLOOKUP(J1867,ABen_Rates,3,FALSE)*T1867*S1867)</f>
        <v/>
      </c>
      <c r="V1867" s="55" t="str" cm="1">
        <f t="array" ref="V1867">IF(AND(B1867:D1867="",G1867:P1867=""),"",VLOOKUP(D1867,Treatment_Life,2,FALSE)*U1867)</f>
        <v/>
      </c>
      <c r="W1867" s="55" t="str" cm="1">
        <f t="array" ref="W1867">IF(AND(B1867:D1867="",G1867:P1867=""),"",(H1867-G1867)*O1867*Lane_Width*Cost_m2)</f>
        <v/>
      </c>
      <c r="X1867" s="55" cm="1">
        <f t="array" ref="X1867">IF(AND(B1867:D1867="",G1867:P1867=""),-9999,V1867*Av_Cost_Coll/W1867)</f>
        <v>-9999</v>
      </c>
      <c r="Y1867" s="55" cm="1">
        <f t="array" ref="Y1867">IF(AND(B1867:D1867="",G1867:P1867=""),-9999,VLOOKUP(CONCATENATE(M1867,"-",N1867),Likelihood,2,FALSE))</f>
        <v>-9999</v>
      </c>
      <c r="Z1867" s="55" t="str" cm="1">
        <f t="array" ref="Z1867">IF(AND(B1867:D1867="",G1867:P1867=""),"",IF(X1867&gt;=2,IF(Y1867&gt;50,"P1","P3"),IF(X1867&gt;0,IF(Y1867&gt;50,"P2","P5"),IF(Y1867&gt;50,"P4","P6"))))</f>
        <v/>
      </c>
    </row>
    <row r="1868" spans="1:26" x14ac:dyDescent="0.35">
      <c r="A1868" s="48"/>
      <c r="B1868" s="48"/>
      <c r="C1868" s="48"/>
      <c r="D1868" s="48"/>
      <c r="E1868" s="47"/>
      <c r="F1868" s="47"/>
      <c r="G1868" s="48"/>
      <c r="H1868" s="48"/>
      <c r="I1868" s="48"/>
      <c r="J1868" s="48"/>
      <c r="K1868" s="48"/>
      <c r="L1868" s="48"/>
      <c r="M1868" s="48"/>
      <c r="N1868" s="48"/>
      <c r="O1868" s="48"/>
      <c r="P1868" s="48"/>
      <c r="Q1868" s="55" t="str" cm="1">
        <f t="array" ref="Q1868">IF(AND(B1868="",D1868="",G1868:H1868="",J1868:P1868),"",IF(OR(B1868="",D1868="",AND(D1868&lt;&gt;"A",D1868&lt;&gt;"B",D1868&lt;&gt;"C",D1868&lt;&gt;"D",D1868&lt;&gt;"U"),G1868&lt;0,H1868&lt;G1868,AND(J1868&lt;&gt;"BC",J1868&lt;&gt;"SG",J1868&lt;&gt;"KQ",J1868&lt;&gt;"R"),J1868="",K1868="",L1868="",L1868&lt; 0,OR(M1868="",M1868&gt;15),OR(N1868="",N1868&gt;15),O1868="",P1868=""),"ERROR - Please check inputs",""))</f>
        <v/>
      </c>
      <c r="R1868" s="55" t="str" cm="1">
        <f t="array" ref="R1868">IF(AND(B1868:D1868="",G1868:P1868=""),"",H1868-G1868)</f>
        <v/>
      </c>
      <c r="S1868" s="55" t="str" cm="1">
        <f t="array" ref="S1868">IF(AND(B1868:D1868="",G1868:P1868=""),"",P1868*R1868/1000*365)</f>
        <v/>
      </c>
      <c r="T1868" s="55" t="str" cm="1">
        <f t="array" ref="T1868">IF(AND(B1868:D1868="",G1868:P1868=""),"",MAX(0,K1868-L1868))</f>
        <v/>
      </c>
      <c r="U1868" s="55" t="str" cm="1">
        <f t="array" ref="U1868">IF(AND(B1868:D1868="",G1868:P1868=""),"",VLOOKUP(J1868,ABen_Rates,3,FALSE)*T1868*S1868)</f>
        <v/>
      </c>
      <c r="V1868" s="55" t="str" cm="1">
        <f t="array" ref="V1868">IF(AND(B1868:D1868="",G1868:P1868=""),"",VLOOKUP(D1868,Treatment_Life,2,FALSE)*U1868)</f>
        <v/>
      </c>
      <c r="W1868" s="55" t="str" cm="1">
        <f t="array" ref="W1868">IF(AND(B1868:D1868="",G1868:P1868=""),"",(H1868-G1868)*O1868*Lane_Width*Cost_m2)</f>
        <v/>
      </c>
      <c r="X1868" s="55" cm="1">
        <f t="array" ref="X1868">IF(AND(B1868:D1868="",G1868:P1868=""),-9999,V1868*Av_Cost_Coll/W1868)</f>
        <v>-9999</v>
      </c>
      <c r="Y1868" s="55" cm="1">
        <f t="array" ref="Y1868">IF(AND(B1868:D1868="",G1868:P1868=""),-9999,VLOOKUP(CONCATENATE(M1868,"-",N1868),Likelihood,2,FALSE))</f>
        <v>-9999</v>
      </c>
      <c r="Z1868" s="55" t="str" cm="1">
        <f t="array" ref="Z1868">IF(AND(B1868:D1868="",G1868:P1868=""),"",IF(X1868&gt;=2,IF(Y1868&gt;50,"P1","P3"),IF(X1868&gt;0,IF(Y1868&gt;50,"P2","P5"),IF(Y1868&gt;50,"P4","P6"))))</f>
        <v/>
      </c>
    </row>
    <row r="1869" spans="1:26" x14ac:dyDescent="0.35">
      <c r="A1869" s="48"/>
      <c r="B1869" s="48"/>
      <c r="C1869" s="48"/>
      <c r="D1869" s="48"/>
      <c r="E1869" s="47"/>
      <c r="F1869" s="47"/>
      <c r="G1869" s="48"/>
      <c r="H1869" s="48"/>
      <c r="I1869" s="48"/>
      <c r="J1869" s="48"/>
      <c r="K1869" s="48"/>
      <c r="L1869" s="48"/>
      <c r="M1869" s="48"/>
      <c r="N1869" s="48"/>
      <c r="O1869" s="48"/>
      <c r="P1869" s="48"/>
      <c r="Q1869" s="55" t="str" cm="1">
        <f t="array" ref="Q1869">IF(AND(B1869="",D1869="",G1869:H1869="",J1869:P1869),"",IF(OR(B1869="",D1869="",AND(D1869&lt;&gt;"A",D1869&lt;&gt;"B",D1869&lt;&gt;"C",D1869&lt;&gt;"D",D1869&lt;&gt;"U"),G1869&lt;0,H1869&lt;G1869,AND(J1869&lt;&gt;"BC",J1869&lt;&gt;"SG",J1869&lt;&gt;"KQ",J1869&lt;&gt;"R"),J1869="",K1869="",L1869="",L1869&lt; 0,OR(M1869="",M1869&gt;15),OR(N1869="",N1869&gt;15),O1869="",P1869=""),"ERROR - Please check inputs",""))</f>
        <v/>
      </c>
      <c r="R1869" s="55" t="str" cm="1">
        <f t="array" ref="R1869">IF(AND(B1869:D1869="",G1869:P1869=""),"",H1869-G1869)</f>
        <v/>
      </c>
      <c r="S1869" s="55" t="str" cm="1">
        <f t="array" ref="S1869">IF(AND(B1869:D1869="",G1869:P1869=""),"",P1869*R1869/1000*365)</f>
        <v/>
      </c>
      <c r="T1869" s="55" t="str" cm="1">
        <f t="array" ref="T1869">IF(AND(B1869:D1869="",G1869:P1869=""),"",MAX(0,K1869-L1869))</f>
        <v/>
      </c>
      <c r="U1869" s="55" t="str" cm="1">
        <f t="array" ref="U1869">IF(AND(B1869:D1869="",G1869:P1869=""),"",VLOOKUP(J1869,ABen_Rates,3,FALSE)*T1869*S1869)</f>
        <v/>
      </c>
      <c r="V1869" s="55" t="str" cm="1">
        <f t="array" ref="V1869">IF(AND(B1869:D1869="",G1869:P1869=""),"",VLOOKUP(D1869,Treatment_Life,2,FALSE)*U1869)</f>
        <v/>
      </c>
      <c r="W1869" s="55" t="str" cm="1">
        <f t="array" ref="W1869">IF(AND(B1869:D1869="",G1869:P1869=""),"",(H1869-G1869)*O1869*Lane_Width*Cost_m2)</f>
        <v/>
      </c>
      <c r="X1869" s="55" cm="1">
        <f t="array" ref="X1869">IF(AND(B1869:D1869="",G1869:P1869=""),-9999,V1869*Av_Cost_Coll/W1869)</f>
        <v>-9999</v>
      </c>
      <c r="Y1869" s="55" cm="1">
        <f t="array" ref="Y1869">IF(AND(B1869:D1869="",G1869:P1869=""),-9999,VLOOKUP(CONCATENATE(M1869,"-",N1869),Likelihood,2,FALSE))</f>
        <v>-9999</v>
      </c>
      <c r="Z1869" s="55" t="str" cm="1">
        <f t="array" ref="Z1869">IF(AND(B1869:D1869="",G1869:P1869=""),"",IF(X1869&gt;=2,IF(Y1869&gt;50,"P1","P3"),IF(X1869&gt;0,IF(Y1869&gt;50,"P2","P5"),IF(Y1869&gt;50,"P4","P6"))))</f>
        <v/>
      </c>
    </row>
    <row r="1870" spans="1:26" x14ac:dyDescent="0.35">
      <c r="A1870" s="48"/>
      <c r="B1870" s="48"/>
      <c r="C1870" s="48"/>
      <c r="D1870" s="48"/>
      <c r="E1870" s="47"/>
      <c r="F1870" s="47"/>
      <c r="G1870" s="48"/>
      <c r="H1870" s="48"/>
      <c r="I1870" s="48"/>
      <c r="J1870" s="48"/>
      <c r="K1870" s="48"/>
      <c r="L1870" s="48"/>
      <c r="M1870" s="48"/>
      <c r="N1870" s="48"/>
      <c r="O1870" s="48"/>
      <c r="P1870" s="48"/>
      <c r="Q1870" s="55" t="str" cm="1">
        <f t="array" ref="Q1870">IF(AND(B1870="",D1870="",G1870:H1870="",J1870:P1870),"",IF(OR(B1870="",D1870="",AND(D1870&lt;&gt;"A",D1870&lt;&gt;"B",D1870&lt;&gt;"C",D1870&lt;&gt;"D",D1870&lt;&gt;"U"),G1870&lt;0,H1870&lt;G1870,AND(J1870&lt;&gt;"BC",J1870&lt;&gt;"SG",J1870&lt;&gt;"KQ",J1870&lt;&gt;"R"),J1870="",K1870="",L1870="",L1870&lt; 0,OR(M1870="",M1870&gt;15),OR(N1870="",N1870&gt;15),O1870="",P1870=""),"ERROR - Please check inputs",""))</f>
        <v/>
      </c>
      <c r="R1870" s="55" t="str" cm="1">
        <f t="array" ref="R1870">IF(AND(B1870:D1870="",G1870:P1870=""),"",H1870-G1870)</f>
        <v/>
      </c>
      <c r="S1870" s="55" t="str" cm="1">
        <f t="array" ref="S1870">IF(AND(B1870:D1870="",G1870:P1870=""),"",P1870*R1870/1000*365)</f>
        <v/>
      </c>
      <c r="T1870" s="55" t="str" cm="1">
        <f t="array" ref="T1870">IF(AND(B1870:D1870="",G1870:P1870=""),"",MAX(0,K1870-L1870))</f>
        <v/>
      </c>
      <c r="U1870" s="55" t="str" cm="1">
        <f t="array" ref="U1870">IF(AND(B1870:D1870="",G1870:P1870=""),"",VLOOKUP(J1870,ABen_Rates,3,FALSE)*T1870*S1870)</f>
        <v/>
      </c>
      <c r="V1870" s="55" t="str" cm="1">
        <f t="array" ref="V1870">IF(AND(B1870:D1870="",G1870:P1870=""),"",VLOOKUP(D1870,Treatment_Life,2,FALSE)*U1870)</f>
        <v/>
      </c>
      <c r="W1870" s="55" t="str" cm="1">
        <f t="array" ref="W1870">IF(AND(B1870:D1870="",G1870:P1870=""),"",(H1870-G1870)*O1870*Lane_Width*Cost_m2)</f>
        <v/>
      </c>
      <c r="X1870" s="55" cm="1">
        <f t="array" ref="X1870">IF(AND(B1870:D1870="",G1870:P1870=""),-9999,V1870*Av_Cost_Coll/W1870)</f>
        <v>-9999</v>
      </c>
      <c r="Y1870" s="55" cm="1">
        <f t="array" ref="Y1870">IF(AND(B1870:D1870="",G1870:P1870=""),-9999,VLOOKUP(CONCATENATE(M1870,"-",N1870),Likelihood,2,FALSE))</f>
        <v>-9999</v>
      </c>
      <c r="Z1870" s="55" t="str" cm="1">
        <f t="array" ref="Z1870">IF(AND(B1870:D1870="",G1870:P1870=""),"",IF(X1870&gt;=2,IF(Y1870&gt;50,"P1","P3"),IF(X1870&gt;0,IF(Y1870&gt;50,"P2","P5"),IF(Y1870&gt;50,"P4","P6"))))</f>
        <v/>
      </c>
    </row>
    <row r="1871" spans="1:26" x14ac:dyDescent="0.35">
      <c r="A1871" s="48"/>
      <c r="B1871" s="48"/>
      <c r="C1871" s="48"/>
      <c r="D1871" s="48"/>
      <c r="E1871" s="47"/>
      <c r="F1871" s="47"/>
      <c r="G1871" s="48"/>
      <c r="H1871" s="48"/>
      <c r="I1871" s="48"/>
      <c r="J1871" s="48"/>
      <c r="K1871" s="48"/>
      <c r="L1871" s="48"/>
      <c r="M1871" s="48"/>
      <c r="N1871" s="48"/>
      <c r="O1871" s="48"/>
      <c r="P1871" s="48"/>
      <c r="Q1871" s="55" t="str" cm="1">
        <f t="array" ref="Q1871">IF(AND(B1871="",D1871="",G1871:H1871="",J1871:P1871),"",IF(OR(B1871="",D1871="",AND(D1871&lt;&gt;"A",D1871&lt;&gt;"B",D1871&lt;&gt;"C",D1871&lt;&gt;"D",D1871&lt;&gt;"U"),G1871&lt;0,H1871&lt;G1871,AND(J1871&lt;&gt;"BC",J1871&lt;&gt;"SG",J1871&lt;&gt;"KQ",J1871&lt;&gt;"R"),J1871="",K1871="",L1871="",L1871&lt; 0,OR(M1871="",M1871&gt;15),OR(N1871="",N1871&gt;15),O1871="",P1871=""),"ERROR - Please check inputs",""))</f>
        <v/>
      </c>
      <c r="R1871" s="55" t="str" cm="1">
        <f t="array" ref="R1871">IF(AND(B1871:D1871="",G1871:P1871=""),"",H1871-G1871)</f>
        <v/>
      </c>
      <c r="S1871" s="55" t="str" cm="1">
        <f t="array" ref="S1871">IF(AND(B1871:D1871="",G1871:P1871=""),"",P1871*R1871/1000*365)</f>
        <v/>
      </c>
      <c r="T1871" s="55" t="str" cm="1">
        <f t="array" ref="T1871">IF(AND(B1871:D1871="",G1871:P1871=""),"",MAX(0,K1871-L1871))</f>
        <v/>
      </c>
      <c r="U1871" s="55" t="str" cm="1">
        <f t="array" ref="U1871">IF(AND(B1871:D1871="",G1871:P1871=""),"",VLOOKUP(J1871,ABen_Rates,3,FALSE)*T1871*S1871)</f>
        <v/>
      </c>
      <c r="V1871" s="55" t="str" cm="1">
        <f t="array" ref="V1871">IF(AND(B1871:D1871="",G1871:P1871=""),"",VLOOKUP(D1871,Treatment_Life,2,FALSE)*U1871)</f>
        <v/>
      </c>
      <c r="W1871" s="55" t="str" cm="1">
        <f t="array" ref="W1871">IF(AND(B1871:D1871="",G1871:P1871=""),"",(H1871-G1871)*O1871*Lane_Width*Cost_m2)</f>
        <v/>
      </c>
      <c r="X1871" s="55" cm="1">
        <f t="array" ref="X1871">IF(AND(B1871:D1871="",G1871:P1871=""),-9999,V1871*Av_Cost_Coll/W1871)</f>
        <v>-9999</v>
      </c>
      <c r="Y1871" s="55" cm="1">
        <f t="array" ref="Y1871">IF(AND(B1871:D1871="",G1871:P1871=""),-9999,VLOOKUP(CONCATENATE(M1871,"-",N1871),Likelihood,2,FALSE))</f>
        <v>-9999</v>
      </c>
      <c r="Z1871" s="55" t="str" cm="1">
        <f t="array" ref="Z1871">IF(AND(B1871:D1871="",G1871:P1871=""),"",IF(X1871&gt;=2,IF(Y1871&gt;50,"P1","P3"),IF(X1871&gt;0,IF(Y1871&gt;50,"P2","P5"),IF(Y1871&gt;50,"P4","P6"))))</f>
        <v/>
      </c>
    </row>
    <row r="1872" spans="1:26" x14ac:dyDescent="0.35">
      <c r="A1872" s="48"/>
      <c r="B1872" s="48"/>
      <c r="C1872" s="48"/>
      <c r="D1872" s="48"/>
      <c r="E1872" s="47"/>
      <c r="F1872" s="47"/>
      <c r="G1872" s="48"/>
      <c r="H1872" s="48"/>
      <c r="I1872" s="48"/>
      <c r="J1872" s="48"/>
      <c r="K1872" s="48"/>
      <c r="L1872" s="48"/>
      <c r="M1872" s="48"/>
      <c r="N1872" s="48"/>
      <c r="O1872" s="48"/>
      <c r="P1872" s="48"/>
      <c r="Q1872" s="55" t="str" cm="1">
        <f t="array" ref="Q1872">IF(AND(B1872="",D1872="",G1872:H1872="",J1872:P1872),"",IF(OR(B1872="",D1872="",AND(D1872&lt;&gt;"A",D1872&lt;&gt;"B",D1872&lt;&gt;"C",D1872&lt;&gt;"D",D1872&lt;&gt;"U"),G1872&lt;0,H1872&lt;G1872,AND(J1872&lt;&gt;"BC",J1872&lt;&gt;"SG",J1872&lt;&gt;"KQ",J1872&lt;&gt;"R"),J1872="",K1872="",L1872="",L1872&lt; 0,OR(M1872="",M1872&gt;15),OR(N1872="",N1872&gt;15),O1872="",P1872=""),"ERROR - Please check inputs",""))</f>
        <v/>
      </c>
      <c r="R1872" s="55" t="str" cm="1">
        <f t="array" ref="R1872">IF(AND(B1872:D1872="",G1872:P1872=""),"",H1872-G1872)</f>
        <v/>
      </c>
      <c r="S1872" s="55" t="str" cm="1">
        <f t="array" ref="S1872">IF(AND(B1872:D1872="",G1872:P1872=""),"",P1872*R1872/1000*365)</f>
        <v/>
      </c>
      <c r="T1872" s="55" t="str" cm="1">
        <f t="array" ref="T1872">IF(AND(B1872:D1872="",G1872:P1872=""),"",MAX(0,K1872-L1872))</f>
        <v/>
      </c>
      <c r="U1872" s="55" t="str" cm="1">
        <f t="array" ref="U1872">IF(AND(B1872:D1872="",G1872:P1872=""),"",VLOOKUP(J1872,ABen_Rates,3,FALSE)*T1872*S1872)</f>
        <v/>
      </c>
      <c r="V1872" s="55" t="str" cm="1">
        <f t="array" ref="V1872">IF(AND(B1872:D1872="",G1872:P1872=""),"",VLOOKUP(D1872,Treatment_Life,2,FALSE)*U1872)</f>
        <v/>
      </c>
      <c r="W1872" s="55" t="str" cm="1">
        <f t="array" ref="W1872">IF(AND(B1872:D1872="",G1872:P1872=""),"",(H1872-G1872)*O1872*Lane_Width*Cost_m2)</f>
        <v/>
      </c>
      <c r="X1872" s="55" cm="1">
        <f t="array" ref="X1872">IF(AND(B1872:D1872="",G1872:P1872=""),-9999,V1872*Av_Cost_Coll/W1872)</f>
        <v>-9999</v>
      </c>
      <c r="Y1872" s="55" cm="1">
        <f t="array" ref="Y1872">IF(AND(B1872:D1872="",G1872:P1872=""),-9999,VLOOKUP(CONCATENATE(M1872,"-",N1872),Likelihood,2,FALSE))</f>
        <v>-9999</v>
      </c>
      <c r="Z1872" s="55" t="str" cm="1">
        <f t="array" ref="Z1872">IF(AND(B1872:D1872="",G1872:P1872=""),"",IF(X1872&gt;=2,IF(Y1872&gt;50,"P1","P3"),IF(X1872&gt;0,IF(Y1872&gt;50,"P2","P5"),IF(Y1872&gt;50,"P4","P6"))))</f>
        <v/>
      </c>
    </row>
    <row r="1873" spans="1:26" x14ac:dyDescent="0.35">
      <c r="A1873" s="48"/>
      <c r="B1873" s="48"/>
      <c r="C1873" s="48"/>
      <c r="D1873" s="48"/>
      <c r="E1873" s="47"/>
      <c r="F1873" s="47"/>
      <c r="G1873" s="48"/>
      <c r="H1873" s="48"/>
      <c r="I1873" s="48"/>
      <c r="J1873" s="48"/>
      <c r="K1873" s="48"/>
      <c r="L1873" s="48"/>
      <c r="M1873" s="48"/>
      <c r="N1873" s="48"/>
      <c r="O1873" s="48"/>
      <c r="P1873" s="48"/>
      <c r="Q1873" s="55" t="str" cm="1">
        <f t="array" ref="Q1873">IF(AND(B1873="",D1873="",G1873:H1873="",J1873:P1873),"",IF(OR(B1873="",D1873="",AND(D1873&lt;&gt;"A",D1873&lt;&gt;"B",D1873&lt;&gt;"C",D1873&lt;&gt;"D",D1873&lt;&gt;"U"),G1873&lt;0,H1873&lt;G1873,AND(J1873&lt;&gt;"BC",J1873&lt;&gt;"SG",J1873&lt;&gt;"KQ",J1873&lt;&gt;"R"),J1873="",K1873="",L1873="",L1873&lt; 0,OR(M1873="",M1873&gt;15),OR(N1873="",N1873&gt;15),O1873="",P1873=""),"ERROR - Please check inputs",""))</f>
        <v/>
      </c>
      <c r="R1873" s="55" t="str" cm="1">
        <f t="array" ref="R1873">IF(AND(B1873:D1873="",G1873:P1873=""),"",H1873-G1873)</f>
        <v/>
      </c>
      <c r="S1873" s="55" t="str" cm="1">
        <f t="array" ref="S1873">IF(AND(B1873:D1873="",G1873:P1873=""),"",P1873*R1873/1000*365)</f>
        <v/>
      </c>
      <c r="T1873" s="55" t="str" cm="1">
        <f t="array" ref="T1873">IF(AND(B1873:D1873="",G1873:P1873=""),"",MAX(0,K1873-L1873))</f>
        <v/>
      </c>
      <c r="U1873" s="55" t="str" cm="1">
        <f t="array" ref="U1873">IF(AND(B1873:D1873="",G1873:P1873=""),"",VLOOKUP(J1873,ABen_Rates,3,FALSE)*T1873*S1873)</f>
        <v/>
      </c>
      <c r="V1873" s="55" t="str" cm="1">
        <f t="array" ref="V1873">IF(AND(B1873:D1873="",G1873:P1873=""),"",VLOOKUP(D1873,Treatment_Life,2,FALSE)*U1873)</f>
        <v/>
      </c>
      <c r="W1873" s="55" t="str" cm="1">
        <f t="array" ref="W1873">IF(AND(B1873:D1873="",G1873:P1873=""),"",(H1873-G1873)*O1873*Lane_Width*Cost_m2)</f>
        <v/>
      </c>
      <c r="X1873" s="55" cm="1">
        <f t="array" ref="X1873">IF(AND(B1873:D1873="",G1873:P1873=""),-9999,V1873*Av_Cost_Coll/W1873)</f>
        <v>-9999</v>
      </c>
      <c r="Y1873" s="55" cm="1">
        <f t="array" ref="Y1873">IF(AND(B1873:D1873="",G1873:P1873=""),-9999,VLOOKUP(CONCATENATE(M1873,"-",N1873),Likelihood,2,FALSE))</f>
        <v>-9999</v>
      </c>
      <c r="Z1873" s="55" t="str" cm="1">
        <f t="array" ref="Z1873">IF(AND(B1873:D1873="",G1873:P1873=""),"",IF(X1873&gt;=2,IF(Y1873&gt;50,"P1","P3"),IF(X1873&gt;0,IF(Y1873&gt;50,"P2","P5"),IF(Y1873&gt;50,"P4","P6"))))</f>
        <v/>
      </c>
    </row>
    <row r="1874" spans="1:26" x14ac:dyDescent="0.35">
      <c r="A1874" s="48"/>
      <c r="B1874" s="48"/>
      <c r="C1874" s="48"/>
      <c r="D1874" s="48"/>
      <c r="E1874" s="47"/>
      <c r="F1874" s="47"/>
      <c r="G1874" s="48"/>
      <c r="H1874" s="48"/>
      <c r="I1874" s="48"/>
      <c r="J1874" s="48"/>
      <c r="K1874" s="48"/>
      <c r="L1874" s="48"/>
      <c r="M1874" s="48"/>
      <c r="N1874" s="48"/>
      <c r="O1874" s="48"/>
      <c r="P1874" s="48"/>
      <c r="Q1874" s="55" t="str" cm="1">
        <f t="array" ref="Q1874">IF(AND(B1874="",D1874="",G1874:H1874="",J1874:P1874),"",IF(OR(B1874="",D1874="",AND(D1874&lt;&gt;"A",D1874&lt;&gt;"B",D1874&lt;&gt;"C",D1874&lt;&gt;"D",D1874&lt;&gt;"U"),G1874&lt;0,H1874&lt;G1874,AND(J1874&lt;&gt;"BC",J1874&lt;&gt;"SG",J1874&lt;&gt;"KQ",J1874&lt;&gt;"R"),J1874="",K1874="",L1874="",L1874&lt; 0,OR(M1874="",M1874&gt;15),OR(N1874="",N1874&gt;15),O1874="",P1874=""),"ERROR - Please check inputs",""))</f>
        <v/>
      </c>
      <c r="R1874" s="55" t="str" cm="1">
        <f t="array" ref="R1874">IF(AND(B1874:D1874="",G1874:P1874=""),"",H1874-G1874)</f>
        <v/>
      </c>
      <c r="S1874" s="55" t="str" cm="1">
        <f t="array" ref="S1874">IF(AND(B1874:D1874="",G1874:P1874=""),"",P1874*R1874/1000*365)</f>
        <v/>
      </c>
      <c r="T1874" s="55" t="str" cm="1">
        <f t="array" ref="T1874">IF(AND(B1874:D1874="",G1874:P1874=""),"",MAX(0,K1874-L1874))</f>
        <v/>
      </c>
      <c r="U1874" s="55" t="str" cm="1">
        <f t="array" ref="U1874">IF(AND(B1874:D1874="",G1874:P1874=""),"",VLOOKUP(J1874,ABen_Rates,3,FALSE)*T1874*S1874)</f>
        <v/>
      </c>
      <c r="V1874" s="55" t="str" cm="1">
        <f t="array" ref="V1874">IF(AND(B1874:D1874="",G1874:P1874=""),"",VLOOKUP(D1874,Treatment_Life,2,FALSE)*U1874)</f>
        <v/>
      </c>
      <c r="W1874" s="55" t="str" cm="1">
        <f t="array" ref="W1874">IF(AND(B1874:D1874="",G1874:P1874=""),"",(H1874-G1874)*O1874*Lane_Width*Cost_m2)</f>
        <v/>
      </c>
      <c r="X1874" s="55" cm="1">
        <f t="array" ref="X1874">IF(AND(B1874:D1874="",G1874:P1874=""),-9999,V1874*Av_Cost_Coll/W1874)</f>
        <v>-9999</v>
      </c>
      <c r="Y1874" s="55" cm="1">
        <f t="array" ref="Y1874">IF(AND(B1874:D1874="",G1874:P1874=""),-9999,VLOOKUP(CONCATENATE(M1874,"-",N1874),Likelihood,2,FALSE))</f>
        <v>-9999</v>
      </c>
      <c r="Z1874" s="55" t="str" cm="1">
        <f t="array" ref="Z1874">IF(AND(B1874:D1874="",G1874:P1874=""),"",IF(X1874&gt;=2,IF(Y1874&gt;50,"P1","P3"),IF(X1874&gt;0,IF(Y1874&gt;50,"P2","P5"),IF(Y1874&gt;50,"P4","P6"))))</f>
        <v/>
      </c>
    </row>
    <row r="1875" spans="1:26" x14ac:dyDescent="0.35">
      <c r="A1875" s="48"/>
      <c r="B1875" s="48"/>
      <c r="C1875" s="48"/>
      <c r="D1875" s="48"/>
      <c r="E1875" s="47"/>
      <c r="F1875" s="47"/>
      <c r="G1875" s="48"/>
      <c r="H1875" s="48"/>
      <c r="I1875" s="48"/>
      <c r="J1875" s="48"/>
      <c r="K1875" s="48"/>
      <c r="L1875" s="48"/>
      <c r="M1875" s="48"/>
      <c r="N1875" s="48"/>
      <c r="O1875" s="48"/>
      <c r="P1875" s="48"/>
      <c r="Q1875" s="55" t="str" cm="1">
        <f t="array" ref="Q1875">IF(AND(B1875="",D1875="",G1875:H1875="",J1875:P1875),"",IF(OR(B1875="",D1875="",AND(D1875&lt;&gt;"A",D1875&lt;&gt;"B",D1875&lt;&gt;"C",D1875&lt;&gt;"D",D1875&lt;&gt;"U"),G1875&lt;0,H1875&lt;G1875,AND(J1875&lt;&gt;"BC",J1875&lt;&gt;"SG",J1875&lt;&gt;"KQ",J1875&lt;&gt;"R"),J1875="",K1875="",L1875="",L1875&lt; 0,OR(M1875="",M1875&gt;15),OR(N1875="",N1875&gt;15),O1875="",P1875=""),"ERROR - Please check inputs",""))</f>
        <v/>
      </c>
      <c r="R1875" s="55" t="str" cm="1">
        <f t="array" ref="R1875">IF(AND(B1875:D1875="",G1875:P1875=""),"",H1875-G1875)</f>
        <v/>
      </c>
      <c r="S1875" s="55" t="str" cm="1">
        <f t="array" ref="S1875">IF(AND(B1875:D1875="",G1875:P1875=""),"",P1875*R1875/1000*365)</f>
        <v/>
      </c>
      <c r="T1875" s="55" t="str" cm="1">
        <f t="array" ref="T1875">IF(AND(B1875:D1875="",G1875:P1875=""),"",MAX(0,K1875-L1875))</f>
        <v/>
      </c>
      <c r="U1875" s="55" t="str" cm="1">
        <f t="array" ref="U1875">IF(AND(B1875:D1875="",G1875:P1875=""),"",VLOOKUP(J1875,ABen_Rates,3,FALSE)*T1875*S1875)</f>
        <v/>
      </c>
      <c r="V1875" s="55" t="str" cm="1">
        <f t="array" ref="V1875">IF(AND(B1875:D1875="",G1875:P1875=""),"",VLOOKUP(D1875,Treatment_Life,2,FALSE)*U1875)</f>
        <v/>
      </c>
      <c r="W1875" s="55" t="str" cm="1">
        <f t="array" ref="W1875">IF(AND(B1875:D1875="",G1875:P1875=""),"",(H1875-G1875)*O1875*Lane_Width*Cost_m2)</f>
        <v/>
      </c>
      <c r="X1875" s="55" cm="1">
        <f t="array" ref="X1875">IF(AND(B1875:D1875="",G1875:P1875=""),-9999,V1875*Av_Cost_Coll/W1875)</f>
        <v>-9999</v>
      </c>
      <c r="Y1875" s="55" cm="1">
        <f t="array" ref="Y1875">IF(AND(B1875:D1875="",G1875:P1875=""),-9999,VLOOKUP(CONCATENATE(M1875,"-",N1875),Likelihood,2,FALSE))</f>
        <v>-9999</v>
      </c>
      <c r="Z1875" s="55" t="str" cm="1">
        <f t="array" ref="Z1875">IF(AND(B1875:D1875="",G1875:P1875=""),"",IF(X1875&gt;=2,IF(Y1875&gt;50,"P1","P3"),IF(X1875&gt;0,IF(Y1875&gt;50,"P2","P5"),IF(Y1875&gt;50,"P4","P6"))))</f>
        <v/>
      </c>
    </row>
    <row r="1876" spans="1:26" x14ac:dyDescent="0.35">
      <c r="A1876" s="48"/>
      <c r="B1876" s="48"/>
      <c r="C1876" s="48"/>
      <c r="D1876" s="48"/>
      <c r="E1876" s="47"/>
      <c r="F1876" s="47"/>
      <c r="G1876" s="48"/>
      <c r="H1876" s="48"/>
      <c r="I1876" s="48"/>
      <c r="J1876" s="48"/>
      <c r="K1876" s="48"/>
      <c r="L1876" s="48"/>
      <c r="M1876" s="48"/>
      <c r="N1876" s="48"/>
      <c r="O1876" s="48"/>
      <c r="P1876" s="48"/>
      <c r="Q1876" s="55" t="str" cm="1">
        <f t="array" ref="Q1876">IF(AND(B1876="",D1876="",G1876:H1876="",J1876:P1876),"",IF(OR(B1876="",D1876="",AND(D1876&lt;&gt;"A",D1876&lt;&gt;"B",D1876&lt;&gt;"C",D1876&lt;&gt;"D",D1876&lt;&gt;"U"),G1876&lt;0,H1876&lt;G1876,AND(J1876&lt;&gt;"BC",J1876&lt;&gt;"SG",J1876&lt;&gt;"KQ",J1876&lt;&gt;"R"),J1876="",K1876="",L1876="",L1876&lt; 0,OR(M1876="",M1876&gt;15),OR(N1876="",N1876&gt;15),O1876="",P1876=""),"ERROR - Please check inputs",""))</f>
        <v/>
      </c>
      <c r="R1876" s="55" t="str" cm="1">
        <f t="array" ref="R1876">IF(AND(B1876:D1876="",G1876:P1876=""),"",H1876-G1876)</f>
        <v/>
      </c>
      <c r="S1876" s="55" t="str" cm="1">
        <f t="array" ref="S1876">IF(AND(B1876:D1876="",G1876:P1876=""),"",P1876*R1876/1000*365)</f>
        <v/>
      </c>
      <c r="T1876" s="55" t="str" cm="1">
        <f t="array" ref="T1876">IF(AND(B1876:D1876="",G1876:P1876=""),"",MAX(0,K1876-L1876))</f>
        <v/>
      </c>
      <c r="U1876" s="55" t="str" cm="1">
        <f t="array" ref="U1876">IF(AND(B1876:D1876="",G1876:P1876=""),"",VLOOKUP(J1876,ABen_Rates,3,FALSE)*T1876*S1876)</f>
        <v/>
      </c>
      <c r="V1876" s="55" t="str" cm="1">
        <f t="array" ref="V1876">IF(AND(B1876:D1876="",G1876:P1876=""),"",VLOOKUP(D1876,Treatment_Life,2,FALSE)*U1876)</f>
        <v/>
      </c>
      <c r="W1876" s="55" t="str" cm="1">
        <f t="array" ref="W1876">IF(AND(B1876:D1876="",G1876:P1876=""),"",(H1876-G1876)*O1876*Lane_Width*Cost_m2)</f>
        <v/>
      </c>
      <c r="X1876" s="55" cm="1">
        <f t="array" ref="X1876">IF(AND(B1876:D1876="",G1876:P1876=""),-9999,V1876*Av_Cost_Coll/W1876)</f>
        <v>-9999</v>
      </c>
      <c r="Y1876" s="55" cm="1">
        <f t="array" ref="Y1876">IF(AND(B1876:D1876="",G1876:P1876=""),-9999,VLOOKUP(CONCATENATE(M1876,"-",N1876),Likelihood,2,FALSE))</f>
        <v>-9999</v>
      </c>
      <c r="Z1876" s="55" t="str" cm="1">
        <f t="array" ref="Z1876">IF(AND(B1876:D1876="",G1876:P1876=""),"",IF(X1876&gt;=2,IF(Y1876&gt;50,"P1","P3"),IF(X1876&gt;0,IF(Y1876&gt;50,"P2","P5"),IF(Y1876&gt;50,"P4","P6"))))</f>
        <v/>
      </c>
    </row>
    <row r="1877" spans="1:26" x14ac:dyDescent="0.35">
      <c r="A1877" s="48"/>
      <c r="B1877" s="48"/>
      <c r="C1877" s="48"/>
      <c r="D1877" s="48"/>
      <c r="E1877" s="47"/>
      <c r="F1877" s="47"/>
      <c r="G1877" s="48"/>
      <c r="H1877" s="48"/>
      <c r="I1877" s="48"/>
      <c r="J1877" s="48"/>
      <c r="K1877" s="48"/>
      <c r="L1877" s="48"/>
      <c r="M1877" s="48"/>
      <c r="N1877" s="48"/>
      <c r="O1877" s="48"/>
      <c r="P1877" s="48"/>
      <c r="Q1877" s="55" t="str" cm="1">
        <f t="array" ref="Q1877">IF(AND(B1877="",D1877="",G1877:H1877="",J1877:P1877),"",IF(OR(B1877="",D1877="",AND(D1877&lt;&gt;"A",D1877&lt;&gt;"B",D1877&lt;&gt;"C",D1877&lt;&gt;"D",D1877&lt;&gt;"U"),G1877&lt;0,H1877&lt;G1877,AND(J1877&lt;&gt;"BC",J1877&lt;&gt;"SG",J1877&lt;&gt;"KQ",J1877&lt;&gt;"R"),J1877="",K1877="",L1877="",L1877&lt; 0,OR(M1877="",M1877&gt;15),OR(N1877="",N1877&gt;15),O1877="",P1877=""),"ERROR - Please check inputs",""))</f>
        <v/>
      </c>
      <c r="R1877" s="55" t="str" cm="1">
        <f t="array" ref="R1877">IF(AND(B1877:D1877="",G1877:P1877=""),"",H1877-G1877)</f>
        <v/>
      </c>
      <c r="S1877" s="55" t="str" cm="1">
        <f t="array" ref="S1877">IF(AND(B1877:D1877="",G1877:P1877=""),"",P1877*R1877/1000*365)</f>
        <v/>
      </c>
      <c r="T1877" s="55" t="str" cm="1">
        <f t="array" ref="T1877">IF(AND(B1877:D1877="",G1877:P1877=""),"",MAX(0,K1877-L1877))</f>
        <v/>
      </c>
      <c r="U1877" s="55" t="str" cm="1">
        <f t="array" ref="U1877">IF(AND(B1877:D1877="",G1877:P1877=""),"",VLOOKUP(J1877,ABen_Rates,3,FALSE)*T1877*S1877)</f>
        <v/>
      </c>
      <c r="V1877" s="55" t="str" cm="1">
        <f t="array" ref="V1877">IF(AND(B1877:D1877="",G1877:P1877=""),"",VLOOKUP(D1877,Treatment_Life,2,FALSE)*U1877)</f>
        <v/>
      </c>
      <c r="W1877" s="55" t="str" cm="1">
        <f t="array" ref="W1877">IF(AND(B1877:D1877="",G1877:P1877=""),"",(H1877-G1877)*O1877*Lane_Width*Cost_m2)</f>
        <v/>
      </c>
      <c r="X1877" s="55" cm="1">
        <f t="array" ref="X1877">IF(AND(B1877:D1877="",G1877:P1877=""),-9999,V1877*Av_Cost_Coll/W1877)</f>
        <v>-9999</v>
      </c>
      <c r="Y1877" s="55" cm="1">
        <f t="array" ref="Y1877">IF(AND(B1877:D1877="",G1877:P1877=""),-9999,VLOOKUP(CONCATENATE(M1877,"-",N1877),Likelihood,2,FALSE))</f>
        <v>-9999</v>
      </c>
      <c r="Z1877" s="55" t="str" cm="1">
        <f t="array" ref="Z1877">IF(AND(B1877:D1877="",G1877:P1877=""),"",IF(X1877&gt;=2,IF(Y1877&gt;50,"P1","P3"),IF(X1877&gt;0,IF(Y1877&gt;50,"P2","P5"),IF(Y1877&gt;50,"P4","P6"))))</f>
        <v/>
      </c>
    </row>
    <row r="1878" spans="1:26" x14ac:dyDescent="0.35">
      <c r="A1878" s="48"/>
      <c r="B1878" s="48"/>
      <c r="C1878" s="48"/>
      <c r="D1878" s="48"/>
      <c r="E1878" s="47"/>
      <c r="F1878" s="47"/>
      <c r="G1878" s="48"/>
      <c r="H1878" s="48"/>
      <c r="I1878" s="48"/>
      <c r="J1878" s="48"/>
      <c r="K1878" s="48"/>
      <c r="L1878" s="48"/>
      <c r="M1878" s="48"/>
      <c r="N1878" s="48"/>
      <c r="O1878" s="48"/>
      <c r="P1878" s="48"/>
      <c r="Q1878" s="55" t="str" cm="1">
        <f t="array" ref="Q1878">IF(AND(B1878="",D1878="",G1878:H1878="",J1878:P1878),"",IF(OR(B1878="",D1878="",AND(D1878&lt;&gt;"A",D1878&lt;&gt;"B",D1878&lt;&gt;"C",D1878&lt;&gt;"D",D1878&lt;&gt;"U"),G1878&lt;0,H1878&lt;G1878,AND(J1878&lt;&gt;"BC",J1878&lt;&gt;"SG",J1878&lt;&gt;"KQ",J1878&lt;&gt;"R"),J1878="",K1878="",L1878="",L1878&lt; 0,OR(M1878="",M1878&gt;15),OR(N1878="",N1878&gt;15),O1878="",P1878=""),"ERROR - Please check inputs",""))</f>
        <v/>
      </c>
      <c r="R1878" s="55" t="str" cm="1">
        <f t="array" ref="R1878">IF(AND(B1878:D1878="",G1878:P1878=""),"",H1878-G1878)</f>
        <v/>
      </c>
      <c r="S1878" s="55" t="str" cm="1">
        <f t="array" ref="S1878">IF(AND(B1878:D1878="",G1878:P1878=""),"",P1878*R1878/1000*365)</f>
        <v/>
      </c>
      <c r="T1878" s="55" t="str" cm="1">
        <f t="array" ref="T1878">IF(AND(B1878:D1878="",G1878:P1878=""),"",MAX(0,K1878-L1878))</f>
        <v/>
      </c>
      <c r="U1878" s="55" t="str" cm="1">
        <f t="array" ref="U1878">IF(AND(B1878:D1878="",G1878:P1878=""),"",VLOOKUP(J1878,ABen_Rates,3,FALSE)*T1878*S1878)</f>
        <v/>
      </c>
      <c r="V1878" s="55" t="str" cm="1">
        <f t="array" ref="V1878">IF(AND(B1878:D1878="",G1878:P1878=""),"",VLOOKUP(D1878,Treatment_Life,2,FALSE)*U1878)</f>
        <v/>
      </c>
      <c r="W1878" s="55" t="str" cm="1">
        <f t="array" ref="W1878">IF(AND(B1878:D1878="",G1878:P1878=""),"",(H1878-G1878)*O1878*Lane_Width*Cost_m2)</f>
        <v/>
      </c>
      <c r="X1878" s="55" cm="1">
        <f t="array" ref="X1878">IF(AND(B1878:D1878="",G1878:P1878=""),-9999,V1878*Av_Cost_Coll/W1878)</f>
        <v>-9999</v>
      </c>
      <c r="Y1878" s="55" cm="1">
        <f t="array" ref="Y1878">IF(AND(B1878:D1878="",G1878:P1878=""),-9999,VLOOKUP(CONCATENATE(M1878,"-",N1878),Likelihood,2,FALSE))</f>
        <v>-9999</v>
      </c>
      <c r="Z1878" s="55" t="str" cm="1">
        <f t="array" ref="Z1878">IF(AND(B1878:D1878="",G1878:P1878=""),"",IF(X1878&gt;=2,IF(Y1878&gt;50,"P1","P3"),IF(X1878&gt;0,IF(Y1878&gt;50,"P2","P5"),IF(Y1878&gt;50,"P4","P6"))))</f>
        <v/>
      </c>
    </row>
    <row r="1879" spans="1:26" x14ac:dyDescent="0.35">
      <c r="A1879" s="48"/>
      <c r="B1879" s="48"/>
      <c r="C1879" s="48"/>
      <c r="D1879" s="48"/>
      <c r="E1879" s="47"/>
      <c r="F1879" s="47"/>
      <c r="G1879" s="48"/>
      <c r="H1879" s="48"/>
      <c r="I1879" s="48"/>
      <c r="J1879" s="48"/>
      <c r="K1879" s="48"/>
      <c r="L1879" s="48"/>
      <c r="M1879" s="48"/>
      <c r="N1879" s="48"/>
      <c r="O1879" s="48"/>
      <c r="P1879" s="48"/>
      <c r="Q1879" s="55" t="str" cm="1">
        <f t="array" ref="Q1879">IF(AND(B1879="",D1879="",G1879:H1879="",J1879:P1879),"",IF(OR(B1879="",D1879="",AND(D1879&lt;&gt;"A",D1879&lt;&gt;"B",D1879&lt;&gt;"C",D1879&lt;&gt;"D",D1879&lt;&gt;"U"),G1879&lt;0,H1879&lt;G1879,AND(J1879&lt;&gt;"BC",J1879&lt;&gt;"SG",J1879&lt;&gt;"KQ",J1879&lt;&gt;"R"),J1879="",K1879="",L1879="",L1879&lt; 0,OR(M1879="",M1879&gt;15),OR(N1879="",N1879&gt;15),O1879="",P1879=""),"ERROR - Please check inputs",""))</f>
        <v/>
      </c>
      <c r="R1879" s="55" t="str" cm="1">
        <f t="array" ref="R1879">IF(AND(B1879:D1879="",G1879:P1879=""),"",H1879-G1879)</f>
        <v/>
      </c>
      <c r="S1879" s="55" t="str" cm="1">
        <f t="array" ref="S1879">IF(AND(B1879:D1879="",G1879:P1879=""),"",P1879*R1879/1000*365)</f>
        <v/>
      </c>
      <c r="T1879" s="55" t="str" cm="1">
        <f t="array" ref="T1879">IF(AND(B1879:D1879="",G1879:P1879=""),"",MAX(0,K1879-L1879))</f>
        <v/>
      </c>
      <c r="U1879" s="55" t="str" cm="1">
        <f t="array" ref="U1879">IF(AND(B1879:D1879="",G1879:P1879=""),"",VLOOKUP(J1879,ABen_Rates,3,FALSE)*T1879*S1879)</f>
        <v/>
      </c>
      <c r="V1879" s="55" t="str" cm="1">
        <f t="array" ref="V1879">IF(AND(B1879:D1879="",G1879:P1879=""),"",VLOOKUP(D1879,Treatment_Life,2,FALSE)*U1879)</f>
        <v/>
      </c>
      <c r="W1879" s="55" t="str" cm="1">
        <f t="array" ref="W1879">IF(AND(B1879:D1879="",G1879:P1879=""),"",(H1879-G1879)*O1879*Lane_Width*Cost_m2)</f>
        <v/>
      </c>
      <c r="X1879" s="55" cm="1">
        <f t="array" ref="X1879">IF(AND(B1879:D1879="",G1879:P1879=""),-9999,V1879*Av_Cost_Coll/W1879)</f>
        <v>-9999</v>
      </c>
      <c r="Y1879" s="55" cm="1">
        <f t="array" ref="Y1879">IF(AND(B1879:D1879="",G1879:P1879=""),-9999,VLOOKUP(CONCATENATE(M1879,"-",N1879),Likelihood,2,FALSE))</f>
        <v>-9999</v>
      </c>
      <c r="Z1879" s="55" t="str" cm="1">
        <f t="array" ref="Z1879">IF(AND(B1879:D1879="",G1879:P1879=""),"",IF(X1879&gt;=2,IF(Y1879&gt;50,"P1","P3"),IF(X1879&gt;0,IF(Y1879&gt;50,"P2","P5"),IF(Y1879&gt;50,"P4","P6"))))</f>
        <v/>
      </c>
    </row>
    <row r="1880" spans="1:26" x14ac:dyDescent="0.35">
      <c r="A1880" s="48"/>
      <c r="B1880" s="48"/>
      <c r="C1880" s="48"/>
      <c r="D1880" s="48"/>
      <c r="E1880" s="47"/>
      <c r="F1880" s="47"/>
      <c r="G1880" s="48"/>
      <c r="H1880" s="48"/>
      <c r="I1880" s="48"/>
      <c r="J1880" s="48"/>
      <c r="K1880" s="48"/>
      <c r="L1880" s="48"/>
      <c r="M1880" s="48"/>
      <c r="N1880" s="48"/>
      <c r="O1880" s="48"/>
      <c r="P1880" s="48"/>
      <c r="Q1880" s="55" t="str" cm="1">
        <f t="array" ref="Q1880">IF(AND(B1880="",D1880="",G1880:H1880="",J1880:P1880),"",IF(OR(B1880="",D1880="",AND(D1880&lt;&gt;"A",D1880&lt;&gt;"B",D1880&lt;&gt;"C",D1880&lt;&gt;"D",D1880&lt;&gt;"U"),G1880&lt;0,H1880&lt;G1880,AND(J1880&lt;&gt;"BC",J1880&lt;&gt;"SG",J1880&lt;&gt;"KQ",J1880&lt;&gt;"R"),J1880="",K1880="",L1880="",L1880&lt; 0,OR(M1880="",M1880&gt;15),OR(N1880="",N1880&gt;15),O1880="",P1880=""),"ERROR - Please check inputs",""))</f>
        <v/>
      </c>
      <c r="R1880" s="55" t="str" cm="1">
        <f t="array" ref="R1880">IF(AND(B1880:D1880="",G1880:P1880=""),"",H1880-G1880)</f>
        <v/>
      </c>
      <c r="S1880" s="55" t="str" cm="1">
        <f t="array" ref="S1880">IF(AND(B1880:D1880="",G1880:P1880=""),"",P1880*R1880/1000*365)</f>
        <v/>
      </c>
      <c r="T1880" s="55" t="str" cm="1">
        <f t="array" ref="T1880">IF(AND(B1880:D1880="",G1880:P1880=""),"",MAX(0,K1880-L1880))</f>
        <v/>
      </c>
      <c r="U1880" s="55" t="str" cm="1">
        <f t="array" ref="U1880">IF(AND(B1880:D1880="",G1880:P1880=""),"",VLOOKUP(J1880,ABen_Rates,3,FALSE)*T1880*S1880)</f>
        <v/>
      </c>
      <c r="V1880" s="55" t="str" cm="1">
        <f t="array" ref="V1880">IF(AND(B1880:D1880="",G1880:P1880=""),"",VLOOKUP(D1880,Treatment_Life,2,FALSE)*U1880)</f>
        <v/>
      </c>
      <c r="W1880" s="55" t="str" cm="1">
        <f t="array" ref="W1880">IF(AND(B1880:D1880="",G1880:P1880=""),"",(H1880-G1880)*O1880*Lane_Width*Cost_m2)</f>
        <v/>
      </c>
      <c r="X1880" s="55" cm="1">
        <f t="array" ref="X1880">IF(AND(B1880:D1880="",G1880:P1880=""),-9999,V1880*Av_Cost_Coll/W1880)</f>
        <v>-9999</v>
      </c>
      <c r="Y1880" s="55" cm="1">
        <f t="array" ref="Y1880">IF(AND(B1880:D1880="",G1880:P1880=""),-9999,VLOOKUP(CONCATENATE(M1880,"-",N1880),Likelihood,2,FALSE))</f>
        <v>-9999</v>
      </c>
      <c r="Z1880" s="55" t="str" cm="1">
        <f t="array" ref="Z1880">IF(AND(B1880:D1880="",G1880:P1880=""),"",IF(X1880&gt;=2,IF(Y1880&gt;50,"P1","P3"),IF(X1880&gt;0,IF(Y1880&gt;50,"P2","P5"),IF(Y1880&gt;50,"P4","P6"))))</f>
        <v/>
      </c>
    </row>
    <row r="1881" spans="1:26" x14ac:dyDescent="0.35">
      <c r="A1881" s="48"/>
      <c r="B1881" s="48"/>
      <c r="C1881" s="48"/>
      <c r="D1881" s="48"/>
      <c r="E1881" s="47"/>
      <c r="F1881" s="47"/>
      <c r="G1881" s="48"/>
      <c r="H1881" s="48"/>
      <c r="I1881" s="48"/>
      <c r="J1881" s="48"/>
      <c r="K1881" s="48"/>
      <c r="L1881" s="48"/>
      <c r="M1881" s="48"/>
      <c r="N1881" s="48"/>
      <c r="O1881" s="48"/>
      <c r="P1881" s="48"/>
      <c r="Q1881" s="55" t="str" cm="1">
        <f t="array" ref="Q1881">IF(AND(B1881="",D1881="",G1881:H1881="",J1881:P1881),"",IF(OR(B1881="",D1881="",AND(D1881&lt;&gt;"A",D1881&lt;&gt;"B",D1881&lt;&gt;"C",D1881&lt;&gt;"D",D1881&lt;&gt;"U"),G1881&lt;0,H1881&lt;G1881,AND(J1881&lt;&gt;"BC",J1881&lt;&gt;"SG",J1881&lt;&gt;"KQ",J1881&lt;&gt;"R"),J1881="",K1881="",L1881="",L1881&lt; 0,OR(M1881="",M1881&gt;15),OR(N1881="",N1881&gt;15),O1881="",P1881=""),"ERROR - Please check inputs",""))</f>
        <v/>
      </c>
      <c r="R1881" s="55" t="str" cm="1">
        <f t="array" ref="R1881">IF(AND(B1881:D1881="",G1881:P1881=""),"",H1881-G1881)</f>
        <v/>
      </c>
      <c r="S1881" s="55" t="str" cm="1">
        <f t="array" ref="S1881">IF(AND(B1881:D1881="",G1881:P1881=""),"",P1881*R1881/1000*365)</f>
        <v/>
      </c>
      <c r="T1881" s="55" t="str" cm="1">
        <f t="array" ref="T1881">IF(AND(B1881:D1881="",G1881:P1881=""),"",MAX(0,K1881-L1881))</f>
        <v/>
      </c>
      <c r="U1881" s="55" t="str" cm="1">
        <f t="array" ref="U1881">IF(AND(B1881:D1881="",G1881:P1881=""),"",VLOOKUP(J1881,ABen_Rates,3,FALSE)*T1881*S1881)</f>
        <v/>
      </c>
      <c r="V1881" s="55" t="str" cm="1">
        <f t="array" ref="V1881">IF(AND(B1881:D1881="",G1881:P1881=""),"",VLOOKUP(D1881,Treatment_Life,2,FALSE)*U1881)</f>
        <v/>
      </c>
      <c r="W1881" s="55" t="str" cm="1">
        <f t="array" ref="W1881">IF(AND(B1881:D1881="",G1881:P1881=""),"",(H1881-G1881)*O1881*Lane_Width*Cost_m2)</f>
        <v/>
      </c>
      <c r="X1881" s="55" cm="1">
        <f t="array" ref="X1881">IF(AND(B1881:D1881="",G1881:P1881=""),-9999,V1881*Av_Cost_Coll/W1881)</f>
        <v>-9999</v>
      </c>
      <c r="Y1881" s="55" cm="1">
        <f t="array" ref="Y1881">IF(AND(B1881:D1881="",G1881:P1881=""),-9999,VLOOKUP(CONCATENATE(M1881,"-",N1881),Likelihood,2,FALSE))</f>
        <v>-9999</v>
      </c>
      <c r="Z1881" s="55" t="str" cm="1">
        <f t="array" ref="Z1881">IF(AND(B1881:D1881="",G1881:P1881=""),"",IF(X1881&gt;=2,IF(Y1881&gt;50,"P1","P3"),IF(X1881&gt;0,IF(Y1881&gt;50,"P2","P5"),IF(Y1881&gt;50,"P4","P6"))))</f>
        <v/>
      </c>
    </row>
    <row r="1882" spans="1:26" x14ac:dyDescent="0.35">
      <c r="A1882" s="48"/>
      <c r="B1882" s="48"/>
      <c r="C1882" s="48"/>
      <c r="D1882" s="48"/>
      <c r="E1882" s="47"/>
      <c r="F1882" s="47"/>
      <c r="G1882" s="48"/>
      <c r="H1882" s="48"/>
      <c r="I1882" s="48"/>
      <c r="J1882" s="48"/>
      <c r="K1882" s="48"/>
      <c r="L1882" s="48"/>
      <c r="M1882" s="48"/>
      <c r="N1882" s="48"/>
      <c r="O1882" s="48"/>
      <c r="P1882" s="48"/>
      <c r="Q1882" s="55" t="str" cm="1">
        <f t="array" ref="Q1882">IF(AND(B1882="",D1882="",G1882:H1882="",J1882:P1882),"",IF(OR(B1882="",D1882="",AND(D1882&lt;&gt;"A",D1882&lt;&gt;"B",D1882&lt;&gt;"C",D1882&lt;&gt;"D",D1882&lt;&gt;"U"),G1882&lt;0,H1882&lt;G1882,AND(J1882&lt;&gt;"BC",J1882&lt;&gt;"SG",J1882&lt;&gt;"KQ",J1882&lt;&gt;"R"),J1882="",K1882="",L1882="",L1882&lt; 0,OR(M1882="",M1882&gt;15),OR(N1882="",N1882&gt;15),O1882="",P1882=""),"ERROR - Please check inputs",""))</f>
        <v/>
      </c>
      <c r="R1882" s="55" t="str" cm="1">
        <f t="array" ref="R1882">IF(AND(B1882:D1882="",G1882:P1882=""),"",H1882-G1882)</f>
        <v/>
      </c>
      <c r="S1882" s="55" t="str" cm="1">
        <f t="array" ref="S1882">IF(AND(B1882:D1882="",G1882:P1882=""),"",P1882*R1882/1000*365)</f>
        <v/>
      </c>
      <c r="T1882" s="55" t="str" cm="1">
        <f t="array" ref="T1882">IF(AND(B1882:D1882="",G1882:P1882=""),"",MAX(0,K1882-L1882))</f>
        <v/>
      </c>
      <c r="U1882" s="55" t="str" cm="1">
        <f t="array" ref="U1882">IF(AND(B1882:D1882="",G1882:P1882=""),"",VLOOKUP(J1882,ABen_Rates,3,FALSE)*T1882*S1882)</f>
        <v/>
      </c>
      <c r="V1882" s="55" t="str" cm="1">
        <f t="array" ref="V1882">IF(AND(B1882:D1882="",G1882:P1882=""),"",VLOOKUP(D1882,Treatment_Life,2,FALSE)*U1882)</f>
        <v/>
      </c>
      <c r="W1882" s="55" t="str" cm="1">
        <f t="array" ref="W1882">IF(AND(B1882:D1882="",G1882:P1882=""),"",(H1882-G1882)*O1882*Lane_Width*Cost_m2)</f>
        <v/>
      </c>
      <c r="X1882" s="55" cm="1">
        <f t="array" ref="X1882">IF(AND(B1882:D1882="",G1882:P1882=""),-9999,V1882*Av_Cost_Coll/W1882)</f>
        <v>-9999</v>
      </c>
      <c r="Y1882" s="55" cm="1">
        <f t="array" ref="Y1882">IF(AND(B1882:D1882="",G1882:P1882=""),-9999,VLOOKUP(CONCATENATE(M1882,"-",N1882),Likelihood,2,FALSE))</f>
        <v>-9999</v>
      </c>
      <c r="Z1882" s="55" t="str" cm="1">
        <f t="array" ref="Z1882">IF(AND(B1882:D1882="",G1882:P1882=""),"",IF(X1882&gt;=2,IF(Y1882&gt;50,"P1","P3"),IF(X1882&gt;0,IF(Y1882&gt;50,"P2","P5"),IF(Y1882&gt;50,"P4","P6"))))</f>
        <v/>
      </c>
    </row>
    <row r="1883" spans="1:26" x14ac:dyDescent="0.35">
      <c r="A1883" s="48"/>
      <c r="B1883" s="48"/>
      <c r="C1883" s="48"/>
      <c r="D1883" s="48"/>
      <c r="E1883" s="47"/>
      <c r="F1883" s="47"/>
      <c r="G1883" s="48"/>
      <c r="H1883" s="48"/>
      <c r="I1883" s="48"/>
      <c r="J1883" s="48"/>
      <c r="K1883" s="48"/>
      <c r="L1883" s="48"/>
      <c r="M1883" s="48"/>
      <c r="N1883" s="48"/>
      <c r="O1883" s="48"/>
      <c r="P1883" s="48"/>
      <c r="Q1883" s="55" t="str" cm="1">
        <f t="array" ref="Q1883">IF(AND(B1883="",D1883="",G1883:H1883="",J1883:P1883),"",IF(OR(B1883="",D1883="",AND(D1883&lt;&gt;"A",D1883&lt;&gt;"B",D1883&lt;&gt;"C",D1883&lt;&gt;"D",D1883&lt;&gt;"U"),G1883&lt;0,H1883&lt;G1883,AND(J1883&lt;&gt;"BC",J1883&lt;&gt;"SG",J1883&lt;&gt;"KQ",J1883&lt;&gt;"R"),J1883="",K1883="",L1883="",L1883&lt; 0,OR(M1883="",M1883&gt;15),OR(N1883="",N1883&gt;15),O1883="",P1883=""),"ERROR - Please check inputs",""))</f>
        <v/>
      </c>
      <c r="R1883" s="55" t="str" cm="1">
        <f t="array" ref="R1883">IF(AND(B1883:D1883="",G1883:P1883=""),"",H1883-G1883)</f>
        <v/>
      </c>
      <c r="S1883" s="55" t="str" cm="1">
        <f t="array" ref="S1883">IF(AND(B1883:D1883="",G1883:P1883=""),"",P1883*R1883/1000*365)</f>
        <v/>
      </c>
      <c r="T1883" s="55" t="str" cm="1">
        <f t="array" ref="T1883">IF(AND(B1883:D1883="",G1883:P1883=""),"",MAX(0,K1883-L1883))</f>
        <v/>
      </c>
      <c r="U1883" s="55" t="str" cm="1">
        <f t="array" ref="U1883">IF(AND(B1883:D1883="",G1883:P1883=""),"",VLOOKUP(J1883,ABen_Rates,3,FALSE)*T1883*S1883)</f>
        <v/>
      </c>
      <c r="V1883" s="55" t="str" cm="1">
        <f t="array" ref="V1883">IF(AND(B1883:D1883="",G1883:P1883=""),"",VLOOKUP(D1883,Treatment_Life,2,FALSE)*U1883)</f>
        <v/>
      </c>
      <c r="W1883" s="55" t="str" cm="1">
        <f t="array" ref="W1883">IF(AND(B1883:D1883="",G1883:P1883=""),"",(H1883-G1883)*O1883*Lane_Width*Cost_m2)</f>
        <v/>
      </c>
      <c r="X1883" s="55" cm="1">
        <f t="array" ref="X1883">IF(AND(B1883:D1883="",G1883:P1883=""),-9999,V1883*Av_Cost_Coll/W1883)</f>
        <v>-9999</v>
      </c>
      <c r="Y1883" s="55" cm="1">
        <f t="array" ref="Y1883">IF(AND(B1883:D1883="",G1883:P1883=""),-9999,VLOOKUP(CONCATENATE(M1883,"-",N1883),Likelihood,2,FALSE))</f>
        <v>-9999</v>
      </c>
      <c r="Z1883" s="55" t="str" cm="1">
        <f t="array" ref="Z1883">IF(AND(B1883:D1883="",G1883:P1883=""),"",IF(X1883&gt;=2,IF(Y1883&gt;50,"P1","P3"),IF(X1883&gt;0,IF(Y1883&gt;50,"P2","P5"),IF(Y1883&gt;50,"P4","P6"))))</f>
        <v/>
      </c>
    </row>
    <row r="1884" spans="1:26" x14ac:dyDescent="0.35">
      <c r="A1884" s="48"/>
      <c r="B1884" s="48"/>
      <c r="C1884" s="48"/>
      <c r="D1884" s="48"/>
      <c r="E1884" s="47"/>
      <c r="F1884" s="47"/>
      <c r="G1884" s="48"/>
      <c r="H1884" s="48"/>
      <c r="I1884" s="48"/>
      <c r="J1884" s="48"/>
      <c r="K1884" s="48"/>
      <c r="L1884" s="48"/>
      <c r="M1884" s="48"/>
      <c r="N1884" s="48"/>
      <c r="O1884" s="48"/>
      <c r="P1884" s="48"/>
      <c r="Q1884" s="55" t="str" cm="1">
        <f t="array" ref="Q1884">IF(AND(B1884="",D1884="",G1884:H1884="",J1884:P1884),"",IF(OR(B1884="",D1884="",AND(D1884&lt;&gt;"A",D1884&lt;&gt;"B",D1884&lt;&gt;"C",D1884&lt;&gt;"D",D1884&lt;&gt;"U"),G1884&lt;0,H1884&lt;G1884,AND(J1884&lt;&gt;"BC",J1884&lt;&gt;"SG",J1884&lt;&gt;"KQ",J1884&lt;&gt;"R"),J1884="",K1884="",L1884="",L1884&lt; 0,OR(M1884="",M1884&gt;15),OR(N1884="",N1884&gt;15),O1884="",P1884=""),"ERROR - Please check inputs",""))</f>
        <v/>
      </c>
      <c r="R1884" s="55" t="str" cm="1">
        <f t="array" ref="R1884">IF(AND(B1884:D1884="",G1884:P1884=""),"",H1884-G1884)</f>
        <v/>
      </c>
      <c r="S1884" s="55" t="str" cm="1">
        <f t="array" ref="S1884">IF(AND(B1884:D1884="",G1884:P1884=""),"",P1884*R1884/1000*365)</f>
        <v/>
      </c>
      <c r="T1884" s="55" t="str" cm="1">
        <f t="array" ref="T1884">IF(AND(B1884:D1884="",G1884:P1884=""),"",MAX(0,K1884-L1884))</f>
        <v/>
      </c>
      <c r="U1884" s="55" t="str" cm="1">
        <f t="array" ref="U1884">IF(AND(B1884:D1884="",G1884:P1884=""),"",VLOOKUP(J1884,ABen_Rates,3,FALSE)*T1884*S1884)</f>
        <v/>
      </c>
      <c r="V1884" s="55" t="str" cm="1">
        <f t="array" ref="V1884">IF(AND(B1884:D1884="",G1884:P1884=""),"",VLOOKUP(D1884,Treatment_Life,2,FALSE)*U1884)</f>
        <v/>
      </c>
      <c r="W1884" s="55" t="str" cm="1">
        <f t="array" ref="W1884">IF(AND(B1884:D1884="",G1884:P1884=""),"",(H1884-G1884)*O1884*Lane_Width*Cost_m2)</f>
        <v/>
      </c>
      <c r="X1884" s="55" cm="1">
        <f t="array" ref="X1884">IF(AND(B1884:D1884="",G1884:P1884=""),-9999,V1884*Av_Cost_Coll/W1884)</f>
        <v>-9999</v>
      </c>
      <c r="Y1884" s="55" cm="1">
        <f t="array" ref="Y1884">IF(AND(B1884:D1884="",G1884:P1884=""),-9999,VLOOKUP(CONCATENATE(M1884,"-",N1884),Likelihood,2,FALSE))</f>
        <v>-9999</v>
      </c>
      <c r="Z1884" s="55" t="str" cm="1">
        <f t="array" ref="Z1884">IF(AND(B1884:D1884="",G1884:P1884=""),"",IF(X1884&gt;=2,IF(Y1884&gt;50,"P1","P3"),IF(X1884&gt;0,IF(Y1884&gt;50,"P2","P5"),IF(Y1884&gt;50,"P4","P6"))))</f>
        <v/>
      </c>
    </row>
    <row r="1885" spans="1:26" x14ac:dyDescent="0.35">
      <c r="A1885" s="48"/>
      <c r="B1885" s="48"/>
      <c r="C1885" s="48"/>
      <c r="D1885" s="48"/>
      <c r="E1885" s="47"/>
      <c r="F1885" s="47"/>
      <c r="G1885" s="48"/>
      <c r="H1885" s="48"/>
      <c r="I1885" s="48"/>
      <c r="J1885" s="48"/>
      <c r="K1885" s="48"/>
      <c r="L1885" s="48"/>
      <c r="M1885" s="48"/>
      <c r="N1885" s="48"/>
      <c r="O1885" s="48"/>
      <c r="P1885" s="48"/>
      <c r="Q1885" s="55" t="str" cm="1">
        <f t="array" ref="Q1885">IF(AND(B1885="",D1885="",G1885:H1885="",J1885:P1885),"",IF(OR(B1885="",D1885="",AND(D1885&lt;&gt;"A",D1885&lt;&gt;"B",D1885&lt;&gt;"C",D1885&lt;&gt;"D",D1885&lt;&gt;"U"),G1885&lt;0,H1885&lt;G1885,AND(J1885&lt;&gt;"BC",J1885&lt;&gt;"SG",J1885&lt;&gt;"KQ",J1885&lt;&gt;"R"),J1885="",K1885="",L1885="",L1885&lt; 0,OR(M1885="",M1885&gt;15),OR(N1885="",N1885&gt;15),O1885="",P1885=""),"ERROR - Please check inputs",""))</f>
        <v/>
      </c>
      <c r="R1885" s="55" t="str" cm="1">
        <f t="array" ref="R1885">IF(AND(B1885:D1885="",G1885:P1885=""),"",H1885-G1885)</f>
        <v/>
      </c>
      <c r="S1885" s="55" t="str" cm="1">
        <f t="array" ref="S1885">IF(AND(B1885:D1885="",G1885:P1885=""),"",P1885*R1885/1000*365)</f>
        <v/>
      </c>
      <c r="T1885" s="55" t="str" cm="1">
        <f t="array" ref="T1885">IF(AND(B1885:D1885="",G1885:P1885=""),"",MAX(0,K1885-L1885))</f>
        <v/>
      </c>
      <c r="U1885" s="55" t="str" cm="1">
        <f t="array" ref="U1885">IF(AND(B1885:D1885="",G1885:P1885=""),"",VLOOKUP(J1885,ABen_Rates,3,FALSE)*T1885*S1885)</f>
        <v/>
      </c>
      <c r="V1885" s="55" t="str" cm="1">
        <f t="array" ref="V1885">IF(AND(B1885:D1885="",G1885:P1885=""),"",VLOOKUP(D1885,Treatment_Life,2,FALSE)*U1885)</f>
        <v/>
      </c>
      <c r="W1885" s="55" t="str" cm="1">
        <f t="array" ref="W1885">IF(AND(B1885:D1885="",G1885:P1885=""),"",(H1885-G1885)*O1885*Lane_Width*Cost_m2)</f>
        <v/>
      </c>
      <c r="X1885" s="55" cm="1">
        <f t="array" ref="X1885">IF(AND(B1885:D1885="",G1885:P1885=""),-9999,V1885*Av_Cost_Coll/W1885)</f>
        <v>-9999</v>
      </c>
      <c r="Y1885" s="55" cm="1">
        <f t="array" ref="Y1885">IF(AND(B1885:D1885="",G1885:P1885=""),-9999,VLOOKUP(CONCATENATE(M1885,"-",N1885),Likelihood,2,FALSE))</f>
        <v>-9999</v>
      </c>
      <c r="Z1885" s="55" t="str" cm="1">
        <f t="array" ref="Z1885">IF(AND(B1885:D1885="",G1885:P1885=""),"",IF(X1885&gt;=2,IF(Y1885&gt;50,"P1","P3"),IF(X1885&gt;0,IF(Y1885&gt;50,"P2","P5"),IF(Y1885&gt;50,"P4","P6"))))</f>
        <v/>
      </c>
    </row>
    <row r="1886" spans="1:26" x14ac:dyDescent="0.35">
      <c r="A1886" s="48"/>
      <c r="B1886" s="48"/>
      <c r="C1886" s="48"/>
      <c r="D1886" s="48"/>
      <c r="E1886" s="47"/>
      <c r="F1886" s="47"/>
      <c r="G1886" s="48"/>
      <c r="H1886" s="48"/>
      <c r="I1886" s="48"/>
      <c r="J1886" s="48"/>
      <c r="K1886" s="48"/>
      <c r="L1886" s="48"/>
      <c r="M1886" s="48"/>
      <c r="N1886" s="48"/>
      <c r="O1886" s="48"/>
      <c r="P1886" s="48"/>
      <c r="Q1886" s="55" t="str" cm="1">
        <f t="array" ref="Q1886">IF(AND(B1886="",D1886="",G1886:H1886="",J1886:P1886),"",IF(OR(B1886="",D1886="",AND(D1886&lt;&gt;"A",D1886&lt;&gt;"B",D1886&lt;&gt;"C",D1886&lt;&gt;"D",D1886&lt;&gt;"U"),G1886&lt;0,H1886&lt;G1886,AND(J1886&lt;&gt;"BC",J1886&lt;&gt;"SG",J1886&lt;&gt;"KQ",J1886&lt;&gt;"R"),J1886="",K1886="",L1886="",L1886&lt; 0,OR(M1886="",M1886&gt;15),OR(N1886="",N1886&gt;15),O1886="",P1886=""),"ERROR - Please check inputs",""))</f>
        <v/>
      </c>
      <c r="R1886" s="55" t="str" cm="1">
        <f t="array" ref="R1886">IF(AND(B1886:D1886="",G1886:P1886=""),"",H1886-G1886)</f>
        <v/>
      </c>
      <c r="S1886" s="55" t="str" cm="1">
        <f t="array" ref="S1886">IF(AND(B1886:D1886="",G1886:P1886=""),"",P1886*R1886/1000*365)</f>
        <v/>
      </c>
      <c r="T1886" s="55" t="str" cm="1">
        <f t="array" ref="T1886">IF(AND(B1886:D1886="",G1886:P1886=""),"",MAX(0,K1886-L1886))</f>
        <v/>
      </c>
      <c r="U1886" s="55" t="str" cm="1">
        <f t="array" ref="U1886">IF(AND(B1886:D1886="",G1886:P1886=""),"",VLOOKUP(J1886,ABen_Rates,3,FALSE)*T1886*S1886)</f>
        <v/>
      </c>
      <c r="V1886" s="55" t="str" cm="1">
        <f t="array" ref="V1886">IF(AND(B1886:D1886="",G1886:P1886=""),"",VLOOKUP(D1886,Treatment_Life,2,FALSE)*U1886)</f>
        <v/>
      </c>
      <c r="W1886" s="55" t="str" cm="1">
        <f t="array" ref="W1886">IF(AND(B1886:D1886="",G1886:P1886=""),"",(H1886-G1886)*O1886*Lane_Width*Cost_m2)</f>
        <v/>
      </c>
      <c r="X1886" s="55" cm="1">
        <f t="array" ref="X1886">IF(AND(B1886:D1886="",G1886:P1886=""),-9999,V1886*Av_Cost_Coll/W1886)</f>
        <v>-9999</v>
      </c>
      <c r="Y1886" s="55" cm="1">
        <f t="array" ref="Y1886">IF(AND(B1886:D1886="",G1886:P1886=""),-9999,VLOOKUP(CONCATENATE(M1886,"-",N1886),Likelihood,2,FALSE))</f>
        <v>-9999</v>
      </c>
      <c r="Z1886" s="55" t="str" cm="1">
        <f t="array" ref="Z1886">IF(AND(B1886:D1886="",G1886:P1886=""),"",IF(X1886&gt;=2,IF(Y1886&gt;50,"P1","P3"),IF(X1886&gt;0,IF(Y1886&gt;50,"P2","P5"),IF(Y1886&gt;50,"P4","P6"))))</f>
        <v/>
      </c>
    </row>
    <row r="1887" spans="1:26" x14ac:dyDescent="0.35">
      <c r="A1887" s="48"/>
      <c r="B1887" s="48"/>
      <c r="C1887" s="48"/>
      <c r="D1887" s="48"/>
      <c r="E1887" s="47"/>
      <c r="F1887" s="47"/>
      <c r="G1887" s="48"/>
      <c r="H1887" s="48"/>
      <c r="I1887" s="48"/>
      <c r="J1887" s="48"/>
      <c r="K1887" s="48"/>
      <c r="L1887" s="48"/>
      <c r="M1887" s="48"/>
      <c r="N1887" s="48"/>
      <c r="O1887" s="48"/>
      <c r="P1887" s="48"/>
      <c r="Q1887" s="55" t="str" cm="1">
        <f t="array" ref="Q1887">IF(AND(B1887="",D1887="",G1887:H1887="",J1887:P1887),"",IF(OR(B1887="",D1887="",AND(D1887&lt;&gt;"A",D1887&lt;&gt;"B",D1887&lt;&gt;"C",D1887&lt;&gt;"D",D1887&lt;&gt;"U"),G1887&lt;0,H1887&lt;G1887,AND(J1887&lt;&gt;"BC",J1887&lt;&gt;"SG",J1887&lt;&gt;"KQ",J1887&lt;&gt;"R"),J1887="",K1887="",L1887="",L1887&lt; 0,OR(M1887="",M1887&gt;15),OR(N1887="",N1887&gt;15),O1887="",P1887=""),"ERROR - Please check inputs",""))</f>
        <v/>
      </c>
      <c r="R1887" s="55" t="str" cm="1">
        <f t="array" ref="R1887">IF(AND(B1887:D1887="",G1887:P1887=""),"",H1887-G1887)</f>
        <v/>
      </c>
      <c r="S1887" s="55" t="str" cm="1">
        <f t="array" ref="S1887">IF(AND(B1887:D1887="",G1887:P1887=""),"",P1887*R1887/1000*365)</f>
        <v/>
      </c>
      <c r="T1887" s="55" t="str" cm="1">
        <f t="array" ref="T1887">IF(AND(B1887:D1887="",G1887:P1887=""),"",MAX(0,K1887-L1887))</f>
        <v/>
      </c>
      <c r="U1887" s="55" t="str" cm="1">
        <f t="array" ref="U1887">IF(AND(B1887:D1887="",G1887:P1887=""),"",VLOOKUP(J1887,ABen_Rates,3,FALSE)*T1887*S1887)</f>
        <v/>
      </c>
      <c r="V1887" s="55" t="str" cm="1">
        <f t="array" ref="V1887">IF(AND(B1887:D1887="",G1887:P1887=""),"",VLOOKUP(D1887,Treatment_Life,2,FALSE)*U1887)</f>
        <v/>
      </c>
      <c r="W1887" s="55" t="str" cm="1">
        <f t="array" ref="W1887">IF(AND(B1887:D1887="",G1887:P1887=""),"",(H1887-G1887)*O1887*Lane_Width*Cost_m2)</f>
        <v/>
      </c>
      <c r="X1887" s="55" cm="1">
        <f t="array" ref="X1887">IF(AND(B1887:D1887="",G1887:P1887=""),-9999,V1887*Av_Cost_Coll/W1887)</f>
        <v>-9999</v>
      </c>
      <c r="Y1887" s="55" cm="1">
        <f t="array" ref="Y1887">IF(AND(B1887:D1887="",G1887:P1887=""),-9999,VLOOKUP(CONCATENATE(M1887,"-",N1887),Likelihood,2,FALSE))</f>
        <v>-9999</v>
      </c>
      <c r="Z1887" s="55" t="str" cm="1">
        <f t="array" ref="Z1887">IF(AND(B1887:D1887="",G1887:P1887=""),"",IF(X1887&gt;=2,IF(Y1887&gt;50,"P1","P3"),IF(X1887&gt;0,IF(Y1887&gt;50,"P2","P5"),IF(Y1887&gt;50,"P4","P6"))))</f>
        <v/>
      </c>
    </row>
    <row r="1888" spans="1:26" x14ac:dyDescent="0.35">
      <c r="A1888" s="48"/>
      <c r="B1888" s="48"/>
      <c r="C1888" s="48"/>
      <c r="D1888" s="48"/>
      <c r="E1888" s="47"/>
      <c r="F1888" s="47"/>
      <c r="G1888" s="48"/>
      <c r="H1888" s="48"/>
      <c r="I1888" s="48"/>
      <c r="J1888" s="48"/>
      <c r="K1888" s="48"/>
      <c r="L1888" s="48"/>
      <c r="M1888" s="48"/>
      <c r="N1888" s="48"/>
      <c r="O1888" s="48"/>
      <c r="P1888" s="48"/>
      <c r="Q1888" s="55" t="str" cm="1">
        <f t="array" ref="Q1888">IF(AND(B1888="",D1888="",G1888:H1888="",J1888:P1888),"",IF(OR(B1888="",D1888="",AND(D1888&lt;&gt;"A",D1888&lt;&gt;"B",D1888&lt;&gt;"C",D1888&lt;&gt;"D",D1888&lt;&gt;"U"),G1888&lt;0,H1888&lt;G1888,AND(J1888&lt;&gt;"BC",J1888&lt;&gt;"SG",J1888&lt;&gt;"KQ",J1888&lt;&gt;"R"),J1888="",K1888="",L1888="",L1888&lt; 0,OR(M1888="",M1888&gt;15),OR(N1888="",N1888&gt;15),O1888="",P1888=""),"ERROR - Please check inputs",""))</f>
        <v/>
      </c>
      <c r="R1888" s="55" t="str" cm="1">
        <f t="array" ref="R1888">IF(AND(B1888:D1888="",G1888:P1888=""),"",H1888-G1888)</f>
        <v/>
      </c>
      <c r="S1888" s="55" t="str" cm="1">
        <f t="array" ref="S1888">IF(AND(B1888:D1888="",G1888:P1888=""),"",P1888*R1888/1000*365)</f>
        <v/>
      </c>
      <c r="T1888" s="55" t="str" cm="1">
        <f t="array" ref="T1888">IF(AND(B1888:D1888="",G1888:P1888=""),"",MAX(0,K1888-L1888))</f>
        <v/>
      </c>
      <c r="U1888" s="55" t="str" cm="1">
        <f t="array" ref="U1888">IF(AND(B1888:D1888="",G1888:P1888=""),"",VLOOKUP(J1888,ABen_Rates,3,FALSE)*T1888*S1888)</f>
        <v/>
      </c>
      <c r="V1888" s="55" t="str" cm="1">
        <f t="array" ref="V1888">IF(AND(B1888:D1888="",G1888:P1888=""),"",VLOOKUP(D1888,Treatment_Life,2,FALSE)*U1888)</f>
        <v/>
      </c>
      <c r="W1888" s="55" t="str" cm="1">
        <f t="array" ref="W1888">IF(AND(B1888:D1888="",G1888:P1888=""),"",(H1888-G1888)*O1888*Lane_Width*Cost_m2)</f>
        <v/>
      </c>
      <c r="X1888" s="55" cm="1">
        <f t="array" ref="X1888">IF(AND(B1888:D1888="",G1888:P1888=""),-9999,V1888*Av_Cost_Coll/W1888)</f>
        <v>-9999</v>
      </c>
      <c r="Y1888" s="55" cm="1">
        <f t="array" ref="Y1888">IF(AND(B1888:D1888="",G1888:P1888=""),-9999,VLOOKUP(CONCATENATE(M1888,"-",N1888),Likelihood,2,FALSE))</f>
        <v>-9999</v>
      </c>
      <c r="Z1888" s="55" t="str" cm="1">
        <f t="array" ref="Z1888">IF(AND(B1888:D1888="",G1888:P1888=""),"",IF(X1888&gt;=2,IF(Y1888&gt;50,"P1","P3"),IF(X1888&gt;0,IF(Y1888&gt;50,"P2","P5"),IF(Y1888&gt;50,"P4","P6"))))</f>
        <v/>
      </c>
    </row>
    <row r="1889" spans="1:26" x14ac:dyDescent="0.35">
      <c r="A1889" s="48"/>
      <c r="B1889" s="48"/>
      <c r="C1889" s="48"/>
      <c r="D1889" s="48"/>
      <c r="E1889" s="47"/>
      <c r="F1889" s="47"/>
      <c r="G1889" s="48"/>
      <c r="H1889" s="48"/>
      <c r="I1889" s="48"/>
      <c r="J1889" s="48"/>
      <c r="K1889" s="48"/>
      <c r="L1889" s="48"/>
      <c r="M1889" s="48"/>
      <c r="N1889" s="48"/>
      <c r="O1889" s="48"/>
      <c r="P1889" s="48"/>
      <c r="Q1889" s="55" t="str" cm="1">
        <f t="array" ref="Q1889">IF(AND(B1889="",D1889="",G1889:H1889="",J1889:P1889),"",IF(OR(B1889="",D1889="",AND(D1889&lt;&gt;"A",D1889&lt;&gt;"B",D1889&lt;&gt;"C",D1889&lt;&gt;"D",D1889&lt;&gt;"U"),G1889&lt;0,H1889&lt;G1889,AND(J1889&lt;&gt;"BC",J1889&lt;&gt;"SG",J1889&lt;&gt;"KQ",J1889&lt;&gt;"R"),J1889="",K1889="",L1889="",L1889&lt; 0,OR(M1889="",M1889&gt;15),OR(N1889="",N1889&gt;15),O1889="",P1889=""),"ERROR - Please check inputs",""))</f>
        <v/>
      </c>
      <c r="R1889" s="55" t="str" cm="1">
        <f t="array" ref="R1889">IF(AND(B1889:D1889="",G1889:P1889=""),"",H1889-G1889)</f>
        <v/>
      </c>
      <c r="S1889" s="55" t="str" cm="1">
        <f t="array" ref="S1889">IF(AND(B1889:D1889="",G1889:P1889=""),"",P1889*R1889/1000*365)</f>
        <v/>
      </c>
      <c r="T1889" s="55" t="str" cm="1">
        <f t="array" ref="T1889">IF(AND(B1889:D1889="",G1889:P1889=""),"",MAX(0,K1889-L1889))</f>
        <v/>
      </c>
      <c r="U1889" s="55" t="str" cm="1">
        <f t="array" ref="U1889">IF(AND(B1889:D1889="",G1889:P1889=""),"",VLOOKUP(J1889,ABen_Rates,3,FALSE)*T1889*S1889)</f>
        <v/>
      </c>
      <c r="V1889" s="55" t="str" cm="1">
        <f t="array" ref="V1889">IF(AND(B1889:D1889="",G1889:P1889=""),"",VLOOKUP(D1889,Treatment_Life,2,FALSE)*U1889)</f>
        <v/>
      </c>
      <c r="W1889" s="55" t="str" cm="1">
        <f t="array" ref="W1889">IF(AND(B1889:D1889="",G1889:P1889=""),"",(H1889-G1889)*O1889*Lane_Width*Cost_m2)</f>
        <v/>
      </c>
      <c r="X1889" s="55" cm="1">
        <f t="array" ref="X1889">IF(AND(B1889:D1889="",G1889:P1889=""),-9999,V1889*Av_Cost_Coll/W1889)</f>
        <v>-9999</v>
      </c>
      <c r="Y1889" s="55" cm="1">
        <f t="array" ref="Y1889">IF(AND(B1889:D1889="",G1889:P1889=""),-9999,VLOOKUP(CONCATENATE(M1889,"-",N1889),Likelihood,2,FALSE))</f>
        <v>-9999</v>
      </c>
      <c r="Z1889" s="55" t="str" cm="1">
        <f t="array" ref="Z1889">IF(AND(B1889:D1889="",G1889:P1889=""),"",IF(X1889&gt;=2,IF(Y1889&gt;50,"P1","P3"),IF(X1889&gt;0,IF(Y1889&gt;50,"P2","P5"),IF(Y1889&gt;50,"P4","P6"))))</f>
        <v/>
      </c>
    </row>
    <row r="1890" spans="1:26" x14ac:dyDescent="0.35">
      <c r="A1890" s="48"/>
      <c r="B1890" s="48"/>
      <c r="C1890" s="48"/>
      <c r="D1890" s="48"/>
      <c r="E1890" s="47"/>
      <c r="F1890" s="47"/>
      <c r="G1890" s="48"/>
      <c r="H1890" s="48"/>
      <c r="I1890" s="48"/>
      <c r="J1890" s="48"/>
      <c r="K1890" s="48"/>
      <c r="L1890" s="48"/>
      <c r="M1890" s="48"/>
      <c r="N1890" s="48"/>
      <c r="O1890" s="48"/>
      <c r="P1890" s="48"/>
      <c r="Q1890" s="55" t="str" cm="1">
        <f t="array" ref="Q1890">IF(AND(B1890="",D1890="",G1890:H1890="",J1890:P1890),"",IF(OR(B1890="",D1890="",AND(D1890&lt;&gt;"A",D1890&lt;&gt;"B",D1890&lt;&gt;"C",D1890&lt;&gt;"D",D1890&lt;&gt;"U"),G1890&lt;0,H1890&lt;G1890,AND(J1890&lt;&gt;"BC",J1890&lt;&gt;"SG",J1890&lt;&gt;"KQ",J1890&lt;&gt;"R"),J1890="",K1890="",L1890="",L1890&lt; 0,OR(M1890="",M1890&gt;15),OR(N1890="",N1890&gt;15),O1890="",P1890=""),"ERROR - Please check inputs",""))</f>
        <v/>
      </c>
      <c r="R1890" s="55" t="str" cm="1">
        <f t="array" ref="R1890">IF(AND(B1890:D1890="",G1890:P1890=""),"",H1890-G1890)</f>
        <v/>
      </c>
      <c r="S1890" s="55" t="str" cm="1">
        <f t="array" ref="S1890">IF(AND(B1890:D1890="",G1890:P1890=""),"",P1890*R1890/1000*365)</f>
        <v/>
      </c>
      <c r="T1890" s="55" t="str" cm="1">
        <f t="array" ref="T1890">IF(AND(B1890:D1890="",G1890:P1890=""),"",MAX(0,K1890-L1890))</f>
        <v/>
      </c>
      <c r="U1890" s="55" t="str" cm="1">
        <f t="array" ref="U1890">IF(AND(B1890:D1890="",G1890:P1890=""),"",VLOOKUP(J1890,ABen_Rates,3,FALSE)*T1890*S1890)</f>
        <v/>
      </c>
      <c r="V1890" s="55" t="str" cm="1">
        <f t="array" ref="V1890">IF(AND(B1890:D1890="",G1890:P1890=""),"",VLOOKUP(D1890,Treatment_Life,2,FALSE)*U1890)</f>
        <v/>
      </c>
      <c r="W1890" s="55" t="str" cm="1">
        <f t="array" ref="W1890">IF(AND(B1890:D1890="",G1890:P1890=""),"",(H1890-G1890)*O1890*Lane_Width*Cost_m2)</f>
        <v/>
      </c>
      <c r="X1890" s="55" cm="1">
        <f t="array" ref="X1890">IF(AND(B1890:D1890="",G1890:P1890=""),-9999,V1890*Av_Cost_Coll/W1890)</f>
        <v>-9999</v>
      </c>
      <c r="Y1890" s="55" cm="1">
        <f t="array" ref="Y1890">IF(AND(B1890:D1890="",G1890:P1890=""),-9999,VLOOKUP(CONCATENATE(M1890,"-",N1890),Likelihood,2,FALSE))</f>
        <v>-9999</v>
      </c>
      <c r="Z1890" s="55" t="str" cm="1">
        <f t="array" ref="Z1890">IF(AND(B1890:D1890="",G1890:P1890=""),"",IF(X1890&gt;=2,IF(Y1890&gt;50,"P1","P3"),IF(X1890&gt;0,IF(Y1890&gt;50,"P2","P5"),IF(Y1890&gt;50,"P4","P6"))))</f>
        <v/>
      </c>
    </row>
    <row r="1891" spans="1:26" x14ac:dyDescent="0.35">
      <c r="A1891" s="48"/>
      <c r="B1891" s="48"/>
      <c r="C1891" s="48"/>
      <c r="D1891" s="48"/>
      <c r="E1891" s="47"/>
      <c r="F1891" s="47"/>
      <c r="G1891" s="48"/>
      <c r="H1891" s="48"/>
      <c r="I1891" s="48"/>
      <c r="J1891" s="48"/>
      <c r="K1891" s="48"/>
      <c r="L1891" s="48"/>
      <c r="M1891" s="48"/>
      <c r="N1891" s="48"/>
      <c r="O1891" s="48"/>
      <c r="P1891" s="48"/>
      <c r="Q1891" s="55" t="str" cm="1">
        <f t="array" ref="Q1891">IF(AND(B1891="",D1891="",G1891:H1891="",J1891:P1891),"",IF(OR(B1891="",D1891="",AND(D1891&lt;&gt;"A",D1891&lt;&gt;"B",D1891&lt;&gt;"C",D1891&lt;&gt;"D",D1891&lt;&gt;"U"),G1891&lt;0,H1891&lt;G1891,AND(J1891&lt;&gt;"BC",J1891&lt;&gt;"SG",J1891&lt;&gt;"KQ",J1891&lt;&gt;"R"),J1891="",K1891="",L1891="",L1891&lt; 0,OR(M1891="",M1891&gt;15),OR(N1891="",N1891&gt;15),O1891="",P1891=""),"ERROR - Please check inputs",""))</f>
        <v/>
      </c>
      <c r="R1891" s="55" t="str" cm="1">
        <f t="array" ref="R1891">IF(AND(B1891:D1891="",G1891:P1891=""),"",H1891-G1891)</f>
        <v/>
      </c>
      <c r="S1891" s="55" t="str" cm="1">
        <f t="array" ref="S1891">IF(AND(B1891:D1891="",G1891:P1891=""),"",P1891*R1891/1000*365)</f>
        <v/>
      </c>
      <c r="T1891" s="55" t="str" cm="1">
        <f t="array" ref="T1891">IF(AND(B1891:D1891="",G1891:P1891=""),"",MAX(0,K1891-L1891))</f>
        <v/>
      </c>
      <c r="U1891" s="55" t="str" cm="1">
        <f t="array" ref="U1891">IF(AND(B1891:D1891="",G1891:P1891=""),"",VLOOKUP(J1891,ABen_Rates,3,FALSE)*T1891*S1891)</f>
        <v/>
      </c>
      <c r="V1891" s="55" t="str" cm="1">
        <f t="array" ref="V1891">IF(AND(B1891:D1891="",G1891:P1891=""),"",VLOOKUP(D1891,Treatment_Life,2,FALSE)*U1891)</f>
        <v/>
      </c>
      <c r="W1891" s="55" t="str" cm="1">
        <f t="array" ref="W1891">IF(AND(B1891:D1891="",G1891:P1891=""),"",(H1891-G1891)*O1891*Lane_Width*Cost_m2)</f>
        <v/>
      </c>
      <c r="X1891" s="55" cm="1">
        <f t="array" ref="X1891">IF(AND(B1891:D1891="",G1891:P1891=""),-9999,V1891*Av_Cost_Coll/W1891)</f>
        <v>-9999</v>
      </c>
      <c r="Y1891" s="55" cm="1">
        <f t="array" ref="Y1891">IF(AND(B1891:D1891="",G1891:P1891=""),-9999,VLOOKUP(CONCATENATE(M1891,"-",N1891),Likelihood,2,FALSE))</f>
        <v>-9999</v>
      </c>
      <c r="Z1891" s="55" t="str" cm="1">
        <f t="array" ref="Z1891">IF(AND(B1891:D1891="",G1891:P1891=""),"",IF(X1891&gt;=2,IF(Y1891&gt;50,"P1","P3"),IF(X1891&gt;0,IF(Y1891&gt;50,"P2","P5"),IF(Y1891&gt;50,"P4","P6"))))</f>
        <v/>
      </c>
    </row>
    <row r="1892" spans="1:26" x14ac:dyDescent="0.35">
      <c r="A1892" s="48"/>
      <c r="B1892" s="48"/>
      <c r="C1892" s="48"/>
      <c r="D1892" s="48"/>
      <c r="E1892" s="47"/>
      <c r="F1892" s="47"/>
      <c r="G1892" s="48"/>
      <c r="H1892" s="48"/>
      <c r="I1892" s="48"/>
      <c r="J1892" s="48"/>
      <c r="K1892" s="48"/>
      <c r="L1892" s="48"/>
      <c r="M1892" s="48"/>
      <c r="N1892" s="48"/>
      <c r="O1892" s="48"/>
      <c r="P1892" s="48"/>
      <c r="Q1892" s="55" t="str" cm="1">
        <f t="array" ref="Q1892">IF(AND(B1892="",D1892="",G1892:H1892="",J1892:P1892),"",IF(OR(B1892="",D1892="",AND(D1892&lt;&gt;"A",D1892&lt;&gt;"B",D1892&lt;&gt;"C",D1892&lt;&gt;"D",D1892&lt;&gt;"U"),G1892&lt;0,H1892&lt;G1892,AND(J1892&lt;&gt;"BC",J1892&lt;&gt;"SG",J1892&lt;&gt;"KQ",J1892&lt;&gt;"R"),J1892="",K1892="",L1892="",L1892&lt; 0,OR(M1892="",M1892&gt;15),OR(N1892="",N1892&gt;15),O1892="",P1892=""),"ERROR - Please check inputs",""))</f>
        <v/>
      </c>
      <c r="R1892" s="55" t="str" cm="1">
        <f t="array" ref="R1892">IF(AND(B1892:D1892="",G1892:P1892=""),"",H1892-G1892)</f>
        <v/>
      </c>
      <c r="S1892" s="55" t="str" cm="1">
        <f t="array" ref="S1892">IF(AND(B1892:D1892="",G1892:P1892=""),"",P1892*R1892/1000*365)</f>
        <v/>
      </c>
      <c r="T1892" s="55" t="str" cm="1">
        <f t="array" ref="T1892">IF(AND(B1892:D1892="",G1892:P1892=""),"",MAX(0,K1892-L1892))</f>
        <v/>
      </c>
      <c r="U1892" s="55" t="str" cm="1">
        <f t="array" ref="U1892">IF(AND(B1892:D1892="",G1892:P1892=""),"",VLOOKUP(J1892,ABen_Rates,3,FALSE)*T1892*S1892)</f>
        <v/>
      </c>
      <c r="V1892" s="55" t="str" cm="1">
        <f t="array" ref="V1892">IF(AND(B1892:D1892="",G1892:P1892=""),"",VLOOKUP(D1892,Treatment_Life,2,FALSE)*U1892)</f>
        <v/>
      </c>
      <c r="W1892" s="55" t="str" cm="1">
        <f t="array" ref="W1892">IF(AND(B1892:D1892="",G1892:P1892=""),"",(H1892-G1892)*O1892*Lane_Width*Cost_m2)</f>
        <v/>
      </c>
      <c r="X1892" s="55" cm="1">
        <f t="array" ref="X1892">IF(AND(B1892:D1892="",G1892:P1892=""),-9999,V1892*Av_Cost_Coll/W1892)</f>
        <v>-9999</v>
      </c>
      <c r="Y1892" s="55" cm="1">
        <f t="array" ref="Y1892">IF(AND(B1892:D1892="",G1892:P1892=""),-9999,VLOOKUP(CONCATENATE(M1892,"-",N1892),Likelihood,2,FALSE))</f>
        <v>-9999</v>
      </c>
      <c r="Z1892" s="55" t="str" cm="1">
        <f t="array" ref="Z1892">IF(AND(B1892:D1892="",G1892:P1892=""),"",IF(X1892&gt;=2,IF(Y1892&gt;50,"P1","P3"),IF(X1892&gt;0,IF(Y1892&gt;50,"P2","P5"),IF(Y1892&gt;50,"P4","P6"))))</f>
        <v/>
      </c>
    </row>
    <row r="1893" spans="1:26" x14ac:dyDescent="0.35">
      <c r="A1893" s="48"/>
      <c r="B1893" s="48"/>
      <c r="C1893" s="48"/>
      <c r="D1893" s="48"/>
      <c r="E1893" s="47"/>
      <c r="F1893" s="47"/>
      <c r="G1893" s="48"/>
      <c r="H1893" s="48"/>
      <c r="I1893" s="48"/>
      <c r="J1893" s="48"/>
      <c r="K1893" s="48"/>
      <c r="L1893" s="48"/>
      <c r="M1893" s="48"/>
      <c r="N1893" s="48"/>
      <c r="O1893" s="48"/>
      <c r="P1893" s="48"/>
      <c r="Q1893" s="55" t="str" cm="1">
        <f t="array" ref="Q1893">IF(AND(B1893="",D1893="",G1893:H1893="",J1893:P1893),"",IF(OR(B1893="",D1893="",AND(D1893&lt;&gt;"A",D1893&lt;&gt;"B",D1893&lt;&gt;"C",D1893&lt;&gt;"D",D1893&lt;&gt;"U"),G1893&lt;0,H1893&lt;G1893,AND(J1893&lt;&gt;"BC",J1893&lt;&gt;"SG",J1893&lt;&gt;"KQ",J1893&lt;&gt;"R"),J1893="",K1893="",L1893="",L1893&lt; 0,OR(M1893="",M1893&gt;15),OR(N1893="",N1893&gt;15),O1893="",P1893=""),"ERROR - Please check inputs",""))</f>
        <v/>
      </c>
      <c r="R1893" s="55" t="str" cm="1">
        <f t="array" ref="R1893">IF(AND(B1893:D1893="",G1893:P1893=""),"",H1893-G1893)</f>
        <v/>
      </c>
      <c r="S1893" s="55" t="str" cm="1">
        <f t="array" ref="S1893">IF(AND(B1893:D1893="",G1893:P1893=""),"",P1893*R1893/1000*365)</f>
        <v/>
      </c>
      <c r="T1893" s="55" t="str" cm="1">
        <f t="array" ref="T1893">IF(AND(B1893:D1893="",G1893:P1893=""),"",MAX(0,K1893-L1893))</f>
        <v/>
      </c>
      <c r="U1893" s="55" t="str" cm="1">
        <f t="array" ref="U1893">IF(AND(B1893:D1893="",G1893:P1893=""),"",VLOOKUP(J1893,ABen_Rates,3,FALSE)*T1893*S1893)</f>
        <v/>
      </c>
      <c r="V1893" s="55" t="str" cm="1">
        <f t="array" ref="V1893">IF(AND(B1893:D1893="",G1893:P1893=""),"",VLOOKUP(D1893,Treatment_Life,2,FALSE)*U1893)</f>
        <v/>
      </c>
      <c r="W1893" s="55" t="str" cm="1">
        <f t="array" ref="W1893">IF(AND(B1893:D1893="",G1893:P1893=""),"",(H1893-G1893)*O1893*Lane_Width*Cost_m2)</f>
        <v/>
      </c>
      <c r="X1893" s="55" cm="1">
        <f t="array" ref="X1893">IF(AND(B1893:D1893="",G1893:P1893=""),-9999,V1893*Av_Cost_Coll/W1893)</f>
        <v>-9999</v>
      </c>
      <c r="Y1893" s="55" cm="1">
        <f t="array" ref="Y1893">IF(AND(B1893:D1893="",G1893:P1893=""),-9999,VLOOKUP(CONCATENATE(M1893,"-",N1893),Likelihood,2,FALSE))</f>
        <v>-9999</v>
      </c>
      <c r="Z1893" s="55" t="str" cm="1">
        <f t="array" ref="Z1893">IF(AND(B1893:D1893="",G1893:P1893=""),"",IF(X1893&gt;=2,IF(Y1893&gt;50,"P1","P3"),IF(X1893&gt;0,IF(Y1893&gt;50,"P2","P5"),IF(Y1893&gt;50,"P4","P6"))))</f>
        <v/>
      </c>
    </row>
    <row r="1894" spans="1:26" x14ac:dyDescent="0.35">
      <c r="A1894" s="48"/>
      <c r="B1894" s="48"/>
      <c r="C1894" s="48"/>
      <c r="D1894" s="48"/>
      <c r="E1894" s="47"/>
      <c r="F1894" s="47"/>
      <c r="G1894" s="48"/>
      <c r="H1894" s="48"/>
      <c r="I1894" s="48"/>
      <c r="J1894" s="48"/>
      <c r="K1894" s="48"/>
      <c r="L1894" s="48"/>
      <c r="M1894" s="48"/>
      <c r="N1894" s="48"/>
      <c r="O1894" s="48"/>
      <c r="P1894" s="48"/>
      <c r="Q1894" s="55" t="str" cm="1">
        <f t="array" ref="Q1894">IF(AND(B1894="",D1894="",G1894:H1894="",J1894:P1894),"",IF(OR(B1894="",D1894="",AND(D1894&lt;&gt;"A",D1894&lt;&gt;"B",D1894&lt;&gt;"C",D1894&lt;&gt;"D",D1894&lt;&gt;"U"),G1894&lt;0,H1894&lt;G1894,AND(J1894&lt;&gt;"BC",J1894&lt;&gt;"SG",J1894&lt;&gt;"KQ",J1894&lt;&gt;"R"),J1894="",K1894="",L1894="",L1894&lt; 0,OR(M1894="",M1894&gt;15),OR(N1894="",N1894&gt;15),O1894="",P1894=""),"ERROR - Please check inputs",""))</f>
        <v/>
      </c>
      <c r="R1894" s="55" t="str" cm="1">
        <f t="array" ref="R1894">IF(AND(B1894:D1894="",G1894:P1894=""),"",H1894-G1894)</f>
        <v/>
      </c>
      <c r="S1894" s="55" t="str" cm="1">
        <f t="array" ref="S1894">IF(AND(B1894:D1894="",G1894:P1894=""),"",P1894*R1894/1000*365)</f>
        <v/>
      </c>
      <c r="T1894" s="55" t="str" cm="1">
        <f t="array" ref="T1894">IF(AND(B1894:D1894="",G1894:P1894=""),"",MAX(0,K1894-L1894))</f>
        <v/>
      </c>
      <c r="U1894" s="55" t="str" cm="1">
        <f t="array" ref="U1894">IF(AND(B1894:D1894="",G1894:P1894=""),"",VLOOKUP(J1894,ABen_Rates,3,FALSE)*T1894*S1894)</f>
        <v/>
      </c>
      <c r="V1894" s="55" t="str" cm="1">
        <f t="array" ref="V1894">IF(AND(B1894:D1894="",G1894:P1894=""),"",VLOOKUP(D1894,Treatment_Life,2,FALSE)*U1894)</f>
        <v/>
      </c>
      <c r="W1894" s="55" t="str" cm="1">
        <f t="array" ref="W1894">IF(AND(B1894:D1894="",G1894:P1894=""),"",(H1894-G1894)*O1894*Lane_Width*Cost_m2)</f>
        <v/>
      </c>
      <c r="X1894" s="55" cm="1">
        <f t="array" ref="X1894">IF(AND(B1894:D1894="",G1894:P1894=""),-9999,V1894*Av_Cost_Coll/W1894)</f>
        <v>-9999</v>
      </c>
      <c r="Y1894" s="55" cm="1">
        <f t="array" ref="Y1894">IF(AND(B1894:D1894="",G1894:P1894=""),-9999,VLOOKUP(CONCATENATE(M1894,"-",N1894),Likelihood,2,FALSE))</f>
        <v>-9999</v>
      </c>
      <c r="Z1894" s="55" t="str" cm="1">
        <f t="array" ref="Z1894">IF(AND(B1894:D1894="",G1894:P1894=""),"",IF(X1894&gt;=2,IF(Y1894&gt;50,"P1","P3"),IF(X1894&gt;0,IF(Y1894&gt;50,"P2","P5"),IF(Y1894&gt;50,"P4","P6"))))</f>
        <v/>
      </c>
    </row>
    <row r="1895" spans="1:26" x14ac:dyDescent="0.35">
      <c r="A1895" s="48"/>
      <c r="B1895" s="48"/>
      <c r="C1895" s="48"/>
      <c r="D1895" s="48"/>
      <c r="E1895" s="47"/>
      <c r="F1895" s="47"/>
      <c r="G1895" s="48"/>
      <c r="H1895" s="48"/>
      <c r="I1895" s="48"/>
      <c r="J1895" s="48"/>
      <c r="K1895" s="48"/>
      <c r="L1895" s="48"/>
      <c r="M1895" s="48"/>
      <c r="N1895" s="48"/>
      <c r="O1895" s="48"/>
      <c r="P1895" s="48"/>
      <c r="Q1895" s="55" t="str" cm="1">
        <f t="array" ref="Q1895">IF(AND(B1895="",D1895="",G1895:H1895="",J1895:P1895),"",IF(OR(B1895="",D1895="",AND(D1895&lt;&gt;"A",D1895&lt;&gt;"B",D1895&lt;&gt;"C",D1895&lt;&gt;"D",D1895&lt;&gt;"U"),G1895&lt;0,H1895&lt;G1895,AND(J1895&lt;&gt;"BC",J1895&lt;&gt;"SG",J1895&lt;&gt;"KQ",J1895&lt;&gt;"R"),J1895="",K1895="",L1895="",L1895&lt; 0,OR(M1895="",M1895&gt;15),OR(N1895="",N1895&gt;15),O1895="",P1895=""),"ERROR - Please check inputs",""))</f>
        <v/>
      </c>
      <c r="R1895" s="55" t="str" cm="1">
        <f t="array" ref="R1895">IF(AND(B1895:D1895="",G1895:P1895=""),"",H1895-G1895)</f>
        <v/>
      </c>
      <c r="S1895" s="55" t="str" cm="1">
        <f t="array" ref="S1895">IF(AND(B1895:D1895="",G1895:P1895=""),"",P1895*R1895/1000*365)</f>
        <v/>
      </c>
      <c r="T1895" s="55" t="str" cm="1">
        <f t="array" ref="T1895">IF(AND(B1895:D1895="",G1895:P1895=""),"",MAX(0,K1895-L1895))</f>
        <v/>
      </c>
      <c r="U1895" s="55" t="str" cm="1">
        <f t="array" ref="U1895">IF(AND(B1895:D1895="",G1895:P1895=""),"",VLOOKUP(J1895,ABen_Rates,3,FALSE)*T1895*S1895)</f>
        <v/>
      </c>
      <c r="V1895" s="55" t="str" cm="1">
        <f t="array" ref="V1895">IF(AND(B1895:D1895="",G1895:P1895=""),"",VLOOKUP(D1895,Treatment_Life,2,FALSE)*U1895)</f>
        <v/>
      </c>
      <c r="W1895" s="55" t="str" cm="1">
        <f t="array" ref="W1895">IF(AND(B1895:D1895="",G1895:P1895=""),"",(H1895-G1895)*O1895*Lane_Width*Cost_m2)</f>
        <v/>
      </c>
      <c r="X1895" s="55" cm="1">
        <f t="array" ref="X1895">IF(AND(B1895:D1895="",G1895:P1895=""),-9999,V1895*Av_Cost_Coll/W1895)</f>
        <v>-9999</v>
      </c>
      <c r="Y1895" s="55" cm="1">
        <f t="array" ref="Y1895">IF(AND(B1895:D1895="",G1895:P1895=""),-9999,VLOOKUP(CONCATENATE(M1895,"-",N1895),Likelihood,2,FALSE))</f>
        <v>-9999</v>
      </c>
      <c r="Z1895" s="55" t="str" cm="1">
        <f t="array" ref="Z1895">IF(AND(B1895:D1895="",G1895:P1895=""),"",IF(X1895&gt;=2,IF(Y1895&gt;50,"P1","P3"),IF(X1895&gt;0,IF(Y1895&gt;50,"P2","P5"),IF(Y1895&gt;50,"P4","P6"))))</f>
        <v/>
      </c>
    </row>
    <row r="1896" spans="1:26" x14ac:dyDescent="0.35">
      <c r="A1896" s="48"/>
      <c r="B1896" s="48"/>
      <c r="C1896" s="48"/>
      <c r="D1896" s="48"/>
      <c r="E1896" s="47"/>
      <c r="F1896" s="47"/>
      <c r="G1896" s="48"/>
      <c r="H1896" s="48"/>
      <c r="I1896" s="48"/>
      <c r="J1896" s="48"/>
      <c r="K1896" s="48"/>
      <c r="L1896" s="48"/>
      <c r="M1896" s="48"/>
      <c r="N1896" s="48"/>
      <c r="O1896" s="48"/>
      <c r="P1896" s="48"/>
      <c r="Q1896" s="55" t="str" cm="1">
        <f t="array" ref="Q1896">IF(AND(B1896="",D1896="",G1896:H1896="",J1896:P1896),"",IF(OR(B1896="",D1896="",AND(D1896&lt;&gt;"A",D1896&lt;&gt;"B",D1896&lt;&gt;"C",D1896&lt;&gt;"D",D1896&lt;&gt;"U"),G1896&lt;0,H1896&lt;G1896,AND(J1896&lt;&gt;"BC",J1896&lt;&gt;"SG",J1896&lt;&gt;"KQ",J1896&lt;&gt;"R"),J1896="",K1896="",L1896="",L1896&lt; 0,OR(M1896="",M1896&gt;15),OR(N1896="",N1896&gt;15),O1896="",P1896=""),"ERROR - Please check inputs",""))</f>
        <v/>
      </c>
      <c r="R1896" s="55" t="str" cm="1">
        <f t="array" ref="R1896">IF(AND(B1896:D1896="",G1896:P1896=""),"",H1896-G1896)</f>
        <v/>
      </c>
      <c r="S1896" s="55" t="str" cm="1">
        <f t="array" ref="S1896">IF(AND(B1896:D1896="",G1896:P1896=""),"",P1896*R1896/1000*365)</f>
        <v/>
      </c>
      <c r="T1896" s="55" t="str" cm="1">
        <f t="array" ref="T1896">IF(AND(B1896:D1896="",G1896:P1896=""),"",MAX(0,K1896-L1896))</f>
        <v/>
      </c>
      <c r="U1896" s="55" t="str" cm="1">
        <f t="array" ref="U1896">IF(AND(B1896:D1896="",G1896:P1896=""),"",VLOOKUP(J1896,ABen_Rates,3,FALSE)*T1896*S1896)</f>
        <v/>
      </c>
      <c r="V1896" s="55" t="str" cm="1">
        <f t="array" ref="V1896">IF(AND(B1896:D1896="",G1896:P1896=""),"",VLOOKUP(D1896,Treatment_Life,2,FALSE)*U1896)</f>
        <v/>
      </c>
      <c r="W1896" s="55" t="str" cm="1">
        <f t="array" ref="W1896">IF(AND(B1896:D1896="",G1896:P1896=""),"",(H1896-G1896)*O1896*Lane_Width*Cost_m2)</f>
        <v/>
      </c>
      <c r="X1896" s="55" cm="1">
        <f t="array" ref="X1896">IF(AND(B1896:D1896="",G1896:P1896=""),-9999,V1896*Av_Cost_Coll/W1896)</f>
        <v>-9999</v>
      </c>
      <c r="Y1896" s="55" cm="1">
        <f t="array" ref="Y1896">IF(AND(B1896:D1896="",G1896:P1896=""),-9999,VLOOKUP(CONCATENATE(M1896,"-",N1896),Likelihood,2,FALSE))</f>
        <v>-9999</v>
      </c>
      <c r="Z1896" s="55" t="str" cm="1">
        <f t="array" ref="Z1896">IF(AND(B1896:D1896="",G1896:P1896=""),"",IF(X1896&gt;=2,IF(Y1896&gt;50,"P1","P3"),IF(X1896&gt;0,IF(Y1896&gt;50,"P2","P5"),IF(Y1896&gt;50,"P4","P6"))))</f>
        <v/>
      </c>
    </row>
    <row r="1897" spans="1:26" x14ac:dyDescent="0.35">
      <c r="A1897" s="48"/>
      <c r="B1897" s="48"/>
      <c r="C1897" s="48"/>
      <c r="D1897" s="48"/>
      <c r="E1897" s="47"/>
      <c r="F1897" s="47"/>
      <c r="G1897" s="48"/>
      <c r="H1897" s="48"/>
      <c r="I1897" s="48"/>
      <c r="J1897" s="48"/>
      <c r="K1897" s="48"/>
      <c r="L1897" s="48"/>
      <c r="M1897" s="48"/>
      <c r="N1897" s="48"/>
      <c r="O1897" s="48"/>
      <c r="P1897" s="48"/>
      <c r="Q1897" s="55" t="str" cm="1">
        <f t="array" ref="Q1897">IF(AND(B1897="",D1897="",G1897:H1897="",J1897:P1897),"",IF(OR(B1897="",D1897="",AND(D1897&lt;&gt;"A",D1897&lt;&gt;"B",D1897&lt;&gt;"C",D1897&lt;&gt;"D",D1897&lt;&gt;"U"),G1897&lt;0,H1897&lt;G1897,AND(J1897&lt;&gt;"BC",J1897&lt;&gt;"SG",J1897&lt;&gt;"KQ",J1897&lt;&gt;"R"),J1897="",K1897="",L1897="",L1897&lt; 0,OR(M1897="",M1897&gt;15),OR(N1897="",N1897&gt;15),O1897="",P1897=""),"ERROR - Please check inputs",""))</f>
        <v/>
      </c>
      <c r="R1897" s="55" t="str" cm="1">
        <f t="array" ref="R1897">IF(AND(B1897:D1897="",G1897:P1897=""),"",H1897-G1897)</f>
        <v/>
      </c>
      <c r="S1897" s="55" t="str" cm="1">
        <f t="array" ref="S1897">IF(AND(B1897:D1897="",G1897:P1897=""),"",P1897*R1897/1000*365)</f>
        <v/>
      </c>
      <c r="T1897" s="55" t="str" cm="1">
        <f t="array" ref="T1897">IF(AND(B1897:D1897="",G1897:P1897=""),"",MAX(0,K1897-L1897))</f>
        <v/>
      </c>
      <c r="U1897" s="55" t="str" cm="1">
        <f t="array" ref="U1897">IF(AND(B1897:D1897="",G1897:P1897=""),"",VLOOKUP(J1897,ABen_Rates,3,FALSE)*T1897*S1897)</f>
        <v/>
      </c>
      <c r="V1897" s="55" t="str" cm="1">
        <f t="array" ref="V1897">IF(AND(B1897:D1897="",G1897:P1897=""),"",VLOOKUP(D1897,Treatment_Life,2,FALSE)*U1897)</f>
        <v/>
      </c>
      <c r="W1897" s="55" t="str" cm="1">
        <f t="array" ref="W1897">IF(AND(B1897:D1897="",G1897:P1897=""),"",(H1897-G1897)*O1897*Lane_Width*Cost_m2)</f>
        <v/>
      </c>
      <c r="X1897" s="55" cm="1">
        <f t="array" ref="X1897">IF(AND(B1897:D1897="",G1897:P1897=""),-9999,V1897*Av_Cost_Coll/W1897)</f>
        <v>-9999</v>
      </c>
      <c r="Y1897" s="55" cm="1">
        <f t="array" ref="Y1897">IF(AND(B1897:D1897="",G1897:P1897=""),-9999,VLOOKUP(CONCATENATE(M1897,"-",N1897),Likelihood,2,FALSE))</f>
        <v>-9999</v>
      </c>
      <c r="Z1897" s="55" t="str" cm="1">
        <f t="array" ref="Z1897">IF(AND(B1897:D1897="",G1897:P1897=""),"",IF(X1897&gt;=2,IF(Y1897&gt;50,"P1","P3"),IF(X1897&gt;0,IF(Y1897&gt;50,"P2","P5"),IF(Y1897&gt;50,"P4","P6"))))</f>
        <v/>
      </c>
    </row>
    <row r="1898" spans="1:26" x14ac:dyDescent="0.35">
      <c r="A1898" s="48"/>
      <c r="B1898" s="48"/>
      <c r="C1898" s="48"/>
      <c r="D1898" s="48"/>
      <c r="E1898" s="47"/>
      <c r="F1898" s="47"/>
      <c r="G1898" s="48"/>
      <c r="H1898" s="48"/>
      <c r="I1898" s="48"/>
      <c r="J1898" s="48"/>
      <c r="K1898" s="48"/>
      <c r="L1898" s="48"/>
      <c r="M1898" s="48"/>
      <c r="N1898" s="48"/>
      <c r="O1898" s="48"/>
      <c r="P1898" s="48"/>
      <c r="Q1898" s="55" t="str" cm="1">
        <f t="array" ref="Q1898">IF(AND(B1898="",D1898="",G1898:H1898="",J1898:P1898),"",IF(OR(B1898="",D1898="",AND(D1898&lt;&gt;"A",D1898&lt;&gt;"B",D1898&lt;&gt;"C",D1898&lt;&gt;"D",D1898&lt;&gt;"U"),G1898&lt;0,H1898&lt;G1898,AND(J1898&lt;&gt;"BC",J1898&lt;&gt;"SG",J1898&lt;&gt;"KQ",J1898&lt;&gt;"R"),J1898="",K1898="",L1898="",L1898&lt; 0,OR(M1898="",M1898&gt;15),OR(N1898="",N1898&gt;15),O1898="",P1898=""),"ERROR - Please check inputs",""))</f>
        <v/>
      </c>
      <c r="R1898" s="55" t="str" cm="1">
        <f t="array" ref="R1898">IF(AND(B1898:D1898="",G1898:P1898=""),"",H1898-G1898)</f>
        <v/>
      </c>
      <c r="S1898" s="55" t="str" cm="1">
        <f t="array" ref="S1898">IF(AND(B1898:D1898="",G1898:P1898=""),"",P1898*R1898/1000*365)</f>
        <v/>
      </c>
      <c r="T1898" s="55" t="str" cm="1">
        <f t="array" ref="T1898">IF(AND(B1898:D1898="",G1898:P1898=""),"",MAX(0,K1898-L1898))</f>
        <v/>
      </c>
      <c r="U1898" s="55" t="str" cm="1">
        <f t="array" ref="U1898">IF(AND(B1898:D1898="",G1898:P1898=""),"",VLOOKUP(J1898,ABen_Rates,3,FALSE)*T1898*S1898)</f>
        <v/>
      </c>
      <c r="V1898" s="55" t="str" cm="1">
        <f t="array" ref="V1898">IF(AND(B1898:D1898="",G1898:P1898=""),"",VLOOKUP(D1898,Treatment_Life,2,FALSE)*U1898)</f>
        <v/>
      </c>
      <c r="W1898" s="55" t="str" cm="1">
        <f t="array" ref="W1898">IF(AND(B1898:D1898="",G1898:P1898=""),"",(H1898-G1898)*O1898*Lane_Width*Cost_m2)</f>
        <v/>
      </c>
      <c r="X1898" s="55" cm="1">
        <f t="array" ref="X1898">IF(AND(B1898:D1898="",G1898:P1898=""),-9999,V1898*Av_Cost_Coll/W1898)</f>
        <v>-9999</v>
      </c>
      <c r="Y1898" s="55" cm="1">
        <f t="array" ref="Y1898">IF(AND(B1898:D1898="",G1898:P1898=""),-9999,VLOOKUP(CONCATENATE(M1898,"-",N1898),Likelihood,2,FALSE))</f>
        <v>-9999</v>
      </c>
      <c r="Z1898" s="55" t="str" cm="1">
        <f t="array" ref="Z1898">IF(AND(B1898:D1898="",G1898:P1898=""),"",IF(X1898&gt;=2,IF(Y1898&gt;50,"P1","P3"),IF(X1898&gt;0,IF(Y1898&gt;50,"P2","P5"),IF(Y1898&gt;50,"P4","P6"))))</f>
        <v/>
      </c>
    </row>
    <row r="1899" spans="1:26" x14ac:dyDescent="0.35">
      <c r="A1899" s="48"/>
      <c r="B1899" s="48"/>
      <c r="C1899" s="48"/>
      <c r="D1899" s="48"/>
      <c r="E1899" s="47"/>
      <c r="F1899" s="47"/>
      <c r="G1899" s="48"/>
      <c r="H1899" s="48"/>
      <c r="I1899" s="48"/>
      <c r="J1899" s="48"/>
      <c r="K1899" s="48"/>
      <c r="L1899" s="48"/>
      <c r="M1899" s="48"/>
      <c r="N1899" s="48"/>
      <c r="O1899" s="48"/>
      <c r="P1899" s="48"/>
      <c r="Q1899" s="55" t="str" cm="1">
        <f t="array" ref="Q1899">IF(AND(B1899="",D1899="",G1899:H1899="",J1899:P1899),"",IF(OR(B1899="",D1899="",AND(D1899&lt;&gt;"A",D1899&lt;&gt;"B",D1899&lt;&gt;"C",D1899&lt;&gt;"D",D1899&lt;&gt;"U"),G1899&lt;0,H1899&lt;G1899,AND(J1899&lt;&gt;"BC",J1899&lt;&gt;"SG",J1899&lt;&gt;"KQ",J1899&lt;&gt;"R"),J1899="",K1899="",L1899="",L1899&lt; 0,OR(M1899="",M1899&gt;15),OR(N1899="",N1899&gt;15),O1899="",P1899=""),"ERROR - Please check inputs",""))</f>
        <v/>
      </c>
      <c r="R1899" s="55" t="str" cm="1">
        <f t="array" ref="R1899">IF(AND(B1899:D1899="",G1899:P1899=""),"",H1899-G1899)</f>
        <v/>
      </c>
      <c r="S1899" s="55" t="str" cm="1">
        <f t="array" ref="S1899">IF(AND(B1899:D1899="",G1899:P1899=""),"",P1899*R1899/1000*365)</f>
        <v/>
      </c>
      <c r="T1899" s="55" t="str" cm="1">
        <f t="array" ref="T1899">IF(AND(B1899:D1899="",G1899:P1899=""),"",MAX(0,K1899-L1899))</f>
        <v/>
      </c>
      <c r="U1899" s="55" t="str" cm="1">
        <f t="array" ref="U1899">IF(AND(B1899:D1899="",G1899:P1899=""),"",VLOOKUP(J1899,ABen_Rates,3,FALSE)*T1899*S1899)</f>
        <v/>
      </c>
      <c r="V1899" s="55" t="str" cm="1">
        <f t="array" ref="V1899">IF(AND(B1899:D1899="",G1899:P1899=""),"",VLOOKUP(D1899,Treatment_Life,2,FALSE)*U1899)</f>
        <v/>
      </c>
      <c r="W1899" s="55" t="str" cm="1">
        <f t="array" ref="W1899">IF(AND(B1899:D1899="",G1899:P1899=""),"",(H1899-G1899)*O1899*Lane_Width*Cost_m2)</f>
        <v/>
      </c>
      <c r="X1899" s="55" cm="1">
        <f t="array" ref="X1899">IF(AND(B1899:D1899="",G1899:P1899=""),-9999,V1899*Av_Cost_Coll/W1899)</f>
        <v>-9999</v>
      </c>
      <c r="Y1899" s="55" cm="1">
        <f t="array" ref="Y1899">IF(AND(B1899:D1899="",G1899:P1899=""),-9999,VLOOKUP(CONCATENATE(M1899,"-",N1899),Likelihood,2,FALSE))</f>
        <v>-9999</v>
      </c>
      <c r="Z1899" s="55" t="str" cm="1">
        <f t="array" ref="Z1899">IF(AND(B1899:D1899="",G1899:P1899=""),"",IF(X1899&gt;=2,IF(Y1899&gt;50,"P1","P3"),IF(X1899&gt;0,IF(Y1899&gt;50,"P2","P5"),IF(Y1899&gt;50,"P4","P6"))))</f>
        <v/>
      </c>
    </row>
    <row r="1900" spans="1:26" x14ac:dyDescent="0.35">
      <c r="A1900" s="48"/>
      <c r="B1900" s="48"/>
      <c r="C1900" s="48"/>
      <c r="D1900" s="48"/>
      <c r="E1900" s="47"/>
      <c r="F1900" s="47"/>
      <c r="G1900" s="48"/>
      <c r="H1900" s="48"/>
      <c r="I1900" s="48"/>
      <c r="J1900" s="48"/>
      <c r="K1900" s="48"/>
      <c r="L1900" s="48"/>
      <c r="M1900" s="48"/>
      <c r="N1900" s="48"/>
      <c r="O1900" s="48"/>
      <c r="P1900" s="48"/>
      <c r="Q1900" s="55" t="str" cm="1">
        <f t="array" ref="Q1900">IF(AND(B1900="",D1900="",G1900:H1900="",J1900:P1900),"",IF(OR(B1900="",D1900="",AND(D1900&lt;&gt;"A",D1900&lt;&gt;"B",D1900&lt;&gt;"C",D1900&lt;&gt;"D",D1900&lt;&gt;"U"),G1900&lt;0,H1900&lt;G1900,AND(J1900&lt;&gt;"BC",J1900&lt;&gt;"SG",J1900&lt;&gt;"KQ",J1900&lt;&gt;"R"),J1900="",K1900="",L1900="",L1900&lt; 0,OR(M1900="",M1900&gt;15),OR(N1900="",N1900&gt;15),O1900="",P1900=""),"ERROR - Please check inputs",""))</f>
        <v/>
      </c>
      <c r="R1900" s="55" t="str" cm="1">
        <f t="array" ref="R1900">IF(AND(B1900:D1900="",G1900:P1900=""),"",H1900-G1900)</f>
        <v/>
      </c>
      <c r="S1900" s="55" t="str" cm="1">
        <f t="array" ref="S1900">IF(AND(B1900:D1900="",G1900:P1900=""),"",P1900*R1900/1000*365)</f>
        <v/>
      </c>
      <c r="T1900" s="55" t="str" cm="1">
        <f t="array" ref="T1900">IF(AND(B1900:D1900="",G1900:P1900=""),"",MAX(0,K1900-L1900))</f>
        <v/>
      </c>
      <c r="U1900" s="55" t="str" cm="1">
        <f t="array" ref="U1900">IF(AND(B1900:D1900="",G1900:P1900=""),"",VLOOKUP(J1900,ABen_Rates,3,FALSE)*T1900*S1900)</f>
        <v/>
      </c>
      <c r="V1900" s="55" t="str" cm="1">
        <f t="array" ref="V1900">IF(AND(B1900:D1900="",G1900:P1900=""),"",VLOOKUP(D1900,Treatment_Life,2,FALSE)*U1900)</f>
        <v/>
      </c>
      <c r="W1900" s="55" t="str" cm="1">
        <f t="array" ref="W1900">IF(AND(B1900:D1900="",G1900:P1900=""),"",(H1900-G1900)*O1900*Lane_Width*Cost_m2)</f>
        <v/>
      </c>
      <c r="X1900" s="55" cm="1">
        <f t="array" ref="X1900">IF(AND(B1900:D1900="",G1900:P1900=""),-9999,V1900*Av_Cost_Coll/W1900)</f>
        <v>-9999</v>
      </c>
      <c r="Y1900" s="55" cm="1">
        <f t="array" ref="Y1900">IF(AND(B1900:D1900="",G1900:P1900=""),-9999,VLOOKUP(CONCATENATE(M1900,"-",N1900),Likelihood,2,FALSE))</f>
        <v>-9999</v>
      </c>
      <c r="Z1900" s="55" t="str" cm="1">
        <f t="array" ref="Z1900">IF(AND(B1900:D1900="",G1900:P1900=""),"",IF(X1900&gt;=2,IF(Y1900&gt;50,"P1","P3"),IF(X1900&gt;0,IF(Y1900&gt;50,"P2","P5"),IF(Y1900&gt;50,"P4","P6"))))</f>
        <v/>
      </c>
    </row>
    <row r="1901" spans="1:26" x14ac:dyDescent="0.35">
      <c r="A1901" s="48"/>
      <c r="B1901" s="48"/>
      <c r="C1901" s="48"/>
      <c r="D1901" s="48"/>
      <c r="E1901" s="47"/>
      <c r="F1901" s="47"/>
      <c r="G1901" s="48"/>
      <c r="H1901" s="48"/>
      <c r="I1901" s="48"/>
      <c r="J1901" s="48"/>
      <c r="K1901" s="48"/>
      <c r="L1901" s="48"/>
      <c r="M1901" s="48"/>
      <c r="N1901" s="48"/>
      <c r="O1901" s="48"/>
      <c r="P1901" s="48"/>
      <c r="Q1901" s="55" t="str" cm="1">
        <f t="array" ref="Q1901">IF(AND(B1901="",D1901="",G1901:H1901="",J1901:P1901),"",IF(OR(B1901="",D1901="",AND(D1901&lt;&gt;"A",D1901&lt;&gt;"B",D1901&lt;&gt;"C",D1901&lt;&gt;"D",D1901&lt;&gt;"U"),G1901&lt;0,H1901&lt;G1901,AND(J1901&lt;&gt;"BC",J1901&lt;&gt;"SG",J1901&lt;&gt;"KQ",J1901&lt;&gt;"R"),J1901="",K1901="",L1901="",L1901&lt; 0,OR(M1901="",M1901&gt;15),OR(N1901="",N1901&gt;15),O1901="",P1901=""),"ERROR - Please check inputs",""))</f>
        <v/>
      </c>
      <c r="R1901" s="55" t="str" cm="1">
        <f t="array" ref="R1901">IF(AND(B1901:D1901="",G1901:P1901=""),"",H1901-G1901)</f>
        <v/>
      </c>
      <c r="S1901" s="55" t="str" cm="1">
        <f t="array" ref="S1901">IF(AND(B1901:D1901="",G1901:P1901=""),"",P1901*R1901/1000*365)</f>
        <v/>
      </c>
      <c r="T1901" s="55" t="str" cm="1">
        <f t="array" ref="T1901">IF(AND(B1901:D1901="",G1901:P1901=""),"",MAX(0,K1901-L1901))</f>
        <v/>
      </c>
      <c r="U1901" s="55" t="str" cm="1">
        <f t="array" ref="U1901">IF(AND(B1901:D1901="",G1901:P1901=""),"",VLOOKUP(J1901,ABen_Rates,3,FALSE)*T1901*S1901)</f>
        <v/>
      </c>
      <c r="V1901" s="55" t="str" cm="1">
        <f t="array" ref="V1901">IF(AND(B1901:D1901="",G1901:P1901=""),"",VLOOKUP(D1901,Treatment_Life,2,FALSE)*U1901)</f>
        <v/>
      </c>
      <c r="W1901" s="55" t="str" cm="1">
        <f t="array" ref="W1901">IF(AND(B1901:D1901="",G1901:P1901=""),"",(H1901-G1901)*O1901*Lane_Width*Cost_m2)</f>
        <v/>
      </c>
      <c r="X1901" s="55" cm="1">
        <f t="array" ref="X1901">IF(AND(B1901:D1901="",G1901:P1901=""),-9999,V1901*Av_Cost_Coll/W1901)</f>
        <v>-9999</v>
      </c>
      <c r="Y1901" s="55" cm="1">
        <f t="array" ref="Y1901">IF(AND(B1901:D1901="",G1901:P1901=""),-9999,VLOOKUP(CONCATENATE(M1901,"-",N1901),Likelihood,2,FALSE))</f>
        <v>-9999</v>
      </c>
      <c r="Z1901" s="55" t="str" cm="1">
        <f t="array" ref="Z1901">IF(AND(B1901:D1901="",G1901:P1901=""),"",IF(X1901&gt;=2,IF(Y1901&gt;50,"P1","P3"),IF(X1901&gt;0,IF(Y1901&gt;50,"P2","P5"),IF(Y1901&gt;50,"P4","P6"))))</f>
        <v/>
      </c>
    </row>
    <row r="1902" spans="1:26" x14ac:dyDescent="0.35">
      <c r="A1902" s="48"/>
      <c r="B1902" s="48"/>
      <c r="C1902" s="48"/>
      <c r="D1902" s="48"/>
      <c r="E1902" s="47"/>
      <c r="F1902" s="47"/>
      <c r="G1902" s="48"/>
      <c r="H1902" s="48"/>
      <c r="I1902" s="48"/>
      <c r="J1902" s="48"/>
      <c r="K1902" s="48"/>
      <c r="L1902" s="48"/>
      <c r="M1902" s="48"/>
      <c r="N1902" s="48"/>
      <c r="O1902" s="48"/>
      <c r="P1902" s="48"/>
      <c r="Q1902" s="55" t="str" cm="1">
        <f t="array" ref="Q1902">IF(AND(B1902="",D1902="",G1902:H1902="",J1902:P1902),"",IF(OR(B1902="",D1902="",AND(D1902&lt;&gt;"A",D1902&lt;&gt;"B",D1902&lt;&gt;"C",D1902&lt;&gt;"D",D1902&lt;&gt;"U"),G1902&lt;0,H1902&lt;G1902,AND(J1902&lt;&gt;"BC",J1902&lt;&gt;"SG",J1902&lt;&gt;"KQ",J1902&lt;&gt;"R"),J1902="",K1902="",L1902="",L1902&lt; 0,OR(M1902="",M1902&gt;15),OR(N1902="",N1902&gt;15),O1902="",P1902=""),"ERROR - Please check inputs",""))</f>
        <v/>
      </c>
      <c r="R1902" s="55" t="str" cm="1">
        <f t="array" ref="R1902">IF(AND(B1902:D1902="",G1902:P1902=""),"",H1902-G1902)</f>
        <v/>
      </c>
      <c r="S1902" s="55" t="str" cm="1">
        <f t="array" ref="S1902">IF(AND(B1902:D1902="",G1902:P1902=""),"",P1902*R1902/1000*365)</f>
        <v/>
      </c>
      <c r="T1902" s="55" t="str" cm="1">
        <f t="array" ref="T1902">IF(AND(B1902:D1902="",G1902:P1902=""),"",MAX(0,K1902-L1902))</f>
        <v/>
      </c>
      <c r="U1902" s="55" t="str" cm="1">
        <f t="array" ref="U1902">IF(AND(B1902:D1902="",G1902:P1902=""),"",VLOOKUP(J1902,ABen_Rates,3,FALSE)*T1902*S1902)</f>
        <v/>
      </c>
      <c r="V1902" s="55" t="str" cm="1">
        <f t="array" ref="V1902">IF(AND(B1902:D1902="",G1902:P1902=""),"",VLOOKUP(D1902,Treatment_Life,2,FALSE)*U1902)</f>
        <v/>
      </c>
      <c r="W1902" s="55" t="str" cm="1">
        <f t="array" ref="W1902">IF(AND(B1902:D1902="",G1902:P1902=""),"",(H1902-G1902)*O1902*Lane_Width*Cost_m2)</f>
        <v/>
      </c>
      <c r="X1902" s="55" cm="1">
        <f t="array" ref="X1902">IF(AND(B1902:D1902="",G1902:P1902=""),-9999,V1902*Av_Cost_Coll/W1902)</f>
        <v>-9999</v>
      </c>
      <c r="Y1902" s="55" cm="1">
        <f t="array" ref="Y1902">IF(AND(B1902:D1902="",G1902:P1902=""),-9999,VLOOKUP(CONCATENATE(M1902,"-",N1902),Likelihood,2,FALSE))</f>
        <v>-9999</v>
      </c>
      <c r="Z1902" s="55" t="str" cm="1">
        <f t="array" ref="Z1902">IF(AND(B1902:D1902="",G1902:P1902=""),"",IF(X1902&gt;=2,IF(Y1902&gt;50,"P1","P3"),IF(X1902&gt;0,IF(Y1902&gt;50,"P2","P5"),IF(Y1902&gt;50,"P4","P6"))))</f>
        <v/>
      </c>
    </row>
    <row r="1903" spans="1:26" x14ac:dyDescent="0.35">
      <c r="A1903" s="48"/>
      <c r="B1903" s="48"/>
      <c r="C1903" s="48"/>
      <c r="D1903" s="48"/>
      <c r="E1903" s="47"/>
      <c r="F1903" s="47"/>
      <c r="G1903" s="48"/>
      <c r="H1903" s="48"/>
      <c r="I1903" s="48"/>
      <c r="J1903" s="48"/>
      <c r="K1903" s="48"/>
      <c r="L1903" s="48"/>
      <c r="M1903" s="48"/>
      <c r="N1903" s="48"/>
      <c r="O1903" s="48"/>
      <c r="P1903" s="48"/>
      <c r="Q1903" s="55" t="str" cm="1">
        <f t="array" ref="Q1903">IF(AND(B1903="",D1903="",G1903:H1903="",J1903:P1903),"",IF(OR(B1903="",D1903="",AND(D1903&lt;&gt;"A",D1903&lt;&gt;"B",D1903&lt;&gt;"C",D1903&lt;&gt;"D",D1903&lt;&gt;"U"),G1903&lt;0,H1903&lt;G1903,AND(J1903&lt;&gt;"BC",J1903&lt;&gt;"SG",J1903&lt;&gt;"KQ",J1903&lt;&gt;"R"),J1903="",K1903="",L1903="",L1903&lt; 0,OR(M1903="",M1903&gt;15),OR(N1903="",N1903&gt;15),O1903="",P1903=""),"ERROR - Please check inputs",""))</f>
        <v/>
      </c>
      <c r="R1903" s="55" t="str" cm="1">
        <f t="array" ref="R1903">IF(AND(B1903:D1903="",G1903:P1903=""),"",H1903-G1903)</f>
        <v/>
      </c>
      <c r="S1903" s="55" t="str" cm="1">
        <f t="array" ref="S1903">IF(AND(B1903:D1903="",G1903:P1903=""),"",P1903*R1903/1000*365)</f>
        <v/>
      </c>
      <c r="T1903" s="55" t="str" cm="1">
        <f t="array" ref="T1903">IF(AND(B1903:D1903="",G1903:P1903=""),"",MAX(0,K1903-L1903))</f>
        <v/>
      </c>
      <c r="U1903" s="55" t="str" cm="1">
        <f t="array" ref="U1903">IF(AND(B1903:D1903="",G1903:P1903=""),"",VLOOKUP(J1903,ABen_Rates,3,FALSE)*T1903*S1903)</f>
        <v/>
      </c>
      <c r="V1903" s="55" t="str" cm="1">
        <f t="array" ref="V1903">IF(AND(B1903:D1903="",G1903:P1903=""),"",VLOOKUP(D1903,Treatment_Life,2,FALSE)*U1903)</f>
        <v/>
      </c>
      <c r="W1903" s="55" t="str" cm="1">
        <f t="array" ref="W1903">IF(AND(B1903:D1903="",G1903:P1903=""),"",(H1903-G1903)*O1903*Lane_Width*Cost_m2)</f>
        <v/>
      </c>
      <c r="X1903" s="55" cm="1">
        <f t="array" ref="X1903">IF(AND(B1903:D1903="",G1903:P1903=""),-9999,V1903*Av_Cost_Coll/W1903)</f>
        <v>-9999</v>
      </c>
      <c r="Y1903" s="55" cm="1">
        <f t="array" ref="Y1903">IF(AND(B1903:D1903="",G1903:P1903=""),-9999,VLOOKUP(CONCATENATE(M1903,"-",N1903),Likelihood,2,FALSE))</f>
        <v>-9999</v>
      </c>
      <c r="Z1903" s="55" t="str" cm="1">
        <f t="array" ref="Z1903">IF(AND(B1903:D1903="",G1903:P1903=""),"",IF(X1903&gt;=2,IF(Y1903&gt;50,"P1","P3"),IF(X1903&gt;0,IF(Y1903&gt;50,"P2","P5"),IF(Y1903&gt;50,"P4","P6"))))</f>
        <v/>
      </c>
    </row>
    <row r="1904" spans="1:26" x14ac:dyDescent="0.35">
      <c r="A1904" s="48"/>
      <c r="B1904" s="48"/>
      <c r="C1904" s="48"/>
      <c r="D1904" s="48"/>
      <c r="E1904" s="47"/>
      <c r="F1904" s="47"/>
      <c r="G1904" s="48"/>
      <c r="H1904" s="48"/>
      <c r="I1904" s="48"/>
      <c r="J1904" s="48"/>
      <c r="K1904" s="48"/>
      <c r="L1904" s="48"/>
      <c r="M1904" s="48"/>
      <c r="N1904" s="48"/>
      <c r="O1904" s="48"/>
      <c r="P1904" s="48"/>
      <c r="Q1904" s="55" t="str" cm="1">
        <f t="array" ref="Q1904">IF(AND(B1904="",D1904="",G1904:H1904="",J1904:P1904),"",IF(OR(B1904="",D1904="",AND(D1904&lt;&gt;"A",D1904&lt;&gt;"B",D1904&lt;&gt;"C",D1904&lt;&gt;"D",D1904&lt;&gt;"U"),G1904&lt;0,H1904&lt;G1904,AND(J1904&lt;&gt;"BC",J1904&lt;&gt;"SG",J1904&lt;&gt;"KQ",J1904&lt;&gt;"R"),J1904="",K1904="",L1904="",L1904&lt; 0,OR(M1904="",M1904&gt;15),OR(N1904="",N1904&gt;15),O1904="",P1904=""),"ERROR - Please check inputs",""))</f>
        <v/>
      </c>
      <c r="R1904" s="55" t="str" cm="1">
        <f t="array" ref="R1904">IF(AND(B1904:D1904="",G1904:P1904=""),"",H1904-G1904)</f>
        <v/>
      </c>
      <c r="S1904" s="55" t="str" cm="1">
        <f t="array" ref="S1904">IF(AND(B1904:D1904="",G1904:P1904=""),"",P1904*R1904/1000*365)</f>
        <v/>
      </c>
      <c r="T1904" s="55" t="str" cm="1">
        <f t="array" ref="T1904">IF(AND(B1904:D1904="",G1904:P1904=""),"",MAX(0,K1904-L1904))</f>
        <v/>
      </c>
      <c r="U1904" s="55" t="str" cm="1">
        <f t="array" ref="U1904">IF(AND(B1904:D1904="",G1904:P1904=""),"",VLOOKUP(J1904,ABen_Rates,3,FALSE)*T1904*S1904)</f>
        <v/>
      </c>
      <c r="V1904" s="55" t="str" cm="1">
        <f t="array" ref="V1904">IF(AND(B1904:D1904="",G1904:P1904=""),"",VLOOKUP(D1904,Treatment_Life,2,FALSE)*U1904)</f>
        <v/>
      </c>
      <c r="W1904" s="55" t="str" cm="1">
        <f t="array" ref="W1904">IF(AND(B1904:D1904="",G1904:P1904=""),"",(H1904-G1904)*O1904*Lane_Width*Cost_m2)</f>
        <v/>
      </c>
      <c r="X1904" s="55" cm="1">
        <f t="array" ref="X1904">IF(AND(B1904:D1904="",G1904:P1904=""),-9999,V1904*Av_Cost_Coll/W1904)</f>
        <v>-9999</v>
      </c>
      <c r="Y1904" s="55" cm="1">
        <f t="array" ref="Y1904">IF(AND(B1904:D1904="",G1904:P1904=""),-9999,VLOOKUP(CONCATENATE(M1904,"-",N1904),Likelihood,2,FALSE))</f>
        <v>-9999</v>
      </c>
      <c r="Z1904" s="55" t="str" cm="1">
        <f t="array" ref="Z1904">IF(AND(B1904:D1904="",G1904:P1904=""),"",IF(X1904&gt;=2,IF(Y1904&gt;50,"P1","P3"),IF(X1904&gt;0,IF(Y1904&gt;50,"P2","P5"),IF(Y1904&gt;50,"P4","P6"))))</f>
        <v/>
      </c>
    </row>
    <row r="1905" spans="1:26" x14ac:dyDescent="0.35">
      <c r="A1905" s="48"/>
      <c r="B1905" s="48"/>
      <c r="C1905" s="48"/>
      <c r="D1905" s="48"/>
      <c r="E1905" s="47"/>
      <c r="F1905" s="47"/>
      <c r="G1905" s="48"/>
      <c r="H1905" s="48"/>
      <c r="I1905" s="48"/>
      <c r="J1905" s="48"/>
      <c r="K1905" s="48"/>
      <c r="L1905" s="48"/>
      <c r="M1905" s="48"/>
      <c r="N1905" s="48"/>
      <c r="O1905" s="48"/>
      <c r="P1905" s="48"/>
      <c r="Q1905" s="55" t="str" cm="1">
        <f t="array" ref="Q1905">IF(AND(B1905="",D1905="",G1905:H1905="",J1905:P1905),"",IF(OR(B1905="",D1905="",AND(D1905&lt;&gt;"A",D1905&lt;&gt;"B",D1905&lt;&gt;"C",D1905&lt;&gt;"D",D1905&lt;&gt;"U"),G1905&lt;0,H1905&lt;G1905,AND(J1905&lt;&gt;"BC",J1905&lt;&gt;"SG",J1905&lt;&gt;"KQ",J1905&lt;&gt;"R"),J1905="",K1905="",L1905="",L1905&lt; 0,OR(M1905="",M1905&gt;15),OR(N1905="",N1905&gt;15),O1905="",P1905=""),"ERROR - Please check inputs",""))</f>
        <v/>
      </c>
      <c r="R1905" s="55" t="str" cm="1">
        <f t="array" ref="R1905">IF(AND(B1905:D1905="",G1905:P1905=""),"",H1905-G1905)</f>
        <v/>
      </c>
      <c r="S1905" s="55" t="str" cm="1">
        <f t="array" ref="S1905">IF(AND(B1905:D1905="",G1905:P1905=""),"",P1905*R1905/1000*365)</f>
        <v/>
      </c>
      <c r="T1905" s="55" t="str" cm="1">
        <f t="array" ref="T1905">IF(AND(B1905:D1905="",G1905:P1905=""),"",MAX(0,K1905-L1905))</f>
        <v/>
      </c>
      <c r="U1905" s="55" t="str" cm="1">
        <f t="array" ref="U1905">IF(AND(B1905:D1905="",G1905:P1905=""),"",VLOOKUP(J1905,ABen_Rates,3,FALSE)*T1905*S1905)</f>
        <v/>
      </c>
      <c r="V1905" s="55" t="str" cm="1">
        <f t="array" ref="V1905">IF(AND(B1905:D1905="",G1905:P1905=""),"",VLOOKUP(D1905,Treatment_Life,2,FALSE)*U1905)</f>
        <v/>
      </c>
      <c r="W1905" s="55" t="str" cm="1">
        <f t="array" ref="W1905">IF(AND(B1905:D1905="",G1905:P1905=""),"",(H1905-G1905)*O1905*Lane_Width*Cost_m2)</f>
        <v/>
      </c>
      <c r="X1905" s="55" cm="1">
        <f t="array" ref="X1905">IF(AND(B1905:D1905="",G1905:P1905=""),-9999,V1905*Av_Cost_Coll/W1905)</f>
        <v>-9999</v>
      </c>
      <c r="Y1905" s="55" cm="1">
        <f t="array" ref="Y1905">IF(AND(B1905:D1905="",G1905:P1905=""),-9999,VLOOKUP(CONCATENATE(M1905,"-",N1905),Likelihood,2,FALSE))</f>
        <v>-9999</v>
      </c>
      <c r="Z1905" s="55" t="str" cm="1">
        <f t="array" ref="Z1905">IF(AND(B1905:D1905="",G1905:P1905=""),"",IF(X1905&gt;=2,IF(Y1905&gt;50,"P1","P3"),IF(X1905&gt;0,IF(Y1905&gt;50,"P2","P5"),IF(Y1905&gt;50,"P4","P6"))))</f>
        <v/>
      </c>
    </row>
    <row r="1906" spans="1:26" x14ac:dyDescent="0.35">
      <c r="A1906" s="48"/>
      <c r="B1906" s="48"/>
      <c r="C1906" s="48"/>
      <c r="D1906" s="48"/>
      <c r="E1906" s="47"/>
      <c r="F1906" s="47"/>
      <c r="G1906" s="48"/>
      <c r="H1906" s="48"/>
      <c r="I1906" s="48"/>
      <c r="J1906" s="48"/>
      <c r="K1906" s="48"/>
      <c r="L1906" s="48"/>
      <c r="M1906" s="48"/>
      <c r="N1906" s="48"/>
      <c r="O1906" s="48"/>
      <c r="P1906" s="48"/>
      <c r="Q1906" s="55" t="str" cm="1">
        <f t="array" ref="Q1906">IF(AND(B1906="",D1906="",G1906:H1906="",J1906:P1906),"",IF(OR(B1906="",D1906="",AND(D1906&lt;&gt;"A",D1906&lt;&gt;"B",D1906&lt;&gt;"C",D1906&lt;&gt;"D",D1906&lt;&gt;"U"),G1906&lt;0,H1906&lt;G1906,AND(J1906&lt;&gt;"BC",J1906&lt;&gt;"SG",J1906&lt;&gt;"KQ",J1906&lt;&gt;"R"),J1906="",K1906="",L1906="",L1906&lt; 0,OR(M1906="",M1906&gt;15),OR(N1906="",N1906&gt;15),O1906="",P1906=""),"ERROR - Please check inputs",""))</f>
        <v/>
      </c>
      <c r="R1906" s="55" t="str" cm="1">
        <f t="array" ref="R1906">IF(AND(B1906:D1906="",G1906:P1906=""),"",H1906-G1906)</f>
        <v/>
      </c>
      <c r="S1906" s="55" t="str" cm="1">
        <f t="array" ref="S1906">IF(AND(B1906:D1906="",G1906:P1906=""),"",P1906*R1906/1000*365)</f>
        <v/>
      </c>
      <c r="T1906" s="55" t="str" cm="1">
        <f t="array" ref="T1906">IF(AND(B1906:D1906="",G1906:P1906=""),"",MAX(0,K1906-L1906))</f>
        <v/>
      </c>
      <c r="U1906" s="55" t="str" cm="1">
        <f t="array" ref="U1906">IF(AND(B1906:D1906="",G1906:P1906=""),"",VLOOKUP(J1906,ABen_Rates,3,FALSE)*T1906*S1906)</f>
        <v/>
      </c>
      <c r="V1906" s="55" t="str" cm="1">
        <f t="array" ref="V1906">IF(AND(B1906:D1906="",G1906:P1906=""),"",VLOOKUP(D1906,Treatment_Life,2,FALSE)*U1906)</f>
        <v/>
      </c>
      <c r="W1906" s="55" t="str" cm="1">
        <f t="array" ref="W1906">IF(AND(B1906:D1906="",G1906:P1906=""),"",(H1906-G1906)*O1906*Lane_Width*Cost_m2)</f>
        <v/>
      </c>
      <c r="X1906" s="55" cm="1">
        <f t="array" ref="X1906">IF(AND(B1906:D1906="",G1906:P1906=""),-9999,V1906*Av_Cost_Coll/W1906)</f>
        <v>-9999</v>
      </c>
      <c r="Y1906" s="55" cm="1">
        <f t="array" ref="Y1906">IF(AND(B1906:D1906="",G1906:P1906=""),-9999,VLOOKUP(CONCATENATE(M1906,"-",N1906),Likelihood,2,FALSE))</f>
        <v>-9999</v>
      </c>
      <c r="Z1906" s="55" t="str" cm="1">
        <f t="array" ref="Z1906">IF(AND(B1906:D1906="",G1906:P1906=""),"",IF(X1906&gt;=2,IF(Y1906&gt;50,"P1","P3"),IF(X1906&gt;0,IF(Y1906&gt;50,"P2","P5"),IF(Y1906&gt;50,"P4","P6"))))</f>
        <v/>
      </c>
    </row>
    <row r="1907" spans="1:26" x14ac:dyDescent="0.35">
      <c r="A1907" s="48"/>
      <c r="B1907" s="48"/>
      <c r="C1907" s="48"/>
      <c r="D1907" s="48"/>
      <c r="E1907" s="47"/>
      <c r="F1907" s="47"/>
      <c r="G1907" s="48"/>
      <c r="H1907" s="48"/>
      <c r="I1907" s="48"/>
      <c r="J1907" s="48"/>
      <c r="K1907" s="48"/>
      <c r="L1907" s="48"/>
      <c r="M1907" s="48"/>
      <c r="N1907" s="48"/>
      <c r="O1907" s="48"/>
      <c r="P1907" s="48"/>
      <c r="Q1907" s="55" t="str" cm="1">
        <f t="array" ref="Q1907">IF(AND(B1907="",D1907="",G1907:H1907="",J1907:P1907),"",IF(OR(B1907="",D1907="",AND(D1907&lt;&gt;"A",D1907&lt;&gt;"B",D1907&lt;&gt;"C",D1907&lt;&gt;"D",D1907&lt;&gt;"U"),G1907&lt;0,H1907&lt;G1907,AND(J1907&lt;&gt;"BC",J1907&lt;&gt;"SG",J1907&lt;&gt;"KQ",J1907&lt;&gt;"R"),J1907="",K1907="",L1907="",L1907&lt; 0,OR(M1907="",M1907&gt;15),OR(N1907="",N1907&gt;15),O1907="",P1907=""),"ERROR - Please check inputs",""))</f>
        <v/>
      </c>
      <c r="R1907" s="55" t="str" cm="1">
        <f t="array" ref="R1907">IF(AND(B1907:D1907="",G1907:P1907=""),"",H1907-G1907)</f>
        <v/>
      </c>
      <c r="S1907" s="55" t="str" cm="1">
        <f t="array" ref="S1907">IF(AND(B1907:D1907="",G1907:P1907=""),"",P1907*R1907/1000*365)</f>
        <v/>
      </c>
      <c r="T1907" s="55" t="str" cm="1">
        <f t="array" ref="T1907">IF(AND(B1907:D1907="",G1907:P1907=""),"",MAX(0,K1907-L1907))</f>
        <v/>
      </c>
      <c r="U1907" s="55" t="str" cm="1">
        <f t="array" ref="U1907">IF(AND(B1907:D1907="",G1907:P1907=""),"",VLOOKUP(J1907,ABen_Rates,3,FALSE)*T1907*S1907)</f>
        <v/>
      </c>
      <c r="V1907" s="55" t="str" cm="1">
        <f t="array" ref="V1907">IF(AND(B1907:D1907="",G1907:P1907=""),"",VLOOKUP(D1907,Treatment_Life,2,FALSE)*U1907)</f>
        <v/>
      </c>
      <c r="W1907" s="55" t="str" cm="1">
        <f t="array" ref="W1907">IF(AND(B1907:D1907="",G1907:P1907=""),"",(H1907-G1907)*O1907*Lane_Width*Cost_m2)</f>
        <v/>
      </c>
      <c r="X1907" s="55" cm="1">
        <f t="array" ref="X1907">IF(AND(B1907:D1907="",G1907:P1907=""),-9999,V1907*Av_Cost_Coll/W1907)</f>
        <v>-9999</v>
      </c>
      <c r="Y1907" s="55" cm="1">
        <f t="array" ref="Y1907">IF(AND(B1907:D1907="",G1907:P1907=""),-9999,VLOOKUP(CONCATENATE(M1907,"-",N1907),Likelihood,2,FALSE))</f>
        <v>-9999</v>
      </c>
      <c r="Z1907" s="55" t="str" cm="1">
        <f t="array" ref="Z1907">IF(AND(B1907:D1907="",G1907:P1907=""),"",IF(X1907&gt;=2,IF(Y1907&gt;50,"P1","P3"),IF(X1907&gt;0,IF(Y1907&gt;50,"P2","P5"),IF(Y1907&gt;50,"P4","P6"))))</f>
        <v/>
      </c>
    </row>
    <row r="1908" spans="1:26" x14ac:dyDescent="0.35">
      <c r="A1908" s="48"/>
      <c r="B1908" s="48"/>
      <c r="C1908" s="48"/>
      <c r="D1908" s="48"/>
      <c r="E1908" s="47"/>
      <c r="F1908" s="47"/>
      <c r="G1908" s="48"/>
      <c r="H1908" s="48"/>
      <c r="I1908" s="48"/>
      <c r="J1908" s="48"/>
      <c r="K1908" s="48"/>
      <c r="L1908" s="48"/>
      <c r="M1908" s="48"/>
      <c r="N1908" s="48"/>
      <c r="O1908" s="48"/>
      <c r="P1908" s="48"/>
      <c r="Q1908" s="55" t="str" cm="1">
        <f t="array" ref="Q1908">IF(AND(B1908="",D1908="",G1908:H1908="",J1908:P1908),"",IF(OR(B1908="",D1908="",AND(D1908&lt;&gt;"A",D1908&lt;&gt;"B",D1908&lt;&gt;"C",D1908&lt;&gt;"D",D1908&lt;&gt;"U"),G1908&lt;0,H1908&lt;G1908,AND(J1908&lt;&gt;"BC",J1908&lt;&gt;"SG",J1908&lt;&gt;"KQ",J1908&lt;&gt;"R"),J1908="",K1908="",L1908="",L1908&lt; 0,OR(M1908="",M1908&gt;15),OR(N1908="",N1908&gt;15),O1908="",P1908=""),"ERROR - Please check inputs",""))</f>
        <v/>
      </c>
      <c r="R1908" s="55" t="str" cm="1">
        <f t="array" ref="R1908">IF(AND(B1908:D1908="",G1908:P1908=""),"",H1908-G1908)</f>
        <v/>
      </c>
      <c r="S1908" s="55" t="str" cm="1">
        <f t="array" ref="S1908">IF(AND(B1908:D1908="",G1908:P1908=""),"",P1908*R1908/1000*365)</f>
        <v/>
      </c>
      <c r="T1908" s="55" t="str" cm="1">
        <f t="array" ref="T1908">IF(AND(B1908:D1908="",G1908:P1908=""),"",MAX(0,K1908-L1908))</f>
        <v/>
      </c>
      <c r="U1908" s="55" t="str" cm="1">
        <f t="array" ref="U1908">IF(AND(B1908:D1908="",G1908:P1908=""),"",VLOOKUP(J1908,ABen_Rates,3,FALSE)*T1908*S1908)</f>
        <v/>
      </c>
      <c r="V1908" s="55" t="str" cm="1">
        <f t="array" ref="V1908">IF(AND(B1908:D1908="",G1908:P1908=""),"",VLOOKUP(D1908,Treatment_Life,2,FALSE)*U1908)</f>
        <v/>
      </c>
      <c r="W1908" s="55" t="str" cm="1">
        <f t="array" ref="W1908">IF(AND(B1908:D1908="",G1908:P1908=""),"",(H1908-G1908)*O1908*Lane_Width*Cost_m2)</f>
        <v/>
      </c>
      <c r="X1908" s="55" cm="1">
        <f t="array" ref="X1908">IF(AND(B1908:D1908="",G1908:P1908=""),-9999,V1908*Av_Cost_Coll/W1908)</f>
        <v>-9999</v>
      </c>
      <c r="Y1908" s="55" cm="1">
        <f t="array" ref="Y1908">IF(AND(B1908:D1908="",G1908:P1908=""),-9999,VLOOKUP(CONCATENATE(M1908,"-",N1908),Likelihood,2,FALSE))</f>
        <v>-9999</v>
      </c>
      <c r="Z1908" s="55" t="str" cm="1">
        <f t="array" ref="Z1908">IF(AND(B1908:D1908="",G1908:P1908=""),"",IF(X1908&gt;=2,IF(Y1908&gt;50,"P1","P3"),IF(X1908&gt;0,IF(Y1908&gt;50,"P2","P5"),IF(Y1908&gt;50,"P4","P6"))))</f>
        <v/>
      </c>
    </row>
    <row r="1909" spans="1:26" x14ac:dyDescent="0.35">
      <c r="A1909" s="48"/>
      <c r="B1909" s="48"/>
      <c r="C1909" s="48"/>
      <c r="D1909" s="48"/>
      <c r="E1909" s="47"/>
      <c r="F1909" s="47"/>
      <c r="G1909" s="48"/>
      <c r="H1909" s="48"/>
      <c r="I1909" s="48"/>
      <c r="J1909" s="48"/>
      <c r="K1909" s="48"/>
      <c r="L1909" s="48"/>
      <c r="M1909" s="48"/>
      <c r="N1909" s="48"/>
      <c r="O1909" s="48"/>
      <c r="P1909" s="48"/>
      <c r="Q1909" s="55" t="str" cm="1">
        <f t="array" ref="Q1909">IF(AND(B1909="",D1909="",G1909:H1909="",J1909:P1909),"",IF(OR(B1909="",D1909="",AND(D1909&lt;&gt;"A",D1909&lt;&gt;"B",D1909&lt;&gt;"C",D1909&lt;&gt;"D",D1909&lt;&gt;"U"),G1909&lt;0,H1909&lt;G1909,AND(J1909&lt;&gt;"BC",J1909&lt;&gt;"SG",J1909&lt;&gt;"KQ",J1909&lt;&gt;"R"),J1909="",K1909="",L1909="",L1909&lt; 0,OR(M1909="",M1909&gt;15),OR(N1909="",N1909&gt;15),O1909="",P1909=""),"ERROR - Please check inputs",""))</f>
        <v/>
      </c>
      <c r="R1909" s="55" t="str" cm="1">
        <f t="array" ref="R1909">IF(AND(B1909:D1909="",G1909:P1909=""),"",H1909-G1909)</f>
        <v/>
      </c>
      <c r="S1909" s="55" t="str" cm="1">
        <f t="array" ref="S1909">IF(AND(B1909:D1909="",G1909:P1909=""),"",P1909*R1909/1000*365)</f>
        <v/>
      </c>
      <c r="T1909" s="55" t="str" cm="1">
        <f t="array" ref="T1909">IF(AND(B1909:D1909="",G1909:P1909=""),"",MAX(0,K1909-L1909))</f>
        <v/>
      </c>
      <c r="U1909" s="55" t="str" cm="1">
        <f t="array" ref="U1909">IF(AND(B1909:D1909="",G1909:P1909=""),"",VLOOKUP(J1909,ABen_Rates,3,FALSE)*T1909*S1909)</f>
        <v/>
      </c>
      <c r="V1909" s="55" t="str" cm="1">
        <f t="array" ref="V1909">IF(AND(B1909:D1909="",G1909:P1909=""),"",VLOOKUP(D1909,Treatment_Life,2,FALSE)*U1909)</f>
        <v/>
      </c>
      <c r="W1909" s="55" t="str" cm="1">
        <f t="array" ref="W1909">IF(AND(B1909:D1909="",G1909:P1909=""),"",(H1909-G1909)*O1909*Lane_Width*Cost_m2)</f>
        <v/>
      </c>
      <c r="X1909" s="55" cm="1">
        <f t="array" ref="X1909">IF(AND(B1909:D1909="",G1909:P1909=""),-9999,V1909*Av_Cost_Coll/W1909)</f>
        <v>-9999</v>
      </c>
      <c r="Y1909" s="55" cm="1">
        <f t="array" ref="Y1909">IF(AND(B1909:D1909="",G1909:P1909=""),-9999,VLOOKUP(CONCATENATE(M1909,"-",N1909),Likelihood,2,FALSE))</f>
        <v>-9999</v>
      </c>
      <c r="Z1909" s="55" t="str" cm="1">
        <f t="array" ref="Z1909">IF(AND(B1909:D1909="",G1909:P1909=""),"",IF(X1909&gt;=2,IF(Y1909&gt;50,"P1","P3"),IF(X1909&gt;0,IF(Y1909&gt;50,"P2","P5"),IF(Y1909&gt;50,"P4","P6"))))</f>
        <v/>
      </c>
    </row>
    <row r="1910" spans="1:26" x14ac:dyDescent="0.35">
      <c r="A1910" s="48"/>
      <c r="B1910" s="48"/>
      <c r="C1910" s="48"/>
      <c r="D1910" s="48"/>
      <c r="E1910" s="47"/>
      <c r="F1910" s="47"/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  <c r="Q1910" s="55" t="str" cm="1">
        <f t="array" ref="Q1910">IF(AND(B1910="",D1910="",G1910:H1910="",J1910:P1910),"",IF(OR(B1910="",D1910="",AND(D1910&lt;&gt;"A",D1910&lt;&gt;"B",D1910&lt;&gt;"C",D1910&lt;&gt;"D",D1910&lt;&gt;"U"),G1910&lt;0,H1910&lt;G1910,AND(J1910&lt;&gt;"BC",J1910&lt;&gt;"SG",J1910&lt;&gt;"KQ",J1910&lt;&gt;"R"),J1910="",K1910="",L1910="",L1910&lt; 0,OR(M1910="",M1910&gt;15),OR(N1910="",N1910&gt;15),O1910="",P1910=""),"ERROR - Please check inputs",""))</f>
        <v/>
      </c>
      <c r="R1910" s="55" t="str" cm="1">
        <f t="array" ref="R1910">IF(AND(B1910:D1910="",G1910:P1910=""),"",H1910-G1910)</f>
        <v/>
      </c>
      <c r="S1910" s="55" t="str" cm="1">
        <f t="array" ref="S1910">IF(AND(B1910:D1910="",G1910:P1910=""),"",P1910*R1910/1000*365)</f>
        <v/>
      </c>
      <c r="T1910" s="55" t="str" cm="1">
        <f t="array" ref="T1910">IF(AND(B1910:D1910="",G1910:P1910=""),"",MAX(0,K1910-L1910))</f>
        <v/>
      </c>
      <c r="U1910" s="55" t="str" cm="1">
        <f t="array" ref="U1910">IF(AND(B1910:D1910="",G1910:P1910=""),"",VLOOKUP(J1910,ABen_Rates,3,FALSE)*T1910*S1910)</f>
        <v/>
      </c>
      <c r="V1910" s="55" t="str" cm="1">
        <f t="array" ref="V1910">IF(AND(B1910:D1910="",G1910:P1910=""),"",VLOOKUP(D1910,Treatment_Life,2,FALSE)*U1910)</f>
        <v/>
      </c>
      <c r="W1910" s="55" t="str" cm="1">
        <f t="array" ref="W1910">IF(AND(B1910:D1910="",G1910:P1910=""),"",(H1910-G1910)*O1910*Lane_Width*Cost_m2)</f>
        <v/>
      </c>
      <c r="X1910" s="55" cm="1">
        <f t="array" ref="X1910">IF(AND(B1910:D1910="",G1910:P1910=""),-9999,V1910*Av_Cost_Coll/W1910)</f>
        <v>-9999</v>
      </c>
      <c r="Y1910" s="55" cm="1">
        <f t="array" ref="Y1910">IF(AND(B1910:D1910="",G1910:P1910=""),-9999,VLOOKUP(CONCATENATE(M1910,"-",N1910),Likelihood,2,FALSE))</f>
        <v>-9999</v>
      </c>
      <c r="Z1910" s="55" t="str" cm="1">
        <f t="array" ref="Z1910">IF(AND(B1910:D1910="",G1910:P1910=""),"",IF(X1910&gt;=2,IF(Y1910&gt;50,"P1","P3"),IF(X1910&gt;0,IF(Y1910&gt;50,"P2","P5"),IF(Y1910&gt;50,"P4","P6"))))</f>
        <v/>
      </c>
    </row>
    <row r="1911" spans="1:26" x14ac:dyDescent="0.35">
      <c r="A1911" s="48"/>
      <c r="B1911" s="48"/>
      <c r="C1911" s="48"/>
      <c r="D1911" s="48"/>
      <c r="E1911" s="47"/>
      <c r="F1911" s="47"/>
      <c r="G1911" s="48"/>
      <c r="H1911" s="48"/>
      <c r="I1911" s="48"/>
      <c r="J1911" s="48"/>
      <c r="K1911" s="48"/>
      <c r="L1911" s="48"/>
      <c r="M1911" s="48"/>
      <c r="N1911" s="48"/>
      <c r="O1911" s="48"/>
      <c r="P1911" s="48"/>
      <c r="Q1911" s="55" t="str" cm="1">
        <f t="array" ref="Q1911">IF(AND(B1911="",D1911="",G1911:H1911="",J1911:P1911),"",IF(OR(B1911="",D1911="",AND(D1911&lt;&gt;"A",D1911&lt;&gt;"B",D1911&lt;&gt;"C",D1911&lt;&gt;"D",D1911&lt;&gt;"U"),G1911&lt;0,H1911&lt;G1911,AND(J1911&lt;&gt;"BC",J1911&lt;&gt;"SG",J1911&lt;&gt;"KQ",J1911&lt;&gt;"R"),J1911="",K1911="",L1911="",L1911&lt; 0,OR(M1911="",M1911&gt;15),OR(N1911="",N1911&gt;15),O1911="",P1911=""),"ERROR - Please check inputs",""))</f>
        <v/>
      </c>
      <c r="R1911" s="55" t="str" cm="1">
        <f t="array" ref="R1911">IF(AND(B1911:D1911="",G1911:P1911=""),"",H1911-G1911)</f>
        <v/>
      </c>
      <c r="S1911" s="55" t="str" cm="1">
        <f t="array" ref="S1911">IF(AND(B1911:D1911="",G1911:P1911=""),"",P1911*R1911/1000*365)</f>
        <v/>
      </c>
      <c r="T1911" s="55" t="str" cm="1">
        <f t="array" ref="T1911">IF(AND(B1911:D1911="",G1911:P1911=""),"",MAX(0,K1911-L1911))</f>
        <v/>
      </c>
      <c r="U1911" s="55" t="str" cm="1">
        <f t="array" ref="U1911">IF(AND(B1911:D1911="",G1911:P1911=""),"",VLOOKUP(J1911,ABen_Rates,3,FALSE)*T1911*S1911)</f>
        <v/>
      </c>
      <c r="V1911" s="55" t="str" cm="1">
        <f t="array" ref="V1911">IF(AND(B1911:D1911="",G1911:P1911=""),"",VLOOKUP(D1911,Treatment_Life,2,FALSE)*U1911)</f>
        <v/>
      </c>
      <c r="W1911" s="55" t="str" cm="1">
        <f t="array" ref="W1911">IF(AND(B1911:D1911="",G1911:P1911=""),"",(H1911-G1911)*O1911*Lane_Width*Cost_m2)</f>
        <v/>
      </c>
      <c r="X1911" s="55" cm="1">
        <f t="array" ref="X1911">IF(AND(B1911:D1911="",G1911:P1911=""),-9999,V1911*Av_Cost_Coll/W1911)</f>
        <v>-9999</v>
      </c>
      <c r="Y1911" s="55" cm="1">
        <f t="array" ref="Y1911">IF(AND(B1911:D1911="",G1911:P1911=""),-9999,VLOOKUP(CONCATENATE(M1911,"-",N1911),Likelihood,2,FALSE))</f>
        <v>-9999</v>
      </c>
      <c r="Z1911" s="55" t="str" cm="1">
        <f t="array" ref="Z1911">IF(AND(B1911:D1911="",G1911:P1911=""),"",IF(X1911&gt;=2,IF(Y1911&gt;50,"P1","P3"),IF(X1911&gt;0,IF(Y1911&gt;50,"P2","P5"),IF(Y1911&gt;50,"P4","P6"))))</f>
        <v/>
      </c>
    </row>
    <row r="1912" spans="1:26" x14ac:dyDescent="0.35">
      <c r="A1912" s="48"/>
      <c r="B1912" s="48"/>
      <c r="C1912" s="48"/>
      <c r="D1912" s="48"/>
      <c r="E1912" s="47"/>
      <c r="F1912" s="47"/>
      <c r="G1912" s="48"/>
      <c r="H1912" s="48"/>
      <c r="I1912" s="48"/>
      <c r="J1912" s="48"/>
      <c r="K1912" s="48"/>
      <c r="L1912" s="48"/>
      <c r="M1912" s="48"/>
      <c r="N1912" s="48"/>
      <c r="O1912" s="48"/>
      <c r="P1912" s="48"/>
      <c r="Q1912" s="55" t="str" cm="1">
        <f t="array" ref="Q1912">IF(AND(B1912="",D1912="",G1912:H1912="",J1912:P1912),"",IF(OR(B1912="",D1912="",AND(D1912&lt;&gt;"A",D1912&lt;&gt;"B",D1912&lt;&gt;"C",D1912&lt;&gt;"D",D1912&lt;&gt;"U"),G1912&lt;0,H1912&lt;G1912,AND(J1912&lt;&gt;"BC",J1912&lt;&gt;"SG",J1912&lt;&gt;"KQ",J1912&lt;&gt;"R"),J1912="",K1912="",L1912="",L1912&lt; 0,OR(M1912="",M1912&gt;15),OR(N1912="",N1912&gt;15),O1912="",P1912=""),"ERROR - Please check inputs",""))</f>
        <v/>
      </c>
      <c r="R1912" s="55" t="str" cm="1">
        <f t="array" ref="R1912">IF(AND(B1912:D1912="",G1912:P1912=""),"",H1912-G1912)</f>
        <v/>
      </c>
      <c r="S1912" s="55" t="str" cm="1">
        <f t="array" ref="S1912">IF(AND(B1912:D1912="",G1912:P1912=""),"",P1912*R1912/1000*365)</f>
        <v/>
      </c>
      <c r="T1912" s="55" t="str" cm="1">
        <f t="array" ref="T1912">IF(AND(B1912:D1912="",G1912:P1912=""),"",MAX(0,K1912-L1912))</f>
        <v/>
      </c>
      <c r="U1912" s="55" t="str" cm="1">
        <f t="array" ref="U1912">IF(AND(B1912:D1912="",G1912:P1912=""),"",VLOOKUP(J1912,ABen_Rates,3,FALSE)*T1912*S1912)</f>
        <v/>
      </c>
      <c r="V1912" s="55" t="str" cm="1">
        <f t="array" ref="V1912">IF(AND(B1912:D1912="",G1912:P1912=""),"",VLOOKUP(D1912,Treatment_Life,2,FALSE)*U1912)</f>
        <v/>
      </c>
      <c r="W1912" s="55" t="str" cm="1">
        <f t="array" ref="W1912">IF(AND(B1912:D1912="",G1912:P1912=""),"",(H1912-G1912)*O1912*Lane_Width*Cost_m2)</f>
        <v/>
      </c>
      <c r="X1912" s="55" cm="1">
        <f t="array" ref="X1912">IF(AND(B1912:D1912="",G1912:P1912=""),-9999,V1912*Av_Cost_Coll/W1912)</f>
        <v>-9999</v>
      </c>
      <c r="Y1912" s="55" cm="1">
        <f t="array" ref="Y1912">IF(AND(B1912:D1912="",G1912:P1912=""),-9999,VLOOKUP(CONCATENATE(M1912,"-",N1912),Likelihood,2,FALSE))</f>
        <v>-9999</v>
      </c>
      <c r="Z1912" s="55" t="str" cm="1">
        <f t="array" ref="Z1912">IF(AND(B1912:D1912="",G1912:P1912=""),"",IF(X1912&gt;=2,IF(Y1912&gt;50,"P1","P3"),IF(X1912&gt;0,IF(Y1912&gt;50,"P2","P5"),IF(Y1912&gt;50,"P4","P6"))))</f>
        <v/>
      </c>
    </row>
    <row r="1913" spans="1:26" x14ac:dyDescent="0.35">
      <c r="A1913" s="48"/>
      <c r="B1913" s="48"/>
      <c r="C1913" s="48"/>
      <c r="D1913" s="48"/>
      <c r="E1913" s="47"/>
      <c r="F1913" s="47"/>
      <c r="G1913" s="48"/>
      <c r="H1913" s="48"/>
      <c r="I1913" s="48"/>
      <c r="J1913" s="48"/>
      <c r="K1913" s="48"/>
      <c r="L1913" s="48"/>
      <c r="M1913" s="48"/>
      <c r="N1913" s="48"/>
      <c r="O1913" s="48"/>
      <c r="P1913" s="48"/>
      <c r="Q1913" s="55" t="str" cm="1">
        <f t="array" ref="Q1913">IF(AND(B1913="",D1913="",G1913:H1913="",J1913:P1913),"",IF(OR(B1913="",D1913="",AND(D1913&lt;&gt;"A",D1913&lt;&gt;"B",D1913&lt;&gt;"C",D1913&lt;&gt;"D",D1913&lt;&gt;"U"),G1913&lt;0,H1913&lt;G1913,AND(J1913&lt;&gt;"BC",J1913&lt;&gt;"SG",J1913&lt;&gt;"KQ",J1913&lt;&gt;"R"),J1913="",K1913="",L1913="",L1913&lt; 0,OR(M1913="",M1913&gt;15),OR(N1913="",N1913&gt;15),O1913="",P1913=""),"ERROR - Please check inputs",""))</f>
        <v/>
      </c>
      <c r="R1913" s="55" t="str" cm="1">
        <f t="array" ref="R1913">IF(AND(B1913:D1913="",G1913:P1913=""),"",H1913-G1913)</f>
        <v/>
      </c>
      <c r="S1913" s="55" t="str" cm="1">
        <f t="array" ref="S1913">IF(AND(B1913:D1913="",G1913:P1913=""),"",P1913*R1913/1000*365)</f>
        <v/>
      </c>
      <c r="T1913" s="55" t="str" cm="1">
        <f t="array" ref="T1913">IF(AND(B1913:D1913="",G1913:P1913=""),"",MAX(0,K1913-L1913))</f>
        <v/>
      </c>
      <c r="U1913" s="55" t="str" cm="1">
        <f t="array" ref="U1913">IF(AND(B1913:D1913="",G1913:P1913=""),"",VLOOKUP(J1913,ABen_Rates,3,FALSE)*T1913*S1913)</f>
        <v/>
      </c>
      <c r="V1913" s="55" t="str" cm="1">
        <f t="array" ref="V1913">IF(AND(B1913:D1913="",G1913:P1913=""),"",VLOOKUP(D1913,Treatment_Life,2,FALSE)*U1913)</f>
        <v/>
      </c>
      <c r="W1913" s="55" t="str" cm="1">
        <f t="array" ref="W1913">IF(AND(B1913:D1913="",G1913:P1913=""),"",(H1913-G1913)*O1913*Lane_Width*Cost_m2)</f>
        <v/>
      </c>
      <c r="X1913" s="55" cm="1">
        <f t="array" ref="X1913">IF(AND(B1913:D1913="",G1913:P1913=""),-9999,V1913*Av_Cost_Coll/W1913)</f>
        <v>-9999</v>
      </c>
      <c r="Y1913" s="55" cm="1">
        <f t="array" ref="Y1913">IF(AND(B1913:D1913="",G1913:P1913=""),-9999,VLOOKUP(CONCATENATE(M1913,"-",N1913),Likelihood,2,FALSE))</f>
        <v>-9999</v>
      </c>
      <c r="Z1913" s="55" t="str" cm="1">
        <f t="array" ref="Z1913">IF(AND(B1913:D1913="",G1913:P1913=""),"",IF(X1913&gt;=2,IF(Y1913&gt;50,"P1","P3"),IF(X1913&gt;0,IF(Y1913&gt;50,"P2","P5"),IF(Y1913&gt;50,"P4","P6"))))</f>
        <v/>
      </c>
    </row>
    <row r="1914" spans="1:26" x14ac:dyDescent="0.35">
      <c r="A1914" s="48"/>
      <c r="B1914" s="48"/>
      <c r="C1914" s="48"/>
      <c r="D1914" s="48"/>
      <c r="E1914" s="47"/>
      <c r="F1914" s="47"/>
      <c r="G1914" s="48"/>
      <c r="H1914" s="48"/>
      <c r="I1914" s="48"/>
      <c r="J1914" s="48"/>
      <c r="K1914" s="48"/>
      <c r="L1914" s="48"/>
      <c r="M1914" s="48"/>
      <c r="N1914" s="48"/>
      <c r="O1914" s="48"/>
      <c r="P1914" s="48"/>
      <c r="Q1914" s="55" t="str" cm="1">
        <f t="array" ref="Q1914">IF(AND(B1914="",D1914="",G1914:H1914="",J1914:P1914),"",IF(OR(B1914="",D1914="",AND(D1914&lt;&gt;"A",D1914&lt;&gt;"B",D1914&lt;&gt;"C",D1914&lt;&gt;"D",D1914&lt;&gt;"U"),G1914&lt;0,H1914&lt;G1914,AND(J1914&lt;&gt;"BC",J1914&lt;&gt;"SG",J1914&lt;&gt;"KQ",J1914&lt;&gt;"R"),J1914="",K1914="",L1914="",L1914&lt; 0,OR(M1914="",M1914&gt;15),OR(N1914="",N1914&gt;15),O1914="",P1914=""),"ERROR - Please check inputs",""))</f>
        <v/>
      </c>
      <c r="R1914" s="55" t="str" cm="1">
        <f t="array" ref="R1914">IF(AND(B1914:D1914="",G1914:P1914=""),"",H1914-G1914)</f>
        <v/>
      </c>
      <c r="S1914" s="55" t="str" cm="1">
        <f t="array" ref="S1914">IF(AND(B1914:D1914="",G1914:P1914=""),"",P1914*R1914/1000*365)</f>
        <v/>
      </c>
      <c r="T1914" s="55" t="str" cm="1">
        <f t="array" ref="T1914">IF(AND(B1914:D1914="",G1914:P1914=""),"",MAX(0,K1914-L1914))</f>
        <v/>
      </c>
      <c r="U1914" s="55" t="str" cm="1">
        <f t="array" ref="U1914">IF(AND(B1914:D1914="",G1914:P1914=""),"",VLOOKUP(J1914,ABen_Rates,3,FALSE)*T1914*S1914)</f>
        <v/>
      </c>
      <c r="V1914" s="55" t="str" cm="1">
        <f t="array" ref="V1914">IF(AND(B1914:D1914="",G1914:P1914=""),"",VLOOKUP(D1914,Treatment_Life,2,FALSE)*U1914)</f>
        <v/>
      </c>
      <c r="W1914" s="55" t="str" cm="1">
        <f t="array" ref="W1914">IF(AND(B1914:D1914="",G1914:P1914=""),"",(H1914-G1914)*O1914*Lane_Width*Cost_m2)</f>
        <v/>
      </c>
      <c r="X1914" s="55" cm="1">
        <f t="array" ref="X1914">IF(AND(B1914:D1914="",G1914:P1914=""),-9999,V1914*Av_Cost_Coll/W1914)</f>
        <v>-9999</v>
      </c>
      <c r="Y1914" s="55" cm="1">
        <f t="array" ref="Y1914">IF(AND(B1914:D1914="",G1914:P1914=""),-9999,VLOOKUP(CONCATENATE(M1914,"-",N1914),Likelihood,2,FALSE))</f>
        <v>-9999</v>
      </c>
      <c r="Z1914" s="55" t="str" cm="1">
        <f t="array" ref="Z1914">IF(AND(B1914:D1914="",G1914:P1914=""),"",IF(X1914&gt;=2,IF(Y1914&gt;50,"P1","P3"),IF(X1914&gt;0,IF(Y1914&gt;50,"P2","P5"),IF(Y1914&gt;50,"P4","P6"))))</f>
        <v/>
      </c>
    </row>
    <row r="1915" spans="1:26" x14ac:dyDescent="0.35">
      <c r="A1915" s="48"/>
      <c r="B1915" s="48"/>
      <c r="C1915" s="48"/>
      <c r="D1915" s="48"/>
      <c r="E1915" s="47"/>
      <c r="F1915" s="47"/>
      <c r="G1915" s="48"/>
      <c r="H1915" s="48"/>
      <c r="I1915" s="48"/>
      <c r="J1915" s="48"/>
      <c r="K1915" s="48"/>
      <c r="L1915" s="48"/>
      <c r="M1915" s="48"/>
      <c r="N1915" s="48"/>
      <c r="O1915" s="48"/>
      <c r="P1915" s="48"/>
      <c r="Q1915" s="55" t="str" cm="1">
        <f t="array" ref="Q1915">IF(AND(B1915="",D1915="",G1915:H1915="",J1915:P1915),"",IF(OR(B1915="",D1915="",AND(D1915&lt;&gt;"A",D1915&lt;&gt;"B",D1915&lt;&gt;"C",D1915&lt;&gt;"D",D1915&lt;&gt;"U"),G1915&lt;0,H1915&lt;G1915,AND(J1915&lt;&gt;"BC",J1915&lt;&gt;"SG",J1915&lt;&gt;"KQ",J1915&lt;&gt;"R"),J1915="",K1915="",L1915="",L1915&lt; 0,OR(M1915="",M1915&gt;15),OR(N1915="",N1915&gt;15),O1915="",P1915=""),"ERROR - Please check inputs",""))</f>
        <v/>
      </c>
      <c r="R1915" s="55" t="str" cm="1">
        <f t="array" ref="R1915">IF(AND(B1915:D1915="",G1915:P1915=""),"",H1915-G1915)</f>
        <v/>
      </c>
      <c r="S1915" s="55" t="str" cm="1">
        <f t="array" ref="S1915">IF(AND(B1915:D1915="",G1915:P1915=""),"",P1915*R1915/1000*365)</f>
        <v/>
      </c>
      <c r="T1915" s="55" t="str" cm="1">
        <f t="array" ref="T1915">IF(AND(B1915:D1915="",G1915:P1915=""),"",MAX(0,K1915-L1915))</f>
        <v/>
      </c>
      <c r="U1915" s="55" t="str" cm="1">
        <f t="array" ref="U1915">IF(AND(B1915:D1915="",G1915:P1915=""),"",VLOOKUP(J1915,ABen_Rates,3,FALSE)*T1915*S1915)</f>
        <v/>
      </c>
      <c r="V1915" s="55" t="str" cm="1">
        <f t="array" ref="V1915">IF(AND(B1915:D1915="",G1915:P1915=""),"",VLOOKUP(D1915,Treatment_Life,2,FALSE)*U1915)</f>
        <v/>
      </c>
      <c r="W1915" s="55" t="str" cm="1">
        <f t="array" ref="W1915">IF(AND(B1915:D1915="",G1915:P1915=""),"",(H1915-G1915)*O1915*Lane_Width*Cost_m2)</f>
        <v/>
      </c>
      <c r="X1915" s="55" cm="1">
        <f t="array" ref="X1915">IF(AND(B1915:D1915="",G1915:P1915=""),-9999,V1915*Av_Cost_Coll/W1915)</f>
        <v>-9999</v>
      </c>
      <c r="Y1915" s="55" cm="1">
        <f t="array" ref="Y1915">IF(AND(B1915:D1915="",G1915:P1915=""),-9999,VLOOKUP(CONCATENATE(M1915,"-",N1915),Likelihood,2,FALSE))</f>
        <v>-9999</v>
      </c>
      <c r="Z1915" s="55" t="str" cm="1">
        <f t="array" ref="Z1915">IF(AND(B1915:D1915="",G1915:P1915=""),"",IF(X1915&gt;=2,IF(Y1915&gt;50,"P1","P3"),IF(X1915&gt;0,IF(Y1915&gt;50,"P2","P5"),IF(Y1915&gt;50,"P4","P6"))))</f>
        <v/>
      </c>
    </row>
    <row r="1916" spans="1:26" x14ac:dyDescent="0.35">
      <c r="A1916" s="48"/>
      <c r="B1916" s="48"/>
      <c r="C1916" s="48"/>
      <c r="D1916" s="48"/>
      <c r="E1916" s="47"/>
      <c r="F1916" s="47"/>
      <c r="G1916" s="48"/>
      <c r="H1916" s="48"/>
      <c r="I1916" s="48"/>
      <c r="J1916" s="48"/>
      <c r="K1916" s="48"/>
      <c r="L1916" s="48"/>
      <c r="M1916" s="48"/>
      <c r="N1916" s="48"/>
      <c r="O1916" s="48"/>
      <c r="P1916" s="48"/>
      <c r="Q1916" s="55" t="str" cm="1">
        <f t="array" ref="Q1916">IF(AND(B1916="",D1916="",G1916:H1916="",J1916:P1916),"",IF(OR(B1916="",D1916="",AND(D1916&lt;&gt;"A",D1916&lt;&gt;"B",D1916&lt;&gt;"C",D1916&lt;&gt;"D",D1916&lt;&gt;"U"),G1916&lt;0,H1916&lt;G1916,AND(J1916&lt;&gt;"BC",J1916&lt;&gt;"SG",J1916&lt;&gt;"KQ",J1916&lt;&gt;"R"),J1916="",K1916="",L1916="",L1916&lt; 0,OR(M1916="",M1916&gt;15),OR(N1916="",N1916&gt;15),O1916="",P1916=""),"ERROR - Please check inputs",""))</f>
        <v/>
      </c>
      <c r="R1916" s="55" t="str" cm="1">
        <f t="array" ref="R1916">IF(AND(B1916:D1916="",G1916:P1916=""),"",H1916-G1916)</f>
        <v/>
      </c>
      <c r="S1916" s="55" t="str" cm="1">
        <f t="array" ref="S1916">IF(AND(B1916:D1916="",G1916:P1916=""),"",P1916*R1916/1000*365)</f>
        <v/>
      </c>
      <c r="T1916" s="55" t="str" cm="1">
        <f t="array" ref="T1916">IF(AND(B1916:D1916="",G1916:P1916=""),"",MAX(0,K1916-L1916))</f>
        <v/>
      </c>
      <c r="U1916" s="55" t="str" cm="1">
        <f t="array" ref="U1916">IF(AND(B1916:D1916="",G1916:P1916=""),"",VLOOKUP(J1916,ABen_Rates,3,FALSE)*T1916*S1916)</f>
        <v/>
      </c>
      <c r="V1916" s="55" t="str" cm="1">
        <f t="array" ref="V1916">IF(AND(B1916:D1916="",G1916:P1916=""),"",VLOOKUP(D1916,Treatment_Life,2,FALSE)*U1916)</f>
        <v/>
      </c>
      <c r="W1916" s="55" t="str" cm="1">
        <f t="array" ref="W1916">IF(AND(B1916:D1916="",G1916:P1916=""),"",(H1916-G1916)*O1916*Lane_Width*Cost_m2)</f>
        <v/>
      </c>
      <c r="X1916" s="55" cm="1">
        <f t="array" ref="X1916">IF(AND(B1916:D1916="",G1916:P1916=""),-9999,V1916*Av_Cost_Coll/W1916)</f>
        <v>-9999</v>
      </c>
      <c r="Y1916" s="55" cm="1">
        <f t="array" ref="Y1916">IF(AND(B1916:D1916="",G1916:P1916=""),-9999,VLOOKUP(CONCATENATE(M1916,"-",N1916),Likelihood,2,FALSE))</f>
        <v>-9999</v>
      </c>
      <c r="Z1916" s="55" t="str" cm="1">
        <f t="array" ref="Z1916">IF(AND(B1916:D1916="",G1916:P1916=""),"",IF(X1916&gt;=2,IF(Y1916&gt;50,"P1","P3"),IF(X1916&gt;0,IF(Y1916&gt;50,"P2","P5"),IF(Y1916&gt;50,"P4","P6"))))</f>
        <v/>
      </c>
    </row>
    <row r="1917" spans="1:26" x14ac:dyDescent="0.35">
      <c r="A1917" s="48"/>
      <c r="B1917" s="48"/>
      <c r="C1917" s="48"/>
      <c r="D1917" s="48"/>
      <c r="E1917" s="47"/>
      <c r="F1917" s="47"/>
      <c r="G1917" s="48"/>
      <c r="H1917" s="48"/>
      <c r="I1917" s="48"/>
      <c r="J1917" s="48"/>
      <c r="K1917" s="48"/>
      <c r="L1917" s="48"/>
      <c r="M1917" s="48"/>
      <c r="N1917" s="48"/>
      <c r="O1917" s="48"/>
      <c r="P1917" s="48"/>
      <c r="Q1917" s="55" t="str" cm="1">
        <f t="array" ref="Q1917">IF(AND(B1917="",D1917="",G1917:H1917="",J1917:P1917),"",IF(OR(B1917="",D1917="",AND(D1917&lt;&gt;"A",D1917&lt;&gt;"B",D1917&lt;&gt;"C",D1917&lt;&gt;"D",D1917&lt;&gt;"U"),G1917&lt;0,H1917&lt;G1917,AND(J1917&lt;&gt;"BC",J1917&lt;&gt;"SG",J1917&lt;&gt;"KQ",J1917&lt;&gt;"R"),J1917="",K1917="",L1917="",L1917&lt; 0,OR(M1917="",M1917&gt;15),OR(N1917="",N1917&gt;15),O1917="",P1917=""),"ERROR - Please check inputs",""))</f>
        <v/>
      </c>
      <c r="R1917" s="55" t="str" cm="1">
        <f t="array" ref="R1917">IF(AND(B1917:D1917="",G1917:P1917=""),"",H1917-G1917)</f>
        <v/>
      </c>
      <c r="S1917" s="55" t="str" cm="1">
        <f t="array" ref="S1917">IF(AND(B1917:D1917="",G1917:P1917=""),"",P1917*R1917/1000*365)</f>
        <v/>
      </c>
      <c r="T1917" s="55" t="str" cm="1">
        <f t="array" ref="T1917">IF(AND(B1917:D1917="",G1917:P1917=""),"",MAX(0,K1917-L1917))</f>
        <v/>
      </c>
      <c r="U1917" s="55" t="str" cm="1">
        <f t="array" ref="U1917">IF(AND(B1917:D1917="",G1917:P1917=""),"",VLOOKUP(J1917,ABen_Rates,3,FALSE)*T1917*S1917)</f>
        <v/>
      </c>
      <c r="V1917" s="55" t="str" cm="1">
        <f t="array" ref="V1917">IF(AND(B1917:D1917="",G1917:P1917=""),"",VLOOKUP(D1917,Treatment_Life,2,FALSE)*U1917)</f>
        <v/>
      </c>
      <c r="W1917" s="55" t="str" cm="1">
        <f t="array" ref="W1917">IF(AND(B1917:D1917="",G1917:P1917=""),"",(H1917-G1917)*O1917*Lane_Width*Cost_m2)</f>
        <v/>
      </c>
      <c r="X1917" s="55" cm="1">
        <f t="array" ref="X1917">IF(AND(B1917:D1917="",G1917:P1917=""),-9999,V1917*Av_Cost_Coll/W1917)</f>
        <v>-9999</v>
      </c>
      <c r="Y1917" s="55" cm="1">
        <f t="array" ref="Y1917">IF(AND(B1917:D1917="",G1917:P1917=""),-9999,VLOOKUP(CONCATENATE(M1917,"-",N1917),Likelihood,2,FALSE))</f>
        <v>-9999</v>
      </c>
      <c r="Z1917" s="55" t="str" cm="1">
        <f t="array" ref="Z1917">IF(AND(B1917:D1917="",G1917:P1917=""),"",IF(X1917&gt;=2,IF(Y1917&gt;50,"P1","P3"),IF(X1917&gt;0,IF(Y1917&gt;50,"P2","P5"),IF(Y1917&gt;50,"P4","P6"))))</f>
        <v/>
      </c>
    </row>
    <row r="1918" spans="1:26" x14ac:dyDescent="0.35">
      <c r="A1918" s="48"/>
      <c r="B1918" s="48"/>
      <c r="C1918" s="48"/>
      <c r="D1918" s="48"/>
      <c r="E1918" s="47"/>
      <c r="F1918" s="47"/>
      <c r="G1918" s="48"/>
      <c r="H1918" s="48"/>
      <c r="I1918" s="48"/>
      <c r="J1918" s="48"/>
      <c r="K1918" s="48"/>
      <c r="L1918" s="48"/>
      <c r="M1918" s="48"/>
      <c r="N1918" s="48"/>
      <c r="O1918" s="48"/>
      <c r="P1918" s="48"/>
      <c r="Q1918" s="55" t="str" cm="1">
        <f t="array" ref="Q1918">IF(AND(B1918="",D1918="",G1918:H1918="",J1918:P1918),"",IF(OR(B1918="",D1918="",AND(D1918&lt;&gt;"A",D1918&lt;&gt;"B",D1918&lt;&gt;"C",D1918&lt;&gt;"D",D1918&lt;&gt;"U"),G1918&lt;0,H1918&lt;G1918,AND(J1918&lt;&gt;"BC",J1918&lt;&gt;"SG",J1918&lt;&gt;"KQ",J1918&lt;&gt;"R"),J1918="",K1918="",L1918="",L1918&lt; 0,OR(M1918="",M1918&gt;15),OR(N1918="",N1918&gt;15),O1918="",P1918=""),"ERROR - Please check inputs",""))</f>
        <v/>
      </c>
      <c r="R1918" s="55" t="str" cm="1">
        <f t="array" ref="R1918">IF(AND(B1918:D1918="",G1918:P1918=""),"",H1918-G1918)</f>
        <v/>
      </c>
      <c r="S1918" s="55" t="str" cm="1">
        <f t="array" ref="S1918">IF(AND(B1918:D1918="",G1918:P1918=""),"",P1918*R1918/1000*365)</f>
        <v/>
      </c>
      <c r="T1918" s="55" t="str" cm="1">
        <f t="array" ref="T1918">IF(AND(B1918:D1918="",G1918:P1918=""),"",MAX(0,K1918-L1918))</f>
        <v/>
      </c>
      <c r="U1918" s="55" t="str" cm="1">
        <f t="array" ref="U1918">IF(AND(B1918:D1918="",G1918:P1918=""),"",VLOOKUP(J1918,ABen_Rates,3,FALSE)*T1918*S1918)</f>
        <v/>
      </c>
      <c r="V1918" s="55" t="str" cm="1">
        <f t="array" ref="V1918">IF(AND(B1918:D1918="",G1918:P1918=""),"",VLOOKUP(D1918,Treatment_Life,2,FALSE)*U1918)</f>
        <v/>
      </c>
      <c r="W1918" s="55" t="str" cm="1">
        <f t="array" ref="W1918">IF(AND(B1918:D1918="",G1918:P1918=""),"",(H1918-G1918)*O1918*Lane_Width*Cost_m2)</f>
        <v/>
      </c>
      <c r="X1918" s="55" cm="1">
        <f t="array" ref="X1918">IF(AND(B1918:D1918="",G1918:P1918=""),-9999,V1918*Av_Cost_Coll/W1918)</f>
        <v>-9999</v>
      </c>
      <c r="Y1918" s="55" cm="1">
        <f t="array" ref="Y1918">IF(AND(B1918:D1918="",G1918:P1918=""),-9999,VLOOKUP(CONCATENATE(M1918,"-",N1918),Likelihood,2,FALSE))</f>
        <v>-9999</v>
      </c>
      <c r="Z1918" s="55" t="str" cm="1">
        <f t="array" ref="Z1918">IF(AND(B1918:D1918="",G1918:P1918=""),"",IF(X1918&gt;=2,IF(Y1918&gt;50,"P1","P3"),IF(X1918&gt;0,IF(Y1918&gt;50,"P2","P5"),IF(Y1918&gt;50,"P4","P6"))))</f>
        <v/>
      </c>
    </row>
    <row r="1919" spans="1:26" x14ac:dyDescent="0.35">
      <c r="A1919" s="48"/>
      <c r="B1919" s="48"/>
      <c r="C1919" s="48"/>
      <c r="D1919" s="48"/>
      <c r="E1919" s="47"/>
      <c r="F1919" s="47"/>
      <c r="G1919" s="48"/>
      <c r="H1919" s="48"/>
      <c r="I1919" s="48"/>
      <c r="J1919" s="48"/>
      <c r="K1919" s="48"/>
      <c r="L1919" s="48"/>
      <c r="M1919" s="48"/>
      <c r="N1919" s="48"/>
      <c r="O1919" s="48"/>
      <c r="P1919" s="48"/>
      <c r="Q1919" s="55" t="str" cm="1">
        <f t="array" ref="Q1919">IF(AND(B1919="",D1919="",G1919:H1919="",J1919:P1919),"",IF(OR(B1919="",D1919="",AND(D1919&lt;&gt;"A",D1919&lt;&gt;"B",D1919&lt;&gt;"C",D1919&lt;&gt;"D",D1919&lt;&gt;"U"),G1919&lt;0,H1919&lt;G1919,AND(J1919&lt;&gt;"BC",J1919&lt;&gt;"SG",J1919&lt;&gt;"KQ",J1919&lt;&gt;"R"),J1919="",K1919="",L1919="",L1919&lt; 0,OR(M1919="",M1919&gt;15),OR(N1919="",N1919&gt;15),O1919="",P1919=""),"ERROR - Please check inputs",""))</f>
        <v/>
      </c>
      <c r="R1919" s="55" t="str" cm="1">
        <f t="array" ref="R1919">IF(AND(B1919:D1919="",G1919:P1919=""),"",H1919-G1919)</f>
        <v/>
      </c>
      <c r="S1919" s="55" t="str" cm="1">
        <f t="array" ref="S1919">IF(AND(B1919:D1919="",G1919:P1919=""),"",P1919*R1919/1000*365)</f>
        <v/>
      </c>
      <c r="T1919" s="55" t="str" cm="1">
        <f t="array" ref="T1919">IF(AND(B1919:D1919="",G1919:P1919=""),"",MAX(0,K1919-L1919))</f>
        <v/>
      </c>
      <c r="U1919" s="55" t="str" cm="1">
        <f t="array" ref="U1919">IF(AND(B1919:D1919="",G1919:P1919=""),"",VLOOKUP(J1919,ABen_Rates,3,FALSE)*T1919*S1919)</f>
        <v/>
      </c>
      <c r="V1919" s="55" t="str" cm="1">
        <f t="array" ref="V1919">IF(AND(B1919:D1919="",G1919:P1919=""),"",VLOOKUP(D1919,Treatment_Life,2,FALSE)*U1919)</f>
        <v/>
      </c>
      <c r="W1919" s="55" t="str" cm="1">
        <f t="array" ref="W1919">IF(AND(B1919:D1919="",G1919:P1919=""),"",(H1919-G1919)*O1919*Lane_Width*Cost_m2)</f>
        <v/>
      </c>
      <c r="X1919" s="55" cm="1">
        <f t="array" ref="X1919">IF(AND(B1919:D1919="",G1919:P1919=""),-9999,V1919*Av_Cost_Coll/W1919)</f>
        <v>-9999</v>
      </c>
      <c r="Y1919" s="55" cm="1">
        <f t="array" ref="Y1919">IF(AND(B1919:D1919="",G1919:P1919=""),-9999,VLOOKUP(CONCATENATE(M1919,"-",N1919),Likelihood,2,FALSE))</f>
        <v>-9999</v>
      </c>
      <c r="Z1919" s="55" t="str" cm="1">
        <f t="array" ref="Z1919">IF(AND(B1919:D1919="",G1919:P1919=""),"",IF(X1919&gt;=2,IF(Y1919&gt;50,"P1","P3"),IF(X1919&gt;0,IF(Y1919&gt;50,"P2","P5"),IF(Y1919&gt;50,"P4","P6"))))</f>
        <v/>
      </c>
    </row>
    <row r="1920" spans="1:26" x14ac:dyDescent="0.35">
      <c r="A1920" s="48"/>
      <c r="B1920" s="48"/>
      <c r="C1920" s="48"/>
      <c r="D1920" s="48"/>
      <c r="E1920" s="47"/>
      <c r="F1920" s="47"/>
      <c r="G1920" s="48"/>
      <c r="H1920" s="48"/>
      <c r="I1920" s="48"/>
      <c r="J1920" s="48"/>
      <c r="K1920" s="48"/>
      <c r="L1920" s="48"/>
      <c r="M1920" s="48"/>
      <c r="N1920" s="48"/>
      <c r="O1920" s="48"/>
      <c r="P1920" s="48"/>
      <c r="Q1920" s="55" t="str" cm="1">
        <f t="array" ref="Q1920">IF(AND(B1920="",D1920="",G1920:H1920="",J1920:P1920),"",IF(OR(B1920="",D1920="",AND(D1920&lt;&gt;"A",D1920&lt;&gt;"B",D1920&lt;&gt;"C",D1920&lt;&gt;"D",D1920&lt;&gt;"U"),G1920&lt;0,H1920&lt;G1920,AND(J1920&lt;&gt;"BC",J1920&lt;&gt;"SG",J1920&lt;&gt;"KQ",J1920&lt;&gt;"R"),J1920="",K1920="",L1920="",L1920&lt; 0,OR(M1920="",M1920&gt;15),OR(N1920="",N1920&gt;15),O1920="",P1920=""),"ERROR - Please check inputs",""))</f>
        <v/>
      </c>
      <c r="R1920" s="55" t="str" cm="1">
        <f t="array" ref="R1920">IF(AND(B1920:D1920="",G1920:P1920=""),"",H1920-G1920)</f>
        <v/>
      </c>
      <c r="S1920" s="55" t="str" cm="1">
        <f t="array" ref="S1920">IF(AND(B1920:D1920="",G1920:P1920=""),"",P1920*R1920/1000*365)</f>
        <v/>
      </c>
      <c r="T1920" s="55" t="str" cm="1">
        <f t="array" ref="T1920">IF(AND(B1920:D1920="",G1920:P1920=""),"",MAX(0,K1920-L1920))</f>
        <v/>
      </c>
      <c r="U1920" s="55" t="str" cm="1">
        <f t="array" ref="U1920">IF(AND(B1920:D1920="",G1920:P1920=""),"",VLOOKUP(J1920,ABen_Rates,3,FALSE)*T1920*S1920)</f>
        <v/>
      </c>
      <c r="V1920" s="55" t="str" cm="1">
        <f t="array" ref="V1920">IF(AND(B1920:D1920="",G1920:P1920=""),"",VLOOKUP(D1920,Treatment_Life,2,FALSE)*U1920)</f>
        <v/>
      </c>
      <c r="W1920" s="55" t="str" cm="1">
        <f t="array" ref="W1920">IF(AND(B1920:D1920="",G1920:P1920=""),"",(H1920-G1920)*O1920*Lane_Width*Cost_m2)</f>
        <v/>
      </c>
      <c r="X1920" s="55" cm="1">
        <f t="array" ref="X1920">IF(AND(B1920:D1920="",G1920:P1920=""),-9999,V1920*Av_Cost_Coll/W1920)</f>
        <v>-9999</v>
      </c>
      <c r="Y1920" s="55" cm="1">
        <f t="array" ref="Y1920">IF(AND(B1920:D1920="",G1920:P1920=""),-9999,VLOOKUP(CONCATENATE(M1920,"-",N1920),Likelihood,2,FALSE))</f>
        <v>-9999</v>
      </c>
      <c r="Z1920" s="55" t="str" cm="1">
        <f t="array" ref="Z1920">IF(AND(B1920:D1920="",G1920:P1920=""),"",IF(X1920&gt;=2,IF(Y1920&gt;50,"P1","P3"),IF(X1920&gt;0,IF(Y1920&gt;50,"P2","P5"),IF(Y1920&gt;50,"P4","P6"))))</f>
        <v/>
      </c>
    </row>
    <row r="1921" spans="1:26" x14ac:dyDescent="0.35">
      <c r="A1921" s="48"/>
      <c r="B1921" s="48"/>
      <c r="C1921" s="48"/>
      <c r="D1921" s="48"/>
      <c r="E1921" s="47"/>
      <c r="F1921" s="47"/>
      <c r="G1921" s="48"/>
      <c r="H1921" s="48"/>
      <c r="I1921" s="48"/>
      <c r="J1921" s="48"/>
      <c r="K1921" s="48"/>
      <c r="L1921" s="48"/>
      <c r="M1921" s="48"/>
      <c r="N1921" s="48"/>
      <c r="O1921" s="48"/>
      <c r="P1921" s="48"/>
      <c r="Q1921" s="55" t="str" cm="1">
        <f t="array" ref="Q1921">IF(AND(B1921="",D1921="",G1921:H1921="",J1921:P1921),"",IF(OR(B1921="",D1921="",AND(D1921&lt;&gt;"A",D1921&lt;&gt;"B",D1921&lt;&gt;"C",D1921&lt;&gt;"D",D1921&lt;&gt;"U"),G1921&lt;0,H1921&lt;G1921,AND(J1921&lt;&gt;"BC",J1921&lt;&gt;"SG",J1921&lt;&gt;"KQ",J1921&lt;&gt;"R"),J1921="",K1921="",L1921="",L1921&lt; 0,OR(M1921="",M1921&gt;15),OR(N1921="",N1921&gt;15),O1921="",P1921=""),"ERROR - Please check inputs",""))</f>
        <v/>
      </c>
      <c r="R1921" s="55" t="str" cm="1">
        <f t="array" ref="R1921">IF(AND(B1921:D1921="",G1921:P1921=""),"",H1921-G1921)</f>
        <v/>
      </c>
      <c r="S1921" s="55" t="str" cm="1">
        <f t="array" ref="S1921">IF(AND(B1921:D1921="",G1921:P1921=""),"",P1921*R1921/1000*365)</f>
        <v/>
      </c>
      <c r="T1921" s="55" t="str" cm="1">
        <f t="array" ref="T1921">IF(AND(B1921:D1921="",G1921:P1921=""),"",MAX(0,K1921-L1921))</f>
        <v/>
      </c>
      <c r="U1921" s="55" t="str" cm="1">
        <f t="array" ref="U1921">IF(AND(B1921:D1921="",G1921:P1921=""),"",VLOOKUP(J1921,ABen_Rates,3,FALSE)*T1921*S1921)</f>
        <v/>
      </c>
      <c r="V1921" s="55" t="str" cm="1">
        <f t="array" ref="V1921">IF(AND(B1921:D1921="",G1921:P1921=""),"",VLOOKUP(D1921,Treatment_Life,2,FALSE)*U1921)</f>
        <v/>
      </c>
      <c r="W1921" s="55" t="str" cm="1">
        <f t="array" ref="W1921">IF(AND(B1921:D1921="",G1921:P1921=""),"",(H1921-G1921)*O1921*Lane_Width*Cost_m2)</f>
        <v/>
      </c>
      <c r="X1921" s="55" cm="1">
        <f t="array" ref="X1921">IF(AND(B1921:D1921="",G1921:P1921=""),-9999,V1921*Av_Cost_Coll/W1921)</f>
        <v>-9999</v>
      </c>
      <c r="Y1921" s="55" cm="1">
        <f t="array" ref="Y1921">IF(AND(B1921:D1921="",G1921:P1921=""),-9999,VLOOKUP(CONCATENATE(M1921,"-",N1921),Likelihood,2,FALSE))</f>
        <v>-9999</v>
      </c>
      <c r="Z1921" s="55" t="str" cm="1">
        <f t="array" ref="Z1921">IF(AND(B1921:D1921="",G1921:P1921=""),"",IF(X1921&gt;=2,IF(Y1921&gt;50,"P1","P3"),IF(X1921&gt;0,IF(Y1921&gt;50,"P2","P5"),IF(Y1921&gt;50,"P4","P6"))))</f>
        <v/>
      </c>
    </row>
    <row r="1922" spans="1:26" x14ac:dyDescent="0.35">
      <c r="A1922" s="48"/>
      <c r="B1922" s="48"/>
      <c r="C1922" s="48"/>
      <c r="D1922" s="48"/>
      <c r="E1922" s="47"/>
      <c r="F1922" s="47"/>
      <c r="G1922" s="48"/>
      <c r="H1922" s="48"/>
      <c r="I1922" s="48"/>
      <c r="J1922" s="48"/>
      <c r="K1922" s="48"/>
      <c r="L1922" s="48"/>
      <c r="M1922" s="48"/>
      <c r="N1922" s="48"/>
      <c r="O1922" s="48"/>
      <c r="P1922" s="48"/>
      <c r="Q1922" s="55" t="str" cm="1">
        <f t="array" ref="Q1922">IF(AND(B1922="",D1922="",G1922:H1922="",J1922:P1922),"",IF(OR(B1922="",D1922="",AND(D1922&lt;&gt;"A",D1922&lt;&gt;"B",D1922&lt;&gt;"C",D1922&lt;&gt;"D",D1922&lt;&gt;"U"),G1922&lt;0,H1922&lt;G1922,AND(J1922&lt;&gt;"BC",J1922&lt;&gt;"SG",J1922&lt;&gt;"KQ",J1922&lt;&gt;"R"),J1922="",K1922="",L1922="",L1922&lt; 0,OR(M1922="",M1922&gt;15),OR(N1922="",N1922&gt;15),O1922="",P1922=""),"ERROR - Please check inputs",""))</f>
        <v/>
      </c>
      <c r="R1922" s="55" t="str" cm="1">
        <f t="array" ref="R1922">IF(AND(B1922:D1922="",G1922:P1922=""),"",H1922-G1922)</f>
        <v/>
      </c>
      <c r="S1922" s="55" t="str" cm="1">
        <f t="array" ref="S1922">IF(AND(B1922:D1922="",G1922:P1922=""),"",P1922*R1922/1000*365)</f>
        <v/>
      </c>
      <c r="T1922" s="55" t="str" cm="1">
        <f t="array" ref="T1922">IF(AND(B1922:D1922="",G1922:P1922=""),"",MAX(0,K1922-L1922))</f>
        <v/>
      </c>
      <c r="U1922" s="55" t="str" cm="1">
        <f t="array" ref="U1922">IF(AND(B1922:D1922="",G1922:P1922=""),"",VLOOKUP(J1922,ABen_Rates,3,FALSE)*T1922*S1922)</f>
        <v/>
      </c>
      <c r="V1922" s="55" t="str" cm="1">
        <f t="array" ref="V1922">IF(AND(B1922:D1922="",G1922:P1922=""),"",VLOOKUP(D1922,Treatment_Life,2,FALSE)*U1922)</f>
        <v/>
      </c>
      <c r="W1922" s="55" t="str" cm="1">
        <f t="array" ref="W1922">IF(AND(B1922:D1922="",G1922:P1922=""),"",(H1922-G1922)*O1922*Lane_Width*Cost_m2)</f>
        <v/>
      </c>
      <c r="X1922" s="55" cm="1">
        <f t="array" ref="X1922">IF(AND(B1922:D1922="",G1922:P1922=""),-9999,V1922*Av_Cost_Coll/W1922)</f>
        <v>-9999</v>
      </c>
      <c r="Y1922" s="55" cm="1">
        <f t="array" ref="Y1922">IF(AND(B1922:D1922="",G1922:P1922=""),-9999,VLOOKUP(CONCATENATE(M1922,"-",N1922),Likelihood,2,FALSE))</f>
        <v>-9999</v>
      </c>
      <c r="Z1922" s="55" t="str" cm="1">
        <f t="array" ref="Z1922">IF(AND(B1922:D1922="",G1922:P1922=""),"",IF(X1922&gt;=2,IF(Y1922&gt;50,"P1","P3"),IF(X1922&gt;0,IF(Y1922&gt;50,"P2","P5"),IF(Y1922&gt;50,"P4","P6"))))</f>
        <v/>
      </c>
    </row>
    <row r="1923" spans="1:26" x14ac:dyDescent="0.35">
      <c r="A1923" s="48"/>
      <c r="B1923" s="48"/>
      <c r="C1923" s="48"/>
      <c r="D1923" s="48"/>
      <c r="E1923" s="47"/>
      <c r="F1923" s="47"/>
      <c r="G1923" s="48"/>
      <c r="H1923" s="48"/>
      <c r="I1923" s="48"/>
      <c r="J1923" s="48"/>
      <c r="K1923" s="48"/>
      <c r="L1923" s="48"/>
      <c r="M1923" s="48"/>
      <c r="N1923" s="48"/>
      <c r="O1923" s="48"/>
      <c r="P1923" s="48"/>
      <c r="Q1923" s="55" t="str" cm="1">
        <f t="array" ref="Q1923">IF(AND(B1923="",D1923="",G1923:H1923="",J1923:P1923),"",IF(OR(B1923="",D1923="",AND(D1923&lt;&gt;"A",D1923&lt;&gt;"B",D1923&lt;&gt;"C",D1923&lt;&gt;"D",D1923&lt;&gt;"U"),G1923&lt;0,H1923&lt;G1923,AND(J1923&lt;&gt;"BC",J1923&lt;&gt;"SG",J1923&lt;&gt;"KQ",J1923&lt;&gt;"R"),J1923="",K1923="",L1923="",L1923&lt; 0,OR(M1923="",M1923&gt;15),OR(N1923="",N1923&gt;15),O1923="",P1923=""),"ERROR - Please check inputs",""))</f>
        <v/>
      </c>
      <c r="R1923" s="55" t="str" cm="1">
        <f t="array" ref="R1923">IF(AND(B1923:D1923="",G1923:P1923=""),"",H1923-G1923)</f>
        <v/>
      </c>
      <c r="S1923" s="55" t="str" cm="1">
        <f t="array" ref="S1923">IF(AND(B1923:D1923="",G1923:P1923=""),"",P1923*R1923/1000*365)</f>
        <v/>
      </c>
      <c r="T1923" s="55" t="str" cm="1">
        <f t="array" ref="T1923">IF(AND(B1923:D1923="",G1923:P1923=""),"",MAX(0,K1923-L1923))</f>
        <v/>
      </c>
      <c r="U1923" s="55" t="str" cm="1">
        <f t="array" ref="U1923">IF(AND(B1923:D1923="",G1923:P1923=""),"",VLOOKUP(J1923,ABen_Rates,3,FALSE)*T1923*S1923)</f>
        <v/>
      </c>
      <c r="V1923" s="55" t="str" cm="1">
        <f t="array" ref="V1923">IF(AND(B1923:D1923="",G1923:P1923=""),"",VLOOKUP(D1923,Treatment_Life,2,FALSE)*U1923)</f>
        <v/>
      </c>
      <c r="W1923" s="55" t="str" cm="1">
        <f t="array" ref="W1923">IF(AND(B1923:D1923="",G1923:P1923=""),"",(H1923-G1923)*O1923*Lane_Width*Cost_m2)</f>
        <v/>
      </c>
      <c r="X1923" s="55" cm="1">
        <f t="array" ref="X1923">IF(AND(B1923:D1923="",G1923:P1923=""),-9999,V1923*Av_Cost_Coll/W1923)</f>
        <v>-9999</v>
      </c>
      <c r="Y1923" s="55" cm="1">
        <f t="array" ref="Y1923">IF(AND(B1923:D1923="",G1923:P1923=""),-9999,VLOOKUP(CONCATENATE(M1923,"-",N1923),Likelihood,2,FALSE))</f>
        <v>-9999</v>
      </c>
      <c r="Z1923" s="55" t="str" cm="1">
        <f t="array" ref="Z1923">IF(AND(B1923:D1923="",G1923:P1923=""),"",IF(X1923&gt;=2,IF(Y1923&gt;50,"P1","P3"),IF(X1923&gt;0,IF(Y1923&gt;50,"P2","P5"),IF(Y1923&gt;50,"P4","P6"))))</f>
        <v/>
      </c>
    </row>
    <row r="1924" spans="1:26" x14ac:dyDescent="0.35">
      <c r="A1924" s="48"/>
      <c r="B1924" s="48"/>
      <c r="C1924" s="48"/>
      <c r="D1924" s="48"/>
      <c r="E1924" s="47"/>
      <c r="F1924" s="47"/>
      <c r="G1924" s="48"/>
      <c r="H1924" s="48"/>
      <c r="I1924" s="48"/>
      <c r="J1924" s="48"/>
      <c r="K1924" s="48"/>
      <c r="L1924" s="48"/>
      <c r="M1924" s="48"/>
      <c r="N1924" s="48"/>
      <c r="O1924" s="48"/>
      <c r="P1924" s="48"/>
      <c r="Q1924" s="55" t="str" cm="1">
        <f t="array" ref="Q1924">IF(AND(B1924="",D1924="",G1924:H1924="",J1924:P1924),"",IF(OR(B1924="",D1924="",AND(D1924&lt;&gt;"A",D1924&lt;&gt;"B",D1924&lt;&gt;"C",D1924&lt;&gt;"D",D1924&lt;&gt;"U"),G1924&lt;0,H1924&lt;G1924,AND(J1924&lt;&gt;"BC",J1924&lt;&gt;"SG",J1924&lt;&gt;"KQ",J1924&lt;&gt;"R"),J1924="",K1924="",L1924="",L1924&lt; 0,OR(M1924="",M1924&gt;15),OR(N1924="",N1924&gt;15),O1924="",P1924=""),"ERROR - Please check inputs",""))</f>
        <v/>
      </c>
      <c r="R1924" s="55" t="str" cm="1">
        <f t="array" ref="R1924">IF(AND(B1924:D1924="",G1924:P1924=""),"",H1924-G1924)</f>
        <v/>
      </c>
      <c r="S1924" s="55" t="str" cm="1">
        <f t="array" ref="S1924">IF(AND(B1924:D1924="",G1924:P1924=""),"",P1924*R1924/1000*365)</f>
        <v/>
      </c>
      <c r="T1924" s="55" t="str" cm="1">
        <f t="array" ref="T1924">IF(AND(B1924:D1924="",G1924:P1924=""),"",MAX(0,K1924-L1924))</f>
        <v/>
      </c>
      <c r="U1924" s="55" t="str" cm="1">
        <f t="array" ref="U1924">IF(AND(B1924:D1924="",G1924:P1924=""),"",VLOOKUP(J1924,ABen_Rates,3,FALSE)*T1924*S1924)</f>
        <v/>
      </c>
      <c r="V1924" s="55" t="str" cm="1">
        <f t="array" ref="V1924">IF(AND(B1924:D1924="",G1924:P1924=""),"",VLOOKUP(D1924,Treatment_Life,2,FALSE)*U1924)</f>
        <v/>
      </c>
      <c r="W1924" s="55" t="str" cm="1">
        <f t="array" ref="W1924">IF(AND(B1924:D1924="",G1924:P1924=""),"",(H1924-G1924)*O1924*Lane_Width*Cost_m2)</f>
        <v/>
      </c>
      <c r="X1924" s="55" cm="1">
        <f t="array" ref="X1924">IF(AND(B1924:D1924="",G1924:P1924=""),-9999,V1924*Av_Cost_Coll/W1924)</f>
        <v>-9999</v>
      </c>
      <c r="Y1924" s="55" cm="1">
        <f t="array" ref="Y1924">IF(AND(B1924:D1924="",G1924:P1924=""),-9999,VLOOKUP(CONCATENATE(M1924,"-",N1924),Likelihood,2,FALSE))</f>
        <v>-9999</v>
      </c>
      <c r="Z1924" s="55" t="str" cm="1">
        <f t="array" ref="Z1924">IF(AND(B1924:D1924="",G1924:P1924=""),"",IF(X1924&gt;=2,IF(Y1924&gt;50,"P1","P3"),IF(X1924&gt;0,IF(Y1924&gt;50,"P2","P5"),IF(Y1924&gt;50,"P4","P6"))))</f>
        <v/>
      </c>
    </row>
    <row r="1925" spans="1:26" x14ac:dyDescent="0.35">
      <c r="A1925" s="48"/>
      <c r="B1925" s="48"/>
      <c r="C1925" s="48"/>
      <c r="D1925" s="48"/>
      <c r="E1925" s="47"/>
      <c r="F1925" s="47"/>
      <c r="G1925" s="48"/>
      <c r="H1925" s="48"/>
      <c r="I1925" s="48"/>
      <c r="J1925" s="48"/>
      <c r="K1925" s="48"/>
      <c r="L1925" s="48"/>
      <c r="M1925" s="48"/>
      <c r="N1925" s="48"/>
      <c r="O1925" s="48"/>
      <c r="P1925" s="48"/>
      <c r="Q1925" s="55" t="str" cm="1">
        <f t="array" ref="Q1925">IF(AND(B1925="",D1925="",G1925:H1925="",J1925:P1925),"",IF(OR(B1925="",D1925="",AND(D1925&lt;&gt;"A",D1925&lt;&gt;"B",D1925&lt;&gt;"C",D1925&lt;&gt;"D",D1925&lt;&gt;"U"),G1925&lt;0,H1925&lt;G1925,AND(J1925&lt;&gt;"BC",J1925&lt;&gt;"SG",J1925&lt;&gt;"KQ",J1925&lt;&gt;"R"),J1925="",K1925="",L1925="",L1925&lt; 0,OR(M1925="",M1925&gt;15),OR(N1925="",N1925&gt;15),O1925="",P1925=""),"ERROR - Please check inputs",""))</f>
        <v/>
      </c>
      <c r="R1925" s="55" t="str" cm="1">
        <f t="array" ref="R1925">IF(AND(B1925:D1925="",G1925:P1925=""),"",H1925-G1925)</f>
        <v/>
      </c>
      <c r="S1925" s="55" t="str" cm="1">
        <f t="array" ref="S1925">IF(AND(B1925:D1925="",G1925:P1925=""),"",P1925*R1925/1000*365)</f>
        <v/>
      </c>
      <c r="T1925" s="55" t="str" cm="1">
        <f t="array" ref="T1925">IF(AND(B1925:D1925="",G1925:P1925=""),"",MAX(0,K1925-L1925))</f>
        <v/>
      </c>
      <c r="U1925" s="55" t="str" cm="1">
        <f t="array" ref="U1925">IF(AND(B1925:D1925="",G1925:P1925=""),"",VLOOKUP(J1925,ABen_Rates,3,FALSE)*T1925*S1925)</f>
        <v/>
      </c>
      <c r="V1925" s="55" t="str" cm="1">
        <f t="array" ref="V1925">IF(AND(B1925:D1925="",G1925:P1925=""),"",VLOOKUP(D1925,Treatment_Life,2,FALSE)*U1925)</f>
        <v/>
      </c>
      <c r="W1925" s="55" t="str" cm="1">
        <f t="array" ref="W1925">IF(AND(B1925:D1925="",G1925:P1925=""),"",(H1925-G1925)*O1925*Lane_Width*Cost_m2)</f>
        <v/>
      </c>
      <c r="X1925" s="55" cm="1">
        <f t="array" ref="X1925">IF(AND(B1925:D1925="",G1925:P1925=""),-9999,V1925*Av_Cost_Coll/W1925)</f>
        <v>-9999</v>
      </c>
      <c r="Y1925" s="55" cm="1">
        <f t="array" ref="Y1925">IF(AND(B1925:D1925="",G1925:P1925=""),-9999,VLOOKUP(CONCATENATE(M1925,"-",N1925),Likelihood,2,FALSE))</f>
        <v>-9999</v>
      </c>
      <c r="Z1925" s="55" t="str" cm="1">
        <f t="array" ref="Z1925">IF(AND(B1925:D1925="",G1925:P1925=""),"",IF(X1925&gt;=2,IF(Y1925&gt;50,"P1","P3"),IF(X1925&gt;0,IF(Y1925&gt;50,"P2","P5"),IF(Y1925&gt;50,"P4","P6"))))</f>
        <v/>
      </c>
    </row>
    <row r="1926" spans="1:26" x14ac:dyDescent="0.35">
      <c r="A1926" s="48"/>
      <c r="B1926" s="48"/>
      <c r="C1926" s="48"/>
      <c r="D1926" s="48"/>
      <c r="E1926" s="47"/>
      <c r="F1926" s="47"/>
      <c r="G1926" s="48"/>
      <c r="H1926" s="48"/>
      <c r="I1926" s="48"/>
      <c r="J1926" s="48"/>
      <c r="K1926" s="48"/>
      <c r="L1926" s="48"/>
      <c r="M1926" s="48"/>
      <c r="N1926" s="48"/>
      <c r="O1926" s="48"/>
      <c r="P1926" s="48"/>
      <c r="Q1926" s="55" t="str" cm="1">
        <f t="array" ref="Q1926">IF(AND(B1926="",D1926="",G1926:H1926="",J1926:P1926),"",IF(OR(B1926="",D1926="",AND(D1926&lt;&gt;"A",D1926&lt;&gt;"B",D1926&lt;&gt;"C",D1926&lt;&gt;"D",D1926&lt;&gt;"U"),G1926&lt;0,H1926&lt;G1926,AND(J1926&lt;&gt;"BC",J1926&lt;&gt;"SG",J1926&lt;&gt;"KQ",J1926&lt;&gt;"R"),J1926="",K1926="",L1926="",L1926&lt; 0,OR(M1926="",M1926&gt;15),OR(N1926="",N1926&gt;15),O1926="",P1926=""),"ERROR - Please check inputs",""))</f>
        <v/>
      </c>
      <c r="R1926" s="55" t="str" cm="1">
        <f t="array" ref="R1926">IF(AND(B1926:D1926="",G1926:P1926=""),"",H1926-G1926)</f>
        <v/>
      </c>
      <c r="S1926" s="55" t="str" cm="1">
        <f t="array" ref="S1926">IF(AND(B1926:D1926="",G1926:P1926=""),"",P1926*R1926/1000*365)</f>
        <v/>
      </c>
      <c r="T1926" s="55" t="str" cm="1">
        <f t="array" ref="T1926">IF(AND(B1926:D1926="",G1926:P1926=""),"",MAX(0,K1926-L1926))</f>
        <v/>
      </c>
      <c r="U1926" s="55" t="str" cm="1">
        <f t="array" ref="U1926">IF(AND(B1926:D1926="",G1926:P1926=""),"",VLOOKUP(J1926,ABen_Rates,3,FALSE)*T1926*S1926)</f>
        <v/>
      </c>
      <c r="V1926" s="55" t="str" cm="1">
        <f t="array" ref="V1926">IF(AND(B1926:D1926="",G1926:P1926=""),"",VLOOKUP(D1926,Treatment_Life,2,FALSE)*U1926)</f>
        <v/>
      </c>
      <c r="W1926" s="55" t="str" cm="1">
        <f t="array" ref="W1926">IF(AND(B1926:D1926="",G1926:P1926=""),"",(H1926-G1926)*O1926*Lane_Width*Cost_m2)</f>
        <v/>
      </c>
      <c r="X1926" s="55" cm="1">
        <f t="array" ref="X1926">IF(AND(B1926:D1926="",G1926:P1926=""),-9999,V1926*Av_Cost_Coll/W1926)</f>
        <v>-9999</v>
      </c>
      <c r="Y1926" s="55" cm="1">
        <f t="array" ref="Y1926">IF(AND(B1926:D1926="",G1926:P1926=""),-9999,VLOOKUP(CONCATENATE(M1926,"-",N1926),Likelihood,2,FALSE))</f>
        <v>-9999</v>
      </c>
      <c r="Z1926" s="55" t="str" cm="1">
        <f t="array" ref="Z1926">IF(AND(B1926:D1926="",G1926:P1926=""),"",IF(X1926&gt;=2,IF(Y1926&gt;50,"P1","P3"),IF(X1926&gt;0,IF(Y1926&gt;50,"P2","P5"),IF(Y1926&gt;50,"P4","P6"))))</f>
        <v/>
      </c>
    </row>
    <row r="1927" spans="1:26" x14ac:dyDescent="0.35">
      <c r="A1927" s="48"/>
      <c r="B1927" s="48"/>
      <c r="C1927" s="48"/>
      <c r="D1927" s="48"/>
      <c r="E1927" s="47"/>
      <c r="F1927" s="47"/>
      <c r="G1927" s="48"/>
      <c r="H1927" s="48"/>
      <c r="I1927" s="48"/>
      <c r="J1927" s="48"/>
      <c r="K1927" s="48"/>
      <c r="L1927" s="48"/>
      <c r="M1927" s="48"/>
      <c r="N1927" s="48"/>
      <c r="O1927" s="48"/>
      <c r="P1927" s="48"/>
      <c r="Q1927" s="55" t="str" cm="1">
        <f t="array" ref="Q1927">IF(AND(B1927="",D1927="",G1927:H1927="",J1927:P1927),"",IF(OR(B1927="",D1927="",AND(D1927&lt;&gt;"A",D1927&lt;&gt;"B",D1927&lt;&gt;"C",D1927&lt;&gt;"D",D1927&lt;&gt;"U"),G1927&lt;0,H1927&lt;G1927,AND(J1927&lt;&gt;"BC",J1927&lt;&gt;"SG",J1927&lt;&gt;"KQ",J1927&lt;&gt;"R"),J1927="",K1927="",L1927="",L1927&lt; 0,OR(M1927="",M1927&gt;15),OR(N1927="",N1927&gt;15),O1927="",P1927=""),"ERROR - Please check inputs",""))</f>
        <v/>
      </c>
      <c r="R1927" s="55" t="str" cm="1">
        <f t="array" ref="R1927">IF(AND(B1927:D1927="",G1927:P1927=""),"",H1927-G1927)</f>
        <v/>
      </c>
      <c r="S1927" s="55" t="str" cm="1">
        <f t="array" ref="S1927">IF(AND(B1927:D1927="",G1927:P1927=""),"",P1927*R1927/1000*365)</f>
        <v/>
      </c>
      <c r="T1927" s="55" t="str" cm="1">
        <f t="array" ref="T1927">IF(AND(B1927:D1927="",G1927:P1927=""),"",MAX(0,K1927-L1927))</f>
        <v/>
      </c>
      <c r="U1927" s="55" t="str" cm="1">
        <f t="array" ref="U1927">IF(AND(B1927:D1927="",G1927:P1927=""),"",VLOOKUP(J1927,ABen_Rates,3,FALSE)*T1927*S1927)</f>
        <v/>
      </c>
      <c r="V1927" s="55" t="str" cm="1">
        <f t="array" ref="V1927">IF(AND(B1927:D1927="",G1927:P1927=""),"",VLOOKUP(D1927,Treatment_Life,2,FALSE)*U1927)</f>
        <v/>
      </c>
      <c r="W1927" s="55" t="str" cm="1">
        <f t="array" ref="W1927">IF(AND(B1927:D1927="",G1927:P1927=""),"",(H1927-G1927)*O1927*Lane_Width*Cost_m2)</f>
        <v/>
      </c>
      <c r="X1927" s="55" cm="1">
        <f t="array" ref="X1927">IF(AND(B1927:D1927="",G1927:P1927=""),-9999,V1927*Av_Cost_Coll/W1927)</f>
        <v>-9999</v>
      </c>
      <c r="Y1927" s="55" cm="1">
        <f t="array" ref="Y1927">IF(AND(B1927:D1927="",G1927:P1927=""),-9999,VLOOKUP(CONCATENATE(M1927,"-",N1927),Likelihood,2,FALSE))</f>
        <v>-9999</v>
      </c>
      <c r="Z1927" s="55" t="str" cm="1">
        <f t="array" ref="Z1927">IF(AND(B1927:D1927="",G1927:P1927=""),"",IF(X1927&gt;=2,IF(Y1927&gt;50,"P1","P3"),IF(X1927&gt;0,IF(Y1927&gt;50,"P2","P5"),IF(Y1927&gt;50,"P4","P6"))))</f>
        <v/>
      </c>
    </row>
    <row r="1928" spans="1:26" x14ac:dyDescent="0.35">
      <c r="A1928" s="48"/>
      <c r="B1928" s="48"/>
      <c r="C1928" s="48"/>
      <c r="D1928" s="48"/>
      <c r="E1928" s="47"/>
      <c r="F1928" s="47"/>
      <c r="G1928" s="48"/>
      <c r="H1928" s="48"/>
      <c r="I1928" s="48"/>
      <c r="J1928" s="48"/>
      <c r="K1928" s="48"/>
      <c r="L1928" s="48"/>
      <c r="M1928" s="48"/>
      <c r="N1928" s="48"/>
      <c r="O1928" s="48"/>
      <c r="P1928" s="48"/>
      <c r="Q1928" s="55" t="str" cm="1">
        <f t="array" ref="Q1928">IF(AND(B1928="",D1928="",G1928:H1928="",J1928:P1928),"",IF(OR(B1928="",D1928="",AND(D1928&lt;&gt;"A",D1928&lt;&gt;"B",D1928&lt;&gt;"C",D1928&lt;&gt;"D",D1928&lt;&gt;"U"),G1928&lt;0,H1928&lt;G1928,AND(J1928&lt;&gt;"BC",J1928&lt;&gt;"SG",J1928&lt;&gt;"KQ",J1928&lt;&gt;"R"),J1928="",K1928="",L1928="",L1928&lt; 0,OR(M1928="",M1928&gt;15),OR(N1928="",N1928&gt;15),O1928="",P1928=""),"ERROR - Please check inputs",""))</f>
        <v/>
      </c>
      <c r="R1928" s="55" t="str" cm="1">
        <f t="array" ref="R1928">IF(AND(B1928:D1928="",G1928:P1928=""),"",H1928-G1928)</f>
        <v/>
      </c>
      <c r="S1928" s="55" t="str" cm="1">
        <f t="array" ref="S1928">IF(AND(B1928:D1928="",G1928:P1928=""),"",P1928*R1928/1000*365)</f>
        <v/>
      </c>
      <c r="T1928" s="55" t="str" cm="1">
        <f t="array" ref="T1928">IF(AND(B1928:D1928="",G1928:P1928=""),"",MAX(0,K1928-L1928))</f>
        <v/>
      </c>
      <c r="U1928" s="55" t="str" cm="1">
        <f t="array" ref="U1928">IF(AND(B1928:D1928="",G1928:P1928=""),"",VLOOKUP(J1928,ABen_Rates,3,FALSE)*T1928*S1928)</f>
        <v/>
      </c>
      <c r="V1928" s="55" t="str" cm="1">
        <f t="array" ref="V1928">IF(AND(B1928:D1928="",G1928:P1928=""),"",VLOOKUP(D1928,Treatment_Life,2,FALSE)*U1928)</f>
        <v/>
      </c>
      <c r="W1928" s="55" t="str" cm="1">
        <f t="array" ref="W1928">IF(AND(B1928:D1928="",G1928:P1928=""),"",(H1928-G1928)*O1928*Lane_Width*Cost_m2)</f>
        <v/>
      </c>
      <c r="X1928" s="55" cm="1">
        <f t="array" ref="X1928">IF(AND(B1928:D1928="",G1928:P1928=""),-9999,V1928*Av_Cost_Coll/W1928)</f>
        <v>-9999</v>
      </c>
      <c r="Y1928" s="55" cm="1">
        <f t="array" ref="Y1928">IF(AND(B1928:D1928="",G1928:P1928=""),-9999,VLOOKUP(CONCATENATE(M1928,"-",N1928),Likelihood,2,FALSE))</f>
        <v>-9999</v>
      </c>
      <c r="Z1928" s="55" t="str" cm="1">
        <f t="array" ref="Z1928">IF(AND(B1928:D1928="",G1928:P1928=""),"",IF(X1928&gt;=2,IF(Y1928&gt;50,"P1","P3"),IF(X1928&gt;0,IF(Y1928&gt;50,"P2","P5"),IF(Y1928&gt;50,"P4","P6"))))</f>
        <v/>
      </c>
    </row>
    <row r="1929" spans="1:26" x14ac:dyDescent="0.35">
      <c r="A1929" s="48"/>
      <c r="B1929" s="48"/>
      <c r="C1929" s="48"/>
      <c r="D1929" s="48"/>
      <c r="E1929" s="47"/>
      <c r="F1929" s="47"/>
      <c r="G1929" s="48"/>
      <c r="H1929" s="48"/>
      <c r="I1929" s="48"/>
      <c r="J1929" s="48"/>
      <c r="K1929" s="48"/>
      <c r="L1929" s="48"/>
      <c r="M1929" s="48"/>
      <c r="N1929" s="48"/>
      <c r="O1929" s="48"/>
      <c r="P1929" s="48"/>
      <c r="Q1929" s="55" t="str" cm="1">
        <f t="array" ref="Q1929">IF(AND(B1929="",D1929="",G1929:H1929="",J1929:P1929),"",IF(OR(B1929="",D1929="",AND(D1929&lt;&gt;"A",D1929&lt;&gt;"B",D1929&lt;&gt;"C",D1929&lt;&gt;"D",D1929&lt;&gt;"U"),G1929&lt;0,H1929&lt;G1929,AND(J1929&lt;&gt;"BC",J1929&lt;&gt;"SG",J1929&lt;&gt;"KQ",J1929&lt;&gt;"R"),J1929="",K1929="",L1929="",L1929&lt; 0,OR(M1929="",M1929&gt;15),OR(N1929="",N1929&gt;15),O1929="",P1929=""),"ERROR - Please check inputs",""))</f>
        <v/>
      </c>
      <c r="R1929" s="55" t="str" cm="1">
        <f t="array" ref="R1929">IF(AND(B1929:D1929="",G1929:P1929=""),"",H1929-G1929)</f>
        <v/>
      </c>
      <c r="S1929" s="55" t="str" cm="1">
        <f t="array" ref="S1929">IF(AND(B1929:D1929="",G1929:P1929=""),"",P1929*R1929/1000*365)</f>
        <v/>
      </c>
      <c r="T1929" s="55" t="str" cm="1">
        <f t="array" ref="T1929">IF(AND(B1929:D1929="",G1929:P1929=""),"",MAX(0,K1929-L1929))</f>
        <v/>
      </c>
      <c r="U1929" s="55" t="str" cm="1">
        <f t="array" ref="U1929">IF(AND(B1929:D1929="",G1929:P1929=""),"",VLOOKUP(J1929,ABen_Rates,3,FALSE)*T1929*S1929)</f>
        <v/>
      </c>
      <c r="V1929" s="55" t="str" cm="1">
        <f t="array" ref="V1929">IF(AND(B1929:D1929="",G1929:P1929=""),"",VLOOKUP(D1929,Treatment_Life,2,FALSE)*U1929)</f>
        <v/>
      </c>
      <c r="W1929" s="55" t="str" cm="1">
        <f t="array" ref="W1929">IF(AND(B1929:D1929="",G1929:P1929=""),"",(H1929-G1929)*O1929*Lane_Width*Cost_m2)</f>
        <v/>
      </c>
      <c r="X1929" s="55" cm="1">
        <f t="array" ref="X1929">IF(AND(B1929:D1929="",G1929:P1929=""),-9999,V1929*Av_Cost_Coll/W1929)</f>
        <v>-9999</v>
      </c>
      <c r="Y1929" s="55" cm="1">
        <f t="array" ref="Y1929">IF(AND(B1929:D1929="",G1929:P1929=""),-9999,VLOOKUP(CONCATENATE(M1929,"-",N1929),Likelihood,2,FALSE))</f>
        <v>-9999</v>
      </c>
      <c r="Z1929" s="55" t="str" cm="1">
        <f t="array" ref="Z1929">IF(AND(B1929:D1929="",G1929:P1929=""),"",IF(X1929&gt;=2,IF(Y1929&gt;50,"P1","P3"),IF(X1929&gt;0,IF(Y1929&gt;50,"P2","P5"),IF(Y1929&gt;50,"P4","P6"))))</f>
        <v/>
      </c>
    </row>
    <row r="1930" spans="1:26" x14ac:dyDescent="0.35">
      <c r="A1930" s="48"/>
      <c r="B1930" s="48"/>
      <c r="C1930" s="48"/>
      <c r="D1930" s="48"/>
      <c r="E1930" s="47"/>
      <c r="F1930" s="47"/>
      <c r="G1930" s="48"/>
      <c r="H1930" s="48"/>
      <c r="I1930" s="48"/>
      <c r="J1930" s="48"/>
      <c r="K1930" s="48"/>
      <c r="L1930" s="48"/>
      <c r="M1930" s="48"/>
      <c r="N1930" s="48"/>
      <c r="O1930" s="48"/>
      <c r="P1930" s="48"/>
      <c r="Q1930" s="55" t="str" cm="1">
        <f t="array" ref="Q1930">IF(AND(B1930="",D1930="",G1930:H1930="",J1930:P1930),"",IF(OR(B1930="",D1930="",AND(D1930&lt;&gt;"A",D1930&lt;&gt;"B",D1930&lt;&gt;"C",D1930&lt;&gt;"D",D1930&lt;&gt;"U"),G1930&lt;0,H1930&lt;G1930,AND(J1930&lt;&gt;"BC",J1930&lt;&gt;"SG",J1930&lt;&gt;"KQ",J1930&lt;&gt;"R"),J1930="",K1930="",L1930="",L1930&lt; 0,OR(M1930="",M1930&gt;15),OR(N1930="",N1930&gt;15),O1930="",P1930=""),"ERROR - Please check inputs",""))</f>
        <v/>
      </c>
      <c r="R1930" s="55" t="str" cm="1">
        <f t="array" ref="R1930">IF(AND(B1930:D1930="",G1930:P1930=""),"",H1930-G1930)</f>
        <v/>
      </c>
      <c r="S1930" s="55" t="str" cm="1">
        <f t="array" ref="S1930">IF(AND(B1930:D1930="",G1930:P1930=""),"",P1930*R1930/1000*365)</f>
        <v/>
      </c>
      <c r="T1930" s="55" t="str" cm="1">
        <f t="array" ref="T1930">IF(AND(B1930:D1930="",G1930:P1930=""),"",MAX(0,K1930-L1930))</f>
        <v/>
      </c>
      <c r="U1930" s="55" t="str" cm="1">
        <f t="array" ref="U1930">IF(AND(B1930:D1930="",G1930:P1930=""),"",VLOOKUP(J1930,ABen_Rates,3,FALSE)*T1930*S1930)</f>
        <v/>
      </c>
      <c r="V1930" s="55" t="str" cm="1">
        <f t="array" ref="V1930">IF(AND(B1930:D1930="",G1930:P1930=""),"",VLOOKUP(D1930,Treatment_Life,2,FALSE)*U1930)</f>
        <v/>
      </c>
      <c r="W1930" s="55" t="str" cm="1">
        <f t="array" ref="W1930">IF(AND(B1930:D1930="",G1930:P1930=""),"",(H1930-G1930)*O1930*Lane_Width*Cost_m2)</f>
        <v/>
      </c>
      <c r="X1930" s="55" cm="1">
        <f t="array" ref="X1930">IF(AND(B1930:D1930="",G1930:P1930=""),-9999,V1930*Av_Cost_Coll/W1930)</f>
        <v>-9999</v>
      </c>
      <c r="Y1930" s="55" cm="1">
        <f t="array" ref="Y1930">IF(AND(B1930:D1930="",G1930:P1930=""),-9999,VLOOKUP(CONCATENATE(M1930,"-",N1930),Likelihood,2,FALSE))</f>
        <v>-9999</v>
      </c>
      <c r="Z1930" s="55" t="str" cm="1">
        <f t="array" ref="Z1930">IF(AND(B1930:D1930="",G1930:P1930=""),"",IF(X1930&gt;=2,IF(Y1930&gt;50,"P1","P3"),IF(X1930&gt;0,IF(Y1930&gt;50,"P2","P5"),IF(Y1930&gt;50,"P4","P6"))))</f>
        <v/>
      </c>
    </row>
    <row r="1931" spans="1:26" x14ac:dyDescent="0.35">
      <c r="A1931" s="48"/>
      <c r="B1931" s="48"/>
      <c r="C1931" s="48"/>
      <c r="D1931" s="48"/>
      <c r="E1931" s="47"/>
      <c r="F1931" s="47"/>
      <c r="G1931" s="48"/>
      <c r="H1931" s="48"/>
      <c r="I1931" s="48"/>
      <c r="J1931" s="48"/>
      <c r="K1931" s="48"/>
      <c r="L1931" s="48"/>
      <c r="M1931" s="48"/>
      <c r="N1931" s="48"/>
      <c r="O1931" s="48"/>
      <c r="P1931" s="48"/>
      <c r="Q1931" s="55" t="str" cm="1">
        <f t="array" ref="Q1931">IF(AND(B1931="",D1931="",G1931:H1931="",J1931:P1931),"",IF(OR(B1931="",D1931="",AND(D1931&lt;&gt;"A",D1931&lt;&gt;"B",D1931&lt;&gt;"C",D1931&lt;&gt;"D",D1931&lt;&gt;"U"),G1931&lt;0,H1931&lt;G1931,AND(J1931&lt;&gt;"BC",J1931&lt;&gt;"SG",J1931&lt;&gt;"KQ",J1931&lt;&gt;"R"),J1931="",K1931="",L1931="",L1931&lt; 0,OR(M1931="",M1931&gt;15),OR(N1931="",N1931&gt;15),O1931="",P1931=""),"ERROR - Please check inputs",""))</f>
        <v/>
      </c>
      <c r="R1931" s="55" t="str" cm="1">
        <f t="array" ref="R1931">IF(AND(B1931:D1931="",G1931:P1931=""),"",H1931-G1931)</f>
        <v/>
      </c>
      <c r="S1931" s="55" t="str" cm="1">
        <f t="array" ref="S1931">IF(AND(B1931:D1931="",G1931:P1931=""),"",P1931*R1931/1000*365)</f>
        <v/>
      </c>
      <c r="T1931" s="55" t="str" cm="1">
        <f t="array" ref="T1931">IF(AND(B1931:D1931="",G1931:P1931=""),"",MAX(0,K1931-L1931))</f>
        <v/>
      </c>
      <c r="U1931" s="55" t="str" cm="1">
        <f t="array" ref="U1931">IF(AND(B1931:D1931="",G1931:P1931=""),"",VLOOKUP(J1931,ABen_Rates,3,FALSE)*T1931*S1931)</f>
        <v/>
      </c>
      <c r="V1931" s="55" t="str" cm="1">
        <f t="array" ref="V1931">IF(AND(B1931:D1931="",G1931:P1931=""),"",VLOOKUP(D1931,Treatment_Life,2,FALSE)*U1931)</f>
        <v/>
      </c>
      <c r="W1931" s="55" t="str" cm="1">
        <f t="array" ref="W1931">IF(AND(B1931:D1931="",G1931:P1931=""),"",(H1931-G1931)*O1931*Lane_Width*Cost_m2)</f>
        <v/>
      </c>
      <c r="X1931" s="55" cm="1">
        <f t="array" ref="X1931">IF(AND(B1931:D1931="",G1931:P1931=""),-9999,V1931*Av_Cost_Coll/W1931)</f>
        <v>-9999</v>
      </c>
      <c r="Y1931" s="55" cm="1">
        <f t="array" ref="Y1931">IF(AND(B1931:D1931="",G1931:P1931=""),-9999,VLOOKUP(CONCATENATE(M1931,"-",N1931),Likelihood,2,FALSE))</f>
        <v>-9999</v>
      </c>
      <c r="Z1931" s="55" t="str" cm="1">
        <f t="array" ref="Z1931">IF(AND(B1931:D1931="",G1931:P1931=""),"",IF(X1931&gt;=2,IF(Y1931&gt;50,"P1","P3"),IF(X1931&gt;0,IF(Y1931&gt;50,"P2","P5"),IF(Y1931&gt;50,"P4","P6"))))</f>
        <v/>
      </c>
    </row>
    <row r="1932" spans="1:26" x14ac:dyDescent="0.35">
      <c r="A1932" s="48"/>
      <c r="B1932" s="48"/>
      <c r="C1932" s="48"/>
      <c r="D1932" s="48"/>
      <c r="E1932" s="47"/>
      <c r="F1932" s="47"/>
      <c r="G1932" s="48"/>
      <c r="H1932" s="48"/>
      <c r="I1932" s="48"/>
      <c r="J1932" s="48"/>
      <c r="K1932" s="48"/>
      <c r="L1932" s="48"/>
      <c r="M1932" s="48"/>
      <c r="N1932" s="48"/>
      <c r="O1932" s="48"/>
      <c r="P1932" s="48"/>
      <c r="Q1932" s="55" t="str" cm="1">
        <f t="array" ref="Q1932">IF(AND(B1932="",D1932="",G1932:H1932="",J1932:P1932),"",IF(OR(B1932="",D1932="",AND(D1932&lt;&gt;"A",D1932&lt;&gt;"B",D1932&lt;&gt;"C",D1932&lt;&gt;"D",D1932&lt;&gt;"U"),G1932&lt;0,H1932&lt;G1932,AND(J1932&lt;&gt;"BC",J1932&lt;&gt;"SG",J1932&lt;&gt;"KQ",J1932&lt;&gt;"R"),J1932="",K1932="",L1932="",L1932&lt; 0,OR(M1932="",M1932&gt;15),OR(N1932="",N1932&gt;15),O1932="",P1932=""),"ERROR - Please check inputs",""))</f>
        <v/>
      </c>
      <c r="R1932" s="55" t="str" cm="1">
        <f t="array" ref="R1932">IF(AND(B1932:D1932="",G1932:P1932=""),"",H1932-G1932)</f>
        <v/>
      </c>
      <c r="S1932" s="55" t="str" cm="1">
        <f t="array" ref="S1932">IF(AND(B1932:D1932="",G1932:P1932=""),"",P1932*R1932/1000*365)</f>
        <v/>
      </c>
      <c r="T1932" s="55" t="str" cm="1">
        <f t="array" ref="T1932">IF(AND(B1932:D1932="",G1932:P1932=""),"",MAX(0,K1932-L1932))</f>
        <v/>
      </c>
      <c r="U1932" s="55" t="str" cm="1">
        <f t="array" ref="U1932">IF(AND(B1932:D1932="",G1932:P1932=""),"",VLOOKUP(J1932,ABen_Rates,3,FALSE)*T1932*S1932)</f>
        <v/>
      </c>
      <c r="V1932" s="55" t="str" cm="1">
        <f t="array" ref="V1932">IF(AND(B1932:D1932="",G1932:P1932=""),"",VLOOKUP(D1932,Treatment_Life,2,FALSE)*U1932)</f>
        <v/>
      </c>
      <c r="W1932" s="55" t="str" cm="1">
        <f t="array" ref="W1932">IF(AND(B1932:D1932="",G1932:P1932=""),"",(H1932-G1932)*O1932*Lane_Width*Cost_m2)</f>
        <v/>
      </c>
      <c r="X1932" s="55" cm="1">
        <f t="array" ref="X1932">IF(AND(B1932:D1932="",G1932:P1932=""),-9999,V1932*Av_Cost_Coll/W1932)</f>
        <v>-9999</v>
      </c>
      <c r="Y1932" s="55" cm="1">
        <f t="array" ref="Y1932">IF(AND(B1932:D1932="",G1932:P1932=""),-9999,VLOOKUP(CONCATENATE(M1932,"-",N1932),Likelihood,2,FALSE))</f>
        <v>-9999</v>
      </c>
      <c r="Z1932" s="55" t="str" cm="1">
        <f t="array" ref="Z1932">IF(AND(B1932:D1932="",G1932:P1932=""),"",IF(X1932&gt;=2,IF(Y1932&gt;50,"P1","P3"),IF(X1932&gt;0,IF(Y1932&gt;50,"P2","P5"),IF(Y1932&gt;50,"P4","P6"))))</f>
        <v/>
      </c>
    </row>
    <row r="1933" spans="1:26" x14ac:dyDescent="0.35">
      <c r="A1933" s="48"/>
      <c r="B1933" s="48"/>
      <c r="C1933" s="48"/>
      <c r="D1933" s="48"/>
      <c r="E1933" s="47"/>
      <c r="F1933" s="47"/>
      <c r="G1933" s="48"/>
      <c r="H1933" s="48"/>
      <c r="I1933" s="48"/>
      <c r="J1933" s="48"/>
      <c r="K1933" s="48"/>
      <c r="L1933" s="48"/>
      <c r="M1933" s="48"/>
      <c r="N1933" s="48"/>
      <c r="O1933" s="48"/>
      <c r="P1933" s="48"/>
      <c r="Q1933" s="55" t="str" cm="1">
        <f t="array" ref="Q1933">IF(AND(B1933="",D1933="",G1933:H1933="",J1933:P1933),"",IF(OR(B1933="",D1933="",AND(D1933&lt;&gt;"A",D1933&lt;&gt;"B",D1933&lt;&gt;"C",D1933&lt;&gt;"D",D1933&lt;&gt;"U"),G1933&lt;0,H1933&lt;G1933,AND(J1933&lt;&gt;"BC",J1933&lt;&gt;"SG",J1933&lt;&gt;"KQ",J1933&lt;&gt;"R"),J1933="",K1933="",L1933="",L1933&lt; 0,OR(M1933="",M1933&gt;15),OR(N1933="",N1933&gt;15),O1933="",P1933=""),"ERROR - Please check inputs",""))</f>
        <v/>
      </c>
      <c r="R1933" s="55" t="str" cm="1">
        <f t="array" ref="R1933">IF(AND(B1933:D1933="",G1933:P1933=""),"",H1933-G1933)</f>
        <v/>
      </c>
      <c r="S1933" s="55" t="str" cm="1">
        <f t="array" ref="S1933">IF(AND(B1933:D1933="",G1933:P1933=""),"",P1933*R1933/1000*365)</f>
        <v/>
      </c>
      <c r="T1933" s="55" t="str" cm="1">
        <f t="array" ref="T1933">IF(AND(B1933:D1933="",G1933:P1933=""),"",MAX(0,K1933-L1933))</f>
        <v/>
      </c>
      <c r="U1933" s="55" t="str" cm="1">
        <f t="array" ref="U1933">IF(AND(B1933:D1933="",G1933:P1933=""),"",VLOOKUP(J1933,ABen_Rates,3,FALSE)*T1933*S1933)</f>
        <v/>
      </c>
      <c r="V1933" s="55" t="str" cm="1">
        <f t="array" ref="V1933">IF(AND(B1933:D1933="",G1933:P1933=""),"",VLOOKUP(D1933,Treatment_Life,2,FALSE)*U1933)</f>
        <v/>
      </c>
      <c r="W1933" s="55" t="str" cm="1">
        <f t="array" ref="W1933">IF(AND(B1933:D1933="",G1933:P1933=""),"",(H1933-G1933)*O1933*Lane_Width*Cost_m2)</f>
        <v/>
      </c>
      <c r="X1933" s="55" cm="1">
        <f t="array" ref="X1933">IF(AND(B1933:D1933="",G1933:P1933=""),-9999,V1933*Av_Cost_Coll/W1933)</f>
        <v>-9999</v>
      </c>
      <c r="Y1933" s="55" cm="1">
        <f t="array" ref="Y1933">IF(AND(B1933:D1933="",G1933:P1933=""),-9999,VLOOKUP(CONCATENATE(M1933,"-",N1933),Likelihood,2,FALSE))</f>
        <v>-9999</v>
      </c>
      <c r="Z1933" s="55" t="str" cm="1">
        <f t="array" ref="Z1933">IF(AND(B1933:D1933="",G1933:P1933=""),"",IF(X1933&gt;=2,IF(Y1933&gt;50,"P1","P3"),IF(X1933&gt;0,IF(Y1933&gt;50,"P2","P5"),IF(Y1933&gt;50,"P4","P6"))))</f>
        <v/>
      </c>
    </row>
    <row r="1934" spans="1:26" x14ac:dyDescent="0.35">
      <c r="A1934" s="48"/>
      <c r="B1934" s="48"/>
      <c r="C1934" s="48"/>
      <c r="D1934" s="48"/>
      <c r="E1934" s="47"/>
      <c r="F1934" s="47"/>
      <c r="G1934" s="48"/>
      <c r="H1934" s="48"/>
      <c r="I1934" s="48"/>
      <c r="J1934" s="48"/>
      <c r="K1934" s="48"/>
      <c r="L1934" s="48"/>
      <c r="M1934" s="48"/>
      <c r="N1934" s="48"/>
      <c r="O1934" s="48"/>
      <c r="P1934" s="48"/>
      <c r="Q1934" s="55" t="str" cm="1">
        <f t="array" ref="Q1934">IF(AND(B1934="",D1934="",G1934:H1934="",J1934:P1934),"",IF(OR(B1934="",D1934="",AND(D1934&lt;&gt;"A",D1934&lt;&gt;"B",D1934&lt;&gt;"C",D1934&lt;&gt;"D",D1934&lt;&gt;"U"),G1934&lt;0,H1934&lt;G1934,AND(J1934&lt;&gt;"BC",J1934&lt;&gt;"SG",J1934&lt;&gt;"KQ",J1934&lt;&gt;"R"),J1934="",K1934="",L1934="",L1934&lt; 0,OR(M1934="",M1934&gt;15),OR(N1934="",N1934&gt;15),O1934="",P1934=""),"ERROR - Please check inputs",""))</f>
        <v/>
      </c>
      <c r="R1934" s="55" t="str" cm="1">
        <f t="array" ref="R1934">IF(AND(B1934:D1934="",G1934:P1934=""),"",H1934-G1934)</f>
        <v/>
      </c>
      <c r="S1934" s="55" t="str" cm="1">
        <f t="array" ref="S1934">IF(AND(B1934:D1934="",G1934:P1934=""),"",P1934*R1934/1000*365)</f>
        <v/>
      </c>
      <c r="T1934" s="55" t="str" cm="1">
        <f t="array" ref="T1934">IF(AND(B1934:D1934="",G1934:P1934=""),"",MAX(0,K1934-L1934))</f>
        <v/>
      </c>
      <c r="U1934" s="55" t="str" cm="1">
        <f t="array" ref="U1934">IF(AND(B1934:D1934="",G1934:P1934=""),"",VLOOKUP(J1934,ABen_Rates,3,FALSE)*T1934*S1934)</f>
        <v/>
      </c>
      <c r="V1934" s="55" t="str" cm="1">
        <f t="array" ref="V1934">IF(AND(B1934:D1934="",G1934:P1934=""),"",VLOOKUP(D1934,Treatment_Life,2,FALSE)*U1934)</f>
        <v/>
      </c>
      <c r="W1934" s="55" t="str" cm="1">
        <f t="array" ref="W1934">IF(AND(B1934:D1934="",G1934:P1934=""),"",(H1934-G1934)*O1934*Lane_Width*Cost_m2)</f>
        <v/>
      </c>
      <c r="X1934" s="55" cm="1">
        <f t="array" ref="X1934">IF(AND(B1934:D1934="",G1934:P1934=""),-9999,V1934*Av_Cost_Coll/W1934)</f>
        <v>-9999</v>
      </c>
      <c r="Y1934" s="55" cm="1">
        <f t="array" ref="Y1934">IF(AND(B1934:D1934="",G1934:P1934=""),-9999,VLOOKUP(CONCATENATE(M1934,"-",N1934),Likelihood,2,FALSE))</f>
        <v>-9999</v>
      </c>
      <c r="Z1934" s="55" t="str" cm="1">
        <f t="array" ref="Z1934">IF(AND(B1934:D1934="",G1934:P1934=""),"",IF(X1934&gt;=2,IF(Y1934&gt;50,"P1","P3"),IF(X1934&gt;0,IF(Y1934&gt;50,"P2","P5"),IF(Y1934&gt;50,"P4","P6"))))</f>
        <v/>
      </c>
    </row>
    <row r="1935" spans="1:26" x14ac:dyDescent="0.35">
      <c r="A1935" s="48"/>
      <c r="B1935" s="48"/>
      <c r="C1935" s="48"/>
      <c r="D1935" s="48"/>
      <c r="E1935" s="47"/>
      <c r="F1935" s="47"/>
      <c r="G1935" s="48"/>
      <c r="H1935" s="48"/>
      <c r="I1935" s="48"/>
      <c r="J1935" s="48"/>
      <c r="K1935" s="48"/>
      <c r="L1935" s="48"/>
      <c r="M1935" s="48"/>
      <c r="N1935" s="48"/>
      <c r="O1935" s="48"/>
      <c r="P1935" s="48"/>
      <c r="Q1935" s="55" t="str" cm="1">
        <f t="array" ref="Q1935">IF(AND(B1935="",D1935="",G1935:H1935="",J1935:P1935),"",IF(OR(B1935="",D1935="",AND(D1935&lt;&gt;"A",D1935&lt;&gt;"B",D1935&lt;&gt;"C",D1935&lt;&gt;"D",D1935&lt;&gt;"U"),G1935&lt;0,H1935&lt;G1935,AND(J1935&lt;&gt;"BC",J1935&lt;&gt;"SG",J1935&lt;&gt;"KQ",J1935&lt;&gt;"R"),J1935="",K1935="",L1935="",L1935&lt; 0,OR(M1935="",M1935&gt;15),OR(N1935="",N1935&gt;15),O1935="",P1935=""),"ERROR - Please check inputs",""))</f>
        <v/>
      </c>
      <c r="R1935" s="55" t="str" cm="1">
        <f t="array" ref="R1935">IF(AND(B1935:D1935="",G1935:P1935=""),"",H1935-G1935)</f>
        <v/>
      </c>
      <c r="S1935" s="55" t="str" cm="1">
        <f t="array" ref="S1935">IF(AND(B1935:D1935="",G1935:P1935=""),"",P1935*R1935/1000*365)</f>
        <v/>
      </c>
      <c r="T1935" s="55" t="str" cm="1">
        <f t="array" ref="T1935">IF(AND(B1935:D1935="",G1935:P1935=""),"",MAX(0,K1935-L1935))</f>
        <v/>
      </c>
      <c r="U1935" s="55" t="str" cm="1">
        <f t="array" ref="U1935">IF(AND(B1935:D1935="",G1935:P1935=""),"",VLOOKUP(J1935,ABen_Rates,3,FALSE)*T1935*S1935)</f>
        <v/>
      </c>
      <c r="V1935" s="55" t="str" cm="1">
        <f t="array" ref="V1935">IF(AND(B1935:D1935="",G1935:P1935=""),"",VLOOKUP(D1935,Treatment_Life,2,FALSE)*U1935)</f>
        <v/>
      </c>
      <c r="W1935" s="55" t="str" cm="1">
        <f t="array" ref="W1935">IF(AND(B1935:D1935="",G1935:P1935=""),"",(H1935-G1935)*O1935*Lane_Width*Cost_m2)</f>
        <v/>
      </c>
      <c r="X1935" s="55" cm="1">
        <f t="array" ref="X1935">IF(AND(B1935:D1935="",G1935:P1935=""),-9999,V1935*Av_Cost_Coll/W1935)</f>
        <v>-9999</v>
      </c>
      <c r="Y1935" s="55" cm="1">
        <f t="array" ref="Y1935">IF(AND(B1935:D1935="",G1935:P1935=""),-9999,VLOOKUP(CONCATENATE(M1935,"-",N1935),Likelihood,2,FALSE))</f>
        <v>-9999</v>
      </c>
      <c r="Z1935" s="55" t="str" cm="1">
        <f t="array" ref="Z1935">IF(AND(B1935:D1935="",G1935:P1935=""),"",IF(X1935&gt;=2,IF(Y1935&gt;50,"P1","P3"),IF(X1935&gt;0,IF(Y1935&gt;50,"P2","P5"),IF(Y1935&gt;50,"P4","P6"))))</f>
        <v/>
      </c>
    </row>
    <row r="1936" spans="1:26" x14ac:dyDescent="0.35">
      <c r="A1936" s="48"/>
      <c r="B1936" s="48"/>
      <c r="C1936" s="48"/>
      <c r="D1936" s="48"/>
      <c r="E1936" s="47"/>
      <c r="F1936" s="47"/>
      <c r="G1936" s="48"/>
      <c r="H1936" s="48"/>
      <c r="I1936" s="48"/>
      <c r="J1936" s="48"/>
      <c r="K1936" s="48"/>
      <c r="L1936" s="48"/>
      <c r="M1936" s="48"/>
      <c r="N1936" s="48"/>
      <c r="O1936" s="48"/>
      <c r="P1936" s="48"/>
      <c r="Q1936" s="55" t="str" cm="1">
        <f t="array" ref="Q1936">IF(AND(B1936="",D1936="",G1936:H1936="",J1936:P1936),"",IF(OR(B1936="",D1936="",AND(D1936&lt;&gt;"A",D1936&lt;&gt;"B",D1936&lt;&gt;"C",D1936&lt;&gt;"D",D1936&lt;&gt;"U"),G1936&lt;0,H1936&lt;G1936,AND(J1936&lt;&gt;"BC",J1936&lt;&gt;"SG",J1936&lt;&gt;"KQ",J1936&lt;&gt;"R"),J1936="",K1936="",L1936="",L1936&lt; 0,OR(M1936="",M1936&gt;15),OR(N1936="",N1936&gt;15),O1936="",P1936=""),"ERROR - Please check inputs",""))</f>
        <v/>
      </c>
      <c r="R1936" s="55" t="str" cm="1">
        <f t="array" ref="R1936">IF(AND(B1936:D1936="",G1936:P1936=""),"",H1936-G1936)</f>
        <v/>
      </c>
      <c r="S1936" s="55" t="str" cm="1">
        <f t="array" ref="S1936">IF(AND(B1936:D1936="",G1936:P1936=""),"",P1936*R1936/1000*365)</f>
        <v/>
      </c>
      <c r="T1936" s="55" t="str" cm="1">
        <f t="array" ref="T1936">IF(AND(B1936:D1936="",G1936:P1936=""),"",MAX(0,K1936-L1936))</f>
        <v/>
      </c>
      <c r="U1936" s="55" t="str" cm="1">
        <f t="array" ref="U1936">IF(AND(B1936:D1936="",G1936:P1936=""),"",VLOOKUP(J1936,ABen_Rates,3,FALSE)*T1936*S1936)</f>
        <v/>
      </c>
      <c r="V1936" s="55" t="str" cm="1">
        <f t="array" ref="V1936">IF(AND(B1936:D1936="",G1936:P1936=""),"",VLOOKUP(D1936,Treatment_Life,2,FALSE)*U1936)</f>
        <v/>
      </c>
      <c r="W1936" s="55" t="str" cm="1">
        <f t="array" ref="W1936">IF(AND(B1936:D1936="",G1936:P1936=""),"",(H1936-G1936)*O1936*Lane_Width*Cost_m2)</f>
        <v/>
      </c>
      <c r="X1936" s="55" cm="1">
        <f t="array" ref="X1936">IF(AND(B1936:D1936="",G1936:P1936=""),-9999,V1936*Av_Cost_Coll/W1936)</f>
        <v>-9999</v>
      </c>
      <c r="Y1936" s="55" cm="1">
        <f t="array" ref="Y1936">IF(AND(B1936:D1936="",G1936:P1936=""),-9999,VLOOKUP(CONCATENATE(M1936,"-",N1936),Likelihood,2,FALSE))</f>
        <v>-9999</v>
      </c>
      <c r="Z1936" s="55" t="str" cm="1">
        <f t="array" ref="Z1936">IF(AND(B1936:D1936="",G1936:P1936=""),"",IF(X1936&gt;=2,IF(Y1936&gt;50,"P1","P3"),IF(X1936&gt;0,IF(Y1936&gt;50,"P2","P5"),IF(Y1936&gt;50,"P4","P6"))))</f>
        <v/>
      </c>
    </row>
    <row r="1937" spans="1:26" x14ac:dyDescent="0.35">
      <c r="A1937" s="48"/>
      <c r="B1937" s="48"/>
      <c r="C1937" s="48"/>
      <c r="D1937" s="48"/>
      <c r="E1937" s="47"/>
      <c r="F1937" s="47"/>
      <c r="G1937" s="48"/>
      <c r="H1937" s="48"/>
      <c r="I1937" s="48"/>
      <c r="J1937" s="48"/>
      <c r="K1937" s="48"/>
      <c r="L1937" s="48"/>
      <c r="M1937" s="48"/>
      <c r="N1937" s="48"/>
      <c r="O1937" s="48"/>
      <c r="P1937" s="48"/>
      <c r="Q1937" s="55" t="str" cm="1">
        <f t="array" ref="Q1937">IF(AND(B1937="",D1937="",G1937:H1937="",J1937:P1937),"",IF(OR(B1937="",D1937="",AND(D1937&lt;&gt;"A",D1937&lt;&gt;"B",D1937&lt;&gt;"C",D1937&lt;&gt;"D",D1937&lt;&gt;"U"),G1937&lt;0,H1937&lt;G1937,AND(J1937&lt;&gt;"BC",J1937&lt;&gt;"SG",J1937&lt;&gt;"KQ",J1937&lt;&gt;"R"),J1937="",K1937="",L1937="",L1937&lt; 0,OR(M1937="",M1937&gt;15),OR(N1937="",N1937&gt;15),O1937="",P1937=""),"ERROR - Please check inputs",""))</f>
        <v/>
      </c>
      <c r="R1937" s="55" t="str" cm="1">
        <f t="array" ref="R1937">IF(AND(B1937:D1937="",G1937:P1937=""),"",H1937-G1937)</f>
        <v/>
      </c>
      <c r="S1937" s="55" t="str" cm="1">
        <f t="array" ref="S1937">IF(AND(B1937:D1937="",G1937:P1937=""),"",P1937*R1937/1000*365)</f>
        <v/>
      </c>
      <c r="T1937" s="55" t="str" cm="1">
        <f t="array" ref="T1937">IF(AND(B1937:D1937="",G1937:P1937=""),"",MAX(0,K1937-L1937))</f>
        <v/>
      </c>
      <c r="U1937" s="55" t="str" cm="1">
        <f t="array" ref="U1937">IF(AND(B1937:D1937="",G1937:P1937=""),"",VLOOKUP(J1937,ABen_Rates,3,FALSE)*T1937*S1937)</f>
        <v/>
      </c>
      <c r="V1937" s="55" t="str" cm="1">
        <f t="array" ref="V1937">IF(AND(B1937:D1937="",G1937:P1937=""),"",VLOOKUP(D1937,Treatment_Life,2,FALSE)*U1937)</f>
        <v/>
      </c>
      <c r="W1937" s="55" t="str" cm="1">
        <f t="array" ref="W1937">IF(AND(B1937:D1937="",G1937:P1937=""),"",(H1937-G1937)*O1937*Lane_Width*Cost_m2)</f>
        <v/>
      </c>
      <c r="X1937" s="55" cm="1">
        <f t="array" ref="X1937">IF(AND(B1937:D1937="",G1937:P1937=""),-9999,V1937*Av_Cost_Coll/W1937)</f>
        <v>-9999</v>
      </c>
      <c r="Y1937" s="55" cm="1">
        <f t="array" ref="Y1937">IF(AND(B1937:D1937="",G1937:P1937=""),-9999,VLOOKUP(CONCATENATE(M1937,"-",N1937),Likelihood,2,FALSE))</f>
        <v>-9999</v>
      </c>
      <c r="Z1937" s="55" t="str" cm="1">
        <f t="array" ref="Z1937">IF(AND(B1937:D1937="",G1937:P1937=""),"",IF(X1937&gt;=2,IF(Y1937&gt;50,"P1","P3"),IF(X1937&gt;0,IF(Y1937&gt;50,"P2","P5"),IF(Y1937&gt;50,"P4","P6"))))</f>
        <v/>
      </c>
    </row>
    <row r="1938" spans="1:26" x14ac:dyDescent="0.35">
      <c r="A1938" s="48"/>
      <c r="B1938" s="48"/>
      <c r="C1938" s="48"/>
      <c r="D1938" s="48"/>
      <c r="E1938" s="47"/>
      <c r="F1938" s="47"/>
      <c r="G1938" s="48"/>
      <c r="H1938" s="48"/>
      <c r="I1938" s="48"/>
      <c r="J1938" s="48"/>
      <c r="K1938" s="48"/>
      <c r="L1938" s="48"/>
      <c r="M1938" s="48"/>
      <c r="N1938" s="48"/>
      <c r="O1938" s="48"/>
      <c r="P1938" s="48"/>
      <c r="Q1938" s="55" t="str" cm="1">
        <f t="array" ref="Q1938">IF(AND(B1938="",D1938="",G1938:H1938="",J1938:P1938),"",IF(OR(B1938="",D1938="",AND(D1938&lt;&gt;"A",D1938&lt;&gt;"B",D1938&lt;&gt;"C",D1938&lt;&gt;"D",D1938&lt;&gt;"U"),G1938&lt;0,H1938&lt;G1938,AND(J1938&lt;&gt;"BC",J1938&lt;&gt;"SG",J1938&lt;&gt;"KQ",J1938&lt;&gt;"R"),J1938="",K1938="",L1938="",L1938&lt; 0,OR(M1938="",M1938&gt;15),OR(N1938="",N1938&gt;15),O1938="",P1938=""),"ERROR - Please check inputs",""))</f>
        <v/>
      </c>
      <c r="R1938" s="55" t="str" cm="1">
        <f t="array" ref="R1938">IF(AND(B1938:D1938="",G1938:P1938=""),"",H1938-G1938)</f>
        <v/>
      </c>
      <c r="S1938" s="55" t="str" cm="1">
        <f t="array" ref="S1938">IF(AND(B1938:D1938="",G1938:P1938=""),"",P1938*R1938/1000*365)</f>
        <v/>
      </c>
      <c r="T1938" s="55" t="str" cm="1">
        <f t="array" ref="T1938">IF(AND(B1938:D1938="",G1938:P1938=""),"",MAX(0,K1938-L1938))</f>
        <v/>
      </c>
      <c r="U1938" s="55" t="str" cm="1">
        <f t="array" ref="U1938">IF(AND(B1938:D1938="",G1938:P1938=""),"",VLOOKUP(J1938,ABen_Rates,3,FALSE)*T1938*S1938)</f>
        <v/>
      </c>
      <c r="V1938" s="55" t="str" cm="1">
        <f t="array" ref="V1938">IF(AND(B1938:D1938="",G1938:P1938=""),"",VLOOKUP(D1938,Treatment_Life,2,FALSE)*U1938)</f>
        <v/>
      </c>
      <c r="W1938" s="55" t="str" cm="1">
        <f t="array" ref="W1938">IF(AND(B1938:D1938="",G1938:P1938=""),"",(H1938-G1938)*O1938*Lane_Width*Cost_m2)</f>
        <v/>
      </c>
      <c r="X1938" s="55" cm="1">
        <f t="array" ref="X1938">IF(AND(B1938:D1938="",G1938:P1938=""),-9999,V1938*Av_Cost_Coll/W1938)</f>
        <v>-9999</v>
      </c>
      <c r="Y1938" s="55" cm="1">
        <f t="array" ref="Y1938">IF(AND(B1938:D1938="",G1938:P1938=""),-9999,VLOOKUP(CONCATENATE(M1938,"-",N1938),Likelihood,2,FALSE))</f>
        <v>-9999</v>
      </c>
      <c r="Z1938" s="55" t="str" cm="1">
        <f t="array" ref="Z1938">IF(AND(B1938:D1938="",G1938:P1938=""),"",IF(X1938&gt;=2,IF(Y1938&gt;50,"P1","P3"),IF(X1938&gt;0,IF(Y1938&gt;50,"P2","P5"),IF(Y1938&gt;50,"P4","P6"))))</f>
        <v/>
      </c>
    </row>
    <row r="1939" spans="1:26" x14ac:dyDescent="0.35">
      <c r="A1939" s="48"/>
      <c r="B1939" s="48"/>
      <c r="C1939" s="48"/>
      <c r="D1939" s="48"/>
      <c r="E1939" s="47"/>
      <c r="F1939" s="47"/>
      <c r="G1939" s="48"/>
      <c r="H1939" s="48"/>
      <c r="I1939" s="48"/>
      <c r="J1939" s="48"/>
      <c r="K1939" s="48"/>
      <c r="L1939" s="48"/>
      <c r="M1939" s="48"/>
      <c r="N1939" s="48"/>
      <c r="O1939" s="48"/>
      <c r="P1939" s="48"/>
      <c r="Q1939" s="55" t="str" cm="1">
        <f t="array" ref="Q1939">IF(AND(B1939="",D1939="",G1939:H1939="",J1939:P1939),"",IF(OR(B1939="",D1939="",AND(D1939&lt;&gt;"A",D1939&lt;&gt;"B",D1939&lt;&gt;"C",D1939&lt;&gt;"D",D1939&lt;&gt;"U"),G1939&lt;0,H1939&lt;G1939,AND(J1939&lt;&gt;"BC",J1939&lt;&gt;"SG",J1939&lt;&gt;"KQ",J1939&lt;&gt;"R"),J1939="",K1939="",L1939="",L1939&lt; 0,OR(M1939="",M1939&gt;15),OR(N1939="",N1939&gt;15),O1939="",P1939=""),"ERROR - Please check inputs",""))</f>
        <v/>
      </c>
      <c r="R1939" s="55" t="str" cm="1">
        <f t="array" ref="R1939">IF(AND(B1939:D1939="",G1939:P1939=""),"",H1939-G1939)</f>
        <v/>
      </c>
      <c r="S1939" s="55" t="str" cm="1">
        <f t="array" ref="S1939">IF(AND(B1939:D1939="",G1939:P1939=""),"",P1939*R1939/1000*365)</f>
        <v/>
      </c>
      <c r="T1939" s="55" t="str" cm="1">
        <f t="array" ref="T1939">IF(AND(B1939:D1939="",G1939:P1939=""),"",MAX(0,K1939-L1939))</f>
        <v/>
      </c>
      <c r="U1939" s="55" t="str" cm="1">
        <f t="array" ref="U1939">IF(AND(B1939:D1939="",G1939:P1939=""),"",VLOOKUP(J1939,ABen_Rates,3,FALSE)*T1939*S1939)</f>
        <v/>
      </c>
      <c r="V1939" s="55" t="str" cm="1">
        <f t="array" ref="V1939">IF(AND(B1939:D1939="",G1939:P1939=""),"",VLOOKUP(D1939,Treatment_Life,2,FALSE)*U1939)</f>
        <v/>
      </c>
      <c r="W1939" s="55" t="str" cm="1">
        <f t="array" ref="W1939">IF(AND(B1939:D1939="",G1939:P1939=""),"",(H1939-G1939)*O1939*Lane_Width*Cost_m2)</f>
        <v/>
      </c>
      <c r="X1939" s="55" cm="1">
        <f t="array" ref="X1939">IF(AND(B1939:D1939="",G1939:P1939=""),-9999,V1939*Av_Cost_Coll/W1939)</f>
        <v>-9999</v>
      </c>
      <c r="Y1939" s="55" cm="1">
        <f t="array" ref="Y1939">IF(AND(B1939:D1939="",G1939:P1939=""),-9999,VLOOKUP(CONCATENATE(M1939,"-",N1939),Likelihood,2,FALSE))</f>
        <v>-9999</v>
      </c>
      <c r="Z1939" s="55" t="str" cm="1">
        <f t="array" ref="Z1939">IF(AND(B1939:D1939="",G1939:P1939=""),"",IF(X1939&gt;=2,IF(Y1939&gt;50,"P1","P3"),IF(X1939&gt;0,IF(Y1939&gt;50,"P2","P5"),IF(Y1939&gt;50,"P4","P6"))))</f>
        <v/>
      </c>
    </row>
    <row r="1940" spans="1:26" x14ac:dyDescent="0.35">
      <c r="A1940" s="48"/>
      <c r="B1940" s="48"/>
      <c r="C1940" s="48"/>
      <c r="D1940" s="48"/>
      <c r="E1940" s="47"/>
      <c r="F1940" s="47"/>
      <c r="G1940" s="48"/>
      <c r="H1940" s="48"/>
      <c r="I1940" s="48"/>
      <c r="J1940" s="48"/>
      <c r="K1940" s="48"/>
      <c r="L1940" s="48"/>
      <c r="M1940" s="48"/>
      <c r="N1940" s="48"/>
      <c r="O1940" s="48"/>
      <c r="P1940" s="48"/>
      <c r="Q1940" s="55" t="str" cm="1">
        <f t="array" ref="Q1940">IF(AND(B1940="",D1940="",G1940:H1940="",J1940:P1940),"",IF(OR(B1940="",D1940="",AND(D1940&lt;&gt;"A",D1940&lt;&gt;"B",D1940&lt;&gt;"C",D1940&lt;&gt;"D",D1940&lt;&gt;"U"),G1940&lt;0,H1940&lt;G1940,AND(J1940&lt;&gt;"BC",J1940&lt;&gt;"SG",J1940&lt;&gt;"KQ",J1940&lt;&gt;"R"),J1940="",K1940="",L1940="",L1940&lt; 0,OR(M1940="",M1940&gt;15),OR(N1940="",N1940&gt;15),O1940="",P1940=""),"ERROR - Please check inputs",""))</f>
        <v/>
      </c>
      <c r="R1940" s="55" t="str" cm="1">
        <f t="array" ref="R1940">IF(AND(B1940:D1940="",G1940:P1940=""),"",H1940-G1940)</f>
        <v/>
      </c>
      <c r="S1940" s="55" t="str" cm="1">
        <f t="array" ref="S1940">IF(AND(B1940:D1940="",G1940:P1940=""),"",P1940*R1940/1000*365)</f>
        <v/>
      </c>
      <c r="T1940" s="55" t="str" cm="1">
        <f t="array" ref="T1940">IF(AND(B1940:D1940="",G1940:P1940=""),"",MAX(0,K1940-L1940))</f>
        <v/>
      </c>
      <c r="U1940" s="55" t="str" cm="1">
        <f t="array" ref="U1940">IF(AND(B1940:D1940="",G1940:P1940=""),"",VLOOKUP(J1940,ABen_Rates,3,FALSE)*T1940*S1940)</f>
        <v/>
      </c>
      <c r="V1940" s="55" t="str" cm="1">
        <f t="array" ref="V1940">IF(AND(B1940:D1940="",G1940:P1940=""),"",VLOOKUP(D1940,Treatment_Life,2,FALSE)*U1940)</f>
        <v/>
      </c>
      <c r="W1940" s="55" t="str" cm="1">
        <f t="array" ref="W1940">IF(AND(B1940:D1940="",G1940:P1940=""),"",(H1940-G1940)*O1940*Lane_Width*Cost_m2)</f>
        <v/>
      </c>
      <c r="X1940" s="55" cm="1">
        <f t="array" ref="X1940">IF(AND(B1940:D1940="",G1940:P1940=""),-9999,V1940*Av_Cost_Coll/W1940)</f>
        <v>-9999</v>
      </c>
      <c r="Y1940" s="55" cm="1">
        <f t="array" ref="Y1940">IF(AND(B1940:D1940="",G1940:P1940=""),-9999,VLOOKUP(CONCATENATE(M1940,"-",N1940),Likelihood,2,FALSE))</f>
        <v>-9999</v>
      </c>
      <c r="Z1940" s="55" t="str" cm="1">
        <f t="array" ref="Z1940">IF(AND(B1940:D1940="",G1940:P1940=""),"",IF(X1940&gt;=2,IF(Y1940&gt;50,"P1","P3"),IF(X1940&gt;0,IF(Y1940&gt;50,"P2","P5"),IF(Y1940&gt;50,"P4","P6"))))</f>
        <v/>
      </c>
    </row>
    <row r="1941" spans="1:26" x14ac:dyDescent="0.35">
      <c r="A1941" s="48"/>
      <c r="B1941" s="48"/>
      <c r="C1941" s="48"/>
      <c r="D1941" s="48"/>
      <c r="E1941" s="47"/>
      <c r="F1941" s="47"/>
      <c r="G1941" s="48"/>
      <c r="H1941" s="48"/>
      <c r="I1941" s="48"/>
      <c r="J1941" s="48"/>
      <c r="K1941" s="48"/>
      <c r="L1941" s="48"/>
      <c r="M1941" s="48"/>
      <c r="N1941" s="48"/>
      <c r="O1941" s="48"/>
      <c r="P1941" s="48"/>
      <c r="Q1941" s="55" t="str" cm="1">
        <f t="array" ref="Q1941">IF(AND(B1941="",D1941="",G1941:H1941="",J1941:P1941),"",IF(OR(B1941="",D1941="",AND(D1941&lt;&gt;"A",D1941&lt;&gt;"B",D1941&lt;&gt;"C",D1941&lt;&gt;"D",D1941&lt;&gt;"U"),G1941&lt;0,H1941&lt;G1941,AND(J1941&lt;&gt;"BC",J1941&lt;&gt;"SG",J1941&lt;&gt;"KQ",J1941&lt;&gt;"R"),J1941="",K1941="",L1941="",L1941&lt; 0,OR(M1941="",M1941&gt;15),OR(N1941="",N1941&gt;15),O1941="",P1941=""),"ERROR - Please check inputs",""))</f>
        <v/>
      </c>
      <c r="R1941" s="55" t="str" cm="1">
        <f t="array" ref="R1941">IF(AND(B1941:D1941="",G1941:P1941=""),"",H1941-G1941)</f>
        <v/>
      </c>
      <c r="S1941" s="55" t="str" cm="1">
        <f t="array" ref="S1941">IF(AND(B1941:D1941="",G1941:P1941=""),"",P1941*R1941/1000*365)</f>
        <v/>
      </c>
      <c r="T1941" s="55" t="str" cm="1">
        <f t="array" ref="T1941">IF(AND(B1941:D1941="",G1941:P1941=""),"",MAX(0,K1941-L1941))</f>
        <v/>
      </c>
      <c r="U1941" s="55" t="str" cm="1">
        <f t="array" ref="U1941">IF(AND(B1941:D1941="",G1941:P1941=""),"",VLOOKUP(J1941,ABen_Rates,3,FALSE)*T1941*S1941)</f>
        <v/>
      </c>
      <c r="V1941" s="55" t="str" cm="1">
        <f t="array" ref="V1941">IF(AND(B1941:D1941="",G1941:P1941=""),"",VLOOKUP(D1941,Treatment_Life,2,FALSE)*U1941)</f>
        <v/>
      </c>
      <c r="W1941" s="55" t="str" cm="1">
        <f t="array" ref="W1941">IF(AND(B1941:D1941="",G1941:P1941=""),"",(H1941-G1941)*O1941*Lane_Width*Cost_m2)</f>
        <v/>
      </c>
      <c r="X1941" s="55" cm="1">
        <f t="array" ref="X1941">IF(AND(B1941:D1941="",G1941:P1941=""),-9999,V1941*Av_Cost_Coll/W1941)</f>
        <v>-9999</v>
      </c>
      <c r="Y1941" s="55" cm="1">
        <f t="array" ref="Y1941">IF(AND(B1941:D1941="",G1941:P1941=""),-9999,VLOOKUP(CONCATENATE(M1941,"-",N1941),Likelihood,2,FALSE))</f>
        <v>-9999</v>
      </c>
      <c r="Z1941" s="55" t="str" cm="1">
        <f t="array" ref="Z1941">IF(AND(B1941:D1941="",G1941:P1941=""),"",IF(X1941&gt;=2,IF(Y1941&gt;50,"P1","P3"),IF(X1941&gt;0,IF(Y1941&gt;50,"P2","P5"),IF(Y1941&gt;50,"P4","P6"))))</f>
        <v/>
      </c>
    </row>
    <row r="1942" spans="1:26" x14ac:dyDescent="0.35">
      <c r="A1942" s="48"/>
      <c r="B1942" s="48"/>
      <c r="C1942" s="48"/>
      <c r="D1942" s="48"/>
      <c r="E1942" s="47"/>
      <c r="F1942" s="47"/>
      <c r="G1942" s="48"/>
      <c r="H1942" s="48"/>
      <c r="I1942" s="48"/>
      <c r="J1942" s="48"/>
      <c r="K1942" s="48"/>
      <c r="L1942" s="48"/>
      <c r="M1942" s="48"/>
      <c r="N1942" s="48"/>
      <c r="O1942" s="48"/>
      <c r="P1942" s="48"/>
      <c r="Q1942" s="55" t="str" cm="1">
        <f t="array" ref="Q1942">IF(AND(B1942="",D1942="",G1942:H1942="",J1942:P1942),"",IF(OR(B1942="",D1942="",AND(D1942&lt;&gt;"A",D1942&lt;&gt;"B",D1942&lt;&gt;"C",D1942&lt;&gt;"D",D1942&lt;&gt;"U"),G1942&lt;0,H1942&lt;G1942,AND(J1942&lt;&gt;"BC",J1942&lt;&gt;"SG",J1942&lt;&gt;"KQ",J1942&lt;&gt;"R"),J1942="",K1942="",L1942="",L1942&lt; 0,OR(M1942="",M1942&gt;15),OR(N1942="",N1942&gt;15),O1942="",P1942=""),"ERROR - Please check inputs",""))</f>
        <v/>
      </c>
      <c r="R1942" s="55" t="str" cm="1">
        <f t="array" ref="R1942">IF(AND(B1942:D1942="",G1942:P1942=""),"",H1942-G1942)</f>
        <v/>
      </c>
      <c r="S1942" s="55" t="str" cm="1">
        <f t="array" ref="S1942">IF(AND(B1942:D1942="",G1942:P1942=""),"",P1942*R1942/1000*365)</f>
        <v/>
      </c>
      <c r="T1942" s="55" t="str" cm="1">
        <f t="array" ref="T1942">IF(AND(B1942:D1942="",G1942:P1942=""),"",MAX(0,K1942-L1942))</f>
        <v/>
      </c>
      <c r="U1942" s="55" t="str" cm="1">
        <f t="array" ref="U1942">IF(AND(B1942:D1942="",G1942:P1942=""),"",VLOOKUP(J1942,ABen_Rates,3,FALSE)*T1942*S1942)</f>
        <v/>
      </c>
      <c r="V1942" s="55" t="str" cm="1">
        <f t="array" ref="V1942">IF(AND(B1942:D1942="",G1942:P1942=""),"",VLOOKUP(D1942,Treatment_Life,2,FALSE)*U1942)</f>
        <v/>
      </c>
      <c r="W1942" s="55" t="str" cm="1">
        <f t="array" ref="W1942">IF(AND(B1942:D1942="",G1942:P1942=""),"",(H1942-G1942)*O1942*Lane_Width*Cost_m2)</f>
        <v/>
      </c>
      <c r="X1942" s="55" cm="1">
        <f t="array" ref="X1942">IF(AND(B1942:D1942="",G1942:P1942=""),-9999,V1942*Av_Cost_Coll/W1942)</f>
        <v>-9999</v>
      </c>
      <c r="Y1942" s="55" cm="1">
        <f t="array" ref="Y1942">IF(AND(B1942:D1942="",G1942:P1942=""),-9999,VLOOKUP(CONCATENATE(M1942,"-",N1942),Likelihood,2,FALSE))</f>
        <v>-9999</v>
      </c>
      <c r="Z1942" s="55" t="str" cm="1">
        <f t="array" ref="Z1942">IF(AND(B1942:D1942="",G1942:P1942=""),"",IF(X1942&gt;=2,IF(Y1942&gt;50,"P1","P3"),IF(X1942&gt;0,IF(Y1942&gt;50,"P2","P5"),IF(Y1942&gt;50,"P4","P6"))))</f>
        <v/>
      </c>
    </row>
    <row r="1943" spans="1:26" x14ac:dyDescent="0.35">
      <c r="A1943" s="48"/>
      <c r="B1943" s="48"/>
      <c r="C1943" s="48"/>
      <c r="D1943" s="48"/>
      <c r="E1943" s="47"/>
      <c r="F1943" s="47"/>
      <c r="G1943" s="48"/>
      <c r="H1943" s="48"/>
      <c r="I1943" s="48"/>
      <c r="J1943" s="48"/>
      <c r="K1943" s="48"/>
      <c r="L1943" s="48"/>
      <c r="M1943" s="48"/>
      <c r="N1943" s="48"/>
      <c r="O1943" s="48"/>
      <c r="P1943" s="48"/>
      <c r="Q1943" s="55" t="str" cm="1">
        <f t="array" ref="Q1943">IF(AND(B1943="",D1943="",G1943:H1943="",J1943:P1943),"",IF(OR(B1943="",D1943="",AND(D1943&lt;&gt;"A",D1943&lt;&gt;"B",D1943&lt;&gt;"C",D1943&lt;&gt;"D",D1943&lt;&gt;"U"),G1943&lt;0,H1943&lt;G1943,AND(J1943&lt;&gt;"BC",J1943&lt;&gt;"SG",J1943&lt;&gt;"KQ",J1943&lt;&gt;"R"),J1943="",K1943="",L1943="",L1943&lt; 0,OR(M1943="",M1943&gt;15),OR(N1943="",N1943&gt;15),O1943="",P1943=""),"ERROR - Please check inputs",""))</f>
        <v/>
      </c>
      <c r="R1943" s="55" t="str" cm="1">
        <f t="array" ref="R1943">IF(AND(B1943:D1943="",G1943:P1943=""),"",H1943-G1943)</f>
        <v/>
      </c>
      <c r="S1943" s="55" t="str" cm="1">
        <f t="array" ref="S1943">IF(AND(B1943:D1943="",G1943:P1943=""),"",P1943*R1943/1000*365)</f>
        <v/>
      </c>
      <c r="T1943" s="55" t="str" cm="1">
        <f t="array" ref="T1943">IF(AND(B1943:D1943="",G1943:P1943=""),"",MAX(0,K1943-L1943))</f>
        <v/>
      </c>
      <c r="U1943" s="55" t="str" cm="1">
        <f t="array" ref="U1943">IF(AND(B1943:D1943="",G1943:P1943=""),"",VLOOKUP(J1943,ABen_Rates,3,FALSE)*T1943*S1943)</f>
        <v/>
      </c>
      <c r="V1943" s="55" t="str" cm="1">
        <f t="array" ref="V1943">IF(AND(B1943:D1943="",G1943:P1943=""),"",VLOOKUP(D1943,Treatment_Life,2,FALSE)*U1943)</f>
        <v/>
      </c>
      <c r="W1943" s="55" t="str" cm="1">
        <f t="array" ref="W1943">IF(AND(B1943:D1943="",G1943:P1943=""),"",(H1943-G1943)*O1943*Lane_Width*Cost_m2)</f>
        <v/>
      </c>
      <c r="X1943" s="55" cm="1">
        <f t="array" ref="X1943">IF(AND(B1943:D1943="",G1943:P1943=""),-9999,V1943*Av_Cost_Coll/W1943)</f>
        <v>-9999</v>
      </c>
      <c r="Y1943" s="55" cm="1">
        <f t="array" ref="Y1943">IF(AND(B1943:D1943="",G1943:P1943=""),-9999,VLOOKUP(CONCATENATE(M1943,"-",N1943),Likelihood,2,FALSE))</f>
        <v>-9999</v>
      </c>
      <c r="Z1943" s="55" t="str" cm="1">
        <f t="array" ref="Z1943">IF(AND(B1943:D1943="",G1943:P1943=""),"",IF(X1943&gt;=2,IF(Y1943&gt;50,"P1","P3"),IF(X1943&gt;0,IF(Y1943&gt;50,"P2","P5"),IF(Y1943&gt;50,"P4","P6"))))</f>
        <v/>
      </c>
    </row>
    <row r="1944" spans="1:26" x14ac:dyDescent="0.35">
      <c r="A1944" s="48"/>
      <c r="B1944" s="48"/>
      <c r="C1944" s="48"/>
      <c r="D1944" s="48"/>
      <c r="E1944" s="47"/>
      <c r="F1944" s="47"/>
      <c r="G1944" s="48"/>
      <c r="H1944" s="48"/>
      <c r="I1944" s="48"/>
      <c r="J1944" s="48"/>
      <c r="K1944" s="48"/>
      <c r="L1944" s="48"/>
      <c r="M1944" s="48"/>
      <c r="N1944" s="48"/>
      <c r="O1944" s="48"/>
      <c r="P1944" s="48"/>
      <c r="Q1944" s="55" t="str" cm="1">
        <f t="array" ref="Q1944">IF(AND(B1944="",D1944="",G1944:H1944="",J1944:P1944),"",IF(OR(B1944="",D1944="",AND(D1944&lt;&gt;"A",D1944&lt;&gt;"B",D1944&lt;&gt;"C",D1944&lt;&gt;"D",D1944&lt;&gt;"U"),G1944&lt;0,H1944&lt;G1944,AND(J1944&lt;&gt;"BC",J1944&lt;&gt;"SG",J1944&lt;&gt;"KQ",J1944&lt;&gt;"R"),J1944="",K1944="",L1944="",L1944&lt; 0,OR(M1944="",M1944&gt;15),OR(N1944="",N1944&gt;15),O1944="",P1944=""),"ERROR - Please check inputs",""))</f>
        <v/>
      </c>
      <c r="R1944" s="55" t="str" cm="1">
        <f t="array" ref="R1944">IF(AND(B1944:D1944="",G1944:P1944=""),"",H1944-G1944)</f>
        <v/>
      </c>
      <c r="S1944" s="55" t="str" cm="1">
        <f t="array" ref="S1944">IF(AND(B1944:D1944="",G1944:P1944=""),"",P1944*R1944/1000*365)</f>
        <v/>
      </c>
      <c r="T1944" s="55" t="str" cm="1">
        <f t="array" ref="T1944">IF(AND(B1944:D1944="",G1944:P1944=""),"",MAX(0,K1944-L1944))</f>
        <v/>
      </c>
      <c r="U1944" s="55" t="str" cm="1">
        <f t="array" ref="U1944">IF(AND(B1944:D1944="",G1944:P1944=""),"",VLOOKUP(J1944,ABen_Rates,3,FALSE)*T1944*S1944)</f>
        <v/>
      </c>
      <c r="V1944" s="55" t="str" cm="1">
        <f t="array" ref="V1944">IF(AND(B1944:D1944="",G1944:P1944=""),"",VLOOKUP(D1944,Treatment_Life,2,FALSE)*U1944)</f>
        <v/>
      </c>
      <c r="W1944" s="55" t="str" cm="1">
        <f t="array" ref="W1944">IF(AND(B1944:D1944="",G1944:P1944=""),"",(H1944-G1944)*O1944*Lane_Width*Cost_m2)</f>
        <v/>
      </c>
      <c r="X1944" s="55" cm="1">
        <f t="array" ref="X1944">IF(AND(B1944:D1944="",G1944:P1944=""),-9999,V1944*Av_Cost_Coll/W1944)</f>
        <v>-9999</v>
      </c>
      <c r="Y1944" s="55" cm="1">
        <f t="array" ref="Y1944">IF(AND(B1944:D1944="",G1944:P1944=""),-9999,VLOOKUP(CONCATENATE(M1944,"-",N1944),Likelihood,2,FALSE))</f>
        <v>-9999</v>
      </c>
      <c r="Z1944" s="55" t="str" cm="1">
        <f t="array" ref="Z1944">IF(AND(B1944:D1944="",G1944:P1944=""),"",IF(X1944&gt;=2,IF(Y1944&gt;50,"P1","P3"),IF(X1944&gt;0,IF(Y1944&gt;50,"P2","P5"),IF(Y1944&gt;50,"P4","P6"))))</f>
        <v/>
      </c>
    </row>
    <row r="1945" spans="1:26" x14ac:dyDescent="0.35">
      <c r="A1945" s="48"/>
      <c r="B1945" s="48"/>
      <c r="C1945" s="48"/>
      <c r="D1945" s="48"/>
      <c r="E1945" s="47"/>
      <c r="F1945" s="47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55" t="str" cm="1">
        <f t="array" ref="Q1945">IF(AND(B1945="",D1945="",G1945:H1945="",J1945:P1945),"",IF(OR(B1945="",D1945="",AND(D1945&lt;&gt;"A",D1945&lt;&gt;"B",D1945&lt;&gt;"C",D1945&lt;&gt;"D",D1945&lt;&gt;"U"),G1945&lt;0,H1945&lt;G1945,AND(J1945&lt;&gt;"BC",J1945&lt;&gt;"SG",J1945&lt;&gt;"KQ",J1945&lt;&gt;"R"),J1945="",K1945="",L1945="",L1945&lt; 0,OR(M1945="",M1945&gt;15),OR(N1945="",N1945&gt;15),O1945="",P1945=""),"ERROR - Please check inputs",""))</f>
        <v/>
      </c>
      <c r="R1945" s="55" t="str" cm="1">
        <f t="array" ref="R1945">IF(AND(B1945:D1945="",G1945:P1945=""),"",H1945-G1945)</f>
        <v/>
      </c>
      <c r="S1945" s="55" t="str" cm="1">
        <f t="array" ref="S1945">IF(AND(B1945:D1945="",G1945:P1945=""),"",P1945*R1945/1000*365)</f>
        <v/>
      </c>
      <c r="T1945" s="55" t="str" cm="1">
        <f t="array" ref="T1945">IF(AND(B1945:D1945="",G1945:P1945=""),"",MAX(0,K1945-L1945))</f>
        <v/>
      </c>
      <c r="U1945" s="55" t="str" cm="1">
        <f t="array" ref="U1945">IF(AND(B1945:D1945="",G1945:P1945=""),"",VLOOKUP(J1945,ABen_Rates,3,FALSE)*T1945*S1945)</f>
        <v/>
      </c>
      <c r="V1945" s="55" t="str" cm="1">
        <f t="array" ref="V1945">IF(AND(B1945:D1945="",G1945:P1945=""),"",VLOOKUP(D1945,Treatment_Life,2,FALSE)*U1945)</f>
        <v/>
      </c>
      <c r="W1945" s="55" t="str" cm="1">
        <f t="array" ref="W1945">IF(AND(B1945:D1945="",G1945:P1945=""),"",(H1945-G1945)*O1945*Lane_Width*Cost_m2)</f>
        <v/>
      </c>
      <c r="X1945" s="55" cm="1">
        <f t="array" ref="X1945">IF(AND(B1945:D1945="",G1945:P1945=""),-9999,V1945*Av_Cost_Coll/W1945)</f>
        <v>-9999</v>
      </c>
      <c r="Y1945" s="55" cm="1">
        <f t="array" ref="Y1945">IF(AND(B1945:D1945="",G1945:P1945=""),-9999,VLOOKUP(CONCATENATE(M1945,"-",N1945),Likelihood,2,FALSE))</f>
        <v>-9999</v>
      </c>
      <c r="Z1945" s="55" t="str" cm="1">
        <f t="array" ref="Z1945">IF(AND(B1945:D1945="",G1945:P1945=""),"",IF(X1945&gt;=2,IF(Y1945&gt;50,"P1","P3"),IF(X1945&gt;0,IF(Y1945&gt;50,"P2","P5"),IF(Y1945&gt;50,"P4","P6"))))</f>
        <v/>
      </c>
    </row>
    <row r="1946" spans="1:26" x14ac:dyDescent="0.35">
      <c r="A1946" s="48"/>
      <c r="B1946" s="48"/>
      <c r="C1946" s="48"/>
      <c r="D1946" s="48"/>
      <c r="E1946" s="47"/>
      <c r="F1946" s="47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  <c r="Q1946" s="55" t="str" cm="1">
        <f t="array" ref="Q1946">IF(AND(B1946="",D1946="",G1946:H1946="",J1946:P1946),"",IF(OR(B1946="",D1946="",AND(D1946&lt;&gt;"A",D1946&lt;&gt;"B",D1946&lt;&gt;"C",D1946&lt;&gt;"D",D1946&lt;&gt;"U"),G1946&lt;0,H1946&lt;G1946,AND(J1946&lt;&gt;"BC",J1946&lt;&gt;"SG",J1946&lt;&gt;"KQ",J1946&lt;&gt;"R"),J1946="",K1946="",L1946="",L1946&lt; 0,OR(M1946="",M1946&gt;15),OR(N1946="",N1946&gt;15),O1946="",P1946=""),"ERROR - Please check inputs",""))</f>
        <v/>
      </c>
      <c r="R1946" s="55" t="str" cm="1">
        <f t="array" ref="R1946">IF(AND(B1946:D1946="",G1946:P1946=""),"",H1946-G1946)</f>
        <v/>
      </c>
      <c r="S1946" s="55" t="str" cm="1">
        <f t="array" ref="S1946">IF(AND(B1946:D1946="",G1946:P1946=""),"",P1946*R1946/1000*365)</f>
        <v/>
      </c>
      <c r="T1946" s="55" t="str" cm="1">
        <f t="array" ref="T1946">IF(AND(B1946:D1946="",G1946:P1946=""),"",MAX(0,K1946-L1946))</f>
        <v/>
      </c>
      <c r="U1946" s="55" t="str" cm="1">
        <f t="array" ref="U1946">IF(AND(B1946:D1946="",G1946:P1946=""),"",VLOOKUP(J1946,ABen_Rates,3,FALSE)*T1946*S1946)</f>
        <v/>
      </c>
      <c r="V1946" s="55" t="str" cm="1">
        <f t="array" ref="V1946">IF(AND(B1946:D1946="",G1946:P1946=""),"",VLOOKUP(D1946,Treatment_Life,2,FALSE)*U1946)</f>
        <v/>
      </c>
      <c r="W1946" s="55" t="str" cm="1">
        <f t="array" ref="W1946">IF(AND(B1946:D1946="",G1946:P1946=""),"",(H1946-G1946)*O1946*Lane_Width*Cost_m2)</f>
        <v/>
      </c>
      <c r="X1946" s="55" cm="1">
        <f t="array" ref="X1946">IF(AND(B1946:D1946="",G1946:P1946=""),-9999,V1946*Av_Cost_Coll/W1946)</f>
        <v>-9999</v>
      </c>
      <c r="Y1946" s="55" cm="1">
        <f t="array" ref="Y1946">IF(AND(B1946:D1946="",G1946:P1946=""),-9999,VLOOKUP(CONCATENATE(M1946,"-",N1946),Likelihood,2,FALSE))</f>
        <v>-9999</v>
      </c>
      <c r="Z1946" s="55" t="str" cm="1">
        <f t="array" ref="Z1946">IF(AND(B1946:D1946="",G1946:P1946=""),"",IF(X1946&gt;=2,IF(Y1946&gt;50,"P1","P3"),IF(X1946&gt;0,IF(Y1946&gt;50,"P2","P5"),IF(Y1946&gt;50,"P4","P6"))))</f>
        <v/>
      </c>
    </row>
    <row r="1947" spans="1:26" x14ac:dyDescent="0.35">
      <c r="A1947" s="48"/>
      <c r="B1947" s="48"/>
      <c r="C1947" s="48"/>
      <c r="D1947" s="48"/>
      <c r="E1947" s="47"/>
      <c r="F1947" s="47"/>
      <c r="G1947" s="48"/>
      <c r="H1947" s="48"/>
      <c r="I1947" s="48"/>
      <c r="J1947" s="48"/>
      <c r="K1947" s="48"/>
      <c r="L1947" s="48"/>
      <c r="M1947" s="48"/>
      <c r="N1947" s="48"/>
      <c r="O1947" s="48"/>
      <c r="P1947" s="48"/>
      <c r="Q1947" s="55" t="str" cm="1">
        <f t="array" ref="Q1947">IF(AND(B1947="",D1947="",G1947:H1947="",J1947:P1947),"",IF(OR(B1947="",D1947="",AND(D1947&lt;&gt;"A",D1947&lt;&gt;"B",D1947&lt;&gt;"C",D1947&lt;&gt;"D",D1947&lt;&gt;"U"),G1947&lt;0,H1947&lt;G1947,AND(J1947&lt;&gt;"BC",J1947&lt;&gt;"SG",J1947&lt;&gt;"KQ",J1947&lt;&gt;"R"),J1947="",K1947="",L1947="",L1947&lt; 0,OR(M1947="",M1947&gt;15),OR(N1947="",N1947&gt;15),O1947="",P1947=""),"ERROR - Please check inputs",""))</f>
        <v/>
      </c>
      <c r="R1947" s="55" t="str" cm="1">
        <f t="array" ref="R1947">IF(AND(B1947:D1947="",G1947:P1947=""),"",H1947-G1947)</f>
        <v/>
      </c>
      <c r="S1947" s="55" t="str" cm="1">
        <f t="array" ref="S1947">IF(AND(B1947:D1947="",G1947:P1947=""),"",P1947*R1947/1000*365)</f>
        <v/>
      </c>
      <c r="T1947" s="55" t="str" cm="1">
        <f t="array" ref="T1947">IF(AND(B1947:D1947="",G1947:P1947=""),"",MAX(0,K1947-L1947))</f>
        <v/>
      </c>
      <c r="U1947" s="55" t="str" cm="1">
        <f t="array" ref="U1947">IF(AND(B1947:D1947="",G1947:P1947=""),"",VLOOKUP(J1947,ABen_Rates,3,FALSE)*T1947*S1947)</f>
        <v/>
      </c>
      <c r="V1947" s="55" t="str" cm="1">
        <f t="array" ref="V1947">IF(AND(B1947:D1947="",G1947:P1947=""),"",VLOOKUP(D1947,Treatment_Life,2,FALSE)*U1947)</f>
        <v/>
      </c>
      <c r="W1947" s="55" t="str" cm="1">
        <f t="array" ref="W1947">IF(AND(B1947:D1947="",G1947:P1947=""),"",(H1947-G1947)*O1947*Lane_Width*Cost_m2)</f>
        <v/>
      </c>
      <c r="X1947" s="55" cm="1">
        <f t="array" ref="X1947">IF(AND(B1947:D1947="",G1947:P1947=""),-9999,V1947*Av_Cost_Coll/W1947)</f>
        <v>-9999</v>
      </c>
      <c r="Y1947" s="55" cm="1">
        <f t="array" ref="Y1947">IF(AND(B1947:D1947="",G1947:P1947=""),-9999,VLOOKUP(CONCATENATE(M1947,"-",N1947),Likelihood,2,FALSE))</f>
        <v>-9999</v>
      </c>
      <c r="Z1947" s="55" t="str" cm="1">
        <f t="array" ref="Z1947">IF(AND(B1947:D1947="",G1947:P1947=""),"",IF(X1947&gt;=2,IF(Y1947&gt;50,"P1","P3"),IF(X1947&gt;0,IF(Y1947&gt;50,"P2","P5"),IF(Y1947&gt;50,"P4","P6"))))</f>
        <v/>
      </c>
    </row>
    <row r="1948" spans="1:26" x14ac:dyDescent="0.35">
      <c r="A1948" s="48"/>
      <c r="B1948" s="48"/>
      <c r="C1948" s="48"/>
      <c r="D1948" s="48"/>
      <c r="E1948" s="47"/>
      <c r="F1948" s="47"/>
      <c r="G1948" s="48"/>
      <c r="H1948" s="48"/>
      <c r="I1948" s="48"/>
      <c r="J1948" s="48"/>
      <c r="K1948" s="48"/>
      <c r="L1948" s="48"/>
      <c r="M1948" s="48"/>
      <c r="N1948" s="48"/>
      <c r="O1948" s="48"/>
      <c r="P1948" s="48"/>
      <c r="Q1948" s="55" t="str" cm="1">
        <f t="array" ref="Q1948">IF(AND(B1948="",D1948="",G1948:H1948="",J1948:P1948),"",IF(OR(B1948="",D1948="",AND(D1948&lt;&gt;"A",D1948&lt;&gt;"B",D1948&lt;&gt;"C",D1948&lt;&gt;"D",D1948&lt;&gt;"U"),G1948&lt;0,H1948&lt;G1948,AND(J1948&lt;&gt;"BC",J1948&lt;&gt;"SG",J1948&lt;&gt;"KQ",J1948&lt;&gt;"R"),J1948="",K1948="",L1948="",L1948&lt; 0,OR(M1948="",M1948&gt;15),OR(N1948="",N1948&gt;15),O1948="",P1948=""),"ERROR - Please check inputs",""))</f>
        <v/>
      </c>
      <c r="R1948" s="55" t="str" cm="1">
        <f t="array" ref="R1948">IF(AND(B1948:D1948="",G1948:P1948=""),"",H1948-G1948)</f>
        <v/>
      </c>
      <c r="S1948" s="55" t="str" cm="1">
        <f t="array" ref="S1948">IF(AND(B1948:D1948="",G1948:P1948=""),"",P1948*R1948/1000*365)</f>
        <v/>
      </c>
      <c r="T1948" s="55" t="str" cm="1">
        <f t="array" ref="T1948">IF(AND(B1948:D1948="",G1948:P1948=""),"",MAX(0,K1948-L1948))</f>
        <v/>
      </c>
      <c r="U1948" s="55" t="str" cm="1">
        <f t="array" ref="U1948">IF(AND(B1948:D1948="",G1948:P1948=""),"",VLOOKUP(J1948,ABen_Rates,3,FALSE)*T1948*S1948)</f>
        <v/>
      </c>
      <c r="V1948" s="55" t="str" cm="1">
        <f t="array" ref="V1948">IF(AND(B1948:D1948="",G1948:P1948=""),"",VLOOKUP(D1948,Treatment_Life,2,FALSE)*U1948)</f>
        <v/>
      </c>
      <c r="W1948" s="55" t="str" cm="1">
        <f t="array" ref="W1948">IF(AND(B1948:D1948="",G1948:P1948=""),"",(H1948-G1948)*O1948*Lane_Width*Cost_m2)</f>
        <v/>
      </c>
      <c r="X1948" s="55" cm="1">
        <f t="array" ref="X1948">IF(AND(B1948:D1948="",G1948:P1948=""),-9999,V1948*Av_Cost_Coll/W1948)</f>
        <v>-9999</v>
      </c>
      <c r="Y1948" s="55" cm="1">
        <f t="array" ref="Y1948">IF(AND(B1948:D1948="",G1948:P1948=""),-9999,VLOOKUP(CONCATENATE(M1948,"-",N1948),Likelihood,2,FALSE))</f>
        <v>-9999</v>
      </c>
      <c r="Z1948" s="55" t="str" cm="1">
        <f t="array" ref="Z1948">IF(AND(B1948:D1948="",G1948:P1948=""),"",IF(X1948&gt;=2,IF(Y1948&gt;50,"P1","P3"),IF(X1948&gt;0,IF(Y1948&gt;50,"P2","P5"),IF(Y1948&gt;50,"P4","P6"))))</f>
        <v/>
      </c>
    </row>
    <row r="1949" spans="1:26" x14ac:dyDescent="0.35">
      <c r="A1949" s="48"/>
      <c r="B1949" s="48"/>
      <c r="C1949" s="48"/>
      <c r="D1949" s="48"/>
      <c r="E1949" s="47"/>
      <c r="F1949" s="47"/>
      <c r="G1949" s="48"/>
      <c r="H1949" s="48"/>
      <c r="I1949" s="48"/>
      <c r="J1949" s="48"/>
      <c r="K1949" s="48"/>
      <c r="L1949" s="48"/>
      <c r="M1949" s="48"/>
      <c r="N1949" s="48"/>
      <c r="O1949" s="48"/>
      <c r="P1949" s="48"/>
      <c r="Q1949" s="55" t="str" cm="1">
        <f t="array" ref="Q1949">IF(AND(B1949="",D1949="",G1949:H1949="",J1949:P1949),"",IF(OR(B1949="",D1949="",AND(D1949&lt;&gt;"A",D1949&lt;&gt;"B",D1949&lt;&gt;"C",D1949&lt;&gt;"D",D1949&lt;&gt;"U"),G1949&lt;0,H1949&lt;G1949,AND(J1949&lt;&gt;"BC",J1949&lt;&gt;"SG",J1949&lt;&gt;"KQ",J1949&lt;&gt;"R"),J1949="",K1949="",L1949="",L1949&lt; 0,OR(M1949="",M1949&gt;15),OR(N1949="",N1949&gt;15),O1949="",P1949=""),"ERROR - Please check inputs",""))</f>
        <v/>
      </c>
      <c r="R1949" s="55" t="str" cm="1">
        <f t="array" ref="R1949">IF(AND(B1949:D1949="",G1949:P1949=""),"",H1949-G1949)</f>
        <v/>
      </c>
      <c r="S1949" s="55" t="str" cm="1">
        <f t="array" ref="S1949">IF(AND(B1949:D1949="",G1949:P1949=""),"",P1949*R1949/1000*365)</f>
        <v/>
      </c>
      <c r="T1949" s="55" t="str" cm="1">
        <f t="array" ref="T1949">IF(AND(B1949:D1949="",G1949:P1949=""),"",MAX(0,K1949-L1949))</f>
        <v/>
      </c>
      <c r="U1949" s="55" t="str" cm="1">
        <f t="array" ref="U1949">IF(AND(B1949:D1949="",G1949:P1949=""),"",VLOOKUP(J1949,ABen_Rates,3,FALSE)*T1949*S1949)</f>
        <v/>
      </c>
      <c r="V1949" s="55" t="str" cm="1">
        <f t="array" ref="V1949">IF(AND(B1949:D1949="",G1949:P1949=""),"",VLOOKUP(D1949,Treatment_Life,2,FALSE)*U1949)</f>
        <v/>
      </c>
      <c r="W1949" s="55" t="str" cm="1">
        <f t="array" ref="W1949">IF(AND(B1949:D1949="",G1949:P1949=""),"",(H1949-G1949)*O1949*Lane_Width*Cost_m2)</f>
        <v/>
      </c>
      <c r="X1949" s="55" cm="1">
        <f t="array" ref="X1949">IF(AND(B1949:D1949="",G1949:P1949=""),-9999,V1949*Av_Cost_Coll/W1949)</f>
        <v>-9999</v>
      </c>
      <c r="Y1949" s="55" cm="1">
        <f t="array" ref="Y1949">IF(AND(B1949:D1949="",G1949:P1949=""),-9999,VLOOKUP(CONCATENATE(M1949,"-",N1949),Likelihood,2,FALSE))</f>
        <v>-9999</v>
      </c>
      <c r="Z1949" s="55" t="str" cm="1">
        <f t="array" ref="Z1949">IF(AND(B1949:D1949="",G1949:P1949=""),"",IF(X1949&gt;=2,IF(Y1949&gt;50,"P1","P3"),IF(X1949&gt;0,IF(Y1949&gt;50,"P2","P5"),IF(Y1949&gt;50,"P4","P6"))))</f>
        <v/>
      </c>
    </row>
    <row r="1950" spans="1:26" x14ac:dyDescent="0.35">
      <c r="A1950" s="48"/>
      <c r="B1950" s="48"/>
      <c r="C1950" s="48"/>
      <c r="D1950" s="48"/>
      <c r="E1950" s="47"/>
      <c r="F1950" s="47"/>
      <c r="G1950" s="48"/>
      <c r="H1950" s="48"/>
      <c r="I1950" s="48"/>
      <c r="J1950" s="48"/>
      <c r="K1950" s="48"/>
      <c r="L1950" s="48"/>
      <c r="M1950" s="48"/>
      <c r="N1950" s="48"/>
      <c r="O1950" s="48"/>
      <c r="P1950" s="48"/>
      <c r="Q1950" s="55" t="str" cm="1">
        <f t="array" ref="Q1950">IF(AND(B1950="",D1950="",G1950:H1950="",J1950:P1950),"",IF(OR(B1950="",D1950="",AND(D1950&lt;&gt;"A",D1950&lt;&gt;"B",D1950&lt;&gt;"C",D1950&lt;&gt;"D",D1950&lt;&gt;"U"),G1950&lt;0,H1950&lt;G1950,AND(J1950&lt;&gt;"BC",J1950&lt;&gt;"SG",J1950&lt;&gt;"KQ",J1950&lt;&gt;"R"),J1950="",K1950="",L1950="",L1950&lt; 0,OR(M1950="",M1950&gt;15),OR(N1950="",N1950&gt;15),O1950="",P1950=""),"ERROR - Please check inputs",""))</f>
        <v/>
      </c>
      <c r="R1950" s="55" t="str" cm="1">
        <f t="array" ref="R1950">IF(AND(B1950:D1950="",G1950:P1950=""),"",H1950-G1950)</f>
        <v/>
      </c>
      <c r="S1950" s="55" t="str" cm="1">
        <f t="array" ref="S1950">IF(AND(B1950:D1950="",G1950:P1950=""),"",P1950*R1950/1000*365)</f>
        <v/>
      </c>
      <c r="T1950" s="55" t="str" cm="1">
        <f t="array" ref="T1950">IF(AND(B1950:D1950="",G1950:P1950=""),"",MAX(0,K1950-L1950))</f>
        <v/>
      </c>
      <c r="U1950" s="55" t="str" cm="1">
        <f t="array" ref="U1950">IF(AND(B1950:D1950="",G1950:P1950=""),"",VLOOKUP(J1950,ABen_Rates,3,FALSE)*T1950*S1950)</f>
        <v/>
      </c>
      <c r="V1950" s="55" t="str" cm="1">
        <f t="array" ref="V1950">IF(AND(B1950:D1950="",G1950:P1950=""),"",VLOOKUP(D1950,Treatment_Life,2,FALSE)*U1950)</f>
        <v/>
      </c>
      <c r="W1950" s="55" t="str" cm="1">
        <f t="array" ref="W1950">IF(AND(B1950:D1950="",G1950:P1950=""),"",(H1950-G1950)*O1950*Lane_Width*Cost_m2)</f>
        <v/>
      </c>
      <c r="X1950" s="55" cm="1">
        <f t="array" ref="X1950">IF(AND(B1950:D1950="",G1950:P1950=""),-9999,V1950*Av_Cost_Coll/W1950)</f>
        <v>-9999</v>
      </c>
      <c r="Y1950" s="55" cm="1">
        <f t="array" ref="Y1950">IF(AND(B1950:D1950="",G1950:P1950=""),-9999,VLOOKUP(CONCATENATE(M1950,"-",N1950),Likelihood,2,FALSE))</f>
        <v>-9999</v>
      </c>
      <c r="Z1950" s="55" t="str" cm="1">
        <f t="array" ref="Z1950">IF(AND(B1950:D1950="",G1950:P1950=""),"",IF(X1950&gt;=2,IF(Y1950&gt;50,"P1","P3"),IF(X1950&gt;0,IF(Y1950&gt;50,"P2","P5"),IF(Y1950&gt;50,"P4","P6"))))</f>
        <v/>
      </c>
    </row>
    <row r="1951" spans="1:26" x14ac:dyDescent="0.35">
      <c r="A1951" s="48"/>
      <c r="B1951" s="48"/>
      <c r="C1951" s="48"/>
      <c r="D1951" s="48"/>
      <c r="E1951" s="47"/>
      <c r="F1951" s="47"/>
      <c r="G1951" s="48"/>
      <c r="H1951" s="48"/>
      <c r="I1951" s="48"/>
      <c r="J1951" s="48"/>
      <c r="K1951" s="48"/>
      <c r="L1951" s="48"/>
      <c r="M1951" s="48"/>
      <c r="N1951" s="48"/>
      <c r="O1951" s="48"/>
      <c r="P1951" s="48"/>
      <c r="Q1951" s="55" t="str" cm="1">
        <f t="array" ref="Q1951">IF(AND(B1951="",D1951="",G1951:H1951="",J1951:P1951),"",IF(OR(B1951="",D1951="",AND(D1951&lt;&gt;"A",D1951&lt;&gt;"B",D1951&lt;&gt;"C",D1951&lt;&gt;"D",D1951&lt;&gt;"U"),G1951&lt;0,H1951&lt;G1951,AND(J1951&lt;&gt;"BC",J1951&lt;&gt;"SG",J1951&lt;&gt;"KQ",J1951&lt;&gt;"R"),J1951="",K1951="",L1951="",L1951&lt; 0,OR(M1951="",M1951&gt;15),OR(N1951="",N1951&gt;15),O1951="",P1951=""),"ERROR - Please check inputs",""))</f>
        <v/>
      </c>
      <c r="R1951" s="55" t="str" cm="1">
        <f t="array" ref="R1951">IF(AND(B1951:D1951="",G1951:P1951=""),"",H1951-G1951)</f>
        <v/>
      </c>
      <c r="S1951" s="55" t="str" cm="1">
        <f t="array" ref="S1951">IF(AND(B1951:D1951="",G1951:P1951=""),"",P1951*R1951/1000*365)</f>
        <v/>
      </c>
      <c r="T1951" s="55" t="str" cm="1">
        <f t="array" ref="T1951">IF(AND(B1951:D1951="",G1951:P1951=""),"",MAX(0,K1951-L1951))</f>
        <v/>
      </c>
      <c r="U1951" s="55" t="str" cm="1">
        <f t="array" ref="U1951">IF(AND(B1951:D1951="",G1951:P1951=""),"",VLOOKUP(J1951,ABen_Rates,3,FALSE)*T1951*S1951)</f>
        <v/>
      </c>
      <c r="V1951" s="55" t="str" cm="1">
        <f t="array" ref="V1951">IF(AND(B1951:D1951="",G1951:P1951=""),"",VLOOKUP(D1951,Treatment_Life,2,FALSE)*U1951)</f>
        <v/>
      </c>
      <c r="W1951" s="55" t="str" cm="1">
        <f t="array" ref="W1951">IF(AND(B1951:D1951="",G1951:P1951=""),"",(H1951-G1951)*O1951*Lane_Width*Cost_m2)</f>
        <v/>
      </c>
      <c r="X1951" s="55" cm="1">
        <f t="array" ref="X1951">IF(AND(B1951:D1951="",G1951:P1951=""),-9999,V1951*Av_Cost_Coll/W1951)</f>
        <v>-9999</v>
      </c>
      <c r="Y1951" s="55" cm="1">
        <f t="array" ref="Y1951">IF(AND(B1951:D1951="",G1951:P1951=""),-9999,VLOOKUP(CONCATENATE(M1951,"-",N1951),Likelihood,2,FALSE))</f>
        <v>-9999</v>
      </c>
      <c r="Z1951" s="55" t="str" cm="1">
        <f t="array" ref="Z1951">IF(AND(B1951:D1951="",G1951:P1951=""),"",IF(X1951&gt;=2,IF(Y1951&gt;50,"P1","P3"),IF(X1951&gt;0,IF(Y1951&gt;50,"P2","P5"),IF(Y1951&gt;50,"P4","P6"))))</f>
        <v/>
      </c>
    </row>
    <row r="1952" spans="1:26" x14ac:dyDescent="0.35">
      <c r="A1952" s="48"/>
      <c r="B1952" s="48"/>
      <c r="C1952" s="48"/>
      <c r="D1952" s="48"/>
      <c r="E1952" s="47"/>
      <c r="F1952" s="47"/>
      <c r="G1952" s="48"/>
      <c r="H1952" s="48"/>
      <c r="I1952" s="48"/>
      <c r="J1952" s="48"/>
      <c r="K1952" s="48"/>
      <c r="L1952" s="48"/>
      <c r="M1952" s="48"/>
      <c r="N1952" s="48"/>
      <c r="O1952" s="48"/>
      <c r="P1952" s="48"/>
      <c r="Q1952" s="55" t="str" cm="1">
        <f t="array" ref="Q1952">IF(AND(B1952="",D1952="",G1952:H1952="",J1952:P1952),"",IF(OR(B1952="",D1952="",AND(D1952&lt;&gt;"A",D1952&lt;&gt;"B",D1952&lt;&gt;"C",D1952&lt;&gt;"D",D1952&lt;&gt;"U"),G1952&lt;0,H1952&lt;G1952,AND(J1952&lt;&gt;"BC",J1952&lt;&gt;"SG",J1952&lt;&gt;"KQ",J1952&lt;&gt;"R"),J1952="",K1952="",L1952="",L1952&lt; 0,OR(M1952="",M1952&gt;15),OR(N1952="",N1952&gt;15),O1952="",P1952=""),"ERROR - Please check inputs",""))</f>
        <v/>
      </c>
      <c r="R1952" s="55" t="str" cm="1">
        <f t="array" ref="R1952">IF(AND(B1952:D1952="",G1952:P1952=""),"",H1952-G1952)</f>
        <v/>
      </c>
      <c r="S1952" s="55" t="str" cm="1">
        <f t="array" ref="S1952">IF(AND(B1952:D1952="",G1952:P1952=""),"",P1952*R1952/1000*365)</f>
        <v/>
      </c>
      <c r="T1952" s="55" t="str" cm="1">
        <f t="array" ref="T1952">IF(AND(B1952:D1952="",G1952:P1952=""),"",MAX(0,K1952-L1952))</f>
        <v/>
      </c>
      <c r="U1952" s="55" t="str" cm="1">
        <f t="array" ref="U1952">IF(AND(B1952:D1952="",G1952:P1952=""),"",VLOOKUP(J1952,ABen_Rates,3,FALSE)*T1952*S1952)</f>
        <v/>
      </c>
      <c r="V1952" s="55" t="str" cm="1">
        <f t="array" ref="V1952">IF(AND(B1952:D1952="",G1952:P1952=""),"",VLOOKUP(D1952,Treatment_Life,2,FALSE)*U1952)</f>
        <v/>
      </c>
      <c r="W1952" s="55" t="str" cm="1">
        <f t="array" ref="W1952">IF(AND(B1952:D1952="",G1952:P1952=""),"",(H1952-G1952)*O1952*Lane_Width*Cost_m2)</f>
        <v/>
      </c>
      <c r="X1952" s="55" cm="1">
        <f t="array" ref="X1952">IF(AND(B1952:D1952="",G1952:P1952=""),-9999,V1952*Av_Cost_Coll/W1952)</f>
        <v>-9999</v>
      </c>
      <c r="Y1952" s="55" cm="1">
        <f t="array" ref="Y1952">IF(AND(B1952:D1952="",G1952:P1952=""),-9999,VLOOKUP(CONCATENATE(M1952,"-",N1952),Likelihood,2,FALSE))</f>
        <v>-9999</v>
      </c>
      <c r="Z1952" s="55" t="str" cm="1">
        <f t="array" ref="Z1952">IF(AND(B1952:D1952="",G1952:P1952=""),"",IF(X1952&gt;=2,IF(Y1952&gt;50,"P1","P3"),IF(X1952&gt;0,IF(Y1952&gt;50,"P2","P5"),IF(Y1952&gt;50,"P4","P6"))))</f>
        <v/>
      </c>
    </row>
    <row r="1953" spans="1:26" x14ac:dyDescent="0.35">
      <c r="A1953" s="48"/>
      <c r="B1953" s="48"/>
      <c r="C1953" s="48"/>
      <c r="D1953" s="48"/>
      <c r="E1953" s="47"/>
      <c r="F1953" s="47"/>
      <c r="G1953" s="48"/>
      <c r="H1953" s="48"/>
      <c r="I1953" s="48"/>
      <c r="J1953" s="48"/>
      <c r="K1953" s="48"/>
      <c r="L1953" s="48"/>
      <c r="M1953" s="48"/>
      <c r="N1953" s="48"/>
      <c r="O1953" s="48"/>
      <c r="P1953" s="48"/>
      <c r="Q1953" s="55" t="str" cm="1">
        <f t="array" ref="Q1953">IF(AND(B1953="",D1953="",G1953:H1953="",J1953:P1953),"",IF(OR(B1953="",D1953="",AND(D1953&lt;&gt;"A",D1953&lt;&gt;"B",D1953&lt;&gt;"C",D1953&lt;&gt;"D",D1953&lt;&gt;"U"),G1953&lt;0,H1953&lt;G1953,AND(J1953&lt;&gt;"BC",J1953&lt;&gt;"SG",J1953&lt;&gt;"KQ",J1953&lt;&gt;"R"),J1953="",K1953="",L1953="",L1953&lt; 0,OR(M1953="",M1953&gt;15),OR(N1953="",N1953&gt;15),O1953="",P1953=""),"ERROR - Please check inputs",""))</f>
        <v/>
      </c>
      <c r="R1953" s="55" t="str" cm="1">
        <f t="array" ref="R1953">IF(AND(B1953:D1953="",G1953:P1953=""),"",H1953-G1953)</f>
        <v/>
      </c>
      <c r="S1953" s="55" t="str" cm="1">
        <f t="array" ref="S1953">IF(AND(B1953:D1953="",G1953:P1953=""),"",P1953*R1953/1000*365)</f>
        <v/>
      </c>
      <c r="T1953" s="55" t="str" cm="1">
        <f t="array" ref="T1953">IF(AND(B1953:D1953="",G1953:P1953=""),"",MAX(0,K1953-L1953))</f>
        <v/>
      </c>
      <c r="U1953" s="55" t="str" cm="1">
        <f t="array" ref="U1953">IF(AND(B1953:D1953="",G1953:P1953=""),"",VLOOKUP(J1953,ABen_Rates,3,FALSE)*T1953*S1953)</f>
        <v/>
      </c>
      <c r="V1953" s="55" t="str" cm="1">
        <f t="array" ref="V1953">IF(AND(B1953:D1953="",G1953:P1953=""),"",VLOOKUP(D1953,Treatment_Life,2,FALSE)*U1953)</f>
        <v/>
      </c>
      <c r="W1953" s="55" t="str" cm="1">
        <f t="array" ref="W1953">IF(AND(B1953:D1953="",G1953:P1953=""),"",(H1953-G1953)*O1953*Lane_Width*Cost_m2)</f>
        <v/>
      </c>
      <c r="X1953" s="55" cm="1">
        <f t="array" ref="X1953">IF(AND(B1953:D1953="",G1953:P1953=""),-9999,V1953*Av_Cost_Coll/W1953)</f>
        <v>-9999</v>
      </c>
      <c r="Y1953" s="55" cm="1">
        <f t="array" ref="Y1953">IF(AND(B1953:D1953="",G1953:P1953=""),-9999,VLOOKUP(CONCATENATE(M1953,"-",N1953),Likelihood,2,FALSE))</f>
        <v>-9999</v>
      </c>
      <c r="Z1953" s="55" t="str" cm="1">
        <f t="array" ref="Z1953">IF(AND(B1953:D1953="",G1953:P1953=""),"",IF(X1953&gt;=2,IF(Y1953&gt;50,"P1","P3"),IF(X1953&gt;0,IF(Y1953&gt;50,"P2","P5"),IF(Y1953&gt;50,"P4","P6"))))</f>
        <v/>
      </c>
    </row>
    <row r="1954" spans="1:26" x14ac:dyDescent="0.35">
      <c r="A1954" s="48"/>
      <c r="B1954" s="48"/>
      <c r="C1954" s="48"/>
      <c r="D1954" s="48"/>
      <c r="E1954" s="47"/>
      <c r="F1954" s="47"/>
      <c r="G1954" s="48"/>
      <c r="H1954" s="48"/>
      <c r="I1954" s="48"/>
      <c r="J1954" s="48"/>
      <c r="K1954" s="48"/>
      <c r="L1954" s="48"/>
      <c r="M1954" s="48"/>
      <c r="N1954" s="48"/>
      <c r="O1954" s="48"/>
      <c r="P1954" s="48"/>
      <c r="Q1954" s="55" t="str" cm="1">
        <f t="array" ref="Q1954">IF(AND(B1954="",D1954="",G1954:H1954="",J1954:P1954),"",IF(OR(B1954="",D1954="",AND(D1954&lt;&gt;"A",D1954&lt;&gt;"B",D1954&lt;&gt;"C",D1954&lt;&gt;"D",D1954&lt;&gt;"U"),G1954&lt;0,H1954&lt;G1954,AND(J1954&lt;&gt;"BC",J1954&lt;&gt;"SG",J1954&lt;&gt;"KQ",J1954&lt;&gt;"R"),J1954="",K1954="",L1954="",L1954&lt; 0,OR(M1954="",M1954&gt;15),OR(N1954="",N1954&gt;15),O1954="",P1954=""),"ERROR - Please check inputs",""))</f>
        <v/>
      </c>
      <c r="R1954" s="55" t="str" cm="1">
        <f t="array" ref="R1954">IF(AND(B1954:D1954="",G1954:P1954=""),"",H1954-G1954)</f>
        <v/>
      </c>
      <c r="S1954" s="55" t="str" cm="1">
        <f t="array" ref="S1954">IF(AND(B1954:D1954="",G1954:P1954=""),"",P1954*R1954/1000*365)</f>
        <v/>
      </c>
      <c r="T1954" s="55" t="str" cm="1">
        <f t="array" ref="T1954">IF(AND(B1954:D1954="",G1954:P1954=""),"",MAX(0,K1954-L1954))</f>
        <v/>
      </c>
      <c r="U1954" s="55" t="str" cm="1">
        <f t="array" ref="U1954">IF(AND(B1954:D1954="",G1954:P1954=""),"",VLOOKUP(J1954,ABen_Rates,3,FALSE)*T1954*S1954)</f>
        <v/>
      </c>
      <c r="V1954" s="55" t="str" cm="1">
        <f t="array" ref="V1954">IF(AND(B1954:D1954="",G1954:P1954=""),"",VLOOKUP(D1954,Treatment_Life,2,FALSE)*U1954)</f>
        <v/>
      </c>
      <c r="W1954" s="55" t="str" cm="1">
        <f t="array" ref="W1954">IF(AND(B1954:D1954="",G1954:P1954=""),"",(H1954-G1954)*O1954*Lane_Width*Cost_m2)</f>
        <v/>
      </c>
      <c r="X1954" s="55" cm="1">
        <f t="array" ref="X1954">IF(AND(B1954:D1954="",G1954:P1954=""),-9999,V1954*Av_Cost_Coll/W1954)</f>
        <v>-9999</v>
      </c>
      <c r="Y1954" s="55" cm="1">
        <f t="array" ref="Y1954">IF(AND(B1954:D1954="",G1954:P1954=""),-9999,VLOOKUP(CONCATENATE(M1954,"-",N1954),Likelihood,2,FALSE))</f>
        <v>-9999</v>
      </c>
      <c r="Z1954" s="55" t="str" cm="1">
        <f t="array" ref="Z1954">IF(AND(B1954:D1954="",G1954:P1954=""),"",IF(X1954&gt;=2,IF(Y1954&gt;50,"P1","P3"),IF(X1954&gt;0,IF(Y1954&gt;50,"P2","P5"),IF(Y1954&gt;50,"P4","P6"))))</f>
        <v/>
      </c>
    </row>
    <row r="1955" spans="1:26" x14ac:dyDescent="0.35">
      <c r="A1955" s="48"/>
      <c r="B1955" s="48"/>
      <c r="C1955" s="48"/>
      <c r="D1955" s="48"/>
      <c r="E1955" s="47"/>
      <c r="F1955" s="47"/>
      <c r="G1955" s="48"/>
      <c r="H1955" s="48"/>
      <c r="I1955" s="48"/>
      <c r="J1955" s="48"/>
      <c r="K1955" s="48"/>
      <c r="L1955" s="48"/>
      <c r="M1955" s="48"/>
      <c r="N1955" s="48"/>
      <c r="O1955" s="48"/>
      <c r="P1955" s="48"/>
      <c r="Q1955" s="55" t="str" cm="1">
        <f t="array" ref="Q1955">IF(AND(B1955="",D1955="",G1955:H1955="",J1955:P1955),"",IF(OR(B1955="",D1955="",AND(D1955&lt;&gt;"A",D1955&lt;&gt;"B",D1955&lt;&gt;"C",D1955&lt;&gt;"D",D1955&lt;&gt;"U"),G1955&lt;0,H1955&lt;G1955,AND(J1955&lt;&gt;"BC",J1955&lt;&gt;"SG",J1955&lt;&gt;"KQ",J1955&lt;&gt;"R"),J1955="",K1955="",L1955="",L1955&lt; 0,OR(M1955="",M1955&gt;15),OR(N1955="",N1955&gt;15),O1955="",P1955=""),"ERROR - Please check inputs",""))</f>
        <v/>
      </c>
      <c r="R1955" s="55" t="str" cm="1">
        <f t="array" ref="R1955">IF(AND(B1955:D1955="",G1955:P1955=""),"",H1955-G1955)</f>
        <v/>
      </c>
      <c r="S1955" s="55" t="str" cm="1">
        <f t="array" ref="S1955">IF(AND(B1955:D1955="",G1955:P1955=""),"",P1955*R1955/1000*365)</f>
        <v/>
      </c>
      <c r="T1955" s="55" t="str" cm="1">
        <f t="array" ref="T1955">IF(AND(B1955:D1955="",G1955:P1955=""),"",MAX(0,K1955-L1955))</f>
        <v/>
      </c>
      <c r="U1955" s="55" t="str" cm="1">
        <f t="array" ref="U1955">IF(AND(B1955:D1955="",G1955:P1955=""),"",VLOOKUP(J1955,ABen_Rates,3,FALSE)*T1955*S1955)</f>
        <v/>
      </c>
      <c r="V1955" s="55" t="str" cm="1">
        <f t="array" ref="V1955">IF(AND(B1955:D1955="",G1955:P1955=""),"",VLOOKUP(D1955,Treatment_Life,2,FALSE)*U1955)</f>
        <v/>
      </c>
      <c r="W1955" s="55" t="str" cm="1">
        <f t="array" ref="W1955">IF(AND(B1955:D1955="",G1955:P1955=""),"",(H1955-G1955)*O1955*Lane_Width*Cost_m2)</f>
        <v/>
      </c>
      <c r="X1955" s="55" cm="1">
        <f t="array" ref="X1955">IF(AND(B1955:D1955="",G1955:P1955=""),-9999,V1955*Av_Cost_Coll/W1955)</f>
        <v>-9999</v>
      </c>
      <c r="Y1955" s="55" cm="1">
        <f t="array" ref="Y1955">IF(AND(B1955:D1955="",G1955:P1955=""),-9999,VLOOKUP(CONCATENATE(M1955,"-",N1955),Likelihood,2,FALSE))</f>
        <v>-9999</v>
      </c>
      <c r="Z1955" s="55" t="str" cm="1">
        <f t="array" ref="Z1955">IF(AND(B1955:D1955="",G1955:P1955=""),"",IF(X1955&gt;=2,IF(Y1955&gt;50,"P1","P3"),IF(X1955&gt;0,IF(Y1955&gt;50,"P2","P5"),IF(Y1955&gt;50,"P4","P6"))))</f>
        <v/>
      </c>
    </row>
    <row r="1956" spans="1:26" x14ac:dyDescent="0.35">
      <c r="A1956" s="48"/>
      <c r="B1956" s="48"/>
      <c r="C1956" s="48"/>
      <c r="D1956" s="48"/>
      <c r="E1956" s="47"/>
      <c r="F1956" s="47"/>
      <c r="G1956" s="48"/>
      <c r="H1956" s="48"/>
      <c r="I1956" s="48"/>
      <c r="J1956" s="48"/>
      <c r="K1956" s="48"/>
      <c r="L1956" s="48"/>
      <c r="M1956" s="48"/>
      <c r="N1956" s="48"/>
      <c r="O1956" s="48"/>
      <c r="P1956" s="48"/>
      <c r="Q1956" s="55" t="str" cm="1">
        <f t="array" ref="Q1956">IF(AND(B1956="",D1956="",G1956:H1956="",J1956:P1956),"",IF(OR(B1956="",D1956="",AND(D1956&lt;&gt;"A",D1956&lt;&gt;"B",D1956&lt;&gt;"C",D1956&lt;&gt;"D",D1956&lt;&gt;"U"),G1956&lt;0,H1956&lt;G1956,AND(J1956&lt;&gt;"BC",J1956&lt;&gt;"SG",J1956&lt;&gt;"KQ",J1956&lt;&gt;"R"),J1956="",K1956="",L1956="",L1956&lt; 0,OR(M1956="",M1956&gt;15),OR(N1956="",N1956&gt;15),O1956="",P1956=""),"ERROR - Please check inputs",""))</f>
        <v/>
      </c>
      <c r="R1956" s="55" t="str" cm="1">
        <f t="array" ref="R1956">IF(AND(B1956:D1956="",G1956:P1956=""),"",H1956-G1956)</f>
        <v/>
      </c>
      <c r="S1956" s="55" t="str" cm="1">
        <f t="array" ref="S1956">IF(AND(B1956:D1956="",G1956:P1956=""),"",P1956*R1956/1000*365)</f>
        <v/>
      </c>
      <c r="T1956" s="55" t="str" cm="1">
        <f t="array" ref="T1956">IF(AND(B1956:D1956="",G1956:P1956=""),"",MAX(0,K1956-L1956))</f>
        <v/>
      </c>
      <c r="U1956" s="55" t="str" cm="1">
        <f t="array" ref="U1956">IF(AND(B1956:D1956="",G1956:P1956=""),"",VLOOKUP(J1956,ABen_Rates,3,FALSE)*T1956*S1956)</f>
        <v/>
      </c>
      <c r="V1956" s="55" t="str" cm="1">
        <f t="array" ref="V1956">IF(AND(B1956:D1956="",G1956:P1956=""),"",VLOOKUP(D1956,Treatment_Life,2,FALSE)*U1956)</f>
        <v/>
      </c>
      <c r="W1956" s="55" t="str" cm="1">
        <f t="array" ref="W1956">IF(AND(B1956:D1956="",G1956:P1956=""),"",(H1956-G1956)*O1956*Lane_Width*Cost_m2)</f>
        <v/>
      </c>
      <c r="X1956" s="55" cm="1">
        <f t="array" ref="X1956">IF(AND(B1956:D1956="",G1956:P1956=""),-9999,V1956*Av_Cost_Coll/W1956)</f>
        <v>-9999</v>
      </c>
      <c r="Y1956" s="55" cm="1">
        <f t="array" ref="Y1956">IF(AND(B1956:D1956="",G1956:P1956=""),-9999,VLOOKUP(CONCATENATE(M1956,"-",N1956),Likelihood,2,FALSE))</f>
        <v>-9999</v>
      </c>
      <c r="Z1956" s="55" t="str" cm="1">
        <f t="array" ref="Z1956">IF(AND(B1956:D1956="",G1956:P1956=""),"",IF(X1956&gt;=2,IF(Y1956&gt;50,"P1","P3"),IF(X1956&gt;0,IF(Y1956&gt;50,"P2","P5"),IF(Y1956&gt;50,"P4","P6"))))</f>
        <v/>
      </c>
    </row>
    <row r="1957" spans="1:26" x14ac:dyDescent="0.35">
      <c r="A1957" s="48"/>
      <c r="B1957" s="48"/>
      <c r="C1957" s="48"/>
      <c r="D1957" s="48"/>
      <c r="E1957" s="47"/>
      <c r="F1957" s="47"/>
      <c r="G1957" s="48"/>
      <c r="H1957" s="48"/>
      <c r="I1957" s="48"/>
      <c r="J1957" s="48"/>
      <c r="K1957" s="48"/>
      <c r="L1957" s="48"/>
      <c r="M1957" s="48"/>
      <c r="N1957" s="48"/>
      <c r="O1957" s="48"/>
      <c r="P1957" s="48"/>
      <c r="Q1957" s="55" t="str" cm="1">
        <f t="array" ref="Q1957">IF(AND(B1957="",D1957="",G1957:H1957="",J1957:P1957),"",IF(OR(B1957="",D1957="",AND(D1957&lt;&gt;"A",D1957&lt;&gt;"B",D1957&lt;&gt;"C",D1957&lt;&gt;"D",D1957&lt;&gt;"U"),G1957&lt;0,H1957&lt;G1957,AND(J1957&lt;&gt;"BC",J1957&lt;&gt;"SG",J1957&lt;&gt;"KQ",J1957&lt;&gt;"R"),J1957="",K1957="",L1957="",L1957&lt; 0,OR(M1957="",M1957&gt;15),OR(N1957="",N1957&gt;15),O1957="",P1957=""),"ERROR - Please check inputs",""))</f>
        <v/>
      </c>
      <c r="R1957" s="55" t="str" cm="1">
        <f t="array" ref="R1957">IF(AND(B1957:D1957="",G1957:P1957=""),"",H1957-G1957)</f>
        <v/>
      </c>
      <c r="S1957" s="55" t="str" cm="1">
        <f t="array" ref="S1957">IF(AND(B1957:D1957="",G1957:P1957=""),"",P1957*R1957/1000*365)</f>
        <v/>
      </c>
      <c r="T1957" s="55" t="str" cm="1">
        <f t="array" ref="T1957">IF(AND(B1957:D1957="",G1957:P1957=""),"",MAX(0,K1957-L1957))</f>
        <v/>
      </c>
      <c r="U1957" s="55" t="str" cm="1">
        <f t="array" ref="U1957">IF(AND(B1957:D1957="",G1957:P1957=""),"",VLOOKUP(J1957,ABen_Rates,3,FALSE)*T1957*S1957)</f>
        <v/>
      </c>
      <c r="V1957" s="55" t="str" cm="1">
        <f t="array" ref="V1957">IF(AND(B1957:D1957="",G1957:P1957=""),"",VLOOKUP(D1957,Treatment_Life,2,FALSE)*U1957)</f>
        <v/>
      </c>
      <c r="W1957" s="55" t="str" cm="1">
        <f t="array" ref="W1957">IF(AND(B1957:D1957="",G1957:P1957=""),"",(H1957-G1957)*O1957*Lane_Width*Cost_m2)</f>
        <v/>
      </c>
      <c r="X1957" s="55" cm="1">
        <f t="array" ref="X1957">IF(AND(B1957:D1957="",G1957:P1957=""),-9999,V1957*Av_Cost_Coll/W1957)</f>
        <v>-9999</v>
      </c>
      <c r="Y1957" s="55" cm="1">
        <f t="array" ref="Y1957">IF(AND(B1957:D1957="",G1957:P1957=""),-9999,VLOOKUP(CONCATENATE(M1957,"-",N1957),Likelihood,2,FALSE))</f>
        <v>-9999</v>
      </c>
      <c r="Z1957" s="55" t="str" cm="1">
        <f t="array" ref="Z1957">IF(AND(B1957:D1957="",G1957:P1957=""),"",IF(X1957&gt;=2,IF(Y1957&gt;50,"P1","P3"),IF(X1957&gt;0,IF(Y1957&gt;50,"P2","P5"),IF(Y1957&gt;50,"P4","P6"))))</f>
        <v/>
      </c>
    </row>
    <row r="1958" spans="1:26" x14ac:dyDescent="0.35">
      <c r="A1958" s="48"/>
      <c r="B1958" s="48"/>
      <c r="C1958" s="48"/>
      <c r="D1958" s="48"/>
      <c r="E1958" s="47"/>
      <c r="F1958" s="47"/>
      <c r="G1958" s="48"/>
      <c r="H1958" s="48"/>
      <c r="I1958" s="48"/>
      <c r="J1958" s="48"/>
      <c r="K1958" s="48"/>
      <c r="L1958" s="48"/>
      <c r="M1958" s="48"/>
      <c r="N1958" s="48"/>
      <c r="O1958" s="48"/>
      <c r="P1958" s="48"/>
      <c r="Q1958" s="55" t="str" cm="1">
        <f t="array" ref="Q1958">IF(AND(B1958="",D1958="",G1958:H1958="",J1958:P1958),"",IF(OR(B1958="",D1958="",AND(D1958&lt;&gt;"A",D1958&lt;&gt;"B",D1958&lt;&gt;"C",D1958&lt;&gt;"D",D1958&lt;&gt;"U"),G1958&lt;0,H1958&lt;G1958,AND(J1958&lt;&gt;"BC",J1958&lt;&gt;"SG",J1958&lt;&gt;"KQ",J1958&lt;&gt;"R"),J1958="",K1958="",L1958="",L1958&lt; 0,OR(M1958="",M1958&gt;15),OR(N1958="",N1958&gt;15),O1958="",P1958=""),"ERROR - Please check inputs",""))</f>
        <v/>
      </c>
      <c r="R1958" s="55" t="str" cm="1">
        <f t="array" ref="R1958">IF(AND(B1958:D1958="",G1958:P1958=""),"",H1958-G1958)</f>
        <v/>
      </c>
      <c r="S1958" s="55" t="str" cm="1">
        <f t="array" ref="S1958">IF(AND(B1958:D1958="",G1958:P1958=""),"",P1958*R1958/1000*365)</f>
        <v/>
      </c>
      <c r="T1958" s="55" t="str" cm="1">
        <f t="array" ref="T1958">IF(AND(B1958:D1958="",G1958:P1958=""),"",MAX(0,K1958-L1958))</f>
        <v/>
      </c>
      <c r="U1958" s="55" t="str" cm="1">
        <f t="array" ref="U1958">IF(AND(B1958:D1958="",G1958:P1958=""),"",VLOOKUP(J1958,ABen_Rates,3,FALSE)*T1958*S1958)</f>
        <v/>
      </c>
      <c r="V1958" s="55" t="str" cm="1">
        <f t="array" ref="V1958">IF(AND(B1958:D1958="",G1958:P1958=""),"",VLOOKUP(D1958,Treatment_Life,2,FALSE)*U1958)</f>
        <v/>
      </c>
      <c r="W1958" s="55" t="str" cm="1">
        <f t="array" ref="W1958">IF(AND(B1958:D1958="",G1958:P1958=""),"",(H1958-G1958)*O1958*Lane_Width*Cost_m2)</f>
        <v/>
      </c>
      <c r="X1958" s="55" cm="1">
        <f t="array" ref="X1958">IF(AND(B1958:D1958="",G1958:P1958=""),-9999,V1958*Av_Cost_Coll/W1958)</f>
        <v>-9999</v>
      </c>
      <c r="Y1958" s="55" cm="1">
        <f t="array" ref="Y1958">IF(AND(B1958:D1958="",G1958:P1958=""),-9999,VLOOKUP(CONCATENATE(M1958,"-",N1958),Likelihood,2,FALSE))</f>
        <v>-9999</v>
      </c>
      <c r="Z1958" s="55" t="str" cm="1">
        <f t="array" ref="Z1958">IF(AND(B1958:D1958="",G1958:P1958=""),"",IF(X1958&gt;=2,IF(Y1958&gt;50,"P1","P3"),IF(X1958&gt;0,IF(Y1958&gt;50,"P2","P5"),IF(Y1958&gt;50,"P4","P6"))))</f>
        <v/>
      </c>
    </row>
    <row r="1959" spans="1:26" x14ac:dyDescent="0.35">
      <c r="A1959" s="48"/>
      <c r="B1959" s="48"/>
      <c r="C1959" s="48"/>
      <c r="D1959" s="48"/>
      <c r="E1959" s="47"/>
      <c r="F1959" s="47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55" t="str" cm="1">
        <f t="array" ref="Q1959">IF(AND(B1959="",D1959="",G1959:H1959="",J1959:P1959),"",IF(OR(B1959="",D1959="",AND(D1959&lt;&gt;"A",D1959&lt;&gt;"B",D1959&lt;&gt;"C",D1959&lt;&gt;"D",D1959&lt;&gt;"U"),G1959&lt;0,H1959&lt;G1959,AND(J1959&lt;&gt;"BC",J1959&lt;&gt;"SG",J1959&lt;&gt;"KQ",J1959&lt;&gt;"R"),J1959="",K1959="",L1959="",L1959&lt; 0,OR(M1959="",M1959&gt;15),OR(N1959="",N1959&gt;15),O1959="",P1959=""),"ERROR - Please check inputs",""))</f>
        <v/>
      </c>
      <c r="R1959" s="55" t="str" cm="1">
        <f t="array" ref="R1959">IF(AND(B1959:D1959="",G1959:P1959=""),"",H1959-G1959)</f>
        <v/>
      </c>
      <c r="S1959" s="55" t="str" cm="1">
        <f t="array" ref="S1959">IF(AND(B1959:D1959="",G1959:P1959=""),"",P1959*R1959/1000*365)</f>
        <v/>
      </c>
      <c r="T1959" s="55" t="str" cm="1">
        <f t="array" ref="T1959">IF(AND(B1959:D1959="",G1959:P1959=""),"",MAX(0,K1959-L1959))</f>
        <v/>
      </c>
      <c r="U1959" s="55" t="str" cm="1">
        <f t="array" ref="U1959">IF(AND(B1959:D1959="",G1959:P1959=""),"",VLOOKUP(J1959,ABen_Rates,3,FALSE)*T1959*S1959)</f>
        <v/>
      </c>
      <c r="V1959" s="55" t="str" cm="1">
        <f t="array" ref="V1959">IF(AND(B1959:D1959="",G1959:P1959=""),"",VLOOKUP(D1959,Treatment_Life,2,FALSE)*U1959)</f>
        <v/>
      </c>
      <c r="W1959" s="55" t="str" cm="1">
        <f t="array" ref="W1959">IF(AND(B1959:D1959="",G1959:P1959=""),"",(H1959-G1959)*O1959*Lane_Width*Cost_m2)</f>
        <v/>
      </c>
      <c r="X1959" s="55" cm="1">
        <f t="array" ref="X1959">IF(AND(B1959:D1959="",G1959:P1959=""),-9999,V1959*Av_Cost_Coll/W1959)</f>
        <v>-9999</v>
      </c>
      <c r="Y1959" s="55" cm="1">
        <f t="array" ref="Y1959">IF(AND(B1959:D1959="",G1959:P1959=""),-9999,VLOOKUP(CONCATENATE(M1959,"-",N1959),Likelihood,2,FALSE))</f>
        <v>-9999</v>
      </c>
      <c r="Z1959" s="55" t="str" cm="1">
        <f t="array" ref="Z1959">IF(AND(B1959:D1959="",G1959:P1959=""),"",IF(X1959&gt;=2,IF(Y1959&gt;50,"P1","P3"),IF(X1959&gt;0,IF(Y1959&gt;50,"P2","P5"),IF(Y1959&gt;50,"P4","P6"))))</f>
        <v/>
      </c>
    </row>
    <row r="1960" spans="1:26" x14ac:dyDescent="0.35">
      <c r="A1960" s="48"/>
      <c r="B1960" s="48"/>
      <c r="C1960" s="48"/>
      <c r="D1960" s="48"/>
      <c r="E1960" s="47"/>
      <c r="F1960" s="47"/>
      <c r="G1960" s="48"/>
      <c r="H1960" s="48"/>
      <c r="I1960" s="48"/>
      <c r="J1960" s="48"/>
      <c r="K1960" s="48"/>
      <c r="L1960" s="48"/>
      <c r="M1960" s="48"/>
      <c r="N1960" s="48"/>
      <c r="O1960" s="48"/>
      <c r="P1960" s="48"/>
      <c r="Q1960" s="55" t="str" cm="1">
        <f t="array" ref="Q1960">IF(AND(B1960="",D1960="",G1960:H1960="",J1960:P1960),"",IF(OR(B1960="",D1960="",AND(D1960&lt;&gt;"A",D1960&lt;&gt;"B",D1960&lt;&gt;"C",D1960&lt;&gt;"D",D1960&lt;&gt;"U"),G1960&lt;0,H1960&lt;G1960,AND(J1960&lt;&gt;"BC",J1960&lt;&gt;"SG",J1960&lt;&gt;"KQ",J1960&lt;&gt;"R"),J1960="",K1960="",L1960="",L1960&lt; 0,OR(M1960="",M1960&gt;15),OR(N1960="",N1960&gt;15),O1960="",P1960=""),"ERROR - Please check inputs",""))</f>
        <v/>
      </c>
      <c r="R1960" s="55" t="str" cm="1">
        <f t="array" ref="R1960">IF(AND(B1960:D1960="",G1960:P1960=""),"",H1960-G1960)</f>
        <v/>
      </c>
      <c r="S1960" s="55" t="str" cm="1">
        <f t="array" ref="S1960">IF(AND(B1960:D1960="",G1960:P1960=""),"",P1960*R1960/1000*365)</f>
        <v/>
      </c>
      <c r="T1960" s="55" t="str" cm="1">
        <f t="array" ref="T1960">IF(AND(B1960:D1960="",G1960:P1960=""),"",MAX(0,K1960-L1960))</f>
        <v/>
      </c>
      <c r="U1960" s="55" t="str" cm="1">
        <f t="array" ref="U1960">IF(AND(B1960:D1960="",G1960:P1960=""),"",VLOOKUP(J1960,ABen_Rates,3,FALSE)*T1960*S1960)</f>
        <v/>
      </c>
      <c r="V1960" s="55" t="str" cm="1">
        <f t="array" ref="V1960">IF(AND(B1960:D1960="",G1960:P1960=""),"",VLOOKUP(D1960,Treatment_Life,2,FALSE)*U1960)</f>
        <v/>
      </c>
      <c r="W1960" s="55" t="str" cm="1">
        <f t="array" ref="W1960">IF(AND(B1960:D1960="",G1960:P1960=""),"",(H1960-G1960)*O1960*Lane_Width*Cost_m2)</f>
        <v/>
      </c>
      <c r="X1960" s="55" cm="1">
        <f t="array" ref="X1960">IF(AND(B1960:D1960="",G1960:P1960=""),-9999,V1960*Av_Cost_Coll/W1960)</f>
        <v>-9999</v>
      </c>
      <c r="Y1960" s="55" cm="1">
        <f t="array" ref="Y1960">IF(AND(B1960:D1960="",G1960:P1960=""),-9999,VLOOKUP(CONCATENATE(M1960,"-",N1960),Likelihood,2,FALSE))</f>
        <v>-9999</v>
      </c>
      <c r="Z1960" s="55" t="str" cm="1">
        <f t="array" ref="Z1960">IF(AND(B1960:D1960="",G1960:P1960=""),"",IF(X1960&gt;=2,IF(Y1960&gt;50,"P1","P3"),IF(X1960&gt;0,IF(Y1960&gt;50,"P2","P5"),IF(Y1960&gt;50,"P4","P6"))))</f>
        <v/>
      </c>
    </row>
    <row r="1961" spans="1:26" x14ac:dyDescent="0.35">
      <c r="A1961" s="48"/>
      <c r="B1961" s="48"/>
      <c r="C1961" s="48"/>
      <c r="D1961" s="48"/>
      <c r="E1961" s="47"/>
      <c r="F1961" s="47"/>
      <c r="G1961" s="48"/>
      <c r="H1961" s="48"/>
      <c r="I1961" s="48"/>
      <c r="J1961" s="48"/>
      <c r="K1961" s="48"/>
      <c r="L1961" s="48"/>
      <c r="M1961" s="48"/>
      <c r="N1961" s="48"/>
      <c r="O1961" s="48"/>
      <c r="P1961" s="48"/>
      <c r="Q1961" s="55" t="str" cm="1">
        <f t="array" ref="Q1961">IF(AND(B1961="",D1961="",G1961:H1961="",J1961:P1961),"",IF(OR(B1961="",D1961="",AND(D1961&lt;&gt;"A",D1961&lt;&gt;"B",D1961&lt;&gt;"C",D1961&lt;&gt;"D",D1961&lt;&gt;"U"),G1961&lt;0,H1961&lt;G1961,AND(J1961&lt;&gt;"BC",J1961&lt;&gt;"SG",J1961&lt;&gt;"KQ",J1961&lt;&gt;"R"),J1961="",K1961="",L1961="",L1961&lt; 0,OR(M1961="",M1961&gt;15),OR(N1961="",N1961&gt;15),O1961="",P1961=""),"ERROR - Please check inputs",""))</f>
        <v/>
      </c>
      <c r="R1961" s="55" t="str" cm="1">
        <f t="array" ref="R1961">IF(AND(B1961:D1961="",G1961:P1961=""),"",H1961-G1961)</f>
        <v/>
      </c>
      <c r="S1961" s="55" t="str" cm="1">
        <f t="array" ref="S1961">IF(AND(B1961:D1961="",G1961:P1961=""),"",P1961*R1961/1000*365)</f>
        <v/>
      </c>
      <c r="T1961" s="55" t="str" cm="1">
        <f t="array" ref="T1961">IF(AND(B1961:D1961="",G1961:P1961=""),"",MAX(0,K1961-L1961))</f>
        <v/>
      </c>
      <c r="U1961" s="55" t="str" cm="1">
        <f t="array" ref="U1961">IF(AND(B1961:D1961="",G1961:P1961=""),"",VLOOKUP(J1961,ABen_Rates,3,FALSE)*T1961*S1961)</f>
        <v/>
      </c>
      <c r="V1961" s="55" t="str" cm="1">
        <f t="array" ref="V1961">IF(AND(B1961:D1961="",G1961:P1961=""),"",VLOOKUP(D1961,Treatment_Life,2,FALSE)*U1961)</f>
        <v/>
      </c>
      <c r="W1961" s="55" t="str" cm="1">
        <f t="array" ref="W1961">IF(AND(B1961:D1961="",G1961:P1961=""),"",(H1961-G1961)*O1961*Lane_Width*Cost_m2)</f>
        <v/>
      </c>
      <c r="X1961" s="55" cm="1">
        <f t="array" ref="X1961">IF(AND(B1961:D1961="",G1961:P1961=""),-9999,V1961*Av_Cost_Coll/W1961)</f>
        <v>-9999</v>
      </c>
      <c r="Y1961" s="55" cm="1">
        <f t="array" ref="Y1961">IF(AND(B1961:D1961="",G1961:P1961=""),-9999,VLOOKUP(CONCATENATE(M1961,"-",N1961),Likelihood,2,FALSE))</f>
        <v>-9999</v>
      </c>
      <c r="Z1961" s="55" t="str" cm="1">
        <f t="array" ref="Z1961">IF(AND(B1961:D1961="",G1961:P1961=""),"",IF(X1961&gt;=2,IF(Y1961&gt;50,"P1","P3"),IF(X1961&gt;0,IF(Y1961&gt;50,"P2","P5"),IF(Y1961&gt;50,"P4","P6"))))</f>
        <v/>
      </c>
    </row>
    <row r="1962" spans="1:26" x14ac:dyDescent="0.35">
      <c r="A1962" s="48"/>
      <c r="B1962" s="48"/>
      <c r="C1962" s="48"/>
      <c r="D1962" s="48"/>
      <c r="E1962" s="47"/>
      <c r="F1962" s="47"/>
      <c r="G1962" s="48"/>
      <c r="H1962" s="48"/>
      <c r="I1962" s="48"/>
      <c r="J1962" s="48"/>
      <c r="K1962" s="48"/>
      <c r="L1962" s="48"/>
      <c r="M1962" s="48"/>
      <c r="N1962" s="48"/>
      <c r="O1962" s="48"/>
      <c r="P1962" s="48"/>
      <c r="Q1962" s="55" t="str" cm="1">
        <f t="array" ref="Q1962">IF(AND(B1962="",D1962="",G1962:H1962="",J1962:P1962),"",IF(OR(B1962="",D1962="",AND(D1962&lt;&gt;"A",D1962&lt;&gt;"B",D1962&lt;&gt;"C",D1962&lt;&gt;"D",D1962&lt;&gt;"U"),G1962&lt;0,H1962&lt;G1962,AND(J1962&lt;&gt;"BC",J1962&lt;&gt;"SG",J1962&lt;&gt;"KQ",J1962&lt;&gt;"R"),J1962="",K1962="",L1962="",L1962&lt; 0,OR(M1962="",M1962&gt;15),OR(N1962="",N1962&gt;15),O1962="",P1962=""),"ERROR - Please check inputs",""))</f>
        <v/>
      </c>
      <c r="R1962" s="55" t="str" cm="1">
        <f t="array" ref="R1962">IF(AND(B1962:D1962="",G1962:P1962=""),"",H1962-G1962)</f>
        <v/>
      </c>
      <c r="S1962" s="55" t="str" cm="1">
        <f t="array" ref="S1962">IF(AND(B1962:D1962="",G1962:P1962=""),"",P1962*R1962/1000*365)</f>
        <v/>
      </c>
      <c r="T1962" s="55" t="str" cm="1">
        <f t="array" ref="T1962">IF(AND(B1962:D1962="",G1962:P1962=""),"",MAX(0,K1962-L1962))</f>
        <v/>
      </c>
      <c r="U1962" s="55" t="str" cm="1">
        <f t="array" ref="U1962">IF(AND(B1962:D1962="",G1962:P1962=""),"",VLOOKUP(J1962,ABen_Rates,3,FALSE)*T1962*S1962)</f>
        <v/>
      </c>
      <c r="V1962" s="55" t="str" cm="1">
        <f t="array" ref="V1962">IF(AND(B1962:D1962="",G1962:P1962=""),"",VLOOKUP(D1962,Treatment_Life,2,FALSE)*U1962)</f>
        <v/>
      </c>
      <c r="W1962" s="55" t="str" cm="1">
        <f t="array" ref="W1962">IF(AND(B1962:D1962="",G1962:P1962=""),"",(H1962-G1962)*O1962*Lane_Width*Cost_m2)</f>
        <v/>
      </c>
      <c r="X1962" s="55" cm="1">
        <f t="array" ref="X1962">IF(AND(B1962:D1962="",G1962:P1962=""),-9999,V1962*Av_Cost_Coll/W1962)</f>
        <v>-9999</v>
      </c>
      <c r="Y1962" s="55" cm="1">
        <f t="array" ref="Y1962">IF(AND(B1962:D1962="",G1962:P1962=""),-9999,VLOOKUP(CONCATENATE(M1962,"-",N1962),Likelihood,2,FALSE))</f>
        <v>-9999</v>
      </c>
      <c r="Z1962" s="55" t="str" cm="1">
        <f t="array" ref="Z1962">IF(AND(B1962:D1962="",G1962:P1962=""),"",IF(X1962&gt;=2,IF(Y1962&gt;50,"P1","P3"),IF(X1962&gt;0,IF(Y1962&gt;50,"P2","P5"),IF(Y1962&gt;50,"P4","P6"))))</f>
        <v/>
      </c>
    </row>
    <row r="1963" spans="1:26" x14ac:dyDescent="0.35">
      <c r="A1963" s="48"/>
      <c r="B1963" s="48"/>
      <c r="C1963" s="48"/>
      <c r="D1963" s="48"/>
      <c r="E1963" s="47"/>
      <c r="F1963" s="47"/>
      <c r="G1963" s="48"/>
      <c r="H1963" s="48"/>
      <c r="I1963" s="48"/>
      <c r="J1963" s="48"/>
      <c r="K1963" s="48"/>
      <c r="L1963" s="48"/>
      <c r="M1963" s="48"/>
      <c r="N1963" s="48"/>
      <c r="O1963" s="48"/>
      <c r="P1963" s="48"/>
      <c r="Q1963" s="55" t="str" cm="1">
        <f t="array" ref="Q1963">IF(AND(B1963="",D1963="",G1963:H1963="",J1963:P1963),"",IF(OR(B1963="",D1963="",AND(D1963&lt;&gt;"A",D1963&lt;&gt;"B",D1963&lt;&gt;"C",D1963&lt;&gt;"D",D1963&lt;&gt;"U"),G1963&lt;0,H1963&lt;G1963,AND(J1963&lt;&gt;"BC",J1963&lt;&gt;"SG",J1963&lt;&gt;"KQ",J1963&lt;&gt;"R"),J1963="",K1963="",L1963="",L1963&lt; 0,OR(M1963="",M1963&gt;15),OR(N1963="",N1963&gt;15),O1963="",P1963=""),"ERROR - Please check inputs",""))</f>
        <v/>
      </c>
      <c r="R1963" s="55" t="str" cm="1">
        <f t="array" ref="R1963">IF(AND(B1963:D1963="",G1963:P1963=""),"",H1963-G1963)</f>
        <v/>
      </c>
      <c r="S1963" s="55" t="str" cm="1">
        <f t="array" ref="S1963">IF(AND(B1963:D1963="",G1963:P1963=""),"",P1963*R1963/1000*365)</f>
        <v/>
      </c>
      <c r="T1963" s="55" t="str" cm="1">
        <f t="array" ref="T1963">IF(AND(B1963:D1963="",G1963:P1963=""),"",MAX(0,K1963-L1963))</f>
        <v/>
      </c>
      <c r="U1963" s="55" t="str" cm="1">
        <f t="array" ref="U1963">IF(AND(B1963:D1963="",G1963:P1963=""),"",VLOOKUP(J1963,ABen_Rates,3,FALSE)*T1963*S1963)</f>
        <v/>
      </c>
      <c r="V1963" s="55" t="str" cm="1">
        <f t="array" ref="V1963">IF(AND(B1963:D1963="",G1963:P1963=""),"",VLOOKUP(D1963,Treatment_Life,2,FALSE)*U1963)</f>
        <v/>
      </c>
      <c r="W1963" s="55" t="str" cm="1">
        <f t="array" ref="W1963">IF(AND(B1963:D1963="",G1963:P1963=""),"",(H1963-G1963)*O1963*Lane_Width*Cost_m2)</f>
        <v/>
      </c>
      <c r="X1963" s="55" cm="1">
        <f t="array" ref="X1963">IF(AND(B1963:D1963="",G1963:P1963=""),-9999,V1963*Av_Cost_Coll/W1963)</f>
        <v>-9999</v>
      </c>
      <c r="Y1963" s="55" cm="1">
        <f t="array" ref="Y1963">IF(AND(B1963:D1963="",G1963:P1963=""),-9999,VLOOKUP(CONCATENATE(M1963,"-",N1963),Likelihood,2,FALSE))</f>
        <v>-9999</v>
      </c>
      <c r="Z1963" s="55" t="str" cm="1">
        <f t="array" ref="Z1963">IF(AND(B1963:D1963="",G1963:P1963=""),"",IF(X1963&gt;=2,IF(Y1963&gt;50,"P1","P3"),IF(X1963&gt;0,IF(Y1963&gt;50,"P2","P5"),IF(Y1963&gt;50,"P4","P6"))))</f>
        <v/>
      </c>
    </row>
    <row r="1964" spans="1:26" x14ac:dyDescent="0.35">
      <c r="A1964" s="48"/>
      <c r="B1964" s="48"/>
      <c r="C1964" s="48"/>
      <c r="D1964" s="48"/>
      <c r="E1964" s="47"/>
      <c r="F1964" s="47"/>
      <c r="G1964" s="48"/>
      <c r="H1964" s="48"/>
      <c r="I1964" s="48"/>
      <c r="J1964" s="48"/>
      <c r="K1964" s="48"/>
      <c r="L1964" s="48"/>
      <c r="M1964" s="48"/>
      <c r="N1964" s="48"/>
      <c r="O1964" s="48"/>
      <c r="P1964" s="48"/>
      <c r="Q1964" s="55" t="str" cm="1">
        <f t="array" ref="Q1964">IF(AND(B1964="",D1964="",G1964:H1964="",J1964:P1964),"",IF(OR(B1964="",D1964="",AND(D1964&lt;&gt;"A",D1964&lt;&gt;"B",D1964&lt;&gt;"C",D1964&lt;&gt;"D",D1964&lt;&gt;"U"),G1964&lt;0,H1964&lt;G1964,AND(J1964&lt;&gt;"BC",J1964&lt;&gt;"SG",J1964&lt;&gt;"KQ",J1964&lt;&gt;"R"),J1964="",K1964="",L1964="",L1964&lt; 0,OR(M1964="",M1964&gt;15),OR(N1964="",N1964&gt;15),O1964="",P1964=""),"ERROR - Please check inputs",""))</f>
        <v/>
      </c>
      <c r="R1964" s="55" t="str" cm="1">
        <f t="array" ref="R1964">IF(AND(B1964:D1964="",G1964:P1964=""),"",H1964-G1964)</f>
        <v/>
      </c>
      <c r="S1964" s="55" t="str" cm="1">
        <f t="array" ref="S1964">IF(AND(B1964:D1964="",G1964:P1964=""),"",P1964*R1964/1000*365)</f>
        <v/>
      </c>
      <c r="T1964" s="55" t="str" cm="1">
        <f t="array" ref="T1964">IF(AND(B1964:D1964="",G1964:P1964=""),"",MAX(0,K1964-L1964))</f>
        <v/>
      </c>
      <c r="U1964" s="55" t="str" cm="1">
        <f t="array" ref="U1964">IF(AND(B1964:D1964="",G1964:P1964=""),"",VLOOKUP(J1964,ABen_Rates,3,FALSE)*T1964*S1964)</f>
        <v/>
      </c>
      <c r="V1964" s="55" t="str" cm="1">
        <f t="array" ref="V1964">IF(AND(B1964:D1964="",G1964:P1964=""),"",VLOOKUP(D1964,Treatment_Life,2,FALSE)*U1964)</f>
        <v/>
      </c>
      <c r="W1964" s="55" t="str" cm="1">
        <f t="array" ref="W1964">IF(AND(B1964:D1964="",G1964:P1964=""),"",(H1964-G1964)*O1964*Lane_Width*Cost_m2)</f>
        <v/>
      </c>
      <c r="X1964" s="55" cm="1">
        <f t="array" ref="X1964">IF(AND(B1964:D1964="",G1964:P1964=""),-9999,V1964*Av_Cost_Coll/W1964)</f>
        <v>-9999</v>
      </c>
      <c r="Y1964" s="55" cm="1">
        <f t="array" ref="Y1964">IF(AND(B1964:D1964="",G1964:P1964=""),-9999,VLOOKUP(CONCATENATE(M1964,"-",N1964),Likelihood,2,FALSE))</f>
        <v>-9999</v>
      </c>
      <c r="Z1964" s="55" t="str" cm="1">
        <f t="array" ref="Z1964">IF(AND(B1964:D1964="",G1964:P1964=""),"",IF(X1964&gt;=2,IF(Y1964&gt;50,"P1","P3"),IF(X1964&gt;0,IF(Y1964&gt;50,"P2","P5"),IF(Y1964&gt;50,"P4","P6"))))</f>
        <v/>
      </c>
    </row>
    <row r="1965" spans="1:26" x14ac:dyDescent="0.35">
      <c r="A1965" s="48"/>
      <c r="B1965" s="48"/>
      <c r="C1965" s="48"/>
      <c r="D1965" s="48"/>
      <c r="E1965" s="47"/>
      <c r="F1965" s="47"/>
      <c r="G1965" s="48"/>
      <c r="H1965" s="48"/>
      <c r="I1965" s="48"/>
      <c r="J1965" s="48"/>
      <c r="K1965" s="48"/>
      <c r="L1965" s="48"/>
      <c r="M1965" s="48"/>
      <c r="N1965" s="48"/>
      <c r="O1965" s="48"/>
      <c r="P1965" s="48"/>
      <c r="Q1965" s="55" t="str" cm="1">
        <f t="array" ref="Q1965">IF(AND(B1965="",D1965="",G1965:H1965="",J1965:P1965),"",IF(OR(B1965="",D1965="",AND(D1965&lt;&gt;"A",D1965&lt;&gt;"B",D1965&lt;&gt;"C",D1965&lt;&gt;"D",D1965&lt;&gt;"U"),G1965&lt;0,H1965&lt;G1965,AND(J1965&lt;&gt;"BC",J1965&lt;&gt;"SG",J1965&lt;&gt;"KQ",J1965&lt;&gt;"R"),J1965="",K1965="",L1965="",L1965&lt; 0,OR(M1965="",M1965&gt;15),OR(N1965="",N1965&gt;15),O1965="",P1965=""),"ERROR - Please check inputs",""))</f>
        <v/>
      </c>
      <c r="R1965" s="55" t="str" cm="1">
        <f t="array" ref="R1965">IF(AND(B1965:D1965="",G1965:P1965=""),"",H1965-G1965)</f>
        <v/>
      </c>
      <c r="S1965" s="55" t="str" cm="1">
        <f t="array" ref="S1965">IF(AND(B1965:D1965="",G1965:P1965=""),"",P1965*R1965/1000*365)</f>
        <v/>
      </c>
      <c r="T1965" s="55" t="str" cm="1">
        <f t="array" ref="T1965">IF(AND(B1965:D1965="",G1965:P1965=""),"",MAX(0,K1965-L1965))</f>
        <v/>
      </c>
      <c r="U1965" s="55" t="str" cm="1">
        <f t="array" ref="U1965">IF(AND(B1965:D1965="",G1965:P1965=""),"",VLOOKUP(J1965,ABen_Rates,3,FALSE)*T1965*S1965)</f>
        <v/>
      </c>
      <c r="V1965" s="55" t="str" cm="1">
        <f t="array" ref="V1965">IF(AND(B1965:D1965="",G1965:P1965=""),"",VLOOKUP(D1965,Treatment_Life,2,FALSE)*U1965)</f>
        <v/>
      </c>
      <c r="W1965" s="55" t="str" cm="1">
        <f t="array" ref="W1965">IF(AND(B1965:D1965="",G1965:P1965=""),"",(H1965-G1965)*O1965*Lane_Width*Cost_m2)</f>
        <v/>
      </c>
      <c r="X1965" s="55" cm="1">
        <f t="array" ref="X1965">IF(AND(B1965:D1965="",G1965:P1965=""),-9999,V1965*Av_Cost_Coll/W1965)</f>
        <v>-9999</v>
      </c>
      <c r="Y1965" s="55" cm="1">
        <f t="array" ref="Y1965">IF(AND(B1965:D1965="",G1965:P1965=""),-9999,VLOOKUP(CONCATENATE(M1965,"-",N1965),Likelihood,2,FALSE))</f>
        <v>-9999</v>
      </c>
      <c r="Z1965" s="55" t="str" cm="1">
        <f t="array" ref="Z1965">IF(AND(B1965:D1965="",G1965:P1965=""),"",IF(X1965&gt;=2,IF(Y1965&gt;50,"P1","P3"),IF(X1965&gt;0,IF(Y1965&gt;50,"P2","P5"),IF(Y1965&gt;50,"P4","P6"))))</f>
        <v/>
      </c>
    </row>
    <row r="1966" spans="1:26" x14ac:dyDescent="0.35">
      <c r="A1966" s="48"/>
      <c r="B1966" s="48"/>
      <c r="C1966" s="48"/>
      <c r="D1966" s="48"/>
      <c r="E1966" s="47"/>
      <c r="F1966" s="47"/>
      <c r="G1966" s="48"/>
      <c r="H1966" s="48"/>
      <c r="I1966" s="48"/>
      <c r="J1966" s="48"/>
      <c r="K1966" s="48"/>
      <c r="L1966" s="48"/>
      <c r="M1966" s="48"/>
      <c r="N1966" s="48"/>
      <c r="O1966" s="48"/>
      <c r="P1966" s="48"/>
      <c r="Q1966" s="55" t="str" cm="1">
        <f t="array" ref="Q1966">IF(AND(B1966="",D1966="",G1966:H1966="",J1966:P1966),"",IF(OR(B1966="",D1966="",AND(D1966&lt;&gt;"A",D1966&lt;&gt;"B",D1966&lt;&gt;"C",D1966&lt;&gt;"D",D1966&lt;&gt;"U"),G1966&lt;0,H1966&lt;G1966,AND(J1966&lt;&gt;"BC",J1966&lt;&gt;"SG",J1966&lt;&gt;"KQ",J1966&lt;&gt;"R"),J1966="",K1966="",L1966="",L1966&lt; 0,OR(M1966="",M1966&gt;15),OR(N1966="",N1966&gt;15),O1966="",P1966=""),"ERROR - Please check inputs",""))</f>
        <v/>
      </c>
      <c r="R1966" s="55" t="str" cm="1">
        <f t="array" ref="R1966">IF(AND(B1966:D1966="",G1966:P1966=""),"",H1966-G1966)</f>
        <v/>
      </c>
      <c r="S1966" s="55" t="str" cm="1">
        <f t="array" ref="S1966">IF(AND(B1966:D1966="",G1966:P1966=""),"",P1966*R1966/1000*365)</f>
        <v/>
      </c>
      <c r="T1966" s="55" t="str" cm="1">
        <f t="array" ref="T1966">IF(AND(B1966:D1966="",G1966:P1966=""),"",MAX(0,K1966-L1966))</f>
        <v/>
      </c>
      <c r="U1966" s="55" t="str" cm="1">
        <f t="array" ref="U1966">IF(AND(B1966:D1966="",G1966:P1966=""),"",VLOOKUP(J1966,ABen_Rates,3,FALSE)*T1966*S1966)</f>
        <v/>
      </c>
      <c r="V1966" s="55" t="str" cm="1">
        <f t="array" ref="V1966">IF(AND(B1966:D1966="",G1966:P1966=""),"",VLOOKUP(D1966,Treatment_Life,2,FALSE)*U1966)</f>
        <v/>
      </c>
      <c r="W1966" s="55" t="str" cm="1">
        <f t="array" ref="W1966">IF(AND(B1966:D1966="",G1966:P1966=""),"",(H1966-G1966)*O1966*Lane_Width*Cost_m2)</f>
        <v/>
      </c>
      <c r="X1966" s="55" cm="1">
        <f t="array" ref="X1966">IF(AND(B1966:D1966="",G1966:P1966=""),-9999,V1966*Av_Cost_Coll/W1966)</f>
        <v>-9999</v>
      </c>
      <c r="Y1966" s="55" cm="1">
        <f t="array" ref="Y1966">IF(AND(B1966:D1966="",G1966:P1966=""),-9999,VLOOKUP(CONCATENATE(M1966,"-",N1966),Likelihood,2,FALSE))</f>
        <v>-9999</v>
      </c>
      <c r="Z1966" s="55" t="str" cm="1">
        <f t="array" ref="Z1966">IF(AND(B1966:D1966="",G1966:P1966=""),"",IF(X1966&gt;=2,IF(Y1966&gt;50,"P1","P3"),IF(X1966&gt;0,IF(Y1966&gt;50,"P2","P5"),IF(Y1966&gt;50,"P4","P6"))))</f>
        <v/>
      </c>
    </row>
    <row r="1967" spans="1:26" x14ac:dyDescent="0.35">
      <c r="A1967" s="48"/>
      <c r="B1967" s="48"/>
      <c r="C1967" s="48"/>
      <c r="D1967" s="48"/>
      <c r="E1967" s="47"/>
      <c r="F1967" s="47"/>
      <c r="G1967" s="48"/>
      <c r="H1967" s="48"/>
      <c r="I1967" s="48"/>
      <c r="J1967" s="48"/>
      <c r="K1967" s="48"/>
      <c r="L1967" s="48"/>
      <c r="M1967" s="48"/>
      <c r="N1967" s="48"/>
      <c r="O1967" s="48"/>
      <c r="P1967" s="48"/>
      <c r="Q1967" s="55" t="str" cm="1">
        <f t="array" ref="Q1967">IF(AND(B1967="",D1967="",G1967:H1967="",J1967:P1967),"",IF(OR(B1967="",D1967="",AND(D1967&lt;&gt;"A",D1967&lt;&gt;"B",D1967&lt;&gt;"C",D1967&lt;&gt;"D",D1967&lt;&gt;"U"),G1967&lt;0,H1967&lt;G1967,AND(J1967&lt;&gt;"BC",J1967&lt;&gt;"SG",J1967&lt;&gt;"KQ",J1967&lt;&gt;"R"),J1967="",K1967="",L1967="",L1967&lt; 0,OR(M1967="",M1967&gt;15),OR(N1967="",N1967&gt;15),O1967="",P1967=""),"ERROR - Please check inputs",""))</f>
        <v/>
      </c>
      <c r="R1967" s="55" t="str" cm="1">
        <f t="array" ref="R1967">IF(AND(B1967:D1967="",G1967:P1967=""),"",H1967-G1967)</f>
        <v/>
      </c>
      <c r="S1967" s="55" t="str" cm="1">
        <f t="array" ref="S1967">IF(AND(B1967:D1967="",G1967:P1967=""),"",P1967*R1967/1000*365)</f>
        <v/>
      </c>
      <c r="T1967" s="55" t="str" cm="1">
        <f t="array" ref="T1967">IF(AND(B1967:D1967="",G1967:P1967=""),"",MAX(0,K1967-L1967))</f>
        <v/>
      </c>
      <c r="U1967" s="55" t="str" cm="1">
        <f t="array" ref="U1967">IF(AND(B1967:D1967="",G1967:P1967=""),"",VLOOKUP(J1967,ABen_Rates,3,FALSE)*T1967*S1967)</f>
        <v/>
      </c>
      <c r="V1967" s="55" t="str" cm="1">
        <f t="array" ref="V1967">IF(AND(B1967:D1967="",G1967:P1967=""),"",VLOOKUP(D1967,Treatment_Life,2,FALSE)*U1967)</f>
        <v/>
      </c>
      <c r="W1967" s="55" t="str" cm="1">
        <f t="array" ref="W1967">IF(AND(B1967:D1967="",G1967:P1967=""),"",(H1967-G1967)*O1967*Lane_Width*Cost_m2)</f>
        <v/>
      </c>
      <c r="X1967" s="55" cm="1">
        <f t="array" ref="X1967">IF(AND(B1967:D1967="",G1967:P1967=""),-9999,V1967*Av_Cost_Coll/W1967)</f>
        <v>-9999</v>
      </c>
      <c r="Y1967" s="55" cm="1">
        <f t="array" ref="Y1967">IF(AND(B1967:D1967="",G1967:P1967=""),-9999,VLOOKUP(CONCATENATE(M1967,"-",N1967),Likelihood,2,FALSE))</f>
        <v>-9999</v>
      </c>
      <c r="Z1967" s="55" t="str" cm="1">
        <f t="array" ref="Z1967">IF(AND(B1967:D1967="",G1967:P1967=""),"",IF(X1967&gt;=2,IF(Y1967&gt;50,"P1","P3"),IF(X1967&gt;0,IF(Y1967&gt;50,"P2","P5"),IF(Y1967&gt;50,"P4","P6"))))</f>
        <v/>
      </c>
    </row>
    <row r="1968" spans="1:26" x14ac:dyDescent="0.35">
      <c r="A1968" s="48"/>
      <c r="B1968" s="48"/>
      <c r="C1968" s="48"/>
      <c r="D1968" s="48"/>
      <c r="E1968" s="47"/>
      <c r="F1968" s="47"/>
      <c r="G1968" s="48"/>
      <c r="H1968" s="48"/>
      <c r="I1968" s="48"/>
      <c r="J1968" s="48"/>
      <c r="K1968" s="48"/>
      <c r="L1968" s="48"/>
      <c r="M1968" s="48"/>
      <c r="N1968" s="48"/>
      <c r="O1968" s="48"/>
      <c r="P1968" s="48"/>
      <c r="Q1968" s="55" t="str" cm="1">
        <f t="array" ref="Q1968">IF(AND(B1968="",D1968="",G1968:H1968="",J1968:P1968),"",IF(OR(B1968="",D1968="",AND(D1968&lt;&gt;"A",D1968&lt;&gt;"B",D1968&lt;&gt;"C",D1968&lt;&gt;"D",D1968&lt;&gt;"U"),G1968&lt;0,H1968&lt;G1968,AND(J1968&lt;&gt;"BC",J1968&lt;&gt;"SG",J1968&lt;&gt;"KQ",J1968&lt;&gt;"R"),J1968="",K1968="",L1968="",L1968&lt; 0,OR(M1968="",M1968&gt;15),OR(N1968="",N1968&gt;15),O1968="",P1968=""),"ERROR - Please check inputs",""))</f>
        <v/>
      </c>
      <c r="R1968" s="55" t="str" cm="1">
        <f t="array" ref="R1968">IF(AND(B1968:D1968="",G1968:P1968=""),"",H1968-G1968)</f>
        <v/>
      </c>
      <c r="S1968" s="55" t="str" cm="1">
        <f t="array" ref="S1968">IF(AND(B1968:D1968="",G1968:P1968=""),"",P1968*R1968/1000*365)</f>
        <v/>
      </c>
      <c r="T1968" s="55" t="str" cm="1">
        <f t="array" ref="T1968">IF(AND(B1968:D1968="",G1968:P1968=""),"",MAX(0,K1968-L1968))</f>
        <v/>
      </c>
      <c r="U1968" s="55" t="str" cm="1">
        <f t="array" ref="U1968">IF(AND(B1968:D1968="",G1968:P1968=""),"",VLOOKUP(J1968,ABen_Rates,3,FALSE)*T1968*S1968)</f>
        <v/>
      </c>
      <c r="V1968" s="55" t="str" cm="1">
        <f t="array" ref="V1968">IF(AND(B1968:D1968="",G1968:P1968=""),"",VLOOKUP(D1968,Treatment_Life,2,FALSE)*U1968)</f>
        <v/>
      </c>
      <c r="W1968" s="55" t="str" cm="1">
        <f t="array" ref="W1968">IF(AND(B1968:D1968="",G1968:P1968=""),"",(H1968-G1968)*O1968*Lane_Width*Cost_m2)</f>
        <v/>
      </c>
      <c r="X1968" s="55" cm="1">
        <f t="array" ref="X1968">IF(AND(B1968:D1968="",G1968:P1968=""),-9999,V1968*Av_Cost_Coll/W1968)</f>
        <v>-9999</v>
      </c>
      <c r="Y1968" s="55" cm="1">
        <f t="array" ref="Y1968">IF(AND(B1968:D1968="",G1968:P1968=""),-9999,VLOOKUP(CONCATENATE(M1968,"-",N1968),Likelihood,2,FALSE))</f>
        <v>-9999</v>
      </c>
      <c r="Z1968" s="55" t="str" cm="1">
        <f t="array" ref="Z1968">IF(AND(B1968:D1968="",G1968:P1968=""),"",IF(X1968&gt;=2,IF(Y1968&gt;50,"P1","P3"),IF(X1968&gt;0,IF(Y1968&gt;50,"P2","P5"),IF(Y1968&gt;50,"P4","P6"))))</f>
        <v/>
      </c>
    </row>
    <row r="1969" spans="1:26" x14ac:dyDescent="0.35">
      <c r="A1969" s="48"/>
      <c r="B1969" s="48"/>
      <c r="C1969" s="48"/>
      <c r="D1969" s="48"/>
      <c r="E1969" s="47"/>
      <c r="F1969" s="47"/>
      <c r="G1969" s="48"/>
      <c r="H1969" s="48"/>
      <c r="I1969" s="48"/>
      <c r="J1969" s="48"/>
      <c r="K1969" s="48"/>
      <c r="L1969" s="48"/>
      <c r="M1969" s="48"/>
      <c r="N1969" s="48"/>
      <c r="O1969" s="48"/>
      <c r="P1969" s="48"/>
      <c r="Q1969" s="55" t="str" cm="1">
        <f t="array" ref="Q1969">IF(AND(B1969="",D1969="",G1969:H1969="",J1969:P1969),"",IF(OR(B1969="",D1969="",AND(D1969&lt;&gt;"A",D1969&lt;&gt;"B",D1969&lt;&gt;"C",D1969&lt;&gt;"D",D1969&lt;&gt;"U"),G1969&lt;0,H1969&lt;G1969,AND(J1969&lt;&gt;"BC",J1969&lt;&gt;"SG",J1969&lt;&gt;"KQ",J1969&lt;&gt;"R"),J1969="",K1969="",L1969="",L1969&lt; 0,OR(M1969="",M1969&gt;15),OR(N1969="",N1969&gt;15),O1969="",P1969=""),"ERROR - Please check inputs",""))</f>
        <v/>
      </c>
      <c r="R1969" s="55" t="str" cm="1">
        <f t="array" ref="R1969">IF(AND(B1969:D1969="",G1969:P1969=""),"",H1969-G1969)</f>
        <v/>
      </c>
      <c r="S1969" s="55" t="str" cm="1">
        <f t="array" ref="S1969">IF(AND(B1969:D1969="",G1969:P1969=""),"",P1969*R1969/1000*365)</f>
        <v/>
      </c>
      <c r="T1969" s="55" t="str" cm="1">
        <f t="array" ref="T1969">IF(AND(B1969:D1969="",G1969:P1969=""),"",MAX(0,K1969-L1969))</f>
        <v/>
      </c>
      <c r="U1969" s="55" t="str" cm="1">
        <f t="array" ref="U1969">IF(AND(B1969:D1969="",G1969:P1969=""),"",VLOOKUP(J1969,ABen_Rates,3,FALSE)*T1969*S1969)</f>
        <v/>
      </c>
      <c r="V1969" s="55" t="str" cm="1">
        <f t="array" ref="V1969">IF(AND(B1969:D1969="",G1969:P1969=""),"",VLOOKUP(D1969,Treatment_Life,2,FALSE)*U1969)</f>
        <v/>
      </c>
      <c r="W1969" s="55" t="str" cm="1">
        <f t="array" ref="W1969">IF(AND(B1969:D1969="",G1969:P1969=""),"",(H1969-G1969)*O1969*Lane_Width*Cost_m2)</f>
        <v/>
      </c>
      <c r="X1969" s="55" cm="1">
        <f t="array" ref="X1969">IF(AND(B1969:D1969="",G1969:P1969=""),-9999,V1969*Av_Cost_Coll/W1969)</f>
        <v>-9999</v>
      </c>
      <c r="Y1969" s="55" cm="1">
        <f t="array" ref="Y1969">IF(AND(B1969:D1969="",G1969:P1969=""),-9999,VLOOKUP(CONCATENATE(M1969,"-",N1969),Likelihood,2,FALSE))</f>
        <v>-9999</v>
      </c>
      <c r="Z1969" s="55" t="str" cm="1">
        <f t="array" ref="Z1969">IF(AND(B1969:D1969="",G1969:P1969=""),"",IF(X1969&gt;=2,IF(Y1969&gt;50,"P1","P3"),IF(X1969&gt;0,IF(Y1969&gt;50,"P2","P5"),IF(Y1969&gt;50,"P4","P6"))))</f>
        <v/>
      </c>
    </row>
    <row r="1970" spans="1:26" x14ac:dyDescent="0.35">
      <c r="A1970" s="48"/>
      <c r="B1970" s="48"/>
      <c r="C1970" s="48"/>
      <c r="D1970" s="48"/>
      <c r="E1970" s="47"/>
      <c r="F1970" s="47"/>
      <c r="G1970" s="48"/>
      <c r="H1970" s="48"/>
      <c r="I1970" s="48"/>
      <c r="J1970" s="48"/>
      <c r="K1970" s="48"/>
      <c r="L1970" s="48"/>
      <c r="M1970" s="48"/>
      <c r="N1970" s="48"/>
      <c r="O1970" s="48"/>
      <c r="P1970" s="48"/>
      <c r="Q1970" s="55" t="str" cm="1">
        <f t="array" ref="Q1970">IF(AND(B1970="",D1970="",G1970:H1970="",J1970:P1970),"",IF(OR(B1970="",D1970="",AND(D1970&lt;&gt;"A",D1970&lt;&gt;"B",D1970&lt;&gt;"C",D1970&lt;&gt;"D",D1970&lt;&gt;"U"),G1970&lt;0,H1970&lt;G1970,AND(J1970&lt;&gt;"BC",J1970&lt;&gt;"SG",J1970&lt;&gt;"KQ",J1970&lt;&gt;"R"),J1970="",K1970="",L1970="",L1970&lt; 0,OR(M1970="",M1970&gt;15),OR(N1970="",N1970&gt;15),O1970="",P1970=""),"ERROR - Please check inputs",""))</f>
        <v/>
      </c>
      <c r="R1970" s="55" t="str" cm="1">
        <f t="array" ref="R1970">IF(AND(B1970:D1970="",G1970:P1970=""),"",H1970-G1970)</f>
        <v/>
      </c>
      <c r="S1970" s="55" t="str" cm="1">
        <f t="array" ref="S1970">IF(AND(B1970:D1970="",G1970:P1970=""),"",P1970*R1970/1000*365)</f>
        <v/>
      </c>
      <c r="T1970" s="55" t="str" cm="1">
        <f t="array" ref="T1970">IF(AND(B1970:D1970="",G1970:P1970=""),"",MAX(0,K1970-L1970))</f>
        <v/>
      </c>
      <c r="U1970" s="55" t="str" cm="1">
        <f t="array" ref="U1970">IF(AND(B1970:D1970="",G1970:P1970=""),"",VLOOKUP(J1970,ABen_Rates,3,FALSE)*T1970*S1970)</f>
        <v/>
      </c>
      <c r="V1970" s="55" t="str" cm="1">
        <f t="array" ref="V1970">IF(AND(B1970:D1970="",G1970:P1970=""),"",VLOOKUP(D1970,Treatment_Life,2,FALSE)*U1970)</f>
        <v/>
      </c>
      <c r="W1970" s="55" t="str" cm="1">
        <f t="array" ref="W1970">IF(AND(B1970:D1970="",G1970:P1970=""),"",(H1970-G1970)*O1970*Lane_Width*Cost_m2)</f>
        <v/>
      </c>
      <c r="X1970" s="55" cm="1">
        <f t="array" ref="X1970">IF(AND(B1970:D1970="",G1970:P1970=""),-9999,V1970*Av_Cost_Coll/W1970)</f>
        <v>-9999</v>
      </c>
      <c r="Y1970" s="55" cm="1">
        <f t="array" ref="Y1970">IF(AND(B1970:D1970="",G1970:P1970=""),-9999,VLOOKUP(CONCATENATE(M1970,"-",N1970),Likelihood,2,FALSE))</f>
        <v>-9999</v>
      </c>
      <c r="Z1970" s="55" t="str" cm="1">
        <f t="array" ref="Z1970">IF(AND(B1970:D1970="",G1970:P1970=""),"",IF(X1970&gt;=2,IF(Y1970&gt;50,"P1","P3"),IF(X1970&gt;0,IF(Y1970&gt;50,"P2","P5"),IF(Y1970&gt;50,"P4","P6"))))</f>
        <v/>
      </c>
    </row>
    <row r="1971" spans="1:26" x14ac:dyDescent="0.35">
      <c r="A1971" s="48"/>
      <c r="B1971" s="48"/>
      <c r="C1971" s="48"/>
      <c r="D1971" s="48"/>
      <c r="E1971" s="47"/>
      <c r="F1971" s="47"/>
      <c r="G1971" s="48"/>
      <c r="H1971" s="48"/>
      <c r="I1971" s="48"/>
      <c r="J1971" s="48"/>
      <c r="K1971" s="48"/>
      <c r="L1971" s="48"/>
      <c r="M1971" s="48"/>
      <c r="N1971" s="48"/>
      <c r="O1971" s="48"/>
      <c r="P1971" s="48"/>
      <c r="Q1971" s="55" t="str" cm="1">
        <f t="array" ref="Q1971">IF(AND(B1971="",D1971="",G1971:H1971="",J1971:P1971),"",IF(OR(B1971="",D1971="",AND(D1971&lt;&gt;"A",D1971&lt;&gt;"B",D1971&lt;&gt;"C",D1971&lt;&gt;"D",D1971&lt;&gt;"U"),G1971&lt;0,H1971&lt;G1971,AND(J1971&lt;&gt;"BC",J1971&lt;&gt;"SG",J1971&lt;&gt;"KQ",J1971&lt;&gt;"R"),J1971="",K1971="",L1971="",L1971&lt; 0,OR(M1971="",M1971&gt;15),OR(N1971="",N1971&gt;15),O1971="",P1971=""),"ERROR - Please check inputs",""))</f>
        <v/>
      </c>
      <c r="R1971" s="55" t="str" cm="1">
        <f t="array" ref="R1971">IF(AND(B1971:D1971="",G1971:P1971=""),"",H1971-G1971)</f>
        <v/>
      </c>
      <c r="S1971" s="55" t="str" cm="1">
        <f t="array" ref="S1971">IF(AND(B1971:D1971="",G1971:P1971=""),"",P1971*R1971/1000*365)</f>
        <v/>
      </c>
      <c r="T1971" s="55" t="str" cm="1">
        <f t="array" ref="T1971">IF(AND(B1971:D1971="",G1971:P1971=""),"",MAX(0,K1971-L1971))</f>
        <v/>
      </c>
      <c r="U1971" s="55" t="str" cm="1">
        <f t="array" ref="U1971">IF(AND(B1971:D1971="",G1971:P1971=""),"",VLOOKUP(J1971,ABen_Rates,3,FALSE)*T1971*S1971)</f>
        <v/>
      </c>
      <c r="V1971" s="55" t="str" cm="1">
        <f t="array" ref="V1971">IF(AND(B1971:D1971="",G1971:P1971=""),"",VLOOKUP(D1971,Treatment_Life,2,FALSE)*U1971)</f>
        <v/>
      </c>
      <c r="W1971" s="55" t="str" cm="1">
        <f t="array" ref="W1971">IF(AND(B1971:D1971="",G1971:P1971=""),"",(H1971-G1971)*O1971*Lane_Width*Cost_m2)</f>
        <v/>
      </c>
      <c r="X1971" s="55" cm="1">
        <f t="array" ref="X1971">IF(AND(B1971:D1971="",G1971:P1971=""),-9999,V1971*Av_Cost_Coll/W1971)</f>
        <v>-9999</v>
      </c>
      <c r="Y1971" s="55" cm="1">
        <f t="array" ref="Y1971">IF(AND(B1971:D1971="",G1971:P1971=""),-9999,VLOOKUP(CONCATENATE(M1971,"-",N1971),Likelihood,2,FALSE))</f>
        <v>-9999</v>
      </c>
      <c r="Z1971" s="55" t="str" cm="1">
        <f t="array" ref="Z1971">IF(AND(B1971:D1971="",G1971:P1971=""),"",IF(X1971&gt;=2,IF(Y1971&gt;50,"P1","P3"),IF(X1971&gt;0,IF(Y1971&gt;50,"P2","P5"),IF(Y1971&gt;50,"P4","P6"))))</f>
        <v/>
      </c>
    </row>
    <row r="1972" spans="1:26" x14ac:dyDescent="0.35">
      <c r="A1972" s="48"/>
      <c r="B1972" s="48"/>
      <c r="C1972" s="48"/>
      <c r="D1972" s="48"/>
      <c r="E1972" s="47"/>
      <c r="F1972" s="47"/>
      <c r="G1972" s="48"/>
      <c r="H1972" s="48"/>
      <c r="I1972" s="48"/>
      <c r="J1972" s="48"/>
      <c r="K1972" s="48"/>
      <c r="L1972" s="48"/>
      <c r="M1972" s="48"/>
      <c r="N1972" s="48"/>
      <c r="O1972" s="48"/>
      <c r="P1972" s="48"/>
      <c r="Q1972" s="55" t="str" cm="1">
        <f t="array" ref="Q1972">IF(AND(B1972="",D1972="",G1972:H1972="",J1972:P1972),"",IF(OR(B1972="",D1972="",AND(D1972&lt;&gt;"A",D1972&lt;&gt;"B",D1972&lt;&gt;"C",D1972&lt;&gt;"D",D1972&lt;&gt;"U"),G1972&lt;0,H1972&lt;G1972,AND(J1972&lt;&gt;"BC",J1972&lt;&gt;"SG",J1972&lt;&gt;"KQ",J1972&lt;&gt;"R"),J1972="",K1972="",L1972="",L1972&lt; 0,OR(M1972="",M1972&gt;15),OR(N1972="",N1972&gt;15),O1972="",P1972=""),"ERROR - Please check inputs",""))</f>
        <v/>
      </c>
      <c r="R1972" s="55" t="str" cm="1">
        <f t="array" ref="R1972">IF(AND(B1972:D1972="",G1972:P1972=""),"",H1972-G1972)</f>
        <v/>
      </c>
      <c r="S1972" s="55" t="str" cm="1">
        <f t="array" ref="S1972">IF(AND(B1972:D1972="",G1972:P1972=""),"",P1972*R1972/1000*365)</f>
        <v/>
      </c>
      <c r="T1972" s="55" t="str" cm="1">
        <f t="array" ref="T1972">IF(AND(B1972:D1972="",G1972:P1972=""),"",MAX(0,K1972-L1972))</f>
        <v/>
      </c>
      <c r="U1972" s="55" t="str" cm="1">
        <f t="array" ref="U1972">IF(AND(B1972:D1972="",G1972:P1972=""),"",VLOOKUP(J1972,ABen_Rates,3,FALSE)*T1972*S1972)</f>
        <v/>
      </c>
      <c r="V1972" s="55" t="str" cm="1">
        <f t="array" ref="V1972">IF(AND(B1972:D1972="",G1972:P1972=""),"",VLOOKUP(D1972,Treatment_Life,2,FALSE)*U1972)</f>
        <v/>
      </c>
      <c r="W1972" s="55" t="str" cm="1">
        <f t="array" ref="W1972">IF(AND(B1972:D1972="",G1972:P1972=""),"",(H1972-G1972)*O1972*Lane_Width*Cost_m2)</f>
        <v/>
      </c>
      <c r="X1972" s="55" cm="1">
        <f t="array" ref="X1972">IF(AND(B1972:D1972="",G1972:P1972=""),-9999,V1972*Av_Cost_Coll/W1972)</f>
        <v>-9999</v>
      </c>
      <c r="Y1972" s="55" cm="1">
        <f t="array" ref="Y1972">IF(AND(B1972:D1972="",G1972:P1972=""),-9999,VLOOKUP(CONCATENATE(M1972,"-",N1972),Likelihood,2,FALSE))</f>
        <v>-9999</v>
      </c>
      <c r="Z1972" s="55" t="str" cm="1">
        <f t="array" ref="Z1972">IF(AND(B1972:D1972="",G1972:P1972=""),"",IF(X1972&gt;=2,IF(Y1972&gt;50,"P1","P3"),IF(X1972&gt;0,IF(Y1972&gt;50,"P2","P5"),IF(Y1972&gt;50,"P4","P6"))))</f>
        <v/>
      </c>
    </row>
    <row r="1973" spans="1:26" x14ac:dyDescent="0.35">
      <c r="A1973" s="48"/>
      <c r="B1973" s="48"/>
      <c r="C1973" s="48"/>
      <c r="D1973" s="48"/>
      <c r="E1973" s="47"/>
      <c r="F1973" s="47"/>
      <c r="G1973" s="48"/>
      <c r="H1973" s="48"/>
      <c r="I1973" s="48"/>
      <c r="J1973" s="48"/>
      <c r="K1973" s="48"/>
      <c r="L1973" s="48"/>
      <c r="M1973" s="48"/>
      <c r="N1973" s="48"/>
      <c r="O1973" s="48"/>
      <c r="P1973" s="48"/>
      <c r="Q1973" s="55" t="str" cm="1">
        <f t="array" ref="Q1973">IF(AND(B1973="",D1973="",G1973:H1973="",J1973:P1973),"",IF(OR(B1973="",D1973="",AND(D1973&lt;&gt;"A",D1973&lt;&gt;"B",D1973&lt;&gt;"C",D1973&lt;&gt;"D",D1973&lt;&gt;"U"),G1973&lt;0,H1973&lt;G1973,AND(J1973&lt;&gt;"BC",J1973&lt;&gt;"SG",J1973&lt;&gt;"KQ",J1973&lt;&gt;"R"),J1973="",K1973="",L1973="",L1973&lt; 0,OR(M1973="",M1973&gt;15),OR(N1973="",N1973&gt;15),O1973="",P1973=""),"ERROR - Please check inputs",""))</f>
        <v/>
      </c>
      <c r="R1973" s="55" t="str" cm="1">
        <f t="array" ref="R1973">IF(AND(B1973:D1973="",G1973:P1973=""),"",H1973-G1973)</f>
        <v/>
      </c>
      <c r="S1973" s="55" t="str" cm="1">
        <f t="array" ref="S1973">IF(AND(B1973:D1973="",G1973:P1973=""),"",P1973*R1973/1000*365)</f>
        <v/>
      </c>
      <c r="T1973" s="55" t="str" cm="1">
        <f t="array" ref="T1973">IF(AND(B1973:D1973="",G1973:P1973=""),"",MAX(0,K1973-L1973))</f>
        <v/>
      </c>
      <c r="U1973" s="55" t="str" cm="1">
        <f t="array" ref="U1973">IF(AND(B1973:D1973="",G1973:P1973=""),"",VLOOKUP(J1973,ABen_Rates,3,FALSE)*T1973*S1973)</f>
        <v/>
      </c>
      <c r="V1973" s="55" t="str" cm="1">
        <f t="array" ref="V1973">IF(AND(B1973:D1973="",G1973:P1973=""),"",VLOOKUP(D1973,Treatment_Life,2,FALSE)*U1973)</f>
        <v/>
      </c>
      <c r="W1973" s="55" t="str" cm="1">
        <f t="array" ref="W1973">IF(AND(B1973:D1973="",G1973:P1973=""),"",(H1973-G1973)*O1973*Lane_Width*Cost_m2)</f>
        <v/>
      </c>
      <c r="X1973" s="55" cm="1">
        <f t="array" ref="X1973">IF(AND(B1973:D1973="",G1973:P1973=""),-9999,V1973*Av_Cost_Coll/W1973)</f>
        <v>-9999</v>
      </c>
      <c r="Y1973" s="55" cm="1">
        <f t="array" ref="Y1973">IF(AND(B1973:D1973="",G1973:P1973=""),-9999,VLOOKUP(CONCATENATE(M1973,"-",N1973),Likelihood,2,FALSE))</f>
        <v>-9999</v>
      </c>
      <c r="Z1973" s="55" t="str" cm="1">
        <f t="array" ref="Z1973">IF(AND(B1973:D1973="",G1973:P1973=""),"",IF(X1973&gt;=2,IF(Y1973&gt;50,"P1","P3"),IF(X1973&gt;0,IF(Y1973&gt;50,"P2","P5"),IF(Y1973&gt;50,"P4","P6"))))</f>
        <v/>
      </c>
    </row>
    <row r="1974" spans="1:26" x14ac:dyDescent="0.35">
      <c r="A1974" s="48"/>
      <c r="B1974" s="48"/>
      <c r="C1974" s="48"/>
      <c r="D1974" s="48"/>
      <c r="E1974" s="47"/>
      <c r="F1974" s="47"/>
      <c r="G1974" s="48"/>
      <c r="H1974" s="48"/>
      <c r="I1974" s="48"/>
      <c r="J1974" s="48"/>
      <c r="K1974" s="48"/>
      <c r="L1974" s="48"/>
      <c r="M1974" s="48"/>
      <c r="N1974" s="48"/>
      <c r="O1974" s="48"/>
      <c r="P1974" s="48"/>
      <c r="Q1974" s="55" t="str" cm="1">
        <f t="array" ref="Q1974">IF(AND(B1974="",D1974="",G1974:H1974="",J1974:P1974),"",IF(OR(B1974="",D1974="",AND(D1974&lt;&gt;"A",D1974&lt;&gt;"B",D1974&lt;&gt;"C",D1974&lt;&gt;"D",D1974&lt;&gt;"U"),G1974&lt;0,H1974&lt;G1974,AND(J1974&lt;&gt;"BC",J1974&lt;&gt;"SG",J1974&lt;&gt;"KQ",J1974&lt;&gt;"R"),J1974="",K1974="",L1974="",L1974&lt; 0,OR(M1974="",M1974&gt;15),OR(N1974="",N1974&gt;15),O1974="",P1974=""),"ERROR - Please check inputs",""))</f>
        <v/>
      </c>
      <c r="R1974" s="55" t="str" cm="1">
        <f t="array" ref="R1974">IF(AND(B1974:D1974="",G1974:P1974=""),"",H1974-G1974)</f>
        <v/>
      </c>
      <c r="S1974" s="55" t="str" cm="1">
        <f t="array" ref="S1974">IF(AND(B1974:D1974="",G1974:P1974=""),"",P1974*R1974/1000*365)</f>
        <v/>
      </c>
      <c r="T1974" s="55" t="str" cm="1">
        <f t="array" ref="T1974">IF(AND(B1974:D1974="",G1974:P1974=""),"",MAX(0,K1974-L1974))</f>
        <v/>
      </c>
      <c r="U1974" s="55" t="str" cm="1">
        <f t="array" ref="U1974">IF(AND(B1974:D1974="",G1974:P1974=""),"",VLOOKUP(J1974,ABen_Rates,3,FALSE)*T1974*S1974)</f>
        <v/>
      </c>
      <c r="V1974" s="55" t="str" cm="1">
        <f t="array" ref="V1974">IF(AND(B1974:D1974="",G1974:P1974=""),"",VLOOKUP(D1974,Treatment_Life,2,FALSE)*U1974)</f>
        <v/>
      </c>
      <c r="W1974" s="55" t="str" cm="1">
        <f t="array" ref="W1974">IF(AND(B1974:D1974="",G1974:P1974=""),"",(H1974-G1974)*O1974*Lane_Width*Cost_m2)</f>
        <v/>
      </c>
      <c r="X1974" s="55" cm="1">
        <f t="array" ref="X1974">IF(AND(B1974:D1974="",G1974:P1974=""),-9999,V1974*Av_Cost_Coll/W1974)</f>
        <v>-9999</v>
      </c>
      <c r="Y1974" s="55" cm="1">
        <f t="array" ref="Y1974">IF(AND(B1974:D1974="",G1974:P1974=""),-9999,VLOOKUP(CONCATENATE(M1974,"-",N1974),Likelihood,2,FALSE))</f>
        <v>-9999</v>
      </c>
      <c r="Z1974" s="55" t="str" cm="1">
        <f t="array" ref="Z1974">IF(AND(B1974:D1974="",G1974:P1974=""),"",IF(X1974&gt;=2,IF(Y1974&gt;50,"P1","P3"),IF(X1974&gt;0,IF(Y1974&gt;50,"P2","P5"),IF(Y1974&gt;50,"P4","P6"))))</f>
        <v/>
      </c>
    </row>
    <row r="1975" spans="1:26" x14ac:dyDescent="0.35">
      <c r="A1975" s="48"/>
      <c r="B1975" s="48"/>
      <c r="C1975" s="48"/>
      <c r="D1975" s="48"/>
      <c r="E1975" s="47"/>
      <c r="F1975" s="47"/>
      <c r="G1975" s="48"/>
      <c r="H1975" s="48"/>
      <c r="I1975" s="48"/>
      <c r="J1975" s="48"/>
      <c r="K1975" s="48"/>
      <c r="L1975" s="48"/>
      <c r="M1975" s="48"/>
      <c r="N1975" s="48"/>
      <c r="O1975" s="48"/>
      <c r="P1975" s="48"/>
      <c r="Q1975" s="55" t="str" cm="1">
        <f t="array" ref="Q1975">IF(AND(B1975="",D1975="",G1975:H1975="",J1975:P1975),"",IF(OR(B1975="",D1975="",AND(D1975&lt;&gt;"A",D1975&lt;&gt;"B",D1975&lt;&gt;"C",D1975&lt;&gt;"D",D1975&lt;&gt;"U"),G1975&lt;0,H1975&lt;G1975,AND(J1975&lt;&gt;"BC",J1975&lt;&gt;"SG",J1975&lt;&gt;"KQ",J1975&lt;&gt;"R"),J1975="",K1975="",L1975="",L1975&lt; 0,OR(M1975="",M1975&gt;15),OR(N1975="",N1975&gt;15),O1975="",P1975=""),"ERROR - Please check inputs",""))</f>
        <v/>
      </c>
      <c r="R1975" s="55" t="str" cm="1">
        <f t="array" ref="R1975">IF(AND(B1975:D1975="",G1975:P1975=""),"",H1975-G1975)</f>
        <v/>
      </c>
      <c r="S1975" s="55" t="str" cm="1">
        <f t="array" ref="S1975">IF(AND(B1975:D1975="",G1975:P1975=""),"",P1975*R1975/1000*365)</f>
        <v/>
      </c>
      <c r="T1975" s="55" t="str" cm="1">
        <f t="array" ref="T1975">IF(AND(B1975:D1975="",G1975:P1975=""),"",MAX(0,K1975-L1975))</f>
        <v/>
      </c>
      <c r="U1975" s="55" t="str" cm="1">
        <f t="array" ref="U1975">IF(AND(B1975:D1975="",G1975:P1975=""),"",VLOOKUP(J1975,ABen_Rates,3,FALSE)*T1975*S1975)</f>
        <v/>
      </c>
      <c r="V1975" s="55" t="str" cm="1">
        <f t="array" ref="V1975">IF(AND(B1975:D1975="",G1975:P1975=""),"",VLOOKUP(D1975,Treatment_Life,2,FALSE)*U1975)</f>
        <v/>
      </c>
      <c r="W1975" s="55" t="str" cm="1">
        <f t="array" ref="W1975">IF(AND(B1975:D1975="",G1975:P1975=""),"",(H1975-G1975)*O1975*Lane_Width*Cost_m2)</f>
        <v/>
      </c>
      <c r="X1975" s="55" cm="1">
        <f t="array" ref="X1975">IF(AND(B1975:D1975="",G1975:P1975=""),-9999,V1975*Av_Cost_Coll/W1975)</f>
        <v>-9999</v>
      </c>
      <c r="Y1975" s="55" cm="1">
        <f t="array" ref="Y1975">IF(AND(B1975:D1975="",G1975:P1975=""),-9999,VLOOKUP(CONCATENATE(M1975,"-",N1975),Likelihood,2,FALSE))</f>
        <v>-9999</v>
      </c>
      <c r="Z1975" s="55" t="str" cm="1">
        <f t="array" ref="Z1975">IF(AND(B1975:D1975="",G1975:P1975=""),"",IF(X1975&gt;=2,IF(Y1975&gt;50,"P1","P3"),IF(X1975&gt;0,IF(Y1975&gt;50,"P2","P5"),IF(Y1975&gt;50,"P4","P6"))))</f>
        <v/>
      </c>
    </row>
    <row r="1976" spans="1:26" x14ac:dyDescent="0.35">
      <c r="A1976" s="48"/>
      <c r="B1976" s="48"/>
      <c r="C1976" s="48"/>
      <c r="D1976" s="48"/>
      <c r="E1976" s="47"/>
      <c r="F1976" s="47"/>
      <c r="G1976" s="48"/>
      <c r="H1976" s="48"/>
      <c r="I1976" s="48"/>
      <c r="J1976" s="48"/>
      <c r="K1976" s="48"/>
      <c r="L1976" s="48"/>
      <c r="M1976" s="48"/>
      <c r="N1976" s="48"/>
      <c r="O1976" s="48"/>
      <c r="P1976" s="48"/>
      <c r="Q1976" s="55" t="str" cm="1">
        <f t="array" ref="Q1976">IF(AND(B1976="",D1976="",G1976:H1976="",J1976:P1976),"",IF(OR(B1976="",D1976="",AND(D1976&lt;&gt;"A",D1976&lt;&gt;"B",D1976&lt;&gt;"C",D1976&lt;&gt;"D",D1976&lt;&gt;"U"),G1976&lt;0,H1976&lt;G1976,AND(J1976&lt;&gt;"BC",J1976&lt;&gt;"SG",J1976&lt;&gt;"KQ",J1976&lt;&gt;"R"),J1976="",K1976="",L1976="",L1976&lt; 0,OR(M1976="",M1976&gt;15),OR(N1976="",N1976&gt;15),O1976="",P1976=""),"ERROR - Please check inputs",""))</f>
        <v/>
      </c>
      <c r="R1976" s="55" t="str" cm="1">
        <f t="array" ref="R1976">IF(AND(B1976:D1976="",G1976:P1976=""),"",H1976-G1976)</f>
        <v/>
      </c>
      <c r="S1976" s="55" t="str" cm="1">
        <f t="array" ref="S1976">IF(AND(B1976:D1976="",G1976:P1976=""),"",P1976*R1976/1000*365)</f>
        <v/>
      </c>
      <c r="T1976" s="55" t="str" cm="1">
        <f t="array" ref="T1976">IF(AND(B1976:D1976="",G1976:P1976=""),"",MAX(0,K1976-L1976))</f>
        <v/>
      </c>
      <c r="U1976" s="55" t="str" cm="1">
        <f t="array" ref="U1976">IF(AND(B1976:D1976="",G1976:P1976=""),"",VLOOKUP(J1976,ABen_Rates,3,FALSE)*T1976*S1976)</f>
        <v/>
      </c>
      <c r="V1976" s="55" t="str" cm="1">
        <f t="array" ref="V1976">IF(AND(B1976:D1976="",G1976:P1976=""),"",VLOOKUP(D1976,Treatment_Life,2,FALSE)*U1976)</f>
        <v/>
      </c>
      <c r="W1976" s="55" t="str" cm="1">
        <f t="array" ref="W1976">IF(AND(B1976:D1976="",G1976:P1976=""),"",(H1976-G1976)*O1976*Lane_Width*Cost_m2)</f>
        <v/>
      </c>
      <c r="X1976" s="55" cm="1">
        <f t="array" ref="X1976">IF(AND(B1976:D1976="",G1976:P1976=""),-9999,V1976*Av_Cost_Coll/W1976)</f>
        <v>-9999</v>
      </c>
      <c r="Y1976" s="55" cm="1">
        <f t="array" ref="Y1976">IF(AND(B1976:D1976="",G1976:P1976=""),-9999,VLOOKUP(CONCATENATE(M1976,"-",N1976),Likelihood,2,FALSE))</f>
        <v>-9999</v>
      </c>
      <c r="Z1976" s="55" t="str" cm="1">
        <f t="array" ref="Z1976">IF(AND(B1976:D1976="",G1976:P1976=""),"",IF(X1976&gt;=2,IF(Y1976&gt;50,"P1","P3"),IF(X1976&gt;0,IF(Y1976&gt;50,"P2","P5"),IF(Y1976&gt;50,"P4","P6"))))</f>
        <v/>
      </c>
    </row>
    <row r="1977" spans="1:26" x14ac:dyDescent="0.35">
      <c r="A1977" s="48"/>
      <c r="B1977" s="48"/>
      <c r="C1977" s="48"/>
      <c r="D1977" s="48"/>
      <c r="E1977" s="47"/>
      <c r="F1977" s="47"/>
      <c r="G1977" s="48"/>
      <c r="H1977" s="48"/>
      <c r="I1977" s="48"/>
      <c r="J1977" s="48"/>
      <c r="K1977" s="48"/>
      <c r="L1977" s="48"/>
      <c r="M1977" s="48"/>
      <c r="N1977" s="48"/>
      <c r="O1977" s="48"/>
      <c r="P1977" s="48"/>
      <c r="Q1977" s="55" t="str" cm="1">
        <f t="array" ref="Q1977">IF(AND(B1977="",D1977="",G1977:H1977="",J1977:P1977),"",IF(OR(B1977="",D1977="",AND(D1977&lt;&gt;"A",D1977&lt;&gt;"B",D1977&lt;&gt;"C",D1977&lt;&gt;"D",D1977&lt;&gt;"U"),G1977&lt;0,H1977&lt;G1977,AND(J1977&lt;&gt;"BC",J1977&lt;&gt;"SG",J1977&lt;&gt;"KQ",J1977&lt;&gt;"R"),J1977="",K1977="",L1977="",L1977&lt; 0,OR(M1977="",M1977&gt;15),OR(N1977="",N1977&gt;15),O1977="",P1977=""),"ERROR - Please check inputs",""))</f>
        <v/>
      </c>
      <c r="R1977" s="55" t="str" cm="1">
        <f t="array" ref="R1977">IF(AND(B1977:D1977="",G1977:P1977=""),"",H1977-G1977)</f>
        <v/>
      </c>
      <c r="S1977" s="55" t="str" cm="1">
        <f t="array" ref="S1977">IF(AND(B1977:D1977="",G1977:P1977=""),"",P1977*R1977/1000*365)</f>
        <v/>
      </c>
      <c r="T1977" s="55" t="str" cm="1">
        <f t="array" ref="T1977">IF(AND(B1977:D1977="",G1977:P1977=""),"",MAX(0,K1977-L1977))</f>
        <v/>
      </c>
      <c r="U1977" s="55" t="str" cm="1">
        <f t="array" ref="U1977">IF(AND(B1977:D1977="",G1977:P1977=""),"",VLOOKUP(J1977,ABen_Rates,3,FALSE)*T1977*S1977)</f>
        <v/>
      </c>
      <c r="V1977" s="55" t="str" cm="1">
        <f t="array" ref="V1977">IF(AND(B1977:D1977="",G1977:P1977=""),"",VLOOKUP(D1977,Treatment_Life,2,FALSE)*U1977)</f>
        <v/>
      </c>
      <c r="W1977" s="55" t="str" cm="1">
        <f t="array" ref="W1977">IF(AND(B1977:D1977="",G1977:P1977=""),"",(H1977-G1977)*O1977*Lane_Width*Cost_m2)</f>
        <v/>
      </c>
      <c r="X1977" s="55" cm="1">
        <f t="array" ref="X1977">IF(AND(B1977:D1977="",G1977:P1977=""),-9999,V1977*Av_Cost_Coll/W1977)</f>
        <v>-9999</v>
      </c>
      <c r="Y1977" s="55" cm="1">
        <f t="array" ref="Y1977">IF(AND(B1977:D1977="",G1977:P1977=""),-9999,VLOOKUP(CONCATENATE(M1977,"-",N1977),Likelihood,2,FALSE))</f>
        <v>-9999</v>
      </c>
      <c r="Z1977" s="55" t="str" cm="1">
        <f t="array" ref="Z1977">IF(AND(B1977:D1977="",G1977:P1977=""),"",IF(X1977&gt;=2,IF(Y1977&gt;50,"P1","P3"),IF(X1977&gt;0,IF(Y1977&gt;50,"P2","P5"),IF(Y1977&gt;50,"P4","P6"))))</f>
        <v/>
      </c>
    </row>
    <row r="1978" spans="1:26" x14ac:dyDescent="0.35">
      <c r="A1978" s="48"/>
      <c r="B1978" s="48"/>
      <c r="C1978" s="48"/>
      <c r="D1978" s="48"/>
      <c r="E1978" s="47"/>
      <c r="F1978" s="47"/>
      <c r="G1978" s="48"/>
      <c r="H1978" s="48"/>
      <c r="I1978" s="48"/>
      <c r="J1978" s="48"/>
      <c r="K1978" s="48"/>
      <c r="L1978" s="48"/>
      <c r="M1978" s="48"/>
      <c r="N1978" s="48"/>
      <c r="O1978" s="48"/>
      <c r="P1978" s="48"/>
      <c r="Q1978" s="55" t="str" cm="1">
        <f t="array" ref="Q1978">IF(AND(B1978="",D1978="",G1978:H1978="",J1978:P1978),"",IF(OR(B1978="",D1978="",AND(D1978&lt;&gt;"A",D1978&lt;&gt;"B",D1978&lt;&gt;"C",D1978&lt;&gt;"D",D1978&lt;&gt;"U"),G1978&lt;0,H1978&lt;G1978,AND(J1978&lt;&gt;"BC",J1978&lt;&gt;"SG",J1978&lt;&gt;"KQ",J1978&lt;&gt;"R"),J1978="",K1978="",L1978="",L1978&lt; 0,OR(M1978="",M1978&gt;15),OR(N1978="",N1978&gt;15),O1978="",P1978=""),"ERROR - Please check inputs",""))</f>
        <v/>
      </c>
      <c r="R1978" s="55" t="str" cm="1">
        <f t="array" ref="R1978">IF(AND(B1978:D1978="",G1978:P1978=""),"",H1978-G1978)</f>
        <v/>
      </c>
      <c r="S1978" s="55" t="str" cm="1">
        <f t="array" ref="S1978">IF(AND(B1978:D1978="",G1978:P1978=""),"",P1978*R1978/1000*365)</f>
        <v/>
      </c>
      <c r="T1978" s="55" t="str" cm="1">
        <f t="array" ref="T1978">IF(AND(B1978:D1978="",G1978:P1978=""),"",MAX(0,K1978-L1978))</f>
        <v/>
      </c>
      <c r="U1978" s="55" t="str" cm="1">
        <f t="array" ref="U1978">IF(AND(B1978:D1978="",G1978:P1978=""),"",VLOOKUP(J1978,ABen_Rates,3,FALSE)*T1978*S1978)</f>
        <v/>
      </c>
      <c r="V1978" s="55" t="str" cm="1">
        <f t="array" ref="V1978">IF(AND(B1978:D1978="",G1978:P1978=""),"",VLOOKUP(D1978,Treatment_Life,2,FALSE)*U1978)</f>
        <v/>
      </c>
      <c r="W1978" s="55" t="str" cm="1">
        <f t="array" ref="W1978">IF(AND(B1978:D1978="",G1978:P1978=""),"",(H1978-G1978)*O1978*Lane_Width*Cost_m2)</f>
        <v/>
      </c>
      <c r="X1978" s="55" cm="1">
        <f t="array" ref="X1978">IF(AND(B1978:D1978="",G1978:P1978=""),-9999,V1978*Av_Cost_Coll/W1978)</f>
        <v>-9999</v>
      </c>
      <c r="Y1978" s="55" cm="1">
        <f t="array" ref="Y1978">IF(AND(B1978:D1978="",G1978:P1978=""),-9999,VLOOKUP(CONCATENATE(M1978,"-",N1978),Likelihood,2,FALSE))</f>
        <v>-9999</v>
      </c>
      <c r="Z1978" s="55" t="str" cm="1">
        <f t="array" ref="Z1978">IF(AND(B1978:D1978="",G1978:P1978=""),"",IF(X1978&gt;=2,IF(Y1978&gt;50,"P1","P3"),IF(X1978&gt;0,IF(Y1978&gt;50,"P2","P5"),IF(Y1978&gt;50,"P4","P6"))))</f>
        <v/>
      </c>
    </row>
    <row r="1979" spans="1:26" x14ac:dyDescent="0.35">
      <c r="A1979" s="48"/>
      <c r="B1979" s="48"/>
      <c r="C1979" s="48"/>
      <c r="D1979" s="48"/>
      <c r="E1979" s="47"/>
      <c r="F1979" s="47"/>
      <c r="G1979" s="48"/>
      <c r="H1979" s="48"/>
      <c r="I1979" s="48"/>
      <c r="J1979" s="48"/>
      <c r="K1979" s="48"/>
      <c r="L1979" s="48"/>
      <c r="M1979" s="48"/>
      <c r="N1979" s="48"/>
      <c r="O1979" s="48"/>
      <c r="P1979" s="48"/>
      <c r="Q1979" s="55" t="str" cm="1">
        <f t="array" ref="Q1979">IF(AND(B1979="",D1979="",G1979:H1979="",J1979:P1979),"",IF(OR(B1979="",D1979="",AND(D1979&lt;&gt;"A",D1979&lt;&gt;"B",D1979&lt;&gt;"C",D1979&lt;&gt;"D",D1979&lt;&gt;"U"),G1979&lt;0,H1979&lt;G1979,AND(J1979&lt;&gt;"BC",J1979&lt;&gt;"SG",J1979&lt;&gt;"KQ",J1979&lt;&gt;"R"),J1979="",K1979="",L1979="",L1979&lt; 0,OR(M1979="",M1979&gt;15),OR(N1979="",N1979&gt;15),O1979="",P1979=""),"ERROR - Please check inputs",""))</f>
        <v/>
      </c>
      <c r="R1979" s="55" t="str" cm="1">
        <f t="array" ref="R1979">IF(AND(B1979:D1979="",G1979:P1979=""),"",H1979-G1979)</f>
        <v/>
      </c>
      <c r="S1979" s="55" t="str" cm="1">
        <f t="array" ref="S1979">IF(AND(B1979:D1979="",G1979:P1979=""),"",P1979*R1979/1000*365)</f>
        <v/>
      </c>
      <c r="T1979" s="55" t="str" cm="1">
        <f t="array" ref="T1979">IF(AND(B1979:D1979="",G1979:P1979=""),"",MAX(0,K1979-L1979))</f>
        <v/>
      </c>
      <c r="U1979" s="55" t="str" cm="1">
        <f t="array" ref="U1979">IF(AND(B1979:D1979="",G1979:P1979=""),"",VLOOKUP(J1979,ABen_Rates,3,FALSE)*T1979*S1979)</f>
        <v/>
      </c>
      <c r="V1979" s="55" t="str" cm="1">
        <f t="array" ref="V1979">IF(AND(B1979:D1979="",G1979:P1979=""),"",VLOOKUP(D1979,Treatment_Life,2,FALSE)*U1979)</f>
        <v/>
      </c>
      <c r="W1979" s="55" t="str" cm="1">
        <f t="array" ref="W1979">IF(AND(B1979:D1979="",G1979:P1979=""),"",(H1979-G1979)*O1979*Lane_Width*Cost_m2)</f>
        <v/>
      </c>
      <c r="X1979" s="55" cm="1">
        <f t="array" ref="X1979">IF(AND(B1979:D1979="",G1979:P1979=""),-9999,V1979*Av_Cost_Coll/W1979)</f>
        <v>-9999</v>
      </c>
      <c r="Y1979" s="55" cm="1">
        <f t="array" ref="Y1979">IF(AND(B1979:D1979="",G1979:P1979=""),-9999,VLOOKUP(CONCATENATE(M1979,"-",N1979),Likelihood,2,FALSE))</f>
        <v>-9999</v>
      </c>
      <c r="Z1979" s="55" t="str" cm="1">
        <f t="array" ref="Z1979">IF(AND(B1979:D1979="",G1979:P1979=""),"",IF(X1979&gt;=2,IF(Y1979&gt;50,"P1","P3"),IF(X1979&gt;0,IF(Y1979&gt;50,"P2","P5"),IF(Y1979&gt;50,"P4","P6"))))</f>
        <v/>
      </c>
    </row>
    <row r="1980" spans="1:26" x14ac:dyDescent="0.35">
      <c r="A1980" s="48"/>
      <c r="B1980" s="48"/>
      <c r="C1980" s="48"/>
      <c r="D1980" s="48"/>
      <c r="E1980" s="47"/>
      <c r="F1980" s="47"/>
      <c r="G1980" s="48"/>
      <c r="H1980" s="48"/>
      <c r="I1980" s="48"/>
      <c r="J1980" s="48"/>
      <c r="K1980" s="48"/>
      <c r="L1980" s="48"/>
      <c r="M1980" s="48"/>
      <c r="N1980" s="48"/>
      <c r="O1980" s="48"/>
      <c r="P1980" s="48"/>
      <c r="Q1980" s="55" t="str" cm="1">
        <f t="array" ref="Q1980">IF(AND(B1980="",D1980="",G1980:H1980="",J1980:P1980),"",IF(OR(B1980="",D1980="",AND(D1980&lt;&gt;"A",D1980&lt;&gt;"B",D1980&lt;&gt;"C",D1980&lt;&gt;"D",D1980&lt;&gt;"U"),G1980&lt;0,H1980&lt;G1980,AND(J1980&lt;&gt;"BC",J1980&lt;&gt;"SG",J1980&lt;&gt;"KQ",J1980&lt;&gt;"R"),J1980="",K1980="",L1980="",L1980&lt; 0,OR(M1980="",M1980&gt;15),OR(N1980="",N1980&gt;15),O1980="",P1980=""),"ERROR - Please check inputs",""))</f>
        <v/>
      </c>
      <c r="R1980" s="55" t="str" cm="1">
        <f t="array" ref="R1980">IF(AND(B1980:D1980="",G1980:P1980=""),"",H1980-G1980)</f>
        <v/>
      </c>
      <c r="S1980" s="55" t="str" cm="1">
        <f t="array" ref="S1980">IF(AND(B1980:D1980="",G1980:P1980=""),"",P1980*R1980/1000*365)</f>
        <v/>
      </c>
      <c r="T1980" s="55" t="str" cm="1">
        <f t="array" ref="T1980">IF(AND(B1980:D1980="",G1980:P1980=""),"",MAX(0,K1980-L1980))</f>
        <v/>
      </c>
      <c r="U1980" s="55" t="str" cm="1">
        <f t="array" ref="U1980">IF(AND(B1980:D1980="",G1980:P1980=""),"",VLOOKUP(J1980,ABen_Rates,3,FALSE)*T1980*S1980)</f>
        <v/>
      </c>
      <c r="V1980" s="55" t="str" cm="1">
        <f t="array" ref="V1980">IF(AND(B1980:D1980="",G1980:P1980=""),"",VLOOKUP(D1980,Treatment_Life,2,FALSE)*U1980)</f>
        <v/>
      </c>
      <c r="W1980" s="55" t="str" cm="1">
        <f t="array" ref="W1980">IF(AND(B1980:D1980="",G1980:P1980=""),"",(H1980-G1980)*O1980*Lane_Width*Cost_m2)</f>
        <v/>
      </c>
      <c r="X1980" s="55" cm="1">
        <f t="array" ref="X1980">IF(AND(B1980:D1980="",G1980:P1980=""),-9999,V1980*Av_Cost_Coll/W1980)</f>
        <v>-9999</v>
      </c>
      <c r="Y1980" s="55" cm="1">
        <f t="array" ref="Y1980">IF(AND(B1980:D1980="",G1980:P1980=""),-9999,VLOOKUP(CONCATENATE(M1980,"-",N1980),Likelihood,2,FALSE))</f>
        <v>-9999</v>
      </c>
      <c r="Z1980" s="55" t="str" cm="1">
        <f t="array" ref="Z1980">IF(AND(B1980:D1980="",G1980:P1980=""),"",IF(X1980&gt;=2,IF(Y1980&gt;50,"P1","P3"),IF(X1980&gt;0,IF(Y1980&gt;50,"P2","P5"),IF(Y1980&gt;50,"P4","P6"))))</f>
        <v/>
      </c>
    </row>
    <row r="1981" spans="1:26" x14ac:dyDescent="0.35">
      <c r="A1981" s="48"/>
      <c r="B1981" s="48"/>
      <c r="C1981" s="48"/>
      <c r="D1981" s="48"/>
      <c r="E1981" s="47"/>
      <c r="F1981" s="47"/>
      <c r="G1981" s="48"/>
      <c r="H1981" s="48"/>
      <c r="I1981" s="48"/>
      <c r="J1981" s="48"/>
      <c r="K1981" s="48"/>
      <c r="L1981" s="48"/>
      <c r="M1981" s="48"/>
      <c r="N1981" s="48"/>
      <c r="O1981" s="48"/>
      <c r="P1981" s="48"/>
      <c r="Q1981" s="55" t="str" cm="1">
        <f t="array" ref="Q1981">IF(AND(B1981="",D1981="",G1981:H1981="",J1981:P1981),"",IF(OR(B1981="",D1981="",AND(D1981&lt;&gt;"A",D1981&lt;&gt;"B",D1981&lt;&gt;"C",D1981&lt;&gt;"D",D1981&lt;&gt;"U"),G1981&lt;0,H1981&lt;G1981,AND(J1981&lt;&gt;"BC",J1981&lt;&gt;"SG",J1981&lt;&gt;"KQ",J1981&lt;&gt;"R"),J1981="",K1981="",L1981="",L1981&lt; 0,OR(M1981="",M1981&gt;15),OR(N1981="",N1981&gt;15),O1981="",P1981=""),"ERROR - Please check inputs",""))</f>
        <v/>
      </c>
      <c r="R1981" s="55" t="str" cm="1">
        <f t="array" ref="R1981">IF(AND(B1981:D1981="",G1981:P1981=""),"",H1981-G1981)</f>
        <v/>
      </c>
      <c r="S1981" s="55" t="str" cm="1">
        <f t="array" ref="S1981">IF(AND(B1981:D1981="",G1981:P1981=""),"",P1981*R1981/1000*365)</f>
        <v/>
      </c>
      <c r="T1981" s="55" t="str" cm="1">
        <f t="array" ref="T1981">IF(AND(B1981:D1981="",G1981:P1981=""),"",MAX(0,K1981-L1981))</f>
        <v/>
      </c>
      <c r="U1981" s="55" t="str" cm="1">
        <f t="array" ref="U1981">IF(AND(B1981:D1981="",G1981:P1981=""),"",VLOOKUP(J1981,ABen_Rates,3,FALSE)*T1981*S1981)</f>
        <v/>
      </c>
      <c r="V1981" s="55" t="str" cm="1">
        <f t="array" ref="V1981">IF(AND(B1981:D1981="",G1981:P1981=""),"",VLOOKUP(D1981,Treatment_Life,2,FALSE)*U1981)</f>
        <v/>
      </c>
      <c r="W1981" s="55" t="str" cm="1">
        <f t="array" ref="W1981">IF(AND(B1981:D1981="",G1981:P1981=""),"",(H1981-G1981)*O1981*Lane_Width*Cost_m2)</f>
        <v/>
      </c>
      <c r="X1981" s="55" cm="1">
        <f t="array" ref="X1981">IF(AND(B1981:D1981="",G1981:P1981=""),-9999,V1981*Av_Cost_Coll/W1981)</f>
        <v>-9999</v>
      </c>
      <c r="Y1981" s="55" cm="1">
        <f t="array" ref="Y1981">IF(AND(B1981:D1981="",G1981:P1981=""),-9999,VLOOKUP(CONCATENATE(M1981,"-",N1981),Likelihood,2,FALSE))</f>
        <v>-9999</v>
      </c>
      <c r="Z1981" s="55" t="str" cm="1">
        <f t="array" ref="Z1981">IF(AND(B1981:D1981="",G1981:P1981=""),"",IF(X1981&gt;=2,IF(Y1981&gt;50,"P1","P3"),IF(X1981&gt;0,IF(Y1981&gt;50,"P2","P5"),IF(Y1981&gt;50,"P4","P6"))))</f>
        <v/>
      </c>
    </row>
    <row r="1982" spans="1:26" x14ac:dyDescent="0.35">
      <c r="A1982" s="48"/>
      <c r="B1982" s="48"/>
      <c r="C1982" s="48"/>
      <c r="D1982" s="48"/>
      <c r="E1982" s="47"/>
      <c r="F1982" s="47"/>
      <c r="G1982" s="48"/>
      <c r="H1982" s="48"/>
      <c r="I1982" s="48"/>
      <c r="J1982" s="48"/>
      <c r="K1982" s="48"/>
      <c r="L1982" s="48"/>
      <c r="M1982" s="48"/>
      <c r="N1982" s="48"/>
      <c r="O1982" s="48"/>
      <c r="P1982" s="48"/>
      <c r="Q1982" s="55" t="str" cm="1">
        <f t="array" ref="Q1982">IF(AND(B1982="",D1982="",G1982:H1982="",J1982:P1982),"",IF(OR(B1982="",D1982="",AND(D1982&lt;&gt;"A",D1982&lt;&gt;"B",D1982&lt;&gt;"C",D1982&lt;&gt;"D",D1982&lt;&gt;"U"),G1982&lt;0,H1982&lt;G1982,AND(J1982&lt;&gt;"BC",J1982&lt;&gt;"SG",J1982&lt;&gt;"KQ",J1982&lt;&gt;"R"),J1982="",K1982="",L1982="",L1982&lt; 0,OR(M1982="",M1982&gt;15),OR(N1982="",N1982&gt;15),O1982="",P1982=""),"ERROR - Please check inputs",""))</f>
        <v/>
      </c>
      <c r="R1982" s="55" t="str" cm="1">
        <f t="array" ref="R1982">IF(AND(B1982:D1982="",G1982:P1982=""),"",H1982-G1982)</f>
        <v/>
      </c>
      <c r="S1982" s="55" t="str" cm="1">
        <f t="array" ref="S1982">IF(AND(B1982:D1982="",G1982:P1982=""),"",P1982*R1982/1000*365)</f>
        <v/>
      </c>
      <c r="T1982" s="55" t="str" cm="1">
        <f t="array" ref="T1982">IF(AND(B1982:D1982="",G1982:P1982=""),"",MAX(0,K1982-L1982))</f>
        <v/>
      </c>
      <c r="U1982" s="55" t="str" cm="1">
        <f t="array" ref="U1982">IF(AND(B1982:D1982="",G1982:P1982=""),"",VLOOKUP(J1982,ABen_Rates,3,FALSE)*T1982*S1982)</f>
        <v/>
      </c>
      <c r="V1982" s="55" t="str" cm="1">
        <f t="array" ref="V1982">IF(AND(B1982:D1982="",G1982:P1982=""),"",VLOOKUP(D1982,Treatment_Life,2,FALSE)*U1982)</f>
        <v/>
      </c>
      <c r="W1982" s="55" t="str" cm="1">
        <f t="array" ref="W1982">IF(AND(B1982:D1982="",G1982:P1982=""),"",(H1982-G1982)*O1982*Lane_Width*Cost_m2)</f>
        <v/>
      </c>
      <c r="X1982" s="55" cm="1">
        <f t="array" ref="X1982">IF(AND(B1982:D1982="",G1982:P1982=""),-9999,V1982*Av_Cost_Coll/W1982)</f>
        <v>-9999</v>
      </c>
      <c r="Y1982" s="55" cm="1">
        <f t="array" ref="Y1982">IF(AND(B1982:D1982="",G1982:P1982=""),-9999,VLOOKUP(CONCATENATE(M1982,"-",N1982),Likelihood,2,FALSE))</f>
        <v>-9999</v>
      </c>
      <c r="Z1982" s="55" t="str" cm="1">
        <f t="array" ref="Z1982">IF(AND(B1982:D1982="",G1982:P1982=""),"",IF(X1982&gt;=2,IF(Y1982&gt;50,"P1","P3"),IF(X1982&gt;0,IF(Y1982&gt;50,"P2","P5"),IF(Y1982&gt;50,"P4","P6"))))</f>
        <v/>
      </c>
    </row>
    <row r="1983" spans="1:26" x14ac:dyDescent="0.35">
      <c r="A1983" s="48"/>
      <c r="B1983" s="48"/>
      <c r="C1983" s="48"/>
      <c r="D1983" s="48"/>
      <c r="E1983" s="47"/>
      <c r="F1983" s="47"/>
      <c r="G1983" s="48"/>
      <c r="H1983" s="48"/>
      <c r="I1983" s="48"/>
      <c r="J1983" s="48"/>
      <c r="K1983" s="48"/>
      <c r="L1983" s="48"/>
      <c r="M1983" s="48"/>
      <c r="N1983" s="48"/>
      <c r="O1983" s="48"/>
      <c r="P1983" s="48"/>
      <c r="Q1983" s="55" t="str" cm="1">
        <f t="array" ref="Q1983">IF(AND(B1983="",D1983="",G1983:H1983="",J1983:P1983),"",IF(OR(B1983="",D1983="",AND(D1983&lt;&gt;"A",D1983&lt;&gt;"B",D1983&lt;&gt;"C",D1983&lt;&gt;"D",D1983&lt;&gt;"U"),G1983&lt;0,H1983&lt;G1983,AND(J1983&lt;&gt;"BC",J1983&lt;&gt;"SG",J1983&lt;&gt;"KQ",J1983&lt;&gt;"R"),J1983="",K1983="",L1983="",L1983&lt; 0,OR(M1983="",M1983&gt;15),OR(N1983="",N1983&gt;15),O1983="",P1983=""),"ERROR - Please check inputs",""))</f>
        <v/>
      </c>
      <c r="R1983" s="55" t="str" cm="1">
        <f t="array" ref="R1983">IF(AND(B1983:D1983="",G1983:P1983=""),"",H1983-G1983)</f>
        <v/>
      </c>
      <c r="S1983" s="55" t="str" cm="1">
        <f t="array" ref="S1983">IF(AND(B1983:D1983="",G1983:P1983=""),"",P1983*R1983/1000*365)</f>
        <v/>
      </c>
      <c r="T1983" s="55" t="str" cm="1">
        <f t="array" ref="T1983">IF(AND(B1983:D1983="",G1983:P1983=""),"",MAX(0,K1983-L1983))</f>
        <v/>
      </c>
      <c r="U1983" s="55" t="str" cm="1">
        <f t="array" ref="U1983">IF(AND(B1983:D1983="",G1983:P1983=""),"",VLOOKUP(J1983,ABen_Rates,3,FALSE)*T1983*S1983)</f>
        <v/>
      </c>
      <c r="V1983" s="55" t="str" cm="1">
        <f t="array" ref="V1983">IF(AND(B1983:D1983="",G1983:P1983=""),"",VLOOKUP(D1983,Treatment_Life,2,FALSE)*U1983)</f>
        <v/>
      </c>
      <c r="W1983" s="55" t="str" cm="1">
        <f t="array" ref="W1983">IF(AND(B1983:D1983="",G1983:P1983=""),"",(H1983-G1983)*O1983*Lane_Width*Cost_m2)</f>
        <v/>
      </c>
      <c r="X1983" s="55" cm="1">
        <f t="array" ref="X1983">IF(AND(B1983:D1983="",G1983:P1983=""),-9999,V1983*Av_Cost_Coll/W1983)</f>
        <v>-9999</v>
      </c>
      <c r="Y1983" s="55" cm="1">
        <f t="array" ref="Y1983">IF(AND(B1983:D1983="",G1983:P1983=""),-9999,VLOOKUP(CONCATENATE(M1983,"-",N1983),Likelihood,2,FALSE))</f>
        <v>-9999</v>
      </c>
      <c r="Z1983" s="55" t="str" cm="1">
        <f t="array" ref="Z1983">IF(AND(B1983:D1983="",G1983:P1983=""),"",IF(X1983&gt;=2,IF(Y1983&gt;50,"P1","P3"),IF(X1983&gt;0,IF(Y1983&gt;50,"P2","P5"),IF(Y1983&gt;50,"P4","P6"))))</f>
        <v/>
      </c>
    </row>
    <row r="1984" spans="1:26" x14ac:dyDescent="0.35">
      <c r="A1984" s="48"/>
      <c r="B1984" s="48"/>
      <c r="C1984" s="48"/>
      <c r="D1984" s="48"/>
      <c r="E1984" s="47"/>
      <c r="F1984" s="47"/>
      <c r="G1984" s="48"/>
      <c r="H1984" s="48"/>
      <c r="I1984" s="48"/>
      <c r="J1984" s="48"/>
      <c r="K1984" s="48"/>
      <c r="L1984" s="48"/>
      <c r="M1984" s="48"/>
      <c r="N1984" s="48"/>
      <c r="O1984" s="48"/>
      <c r="P1984" s="48"/>
      <c r="Q1984" s="55" t="str" cm="1">
        <f t="array" ref="Q1984">IF(AND(B1984="",D1984="",G1984:H1984="",J1984:P1984),"",IF(OR(B1984="",D1984="",AND(D1984&lt;&gt;"A",D1984&lt;&gt;"B",D1984&lt;&gt;"C",D1984&lt;&gt;"D",D1984&lt;&gt;"U"),G1984&lt;0,H1984&lt;G1984,AND(J1984&lt;&gt;"BC",J1984&lt;&gt;"SG",J1984&lt;&gt;"KQ",J1984&lt;&gt;"R"),J1984="",K1984="",L1984="",L1984&lt; 0,OR(M1984="",M1984&gt;15),OR(N1984="",N1984&gt;15),O1984="",P1984=""),"ERROR - Please check inputs",""))</f>
        <v/>
      </c>
      <c r="R1984" s="55" t="str" cm="1">
        <f t="array" ref="R1984">IF(AND(B1984:D1984="",G1984:P1984=""),"",H1984-G1984)</f>
        <v/>
      </c>
      <c r="S1984" s="55" t="str" cm="1">
        <f t="array" ref="S1984">IF(AND(B1984:D1984="",G1984:P1984=""),"",P1984*R1984/1000*365)</f>
        <v/>
      </c>
      <c r="T1984" s="55" t="str" cm="1">
        <f t="array" ref="T1984">IF(AND(B1984:D1984="",G1984:P1984=""),"",MAX(0,K1984-L1984))</f>
        <v/>
      </c>
      <c r="U1984" s="55" t="str" cm="1">
        <f t="array" ref="U1984">IF(AND(B1984:D1984="",G1984:P1984=""),"",VLOOKUP(J1984,ABen_Rates,3,FALSE)*T1984*S1984)</f>
        <v/>
      </c>
      <c r="V1984" s="55" t="str" cm="1">
        <f t="array" ref="V1984">IF(AND(B1984:D1984="",G1984:P1984=""),"",VLOOKUP(D1984,Treatment_Life,2,FALSE)*U1984)</f>
        <v/>
      </c>
      <c r="W1984" s="55" t="str" cm="1">
        <f t="array" ref="W1984">IF(AND(B1984:D1984="",G1984:P1984=""),"",(H1984-G1984)*O1984*Lane_Width*Cost_m2)</f>
        <v/>
      </c>
      <c r="X1984" s="55" cm="1">
        <f t="array" ref="X1984">IF(AND(B1984:D1984="",G1984:P1984=""),-9999,V1984*Av_Cost_Coll/W1984)</f>
        <v>-9999</v>
      </c>
      <c r="Y1984" s="55" cm="1">
        <f t="array" ref="Y1984">IF(AND(B1984:D1984="",G1984:P1984=""),-9999,VLOOKUP(CONCATENATE(M1984,"-",N1984),Likelihood,2,FALSE))</f>
        <v>-9999</v>
      </c>
      <c r="Z1984" s="55" t="str" cm="1">
        <f t="array" ref="Z1984">IF(AND(B1984:D1984="",G1984:P1984=""),"",IF(X1984&gt;=2,IF(Y1984&gt;50,"P1","P3"),IF(X1984&gt;0,IF(Y1984&gt;50,"P2","P5"),IF(Y1984&gt;50,"P4","P6"))))</f>
        <v/>
      </c>
    </row>
    <row r="1985" spans="1:26" x14ac:dyDescent="0.35">
      <c r="A1985" s="48"/>
      <c r="B1985" s="48"/>
      <c r="C1985" s="48"/>
      <c r="D1985" s="48"/>
      <c r="E1985" s="47"/>
      <c r="F1985" s="47"/>
      <c r="G1985" s="48"/>
      <c r="H1985" s="48"/>
      <c r="I1985" s="48"/>
      <c r="J1985" s="48"/>
      <c r="K1985" s="48"/>
      <c r="L1985" s="48"/>
      <c r="M1985" s="48"/>
      <c r="N1985" s="48"/>
      <c r="O1985" s="48"/>
      <c r="P1985" s="48"/>
      <c r="Q1985" s="55" t="str" cm="1">
        <f t="array" ref="Q1985">IF(AND(B1985="",D1985="",G1985:H1985="",J1985:P1985),"",IF(OR(B1985="",D1985="",AND(D1985&lt;&gt;"A",D1985&lt;&gt;"B",D1985&lt;&gt;"C",D1985&lt;&gt;"D",D1985&lt;&gt;"U"),G1985&lt;0,H1985&lt;G1985,AND(J1985&lt;&gt;"BC",J1985&lt;&gt;"SG",J1985&lt;&gt;"KQ",J1985&lt;&gt;"R"),J1985="",K1985="",L1985="",L1985&lt; 0,OR(M1985="",M1985&gt;15),OR(N1985="",N1985&gt;15),O1985="",P1985=""),"ERROR - Please check inputs",""))</f>
        <v/>
      </c>
      <c r="R1985" s="55" t="str" cm="1">
        <f t="array" ref="R1985">IF(AND(B1985:D1985="",G1985:P1985=""),"",H1985-G1985)</f>
        <v/>
      </c>
      <c r="S1985" s="55" t="str" cm="1">
        <f t="array" ref="S1985">IF(AND(B1985:D1985="",G1985:P1985=""),"",P1985*R1985/1000*365)</f>
        <v/>
      </c>
      <c r="T1985" s="55" t="str" cm="1">
        <f t="array" ref="T1985">IF(AND(B1985:D1985="",G1985:P1985=""),"",MAX(0,K1985-L1985))</f>
        <v/>
      </c>
      <c r="U1985" s="55" t="str" cm="1">
        <f t="array" ref="U1985">IF(AND(B1985:D1985="",G1985:P1985=""),"",VLOOKUP(J1985,ABen_Rates,3,FALSE)*T1985*S1985)</f>
        <v/>
      </c>
      <c r="V1985" s="55" t="str" cm="1">
        <f t="array" ref="V1985">IF(AND(B1985:D1985="",G1985:P1985=""),"",VLOOKUP(D1985,Treatment_Life,2,FALSE)*U1985)</f>
        <v/>
      </c>
      <c r="W1985" s="55" t="str" cm="1">
        <f t="array" ref="W1985">IF(AND(B1985:D1985="",G1985:P1985=""),"",(H1985-G1985)*O1985*Lane_Width*Cost_m2)</f>
        <v/>
      </c>
      <c r="X1985" s="55" cm="1">
        <f t="array" ref="X1985">IF(AND(B1985:D1985="",G1985:P1985=""),-9999,V1985*Av_Cost_Coll/W1985)</f>
        <v>-9999</v>
      </c>
      <c r="Y1985" s="55" cm="1">
        <f t="array" ref="Y1985">IF(AND(B1985:D1985="",G1985:P1985=""),-9999,VLOOKUP(CONCATENATE(M1985,"-",N1985),Likelihood,2,FALSE))</f>
        <v>-9999</v>
      </c>
      <c r="Z1985" s="55" t="str" cm="1">
        <f t="array" ref="Z1985">IF(AND(B1985:D1985="",G1985:P1985=""),"",IF(X1985&gt;=2,IF(Y1985&gt;50,"P1","P3"),IF(X1985&gt;0,IF(Y1985&gt;50,"P2","P5"),IF(Y1985&gt;50,"P4","P6"))))</f>
        <v/>
      </c>
    </row>
    <row r="1986" spans="1:26" x14ac:dyDescent="0.35">
      <c r="A1986" s="48"/>
      <c r="B1986" s="48"/>
      <c r="C1986" s="48"/>
      <c r="D1986" s="48"/>
      <c r="E1986" s="47"/>
      <c r="F1986" s="47"/>
      <c r="G1986" s="48"/>
      <c r="H1986" s="48"/>
      <c r="I1986" s="48"/>
      <c r="J1986" s="48"/>
      <c r="K1986" s="48"/>
      <c r="L1986" s="48"/>
      <c r="M1986" s="48"/>
      <c r="N1986" s="48"/>
      <c r="O1986" s="48"/>
      <c r="P1986" s="48"/>
      <c r="Q1986" s="55" t="str" cm="1">
        <f t="array" ref="Q1986">IF(AND(B1986="",D1986="",G1986:H1986="",J1986:P1986),"",IF(OR(B1986="",D1986="",AND(D1986&lt;&gt;"A",D1986&lt;&gt;"B",D1986&lt;&gt;"C",D1986&lt;&gt;"D",D1986&lt;&gt;"U"),G1986&lt;0,H1986&lt;G1986,AND(J1986&lt;&gt;"BC",J1986&lt;&gt;"SG",J1986&lt;&gt;"KQ",J1986&lt;&gt;"R"),J1986="",K1986="",L1986="",L1986&lt; 0,OR(M1986="",M1986&gt;15),OR(N1986="",N1986&gt;15),O1986="",P1986=""),"ERROR - Please check inputs",""))</f>
        <v/>
      </c>
      <c r="R1986" s="55" t="str" cm="1">
        <f t="array" ref="R1986">IF(AND(B1986:D1986="",G1986:P1986=""),"",H1986-G1986)</f>
        <v/>
      </c>
      <c r="S1986" s="55" t="str" cm="1">
        <f t="array" ref="S1986">IF(AND(B1986:D1986="",G1986:P1986=""),"",P1986*R1986/1000*365)</f>
        <v/>
      </c>
      <c r="T1986" s="55" t="str" cm="1">
        <f t="array" ref="T1986">IF(AND(B1986:D1986="",G1986:P1986=""),"",MAX(0,K1986-L1986))</f>
        <v/>
      </c>
      <c r="U1986" s="55" t="str" cm="1">
        <f t="array" ref="U1986">IF(AND(B1986:D1986="",G1986:P1986=""),"",VLOOKUP(J1986,ABen_Rates,3,FALSE)*T1986*S1986)</f>
        <v/>
      </c>
      <c r="V1986" s="55" t="str" cm="1">
        <f t="array" ref="V1986">IF(AND(B1986:D1986="",G1986:P1986=""),"",VLOOKUP(D1986,Treatment_Life,2,FALSE)*U1986)</f>
        <v/>
      </c>
      <c r="W1986" s="55" t="str" cm="1">
        <f t="array" ref="W1986">IF(AND(B1986:D1986="",G1986:P1986=""),"",(H1986-G1986)*O1986*Lane_Width*Cost_m2)</f>
        <v/>
      </c>
      <c r="X1986" s="55" cm="1">
        <f t="array" ref="X1986">IF(AND(B1986:D1986="",G1986:P1986=""),-9999,V1986*Av_Cost_Coll/W1986)</f>
        <v>-9999</v>
      </c>
      <c r="Y1986" s="55" cm="1">
        <f t="array" ref="Y1986">IF(AND(B1986:D1986="",G1986:P1986=""),-9999,VLOOKUP(CONCATENATE(M1986,"-",N1986),Likelihood,2,FALSE))</f>
        <v>-9999</v>
      </c>
      <c r="Z1986" s="55" t="str" cm="1">
        <f t="array" ref="Z1986">IF(AND(B1986:D1986="",G1986:P1986=""),"",IF(X1986&gt;=2,IF(Y1986&gt;50,"P1","P3"),IF(X1986&gt;0,IF(Y1986&gt;50,"P2","P5"),IF(Y1986&gt;50,"P4","P6"))))</f>
        <v/>
      </c>
    </row>
    <row r="1987" spans="1:26" x14ac:dyDescent="0.35">
      <c r="A1987" s="48"/>
      <c r="B1987" s="48"/>
      <c r="C1987" s="48"/>
      <c r="D1987" s="48"/>
      <c r="E1987" s="47"/>
      <c r="F1987" s="47"/>
      <c r="G1987" s="48"/>
      <c r="H1987" s="48"/>
      <c r="I1987" s="48"/>
      <c r="J1987" s="48"/>
      <c r="K1987" s="48"/>
      <c r="L1987" s="48"/>
      <c r="M1987" s="48"/>
      <c r="N1987" s="48"/>
      <c r="O1987" s="48"/>
      <c r="P1987" s="48"/>
      <c r="Q1987" s="55" t="str" cm="1">
        <f t="array" ref="Q1987">IF(AND(B1987="",D1987="",G1987:H1987="",J1987:P1987),"",IF(OR(B1987="",D1987="",AND(D1987&lt;&gt;"A",D1987&lt;&gt;"B",D1987&lt;&gt;"C",D1987&lt;&gt;"D",D1987&lt;&gt;"U"),G1987&lt;0,H1987&lt;G1987,AND(J1987&lt;&gt;"BC",J1987&lt;&gt;"SG",J1987&lt;&gt;"KQ",J1987&lt;&gt;"R"),J1987="",K1987="",L1987="",L1987&lt; 0,OR(M1987="",M1987&gt;15),OR(N1987="",N1987&gt;15),O1987="",P1987=""),"ERROR - Please check inputs",""))</f>
        <v/>
      </c>
      <c r="R1987" s="55" t="str" cm="1">
        <f t="array" ref="R1987">IF(AND(B1987:D1987="",G1987:P1987=""),"",H1987-G1987)</f>
        <v/>
      </c>
      <c r="S1987" s="55" t="str" cm="1">
        <f t="array" ref="S1987">IF(AND(B1987:D1987="",G1987:P1987=""),"",P1987*R1987/1000*365)</f>
        <v/>
      </c>
      <c r="T1987" s="55" t="str" cm="1">
        <f t="array" ref="T1987">IF(AND(B1987:D1987="",G1987:P1987=""),"",MAX(0,K1987-L1987))</f>
        <v/>
      </c>
      <c r="U1987" s="55" t="str" cm="1">
        <f t="array" ref="U1987">IF(AND(B1987:D1987="",G1987:P1987=""),"",VLOOKUP(J1987,ABen_Rates,3,FALSE)*T1987*S1987)</f>
        <v/>
      </c>
      <c r="V1987" s="55" t="str" cm="1">
        <f t="array" ref="V1987">IF(AND(B1987:D1987="",G1987:P1987=""),"",VLOOKUP(D1987,Treatment_Life,2,FALSE)*U1987)</f>
        <v/>
      </c>
      <c r="W1987" s="55" t="str" cm="1">
        <f t="array" ref="W1987">IF(AND(B1987:D1987="",G1987:P1987=""),"",(H1987-G1987)*O1987*Lane_Width*Cost_m2)</f>
        <v/>
      </c>
      <c r="X1987" s="55" cm="1">
        <f t="array" ref="X1987">IF(AND(B1987:D1987="",G1987:P1987=""),-9999,V1987*Av_Cost_Coll/W1987)</f>
        <v>-9999</v>
      </c>
      <c r="Y1987" s="55" cm="1">
        <f t="array" ref="Y1987">IF(AND(B1987:D1987="",G1987:P1987=""),-9999,VLOOKUP(CONCATENATE(M1987,"-",N1987),Likelihood,2,FALSE))</f>
        <v>-9999</v>
      </c>
      <c r="Z1987" s="55" t="str" cm="1">
        <f t="array" ref="Z1987">IF(AND(B1987:D1987="",G1987:P1987=""),"",IF(X1987&gt;=2,IF(Y1987&gt;50,"P1","P3"),IF(X1987&gt;0,IF(Y1987&gt;50,"P2","P5"),IF(Y1987&gt;50,"P4","P6"))))</f>
        <v/>
      </c>
    </row>
    <row r="1988" spans="1:26" x14ac:dyDescent="0.35">
      <c r="A1988" s="48"/>
      <c r="B1988" s="48"/>
      <c r="C1988" s="48"/>
      <c r="D1988" s="48"/>
      <c r="E1988" s="47"/>
      <c r="F1988" s="47"/>
      <c r="G1988" s="48"/>
      <c r="H1988" s="48"/>
      <c r="I1988" s="48"/>
      <c r="J1988" s="48"/>
      <c r="K1988" s="48"/>
      <c r="L1988" s="48"/>
      <c r="M1988" s="48"/>
      <c r="N1988" s="48"/>
      <c r="O1988" s="48"/>
      <c r="P1988" s="48"/>
      <c r="Q1988" s="55" t="str" cm="1">
        <f t="array" ref="Q1988">IF(AND(B1988="",D1988="",G1988:H1988="",J1988:P1988),"",IF(OR(B1988="",D1988="",AND(D1988&lt;&gt;"A",D1988&lt;&gt;"B",D1988&lt;&gt;"C",D1988&lt;&gt;"D",D1988&lt;&gt;"U"),G1988&lt;0,H1988&lt;G1988,AND(J1988&lt;&gt;"BC",J1988&lt;&gt;"SG",J1988&lt;&gt;"KQ",J1988&lt;&gt;"R"),J1988="",K1988="",L1988="",L1988&lt; 0,OR(M1988="",M1988&gt;15),OR(N1988="",N1988&gt;15),O1988="",P1988=""),"ERROR - Please check inputs",""))</f>
        <v/>
      </c>
      <c r="R1988" s="55" t="str" cm="1">
        <f t="array" ref="R1988">IF(AND(B1988:D1988="",G1988:P1988=""),"",H1988-G1988)</f>
        <v/>
      </c>
      <c r="S1988" s="55" t="str" cm="1">
        <f t="array" ref="S1988">IF(AND(B1988:D1988="",G1988:P1988=""),"",P1988*R1988/1000*365)</f>
        <v/>
      </c>
      <c r="T1988" s="55" t="str" cm="1">
        <f t="array" ref="T1988">IF(AND(B1988:D1988="",G1988:P1988=""),"",MAX(0,K1988-L1988))</f>
        <v/>
      </c>
      <c r="U1988" s="55" t="str" cm="1">
        <f t="array" ref="U1988">IF(AND(B1988:D1988="",G1988:P1988=""),"",VLOOKUP(J1988,ABen_Rates,3,FALSE)*T1988*S1988)</f>
        <v/>
      </c>
      <c r="V1988" s="55" t="str" cm="1">
        <f t="array" ref="V1988">IF(AND(B1988:D1988="",G1988:P1988=""),"",VLOOKUP(D1988,Treatment_Life,2,FALSE)*U1988)</f>
        <v/>
      </c>
      <c r="W1988" s="55" t="str" cm="1">
        <f t="array" ref="W1988">IF(AND(B1988:D1988="",G1988:P1988=""),"",(H1988-G1988)*O1988*Lane_Width*Cost_m2)</f>
        <v/>
      </c>
      <c r="X1988" s="55" cm="1">
        <f t="array" ref="X1988">IF(AND(B1988:D1988="",G1988:P1988=""),-9999,V1988*Av_Cost_Coll/W1988)</f>
        <v>-9999</v>
      </c>
      <c r="Y1988" s="55" cm="1">
        <f t="array" ref="Y1988">IF(AND(B1988:D1988="",G1988:P1988=""),-9999,VLOOKUP(CONCATENATE(M1988,"-",N1988),Likelihood,2,FALSE))</f>
        <v>-9999</v>
      </c>
      <c r="Z1988" s="55" t="str" cm="1">
        <f t="array" ref="Z1988">IF(AND(B1988:D1988="",G1988:P1988=""),"",IF(X1988&gt;=2,IF(Y1988&gt;50,"P1","P3"),IF(X1988&gt;0,IF(Y1988&gt;50,"P2","P5"),IF(Y1988&gt;50,"P4","P6"))))</f>
        <v/>
      </c>
    </row>
    <row r="1989" spans="1:26" x14ac:dyDescent="0.35">
      <c r="A1989" s="48"/>
      <c r="B1989" s="48"/>
      <c r="C1989" s="48"/>
      <c r="D1989" s="48"/>
      <c r="E1989" s="47"/>
      <c r="F1989" s="47"/>
      <c r="G1989" s="48"/>
      <c r="H1989" s="48"/>
      <c r="I1989" s="48"/>
      <c r="J1989" s="48"/>
      <c r="K1989" s="48"/>
      <c r="L1989" s="48"/>
      <c r="M1989" s="48"/>
      <c r="N1989" s="48"/>
      <c r="O1989" s="48"/>
      <c r="P1989" s="48"/>
      <c r="Q1989" s="55" t="str" cm="1">
        <f t="array" ref="Q1989">IF(AND(B1989="",D1989="",G1989:H1989="",J1989:P1989),"",IF(OR(B1989="",D1989="",AND(D1989&lt;&gt;"A",D1989&lt;&gt;"B",D1989&lt;&gt;"C",D1989&lt;&gt;"D",D1989&lt;&gt;"U"),G1989&lt;0,H1989&lt;G1989,AND(J1989&lt;&gt;"BC",J1989&lt;&gt;"SG",J1989&lt;&gt;"KQ",J1989&lt;&gt;"R"),J1989="",K1989="",L1989="",L1989&lt; 0,OR(M1989="",M1989&gt;15),OR(N1989="",N1989&gt;15),O1989="",P1989=""),"ERROR - Please check inputs",""))</f>
        <v/>
      </c>
      <c r="R1989" s="55" t="str" cm="1">
        <f t="array" ref="R1989">IF(AND(B1989:D1989="",G1989:P1989=""),"",H1989-G1989)</f>
        <v/>
      </c>
      <c r="S1989" s="55" t="str" cm="1">
        <f t="array" ref="S1989">IF(AND(B1989:D1989="",G1989:P1989=""),"",P1989*R1989/1000*365)</f>
        <v/>
      </c>
      <c r="T1989" s="55" t="str" cm="1">
        <f t="array" ref="T1989">IF(AND(B1989:D1989="",G1989:P1989=""),"",MAX(0,K1989-L1989))</f>
        <v/>
      </c>
      <c r="U1989" s="55" t="str" cm="1">
        <f t="array" ref="U1989">IF(AND(B1989:D1989="",G1989:P1989=""),"",VLOOKUP(J1989,ABen_Rates,3,FALSE)*T1989*S1989)</f>
        <v/>
      </c>
      <c r="V1989" s="55" t="str" cm="1">
        <f t="array" ref="V1989">IF(AND(B1989:D1989="",G1989:P1989=""),"",VLOOKUP(D1989,Treatment_Life,2,FALSE)*U1989)</f>
        <v/>
      </c>
      <c r="W1989" s="55" t="str" cm="1">
        <f t="array" ref="W1989">IF(AND(B1989:D1989="",G1989:P1989=""),"",(H1989-G1989)*O1989*Lane_Width*Cost_m2)</f>
        <v/>
      </c>
      <c r="X1989" s="55" cm="1">
        <f t="array" ref="X1989">IF(AND(B1989:D1989="",G1989:P1989=""),-9999,V1989*Av_Cost_Coll/W1989)</f>
        <v>-9999</v>
      </c>
      <c r="Y1989" s="55" cm="1">
        <f t="array" ref="Y1989">IF(AND(B1989:D1989="",G1989:P1989=""),-9999,VLOOKUP(CONCATENATE(M1989,"-",N1989),Likelihood,2,FALSE))</f>
        <v>-9999</v>
      </c>
      <c r="Z1989" s="55" t="str" cm="1">
        <f t="array" ref="Z1989">IF(AND(B1989:D1989="",G1989:P1989=""),"",IF(X1989&gt;=2,IF(Y1989&gt;50,"P1","P3"),IF(X1989&gt;0,IF(Y1989&gt;50,"P2","P5"),IF(Y1989&gt;50,"P4","P6"))))</f>
        <v/>
      </c>
    </row>
    <row r="1990" spans="1:26" x14ac:dyDescent="0.35">
      <c r="A1990" s="48"/>
      <c r="B1990" s="48"/>
      <c r="C1990" s="48"/>
      <c r="D1990" s="48"/>
      <c r="E1990" s="47"/>
      <c r="F1990" s="47"/>
      <c r="G1990" s="48"/>
      <c r="H1990" s="48"/>
      <c r="I1990" s="48"/>
      <c r="J1990" s="48"/>
      <c r="K1990" s="48"/>
      <c r="L1990" s="48"/>
      <c r="M1990" s="48"/>
      <c r="N1990" s="48"/>
      <c r="O1990" s="48"/>
      <c r="P1990" s="48"/>
      <c r="Q1990" s="55" t="str" cm="1">
        <f t="array" ref="Q1990">IF(AND(B1990="",D1990="",G1990:H1990="",J1990:P1990),"",IF(OR(B1990="",D1990="",AND(D1990&lt;&gt;"A",D1990&lt;&gt;"B",D1990&lt;&gt;"C",D1990&lt;&gt;"D",D1990&lt;&gt;"U"),G1990&lt;0,H1990&lt;G1990,AND(J1990&lt;&gt;"BC",J1990&lt;&gt;"SG",J1990&lt;&gt;"KQ",J1990&lt;&gt;"R"),J1990="",K1990="",L1990="",L1990&lt; 0,OR(M1990="",M1990&gt;15),OR(N1990="",N1990&gt;15),O1990="",P1990=""),"ERROR - Please check inputs",""))</f>
        <v/>
      </c>
      <c r="R1990" s="55" t="str" cm="1">
        <f t="array" ref="R1990">IF(AND(B1990:D1990="",G1990:P1990=""),"",H1990-G1990)</f>
        <v/>
      </c>
      <c r="S1990" s="55" t="str" cm="1">
        <f t="array" ref="S1990">IF(AND(B1990:D1990="",G1990:P1990=""),"",P1990*R1990/1000*365)</f>
        <v/>
      </c>
      <c r="T1990" s="55" t="str" cm="1">
        <f t="array" ref="T1990">IF(AND(B1990:D1990="",G1990:P1990=""),"",MAX(0,K1990-L1990))</f>
        <v/>
      </c>
      <c r="U1990" s="55" t="str" cm="1">
        <f t="array" ref="U1990">IF(AND(B1990:D1990="",G1990:P1990=""),"",VLOOKUP(J1990,ABen_Rates,3,FALSE)*T1990*S1990)</f>
        <v/>
      </c>
      <c r="V1990" s="55" t="str" cm="1">
        <f t="array" ref="V1990">IF(AND(B1990:D1990="",G1990:P1990=""),"",VLOOKUP(D1990,Treatment_Life,2,FALSE)*U1990)</f>
        <v/>
      </c>
      <c r="W1990" s="55" t="str" cm="1">
        <f t="array" ref="W1990">IF(AND(B1990:D1990="",G1990:P1990=""),"",(H1990-G1990)*O1990*Lane_Width*Cost_m2)</f>
        <v/>
      </c>
      <c r="X1990" s="55" cm="1">
        <f t="array" ref="X1990">IF(AND(B1990:D1990="",G1990:P1990=""),-9999,V1990*Av_Cost_Coll/W1990)</f>
        <v>-9999</v>
      </c>
      <c r="Y1990" s="55" cm="1">
        <f t="array" ref="Y1990">IF(AND(B1990:D1990="",G1990:P1990=""),-9999,VLOOKUP(CONCATENATE(M1990,"-",N1990),Likelihood,2,FALSE))</f>
        <v>-9999</v>
      </c>
      <c r="Z1990" s="55" t="str" cm="1">
        <f t="array" ref="Z1990">IF(AND(B1990:D1990="",G1990:P1990=""),"",IF(X1990&gt;=2,IF(Y1990&gt;50,"P1","P3"),IF(X1990&gt;0,IF(Y1990&gt;50,"P2","P5"),IF(Y1990&gt;50,"P4","P6"))))</f>
        <v/>
      </c>
    </row>
    <row r="1991" spans="1:26" x14ac:dyDescent="0.35">
      <c r="A1991" s="48"/>
      <c r="B1991" s="48"/>
      <c r="C1991" s="48"/>
      <c r="D1991" s="48"/>
      <c r="E1991" s="47"/>
      <c r="F1991" s="47"/>
      <c r="G1991" s="48"/>
      <c r="H1991" s="48"/>
      <c r="I1991" s="48"/>
      <c r="J1991" s="48"/>
      <c r="K1991" s="48"/>
      <c r="L1991" s="48"/>
      <c r="M1991" s="48"/>
      <c r="N1991" s="48"/>
      <c r="O1991" s="48"/>
      <c r="P1991" s="48"/>
      <c r="Q1991" s="55" t="str" cm="1">
        <f t="array" ref="Q1991">IF(AND(B1991="",D1991="",G1991:H1991="",J1991:P1991),"",IF(OR(B1991="",D1991="",AND(D1991&lt;&gt;"A",D1991&lt;&gt;"B",D1991&lt;&gt;"C",D1991&lt;&gt;"D",D1991&lt;&gt;"U"),G1991&lt;0,H1991&lt;G1991,AND(J1991&lt;&gt;"BC",J1991&lt;&gt;"SG",J1991&lt;&gt;"KQ",J1991&lt;&gt;"R"),J1991="",K1991="",L1991="",L1991&lt; 0,OR(M1991="",M1991&gt;15),OR(N1991="",N1991&gt;15),O1991="",P1991=""),"ERROR - Please check inputs",""))</f>
        <v/>
      </c>
      <c r="R1991" s="55" t="str" cm="1">
        <f t="array" ref="R1991">IF(AND(B1991:D1991="",G1991:P1991=""),"",H1991-G1991)</f>
        <v/>
      </c>
      <c r="S1991" s="55" t="str" cm="1">
        <f t="array" ref="S1991">IF(AND(B1991:D1991="",G1991:P1991=""),"",P1991*R1991/1000*365)</f>
        <v/>
      </c>
      <c r="T1991" s="55" t="str" cm="1">
        <f t="array" ref="T1991">IF(AND(B1991:D1991="",G1991:P1991=""),"",MAX(0,K1991-L1991))</f>
        <v/>
      </c>
      <c r="U1991" s="55" t="str" cm="1">
        <f t="array" ref="U1991">IF(AND(B1991:D1991="",G1991:P1991=""),"",VLOOKUP(J1991,ABen_Rates,3,FALSE)*T1991*S1991)</f>
        <v/>
      </c>
      <c r="V1991" s="55" t="str" cm="1">
        <f t="array" ref="V1991">IF(AND(B1991:D1991="",G1991:P1991=""),"",VLOOKUP(D1991,Treatment_Life,2,FALSE)*U1991)</f>
        <v/>
      </c>
      <c r="W1991" s="55" t="str" cm="1">
        <f t="array" ref="W1991">IF(AND(B1991:D1991="",G1991:P1991=""),"",(H1991-G1991)*O1991*Lane_Width*Cost_m2)</f>
        <v/>
      </c>
      <c r="X1991" s="55" cm="1">
        <f t="array" ref="X1991">IF(AND(B1991:D1991="",G1991:P1991=""),-9999,V1991*Av_Cost_Coll/W1991)</f>
        <v>-9999</v>
      </c>
      <c r="Y1991" s="55" cm="1">
        <f t="array" ref="Y1991">IF(AND(B1991:D1991="",G1991:P1991=""),-9999,VLOOKUP(CONCATENATE(M1991,"-",N1991),Likelihood,2,FALSE))</f>
        <v>-9999</v>
      </c>
      <c r="Z1991" s="55" t="str" cm="1">
        <f t="array" ref="Z1991">IF(AND(B1991:D1991="",G1991:P1991=""),"",IF(X1991&gt;=2,IF(Y1991&gt;50,"P1","P3"),IF(X1991&gt;0,IF(Y1991&gt;50,"P2","P5"),IF(Y1991&gt;50,"P4","P6"))))</f>
        <v/>
      </c>
    </row>
    <row r="1992" spans="1:26" x14ac:dyDescent="0.35">
      <c r="A1992" s="48"/>
      <c r="B1992" s="48"/>
      <c r="C1992" s="48"/>
      <c r="D1992" s="48"/>
      <c r="E1992" s="47"/>
      <c r="F1992" s="47"/>
      <c r="G1992" s="48"/>
      <c r="H1992" s="48"/>
      <c r="I1992" s="48"/>
      <c r="J1992" s="48"/>
      <c r="K1992" s="48"/>
      <c r="L1992" s="48"/>
      <c r="M1992" s="48"/>
      <c r="N1992" s="48"/>
      <c r="O1992" s="48"/>
      <c r="P1992" s="48"/>
      <c r="Q1992" s="55" t="str" cm="1">
        <f t="array" ref="Q1992">IF(AND(B1992="",D1992="",G1992:H1992="",J1992:P1992),"",IF(OR(B1992="",D1992="",AND(D1992&lt;&gt;"A",D1992&lt;&gt;"B",D1992&lt;&gt;"C",D1992&lt;&gt;"D",D1992&lt;&gt;"U"),G1992&lt;0,H1992&lt;G1992,AND(J1992&lt;&gt;"BC",J1992&lt;&gt;"SG",J1992&lt;&gt;"KQ",J1992&lt;&gt;"R"),J1992="",K1992="",L1992="",L1992&lt; 0,OR(M1992="",M1992&gt;15),OR(N1992="",N1992&gt;15),O1992="",P1992=""),"ERROR - Please check inputs",""))</f>
        <v/>
      </c>
      <c r="R1992" s="55" t="str" cm="1">
        <f t="array" ref="R1992">IF(AND(B1992:D1992="",G1992:P1992=""),"",H1992-G1992)</f>
        <v/>
      </c>
      <c r="S1992" s="55" t="str" cm="1">
        <f t="array" ref="S1992">IF(AND(B1992:D1992="",G1992:P1992=""),"",P1992*R1992/1000*365)</f>
        <v/>
      </c>
      <c r="T1992" s="55" t="str" cm="1">
        <f t="array" ref="T1992">IF(AND(B1992:D1992="",G1992:P1992=""),"",MAX(0,K1992-L1992))</f>
        <v/>
      </c>
      <c r="U1992" s="55" t="str" cm="1">
        <f t="array" ref="U1992">IF(AND(B1992:D1992="",G1992:P1992=""),"",VLOOKUP(J1992,ABen_Rates,3,FALSE)*T1992*S1992)</f>
        <v/>
      </c>
      <c r="V1992" s="55" t="str" cm="1">
        <f t="array" ref="V1992">IF(AND(B1992:D1992="",G1992:P1992=""),"",VLOOKUP(D1992,Treatment_Life,2,FALSE)*U1992)</f>
        <v/>
      </c>
      <c r="W1992" s="55" t="str" cm="1">
        <f t="array" ref="W1992">IF(AND(B1992:D1992="",G1992:P1992=""),"",(H1992-G1992)*O1992*Lane_Width*Cost_m2)</f>
        <v/>
      </c>
      <c r="X1992" s="55" cm="1">
        <f t="array" ref="X1992">IF(AND(B1992:D1992="",G1992:P1992=""),-9999,V1992*Av_Cost_Coll/W1992)</f>
        <v>-9999</v>
      </c>
      <c r="Y1992" s="55" cm="1">
        <f t="array" ref="Y1992">IF(AND(B1992:D1992="",G1992:P1992=""),-9999,VLOOKUP(CONCATENATE(M1992,"-",N1992),Likelihood,2,FALSE))</f>
        <v>-9999</v>
      </c>
      <c r="Z1992" s="55" t="str" cm="1">
        <f t="array" ref="Z1992">IF(AND(B1992:D1992="",G1992:P1992=""),"",IF(X1992&gt;=2,IF(Y1992&gt;50,"P1","P3"),IF(X1992&gt;0,IF(Y1992&gt;50,"P2","P5"),IF(Y1992&gt;50,"P4","P6"))))</f>
        <v/>
      </c>
    </row>
    <row r="1993" spans="1:26" x14ac:dyDescent="0.35">
      <c r="A1993" s="48"/>
      <c r="B1993" s="48"/>
      <c r="C1993" s="48"/>
      <c r="D1993" s="48"/>
      <c r="E1993" s="47"/>
      <c r="F1993" s="47"/>
      <c r="G1993" s="48"/>
      <c r="H1993" s="48"/>
      <c r="I1993" s="48"/>
      <c r="J1993" s="48"/>
      <c r="K1993" s="48"/>
      <c r="L1993" s="48"/>
      <c r="M1993" s="48"/>
      <c r="N1993" s="48"/>
      <c r="O1993" s="48"/>
      <c r="P1993" s="48"/>
      <c r="Q1993" s="55" t="str" cm="1">
        <f t="array" ref="Q1993">IF(AND(B1993="",D1993="",G1993:H1993="",J1993:P1993),"",IF(OR(B1993="",D1993="",AND(D1993&lt;&gt;"A",D1993&lt;&gt;"B",D1993&lt;&gt;"C",D1993&lt;&gt;"D",D1993&lt;&gt;"U"),G1993&lt;0,H1993&lt;G1993,AND(J1993&lt;&gt;"BC",J1993&lt;&gt;"SG",J1993&lt;&gt;"KQ",J1993&lt;&gt;"R"),J1993="",K1993="",L1993="",L1993&lt; 0,OR(M1993="",M1993&gt;15),OR(N1993="",N1993&gt;15),O1993="",P1993=""),"ERROR - Please check inputs",""))</f>
        <v/>
      </c>
      <c r="R1993" s="55" t="str" cm="1">
        <f t="array" ref="R1993">IF(AND(B1993:D1993="",G1993:P1993=""),"",H1993-G1993)</f>
        <v/>
      </c>
      <c r="S1993" s="55" t="str" cm="1">
        <f t="array" ref="S1993">IF(AND(B1993:D1993="",G1993:P1993=""),"",P1993*R1993/1000*365)</f>
        <v/>
      </c>
      <c r="T1993" s="55" t="str" cm="1">
        <f t="array" ref="T1993">IF(AND(B1993:D1993="",G1993:P1993=""),"",MAX(0,K1993-L1993))</f>
        <v/>
      </c>
      <c r="U1993" s="55" t="str" cm="1">
        <f t="array" ref="U1993">IF(AND(B1993:D1993="",G1993:P1993=""),"",VLOOKUP(J1993,ABen_Rates,3,FALSE)*T1993*S1993)</f>
        <v/>
      </c>
      <c r="V1993" s="55" t="str" cm="1">
        <f t="array" ref="V1993">IF(AND(B1993:D1993="",G1993:P1993=""),"",VLOOKUP(D1993,Treatment_Life,2,FALSE)*U1993)</f>
        <v/>
      </c>
      <c r="W1993" s="55" t="str" cm="1">
        <f t="array" ref="W1993">IF(AND(B1993:D1993="",G1993:P1993=""),"",(H1993-G1993)*O1993*Lane_Width*Cost_m2)</f>
        <v/>
      </c>
      <c r="X1993" s="55" cm="1">
        <f t="array" ref="X1993">IF(AND(B1993:D1993="",G1993:P1993=""),-9999,V1993*Av_Cost_Coll/W1993)</f>
        <v>-9999</v>
      </c>
      <c r="Y1993" s="55" cm="1">
        <f t="array" ref="Y1993">IF(AND(B1993:D1993="",G1993:P1993=""),-9999,VLOOKUP(CONCATENATE(M1993,"-",N1993),Likelihood,2,FALSE))</f>
        <v>-9999</v>
      </c>
      <c r="Z1993" s="55" t="str" cm="1">
        <f t="array" ref="Z1993">IF(AND(B1993:D1993="",G1993:P1993=""),"",IF(X1993&gt;=2,IF(Y1993&gt;50,"P1","P3"),IF(X1993&gt;0,IF(Y1993&gt;50,"P2","P5"),IF(Y1993&gt;50,"P4","P6"))))</f>
        <v/>
      </c>
    </row>
    <row r="1994" spans="1:26" x14ac:dyDescent="0.35">
      <c r="A1994" s="48"/>
      <c r="B1994" s="48"/>
      <c r="C1994" s="48"/>
      <c r="D1994" s="48"/>
      <c r="E1994" s="47"/>
      <c r="F1994" s="47"/>
      <c r="G1994" s="48"/>
      <c r="H1994" s="48"/>
      <c r="I1994" s="48"/>
      <c r="J1994" s="48"/>
      <c r="K1994" s="48"/>
      <c r="L1994" s="48"/>
      <c r="M1994" s="48"/>
      <c r="N1994" s="48"/>
      <c r="O1994" s="48"/>
      <c r="P1994" s="48"/>
      <c r="Q1994" s="55" t="str" cm="1">
        <f t="array" ref="Q1994">IF(AND(B1994="",D1994="",G1994:H1994="",J1994:P1994),"",IF(OR(B1994="",D1994="",AND(D1994&lt;&gt;"A",D1994&lt;&gt;"B",D1994&lt;&gt;"C",D1994&lt;&gt;"D",D1994&lt;&gt;"U"),G1994&lt;0,H1994&lt;G1994,AND(J1994&lt;&gt;"BC",J1994&lt;&gt;"SG",J1994&lt;&gt;"KQ",J1994&lt;&gt;"R"),J1994="",K1994="",L1994="",L1994&lt; 0,OR(M1994="",M1994&gt;15),OR(N1994="",N1994&gt;15),O1994="",P1994=""),"ERROR - Please check inputs",""))</f>
        <v/>
      </c>
      <c r="R1994" s="55" t="str" cm="1">
        <f t="array" ref="R1994">IF(AND(B1994:D1994="",G1994:P1994=""),"",H1994-G1994)</f>
        <v/>
      </c>
      <c r="S1994" s="55" t="str" cm="1">
        <f t="array" ref="S1994">IF(AND(B1994:D1994="",G1994:P1994=""),"",P1994*R1994/1000*365)</f>
        <v/>
      </c>
      <c r="T1994" s="55" t="str" cm="1">
        <f t="array" ref="T1994">IF(AND(B1994:D1994="",G1994:P1994=""),"",MAX(0,K1994-L1994))</f>
        <v/>
      </c>
      <c r="U1994" s="55" t="str" cm="1">
        <f t="array" ref="U1994">IF(AND(B1994:D1994="",G1994:P1994=""),"",VLOOKUP(J1994,ABen_Rates,3,FALSE)*T1994*S1994)</f>
        <v/>
      </c>
      <c r="V1994" s="55" t="str" cm="1">
        <f t="array" ref="V1994">IF(AND(B1994:D1994="",G1994:P1994=""),"",VLOOKUP(D1994,Treatment_Life,2,FALSE)*U1994)</f>
        <v/>
      </c>
      <c r="W1994" s="55" t="str" cm="1">
        <f t="array" ref="W1994">IF(AND(B1994:D1994="",G1994:P1994=""),"",(H1994-G1994)*O1994*Lane_Width*Cost_m2)</f>
        <v/>
      </c>
      <c r="X1994" s="55" cm="1">
        <f t="array" ref="X1994">IF(AND(B1994:D1994="",G1994:P1994=""),-9999,V1994*Av_Cost_Coll/W1994)</f>
        <v>-9999</v>
      </c>
      <c r="Y1994" s="55" cm="1">
        <f t="array" ref="Y1994">IF(AND(B1994:D1994="",G1994:P1994=""),-9999,VLOOKUP(CONCATENATE(M1994,"-",N1994),Likelihood,2,FALSE))</f>
        <v>-9999</v>
      </c>
      <c r="Z1994" s="55" t="str" cm="1">
        <f t="array" ref="Z1994">IF(AND(B1994:D1994="",G1994:P1994=""),"",IF(X1994&gt;=2,IF(Y1994&gt;50,"P1","P3"),IF(X1994&gt;0,IF(Y1994&gt;50,"P2","P5"),IF(Y1994&gt;50,"P4","P6"))))</f>
        <v/>
      </c>
    </row>
    <row r="1995" spans="1:26" x14ac:dyDescent="0.35">
      <c r="A1995" s="48"/>
      <c r="B1995" s="48"/>
      <c r="C1995" s="48"/>
      <c r="D1995" s="48"/>
      <c r="E1995" s="47"/>
      <c r="F1995" s="47"/>
      <c r="G1995" s="48"/>
      <c r="H1995" s="48"/>
      <c r="I1995" s="48"/>
      <c r="J1995" s="48"/>
      <c r="K1995" s="48"/>
      <c r="L1995" s="48"/>
      <c r="M1995" s="48"/>
      <c r="N1995" s="48"/>
      <c r="O1995" s="48"/>
      <c r="P1995" s="48"/>
      <c r="Q1995" s="55" t="str" cm="1">
        <f t="array" ref="Q1995">IF(AND(B1995="",D1995="",G1995:H1995="",J1995:P1995),"",IF(OR(B1995="",D1995="",AND(D1995&lt;&gt;"A",D1995&lt;&gt;"B",D1995&lt;&gt;"C",D1995&lt;&gt;"D",D1995&lt;&gt;"U"),G1995&lt;0,H1995&lt;G1995,AND(J1995&lt;&gt;"BC",J1995&lt;&gt;"SG",J1995&lt;&gt;"KQ",J1995&lt;&gt;"R"),J1995="",K1995="",L1995="",L1995&lt; 0,OR(M1995="",M1995&gt;15),OR(N1995="",N1995&gt;15),O1995="",P1995=""),"ERROR - Please check inputs",""))</f>
        <v/>
      </c>
      <c r="R1995" s="55" t="str" cm="1">
        <f t="array" ref="R1995">IF(AND(B1995:D1995="",G1995:P1995=""),"",H1995-G1995)</f>
        <v/>
      </c>
      <c r="S1995" s="55" t="str" cm="1">
        <f t="array" ref="S1995">IF(AND(B1995:D1995="",G1995:P1995=""),"",P1995*R1995/1000*365)</f>
        <v/>
      </c>
      <c r="T1995" s="55" t="str" cm="1">
        <f t="array" ref="T1995">IF(AND(B1995:D1995="",G1995:P1995=""),"",MAX(0,K1995-L1995))</f>
        <v/>
      </c>
      <c r="U1995" s="55" t="str" cm="1">
        <f t="array" ref="U1995">IF(AND(B1995:D1995="",G1995:P1995=""),"",VLOOKUP(J1995,ABen_Rates,3,FALSE)*T1995*S1995)</f>
        <v/>
      </c>
      <c r="V1995" s="55" t="str" cm="1">
        <f t="array" ref="V1995">IF(AND(B1995:D1995="",G1995:P1995=""),"",VLOOKUP(D1995,Treatment_Life,2,FALSE)*U1995)</f>
        <v/>
      </c>
      <c r="W1995" s="55" t="str" cm="1">
        <f t="array" ref="W1995">IF(AND(B1995:D1995="",G1995:P1995=""),"",(H1995-G1995)*O1995*Lane_Width*Cost_m2)</f>
        <v/>
      </c>
      <c r="X1995" s="55" cm="1">
        <f t="array" ref="X1995">IF(AND(B1995:D1995="",G1995:P1995=""),-9999,V1995*Av_Cost_Coll/W1995)</f>
        <v>-9999</v>
      </c>
      <c r="Y1995" s="55" cm="1">
        <f t="array" ref="Y1995">IF(AND(B1995:D1995="",G1995:P1995=""),-9999,VLOOKUP(CONCATENATE(M1995,"-",N1995),Likelihood,2,FALSE))</f>
        <v>-9999</v>
      </c>
      <c r="Z1995" s="55" t="str" cm="1">
        <f t="array" ref="Z1995">IF(AND(B1995:D1995="",G1995:P1995=""),"",IF(X1995&gt;=2,IF(Y1995&gt;50,"P1","P3"),IF(X1995&gt;0,IF(Y1995&gt;50,"P2","P5"),IF(Y1995&gt;50,"P4","P6"))))</f>
        <v/>
      </c>
    </row>
    <row r="1996" spans="1:26" x14ac:dyDescent="0.35">
      <c r="A1996" s="48"/>
      <c r="B1996" s="48"/>
      <c r="C1996" s="48"/>
      <c r="D1996" s="48"/>
      <c r="E1996" s="47"/>
      <c r="F1996" s="47"/>
      <c r="G1996" s="48"/>
      <c r="H1996" s="48"/>
      <c r="I1996" s="48"/>
      <c r="J1996" s="48"/>
      <c r="K1996" s="48"/>
      <c r="L1996" s="48"/>
      <c r="M1996" s="48"/>
      <c r="N1996" s="48"/>
      <c r="O1996" s="48"/>
      <c r="P1996" s="48"/>
      <c r="Q1996" s="55" t="str" cm="1">
        <f t="array" ref="Q1996">IF(AND(B1996="",D1996="",G1996:H1996="",J1996:P1996),"",IF(OR(B1996="",D1996="",AND(D1996&lt;&gt;"A",D1996&lt;&gt;"B",D1996&lt;&gt;"C",D1996&lt;&gt;"D",D1996&lt;&gt;"U"),G1996&lt;0,H1996&lt;G1996,AND(J1996&lt;&gt;"BC",J1996&lt;&gt;"SG",J1996&lt;&gt;"KQ",J1996&lt;&gt;"R"),J1996="",K1996="",L1996="",L1996&lt; 0,OR(M1996="",M1996&gt;15),OR(N1996="",N1996&gt;15),O1996="",P1996=""),"ERROR - Please check inputs",""))</f>
        <v/>
      </c>
      <c r="R1996" s="55" t="str" cm="1">
        <f t="array" ref="R1996">IF(AND(B1996:D1996="",G1996:P1996=""),"",H1996-G1996)</f>
        <v/>
      </c>
      <c r="S1996" s="55" t="str" cm="1">
        <f t="array" ref="S1996">IF(AND(B1996:D1996="",G1996:P1996=""),"",P1996*R1996/1000*365)</f>
        <v/>
      </c>
      <c r="T1996" s="55" t="str" cm="1">
        <f t="array" ref="T1996">IF(AND(B1996:D1996="",G1996:P1996=""),"",MAX(0,K1996-L1996))</f>
        <v/>
      </c>
      <c r="U1996" s="55" t="str" cm="1">
        <f t="array" ref="U1996">IF(AND(B1996:D1996="",G1996:P1996=""),"",VLOOKUP(J1996,ABen_Rates,3,FALSE)*T1996*S1996)</f>
        <v/>
      </c>
      <c r="V1996" s="55" t="str" cm="1">
        <f t="array" ref="V1996">IF(AND(B1996:D1996="",G1996:P1996=""),"",VLOOKUP(D1996,Treatment_Life,2,FALSE)*U1996)</f>
        <v/>
      </c>
      <c r="W1996" s="55" t="str" cm="1">
        <f t="array" ref="W1996">IF(AND(B1996:D1996="",G1996:P1996=""),"",(H1996-G1996)*O1996*Lane_Width*Cost_m2)</f>
        <v/>
      </c>
      <c r="X1996" s="55" cm="1">
        <f t="array" ref="X1996">IF(AND(B1996:D1996="",G1996:P1996=""),-9999,V1996*Av_Cost_Coll/W1996)</f>
        <v>-9999</v>
      </c>
      <c r="Y1996" s="55" cm="1">
        <f t="array" ref="Y1996">IF(AND(B1996:D1996="",G1996:P1996=""),-9999,VLOOKUP(CONCATENATE(M1996,"-",N1996),Likelihood,2,FALSE))</f>
        <v>-9999</v>
      </c>
      <c r="Z1996" s="55" t="str" cm="1">
        <f t="array" ref="Z1996">IF(AND(B1996:D1996="",G1996:P1996=""),"",IF(X1996&gt;=2,IF(Y1996&gt;50,"P1","P3"),IF(X1996&gt;0,IF(Y1996&gt;50,"P2","P5"),IF(Y1996&gt;50,"P4","P6"))))</f>
        <v/>
      </c>
    </row>
    <row r="1997" spans="1:26" x14ac:dyDescent="0.35">
      <c r="A1997" s="48"/>
      <c r="B1997" s="48"/>
      <c r="C1997" s="48"/>
      <c r="D1997" s="48"/>
      <c r="E1997" s="47"/>
      <c r="F1997" s="47"/>
      <c r="G1997" s="48"/>
      <c r="H1997" s="48"/>
      <c r="I1997" s="48"/>
      <c r="J1997" s="48"/>
      <c r="K1997" s="48"/>
      <c r="L1997" s="48"/>
      <c r="M1997" s="48"/>
      <c r="N1997" s="48"/>
      <c r="O1997" s="48"/>
      <c r="P1997" s="48"/>
      <c r="Q1997" s="55" t="str" cm="1">
        <f t="array" ref="Q1997">IF(AND(B1997="",D1997="",G1997:H1997="",J1997:P1997),"",IF(OR(B1997="",D1997="",AND(D1997&lt;&gt;"A",D1997&lt;&gt;"B",D1997&lt;&gt;"C",D1997&lt;&gt;"D",D1997&lt;&gt;"U"),G1997&lt;0,H1997&lt;G1997,AND(J1997&lt;&gt;"BC",J1997&lt;&gt;"SG",J1997&lt;&gt;"KQ",J1997&lt;&gt;"R"),J1997="",K1997="",L1997="",L1997&lt; 0,OR(M1997="",M1997&gt;15),OR(N1997="",N1997&gt;15),O1997="",P1997=""),"ERROR - Please check inputs",""))</f>
        <v/>
      </c>
      <c r="R1997" s="55" t="str" cm="1">
        <f t="array" ref="R1997">IF(AND(B1997:D1997="",G1997:P1997=""),"",H1997-G1997)</f>
        <v/>
      </c>
      <c r="S1997" s="55" t="str" cm="1">
        <f t="array" ref="S1997">IF(AND(B1997:D1997="",G1997:P1997=""),"",P1997*R1997/1000*365)</f>
        <v/>
      </c>
      <c r="T1997" s="55" t="str" cm="1">
        <f t="array" ref="T1997">IF(AND(B1997:D1997="",G1997:P1997=""),"",MAX(0,K1997-L1997))</f>
        <v/>
      </c>
      <c r="U1997" s="55" t="str" cm="1">
        <f t="array" ref="U1997">IF(AND(B1997:D1997="",G1997:P1997=""),"",VLOOKUP(J1997,ABen_Rates,3,FALSE)*T1997*S1997)</f>
        <v/>
      </c>
      <c r="V1997" s="55" t="str" cm="1">
        <f t="array" ref="V1997">IF(AND(B1997:D1997="",G1997:P1997=""),"",VLOOKUP(D1997,Treatment_Life,2,FALSE)*U1997)</f>
        <v/>
      </c>
      <c r="W1997" s="55" t="str" cm="1">
        <f t="array" ref="W1997">IF(AND(B1997:D1997="",G1997:P1997=""),"",(H1997-G1997)*O1997*Lane_Width*Cost_m2)</f>
        <v/>
      </c>
      <c r="X1997" s="55" cm="1">
        <f t="array" ref="X1997">IF(AND(B1997:D1997="",G1997:P1997=""),-9999,V1997*Av_Cost_Coll/W1997)</f>
        <v>-9999</v>
      </c>
      <c r="Y1997" s="55" cm="1">
        <f t="array" ref="Y1997">IF(AND(B1997:D1997="",G1997:P1997=""),-9999,VLOOKUP(CONCATENATE(M1997,"-",N1997),Likelihood,2,FALSE))</f>
        <v>-9999</v>
      </c>
      <c r="Z1997" s="55" t="str" cm="1">
        <f t="array" ref="Z1997">IF(AND(B1997:D1997="",G1997:P1997=""),"",IF(X1997&gt;=2,IF(Y1997&gt;50,"P1","P3"),IF(X1997&gt;0,IF(Y1997&gt;50,"P2","P5"),IF(Y1997&gt;50,"P4","P6"))))</f>
        <v/>
      </c>
    </row>
    <row r="1998" spans="1:26" x14ac:dyDescent="0.35">
      <c r="A1998" s="48"/>
      <c r="B1998" s="48"/>
      <c r="C1998" s="48"/>
      <c r="D1998" s="48"/>
      <c r="E1998" s="47"/>
      <c r="F1998" s="47"/>
      <c r="G1998" s="48"/>
      <c r="H1998" s="48"/>
      <c r="I1998" s="48"/>
      <c r="J1998" s="48"/>
      <c r="K1998" s="48"/>
      <c r="L1998" s="48"/>
      <c r="M1998" s="48"/>
      <c r="N1998" s="48"/>
      <c r="O1998" s="48"/>
      <c r="P1998" s="48"/>
      <c r="Q1998" s="55" t="str" cm="1">
        <f t="array" ref="Q1998">IF(AND(B1998="",D1998="",G1998:H1998="",J1998:P1998),"",IF(OR(B1998="",D1998="",AND(D1998&lt;&gt;"A",D1998&lt;&gt;"B",D1998&lt;&gt;"C",D1998&lt;&gt;"D",D1998&lt;&gt;"U"),G1998&lt;0,H1998&lt;G1998,AND(J1998&lt;&gt;"BC",J1998&lt;&gt;"SG",J1998&lt;&gt;"KQ",J1998&lt;&gt;"R"),J1998="",K1998="",L1998="",L1998&lt; 0,OR(M1998="",M1998&gt;15),OR(N1998="",N1998&gt;15),O1998="",P1998=""),"ERROR - Please check inputs",""))</f>
        <v/>
      </c>
      <c r="R1998" s="55" t="str" cm="1">
        <f t="array" ref="R1998">IF(AND(B1998:D1998="",G1998:P1998=""),"",H1998-G1998)</f>
        <v/>
      </c>
      <c r="S1998" s="55" t="str" cm="1">
        <f t="array" ref="S1998">IF(AND(B1998:D1998="",G1998:P1998=""),"",P1998*R1998/1000*365)</f>
        <v/>
      </c>
      <c r="T1998" s="55" t="str" cm="1">
        <f t="array" ref="T1998">IF(AND(B1998:D1998="",G1998:P1998=""),"",MAX(0,K1998-L1998))</f>
        <v/>
      </c>
      <c r="U1998" s="55" t="str" cm="1">
        <f t="array" ref="U1998">IF(AND(B1998:D1998="",G1998:P1998=""),"",VLOOKUP(J1998,ABen_Rates,3,FALSE)*T1998*S1998)</f>
        <v/>
      </c>
      <c r="V1998" s="55" t="str" cm="1">
        <f t="array" ref="V1998">IF(AND(B1998:D1998="",G1998:P1998=""),"",VLOOKUP(D1998,Treatment_Life,2,FALSE)*U1998)</f>
        <v/>
      </c>
      <c r="W1998" s="55" t="str" cm="1">
        <f t="array" ref="W1998">IF(AND(B1998:D1998="",G1998:P1998=""),"",(H1998-G1998)*O1998*Lane_Width*Cost_m2)</f>
        <v/>
      </c>
      <c r="X1998" s="55" cm="1">
        <f t="array" ref="X1998">IF(AND(B1998:D1998="",G1998:P1998=""),-9999,V1998*Av_Cost_Coll/W1998)</f>
        <v>-9999</v>
      </c>
      <c r="Y1998" s="55" cm="1">
        <f t="array" ref="Y1998">IF(AND(B1998:D1998="",G1998:P1998=""),-9999,VLOOKUP(CONCATENATE(M1998,"-",N1998),Likelihood,2,FALSE))</f>
        <v>-9999</v>
      </c>
      <c r="Z1998" s="55" t="str" cm="1">
        <f t="array" ref="Z1998">IF(AND(B1998:D1998="",G1998:P1998=""),"",IF(X1998&gt;=2,IF(Y1998&gt;50,"P1","P3"),IF(X1998&gt;0,IF(Y1998&gt;50,"P2","P5"),IF(Y1998&gt;50,"P4","P6"))))</f>
        <v/>
      </c>
    </row>
    <row r="1999" spans="1:26" x14ac:dyDescent="0.35">
      <c r="A1999" s="48"/>
      <c r="B1999" s="48"/>
      <c r="C1999" s="48"/>
      <c r="D1999" s="48"/>
      <c r="E1999" s="47"/>
      <c r="F1999" s="47"/>
      <c r="G1999" s="48"/>
      <c r="H1999" s="48"/>
      <c r="I1999" s="48"/>
      <c r="J1999" s="48"/>
      <c r="K1999" s="48"/>
      <c r="L1999" s="48"/>
      <c r="M1999" s="48"/>
      <c r="N1999" s="48"/>
      <c r="O1999" s="48"/>
      <c r="P1999" s="48"/>
      <c r="Q1999" s="55" t="str" cm="1">
        <f t="array" ref="Q1999">IF(AND(B1999="",D1999="",G1999:H1999="",J1999:P1999),"",IF(OR(B1999="",D1999="",AND(D1999&lt;&gt;"A",D1999&lt;&gt;"B",D1999&lt;&gt;"C",D1999&lt;&gt;"D",D1999&lt;&gt;"U"),G1999&lt;0,H1999&lt;G1999,AND(J1999&lt;&gt;"BC",J1999&lt;&gt;"SG",J1999&lt;&gt;"KQ",J1999&lt;&gt;"R"),J1999="",K1999="",L1999="",L1999&lt; 0,OR(M1999="",M1999&gt;15),OR(N1999="",N1999&gt;15),O1999="",P1999=""),"ERROR - Please check inputs",""))</f>
        <v/>
      </c>
      <c r="R1999" s="55" t="str" cm="1">
        <f t="array" ref="R1999">IF(AND(B1999:D1999="",G1999:P1999=""),"",H1999-G1999)</f>
        <v/>
      </c>
      <c r="S1999" s="55" t="str" cm="1">
        <f t="array" ref="S1999">IF(AND(B1999:D1999="",G1999:P1999=""),"",P1999*R1999/1000*365)</f>
        <v/>
      </c>
      <c r="T1999" s="55" t="str" cm="1">
        <f t="array" ref="T1999">IF(AND(B1999:D1999="",G1999:P1999=""),"",MAX(0,K1999-L1999))</f>
        <v/>
      </c>
      <c r="U1999" s="55" t="str" cm="1">
        <f t="array" ref="U1999">IF(AND(B1999:D1999="",G1999:P1999=""),"",VLOOKUP(J1999,ABen_Rates,3,FALSE)*T1999*S1999)</f>
        <v/>
      </c>
      <c r="V1999" s="55" t="str" cm="1">
        <f t="array" ref="V1999">IF(AND(B1999:D1999="",G1999:P1999=""),"",VLOOKUP(D1999,Treatment_Life,2,FALSE)*U1999)</f>
        <v/>
      </c>
      <c r="W1999" s="55" t="str" cm="1">
        <f t="array" ref="W1999">IF(AND(B1999:D1999="",G1999:P1999=""),"",(H1999-G1999)*O1999*Lane_Width*Cost_m2)</f>
        <v/>
      </c>
      <c r="X1999" s="55" cm="1">
        <f t="array" ref="X1999">IF(AND(B1999:D1999="",G1999:P1999=""),-9999,V1999*Av_Cost_Coll/W1999)</f>
        <v>-9999</v>
      </c>
      <c r="Y1999" s="55" cm="1">
        <f t="array" ref="Y1999">IF(AND(B1999:D1999="",G1999:P1999=""),-9999,VLOOKUP(CONCATENATE(M1999,"-",N1999),Likelihood,2,FALSE))</f>
        <v>-9999</v>
      </c>
      <c r="Z1999" s="55" t="str" cm="1">
        <f t="array" ref="Z1999">IF(AND(B1999:D1999="",G1999:P1999=""),"",IF(X1999&gt;=2,IF(Y1999&gt;50,"P1","P3"),IF(X1999&gt;0,IF(Y1999&gt;50,"P2","P5"),IF(Y1999&gt;50,"P4","P6"))))</f>
        <v/>
      </c>
    </row>
    <row r="2000" spans="1:26" x14ac:dyDescent="0.35">
      <c r="A2000" s="48"/>
      <c r="B2000" s="48"/>
      <c r="C2000" s="48"/>
      <c r="D2000" s="48"/>
      <c r="E2000" s="47"/>
      <c r="F2000" s="47"/>
      <c r="G2000" s="48"/>
      <c r="H2000" s="48"/>
      <c r="I2000" s="48"/>
      <c r="J2000" s="48"/>
      <c r="K2000" s="48"/>
      <c r="L2000" s="48"/>
      <c r="M2000" s="48"/>
      <c r="N2000" s="48"/>
      <c r="O2000" s="48"/>
      <c r="P2000" s="48"/>
      <c r="Q2000" s="55" t="str" cm="1">
        <f t="array" ref="Q2000">IF(AND(B2000="",D2000="",G2000:H2000="",J2000:P2000),"",IF(OR(B2000="",D2000="",AND(D2000&lt;&gt;"A",D2000&lt;&gt;"B",D2000&lt;&gt;"C",D2000&lt;&gt;"D",D2000&lt;&gt;"U"),G2000&lt;0,H2000&lt;G2000,AND(J2000&lt;&gt;"BC",J2000&lt;&gt;"SG",J2000&lt;&gt;"KQ",J2000&lt;&gt;"R"),J2000="",K2000="",L2000="",L2000&lt; 0,OR(M2000="",M2000&gt;15),OR(N2000="",N2000&gt;15),O2000="",P2000=""),"ERROR - Please check inputs",""))</f>
        <v/>
      </c>
      <c r="R2000" s="55" t="str" cm="1">
        <f t="array" ref="R2000">IF(AND(B2000:D2000="",G2000:P2000=""),"",H2000-G2000)</f>
        <v/>
      </c>
      <c r="S2000" s="55" t="str" cm="1">
        <f t="array" ref="S2000">IF(AND(B2000:D2000="",G2000:P2000=""),"",P2000*R2000/1000*365)</f>
        <v/>
      </c>
      <c r="T2000" s="55" t="str" cm="1">
        <f t="array" ref="T2000">IF(AND(B2000:D2000="",G2000:P2000=""),"",MAX(0,K2000-L2000))</f>
        <v/>
      </c>
      <c r="U2000" s="55" t="str" cm="1">
        <f t="array" ref="U2000">IF(AND(B2000:D2000="",G2000:P2000=""),"",VLOOKUP(J2000,ABen_Rates,3,FALSE)*T2000*S2000)</f>
        <v/>
      </c>
      <c r="V2000" s="55" t="str" cm="1">
        <f t="array" ref="V2000">IF(AND(B2000:D2000="",G2000:P2000=""),"",VLOOKUP(D2000,Treatment_Life,2,FALSE)*U2000)</f>
        <v/>
      </c>
      <c r="W2000" s="55" t="str" cm="1">
        <f t="array" ref="W2000">IF(AND(B2000:D2000="",G2000:P2000=""),"",(H2000-G2000)*O2000*Lane_Width*Cost_m2)</f>
        <v/>
      </c>
      <c r="X2000" s="55" cm="1">
        <f t="array" ref="X2000">IF(AND(B2000:D2000="",G2000:P2000=""),-9999,V2000*Av_Cost_Coll/W2000)</f>
        <v>-9999</v>
      </c>
      <c r="Y2000" s="55" cm="1">
        <f t="array" ref="Y2000">IF(AND(B2000:D2000="",G2000:P2000=""),-9999,VLOOKUP(CONCATENATE(M2000,"-",N2000),Likelihood,2,FALSE))</f>
        <v>-9999</v>
      </c>
      <c r="Z2000" s="55" t="str" cm="1">
        <f t="array" ref="Z2000">IF(AND(B2000:D2000="",G2000:P2000=""),"",IF(X2000&gt;=2,IF(Y2000&gt;50,"P1","P3"),IF(X2000&gt;0,IF(Y2000&gt;50,"P2","P5"),IF(Y2000&gt;50,"P4","P6"))))</f>
        <v/>
      </c>
    </row>
    <row r="2001" spans="17:17" x14ac:dyDescent="0.35">
      <c r="Q2001" t="s">
        <v>422</v>
      </c>
    </row>
  </sheetData>
  <sheetProtection sheet="1" objects="1" scenarios="1"/>
  <autoFilter ref="A1:Z2001" xr:uid="{9EFBA1BC-9FD1-4F6F-99A6-24C3885FF740}"/>
  <phoneticPr fontId="5" type="noConversion"/>
  <conditionalFormatting sqref="Q2:R2000">
    <cfRule type="containsText" dxfId="5" priority="1" operator="containsText" text="ERROR - Please check inputs">
      <formula>NOT(ISERROR(SEARCH("ERROR - Please check inputs",Q2)))</formula>
    </cfRule>
    <cfRule type="containsText" dxfId="4" priority="2" operator="containsText" text="ERROR - Please check inputs">
      <formula>NOT(ISERROR(SEARCH("ERROR - Please check inputs",Q2)))</formula>
    </cfRule>
    <cfRule type="containsText" dxfId="3" priority="3" operator="containsText" text="INPUT ERROR">
      <formula>NOT(ISERROR(SEARCH("INPUT ERROR",Q2)))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C740-13BC-41F1-B22A-9B78E8E9BA05}">
  <dimension ref="A1:Z893"/>
  <sheetViews>
    <sheetView zoomScale="90" zoomScaleNormal="90" workbookViewId="0">
      <pane ySplit="1" topLeftCell="A2" activePane="bottomLeft" state="frozen"/>
      <selection pane="bottomLeft" activeCell="A23" sqref="A23"/>
    </sheetView>
  </sheetViews>
  <sheetFormatPr defaultRowHeight="14.5" x14ac:dyDescent="0.35"/>
  <cols>
    <col min="3" max="3" width="24.26953125" customWidth="1"/>
    <col min="5" max="6" width="9.1796875" style="5"/>
    <col min="17" max="17" width="19.1796875" customWidth="1"/>
    <col min="18" max="18" width="11.26953125" customWidth="1"/>
    <col min="21" max="21" width="13.453125" customWidth="1"/>
    <col min="24" max="24" width="12.453125" customWidth="1"/>
    <col min="25" max="25" width="13" customWidth="1"/>
  </cols>
  <sheetData>
    <row r="1" spans="1:26" ht="28.5" customHeight="1" x14ac:dyDescent="0.35">
      <c r="A1" t="s">
        <v>1</v>
      </c>
      <c r="B1" t="s">
        <v>2</v>
      </c>
      <c r="C1" t="s">
        <v>5</v>
      </c>
      <c r="D1" t="s">
        <v>8</v>
      </c>
      <c r="E1" s="5" t="s">
        <v>11</v>
      </c>
      <c r="F1" s="5" t="s">
        <v>14</v>
      </c>
      <c r="G1" t="s">
        <v>17</v>
      </c>
      <c r="H1" t="s">
        <v>18</v>
      </c>
      <c r="I1" t="s">
        <v>19</v>
      </c>
      <c r="J1" t="s">
        <v>20</v>
      </c>
      <c r="K1" t="s">
        <v>4</v>
      </c>
      <c r="L1" t="s">
        <v>21</v>
      </c>
      <c r="M1" t="s">
        <v>22</v>
      </c>
      <c r="N1" t="s">
        <v>23</v>
      </c>
      <c r="O1" t="s">
        <v>24</v>
      </c>
      <c r="P1" t="s">
        <v>403</v>
      </c>
      <c r="Q1" s="44" t="s">
        <v>152</v>
      </c>
      <c r="R1" s="44" t="s">
        <v>192</v>
      </c>
      <c r="S1" s="44" t="s">
        <v>102</v>
      </c>
      <c r="T1" s="44" t="s">
        <v>106</v>
      </c>
      <c r="U1" s="44" t="s">
        <v>110</v>
      </c>
      <c r="V1" s="44" t="s">
        <v>113</v>
      </c>
      <c r="W1" s="44" t="s">
        <v>118</v>
      </c>
      <c r="X1" s="44" t="s">
        <v>123</v>
      </c>
      <c r="Y1" s="44" t="s">
        <v>131</v>
      </c>
      <c r="Z1" s="44" t="s">
        <v>139</v>
      </c>
    </row>
    <row r="2" spans="1:26" x14ac:dyDescent="0.35">
      <c r="A2" t="s">
        <v>197</v>
      </c>
      <c r="B2">
        <v>1</v>
      </c>
      <c r="C2" t="s">
        <v>198</v>
      </c>
      <c r="D2" t="s">
        <v>46</v>
      </c>
      <c r="E2" s="5" t="s">
        <v>112</v>
      </c>
      <c r="F2" s="5" t="s">
        <v>171</v>
      </c>
      <c r="G2">
        <v>429</v>
      </c>
      <c r="H2">
        <v>614</v>
      </c>
      <c r="I2" t="s">
        <v>154</v>
      </c>
      <c r="J2" t="s">
        <v>13</v>
      </c>
      <c r="K2">
        <v>0.3</v>
      </c>
      <c r="L2">
        <v>0.47899999999999998</v>
      </c>
      <c r="M2">
        <v>9</v>
      </c>
      <c r="N2">
        <v>1</v>
      </c>
      <c r="O2">
        <v>2</v>
      </c>
      <c r="P2">
        <v>9896</v>
      </c>
      <c r="Q2" s="8" t="str" cm="1">
        <f t="array" ref="Q2">IF(AND(B2="",D2="",G2:H2="",J2:P2),"",IF(OR(B2="",D2="",AND(D2&lt;&gt;"A",D2&lt;&gt;"B",D2&lt;&gt;"C",D2&lt;&gt;"D",D2&lt;&gt;"U"),G2&lt;0,H2&lt;G2,AND(J2&lt;&gt;"BC",J2&lt;&gt;"SG",J2&lt;&gt;"KQ",J2&lt;&gt;"R"),J2="",K2="",L2="",L2&lt; 0,OR(M2="",M2&gt;15),OR(N2="",N2&gt;15),O2="",P2=""),"ERROR - Please check inputs",""))</f>
        <v/>
      </c>
      <c r="R2" s="8" cm="1">
        <f t="array" ref="R2">IF(AND(B2:D2="",G2:P2=""),"",H2-G2)</f>
        <v>185</v>
      </c>
      <c r="S2" s="8" cm="1">
        <f t="array" ref="S2">IF(AND(B2:D2="",G2:P2=""),"",P2*R2/1000*365)</f>
        <v>668227.4</v>
      </c>
      <c r="T2" s="8" cm="1">
        <f t="array" ref="T2">IF(AND(B2:D2="",G2:P2=""),"",MAX(0,K2-L2))</f>
        <v>0</v>
      </c>
      <c r="U2" s="8" cm="1">
        <f t="array" ref="U2">IF(AND(B2:D2="",G2:P2=""),"",VLOOKUP(J2,ABen_Rates,3,FALSE)*T2*S2)</f>
        <v>0</v>
      </c>
      <c r="V2" s="8" cm="1">
        <f t="array" ref="V2">IF(AND(B2:D2="",G2:P2=""),"",VLOOKUP(D2,Treatment_Life,2,FALSE)*U2)</f>
        <v>0</v>
      </c>
      <c r="W2" s="8" cm="1">
        <f t="array" ref="W2">IF(AND(B2:D2="",G2:P2=""),"",(H2-G2)*O2*Lane_Width*Cost_m2)</f>
        <v>7992</v>
      </c>
      <c r="X2" s="8" cm="1">
        <f t="array" ref="X2">IF(AND(B2:D2="",G2:P2=""),-9999,V2*Av_Cost_Coll/W2)</f>
        <v>0</v>
      </c>
      <c r="Y2" s="8" cm="1">
        <f t="array" ref="Y2">IF(AND(B2:D2="",G2:P2=""),-9999,VLOOKUP(CONCATENATE(M2,"-",N2),Likelihood,2,FALSE))</f>
        <v>15</v>
      </c>
      <c r="Z2" s="8" t="str" cm="1">
        <f t="array" ref="Z2">IF(AND(B2:D2="",G2:P2=""),"",IF(X2&gt;=2,IF(Y2&gt;50,"P1","P3"),IF(X2&gt;0,IF(Y2&gt;50,"P2","P5"),IF(Y2&gt;50,"P4","P6"))))</f>
        <v>P6</v>
      </c>
    </row>
    <row r="3" spans="1:26" x14ac:dyDescent="0.35">
      <c r="A3" t="s">
        <v>197</v>
      </c>
      <c r="B3">
        <v>2</v>
      </c>
      <c r="C3" t="s">
        <v>198</v>
      </c>
      <c r="D3" t="s">
        <v>46</v>
      </c>
      <c r="E3" s="5" t="s">
        <v>112</v>
      </c>
      <c r="F3" s="5" t="s">
        <v>171</v>
      </c>
      <c r="G3">
        <v>1193</v>
      </c>
      <c r="H3">
        <v>1279</v>
      </c>
      <c r="I3" t="s">
        <v>154</v>
      </c>
      <c r="J3" t="s">
        <v>13</v>
      </c>
      <c r="K3">
        <v>0.3</v>
      </c>
      <c r="L3">
        <v>0.48699999999999999</v>
      </c>
      <c r="M3">
        <v>2</v>
      </c>
      <c r="N3">
        <v>0</v>
      </c>
      <c r="O3">
        <v>2</v>
      </c>
      <c r="P3">
        <v>9896</v>
      </c>
      <c r="Q3" s="8" t="str" cm="1">
        <f t="array" ref="Q3">IF(AND(B3="",D3="",G3:H3="",J3:P3),"",IF(OR(B3="",D3="",AND(D3&lt;&gt;"A",D3&lt;&gt;"B",D3&lt;&gt;"C",D3&lt;&gt;"D",D3&lt;&gt;"U"),G3&lt;0,H3&lt;G3,AND(J3&lt;&gt;"BC",J3&lt;&gt;"SG",J3&lt;&gt;"KQ",J3&lt;&gt;"R"),J3="",K3="",L3="",L3&lt; 0,OR(M3="",M3&gt;15),OR(N3="",N3&gt;15),O3="",P3=""),"ERROR - Please check inputs",""))</f>
        <v/>
      </c>
      <c r="R3" s="8" cm="1">
        <f t="array" ref="R3">IF(AND(B3:D3="",G3:P3=""),"",H3-G3)</f>
        <v>86</v>
      </c>
      <c r="S3" s="8" cm="1">
        <f t="array" ref="S3">IF(AND(B3:D3="",G3:P3=""),"",P3*R3/1000*365)</f>
        <v>310635.44</v>
      </c>
      <c r="T3" s="8" cm="1">
        <f t="array" ref="T3">IF(AND(B3:D3="",G3:P3=""),"",MAX(0,K3-L3))</f>
        <v>0</v>
      </c>
      <c r="U3" s="8" cm="1">
        <f t="array" ref="U3">IF(AND(B3:D3="",G3:P3=""),"",VLOOKUP(J3,ABen_Rates,3,FALSE)*T3*S3)</f>
        <v>0</v>
      </c>
      <c r="V3" s="8" cm="1">
        <f t="array" ref="V3">IF(AND(B3:D3="",G3:P3=""),"",VLOOKUP(D3,Treatment_Life,2,FALSE)*U3)</f>
        <v>0</v>
      </c>
      <c r="W3" s="8" cm="1">
        <f t="array" ref="W3">IF(AND(B3:D3="",G3:P3=""),"",(H3-G3)*O3*Lane_Width*Cost_m2)</f>
        <v>3715.2000000000003</v>
      </c>
      <c r="X3" s="8" cm="1">
        <f t="array" ref="X3">IF(AND(B3:D3="",G3:P3=""),"",V3*Av_Cost_Coll/W3)</f>
        <v>0</v>
      </c>
      <c r="Y3" s="8" cm="1">
        <f t="array" ref="Y3">IF(AND(B3:D3="",G3:P3=""),"",VLOOKUP(CONCATENATE(M3,"-",N3),Likelihood,2,FALSE))</f>
        <v>36</v>
      </c>
      <c r="Z3" s="8" t="str" cm="1">
        <f t="array" ref="Z3">IF(AND(B3:D3="",G3:P3=""),"",IF(X3&gt;=2,IF(Y3&gt;50,"P1","P3"),IF(X3&gt;0,IF(Y3&gt;50,"P2","P5"),IF(Y3&gt;50,"P4","P6"))))</f>
        <v>P6</v>
      </c>
    </row>
    <row r="4" spans="1:26" x14ac:dyDescent="0.35">
      <c r="A4" t="s">
        <v>197</v>
      </c>
      <c r="B4">
        <v>3</v>
      </c>
      <c r="C4" t="s">
        <v>198</v>
      </c>
      <c r="D4" t="s">
        <v>46</v>
      </c>
      <c r="E4" s="5" t="s">
        <v>112</v>
      </c>
      <c r="F4" s="5" t="s">
        <v>171</v>
      </c>
      <c r="G4">
        <v>479</v>
      </c>
      <c r="H4">
        <v>664</v>
      </c>
      <c r="I4" t="s">
        <v>172</v>
      </c>
      <c r="J4" t="s">
        <v>13</v>
      </c>
      <c r="K4">
        <v>0.3</v>
      </c>
      <c r="L4">
        <v>0.498</v>
      </c>
      <c r="M4">
        <v>10</v>
      </c>
      <c r="N4">
        <v>1</v>
      </c>
      <c r="O4">
        <v>2</v>
      </c>
      <c r="P4">
        <v>9896</v>
      </c>
      <c r="Q4" s="8" t="str" cm="1">
        <f t="array" ref="Q4">IF(AND(B4="",D4="",G4:H4="",J4:P4),"",IF(OR(B4="",D4="",AND(D4&lt;&gt;"A",D4&lt;&gt;"B",D4&lt;&gt;"C",D4&lt;&gt;"D",D4&lt;&gt;"U"),G4&lt;0,H4&lt;G4,AND(J4&lt;&gt;"BC",J4&lt;&gt;"SG",J4&lt;&gt;"KQ",J4&lt;&gt;"R"),J4="",K4="",L4="",L4&lt; 0,OR(M4="",M4&gt;15),OR(N4="",N4&gt;15),O4="",P4=""),"ERROR - Please check inputs",""))</f>
        <v/>
      </c>
      <c r="R4" s="8" cm="1">
        <f t="array" ref="R4">IF(AND(B4:D4="",G4:P4=""),"",H4-G4)</f>
        <v>185</v>
      </c>
      <c r="S4" s="8" cm="1">
        <f t="array" ref="S4">IF(AND(B4:D4="",G4:P4=""),"",P4*R4/1000*365)</f>
        <v>668227.4</v>
      </c>
      <c r="T4" s="8" cm="1">
        <f t="array" ref="T4">IF(AND(B4:D4="",G4:P4=""),"",MAX(0,K4-L4))</f>
        <v>0</v>
      </c>
      <c r="U4" s="8" cm="1">
        <f t="array" ref="U4">IF(AND(B4:D4="",G4:P4=""),"",VLOOKUP(J4,ABen_Rates,3,FALSE)*T4*S4)</f>
        <v>0</v>
      </c>
      <c r="V4" s="8" cm="1">
        <f t="array" ref="V4">IF(AND(B4:D4="",G4:P4=""),"",VLOOKUP(D4,Treatment_Life,2,FALSE)*U4)</f>
        <v>0</v>
      </c>
      <c r="W4" s="8" cm="1">
        <f t="array" ref="W4">IF(AND(B4:D4="",G4:P4=""),"",(H4-G4)*O4*Lane_Width*Cost_m2)</f>
        <v>7992</v>
      </c>
      <c r="X4" s="8" cm="1">
        <f t="array" ref="X4">IF(AND(B4:D4="",G4:P4=""),"",V4*Av_Cost_Coll/W4)</f>
        <v>0</v>
      </c>
      <c r="Y4" s="8" cm="1">
        <f t="array" ref="Y4">IF(AND(B4:D4="",G4:P4=""),"",VLOOKUP(CONCATENATE(M4,"-",N4),Likelihood,2,FALSE))</f>
        <v>12</v>
      </c>
      <c r="Z4" s="8" t="str" cm="1">
        <f t="array" ref="Z4">IF(AND(B4:D4="",G4:P4=""),"",IF(X4&gt;=2,IF(Y4&gt;50,"P1","P3"),IF(X4&gt;0,IF(Y4&gt;50,"P2","P5"),IF(Y4&gt;50,"P4","P6"))))</f>
        <v>P6</v>
      </c>
    </row>
    <row r="5" spans="1:26" x14ac:dyDescent="0.35">
      <c r="A5" t="s">
        <v>197</v>
      </c>
      <c r="B5">
        <v>4</v>
      </c>
      <c r="C5" t="s">
        <v>199</v>
      </c>
      <c r="D5" t="s">
        <v>46</v>
      </c>
      <c r="E5" s="5" t="s">
        <v>112</v>
      </c>
      <c r="F5" s="5" t="s">
        <v>153</v>
      </c>
      <c r="G5">
        <v>236</v>
      </c>
      <c r="H5">
        <v>296</v>
      </c>
      <c r="I5" t="s">
        <v>154</v>
      </c>
      <c r="J5" t="s">
        <v>13</v>
      </c>
      <c r="K5">
        <v>0.3</v>
      </c>
      <c r="L5">
        <v>0.49299999999999999</v>
      </c>
      <c r="M5">
        <v>3</v>
      </c>
      <c r="N5">
        <v>0</v>
      </c>
      <c r="O5">
        <v>1</v>
      </c>
      <c r="P5">
        <v>13310</v>
      </c>
      <c r="Q5" s="8" t="str" cm="1">
        <f t="array" ref="Q5">IF(AND(B5="",D5="",G5:H5="",J5:P5),"",IF(OR(B5="",D5="",AND(D5&lt;&gt;"A",D5&lt;&gt;"B",D5&lt;&gt;"C",D5&lt;&gt;"D",D5&lt;&gt;"U"),G5&lt;0,H5&lt;G5,AND(J5&lt;&gt;"BC",J5&lt;&gt;"SG",J5&lt;&gt;"KQ",J5&lt;&gt;"R"),J5="",K5="",L5="",L5&lt; 0,OR(M5="",M5&gt;15),OR(N5="",N5&gt;15),O5="",P5=""),"ERROR - Please check inputs",""))</f>
        <v/>
      </c>
      <c r="R5" s="8" cm="1">
        <f t="array" ref="R5">IF(AND(B5:D5="",G5:P5=""),"",H5-G5)</f>
        <v>60</v>
      </c>
      <c r="S5" s="8" cm="1">
        <f t="array" ref="S5">IF(AND(B5:D5="",G5:P5=""),"",P5*R5/1000*365)</f>
        <v>291489</v>
      </c>
      <c r="T5" s="8" cm="1">
        <f t="array" ref="T5">IF(AND(B5:D5="",G5:P5=""),"",MAX(0,K5-L5))</f>
        <v>0</v>
      </c>
      <c r="U5" s="8" cm="1">
        <f t="array" ref="U5">IF(AND(B5:D5="",G5:P5=""),"",VLOOKUP(J5,ABen_Rates,3,FALSE)*T5*S5)</f>
        <v>0</v>
      </c>
      <c r="V5" s="8" cm="1">
        <f t="array" ref="V5">IF(AND(B5:D5="",G5:P5=""),"",VLOOKUP(D5,Treatment_Life,2,FALSE)*U5)</f>
        <v>0</v>
      </c>
      <c r="W5" s="8" cm="1">
        <f t="array" ref="W5">IF(AND(B5:D5="",G5:P5=""),"",(H5-G5)*O5*Lane_Width*Cost_m2)</f>
        <v>1296</v>
      </c>
      <c r="X5" s="8" cm="1">
        <f t="array" ref="X5">IF(AND(B5:D5="",G5:P5=""),"",V5*Av_Cost_Coll/W5)</f>
        <v>0</v>
      </c>
      <c r="Y5" s="8" cm="1">
        <f t="array" ref="Y5">IF(AND(B5:D5="",G5:P5=""),"",VLOOKUP(CONCATENATE(M5,"-",N5),Likelihood,2,FALSE))</f>
        <v>29</v>
      </c>
      <c r="Z5" s="8" t="str" cm="1">
        <f t="array" ref="Z5">IF(AND(B5:D5="",G5:P5=""),"",IF(X5&gt;=2,IF(Y5&gt;50,"P1","P3"),IF(X5&gt;0,IF(Y5&gt;50,"P2","P5"),IF(Y5&gt;50,"P4","P6"))))</f>
        <v>P6</v>
      </c>
    </row>
    <row r="6" spans="1:26" x14ac:dyDescent="0.35">
      <c r="A6" t="s">
        <v>197</v>
      </c>
      <c r="B6">
        <v>5</v>
      </c>
      <c r="C6" t="s">
        <v>200</v>
      </c>
      <c r="D6" t="s">
        <v>46</v>
      </c>
      <c r="E6" s="5" t="s">
        <v>112</v>
      </c>
      <c r="F6" s="5" t="s">
        <v>171</v>
      </c>
      <c r="G6">
        <v>61</v>
      </c>
      <c r="H6">
        <v>128</v>
      </c>
      <c r="I6" t="s">
        <v>154</v>
      </c>
      <c r="J6" t="s">
        <v>7</v>
      </c>
      <c r="K6">
        <v>0.35</v>
      </c>
      <c r="L6">
        <v>0.31000000000000005</v>
      </c>
      <c r="M6">
        <v>3</v>
      </c>
      <c r="N6">
        <v>0</v>
      </c>
      <c r="O6">
        <v>2</v>
      </c>
      <c r="P6">
        <v>10734</v>
      </c>
      <c r="Q6" s="8" t="str" cm="1">
        <f t="array" ref="Q6">IF(AND(B6="",D6="",G6:H6="",J6:P6),"",IF(OR(B6="",D6="",AND(D6&lt;&gt;"A",D6&lt;&gt;"B",D6&lt;&gt;"C",D6&lt;&gt;"D",D6&lt;&gt;"U"),G6&lt;0,H6&lt;G6,AND(J6&lt;&gt;"BC",J6&lt;&gt;"SG",J6&lt;&gt;"KQ",J6&lt;&gt;"R"),J6="",K6="",L6="",L6&lt; 0,OR(M6="",M6&gt;15),OR(N6="",N6&gt;15),O6="",P6=""),"ERROR - Please check inputs",""))</f>
        <v/>
      </c>
      <c r="R6" s="8" cm="1">
        <f t="array" ref="R6">IF(AND(B6:D6="",G6:P6=""),"",H6-G6)</f>
        <v>67</v>
      </c>
      <c r="S6" s="8" cm="1">
        <f t="array" ref="S6">IF(AND(B6:D6="",G6:P6=""),"",P6*R6/1000*365)</f>
        <v>262499.96999999997</v>
      </c>
      <c r="T6" s="8" cm="1">
        <f t="array" ref="T6">IF(AND(B6:D6="",G6:P6=""),"",MAX(0,K6-L6))</f>
        <v>3.9999999999999925E-2</v>
      </c>
      <c r="U6" s="8" cm="1">
        <f t="array" ref="U6">IF(AND(B6:D6="",G6:P6=""),"",VLOOKUP(J6,ABen_Rates,3,FALSE)*T6*S6)</f>
        <v>3.9479995487999922E-3</v>
      </c>
      <c r="V6" s="8" cm="1">
        <f t="array" ref="V6">IF(AND(B6:D6="",G6:P6=""),"",VLOOKUP(D6,Treatment_Life,2,FALSE)*U6)</f>
        <v>3.553199593919993E-2</v>
      </c>
      <c r="W6" s="8" cm="1">
        <f t="array" ref="W6">IF(AND(B6:D6="",G6:P6=""),"",(H6-G6)*O6*Lane_Width*Cost_m2)</f>
        <v>2894.4</v>
      </c>
      <c r="X6" s="8" cm="1">
        <f t="array" ref="X6">IF(AND(B6:D6="",G6:P6=""),"",V6*Av_Cost_Coll/W6)</f>
        <v>1.6364924622259966</v>
      </c>
      <c r="Y6" s="8" cm="1">
        <f t="array" ref="Y6">IF(AND(B6:D6="",G6:P6=""),"",VLOOKUP(CONCATENATE(M6,"-",N6),Likelihood,2,FALSE))</f>
        <v>29</v>
      </c>
      <c r="Z6" s="8" t="str" cm="1">
        <f t="array" ref="Z6">IF(AND(B6:D6="",G6:P6=""),"",IF(X6&gt;=2,IF(Y6&gt;50,"P1","P3"),IF(X6&gt;0,IF(Y6&gt;50,"P2","P5"),IF(Y6&gt;50,"P4","P6"))))</f>
        <v>P5</v>
      </c>
    </row>
    <row r="7" spans="1:26" x14ac:dyDescent="0.35">
      <c r="A7" t="s">
        <v>197</v>
      </c>
      <c r="B7">
        <v>6</v>
      </c>
      <c r="C7" t="s">
        <v>200</v>
      </c>
      <c r="D7" t="s">
        <v>46</v>
      </c>
      <c r="E7" s="5" t="s">
        <v>112</v>
      </c>
      <c r="F7" s="5" t="s">
        <v>171</v>
      </c>
      <c r="G7">
        <v>128</v>
      </c>
      <c r="H7">
        <v>204</v>
      </c>
      <c r="I7" t="s">
        <v>154</v>
      </c>
      <c r="J7" t="s">
        <v>13</v>
      </c>
      <c r="K7">
        <v>0.3</v>
      </c>
      <c r="L7">
        <v>0.30800000000000005</v>
      </c>
      <c r="M7">
        <v>1</v>
      </c>
      <c r="N7">
        <v>0</v>
      </c>
      <c r="O7">
        <v>2</v>
      </c>
      <c r="P7">
        <v>10734</v>
      </c>
      <c r="Q7" s="8" t="str" cm="1">
        <f t="array" ref="Q7">IF(AND(B7="",D7="",G7:H7="",J7:P7),"",IF(OR(B7="",D7="",AND(D7&lt;&gt;"A",D7&lt;&gt;"B",D7&lt;&gt;"C",D7&lt;&gt;"D",D7&lt;&gt;"U"),G7&lt;0,H7&lt;G7,AND(J7&lt;&gt;"BC",J7&lt;&gt;"SG",J7&lt;&gt;"KQ",J7&lt;&gt;"R"),J7="",K7="",L7="",L7&lt; 0,OR(M7="",M7&gt;15),OR(N7="",N7&gt;15),O7="",P7=""),"ERROR - Please check inputs",""))</f>
        <v/>
      </c>
      <c r="R7" s="8" cm="1">
        <f t="array" ref="R7">IF(AND(B7:D7="",G7:P7=""),"",H7-G7)</f>
        <v>76</v>
      </c>
      <c r="S7" s="8" cm="1">
        <f t="array" ref="S7">IF(AND(B7:D7="",G7:P7=""),"",P7*R7/1000*365)</f>
        <v>297761.15999999997</v>
      </c>
      <c r="T7" s="8" cm="1">
        <f t="array" ref="T7">IF(AND(B7:D7="",G7:P7=""),"",MAX(0,K7-L7))</f>
        <v>0</v>
      </c>
      <c r="U7" s="8" cm="1">
        <f t="array" ref="U7">IF(AND(B7:D7="",G7:P7=""),"",VLOOKUP(J7,ABen_Rates,3,FALSE)*T7*S7)</f>
        <v>0</v>
      </c>
      <c r="V7" s="8" cm="1">
        <f t="array" ref="V7">IF(AND(B7:D7="",G7:P7=""),"",VLOOKUP(D7,Treatment_Life,2,FALSE)*U7)</f>
        <v>0</v>
      </c>
      <c r="W7" s="8" cm="1">
        <f t="array" ref="W7">IF(AND(B7:D7="",G7:P7=""),"",(H7-G7)*O7*Lane_Width*Cost_m2)</f>
        <v>3283.2000000000003</v>
      </c>
      <c r="X7" s="8" cm="1">
        <f t="array" ref="X7">IF(AND(B7:D7="",G7:P7=""),"",V7*Av_Cost_Coll/W7)</f>
        <v>0</v>
      </c>
      <c r="Y7" s="8" cm="1">
        <f t="array" ref="Y7">IF(AND(B7:D7="",G7:P7=""),"",VLOOKUP(CONCATENATE(M7,"-",N7),Likelihood,2,FALSE))</f>
        <v>43</v>
      </c>
      <c r="Z7" s="8" t="str" cm="1">
        <f t="array" ref="Z7">IF(AND(B7:D7="",G7:P7=""),"",IF(X7&gt;=2,IF(Y7&gt;50,"P1","P3"),IF(X7&gt;0,IF(Y7&gt;50,"P2","P5"),IF(Y7&gt;50,"P4","P6"))))</f>
        <v>P6</v>
      </c>
    </row>
    <row r="8" spans="1:26" x14ac:dyDescent="0.35">
      <c r="A8" t="s">
        <v>197</v>
      </c>
      <c r="B8">
        <v>7</v>
      </c>
      <c r="C8" t="s">
        <v>200</v>
      </c>
      <c r="D8" t="s">
        <v>46</v>
      </c>
      <c r="E8" s="5" t="s">
        <v>112</v>
      </c>
      <c r="F8" s="5" t="s">
        <v>171</v>
      </c>
      <c r="G8">
        <v>204</v>
      </c>
      <c r="H8">
        <v>304</v>
      </c>
      <c r="I8" t="s">
        <v>154</v>
      </c>
      <c r="J8" t="s">
        <v>7</v>
      </c>
      <c r="K8">
        <v>0.35</v>
      </c>
      <c r="L8">
        <v>0.39800000000000002</v>
      </c>
      <c r="M8">
        <v>0</v>
      </c>
      <c r="N8">
        <v>0</v>
      </c>
      <c r="O8">
        <v>2</v>
      </c>
      <c r="P8">
        <v>10734</v>
      </c>
      <c r="Q8" s="8" t="str" cm="1">
        <f t="array" ref="Q8">IF(AND(B8="",D8="",G8:H8="",J8:P8),"",IF(OR(B8="",D8="",AND(D8&lt;&gt;"A",D8&lt;&gt;"B",D8&lt;&gt;"C",D8&lt;&gt;"D",D8&lt;&gt;"U"),G8&lt;0,H8&lt;G8,AND(J8&lt;&gt;"BC",J8&lt;&gt;"SG",J8&lt;&gt;"KQ",J8&lt;&gt;"R"),J8="",K8="",L8="",L8&lt; 0,OR(M8="",M8&gt;15),OR(N8="",N8&gt;15),O8="",P8=""),"ERROR - Please check inputs",""))</f>
        <v/>
      </c>
      <c r="R8" s="8" cm="1">
        <f t="array" ref="R8">IF(AND(B8:D8="",G8:P8=""),"",H8-G8)</f>
        <v>100</v>
      </c>
      <c r="S8" s="8" cm="1">
        <f t="array" ref="S8">IF(AND(B8:D8="",G8:P8=""),"",P8*R8/1000*365)</f>
        <v>391791.00000000006</v>
      </c>
      <c r="T8" s="8" cm="1">
        <f t="array" ref="T8">IF(AND(B8:D8="",G8:P8=""),"",MAX(0,K8-L8))</f>
        <v>0</v>
      </c>
      <c r="U8" s="8" cm="1">
        <f t="array" ref="U8">IF(AND(B8:D8="",G8:P8=""),"",VLOOKUP(J8,ABen_Rates,3,FALSE)*T8*S8)</f>
        <v>0</v>
      </c>
      <c r="V8" s="8" cm="1">
        <f t="array" ref="V8">IF(AND(B8:D8="",G8:P8=""),"",VLOOKUP(D8,Treatment_Life,2,FALSE)*U8)</f>
        <v>0</v>
      </c>
      <c r="W8" s="8" cm="1">
        <f t="array" ref="W8">IF(AND(B8:D8="",G8:P8=""),"",(H8-G8)*O8*Lane_Width*Cost_m2)</f>
        <v>4320</v>
      </c>
      <c r="X8" s="8" cm="1">
        <f t="array" ref="X8">IF(AND(B8:D8="",G8:P8=""),"",V8*Av_Cost_Coll/W8)</f>
        <v>0</v>
      </c>
      <c r="Y8" s="8" cm="1">
        <f t="array" ref="Y8">IF(AND(B8:D8="",G8:P8=""),"",VLOOKUP(CONCATENATE(M8,"-",N8),Likelihood,2,FALSE))</f>
        <v>50</v>
      </c>
      <c r="Z8" s="8" t="str" cm="1">
        <f t="array" ref="Z8">IF(AND(B8:D8="",G8:P8=""),"",IF(X8&gt;=2,IF(Y8&gt;50,"P1","P3"),IF(X8&gt;0,IF(Y8&gt;50,"P2","P5"),IF(Y8&gt;50,"P4","P6"))))</f>
        <v>P6</v>
      </c>
    </row>
    <row r="9" spans="1:26" x14ac:dyDescent="0.35">
      <c r="A9" t="s">
        <v>197</v>
      </c>
      <c r="B9">
        <v>8</v>
      </c>
      <c r="C9" t="s">
        <v>200</v>
      </c>
      <c r="D9" t="s">
        <v>46</v>
      </c>
      <c r="E9" s="5" t="s">
        <v>112</v>
      </c>
      <c r="F9" s="5" t="s">
        <v>171</v>
      </c>
      <c r="G9">
        <v>0</v>
      </c>
      <c r="H9">
        <v>111</v>
      </c>
      <c r="I9" t="s">
        <v>172</v>
      </c>
      <c r="J9" t="s">
        <v>13</v>
      </c>
      <c r="K9">
        <v>0.3</v>
      </c>
      <c r="L9">
        <v>0.47</v>
      </c>
      <c r="M9">
        <v>5</v>
      </c>
      <c r="N9">
        <v>2</v>
      </c>
      <c r="O9">
        <v>2</v>
      </c>
      <c r="P9">
        <v>10734</v>
      </c>
      <c r="Q9" s="8" t="str" cm="1">
        <f t="array" ref="Q9">IF(AND(B9="",D9="",G9:H9="",J9:P9),"",IF(OR(B9="",D9="",AND(D9&lt;&gt;"A",D9&lt;&gt;"B",D9&lt;&gt;"C",D9&lt;&gt;"D",D9&lt;&gt;"U"),G9&lt;0,H9&lt;G9,AND(J9&lt;&gt;"BC",J9&lt;&gt;"SG",J9&lt;&gt;"KQ",J9&lt;&gt;"R"),J9="",K9="",L9="",L9&lt; 0,OR(M9="",M9&gt;15),OR(N9="",N9&gt;15),O9="",P9=""),"ERROR - Please check inputs",""))</f>
        <v/>
      </c>
      <c r="R9" s="8" cm="1">
        <f t="array" ref="R9">IF(AND(B9:D9="",G9:P9=""),"",H9-G9)</f>
        <v>111</v>
      </c>
      <c r="S9" s="8" cm="1">
        <f t="array" ref="S9">IF(AND(B9:D9="",G9:P9=""),"",P9*R9/1000*365)</f>
        <v>434888.00999999995</v>
      </c>
      <c r="T9" s="8" cm="1">
        <f t="array" ref="T9">IF(AND(B9:D9="",G9:P9=""),"",MAX(0,K9-L9))</f>
        <v>0</v>
      </c>
      <c r="U9" s="8" cm="1">
        <f t="array" ref="U9">IF(AND(B9:D9="",G9:P9=""),"",VLOOKUP(J9,ABen_Rates,3,FALSE)*T9*S9)</f>
        <v>0</v>
      </c>
      <c r="V9" s="8" cm="1">
        <f t="array" ref="V9">IF(AND(B9:D9="",G9:P9=""),"",VLOOKUP(D9,Treatment_Life,2,FALSE)*U9)</f>
        <v>0</v>
      </c>
      <c r="W9" s="8" cm="1">
        <f t="array" ref="W9">IF(AND(B9:D9="",G9:P9=""),"",(H9-G9)*O9*Lane_Width*Cost_m2)</f>
        <v>4795.2000000000007</v>
      </c>
      <c r="X9" s="8" cm="1">
        <f t="array" ref="X9">IF(AND(B9:D9="",G9:P9=""),"",V9*Av_Cost_Coll/W9)</f>
        <v>0</v>
      </c>
      <c r="Y9" s="8" cm="1">
        <f t="array" ref="Y9">IF(AND(B9:D9="",G9:P9=""),"",VLOOKUP(CONCATENATE(M9,"-",N9),Likelihood,2,FALSE))</f>
        <v>60</v>
      </c>
      <c r="Z9" s="8" t="str" cm="1">
        <f t="array" ref="Z9">IF(AND(B9:D9="",G9:P9=""),"",IF(X9&gt;=2,IF(Y9&gt;50,"P1","P3"),IF(X9&gt;0,IF(Y9&gt;50,"P2","P5"),IF(Y9&gt;50,"P4","P6"))))</f>
        <v>P4</v>
      </c>
    </row>
    <row r="10" spans="1:26" x14ac:dyDescent="0.35">
      <c r="A10" t="s">
        <v>197</v>
      </c>
      <c r="B10">
        <v>9</v>
      </c>
      <c r="C10" t="s">
        <v>200</v>
      </c>
      <c r="D10" t="s">
        <v>46</v>
      </c>
      <c r="E10" s="5" t="s">
        <v>112</v>
      </c>
      <c r="F10" s="5" t="s">
        <v>171</v>
      </c>
      <c r="G10">
        <v>111</v>
      </c>
      <c r="H10">
        <v>178</v>
      </c>
      <c r="I10" t="s">
        <v>172</v>
      </c>
      <c r="J10" t="s">
        <v>7</v>
      </c>
      <c r="K10">
        <v>0.35</v>
      </c>
      <c r="L10">
        <v>0.38900000000000001</v>
      </c>
      <c r="M10">
        <v>1</v>
      </c>
      <c r="N10">
        <v>0</v>
      </c>
      <c r="O10">
        <v>2</v>
      </c>
      <c r="P10">
        <v>10734</v>
      </c>
      <c r="Q10" s="8" t="str" cm="1">
        <f t="array" ref="Q10">IF(AND(B10="",D10="",G10:H10="",J10:P10),"",IF(OR(B10="",D10="",AND(D10&lt;&gt;"A",D10&lt;&gt;"B",D10&lt;&gt;"C",D10&lt;&gt;"D",D10&lt;&gt;"U"),G10&lt;0,H10&lt;G10,AND(J10&lt;&gt;"BC",J10&lt;&gt;"SG",J10&lt;&gt;"KQ",J10&lt;&gt;"R"),J10="",K10="",L10="",L10&lt; 0,OR(M10="",M10&gt;15),OR(N10="",N10&gt;15),O10="",P10=""),"ERROR - Please check inputs",""))</f>
        <v/>
      </c>
      <c r="R10" s="8" cm="1">
        <f t="array" ref="R10">IF(AND(B10:D10="",G10:P10=""),"",H10-G10)</f>
        <v>67</v>
      </c>
      <c r="S10" s="8" cm="1">
        <f t="array" ref="S10">IF(AND(B10:D10="",G10:P10=""),"",P10*R10/1000*365)</f>
        <v>262499.96999999997</v>
      </c>
      <c r="T10" s="8" cm="1">
        <f t="array" ref="T10">IF(AND(B10:D10="",G10:P10=""),"",MAX(0,K10-L10))</f>
        <v>0</v>
      </c>
      <c r="U10" s="8" cm="1">
        <f t="array" ref="U10">IF(AND(B10:D10="",G10:P10=""),"",VLOOKUP(J10,ABen_Rates,3,FALSE)*T10*S10)</f>
        <v>0</v>
      </c>
      <c r="V10" s="8" cm="1">
        <f t="array" ref="V10">IF(AND(B10:D10="",G10:P10=""),"",VLOOKUP(D10,Treatment_Life,2,FALSE)*U10)</f>
        <v>0</v>
      </c>
      <c r="W10" s="8" cm="1">
        <f t="array" ref="W10">IF(AND(B10:D10="",G10:P10=""),"",(H10-G10)*O10*Lane_Width*Cost_m2)</f>
        <v>2894.4</v>
      </c>
      <c r="X10" s="8" cm="1">
        <f t="array" ref="X10">IF(AND(B10:D10="",G10:P10=""),"",V10*Av_Cost_Coll/W10)</f>
        <v>0</v>
      </c>
      <c r="Y10" s="8" cm="1">
        <f t="array" ref="Y10">IF(AND(B10:D10="",G10:P10=""),"",VLOOKUP(CONCATENATE(M10,"-",N10),Likelihood,2,FALSE))</f>
        <v>43</v>
      </c>
      <c r="Z10" s="8" t="str" cm="1">
        <f t="array" ref="Z10">IF(AND(B10:D10="",G10:P10=""),"",IF(X10&gt;=2,IF(Y10&gt;50,"P1","P3"),IF(X10&gt;0,IF(Y10&gt;50,"P2","P5"),IF(Y10&gt;50,"P4","P6"))))</f>
        <v>P6</v>
      </c>
    </row>
    <row r="11" spans="1:26" x14ac:dyDescent="0.35">
      <c r="A11" t="s">
        <v>197</v>
      </c>
      <c r="B11">
        <v>10</v>
      </c>
      <c r="C11" t="s">
        <v>200</v>
      </c>
      <c r="D11" t="s">
        <v>46</v>
      </c>
      <c r="E11" s="5" t="s">
        <v>112</v>
      </c>
      <c r="F11" s="5" t="s">
        <v>171</v>
      </c>
      <c r="G11">
        <v>178</v>
      </c>
      <c r="H11">
        <v>254</v>
      </c>
      <c r="I11" t="s">
        <v>172</v>
      </c>
      <c r="J11" t="s">
        <v>13</v>
      </c>
      <c r="K11">
        <v>0.3</v>
      </c>
      <c r="L11">
        <v>0.41300000000000003</v>
      </c>
      <c r="M11">
        <v>1</v>
      </c>
      <c r="N11">
        <v>0</v>
      </c>
      <c r="O11">
        <v>2</v>
      </c>
      <c r="P11">
        <v>10734</v>
      </c>
      <c r="Q11" s="8" t="str" cm="1">
        <f t="array" ref="Q11">IF(AND(B11="",D11="",G11:H11="",J11:P11),"",IF(OR(B11="",D11="",AND(D11&lt;&gt;"A",D11&lt;&gt;"B",D11&lt;&gt;"C",D11&lt;&gt;"D",D11&lt;&gt;"U"),G11&lt;0,H11&lt;G11,AND(J11&lt;&gt;"BC",J11&lt;&gt;"SG",J11&lt;&gt;"KQ",J11&lt;&gt;"R"),J11="",K11="",L11="",L11&lt; 0,OR(M11="",M11&gt;15),OR(N11="",N11&gt;15),O11="",P11=""),"ERROR - Please check inputs",""))</f>
        <v/>
      </c>
      <c r="R11" s="8" cm="1">
        <f t="array" ref="R11">IF(AND(B11:D11="",G11:P11=""),"",H11-G11)</f>
        <v>76</v>
      </c>
      <c r="S11" s="8" cm="1">
        <f t="array" ref="S11">IF(AND(B11:D11="",G11:P11=""),"",P11*R11/1000*365)</f>
        <v>297761.15999999997</v>
      </c>
      <c r="T11" s="8" cm="1">
        <f t="array" ref="T11">IF(AND(B11:D11="",G11:P11=""),"",MAX(0,K11-L11))</f>
        <v>0</v>
      </c>
      <c r="U11" s="8" cm="1">
        <f t="array" ref="U11">IF(AND(B11:D11="",G11:P11=""),"",VLOOKUP(J11,ABen_Rates,3,FALSE)*T11*S11)</f>
        <v>0</v>
      </c>
      <c r="V11" s="8" cm="1">
        <f t="array" ref="V11">IF(AND(B11:D11="",G11:P11=""),"",VLOOKUP(D11,Treatment_Life,2,FALSE)*U11)</f>
        <v>0</v>
      </c>
      <c r="W11" s="8" cm="1">
        <f t="array" ref="W11">IF(AND(B11:D11="",G11:P11=""),"",(H11-G11)*O11*Lane_Width*Cost_m2)</f>
        <v>3283.2000000000003</v>
      </c>
      <c r="X11" s="8" cm="1">
        <f t="array" ref="X11">IF(AND(B11:D11="",G11:P11=""),"",V11*Av_Cost_Coll/W11)</f>
        <v>0</v>
      </c>
      <c r="Y11" s="8" cm="1">
        <f t="array" ref="Y11">IF(AND(B11:D11="",G11:P11=""),"",VLOOKUP(CONCATENATE(M11,"-",N11),Likelihood,2,FALSE))</f>
        <v>43</v>
      </c>
      <c r="Z11" s="8" t="str" cm="1">
        <f t="array" ref="Z11">IF(AND(B11:D11="",G11:P11=""),"",IF(X11&gt;=2,IF(Y11&gt;50,"P1","P3"),IF(X11&gt;0,IF(Y11&gt;50,"P2","P5"),IF(Y11&gt;50,"P4","P6"))))</f>
        <v>P6</v>
      </c>
    </row>
    <row r="12" spans="1:26" x14ac:dyDescent="0.35">
      <c r="A12" t="s">
        <v>197</v>
      </c>
      <c r="B12">
        <v>11</v>
      </c>
      <c r="C12" t="s">
        <v>200</v>
      </c>
      <c r="D12" t="s">
        <v>46</v>
      </c>
      <c r="E12" s="5" t="s">
        <v>112</v>
      </c>
      <c r="F12" s="5" t="s">
        <v>171</v>
      </c>
      <c r="G12">
        <v>254</v>
      </c>
      <c r="H12">
        <v>354</v>
      </c>
      <c r="I12" t="s">
        <v>172</v>
      </c>
      <c r="J12" t="s">
        <v>7</v>
      </c>
      <c r="K12">
        <v>0.35</v>
      </c>
      <c r="L12">
        <v>0.39300000000000002</v>
      </c>
      <c r="M12">
        <v>1</v>
      </c>
      <c r="N12">
        <v>0</v>
      </c>
      <c r="O12">
        <v>2</v>
      </c>
      <c r="P12">
        <v>10734</v>
      </c>
      <c r="Q12" s="8" t="str" cm="1">
        <f t="array" ref="Q12">IF(AND(B12="",D12="",G12:H12="",J12:P12),"",IF(OR(B12="",D12="",AND(D12&lt;&gt;"A",D12&lt;&gt;"B",D12&lt;&gt;"C",D12&lt;&gt;"D",D12&lt;&gt;"U"),G12&lt;0,H12&lt;G12,AND(J12&lt;&gt;"BC",J12&lt;&gt;"SG",J12&lt;&gt;"KQ",J12&lt;&gt;"R"),J12="",K12="",L12="",L12&lt; 0,OR(M12="",M12&gt;15),OR(N12="",N12&gt;15),O12="",P12=""),"ERROR - Please check inputs",""))</f>
        <v/>
      </c>
      <c r="R12" s="8" cm="1">
        <f t="array" ref="R12">IF(AND(B12:D12="",G12:P12=""),"",H12-G12)</f>
        <v>100</v>
      </c>
      <c r="S12" s="8" cm="1">
        <f t="array" ref="S12">IF(AND(B12:D12="",G12:P12=""),"",P12*R12/1000*365)</f>
        <v>391791.00000000006</v>
      </c>
      <c r="T12" s="8" cm="1">
        <f t="array" ref="T12">IF(AND(B12:D12="",G12:P12=""),"",MAX(0,K12-L12))</f>
        <v>0</v>
      </c>
      <c r="U12" s="8" cm="1">
        <f t="array" ref="U12">IF(AND(B12:D12="",G12:P12=""),"",VLOOKUP(J12,ABen_Rates,3,FALSE)*T12*S12)</f>
        <v>0</v>
      </c>
      <c r="V12" s="8" cm="1">
        <f t="array" ref="V12">IF(AND(B12:D12="",G12:P12=""),"",VLOOKUP(D12,Treatment_Life,2,FALSE)*U12)</f>
        <v>0</v>
      </c>
      <c r="W12" s="8" cm="1">
        <f t="array" ref="W12">IF(AND(B12:D12="",G12:P12=""),"",(H12-G12)*O12*Lane_Width*Cost_m2)</f>
        <v>4320</v>
      </c>
      <c r="X12" s="8" cm="1">
        <f t="array" ref="X12">IF(AND(B12:D12="",G12:P12=""),"",V12*Av_Cost_Coll/W12)</f>
        <v>0</v>
      </c>
      <c r="Y12" s="8" cm="1">
        <f t="array" ref="Y12">IF(AND(B12:D12="",G12:P12=""),"",VLOOKUP(CONCATENATE(M12,"-",N12),Likelihood,2,FALSE))</f>
        <v>43</v>
      </c>
      <c r="Z12" s="8" t="str" cm="1">
        <f t="array" ref="Z12">IF(AND(B12:D12="",G12:P12=""),"",IF(X12&gt;=2,IF(Y12&gt;50,"P1","P3"),IF(X12&gt;0,IF(Y12&gt;50,"P2","P5"),IF(Y12&gt;50,"P4","P6"))))</f>
        <v>P6</v>
      </c>
    </row>
    <row r="13" spans="1:26" x14ac:dyDescent="0.35">
      <c r="A13" t="s">
        <v>197</v>
      </c>
      <c r="B13">
        <v>12</v>
      </c>
      <c r="C13" t="s">
        <v>200</v>
      </c>
      <c r="D13" t="s">
        <v>46</v>
      </c>
      <c r="E13" s="5" t="s">
        <v>112</v>
      </c>
      <c r="F13" s="5" t="s">
        <v>171</v>
      </c>
      <c r="G13">
        <v>654</v>
      </c>
      <c r="H13">
        <v>788</v>
      </c>
      <c r="I13" t="s">
        <v>172</v>
      </c>
      <c r="J13" t="s">
        <v>7</v>
      </c>
      <c r="K13">
        <v>0.35</v>
      </c>
      <c r="L13">
        <v>0.38500000000000001</v>
      </c>
      <c r="M13">
        <v>2</v>
      </c>
      <c r="N13">
        <v>0</v>
      </c>
      <c r="O13">
        <v>2</v>
      </c>
      <c r="P13">
        <v>10734</v>
      </c>
      <c r="Q13" s="8" t="str" cm="1">
        <f t="array" ref="Q13">IF(AND(B13="",D13="",G13:H13="",J13:P13),"",IF(OR(B13="",D13="",AND(D13&lt;&gt;"A",D13&lt;&gt;"B",D13&lt;&gt;"C",D13&lt;&gt;"D",D13&lt;&gt;"U"),G13&lt;0,H13&lt;G13,AND(J13&lt;&gt;"BC",J13&lt;&gt;"SG",J13&lt;&gt;"KQ",J13&lt;&gt;"R"),J13="",K13="",L13="",L13&lt; 0,OR(M13="",M13&gt;15),OR(N13="",N13&gt;15),O13="",P13=""),"ERROR - Please check inputs",""))</f>
        <v/>
      </c>
      <c r="R13" s="8" cm="1">
        <f t="array" ref="R13">IF(AND(B13:D13="",G13:P13=""),"",H13-G13)</f>
        <v>134</v>
      </c>
      <c r="S13" s="8" cm="1">
        <f t="array" ref="S13">IF(AND(B13:D13="",G13:P13=""),"",P13*R13/1000*365)</f>
        <v>524999.93999999994</v>
      </c>
      <c r="T13" s="8" cm="1">
        <f t="array" ref="T13">IF(AND(B13:D13="",G13:P13=""),"",MAX(0,K13-L13))</f>
        <v>0</v>
      </c>
      <c r="U13" s="8" cm="1">
        <f t="array" ref="U13">IF(AND(B13:D13="",G13:P13=""),"",VLOOKUP(J13,ABen_Rates,3,FALSE)*T13*S13)</f>
        <v>0</v>
      </c>
      <c r="V13" s="8" cm="1">
        <f t="array" ref="V13">IF(AND(B13:D13="",G13:P13=""),"",VLOOKUP(D13,Treatment_Life,2,FALSE)*U13)</f>
        <v>0</v>
      </c>
      <c r="W13" s="8" cm="1">
        <f t="array" ref="W13">IF(AND(B13:D13="",G13:P13=""),"",(H13-G13)*O13*Lane_Width*Cost_m2)</f>
        <v>5788.8</v>
      </c>
      <c r="X13" s="8" cm="1">
        <f t="array" ref="X13">IF(AND(B13:D13="",G13:P13=""),"",V13*Av_Cost_Coll/W13)</f>
        <v>0</v>
      </c>
      <c r="Y13" s="8" cm="1">
        <f t="array" ref="Y13">IF(AND(B13:D13="",G13:P13=""),"",VLOOKUP(CONCATENATE(M13,"-",N13),Likelihood,2,FALSE))</f>
        <v>36</v>
      </c>
      <c r="Z13" s="8" t="str" cm="1">
        <f t="array" ref="Z13">IF(AND(B13:D13="",G13:P13=""),"",IF(X13&gt;=2,IF(Y13&gt;50,"P1","P3"),IF(X13&gt;0,IF(Y13&gt;50,"P2","P5"),IF(Y13&gt;50,"P4","P6"))))</f>
        <v>P6</v>
      </c>
    </row>
    <row r="14" spans="1:26" x14ac:dyDescent="0.35">
      <c r="A14" t="s">
        <v>197</v>
      </c>
      <c r="B14">
        <v>13</v>
      </c>
      <c r="C14" t="s">
        <v>200</v>
      </c>
      <c r="D14" t="s">
        <v>46</v>
      </c>
      <c r="E14" s="5" t="s">
        <v>112</v>
      </c>
      <c r="F14" s="5" t="s">
        <v>171</v>
      </c>
      <c r="G14">
        <v>881</v>
      </c>
      <c r="H14">
        <v>966</v>
      </c>
      <c r="I14" t="s">
        <v>172</v>
      </c>
      <c r="J14" t="s">
        <v>13</v>
      </c>
      <c r="K14">
        <v>0.3</v>
      </c>
      <c r="L14">
        <v>0.42799999999999999</v>
      </c>
      <c r="M14">
        <v>3</v>
      </c>
      <c r="N14">
        <v>2</v>
      </c>
      <c r="O14">
        <v>2</v>
      </c>
      <c r="P14">
        <v>10734</v>
      </c>
      <c r="Q14" s="8" t="str" cm="1">
        <f t="array" ref="Q14">IF(AND(B14="",D14="",G14:H14="",J14:P14),"",IF(OR(B14="",D14="",AND(D14&lt;&gt;"A",D14&lt;&gt;"B",D14&lt;&gt;"C",D14&lt;&gt;"D",D14&lt;&gt;"U"),G14&lt;0,H14&lt;G14,AND(J14&lt;&gt;"BC",J14&lt;&gt;"SG",J14&lt;&gt;"KQ",J14&lt;&gt;"R"),J14="",K14="",L14="",L14&lt; 0,OR(M14="",M14&gt;15),OR(N14="",N14&gt;15),O14="",P14=""),"ERROR - Please check inputs",""))</f>
        <v/>
      </c>
      <c r="R14" s="8" cm="1">
        <f t="array" ref="R14">IF(AND(B14:D14="",G14:P14=""),"",H14-G14)</f>
        <v>85</v>
      </c>
      <c r="S14" s="8" cm="1">
        <f t="array" ref="S14">IF(AND(B14:D14="",G14:P14=""),"",P14*R14/1000*365)</f>
        <v>333022.34999999998</v>
      </c>
      <c r="T14" s="8" cm="1">
        <f t="array" ref="T14">IF(AND(B14:D14="",G14:P14=""),"",MAX(0,K14-L14))</f>
        <v>0</v>
      </c>
      <c r="U14" s="8" cm="1">
        <f t="array" ref="U14">IF(AND(B14:D14="",G14:P14=""),"",VLOOKUP(J14,ABen_Rates,3,FALSE)*T14*S14)</f>
        <v>0</v>
      </c>
      <c r="V14" s="8" cm="1">
        <f t="array" ref="V14">IF(AND(B14:D14="",G14:P14=""),"",VLOOKUP(D14,Treatment_Life,2,FALSE)*U14)</f>
        <v>0</v>
      </c>
      <c r="W14" s="8" cm="1">
        <f t="array" ref="W14">IF(AND(B14:D14="",G14:P14=""),"",(H14-G14)*O14*Lane_Width*Cost_m2)</f>
        <v>3672</v>
      </c>
      <c r="X14" s="8" cm="1">
        <f t="array" ref="X14">IF(AND(B14:D14="",G14:P14=""),"",V14*Av_Cost_Coll/W14)</f>
        <v>0</v>
      </c>
      <c r="Y14" s="8" cm="1">
        <f t="array" ref="Y14">IF(AND(B14:D14="",G14:P14=""),"",VLOOKUP(CONCATENATE(M14,"-",N14),Likelihood,2,FALSE))</f>
        <v>73</v>
      </c>
      <c r="Z14" s="8" t="str" cm="1">
        <f t="array" ref="Z14">IF(AND(B14:D14="",G14:P14=""),"",IF(X14&gt;=2,IF(Y14&gt;50,"P1","P3"),IF(X14&gt;0,IF(Y14&gt;50,"P2","P5"),IF(Y14&gt;50,"P4","P6"))))</f>
        <v>P4</v>
      </c>
    </row>
    <row r="15" spans="1:26" x14ac:dyDescent="0.35">
      <c r="A15" t="s">
        <v>197</v>
      </c>
      <c r="B15">
        <v>14</v>
      </c>
      <c r="C15" t="s">
        <v>200</v>
      </c>
      <c r="D15" t="s">
        <v>46</v>
      </c>
      <c r="E15" s="5" t="s">
        <v>112</v>
      </c>
      <c r="F15" s="5" t="s">
        <v>171</v>
      </c>
      <c r="G15">
        <v>1019</v>
      </c>
      <c r="H15">
        <v>1092</v>
      </c>
      <c r="I15" t="s">
        <v>172</v>
      </c>
      <c r="J15" t="s">
        <v>13</v>
      </c>
      <c r="K15">
        <v>0.3</v>
      </c>
      <c r="L15">
        <v>0.443</v>
      </c>
      <c r="M15">
        <v>2</v>
      </c>
      <c r="N15">
        <v>2</v>
      </c>
      <c r="O15">
        <v>2</v>
      </c>
      <c r="P15">
        <v>10734</v>
      </c>
      <c r="Q15" s="8" t="str" cm="1">
        <f t="array" ref="Q15">IF(AND(B15="",D15="",G15:H15="",J15:P15),"",IF(OR(B15="",D15="",AND(D15&lt;&gt;"A",D15&lt;&gt;"B",D15&lt;&gt;"C",D15&lt;&gt;"D",D15&lt;&gt;"U"),G15&lt;0,H15&lt;G15,AND(J15&lt;&gt;"BC",J15&lt;&gt;"SG",J15&lt;&gt;"KQ",J15&lt;&gt;"R"),J15="",K15="",L15="",L15&lt; 0,OR(M15="",M15&gt;15),OR(N15="",N15&gt;15),O15="",P15=""),"ERROR - Please check inputs",""))</f>
        <v/>
      </c>
      <c r="R15" s="8" cm="1">
        <f t="array" ref="R15">IF(AND(B15:D15="",G15:P15=""),"",H15-G15)</f>
        <v>73</v>
      </c>
      <c r="S15" s="8" cm="1">
        <f t="array" ref="S15">IF(AND(B15:D15="",G15:P15=""),"",P15*R15/1000*365)</f>
        <v>286007.43</v>
      </c>
      <c r="T15" s="8" cm="1">
        <f t="array" ref="T15">IF(AND(B15:D15="",G15:P15=""),"",MAX(0,K15-L15))</f>
        <v>0</v>
      </c>
      <c r="U15" s="8" cm="1">
        <f t="array" ref="U15">IF(AND(B15:D15="",G15:P15=""),"",VLOOKUP(J15,ABen_Rates,3,FALSE)*T15*S15)</f>
        <v>0</v>
      </c>
      <c r="V15" s="8" cm="1">
        <f t="array" ref="V15">IF(AND(B15:D15="",G15:P15=""),"",VLOOKUP(D15,Treatment_Life,2,FALSE)*U15)</f>
        <v>0</v>
      </c>
      <c r="W15" s="8" cm="1">
        <f t="array" ref="W15">IF(AND(B15:D15="",G15:P15=""),"",(H15-G15)*O15*Lane_Width*Cost_m2)</f>
        <v>3153.6000000000004</v>
      </c>
      <c r="X15" s="8" cm="1">
        <f t="array" ref="X15">IF(AND(B15:D15="",G15:P15=""),"",V15*Av_Cost_Coll/W15)</f>
        <v>0</v>
      </c>
      <c r="Y15" s="8" cm="1">
        <f t="array" ref="Y15">IF(AND(B15:D15="",G15:P15=""),"",VLOOKUP(CONCATENATE(M15,"-",N15),Likelihood,2,FALSE))</f>
        <v>78</v>
      </c>
      <c r="Z15" s="8" t="str" cm="1">
        <f t="array" ref="Z15">IF(AND(B15:D15="",G15:P15=""),"",IF(X15&gt;=2,IF(Y15&gt;50,"P1","P3"),IF(X15&gt;0,IF(Y15&gt;50,"P2","P5"),IF(Y15&gt;50,"P4","P6"))))</f>
        <v>P4</v>
      </c>
    </row>
    <row r="16" spans="1:26" x14ac:dyDescent="0.35">
      <c r="A16" t="s">
        <v>197</v>
      </c>
      <c r="B16">
        <v>15</v>
      </c>
      <c r="C16" t="s">
        <v>201</v>
      </c>
      <c r="D16" t="s">
        <v>46</v>
      </c>
      <c r="E16" s="5" t="s">
        <v>112</v>
      </c>
      <c r="F16" s="5" t="s">
        <v>153</v>
      </c>
      <c r="G16">
        <v>0</v>
      </c>
      <c r="H16">
        <v>89</v>
      </c>
      <c r="I16" t="s">
        <v>154</v>
      </c>
      <c r="J16" t="s">
        <v>13</v>
      </c>
      <c r="K16">
        <v>0.3</v>
      </c>
      <c r="L16">
        <v>0.38300000000000001</v>
      </c>
      <c r="M16">
        <v>1</v>
      </c>
      <c r="N16">
        <v>0</v>
      </c>
      <c r="O16">
        <v>1</v>
      </c>
      <c r="P16">
        <v>13308</v>
      </c>
      <c r="Q16" s="8" t="str" cm="1">
        <f t="array" ref="Q16">IF(AND(B16="",D16="",G16:H16="",J16:P16),"",IF(OR(B16="",D16="",AND(D16&lt;&gt;"A",D16&lt;&gt;"B",D16&lt;&gt;"C",D16&lt;&gt;"D",D16&lt;&gt;"U"),G16&lt;0,H16&lt;G16,AND(J16&lt;&gt;"BC",J16&lt;&gt;"SG",J16&lt;&gt;"KQ",J16&lt;&gt;"R"),J16="",K16="",L16="",L16&lt; 0,OR(M16="",M16&gt;15),OR(N16="",N16&gt;15),O16="",P16=""),"ERROR - Please check inputs",""))</f>
        <v/>
      </c>
      <c r="R16" s="8" cm="1">
        <f t="array" ref="R16">IF(AND(B16:D16="",G16:P16=""),"",H16-G16)</f>
        <v>89</v>
      </c>
      <c r="S16" s="8" cm="1">
        <f t="array" ref="S16">IF(AND(B16:D16="",G16:P16=""),"",P16*R16/1000*365)</f>
        <v>432310.38</v>
      </c>
      <c r="T16" s="8" cm="1">
        <f t="array" ref="T16">IF(AND(B16:D16="",G16:P16=""),"",MAX(0,K16-L16))</f>
        <v>0</v>
      </c>
      <c r="U16" s="8" cm="1">
        <f t="array" ref="U16">IF(AND(B16:D16="",G16:P16=""),"",VLOOKUP(J16,ABen_Rates,3,FALSE)*T16*S16)</f>
        <v>0</v>
      </c>
      <c r="V16" s="8" cm="1">
        <f t="array" ref="V16">IF(AND(B16:D16="",G16:P16=""),"",VLOOKUP(D16,Treatment_Life,2,FALSE)*U16)</f>
        <v>0</v>
      </c>
      <c r="W16" s="8" cm="1">
        <f t="array" ref="W16">IF(AND(B16:D16="",G16:P16=""),"",(H16-G16)*O16*Lane_Width*Cost_m2)</f>
        <v>1922.4</v>
      </c>
      <c r="X16" s="8" cm="1">
        <f t="array" ref="X16">IF(AND(B16:D16="",G16:P16=""),"",V16*Av_Cost_Coll/W16)</f>
        <v>0</v>
      </c>
      <c r="Y16" s="8" cm="1">
        <f t="array" ref="Y16">IF(AND(B16:D16="",G16:P16=""),"",VLOOKUP(CONCATENATE(M16,"-",N16),Likelihood,2,FALSE))</f>
        <v>43</v>
      </c>
      <c r="Z16" s="8" t="str" cm="1">
        <f t="array" ref="Z16">IF(AND(B16:D16="",G16:P16=""),"",IF(X16&gt;=2,IF(Y16&gt;50,"P1","P3"),IF(X16&gt;0,IF(Y16&gt;50,"P2","P5"),IF(Y16&gt;50,"P4","P6"))))</f>
        <v>P6</v>
      </c>
    </row>
    <row r="17" spans="1:26" x14ac:dyDescent="0.35">
      <c r="A17" t="s">
        <v>197</v>
      </c>
      <c r="B17">
        <v>16</v>
      </c>
      <c r="C17" t="s">
        <v>202</v>
      </c>
      <c r="D17" t="s">
        <v>46</v>
      </c>
      <c r="E17" s="5" t="s">
        <v>112</v>
      </c>
      <c r="F17" s="5" t="s">
        <v>171</v>
      </c>
      <c r="G17">
        <v>303</v>
      </c>
      <c r="H17">
        <v>337</v>
      </c>
      <c r="I17" t="s">
        <v>172</v>
      </c>
      <c r="J17" t="s">
        <v>13</v>
      </c>
      <c r="K17">
        <v>0.3</v>
      </c>
      <c r="L17">
        <v>0.49299999999999999</v>
      </c>
      <c r="M17">
        <v>1</v>
      </c>
      <c r="N17">
        <v>0</v>
      </c>
      <c r="O17">
        <v>2</v>
      </c>
      <c r="P17">
        <v>13308</v>
      </c>
      <c r="Q17" s="8" t="str" cm="1">
        <f t="array" ref="Q17">IF(AND(B17="",D17="",G17:H17="",J17:P17),"",IF(OR(B17="",D17="",AND(D17&lt;&gt;"A",D17&lt;&gt;"B",D17&lt;&gt;"C",D17&lt;&gt;"D",D17&lt;&gt;"U"),G17&lt;0,H17&lt;G17,AND(J17&lt;&gt;"BC",J17&lt;&gt;"SG",J17&lt;&gt;"KQ",J17&lt;&gt;"R"),J17="",K17="",L17="",L17&lt; 0,OR(M17="",M17&gt;15),OR(N17="",N17&gt;15),O17="",P17=""),"ERROR - Please check inputs",""))</f>
        <v/>
      </c>
      <c r="R17" s="8" cm="1">
        <f t="array" ref="R17">IF(AND(B17:D17="",G17:P17=""),"",H17-G17)</f>
        <v>34</v>
      </c>
      <c r="S17" s="8" cm="1">
        <f t="array" ref="S17">IF(AND(B17:D17="",G17:P17=""),"",P17*R17/1000*365)</f>
        <v>165152.28</v>
      </c>
      <c r="T17" s="8" cm="1">
        <f t="array" ref="T17">IF(AND(B17:D17="",G17:P17=""),"",MAX(0,K17-L17))</f>
        <v>0</v>
      </c>
      <c r="U17" s="8" cm="1">
        <f t="array" ref="U17">IF(AND(B17:D17="",G17:P17=""),"",VLOOKUP(J17,ABen_Rates,3,FALSE)*T17*S17)</f>
        <v>0</v>
      </c>
      <c r="V17" s="8" cm="1">
        <f t="array" ref="V17">IF(AND(B17:D17="",G17:P17=""),"",VLOOKUP(D17,Treatment_Life,2,FALSE)*U17)</f>
        <v>0</v>
      </c>
      <c r="W17" s="8" cm="1">
        <f t="array" ref="W17">IF(AND(B17:D17="",G17:P17=""),"",(H17-G17)*O17*Lane_Width*Cost_m2)</f>
        <v>1468.8000000000002</v>
      </c>
      <c r="X17" s="8" cm="1">
        <f t="array" ref="X17">IF(AND(B17:D17="",G17:P17=""),"",V17*Av_Cost_Coll/W17)</f>
        <v>0</v>
      </c>
      <c r="Y17" s="8" cm="1">
        <f t="array" ref="Y17">IF(AND(B17:D17="",G17:P17=""),"",VLOOKUP(CONCATENATE(M17,"-",N17),Likelihood,2,FALSE))</f>
        <v>43</v>
      </c>
      <c r="Z17" s="8" t="str" cm="1">
        <f t="array" ref="Z17">IF(AND(B17:D17="",G17:P17=""),"",IF(X17&gt;=2,IF(Y17&gt;50,"P1","P3"),IF(X17&gt;0,IF(Y17&gt;50,"P2","P5"),IF(Y17&gt;50,"P4","P6"))))</f>
        <v>P6</v>
      </c>
    </row>
    <row r="18" spans="1:26" x14ac:dyDescent="0.35">
      <c r="A18" t="s">
        <v>197</v>
      </c>
      <c r="B18">
        <v>17</v>
      </c>
      <c r="C18" t="s">
        <v>203</v>
      </c>
      <c r="D18" t="s">
        <v>46</v>
      </c>
      <c r="E18" s="5" t="s">
        <v>112</v>
      </c>
      <c r="F18" s="5" t="s">
        <v>173</v>
      </c>
      <c r="G18">
        <v>0</v>
      </c>
      <c r="H18">
        <v>20</v>
      </c>
      <c r="I18" t="s">
        <v>154</v>
      </c>
      <c r="J18" t="s">
        <v>16</v>
      </c>
      <c r="K18">
        <v>0.5</v>
      </c>
      <c r="L18">
        <v>0.435</v>
      </c>
      <c r="M18">
        <v>2</v>
      </c>
      <c r="N18">
        <v>0</v>
      </c>
      <c r="O18">
        <v>2</v>
      </c>
      <c r="P18">
        <v>11400</v>
      </c>
      <c r="Q18" s="8" t="str" cm="1">
        <f t="array" ref="Q18">IF(AND(B18="",D18="",G18:H18="",J18:P18),"",IF(OR(B18="",D18="",AND(D18&lt;&gt;"A",D18&lt;&gt;"B",D18&lt;&gt;"C",D18&lt;&gt;"D",D18&lt;&gt;"U"),G18&lt;0,H18&lt;G18,AND(J18&lt;&gt;"BC",J18&lt;&gt;"SG",J18&lt;&gt;"KQ",J18&lt;&gt;"R"),J18="",K18="",L18="",L18&lt; 0,OR(M18="",M18&gt;15),OR(N18="",N18&gt;15),O18="",P18=""),"ERROR - Please check inputs",""))</f>
        <v/>
      </c>
      <c r="R18" s="8" cm="1">
        <f t="array" ref="R18">IF(AND(B18:D18="",G18:P18=""),"",H18-G18)</f>
        <v>20</v>
      </c>
      <c r="S18" s="8" cm="1">
        <f t="array" ref="S18">IF(AND(B18:D18="",G18:P18=""),"",P18*R18/1000*365)</f>
        <v>83220</v>
      </c>
      <c r="T18" s="8" cm="1">
        <f t="array" ref="T18">IF(AND(B18:D18="",G18:P18=""),"",MAX(0,K18-L18))</f>
        <v>6.5000000000000002E-2</v>
      </c>
      <c r="U18" s="8" cm="1">
        <f t="array" ref="U18">IF(AND(B18:D18="",G18:P18=""),"",VLOOKUP(J18,ABen_Rates,3,FALSE)*T18*S18)</f>
        <v>6.5452530000000009E-3</v>
      </c>
      <c r="V18" s="8" cm="1">
        <f t="array" ref="V18">IF(AND(B18:D18="",G18:P18=""),"",VLOOKUP(D18,Treatment_Life,2,FALSE)*U18)</f>
        <v>5.8907277000000008E-2</v>
      </c>
      <c r="W18" s="8" cm="1">
        <f t="array" ref="W18">IF(AND(B18:D18="",G18:P18=""),"",(H18-G18)*O18*Lane_Width*Cost_m2)</f>
        <v>864</v>
      </c>
      <c r="X18" s="8" cm="1">
        <f t="array" ref="X18">IF(AND(B18:D18="",G18:P18=""),"",V18*Av_Cost_Coll/W18)</f>
        <v>9.0888337674062516</v>
      </c>
      <c r="Y18" s="8" cm="1">
        <f t="array" ref="Y18">IF(AND(B18:D18="",G18:P18=""),"",VLOOKUP(CONCATENATE(M18,"-",N18),Likelihood,2,FALSE))</f>
        <v>36</v>
      </c>
      <c r="Z18" s="8" t="str" cm="1">
        <f t="array" ref="Z18">IF(AND(B18:D18="",G18:P18=""),"",IF(X18&gt;=2,IF(Y18&gt;50,"P1","P3"),IF(X18&gt;0,IF(Y18&gt;50,"P2","P5"),IF(Y18&gt;50,"P4","P6"))))</f>
        <v>P3</v>
      </c>
    </row>
    <row r="19" spans="1:26" x14ac:dyDescent="0.35">
      <c r="A19" t="s">
        <v>197</v>
      </c>
      <c r="B19">
        <v>18</v>
      </c>
      <c r="C19" t="s">
        <v>203</v>
      </c>
      <c r="D19" t="s">
        <v>46</v>
      </c>
      <c r="E19" s="5" t="s">
        <v>112</v>
      </c>
      <c r="F19" s="5" t="s">
        <v>173</v>
      </c>
      <c r="G19">
        <v>20</v>
      </c>
      <c r="H19">
        <v>80</v>
      </c>
      <c r="I19" t="s">
        <v>154</v>
      </c>
      <c r="J19" t="s">
        <v>16</v>
      </c>
      <c r="K19">
        <v>0.5</v>
      </c>
      <c r="L19">
        <v>0.38300000000000001</v>
      </c>
      <c r="M19">
        <v>2</v>
      </c>
      <c r="N19">
        <v>0</v>
      </c>
      <c r="O19">
        <v>2</v>
      </c>
      <c r="P19">
        <v>11400</v>
      </c>
      <c r="Q19" s="8" t="str" cm="1">
        <f t="array" ref="Q19">IF(AND(B19="",D19="",G19:H19="",J19:P19),"",IF(OR(B19="",D19="",AND(D19&lt;&gt;"A",D19&lt;&gt;"B",D19&lt;&gt;"C",D19&lt;&gt;"D",D19&lt;&gt;"U"),G19&lt;0,H19&lt;G19,AND(J19&lt;&gt;"BC",J19&lt;&gt;"SG",J19&lt;&gt;"KQ",J19&lt;&gt;"R"),J19="",K19="",L19="",L19&lt; 0,OR(M19="",M19&gt;15),OR(N19="",N19&gt;15),O19="",P19=""),"ERROR - Please check inputs",""))</f>
        <v/>
      </c>
      <c r="R19" s="8" cm="1">
        <f t="array" ref="R19">IF(AND(B19:D19="",G19:P19=""),"",H19-G19)</f>
        <v>60</v>
      </c>
      <c r="S19" s="8" cm="1">
        <f t="array" ref="S19">IF(AND(B19:D19="",G19:P19=""),"",P19*R19/1000*365)</f>
        <v>249660</v>
      </c>
      <c r="T19" s="8" cm="1">
        <f t="array" ref="T19">IF(AND(B19:D19="",G19:P19=""),"",MAX(0,K19-L19))</f>
        <v>0.11699999999999999</v>
      </c>
      <c r="U19" s="8" cm="1">
        <f t="array" ref="U19">IF(AND(B19:D19="",G19:P19=""),"",VLOOKUP(J19,ABen_Rates,3,FALSE)*T19*S19)</f>
        <v>3.5344366199999998E-2</v>
      </c>
      <c r="V19" s="8" cm="1">
        <f t="array" ref="V19">IF(AND(B19:D19="",G19:P19=""),"",VLOOKUP(D19,Treatment_Life,2,FALSE)*U19)</f>
        <v>0.31809929579999996</v>
      </c>
      <c r="W19" s="8" cm="1">
        <f t="array" ref="W19">IF(AND(B19:D19="",G19:P19=""),"",(H19-G19)*O19*Lane_Width*Cost_m2)</f>
        <v>2592</v>
      </c>
      <c r="X19" s="8" cm="1">
        <f t="array" ref="X19">IF(AND(B19:D19="",G19:P19=""),"",V19*Av_Cost_Coll/W19)</f>
        <v>16.359900781331248</v>
      </c>
      <c r="Y19" s="8" cm="1">
        <f t="array" ref="Y19">IF(AND(B19:D19="",G19:P19=""),"",VLOOKUP(CONCATENATE(M19,"-",N19),Likelihood,2,FALSE))</f>
        <v>36</v>
      </c>
      <c r="Z19" s="8" t="str" cm="1">
        <f t="array" ref="Z19">IF(AND(B19:D19="",G19:P19=""),"",IF(X19&gt;=2,IF(Y19&gt;50,"P1","P3"),IF(X19&gt;0,IF(Y19&gt;50,"P2","P5"),IF(Y19&gt;50,"P4","P6"))))</f>
        <v>P3</v>
      </c>
    </row>
    <row r="20" spans="1:26" x14ac:dyDescent="0.35">
      <c r="A20" t="s">
        <v>197</v>
      </c>
      <c r="B20">
        <v>19</v>
      </c>
      <c r="C20" t="s">
        <v>203</v>
      </c>
      <c r="D20" t="s">
        <v>46</v>
      </c>
      <c r="E20" s="5" t="s">
        <v>112</v>
      </c>
      <c r="F20" s="5" t="s">
        <v>173</v>
      </c>
      <c r="G20">
        <v>190</v>
      </c>
      <c r="H20">
        <v>203</v>
      </c>
      <c r="I20" t="s">
        <v>154</v>
      </c>
      <c r="J20" t="s">
        <v>16</v>
      </c>
      <c r="K20">
        <v>0.5</v>
      </c>
      <c r="L20">
        <v>0.44800000000000001</v>
      </c>
      <c r="M20">
        <v>2</v>
      </c>
      <c r="N20">
        <v>0</v>
      </c>
      <c r="O20">
        <v>2</v>
      </c>
      <c r="P20">
        <v>11400</v>
      </c>
      <c r="Q20" s="8" t="str" cm="1">
        <f t="array" ref="Q20">IF(AND(B20="",D20="",G20:H20="",J20:P20),"",IF(OR(B20="",D20="",AND(D20&lt;&gt;"A",D20&lt;&gt;"B",D20&lt;&gt;"C",D20&lt;&gt;"D",D20&lt;&gt;"U"),G20&lt;0,H20&lt;G20,AND(J20&lt;&gt;"BC",J20&lt;&gt;"SG",J20&lt;&gt;"KQ",J20&lt;&gt;"R"),J20="",K20="",L20="",L20&lt; 0,OR(M20="",M20&gt;15),OR(N20="",N20&gt;15),O20="",P20=""),"ERROR - Please check inputs",""))</f>
        <v/>
      </c>
      <c r="R20" s="8" cm="1">
        <f t="array" ref="R20">IF(AND(B20:D20="",G20:P20=""),"",H20-G20)</f>
        <v>13</v>
      </c>
      <c r="S20" s="8" cm="1">
        <f t="array" ref="S20">IF(AND(B20:D20="",G20:P20=""),"",P20*R20/1000*365)</f>
        <v>54092.999999999993</v>
      </c>
      <c r="T20" s="8" cm="1">
        <f t="array" ref="T20">IF(AND(B20:D20="",G20:P20=""),"",MAX(0,K20-L20))</f>
        <v>5.1999999999999991E-2</v>
      </c>
      <c r="U20" s="8" cm="1">
        <f t="array" ref="U20">IF(AND(B20:D20="",G20:P20=""),"",VLOOKUP(J20,ABen_Rates,3,FALSE)*T20*S20)</f>
        <v>3.4035315599999995E-3</v>
      </c>
      <c r="V20" s="8" cm="1">
        <f t="array" ref="V20">IF(AND(B20:D20="",G20:P20=""),"",VLOOKUP(D20,Treatment_Life,2,FALSE)*U20)</f>
        <v>3.0631784039999995E-2</v>
      </c>
      <c r="W20" s="8" cm="1">
        <f t="array" ref="W20">IF(AND(B20:D20="",G20:P20=""),"",(H20-G20)*O20*Lane_Width*Cost_m2)</f>
        <v>561.6</v>
      </c>
      <c r="X20" s="8" cm="1">
        <f t="array" ref="X20">IF(AND(B20:D20="",G20:P20=""),"",V20*Av_Cost_Coll/W20)</f>
        <v>7.2710670139249984</v>
      </c>
      <c r="Y20" s="8" cm="1">
        <f t="array" ref="Y20">IF(AND(B20:D20="",G20:P20=""),"",VLOOKUP(CONCATENATE(M20,"-",N20),Likelihood,2,FALSE))</f>
        <v>36</v>
      </c>
      <c r="Z20" s="8" t="str" cm="1">
        <f t="array" ref="Z20">IF(AND(B20:D20="",G20:P20=""),"",IF(X20&gt;=2,IF(Y20&gt;50,"P1","P3"),IF(X20&gt;0,IF(Y20&gt;50,"P2","P5"),IF(Y20&gt;50,"P4","P6"))))</f>
        <v>P3</v>
      </c>
    </row>
    <row r="21" spans="1:26" x14ac:dyDescent="0.35">
      <c r="A21" t="s">
        <v>197</v>
      </c>
      <c r="B21">
        <v>20</v>
      </c>
      <c r="C21" t="s">
        <v>204</v>
      </c>
      <c r="D21" t="s">
        <v>46</v>
      </c>
      <c r="E21" s="5" t="s">
        <v>112</v>
      </c>
      <c r="F21" s="5" t="s">
        <v>153</v>
      </c>
      <c r="G21">
        <v>277</v>
      </c>
      <c r="H21">
        <v>335</v>
      </c>
      <c r="I21" t="s">
        <v>154</v>
      </c>
      <c r="J21" t="s">
        <v>10</v>
      </c>
      <c r="K21">
        <v>0.4</v>
      </c>
      <c r="L21">
        <v>0.45</v>
      </c>
      <c r="M21">
        <v>0</v>
      </c>
      <c r="N21">
        <v>0</v>
      </c>
      <c r="O21">
        <v>1</v>
      </c>
      <c r="P21">
        <v>13308</v>
      </c>
      <c r="Q21" s="8" t="str" cm="1">
        <f t="array" ref="Q21">IF(AND(B21="",D21="",G21:H21="",J21:P21),"",IF(OR(B21="",D21="",AND(D21&lt;&gt;"A",D21&lt;&gt;"B",D21&lt;&gt;"C",D21&lt;&gt;"D",D21&lt;&gt;"U"),G21&lt;0,H21&lt;G21,AND(J21&lt;&gt;"BC",J21&lt;&gt;"SG",J21&lt;&gt;"KQ",J21&lt;&gt;"R"),J21="",K21="",L21="",L21&lt; 0,OR(M21="",M21&gt;15),OR(N21="",N21&gt;15),O21="",P21=""),"ERROR - Please check inputs",""))</f>
        <v/>
      </c>
      <c r="R21" s="8" cm="1">
        <f t="array" ref="R21">IF(AND(B21:D21="",G21:P21=""),"",H21-G21)</f>
        <v>58</v>
      </c>
      <c r="S21" s="8" cm="1">
        <f t="array" ref="S21">IF(AND(B21:D21="",G21:P21=""),"",P21*R21/1000*365)</f>
        <v>281730.36</v>
      </c>
      <c r="T21" s="8" cm="1">
        <f t="array" ref="T21">IF(AND(B21:D21="",G21:P21=""),"",MAX(0,K21-L21))</f>
        <v>0</v>
      </c>
      <c r="U21" s="8" cm="1">
        <f t="array" ref="U21">IF(AND(B21:D21="",G21:P21=""),"",VLOOKUP(J21,ABen_Rates,3,FALSE)*T21*S21)</f>
        <v>0</v>
      </c>
      <c r="V21" s="8" cm="1">
        <f t="array" ref="V21">IF(AND(B21:D21="",G21:P21=""),"",VLOOKUP(D21,Treatment_Life,2,FALSE)*U21)</f>
        <v>0</v>
      </c>
      <c r="W21" s="8" cm="1">
        <f t="array" ref="W21">IF(AND(B21:D21="",G21:P21=""),"",(H21-G21)*O21*Lane_Width*Cost_m2)</f>
        <v>1252.8000000000002</v>
      </c>
      <c r="X21" s="8" cm="1">
        <f t="array" ref="X21">IF(AND(B21:D21="",G21:P21=""),"",V21*Av_Cost_Coll/W21)</f>
        <v>0</v>
      </c>
      <c r="Y21" s="8" cm="1">
        <f t="array" ref="Y21">IF(AND(B21:D21="",G21:P21=""),"",VLOOKUP(CONCATENATE(M21,"-",N21),Likelihood,2,FALSE))</f>
        <v>50</v>
      </c>
      <c r="Z21" s="8" t="str" cm="1">
        <f t="array" ref="Z21">IF(AND(B21:D21="",G21:P21=""),"",IF(X21&gt;=2,IF(Y21&gt;50,"P1","P3"),IF(X21&gt;0,IF(Y21&gt;50,"P2","P5"),IF(Y21&gt;50,"P4","P6"))))</f>
        <v>P6</v>
      </c>
    </row>
    <row r="22" spans="1:26" x14ac:dyDescent="0.35">
      <c r="A22" t="s">
        <v>197</v>
      </c>
      <c r="B22">
        <v>21</v>
      </c>
      <c r="C22" t="s">
        <v>205</v>
      </c>
      <c r="D22" t="s">
        <v>46</v>
      </c>
      <c r="E22" s="5" t="s">
        <v>112</v>
      </c>
      <c r="F22" s="5" t="s">
        <v>171</v>
      </c>
      <c r="G22">
        <v>0</v>
      </c>
      <c r="H22">
        <v>63</v>
      </c>
      <c r="I22" t="s">
        <v>172</v>
      </c>
      <c r="J22" t="s">
        <v>13</v>
      </c>
      <c r="K22">
        <v>0.3</v>
      </c>
      <c r="L22">
        <v>0.49</v>
      </c>
      <c r="M22">
        <v>5</v>
      </c>
      <c r="N22">
        <v>1</v>
      </c>
      <c r="O22">
        <v>2</v>
      </c>
      <c r="P22">
        <v>14643</v>
      </c>
      <c r="Q22" s="8" t="str" cm="1">
        <f t="array" ref="Q22">IF(AND(B22="",D22="",G22:H22="",J22:P22),"",IF(OR(B22="",D22="",AND(D22&lt;&gt;"A",D22&lt;&gt;"B",D22&lt;&gt;"C",D22&lt;&gt;"D",D22&lt;&gt;"U"),G22&lt;0,H22&lt;G22,AND(J22&lt;&gt;"BC",J22&lt;&gt;"SG",J22&lt;&gt;"KQ",J22&lt;&gt;"R"),J22="",K22="",L22="",L22&lt; 0,OR(M22="",M22&gt;15),OR(N22="",N22&gt;15),O22="",P22=""),"ERROR - Please check inputs",""))</f>
        <v/>
      </c>
      <c r="R22" s="8" cm="1">
        <f t="array" ref="R22">IF(AND(B22:D22="",G22:P22=""),"",H22-G22)</f>
        <v>63</v>
      </c>
      <c r="S22" s="8" cm="1">
        <f t="array" ref="S22">IF(AND(B22:D22="",G22:P22=""),"",P22*R22/1000*365)</f>
        <v>336715.78500000003</v>
      </c>
      <c r="T22" s="8" cm="1">
        <f t="array" ref="T22">IF(AND(B22:D22="",G22:P22=""),"",MAX(0,K22-L22))</f>
        <v>0</v>
      </c>
      <c r="U22" s="8" cm="1">
        <f t="array" ref="U22">IF(AND(B22:D22="",G22:P22=""),"",VLOOKUP(J22,ABen_Rates,3,FALSE)*T22*S22)</f>
        <v>0</v>
      </c>
      <c r="V22" s="8" cm="1">
        <f t="array" ref="V22">IF(AND(B22:D22="",G22:P22=""),"",VLOOKUP(D22,Treatment_Life,2,FALSE)*U22)</f>
        <v>0</v>
      </c>
      <c r="W22" s="8" cm="1">
        <f t="array" ref="W22">IF(AND(B22:D22="",G22:P22=""),"",(H22-G22)*O22*Lane_Width*Cost_m2)</f>
        <v>2721.6000000000004</v>
      </c>
      <c r="X22" s="8" cm="1">
        <f t="array" ref="X22">IF(AND(B22:D22="",G22:P22=""),"",V22*Av_Cost_Coll/W22)</f>
        <v>0</v>
      </c>
      <c r="Y22" s="8" cm="1">
        <f t="array" ref="Y22">IF(AND(B22:D22="",G22:P22=""),"",VLOOKUP(CONCATENATE(M22,"-",N22),Likelihood,2,FALSE))</f>
        <v>37</v>
      </c>
      <c r="Z22" s="8" t="str" cm="1">
        <f t="array" ref="Z22">IF(AND(B22:D22="",G22:P22=""),"",IF(X22&gt;=2,IF(Y22&gt;50,"P1","P3"),IF(X22&gt;0,IF(Y22&gt;50,"P2","P5"),IF(Y22&gt;50,"P4","P6"))))</f>
        <v>P6</v>
      </c>
    </row>
    <row r="23" spans="1:26" x14ac:dyDescent="0.35">
      <c r="A23" t="s">
        <v>197</v>
      </c>
      <c r="B23">
        <v>22</v>
      </c>
      <c r="C23" t="s">
        <v>205</v>
      </c>
      <c r="D23" t="s">
        <v>46</v>
      </c>
      <c r="E23" s="5" t="s">
        <v>112</v>
      </c>
      <c r="F23" s="5" t="s">
        <v>171</v>
      </c>
      <c r="G23">
        <v>63</v>
      </c>
      <c r="H23">
        <v>363</v>
      </c>
      <c r="I23" t="s">
        <v>172</v>
      </c>
      <c r="J23" t="s">
        <v>7</v>
      </c>
      <c r="K23">
        <v>0.35</v>
      </c>
      <c r="L23">
        <v>0.37</v>
      </c>
      <c r="M23">
        <v>6</v>
      </c>
      <c r="N23">
        <v>0</v>
      </c>
      <c r="O23">
        <v>2</v>
      </c>
      <c r="P23">
        <v>14643</v>
      </c>
      <c r="Q23" s="8" t="str" cm="1">
        <f t="array" ref="Q23">IF(AND(B23="",D23="",G23:H23="",J23:P23),"",IF(OR(B23="",D23="",AND(D23&lt;&gt;"A",D23&lt;&gt;"B",D23&lt;&gt;"C",D23&lt;&gt;"D",D23&lt;&gt;"U"),G23&lt;0,H23&lt;G23,AND(J23&lt;&gt;"BC",J23&lt;&gt;"SG",J23&lt;&gt;"KQ",J23&lt;&gt;"R"),J23="",K23="",L23="",L23&lt; 0,OR(M23="",M23&gt;15),OR(N23="",N23&gt;15),O23="",P23=""),"ERROR - Please check inputs",""))</f>
        <v/>
      </c>
      <c r="R23" s="8" cm="1">
        <f t="array" ref="R23">IF(AND(B23:D23="",G23:P23=""),"",H23-G23)</f>
        <v>300</v>
      </c>
      <c r="S23" s="8" cm="1">
        <f t="array" ref="S23">IF(AND(B23:D23="",G23:P23=""),"",P23*R23/1000*365)</f>
        <v>1603408.4999999998</v>
      </c>
      <c r="T23" s="8" cm="1">
        <f t="array" ref="T23">IF(AND(B23:D23="",G23:P23=""),"",MAX(0,K23-L23))</f>
        <v>0</v>
      </c>
      <c r="U23" s="8" cm="1">
        <f t="array" ref="U23">IF(AND(B23:D23="",G23:P23=""),"",VLOOKUP(J23,ABen_Rates,3,FALSE)*T23*S23)</f>
        <v>0</v>
      </c>
      <c r="V23" s="8" cm="1">
        <f t="array" ref="V23">IF(AND(B23:D23="",G23:P23=""),"",VLOOKUP(D23,Treatment_Life,2,FALSE)*U23)</f>
        <v>0</v>
      </c>
      <c r="W23" s="8" cm="1">
        <f t="array" ref="W23">IF(AND(B23:D23="",G23:P23=""),"",(H23-G23)*O23*Lane_Width*Cost_m2)</f>
        <v>12960</v>
      </c>
      <c r="X23" s="8" cm="1">
        <f t="array" ref="X23">IF(AND(B23:D23="",G23:P23=""),"",V23*Av_Cost_Coll/W23)</f>
        <v>0</v>
      </c>
      <c r="Y23" s="8" cm="1">
        <f t="array" ref="Y23">IF(AND(B23:D23="",G23:P23=""),"",VLOOKUP(CONCATENATE(M23,"-",N23),Likelihood,2,FALSE))</f>
        <v>14</v>
      </c>
      <c r="Z23" s="8" t="str" cm="1">
        <f t="array" ref="Z23">IF(AND(B23:D23="",G23:P23=""),"",IF(X23&gt;=2,IF(Y23&gt;50,"P1","P3"),IF(X23&gt;0,IF(Y23&gt;50,"P2","P5"),IF(Y23&gt;50,"P4","P6"))))</f>
        <v>P6</v>
      </c>
    </row>
    <row r="24" spans="1:26" x14ac:dyDescent="0.35">
      <c r="A24" t="s">
        <v>197</v>
      </c>
      <c r="B24">
        <v>23</v>
      </c>
      <c r="C24" t="s">
        <v>205</v>
      </c>
      <c r="D24" t="s">
        <v>46</v>
      </c>
      <c r="E24" s="5" t="s">
        <v>112</v>
      </c>
      <c r="F24" s="5" t="s">
        <v>171</v>
      </c>
      <c r="G24">
        <v>449</v>
      </c>
      <c r="H24">
        <v>639</v>
      </c>
      <c r="I24" t="s">
        <v>172</v>
      </c>
      <c r="J24" t="s">
        <v>7</v>
      </c>
      <c r="K24">
        <v>0.35</v>
      </c>
      <c r="L24">
        <v>0.39500000000000002</v>
      </c>
      <c r="M24">
        <v>1</v>
      </c>
      <c r="N24">
        <v>1</v>
      </c>
      <c r="O24">
        <v>2</v>
      </c>
      <c r="P24">
        <v>14643</v>
      </c>
      <c r="Q24" s="8" t="str" cm="1">
        <f t="array" ref="Q24">IF(AND(B24="",D24="",G24:H24="",J24:P24),"",IF(OR(B24="",D24="",AND(D24&lt;&gt;"A",D24&lt;&gt;"B",D24&lt;&gt;"C",D24&lt;&gt;"D",D24&lt;&gt;"U"),G24&lt;0,H24&lt;G24,AND(J24&lt;&gt;"BC",J24&lt;&gt;"SG",J24&lt;&gt;"KQ",J24&lt;&gt;"R"),J24="",K24="",L24="",L24&lt; 0,OR(M24="",M24&gt;15),OR(N24="",N24&gt;15),O24="",P24=""),"ERROR - Please check inputs",""))</f>
        <v/>
      </c>
      <c r="R24" s="8" cm="1">
        <f t="array" ref="R24">IF(AND(B24:D24="",G24:P24=""),"",H24-G24)</f>
        <v>190</v>
      </c>
      <c r="S24" s="8" cm="1">
        <f t="array" ref="S24">IF(AND(B24:D24="",G24:P24=""),"",P24*R24/1000*365)</f>
        <v>1015492.05</v>
      </c>
      <c r="T24" s="8" cm="1">
        <f t="array" ref="T24">IF(AND(B24:D24="",G24:P24=""),"",MAX(0,K24-L24))</f>
        <v>0</v>
      </c>
      <c r="U24" s="8" cm="1">
        <f t="array" ref="U24">IF(AND(B24:D24="",G24:P24=""),"",VLOOKUP(J24,ABen_Rates,3,FALSE)*T24*S24)</f>
        <v>0</v>
      </c>
      <c r="V24" s="8" cm="1">
        <f t="array" ref="V24">IF(AND(B24:D24="",G24:P24=""),"",VLOOKUP(D24,Treatment_Life,2,FALSE)*U24)</f>
        <v>0</v>
      </c>
      <c r="W24" s="8" cm="1">
        <f t="array" ref="W24">IF(AND(B24:D24="",G24:P24=""),"",(H24-G24)*O24*Lane_Width*Cost_m2)</f>
        <v>8208</v>
      </c>
      <c r="X24" s="8" cm="1">
        <f t="array" ref="X24">IF(AND(B24:D24="",G24:P24=""),"",V24*Av_Cost_Coll/W24)</f>
        <v>0</v>
      </c>
      <c r="Y24" s="8" cm="1">
        <f t="array" ref="Y24">IF(AND(B24:D24="",G24:P24=""),"",VLOOKUP(CONCATENATE(M24,"-",N24),Likelihood,2,FALSE))</f>
        <v>66</v>
      </c>
      <c r="Z24" s="8" t="str" cm="1">
        <f t="array" ref="Z24">IF(AND(B24:D24="",G24:P24=""),"",IF(X24&gt;=2,IF(Y24&gt;50,"P1","P3"),IF(X24&gt;0,IF(Y24&gt;50,"P2","P5"),IF(Y24&gt;50,"P4","P6"))))</f>
        <v>P4</v>
      </c>
    </row>
    <row r="25" spans="1:26" x14ac:dyDescent="0.35">
      <c r="A25" t="s">
        <v>197</v>
      </c>
      <c r="B25">
        <v>24</v>
      </c>
      <c r="C25" t="s">
        <v>205</v>
      </c>
      <c r="D25" t="s">
        <v>46</v>
      </c>
      <c r="E25" s="5" t="s">
        <v>112</v>
      </c>
      <c r="F25" s="5" t="s">
        <v>171</v>
      </c>
      <c r="G25">
        <v>639</v>
      </c>
      <c r="H25">
        <v>699</v>
      </c>
      <c r="I25" t="s">
        <v>172</v>
      </c>
      <c r="J25" t="s">
        <v>13</v>
      </c>
      <c r="K25">
        <v>0.3</v>
      </c>
      <c r="L25">
        <v>0.46799999999999997</v>
      </c>
      <c r="M25">
        <v>2</v>
      </c>
      <c r="N25">
        <v>1</v>
      </c>
      <c r="O25">
        <v>2</v>
      </c>
      <c r="P25">
        <v>14643</v>
      </c>
      <c r="Q25" s="8" t="str" cm="1">
        <f t="array" ref="Q25">IF(AND(B25="",D25="",G25:H25="",J25:P25),"",IF(OR(B25="",D25="",AND(D25&lt;&gt;"A",D25&lt;&gt;"B",D25&lt;&gt;"C",D25&lt;&gt;"D",D25&lt;&gt;"U"),G25&lt;0,H25&lt;G25,AND(J25&lt;&gt;"BC",J25&lt;&gt;"SG",J25&lt;&gt;"KQ",J25&lt;&gt;"R"),J25="",K25="",L25="",L25&lt; 0,OR(M25="",M25&gt;15),OR(N25="",N25&gt;15),O25="",P25=""),"ERROR - Please check inputs",""))</f>
        <v/>
      </c>
      <c r="R25" s="8" cm="1">
        <f t="array" ref="R25">IF(AND(B25:D25="",G25:P25=""),"",H25-G25)</f>
        <v>60</v>
      </c>
      <c r="S25" s="8" cm="1">
        <f t="array" ref="S25">IF(AND(B25:D25="",G25:P25=""),"",P25*R25/1000*365)</f>
        <v>320681.7</v>
      </c>
      <c r="T25" s="8" cm="1">
        <f t="array" ref="T25">IF(AND(B25:D25="",G25:P25=""),"",MAX(0,K25-L25))</f>
        <v>0</v>
      </c>
      <c r="U25" s="8" cm="1">
        <f t="array" ref="U25">IF(AND(B25:D25="",G25:P25=""),"",VLOOKUP(J25,ABen_Rates,3,FALSE)*T25*S25)</f>
        <v>0</v>
      </c>
      <c r="V25" s="8" cm="1">
        <f t="array" ref="V25">IF(AND(B25:D25="",G25:P25=""),"",VLOOKUP(D25,Treatment_Life,2,FALSE)*U25)</f>
        <v>0</v>
      </c>
      <c r="W25" s="8" cm="1">
        <f t="array" ref="W25">IF(AND(B25:D25="",G25:P25=""),"",(H25-G25)*O25*Lane_Width*Cost_m2)</f>
        <v>2592</v>
      </c>
      <c r="X25" s="8" cm="1">
        <f t="array" ref="X25">IF(AND(B25:D25="",G25:P25=""),"",V25*Av_Cost_Coll/W25)</f>
        <v>0</v>
      </c>
      <c r="Y25" s="8" cm="1">
        <f t="array" ref="Y25">IF(AND(B25:D25="",G25:P25=""),"",VLOOKUP(CONCATENATE(M25,"-",N25),Likelihood,2,FALSE))</f>
        <v>59</v>
      </c>
      <c r="Z25" s="8" t="str" cm="1">
        <f t="array" ref="Z25">IF(AND(B25:D25="",G25:P25=""),"",IF(X25&gt;=2,IF(Y25&gt;50,"P1","P3"),IF(X25&gt;0,IF(Y25&gt;50,"P2","P5"),IF(Y25&gt;50,"P4","P6"))))</f>
        <v>P4</v>
      </c>
    </row>
    <row r="26" spans="1:26" x14ac:dyDescent="0.35">
      <c r="A26" t="s">
        <v>197</v>
      </c>
      <c r="B26">
        <v>25</v>
      </c>
      <c r="C26" t="s">
        <v>205</v>
      </c>
      <c r="D26" t="s">
        <v>46</v>
      </c>
      <c r="E26" s="5" t="s">
        <v>112</v>
      </c>
      <c r="F26" s="5" t="s">
        <v>171</v>
      </c>
      <c r="G26">
        <v>699</v>
      </c>
      <c r="H26">
        <v>799</v>
      </c>
      <c r="I26" t="s">
        <v>172</v>
      </c>
      <c r="J26" t="s">
        <v>7</v>
      </c>
      <c r="K26">
        <v>0.35</v>
      </c>
      <c r="L26">
        <v>0.39100000000000001</v>
      </c>
      <c r="M26">
        <v>2</v>
      </c>
      <c r="N26">
        <v>1</v>
      </c>
      <c r="O26">
        <v>2</v>
      </c>
      <c r="P26">
        <v>14643</v>
      </c>
      <c r="Q26" s="8" t="str" cm="1">
        <f t="array" ref="Q26">IF(AND(B26="",D26="",G26:H26="",J26:P26),"",IF(OR(B26="",D26="",AND(D26&lt;&gt;"A",D26&lt;&gt;"B",D26&lt;&gt;"C",D26&lt;&gt;"D",D26&lt;&gt;"U"),G26&lt;0,H26&lt;G26,AND(J26&lt;&gt;"BC",J26&lt;&gt;"SG",J26&lt;&gt;"KQ",J26&lt;&gt;"R"),J26="",K26="",L26="",L26&lt; 0,OR(M26="",M26&gt;15),OR(N26="",N26&gt;15),O26="",P26=""),"ERROR - Please check inputs",""))</f>
        <v/>
      </c>
      <c r="R26" s="8" cm="1">
        <f t="array" ref="R26">IF(AND(B26:D26="",G26:P26=""),"",H26-G26)</f>
        <v>100</v>
      </c>
      <c r="S26" s="8" cm="1">
        <f t="array" ref="S26">IF(AND(B26:D26="",G26:P26=""),"",P26*R26/1000*365)</f>
        <v>534469.5</v>
      </c>
      <c r="T26" s="8" cm="1">
        <f t="array" ref="T26">IF(AND(B26:D26="",G26:P26=""),"",MAX(0,K26-L26))</f>
        <v>0</v>
      </c>
      <c r="U26" s="8" cm="1">
        <f t="array" ref="U26">IF(AND(B26:D26="",G26:P26=""),"",VLOOKUP(J26,ABen_Rates,3,FALSE)*T26*S26)</f>
        <v>0</v>
      </c>
      <c r="V26" s="8" cm="1">
        <f t="array" ref="V26">IF(AND(B26:D26="",G26:P26=""),"",VLOOKUP(D26,Treatment_Life,2,FALSE)*U26)</f>
        <v>0</v>
      </c>
      <c r="W26" s="8" cm="1">
        <f t="array" ref="W26">IF(AND(B26:D26="",G26:P26=""),"",(H26-G26)*O26*Lane_Width*Cost_m2)</f>
        <v>4320</v>
      </c>
      <c r="X26" s="8" cm="1">
        <f t="array" ref="X26">IF(AND(B26:D26="",G26:P26=""),"",V26*Av_Cost_Coll/W26)</f>
        <v>0</v>
      </c>
      <c r="Y26" s="8" cm="1">
        <f t="array" ref="Y26">IF(AND(B26:D26="",G26:P26=""),"",VLOOKUP(CONCATENATE(M26,"-",N26),Likelihood,2,FALSE))</f>
        <v>59</v>
      </c>
      <c r="Z26" s="8" t="str" cm="1">
        <f t="array" ref="Z26">IF(AND(B26:D26="",G26:P26=""),"",IF(X26&gt;=2,IF(Y26&gt;50,"P1","P3"),IF(X26&gt;0,IF(Y26&gt;50,"P2","P5"),IF(Y26&gt;50,"P4","P6"))))</f>
        <v>P4</v>
      </c>
    </row>
    <row r="27" spans="1:26" x14ac:dyDescent="0.35">
      <c r="A27" t="s">
        <v>197</v>
      </c>
      <c r="B27">
        <v>26</v>
      </c>
      <c r="C27" t="s">
        <v>205</v>
      </c>
      <c r="D27" t="s">
        <v>46</v>
      </c>
      <c r="E27" s="5" t="s">
        <v>112</v>
      </c>
      <c r="F27" s="5" t="s">
        <v>171</v>
      </c>
      <c r="G27">
        <v>899</v>
      </c>
      <c r="H27">
        <v>993</v>
      </c>
      <c r="I27" t="s">
        <v>172</v>
      </c>
      <c r="J27" t="s">
        <v>7</v>
      </c>
      <c r="K27">
        <v>0.35</v>
      </c>
      <c r="L27">
        <v>0.35100000000000003</v>
      </c>
      <c r="M27">
        <v>1</v>
      </c>
      <c r="N27">
        <v>0</v>
      </c>
      <c r="O27">
        <v>2</v>
      </c>
      <c r="P27">
        <v>14643</v>
      </c>
      <c r="Q27" s="8" t="str" cm="1">
        <f t="array" ref="Q27">IF(AND(B27="",D27="",G27:H27="",J27:P27),"",IF(OR(B27="",D27="",AND(D27&lt;&gt;"A",D27&lt;&gt;"B",D27&lt;&gt;"C",D27&lt;&gt;"D",D27&lt;&gt;"U"),G27&lt;0,H27&lt;G27,AND(J27&lt;&gt;"BC",J27&lt;&gt;"SG",J27&lt;&gt;"KQ",J27&lt;&gt;"R"),J27="",K27="",L27="",L27&lt; 0,OR(M27="",M27&gt;15),OR(N27="",N27&gt;15),O27="",P27=""),"ERROR - Please check inputs",""))</f>
        <v/>
      </c>
      <c r="R27" s="8" cm="1">
        <f t="array" ref="R27">IF(AND(B27:D27="",G27:P27=""),"",H27-G27)</f>
        <v>94</v>
      </c>
      <c r="S27" s="8" cm="1">
        <f t="array" ref="S27">IF(AND(B27:D27="",G27:P27=""),"",P27*R27/1000*365)</f>
        <v>502401.33</v>
      </c>
      <c r="T27" s="8" cm="1">
        <f t="array" ref="T27">IF(AND(B27:D27="",G27:P27=""),"",MAX(0,K27-L27))</f>
        <v>0</v>
      </c>
      <c r="U27" s="8" cm="1">
        <f t="array" ref="U27">IF(AND(B27:D27="",G27:P27=""),"",VLOOKUP(J27,ABen_Rates,3,FALSE)*T27*S27)</f>
        <v>0</v>
      </c>
      <c r="V27" s="8" cm="1">
        <f t="array" ref="V27">IF(AND(B27:D27="",G27:P27=""),"",VLOOKUP(D27,Treatment_Life,2,FALSE)*U27)</f>
        <v>0</v>
      </c>
      <c r="W27" s="8" cm="1">
        <f t="array" ref="W27">IF(AND(B27:D27="",G27:P27=""),"",(H27-G27)*O27*Lane_Width*Cost_m2)</f>
        <v>4060.8</v>
      </c>
      <c r="X27" s="8" cm="1">
        <f t="array" ref="X27">IF(AND(B27:D27="",G27:P27=""),"",V27*Av_Cost_Coll/W27)</f>
        <v>0</v>
      </c>
      <c r="Y27" s="8" cm="1">
        <f t="array" ref="Y27">IF(AND(B27:D27="",G27:P27=""),"",VLOOKUP(CONCATENATE(M27,"-",N27),Likelihood,2,FALSE))</f>
        <v>43</v>
      </c>
      <c r="Z27" s="8" t="str" cm="1">
        <f t="array" ref="Z27">IF(AND(B27:D27="",G27:P27=""),"",IF(X27&gt;=2,IF(Y27&gt;50,"P1","P3"),IF(X27&gt;0,IF(Y27&gt;50,"P2","P5"),IF(Y27&gt;50,"P4","P6"))))</f>
        <v>P6</v>
      </c>
    </row>
    <row r="28" spans="1:26" x14ac:dyDescent="0.35">
      <c r="A28" t="s">
        <v>197</v>
      </c>
      <c r="B28">
        <v>27</v>
      </c>
      <c r="C28" t="s">
        <v>205</v>
      </c>
      <c r="D28" t="s">
        <v>46</v>
      </c>
      <c r="E28" s="5" t="s">
        <v>112</v>
      </c>
      <c r="F28" s="5" t="s">
        <v>171</v>
      </c>
      <c r="G28">
        <v>993</v>
      </c>
      <c r="H28">
        <v>1063</v>
      </c>
      <c r="I28" t="s">
        <v>172</v>
      </c>
      <c r="J28" t="s">
        <v>13</v>
      </c>
      <c r="K28">
        <v>0.3</v>
      </c>
      <c r="L28">
        <v>0.373</v>
      </c>
      <c r="M28">
        <v>1</v>
      </c>
      <c r="N28">
        <v>0</v>
      </c>
      <c r="O28">
        <v>2</v>
      </c>
      <c r="P28">
        <v>14643</v>
      </c>
      <c r="Q28" s="8" t="str" cm="1">
        <f t="array" ref="Q28">IF(AND(B28="",D28="",G28:H28="",J28:P28),"",IF(OR(B28="",D28="",AND(D28&lt;&gt;"A",D28&lt;&gt;"B",D28&lt;&gt;"C",D28&lt;&gt;"D",D28&lt;&gt;"U"),G28&lt;0,H28&lt;G28,AND(J28&lt;&gt;"BC",J28&lt;&gt;"SG",J28&lt;&gt;"KQ",J28&lt;&gt;"R"),J28="",K28="",L28="",L28&lt; 0,OR(M28="",M28&gt;15),OR(N28="",N28&gt;15),O28="",P28=""),"ERROR - Please check inputs",""))</f>
        <v/>
      </c>
      <c r="R28" s="8" cm="1">
        <f t="array" ref="R28">IF(AND(B28:D28="",G28:P28=""),"",H28-G28)</f>
        <v>70</v>
      </c>
      <c r="S28" s="8" cm="1">
        <f t="array" ref="S28">IF(AND(B28:D28="",G28:P28=""),"",P28*R28/1000*365)</f>
        <v>374128.65</v>
      </c>
      <c r="T28" s="8" cm="1">
        <f t="array" ref="T28">IF(AND(B28:D28="",G28:P28=""),"",MAX(0,K28-L28))</f>
        <v>0</v>
      </c>
      <c r="U28" s="8" cm="1">
        <f t="array" ref="U28">IF(AND(B28:D28="",G28:P28=""),"",VLOOKUP(J28,ABen_Rates,3,FALSE)*T28*S28)</f>
        <v>0</v>
      </c>
      <c r="V28" s="8" cm="1">
        <f t="array" ref="V28">IF(AND(B28:D28="",G28:P28=""),"",VLOOKUP(D28,Treatment_Life,2,FALSE)*U28)</f>
        <v>0</v>
      </c>
      <c r="W28" s="8" cm="1">
        <f t="array" ref="W28">IF(AND(B28:D28="",G28:P28=""),"",(H28-G28)*O28*Lane_Width*Cost_m2)</f>
        <v>3024</v>
      </c>
      <c r="X28" s="8" cm="1">
        <f t="array" ref="X28">IF(AND(B28:D28="",G28:P28=""),"",V28*Av_Cost_Coll/W28)</f>
        <v>0</v>
      </c>
      <c r="Y28" s="8" cm="1">
        <f t="array" ref="Y28">IF(AND(B28:D28="",G28:P28=""),"",VLOOKUP(CONCATENATE(M28,"-",N28),Likelihood,2,FALSE))</f>
        <v>43</v>
      </c>
      <c r="Z28" s="8" t="str" cm="1">
        <f t="array" ref="Z28">IF(AND(B28:D28="",G28:P28=""),"",IF(X28&gt;=2,IF(Y28&gt;50,"P1","P3"),IF(X28&gt;0,IF(Y28&gt;50,"P2","P5"),IF(Y28&gt;50,"P4","P6"))))</f>
        <v>P6</v>
      </c>
    </row>
    <row r="29" spans="1:26" x14ac:dyDescent="0.35">
      <c r="A29" t="s">
        <v>197</v>
      </c>
      <c r="B29">
        <v>28</v>
      </c>
      <c r="C29" t="s">
        <v>206</v>
      </c>
      <c r="D29" t="s">
        <v>46</v>
      </c>
      <c r="E29" s="5" t="s">
        <v>112</v>
      </c>
      <c r="F29" s="5" t="s">
        <v>171</v>
      </c>
      <c r="G29">
        <v>0</v>
      </c>
      <c r="H29">
        <v>13</v>
      </c>
      <c r="I29" t="s">
        <v>154</v>
      </c>
      <c r="J29" t="s">
        <v>13</v>
      </c>
      <c r="K29">
        <v>0.3</v>
      </c>
      <c r="L29">
        <v>0.48</v>
      </c>
      <c r="M29">
        <v>7</v>
      </c>
      <c r="N29">
        <v>0</v>
      </c>
      <c r="O29">
        <v>2</v>
      </c>
      <c r="P29">
        <v>14643</v>
      </c>
      <c r="Q29" s="8" t="str" cm="1">
        <f t="array" ref="Q29">IF(AND(B29="",D29="",G29:H29="",J29:P29),"",IF(OR(B29="",D29="",AND(D29&lt;&gt;"A",D29&lt;&gt;"B",D29&lt;&gt;"C",D29&lt;&gt;"D",D29&lt;&gt;"U"),G29&lt;0,H29&lt;G29,AND(J29&lt;&gt;"BC",J29&lt;&gt;"SG",J29&lt;&gt;"KQ",J29&lt;&gt;"R"),J29="",K29="",L29="",L29&lt; 0,OR(M29="",M29&gt;15),OR(N29="",N29&gt;15),O29="",P29=""),"ERROR - Please check inputs",""))</f>
        <v/>
      </c>
      <c r="R29" s="8" cm="1">
        <f t="array" ref="R29">IF(AND(B29:D29="",G29:P29=""),"",H29-G29)</f>
        <v>13</v>
      </c>
      <c r="S29" s="8" cm="1">
        <f t="array" ref="S29">IF(AND(B29:D29="",G29:P29=""),"",P29*R29/1000*365)</f>
        <v>69481.035000000003</v>
      </c>
      <c r="T29" s="8" cm="1">
        <f t="array" ref="T29">IF(AND(B29:D29="",G29:P29=""),"",MAX(0,K29-L29))</f>
        <v>0</v>
      </c>
      <c r="U29" s="8" cm="1">
        <f t="array" ref="U29">IF(AND(B29:D29="",G29:P29=""),"",VLOOKUP(J29,ABen_Rates,3,FALSE)*T29*S29)</f>
        <v>0</v>
      </c>
      <c r="V29" s="8" cm="1">
        <f t="array" ref="V29">IF(AND(B29:D29="",G29:P29=""),"",VLOOKUP(D29,Treatment_Life,2,FALSE)*U29)</f>
        <v>0</v>
      </c>
      <c r="W29" s="8" cm="1">
        <f t="array" ref="W29">IF(AND(B29:D29="",G29:P29=""),"",(H29-G29)*O29*Lane_Width*Cost_m2)</f>
        <v>561.6</v>
      </c>
      <c r="X29" s="8" cm="1">
        <f t="array" ref="X29">IF(AND(B29:D29="",G29:P29=""),"",V29*Av_Cost_Coll/W29)</f>
        <v>0</v>
      </c>
      <c r="Y29" s="8" cm="1">
        <f t="array" ref="Y29">IF(AND(B29:D29="",G29:P29=""),"",VLOOKUP(CONCATENATE(M29,"-",N29),Likelihood,2,FALSE))</f>
        <v>11</v>
      </c>
      <c r="Z29" s="8" t="str" cm="1">
        <f t="array" ref="Z29">IF(AND(B29:D29="",G29:P29=""),"",IF(X29&gt;=2,IF(Y29&gt;50,"P1","P3"),IF(X29&gt;0,IF(Y29&gt;50,"P2","P5"),IF(Y29&gt;50,"P4","P6"))))</f>
        <v>P6</v>
      </c>
    </row>
    <row r="30" spans="1:26" x14ac:dyDescent="0.35">
      <c r="A30" t="s">
        <v>197</v>
      </c>
      <c r="B30">
        <v>29</v>
      </c>
      <c r="C30" t="s">
        <v>206</v>
      </c>
      <c r="D30" t="s">
        <v>46</v>
      </c>
      <c r="E30" s="5" t="s">
        <v>112</v>
      </c>
      <c r="F30" s="5" t="s">
        <v>171</v>
      </c>
      <c r="G30">
        <v>572</v>
      </c>
      <c r="H30">
        <v>642</v>
      </c>
      <c r="I30" t="s">
        <v>154</v>
      </c>
      <c r="J30" t="s">
        <v>13</v>
      </c>
      <c r="K30">
        <v>0.3</v>
      </c>
      <c r="L30">
        <v>0.45600000000000002</v>
      </c>
      <c r="M30">
        <v>1</v>
      </c>
      <c r="N30">
        <v>1</v>
      </c>
      <c r="O30">
        <v>2</v>
      </c>
      <c r="P30">
        <v>14643</v>
      </c>
      <c r="Q30" s="8" t="str" cm="1">
        <f t="array" ref="Q30">IF(AND(B30="",D30="",G30:H30="",J30:P30),"",IF(OR(B30="",D30="",AND(D30&lt;&gt;"A",D30&lt;&gt;"B",D30&lt;&gt;"C",D30&lt;&gt;"D",D30&lt;&gt;"U"),G30&lt;0,H30&lt;G30,AND(J30&lt;&gt;"BC",J30&lt;&gt;"SG",J30&lt;&gt;"KQ",J30&lt;&gt;"R"),J30="",K30="",L30="",L30&lt; 0,OR(M30="",M30&gt;15),OR(N30="",N30&gt;15),O30="",P30=""),"ERROR - Please check inputs",""))</f>
        <v/>
      </c>
      <c r="R30" s="8" cm="1">
        <f t="array" ref="R30">IF(AND(B30:D30="",G30:P30=""),"",H30-G30)</f>
        <v>70</v>
      </c>
      <c r="S30" s="8" cm="1">
        <f t="array" ref="S30">IF(AND(B30:D30="",G30:P30=""),"",P30*R30/1000*365)</f>
        <v>374128.65</v>
      </c>
      <c r="T30" s="8" cm="1">
        <f t="array" ref="T30">IF(AND(B30:D30="",G30:P30=""),"",MAX(0,K30-L30))</f>
        <v>0</v>
      </c>
      <c r="U30" s="8" cm="1">
        <f t="array" ref="U30">IF(AND(B30:D30="",G30:P30=""),"",VLOOKUP(J30,ABen_Rates,3,FALSE)*T30*S30)</f>
        <v>0</v>
      </c>
      <c r="V30" s="8" cm="1">
        <f t="array" ref="V30">IF(AND(B30:D30="",G30:P30=""),"",VLOOKUP(D30,Treatment_Life,2,FALSE)*U30)</f>
        <v>0</v>
      </c>
      <c r="W30" s="8" cm="1">
        <f t="array" ref="W30">IF(AND(B30:D30="",G30:P30=""),"",(H30-G30)*O30*Lane_Width*Cost_m2)</f>
        <v>3024</v>
      </c>
      <c r="X30" s="8" cm="1">
        <f t="array" ref="X30">IF(AND(B30:D30="",G30:P30=""),"",V30*Av_Cost_Coll/W30)</f>
        <v>0</v>
      </c>
      <c r="Y30" s="8" cm="1">
        <f t="array" ref="Y30">IF(AND(B30:D30="",G30:P30=""),"",VLOOKUP(CONCATENATE(M30,"-",N30),Likelihood,2,FALSE))</f>
        <v>66</v>
      </c>
      <c r="Z30" s="8" t="str" cm="1">
        <f t="array" ref="Z30">IF(AND(B30:D30="",G30:P30=""),"",IF(X30&gt;=2,IF(Y30&gt;50,"P1","P3"),IF(X30&gt;0,IF(Y30&gt;50,"P2","P5"),IF(Y30&gt;50,"P4","P6"))))</f>
        <v>P4</v>
      </c>
    </row>
    <row r="31" spans="1:26" x14ac:dyDescent="0.35">
      <c r="A31" t="s">
        <v>197</v>
      </c>
      <c r="B31">
        <v>30</v>
      </c>
      <c r="C31" t="s">
        <v>207</v>
      </c>
      <c r="D31" t="s">
        <v>46</v>
      </c>
      <c r="E31" s="5" t="s">
        <v>112</v>
      </c>
      <c r="F31" s="5" t="s">
        <v>153</v>
      </c>
      <c r="G31">
        <v>400</v>
      </c>
      <c r="H31">
        <v>500</v>
      </c>
      <c r="I31" t="s">
        <v>154</v>
      </c>
      <c r="J31" t="s">
        <v>13</v>
      </c>
      <c r="K31">
        <v>0.3</v>
      </c>
      <c r="L31">
        <v>0.438</v>
      </c>
      <c r="M31">
        <v>0</v>
      </c>
      <c r="N31">
        <v>0</v>
      </c>
      <c r="O31">
        <v>1</v>
      </c>
      <c r="P31">
        <v>7533</v>
      </c>
      <c r="Q31" s="8" t="str" cm="1">
        <f t="array" ref="Q31">IF(AND(B31="",D31="",G31:H31="",J31:P31),"",IF(OR(B31="",D31="",AND(D31&lt;&gt;"A",D31&lt;&gt;"B",D31&lt;&gt;"C",D31&lt;&gt;"D",D31&lt;&gt;"U"),G31&lt;0,H31&lt;G31,AND(J31&lt;&gt;"BC",J31&lt;&gt;"SG",J31&lt;&gt;"KQ",J31&lt;&gt;"R"),J31="",K31="",L31="",L31&lt; 0,OR(M31="",M31&gt;15),OR(N31="",N31&gt;15),O31="",P31=""),"ERROR - Please check inputs",""))</f>
        <v/>
      </c>
      <c r="R31" s="8" cm="1">
        <f t="array" ref="R31">IF(AND(B31:D31="",G31:P31=""),"",H31-G31)</f>
        <v>100</v>
      </c>
      <c r="S31" s="8" cm="1">
        <f t="array" ref="S31">IF(AND(B31:D31="",G31:P31=""),"",P31*R31/1000*365)</f>
        <v>274954.5</v>
      </c>
      <c r="T31" s="8" cm="1">
        <f t="array" ref="T31">IF(AND(B31:D31="",G31:P31=""),"",MAX(0,K31-L31))</f>
        <v>0</v>
      </c>
      <c r="U31" s="8" cm="1">
        <f t="array" ref="U31">IF(AND(B31:D31="",G31:P31=""),"",VLOOKUP(J31,ABen_Rates,3,FALSE)*T31*S31)</f>
        <v>0</v>
      </c>
      <c r="V31" s="8" cm="1">
        <f t="array" ref="V31">IF(AND(B31:D31="",G31:P31=""),"",VLOOKUP(D31,Treatment_Life,2,FALSE)*U31)</f>
        <v>0</v>
      </c>
      <c r="W31" s="8" cm="1">
        <f t="array" ref="W31">IF(AND(B31:D31="",G31:P31=""),"",(H31-G31)*O31*Lane_Width*Cost_m2)</f>
        <v>2160</v>
      </c>
      <c r="X31" s="8" cm="1">
        <f t="array" ref="X31">IF(AND(B31:D31="",G31:P31=""),"",V31*Av_Cost_Coll/W31)</f>
        <v>0</v>
      </c>
      <c r="Y31" s="8" cm="1">
        <f t="array" ref="Y31">IF(AND(B31:D31="",G31:P31=""),"",VLOOKUP(CONCATENATE(M31,"-",N31),Likelihood,2,FALSE))</f>
        <v>50</v>
      </c>
      <c r="Z31" s="8" t="str" cm="1">
        <f t="array" ref="Z31">IF(AND(B31:D31="",G31:P31=""),"",IF(X31&gt;=2,IF(Y31&gt;50,"P1","P3"),IF(X31&gt;0,IF(Y31&gt;50,"P2","P5"),IF(Y31&gt;50,"P4","P6"))))</f>
        <v>P6</v>
      </c>
    </row>
    <row r="32" spans="1:26" x14ac:dyDescent="0.35">
      <c r="A32" t="s">
        <v>197</v>
      </c>
      <c r="B32">
        <v>31</v>
      </c>
      <c r="C32" t="s">
        <v>207</v>
      </c>
      <c r="D32" t="s">
        <v>46</v>
      </c>
      <c r="E32" s="5" t="s">
        <v>112</v>
      </c>
      <c r="F32" s="5" t="s">
        <v>153</v>
      </c>
      <c r="G32">
        <v>833</v>
      </c>
      <c r="H32">
        <v>905</v>
      </c>
      <c r="I32" t="s">
        <v>154</v>
      </c>
      <c r="J32" t="s">
        <v>13</v>
      </c>
      <c r="K32">
        <v>0.3</v>
      </c>
      <c r="L32">
        <v>0.44</v>
      </c>
      <c r="M32">
        <v>0</v>
      </c>
      <c r="N32">
        <v>0</v>
      </c>
      <c r="O32">
        <v>1</v>
      </c>
      <c r="P32">
        <v>7533</v>
      </c>
      <c r="Q32" s="8" t="str" cm="1">
        <f t="array" ref="Q32">IF(AND(B32="",D32="",G32:H32="",J32:P32),"",IF(OR(B32="",D32="",AND(D32&lt;&gt;"A",D32&lt;&gt;"B",D32&lt;&gt;"C",D32&lt;&gt;"D",D32&lt;&gt;"U"),G32&lt;0,H32&lt;G32,AND(J32&lt;&gt;"BC",J32&lt;&gt;"SG",J32&lt;&gt;"KQ",J32&lt;&gt;"R"),J32="",K32="",L32="",L32&lt; 0,OR(M32="",M32&gt;15),OR(N32="",N32&gt;15),O32="",P32=""),"ERROR - Please check inputs",""))</f>
        <v/>
      </c>
      <c r="R32" s="8" cm="1">
        <f t="array" ref="R32">IF(AND(B32:D32="",G32:P32=""),"",H32-G32)</f>
        <v>72</v>
      </c>
      <c r="S32" s="8" cm="1">
        <f t="array" ref="S32">IF(AND(B32:D32="",G32:P32=""),"",P32*R32/1000*365)</f>
        <v>197967.24</v>
      </c>
      <c r="T32" s="8" cm="1">
        <f t="array" ref="T32">IF(AND(B32:D32="",G32:P32=""),"",MAX(0,K32-L32))</f>
        <v>0</v>
      </c>
      <c r="U32" s="8" cm="1">
        <f t="array" ref="U32">IF(AND(B32:D32="",G32:P32=""),"",VLOOKUP(J32,ABen_Rates,3,FALSE)*T32*S32)</f>
        <v>0</v>
      </c>
      <c r="V32" s="8" cm="1">
        <f t="array" ref="V32">IF(AND(B32:D32="",G32:P32=""),"",VLOOKUP(D32,Treatment_Life,2,FALSE)*U32)</f>
        <v>0</v>
      </c>
      <c r="W32" s="8" cm="1">
        <f t="array" ref="W32">IF(AND(B32:D32="",G32:P32=""),"",(H32-G32)*O32*Lane_Width*Cost_m2)</f>
        <v>1555.1999999999998</v>
      </c>
      <c r="X32" s="8" cm="1">
        <f t="array" ref="X32">IF(AND(B32:D32="",G32:P32=""),"",V32*Av_Cost_Coll/W32)</f>
        <v>0</v>
      </c>
      <c r="Y32" s="8" cm="1">
        <f t="array" ref="Y32">IF(AND(B32:D32="",G32:P32=""),"",VLOOKUP(CONCATENATE(M32,"-",N32),Likelihood,2,FALSE))</f>
        <v>50</v>
      </c>
      <c r="Z32" s="8" t="str" cm="1">
        <f t="array" ref="Z32">IF(AND(B32:D32="",G32:P32=""),"",IF(X32&gt;=2,IF(Y32&gt;50,"P1","P3"),IF(X32&gt;0,IF(Y32&gt;50,"P2","P5"),IF(Y32&gt;50,"P4","P6"))))</f>
        <v>P6</v>
      </c>
    </row>
    <row r="33" spans="1:26" x14ac:dyDescent="0.35">
      <c r="A33" t="s">
        <v>197</v>
      </c>
      <c r="B33">
        <v>32</v>
      </c>
      <c r="C33" t="s">
        <v>208</v>
      </c>
      <c r="D33" t="s">
        <v>46</v>
      </c>
      <c r="E33" s="5" t="s">
        <v>112</v>
      </c>
      <c r="F33" s="5" t="s">
        <v>153</v>
      </c>
      <c r="G33">
        <v>196</v>
      </c>
      <c r="H33">
        <v>288</v>
      </c>
      <c r="I33" t="s">
        <v>154</v>
      </c>
      <c r="J33" t="s">
        <v>13</v>
      </c>
      <c r="K33">
        <v>0.3</v>
      </c>
      <c r="L33">
        <v>0.43</v>
      </c>
      <c r="M33">
        <v>9</v>
      </c>
      <c r="N33">
        <v>0</v>
      </c>
      <c r="O33">
        <v>1</v>
      </c>
      <c r="P33">
        <v>6308</v>
      </c>
      <c r="Q33" s="8" t="str" cm="1">
        <f t="array" ref="Q33">IF(AND(B33="",D33="",G33:H33="",J33:P33),"",IF(OR(B33="",D33="",AND(D33&lt;&gt;"A",D33&lt;&gt;"B",D33&lt;&gt;"C",D33&lt;&gt;"D",D33&lt;&gt;"U"),G33&lt;0,H33&lt;G33,AND(J33&lt;&gt;"BC",J33&lt;&gt;"SG",J33&lt;&gt;"KQ",J33&lt;&gt;"R"),J33="",K33="",L33="",L33&lt; 0,OR(M33="",M33&gt;15),OR(N33="",N33&gt;15),O33="",P33=""),"ERROR - Please check inputs",""))</f>
        <v/>
      </c>
      <c r="R33" s="8" cm="1">
        <f t="array" ref="R33">IF(AND(B33:D33="",G33:P33=""),"",H33-G33)</f>
        <v>92</v>
      </c>
      <c r="S33" s="8" cm="1">
        <f t="array" ref="S33">IF(AND(B33:D33="",G33:P33=""),"",P33*R33/1000*365)</f>
        <v>211822.64</v>
      </c>
      <c r="T33" s="8" cm="1">
        <f t="array" ref="T33">IF(AND(B33:D33="",G33:P33=""),"",MAX(0,K33-L33))</f>
        <v>0</v>
      </c>
      <c r="U33" s="8" cm="1">
        <f t="array" ref="U33">IF(AND(B33:D33="",G33:P33=""),"",VLOOKUP(J33,ABen_Rates,3,FALSE)*T33*S33)</f>
        <v>0</v>
      </c>
      <c r="V33" s="8" cm="1">
        <f t="array" ref="V33">IF(AND(B33:D33="",G33:P33=""),"",VLOOKUP(D33,Treatment_Life,2,FALSE)*U33)</f>
        <v>0</v>
      </c>
      <c r="W33" s="8" cm="1">
        <f t="array" ref="W33">IF(AND(B33:D33="",G33:P33=""),"",(H33-G33)*O33*Lane_Width*Cost_m2)</f>
        <v>1987.1999999999998</v>
      </c>
      <c r="X33" s="8" cm="1">
        <f t="array" ref="X33">IF(AND(B33:D33="",G33:P33=""),"",V33*Av_Cost_Coll/W33)</f>
        <v>0</v>
      </c>
      <c r="Y33" s="8" cm="1">
        <f t="array" ref="Y33">IF(AND(B33:D33="",G33:P33=""),"",VLOOKUP(CONCATENATE(M33,"-",N33),Likelihood,2,FALSE))</f>
        <v>6</v>
      </c>
      <c r="Z33" s="8" t="str" cm="1">
        <f t="array" ref="Z33">IF(AND(B33:D33="",G33:P33=""),"",IF(X33&gt;=2,IF(Y33&gt;50,"P1","P3"),IF(X33&gt;0,IF(Y33&gt;50,"P2","P5"),IF(Y33&gt;50,"P4","P6"))))</f>
        <v>P6</v>
      </c>
    </row>
    <row r="34" spans="1:26" x14ac:dyDescent="0.35">
      <c r="A34" t="s">
        <v>197</v>
      </c>
      <c r="B34">
        <v>33</v>
      </c>
      <c r="C34" t="s">
        <v>209</v>
      </c>
      <c r="D34" t="s">
        <v>46</v>
      </c>
      <c r="E34" s="5" t="s">
        <v>112</v>
      </c>
      <c r="F34" s="5" t="s">
        <v>153</v>
      </c>
      <c r="G34">
        <v>98</v>
      </c>
      <c r="H34">
        <v>158</v>
      </c>
      <c r="I34" t="s">
        <v>154</v>
      </c>
      <c r="J34" t="s">
        <v>13</v>
      </c>
      <c r="K34">
        <v>0.3</v>
      </c>
      <c r="L34">
        <v>0.48</v>
      </c>
      <c r="M34">
        <v>4</v>
      </c>
      <c r="N34">
        <v>2</v>
      </c>
      <c r="O34">
        <v>1</v>
      </c>
      <c r="P34">
        <v>7533</v>
      </c>
      <c r="Q34" s="8" t="str" cm="1">
        <f t="array" ref="Q34">IF(AND(B34="",D34="",G34:H34="",J34:P34),"",IF(OR(B34="",D34="",AND(D34&lt;&gt;"A",D34&lt;&gt;"B",D34&lt;&gt;"C",D34&lt;&gt;"D",D34&lt;&gt;"U"),G34&lt;0,H34&lt;G34,AND(J34&lt;&gt;"BC",J34&lt;&gt;"SG",J34&lt;&gt;"KQ",J34&lt;&gt;"R"),J34="",K34="",L34="",L34&lt; 0,OR(M34="",M34&gt;15),OR(N34="",N34&gt;15),O34="",P34=""),"ERROR - Please check inputs",""))</f>
        <v/>
      </c>
      <c r="R34" s="8" cm="1">
        <f t="array" ref="R34">IF(AND(B34:D34="",G34:P34=""),"",H34-G34)</f>
        <v>60</v>
      </c>
      <c r="S34" s="8" cm="1">
        <f t="array" ref="S34">IF(AND(B34:D34="",G34:P34=""),"",P34*R34/1000*365)</f>
        <v>164972.70000000001</v>
      </c>
      <c r="T34" s="8" cm="1">
        <f t="array" ref="T34">IF(AND(B34:D34="",G34:P34=""),"",MAX(0,K34-L34))</f>
        <v>0</v>
      </c>
      <c r="U34" s="8" cm="1">
        <f t="array" ref="U34">IF(AND(B34:D34="",G34:P34=""),"",VLOOKUP(J34,ABen_Rates,3,FALSE)*T34*S34)</f>
        <v>0</v>
      </c>
      <c r="V34" s="8" cm="1">
        <f t="array" ref="V34">IF(AND(B34:D34="",G34:P34=""),"",VLOOKUP(D34,Treatment_Life,2,FALSE)*U34)</f>
        <v>0</v>
      </c>
      <c r="W34" s="8" cm="1">
        <f t="array" ref="W34">IF(AND(B34:D34="",G34:P34=""),"",(H34-G34)*O34*Lane_Width*Cost_m2)</f>
        <v>1296</v>
      </c>
      <c r="X34" s="8" cm="1">
        <f t="array" ref="X34">IF(AND(B34:D34="",G34:P34=""),"",V34*Av_Cost_Coll/W34)</f>
        <v>0</v>
      </c>
      <c r="Y34" s="8" cm="1">
        <f t="array" ref="Y34">IF(AND(B34:D34="",G34:P34=""),"",VLOOKUP(CONCATENATE(M34,"-",N34),Likelihood,2,FALSE))</f>
        <v>67</v>
      </c>
      <c r="Z34" s="8" t="str" cm="1">
        <f t="array" ref="Z34">IF(AND(B34:D34="",G34:P34=""),"",IF(X34&gt;=2,IF(Y34&gt;50,"P1","P3"),IF(X34&gt;0,IF(Y34&gt;50,"P2","P5"),IF(Y34&gt;50,"P4","P6"))))</f>
        <v>P4</v>
      </c>
    </row>
    <row r="35" spans="1:26" x14ac:dyDescent="0.35">
      <c r="A35" t="s">
        <v>197</v>
      </c>
      <c r="B35">
        <v>34</v>
      </c>
      <c r="C35" t="s">
        <v>210</v>
      </c>
      <c r="D35" t="s">
        <v>46</v>
      </c>
      <c r="E35" s="5" t="s">
        <v>112</v>
      </c>
      <c r="F35" s="5" t="s">
        <v>153</v>
      </c>
      <c r="G35">
        <v>61</v>
      </c>
      <c r="H35">
        <v>245</v>
      </c>
      <c r="I35" t="s">
        <v>154</v>
      </c>
      <c r="J35" t="s">
        <v>13</v>
      </c>
      <c r="K35">
        <v>0.3</v>
      </c>
      <c r="L35">
        <v>0.44</v>
      </c>
      <c r="M35">
        <v>3</v>
      </c>
      <c r="N35">
        <v>1</v>
      </c>
      <c r="O35">
        <v>1</v>
      </c>
      <c r="P35">
        <v>6308</v>
      </c>
      <c r="Q35" s="8" t="str" cm="1">
        <f t="array" ref="Q35">IF(AND(B35="",D35="",G35:H35="",J35:P35),"",IF(OR(B35="",D35="",AND(D35&lt;&gt;"A",D35&lt;&gt;"B",D35&lt;&gt;"C",D35&lt;&gt;"D",D35&lt;&gt;"U"),G35&lt;0,H35&lt;G35,AND(J35&lt;&gt;"BC",J35&lt;&gt;"SG",J35&lt;&gt;"KQ",J35&lt;&gt;"R"),J35="",K35="",L35="",L35&lt; 0,OR(M35="",M35&gt;15),OR(N35="",N35&gt;15),O35="",P35=""),"ERROR - Please check inputs",""))</f>
        <v/>
      </c>
      <c r="R35" s="8" cm="1">
        <f t="array" ref="R35">IF(AND(B35:D35="",G35:P35=""),"",H35-G35)</f>
        <v>184</v>
      </c>
      <c r="S35" s="8" cm="1">
        <f t="array" ref="S35">IF(AND(B35:D35="",G35:P35=""),"",P35*R35/1000*365)</f>
        <v>423645.28</v>
      </c>
      <c r="T35" s="8" cm="1">
        <f t="array" ref="T35">IF(AND(B35:D35="",G35:P35=""),"",MAX(0,K35-L35))</f>
        <v>0</v>
      </c>
      <c r="U35" s="8" cm="1">
        <f t="array" ref="U35">IF(AND(B35:D35="",G35:P35=""),"",VLOOKUP(J35,ABen_Rates,3,FALSE)*T35*S35)</f>
        <v>0</v>
      </c>
      <c r="V35" s="8" cm="1">
        <f t="array" ref="V35">IF(AND(B35:D35="",G35:P35=""),"",VLOOKUP(D35,Treatment_Life,2,FALSE)*U35)</f>
        <v>0</v>
      </c>
      <c r="W35" s="8" cm="1">
        <f t="array" ref="W35">IF(AND(B35:D35="",G35:P35=""),"",(H35-G35)*O35*Lane_Width*Cost_m2)</f>
        <v>3974.3999999999996</v>
      </c>
      <c r="X35" s="8" cm="1">
        <f t="array" ref="X35">IF(AND(B35:D35="",G35:P35=""),"",V35*Av_Cost_Coll/W35)</f>
        <v>0</v>
      </c>
      <c r="Y35" s="8" cm="1">
        <f t="array" ref="Y35">IF(AND(B35:D35="",G35:P35=""),"",VLOOKUP(CONCATENATE(M35,"-",N35),Likelihood,2,FALSE))</f>
        <v>51</v>
      </c>
      <c r="Z35" s="8" t="str" cm="1">
        <f t="array" ref="Z35">IF(AND(B35:D35="",G35:P35=""),"",IF(X35&gt;=2,IF(Y35&gt;50,"P1","P3"),IF(X35&gt;0,IF(Y35&gt;50,"P2","P5"),IF(Y35&gt;50,"P4","P6"))))</f>
        <v>P4</v>
      </c>
    </row>
    <row r="36" spans="1:26" x14ac:dyDescent="0.35">
      <c r="A36" t="s">
        <v>197</v>
      </c>
      <c r="B36">
        <v>35</v>
      </c>
      <c r="C36" t="s">
        <v>210</v>
      </c>
      <c r="D36" t="s">
        <v>46</v>
      </c>
      <c r="E36" s="5" t="s">
        <v>112</v>
      </c>
      <c r="F36" s="5" t="s">
        <v>153</v>
      </c>
      <c r="G36">
        <v>111</v>
      </c>
      <c r="H36">
        <v>280</v>
      </c>
      <c r="I36" t="s">
        <v>172</v>
      </c>
      <c r="J36" t="s">
        <v>13</v>
      </c>
      <c r="K36">
        <v>0.3</v>
      </c>
      <c r="L36">
        <v>0.46</v>
      </c>
      <c r="M36">
        <v>1</v>
      </c>
      <c r="N36">
        <v>1</v>
      </c>
      <c r="O36">
        <v>1</v>
      </c>
      <c r="P36">
        <v>6308</v>
      </c>
      <c r="Q36" s="8" t="str" cm="1">
        <f t="array" ref="Q36">IF(AND(B36="",D36="",G36:H36="",J36:P36),"",IF(OR(B36="",D36="",AND(D36&lt;&gt;"A",D36&lt;&gt;"B",D36&lt;&gt;"C",D36&lt;&gt;"D",D36&lt;&gt;"U"),G36&lt;0,H36&lt;G36,AND(J36&lt;&gt;"BC",J36&lt;&gt;"SG",J36&lt;&gt;"KQ",J36&lt;&gt;"R"),J36="",K36="",L36="",L36&lt; 0,OR(M36="",M36&gt;15),OR(N36="",N36&gt;15),O36="",P36=""),"ERROR - Please check inputs",""))</f>
        <v/>
      </c>
      <c r="R36" s="8" cm="1">
        <f t="array" ref="R36">IF(AND(B36:D36="",G36:P36=""),"",H36-G36)</f>
        <v>169</v>
      </c>
      <c r="S36" s="8" cm="1">
        <f t="array" ref="S36">IF(AND(B36:D36="",G36:P36=""),"",P36*R36/1000*365)</f>
        <v>389108.98</v>
      </c>
      <c r="T36" s="8" cm="1">
        <f t="array" ref="T36">IF(AND(B36:D36="",G36:P36=""),"",MAX(0,K36-L36))</f>
        <v>0</v>
      </c>
      <c r="U36" s="8" cm="1">
        <f t="array" ref="U36">IF(AND(B36:D36="",G36:P36=""),"",VLOOKUP(J36,ABen_Rates,3,FALSE)*T36*S36)</f>
        <v>0</v>
      </c>
      <c r="V36" s="8" cm="1">
        <f t="array" ref="V36">IF(AND(B36:D36="",G36:P36=""),"",VLOOKUP(D36,Treatment_Life,2,FALSE)*U36)</f>
        <v>0</v>
      </c>
      <c r="W36" s="8" cm="1">
        <f t="array" ref="W36">IF(AND(B36:D36="",G36:P36=""),"",(H36-G36)*O36*Lane_Width*Cost_m2)</f>
        <v>3650.3999999999996</v>
      </c>
      <c r="X36" s="8" cm="1">
        <f t="array" ref="X36">IF(AND(B36:D36="",G36:P36=""),"",V36*Av_Cost_Coll/W36)</f>
        <v>0</v>
      </c>
      <c r="Y36" s="8" cm="1">
        <f t="array" ref="Y36">IF(AND(B36:D36="",G36:P36=""),"",VLOOKUP(CONCATENATE(M36,"-",N36),Likelihood,2,FALSE))</f>
        <v>66</v>
      </c>
      <c r="Z36" s="8" t="str" cm="1">
        <f t="array" ref="Z36">IF(AND(B36:D36="",G36:P36=""),"",IF(X36&gt;=2,IF(Y36&gt;50,"P1","P3"),IF(X36&gt;0,IF(Y36&gt;50,"P2","P5"),IF(Y36&gt;50,"P4","P6"))))</f>
        <v>P4</v>
      </c>
    </row>
    <row r="37" spans="1:26" x14ac:dyDescent="0.35">
      <c r="A37" t="s">
        <v>197</v>
      </c>
      <c r="B37">
        <v>36</v>
      </c>
      <c r="C37" t="s">
        <v>211</v>
      </c>
      <c r="D37" t="s">
        <v>46</v>
      </c>
      <c r="E37" s="5" t="s">
        <v>112</v>
      </c>
      <c r="F37" s="5" t="s">
        <v>153</v>
      </c>
      <c r="G37">
        <v>196</v>
      </c>
      <c r="H37">
        <v>294</v>
      </c>
      <c r="I37" t="s">
        <v>172</v>
      </c>
      <c r="J37" t="s">
        <v>13</v>
      </c>
      <c r="K37">
        <v>0.3</v>
      </c>
      <c r="L37">
        <v>0.44</v>
      </c>
      <c r="M37">
        <v>9</v>
      </c>
      <c r="N37">
        <v>0</v>
      </c>
      <c r="O37">
        <v>1</v>
      </c>
      <c r="P37">
        <v>6308</v>
      </c>
      <c r="Q37" s="8" t="str" cm="1">
        <f t="array" ref="Q37">IF(AND(B37="",D37="",G37:H37="",J37:P37),"",IF(OR(B37="",D37="",AND(D37&lt;&gt;"A",D37&lt;&gt;"B",D37&lt;&gt;"C",D37&lt;&gt;"D",D37&lt;&gt;"U"),G37&lt;0,H37&lt;G37,AND(J37&lt;&gt;"BC",J37&lt;&gt;"SG",J37&lt;&gt;"KQ",J37&lt;&gt;"R"),J37="",K37="",L37="",L37&lt; 0,OR(M37="",M37&gt;15),OR(N37="",N37&gt;15),O37="",P37=""),"ERROR - Please check inputs",""))</f>
        <v/>
      </c>
      <c r="R37" s="8" cm="1">
        <f t="array" ref="R37">IF(AND(B37:D37="",G37:P37=""),"",H37-G37)</f>
        <v>98</v>
      </c>
      <c r="S37" s="8" cm="1">
        <f t="array" ref="S37">IF(AND(B37:D37="",G37:P37=""),"",P37*R37/1000*365)</f>
        <v>225637.15999999997</v>
      </c>
      <c r="T37" s="8" cm="1">
        <f t="array" ref="T37">IF(AND(B37:D37="",G37:P37=""),"",MAX(0,K37-L37))</f>
        <v>0</v>
      </c>
      <c r="U37" s="8" cm="1">
        <f t="array" ref="U37">IF(AND(B37:D37="",G37:P37=""),"",VLOOKUP(J37,ABen_Rates,3,FALSE)*T37*S37)</f>
        <v>0</v>
      </c>
      <c r="V37" s="8" cm="1">
        <f t="array" ref="V37">IF(AND(B37:D37="",G37:P37=""),"",VLOOKUP(D37,Treatment_Life,2,FALSE)*U37)</f>
        <v>0</v>
      </c>
      <c r="W37" s="8" cm="1">
        <f t="array" ref="W37">IF(AND(B37:D37="",G37:P37=""),"",(H37-G37)*O37*Lane_Width*Cost_m2)</f>
        <v>2116.8000000000002</v>
      </c>
      <c r="X37" s="8" cm="1">
        <f t="array" ref="X37">IF(AND(B37:D37="",G37:P37=""),"",V37*Av_Cost_Coll/W37)</f>
        <v>0</v>
      </c>
      <c r="Y37" s="8" cm="1">
        <f t="array" ref="Y37">IF(AND(B37:D37="",G37:P37=""),"",VLOOKUP(CONCATENATE(M37,"-",N37),Likelihood,2,FALSE))</f>
        <v>6</v>
      </c>
      <c r="Z37" s="8" t="str" cm="1">
        <f t="array" ref="Z37">IF(AND(B37:D37="",G37:P37=""),"",IF(X37&gt;=2,IF(Y37&gt;50,"P1","P3"),IF(X37&gt;0,IF(Y37&gt;50,"P2","P5"),IF(Y37&gt;50,"P4","P6"))))</f>
        <v>P6</v>
      </c>
    </row>
    <row r="38" spans="1:26" x14ac:dyDescent="0.35">
      <c r="A38" t="s">
        <v>197</v>
      </c>
      <c r="B38">
        <v>37</v>
      </c>
      <c r="C38" t="s">
        <v>211</v>
      </c>
      <c r="D38" t="s">
        <v>46</v>
      </c>
      <c r="E38" s="5" t="s">
        <v>112</v>
      </c>
      <c r="F38" s="5" t="s">
        <v>153</v>
      </c>
      <c r="G38">
        <v>294</v>
      </c>
      <c r="H38">
        <v>336</v>
      </c>
      <c r="I38" t="s">
        <v>172</v>
      </c>
      <c r="J38" t="s">
        <v>13</v>
      </c>
      <c r="K38">
        <v>0.3</v>
      </c>
      <c r="L38">
        <v>0.41000000000000003</v>
      </c>
      <c r="M38">
        <v>4</v>
      </c>
      <c r="N38">
        <v>0</v>
      </c>
      <c r="O38">
        <v>1</v>
      </c>
      <c r="P38">
        <v>6308</v>
      </c>
      <c r="Q38" s="8" t="str" cm="1">
        <f t="array" ref="Q38">IF(AND(B38="",D38="",G38:H38="",J38:P38),"",IF(OR(B38="",D38="",AND(D38&lt;&gt;"A",D38&lt;&gt;"B",D38&lt;&gt;"C",D38&lt;&gt;"D",D38&lt;&gt;"U"),G38&lt;0,H38&lt;G38,AND(J38&lt;&gt;"BC",J38&lt;&gt;"SG",J38&lt;&gt;"KQ",J38&lt;&gt;"R"),J38="",K38="",L38="",L38&lt; 0,OR(M38="",M38&gt;15),OR(N38="",N38&gt;15),O38="",P38=""),"ERROR - Please check inputs",""))</f>
        <v/>
      </c>
      <c r="R38" s="8" cm="1">
        <f t="array" ref="R38">IF(AND(B38:D38="",G38:P38=""),"",H38-G38)</f>
        <v>42</v>
      </c>
      <c r="S38" s="8" cm="1">
        <f t="array" ref="S38">IF(AND(B38:D38="",G38:P38=""),"",P38*R38/1000*365)</f>
        <v>96701.64</v>
      </c>
      <c r="T38" s="8" cm="1">
        <f t="array" ref="T38">IF(AND(B38:D38="",G38:P38=""),"",MAX(0,K38-L38))</f>
        <v>0</v>
      </c>
      <c r="U38" s="8" cm="1">
        <f t="array" ref="U38">IF(AND(B38:D38="",G38:P38=""),"",VLOOKUP(J38,ABen_Rates,3,FALSE)*T38*S38)</f>
        <v>0</v>
      </c>
      <c r="V38" s="8" cm="1">
        <f t="array" ref="V38">IF(AND(B38:D38="",G38:P38=""),"",VLOOKUP(D38,Treatment_Life,2,FALSE)*U38)</f>
        <v>0</v>
      </c>
      <c r="W38" s="8" cm="1">
        <f t="array" ref="W38">IF(AND(B38:D38="",G38:P38=""),"",(H38-G38)*O38*Lane_Width*Cost_m2)</f>
        <v>907.2</v>
      </c>
      <c r="X38" s="8" cm="1">
        <f t="array" ref="X38">IF(AND(B38:D38="",G38:P38=""),"",V38*Av_Cost_Coll/W38)</f>
        <v>0</v>
      </c>
      <c r="Y38" s="8" cm="1">
        <f t="array" ref="Y38">IF(AND(B38:D38="",G38:P38=""),"",VLOOKUP(CONCATENATE(M38,"-",N38),Likelihood,2,FALSE))</f>
        <v>23</v>
      </c>
      <c r="Z38" s="8" t="str" cm="1">
        <f t="array" ref="Z38">IF(AND(B38:D38="",G38:P38=""),"",IF(X38&gt;=2,IF(Y38&gt;50,"P1","P3"),IF(X38&gt;0,IF(Y38&gt;50,"P2","P5"),IF(Y38&gt;50,"P4","P6"))))</f>
        <v>P6</v>
      </c>
    </row>
    <row r="39" spans="1:26" x14ac:dyDescent="0.35">
      <c r="A39" t="s">
        <v>197</v>
      </c>
      <c r="B39">
        <v>38</v>
      </c>
      <c r="C39" t="s">
        <v>212</v>
      </c>
      <c r="D39" t="s">
        <v>46</v>
      </c>
      <c r="E39" s="5" t="s">
        <v>112</v>
      </c>
      <c r="F39" s="5" t="s">
        <v>153</v>
      </c>
      <c r="G39">
        <v>0</v>
      </c>
      <c r="H39">
        <v>14</v>
      </c>
      <c r="I39" t="s">
        <v>154</v>
      </c>
      <c r="J39" t="s">
        <v>13</v>
      </c>
      <c r="K39">
        <v>0.3</v>
      </c>
      <c r="L39">
        <v>0.49</v>
      </c>
      <c r="M39">
        <v>1</v>
      </c>
      <c r="N39">
        <v>1</v>
      </c>
      <c r="O39">
        <v>1</v>
      </c>
      <c r="P39">
        <v>6308</v>
      </c>
      <c r="Q39" s="8" t="str" cm="1">
        <f t="array" ref="Q39">IF(AND(B39="",D39="",G39:H39="",J39:P39),"",IF(OR(B39="",D39="",AND(D39&lt;&gt;"A",D39&lt;&gt;"B",D39&lt;&gt;"C",D39&lt;&gt;"D",D39&lt;&gt;"U"),G39&lt;0,H39&lt;G39,AND(J39&lt;&gt;"BC",J39&lt;&gt;"SG",J39&lt;&gt;"KQ",J39&lt;&gt;"R"),J39="",K39="",L39="",L39&lt; 0,OR(M39="",M39&gt;15),OR(N39="",N39&gt;15),O39="",P39=""),"ERROR - Please check inputs",""))</f>
        <v/>
      </c>
      <c r="R39" s="8" cm="1">
        <f t="array" ref="R39">IF(AND(B39:D39="",G39:P39=""),"",H39-G39)</f>
        <v>14</v>
      </c>
      <c r="S39" s="8" cm="1">
        <f t="array" ref="S39">IF(AND(B39:D39="",G39:P39=""),"",P39*R39/1000*365)</f>
        <v>32233.879999999997</v>
      </c>
      <c r="T39" s="8" cm="1">
        <f t="array" ref="T39">IF(AND(B39:D39="",G39:P39=""),"",MAX(0,K39-L39))</f>
        <v>0</v>
      </c>
      <c r="U39" s="8" cm="1">
        <f t="array" ref="U39">IF(AND(B39:D39="",G39:P39=""),"",VLOOKUP(J39,ABen_Rates,3,FALSE)*T39*S39)</f>
        <v>0</v>
      </c>
      <c r="V39" s="8" cm="1">
        <f t="array" ref="V39">IF(AND(B39:D39="",G39:P39=""),"",VLOOKUP(D39,Treatment_Life,2,FALSE)*U39)</f>
        <v>0</v>
      </c>
      <c r="W39" s="8" cm="1">
        <f t="array" ref="W39">IF(AND(B39:D39="",G39:P39=""),"",(H39-G39)*O39*Lane_Width*Cost_m2)</f>
        <v>302.39999999999998</v>
      </c>
      <c r="X39" s="8" cm="1">
        <f t="array" ref="X39">IF(AND(B39:D39="",G39:P39=""),"",V39*Av_Cost_Coll/W39)</f>
        <v>0</v>
      </c>
      <c r="Y39" s="8" cm="1">
        <f t="array" ref="Y39">IF(AND(B39:D39="",G39:P39=""),"",VLOOKUP(CONCATENATE(M39,"-",N39),Likelihood,2,FALSE))</f>
        <v>66</v>
      </c>
      <c r="Z39" s="8" t="str" cm="1">
        <f t="array" ref="Z39">IF(AND(B39:D39="",G39:P39=""),"",IF(X39&gt;=2,IF(Y39&gt;50,"P1","P3"),IF(X39&gt;0,IF(Y39&gt;50,"P2","P5"),IF(Y39&gt;50,"P4","P6"))))</f>
        <v>P4</v>
      </c>
    </row>
    <row r="40" spans="1:26" x14ac:dyDescent="0.35">
      <c r="A40" t="s">
        <v>197</v>
      </c>
      <c r="B40">
        <v>39</v>
      </c>
      <c r="C40" t="s">
        <v>212</v>
      </c>
      <c r="D40" t="s">
        <v>46</v>
      </c>
      <c r="E40" s="5" t="s">
        <v>112</v>
      </c>
      <c r="F40" s="5" t="s">
        <v>153</v>
      </c>
      <c r="G40">
        <v>107</v>
      </c>
      <c r="H40">
        <v>357</v>
      </c>
      <c r="I40" t="s">
        <v>154</v>
      </c>
      <c r="J40" t="s">
        <v>13</v>
      </c>
      <c r="K40">
        <v>0.3</v>
      </c>
      <c r="L40">
        <v>0.38200000000000001</v>
      </c>
      <c r="M40">
        <v>4</v>
      </c>
      <c r="N40">
        <v>0</v>
      </c>
      <c r="O40">
        <v>1</v>
      </c>
      <c r="P40">
        <v>6308</v>
      </c>
      <c r="Q40" s="8" t="str" cm="1">
        <f t="array" ref="Q40">IF(AND(B40="",D40="",G40:H40="",J40:P40),"",IF(OR(B40="",D40="",AND(D40&lt;&gt;"A",D40&lt;&gt;"B",D40&lt;&gt;"C",D40&lt;&gt;"D",D40&lt;&gt;"U"),G40&lt;0,H40&lt;G40,AND(J40&lt;&gt;"BC",J40&lt;&gt;"SG",J40&lt;&gt;"KQ",J40&lt;&gt;"R"),J40="",K40="",L40="",L40&lt; 0,OR(M40="",M40&gt;15),OR(N40="",N40&gt;15),O40="",P40=""),"ERROR - Please check inputs",""))</f>
        <v/>
      </c>
      <c r="R40" s="8" cm="1">
        <f t="array" ref="R40">IF(AND(B40:D40="",G40:P40=""),"",H40-G40)</f>
        <v>250</v>
      </c>
      <c r="S40" s="8" cm="1">
        <f t="array" ref="S40">IF(AND(B40:D40="",G40:P40=""),"",P40*R40/1000*365)</f>
        <v>575605</v>
      </c>
      <c r="T40" s="8" cm="1">
        <f t="array" ref="T40">IF(AND(B40:D40="",G40:P40=""),"",MAX(0,K40-L40))</f>
        <v>0</v>
      </c>
      <c r="U40" s="8" cm="1">
        <f t="array" ref="U40">IF(AND(B40:D40="",G40:P40=""),"",VLOOKUP(J40,ABen_Rates,3,FALSE)*T40*S40)</f>
        <v>0</v>
      </c>
      <c r="V40" s="8" cm="1">
        <f t="array" ref="V40">IF(AND(B40:D40="",G40:P40=""),"",VLOOKUP(D40,Treatment_Life,2,FALSE)*U40)</f>
        <v>0</v>
      </c>
      <c r="W40" s="8" cm="1">
        <f t="array" ref="W40">IF(AND(B40:D40="",G40:P40=""),"",(H40-G40)*O40*Lane_Width*Cost_m2)</f>
        <v>5400</v>
      </c>
      <c r="X40" s="8" cm="1">
        <f t="array" ref="X40">IF(AND(B40:D40="",G40:P40=""),"",V40*Av_Cost_Coll/W40)</f>
        <v>0</v>
      </c>
      <c r="Y40" s="8" cm="1">
        <f t="array" ref="Y40">IF(AND(B40:D40="",G40:P40=""),"",VLOOKUP(CONCATENATE(M40,"-",N40),Likelihood,2,FALSE))</f>
        <v>23</v>
      </c>
      <c r="Z40" s="8" t="str" cm="1">
        <f t="array" ref="Z40">IF(AND(B40:D40="",G40:P40=""),"",IF(X40&gt;=2,IF(Y40&gt;50,"P1","P3"),IF(X40&gt;0,IF(Y40&gt;50,"P2","P5"),IF(Y40&gt;50,"P4","P6"))))</f>
        <v>P6</v>
      </c>
    </row>
    <row r="41" spans="1:26" x14ac:dyDescent="0.35">
      <c r="A41" t="s">
        <v>197</v>
      </c>
      <c r="B41">
        <v>40</v>
      </c>
      <c r="C41" t="s">
        <v>212</v>
      </c>
      <c r="D41" t="s">
        <v>46</v>
      </c>
      <c r="E41" s="5" t="s">
        <v>112</v>
      </c>
      <c r="F41" s="5" t="s">
        <v>153</v>
      </c>
      <c r="G41">
        <v>357</v>
      </c>
      <c r="H41">
        <v>417</v>
      </c>
      <c r="I41" t="s">
        <v>154</v>
      </c>
      <c r="J41" t="s">
        <v>13</v>
      </c>
      <c r="K41">
        <v>0.3</v>
      </c>
      <c r="L41">
        <v>0.48199999999999998</v>
      </c>
      <c r="M41">
        <v>2</v>
      </c>
      <c r="N41">
        <v>0</v>
      </c>
      <c r="O41">
        <v>1</v>
      </c>
      <c r="P41">
        <v>6308</v>
      </c>
      <c r="Q41" s="8" t="str" cm="1">
        <f t="array" ref="Q41">IF(AND(B41="",D41="",G41:H41="",J41:P41),"",IF(OR(B41="",D41="",AND(D41&lt;&gt;"A",D41&lt;&gt;"B",D41&lt;&gt;"C",D41&lt;&gt;"D",D41&lt;&gt;"U"),G41&lt;0,H41&lt;G41,AND(J41&lt;&gt;"BC",J41&lt;&gt;"SG",J41&lt;&gt;"KQ",J41&lt;&gt;"R"),J41="",K41="",L41="",L41&lt; 0,OR(M41="",M41&gt;15),OR(N41="",N41&gt;15),O41="",P41=""),"ERROR - Please check inputs",""))</f>
        <v/>
      </c>
      <c r="R41" s="8" cm="1">
        <f t="array" ref="R41">IF(AND(B41:D41="",G41:P41=""),"",H41-G41)</f>
        <v>60</v>
      </c>
      <c r="S41" s="8" cm="1">
        <f t="array" ref="S41">IF(AND(B41:D41="",G41:P41=""),"",P41*R41/1000*365)</f>
        <v>138145.20000000001</v>
      </c>
      <c r="T41" s="8" cm="1">
        <f t="array" ref="T41">IF(AND(B41:D41="",G41:P41=""),"",MAX(0,K41-L41))</f>
        <v>0</v>
      </c>
      <c r="U41" s="8" cm="1">
        <f t="array" ref="U41">IF(AND(B41:D41="",G41:P41=""),"",VLOOKUP(J41,ABen_Rates,3,FALSE)*T41*S41)</f>
        <v>0</v>
      </c>
      <c r="V41" s="8" cm="1">
        <f t="array" ref="V41">IF(AND(B41:D41="",G41:P41=""),"",VLOOKUP(D41,Treatment_Life,2,FALSE)*U41)</f>
        <v>0</v>
      </c>
      <c r="W41" s="8" cm="1">
        <f t="array" ref="W41">IF(AND(B41:D41="",G41:P41=""),"",(H41-G41)*O41*Lane_Width*Cost_m2)</f>
        <v>1296</v>
      </c>
      <c r="X41" s="8" cm="1">
        <f t="array" ref="X41">IF(AND(B41:D41="",G41:P41=""),"",V41*Av_Cost_Coll/W41)</f>
        <v>0</v>
      </c>
      <c r="Y41" s="8" cm="1">
        <f t="array" ref="Y41">IF(AND(B41:D41="",G41:P41=""),"",VLOOKUP(CONCATENATE(M41,"-",N41),Likelihood,2,FALSE))</f>
        <v>36</v>
      </c>
      <c r="Z41" s="8" t="str" cm="1">
        <f t="array" ref="Z41">IF(AND(B41:D41="",G41:P41=""),"",IF(X41&gt;=2,IF(Y41&gt;50,"P1","P3"),IF(X41&gt;0,IF(Y41&gt;50,"P2","P5"),IF(Y41&gt;50,"P4","P6"))))</f>
        <v>P6</v>
      </c>
    </row>
    <row r="42" spans="1:26" x14ac:dyDescent="0.35">
      <c r="A42" t="s">
        <v>197</v>
      </c>
      <c r="B42">
        <v>41</v>
      </c>
      <c r="C42" t="s">
        <v>212</v>
      </c>
      <c r="D42" t="s">
        <v>46</v>
      </c>
      <c r="E42" s="5" t="s">
        <v>112</v>
      </c>
      <c r="F42" s="5" t="s">
        <v>153</v>
      </c>
      <c r="G42">
        <v>417</v>
      </c>
      <c r="H42">
        <v>551</v>
      </c>
      <c r="I42" t="s">
        <v>154</v>
      </c>
      <c r="J42" t="s">
        <v>13</v>
      </c>
      <c r="K42">
        <v>0.3</v>
      </c>
      <c r="L42">
        <v>0.376</v>
      </c>
      <c r="M42">
        <v>2</v>
      </c>
      <c r="N42">
        <v>0</v>
      </c>
      <c r="O42">
        <v>1</v>
      </c>
      <c r="P42">
        <v>6308</v>
      </c>
      <c r="Q42" s="8" t="str" cm="1">
        <f t="array" ref="Q42">IF(AND(B42="",D42="",G42:H42="",J42:P42),"",IF(OR(B42="",D42="",AND(D42&lt;&gt;"A",D42&lt;&gt;"B",D42&lt;&gt;"C",D42&lt;&gt;"D",D42&lt;&gt;"U"),G42&lt;0,H42&lt;G42,AND(J42&lt;&gt;"BC",J42&lt;&gt;"SG",J42&lt;&gt;"KQ",J42&lt;&gt;"R"),J42="",K42="",L42="",L42&lt; 0,OR(M42="",M42&gt;15),OR(N42="",N42&gt;15),O42="",P42=""),"ERROR - Please check inputs",""))</f>
        <v/>
      </c>
      <c r="R42" s="8" cm="1">
        <f t="array" ref="R42">IF(AND(B42:D42="",G42:P42=""),"",H42-G42)</f>
        <v>134</v>
      </c>
      <c r="S42" s="8" cm="1">
        <f t="array" ref="S42">IF(AND(B42:D42="",G42:P42=""),"",P42*R42/1000*365)</f>
        <v>308524.28000000003</v>
      </c>
      <c r="T42" s="8" cm="1">
        <f t="array" ref="T42">IF(AND(B42:D42="",G42:P42=""),"",MAX(0,K42-L42))</f>
        <v>0</v>
      </c>
      <c r="U42" s="8" cm="1">
        <f t="array" ref="U42">IF(AND(B42:D42="",G42:P42=""),"",VLOOKUP(J42,ABen_Rates,3,FALSE)*T42*S42)</f>
        <v>0</v>
      </c>
      <c r="V42" s="8" cm="1">
        <f t="array" ref="V42">IF(AND(B42:D42="",G42:P42=""),"",VLOOKUP(D42,Treatment_Life,2,FALSE)*U42)</f>
        <v>0</v>
      </c>
      <c r="W42" s="8" cm="1">
        <f t="array" ref="W42">IF(AND(B42:D42="",G42:P42=""),"",(H42-G42)*O42*Lane_Width*Cost_m2)</f>
        <v>2894.4</v>
      </c>
      <c r="X42" s="8" cm="1">
        <f t="array" ref="X42">IF(AND(B42:D42="",G42:P42=""),"",V42*Av_Cost_Coll/W42)</f>
        <v>0</v>
      </c>
      <c r="Y42" s="8" cm="1">
        <f t="array" ref="Y42">IF(AND(B42:D42="",G42:P42=""),"",VLOOKUP(CONCATENATE(M42,"-",N42),Likelihood,2,FALSE))</f>
        <v>36</v>
      </c>
      <c r="Z42" s="8" t="str" cm="1">
        <f t="array" ref="Z42">IF(AND(B42:D42="",G42:P42=""),"",IF(X42&gt;=2,IF(Y42&gt;50,"P1","P3"),IF(X42&gt;0,IF(Y42&gt;50,"P2","P5"),IF(Y42&gt;50,"P4","P6"))))</f>
        <v>P6</v>
      </c>
    </row>
    <row r="43" spans="1:26" x14ac:dyDescent="0.35">
      <c r="A43" t="s">
        <v>197</v>
      </c>
      <c r="B43">
        <v>42</v>
      </c>
      <c r="C43" t="s">
        <v>212</v>
      </c>
      <c r="D43" t="s">
        <v>46</v>
      </c>
      <c r="E43" s="5" t="s">
        <v>112</v>
      </c>
      <c r="F43" s="5" t="s">
        <v>153</v>
      </c>
      <c r="G43">
        <v>551</v>
      </c>
      <c r="H43">
        <v>626</v>
      </c>
      <c r="I43" t="s">
        <v>154</v>
      </c>
      <c r="J43" t="s">
        <v>13</v>
      </c>
      <c r="K43">
        <v>0.3</v>
      </c>
      <c r="L43">
        <v>0.44800000000000001</v>
      </c>
      <c r="M43">
        <v>0</v>
      </c>
      <c r="N43">
        <v>0</v>
      </c>
      <c r="O43">
        <v>1</v>
      </c>
      <c r="P43">
        <v>6308</v>
      </c>
      <c r="Q43" s="8" t="str" cm="1">
        <f t="array" ref="Q43">IF(AND(B43="",D43="",G43:H43="",J43:P43),"",IF(OR(B43="",D43="",AND(D43&lt;&gt;"A",D43&lt;&gt;"B",D43&lt;&gt;"C",D43&lt;&gt;"D",D43&lt;&gt;"U"),G43&lt;0,H43&lt;G43,AND(J43&lt;&gt;"BC",J43&lt;&gt;"SG",J43&lt;&gt;"KQ",J43&lt;&gt;"R"),J43="",K43="",L43="",L43&lt; 0,OR(M43="",M43&gt;15),OR(N43="",N43&gt;15),O43="",P43=""),"ERROR - Please check inputs",""))</f>
        <v/>
      </c>
      <c r="R43" s="8" cm="1">
        <f t="array" ref="R43">IF(AND(B43:D43="",G43:P43=""),"",H43-G43)</f>
        <v>75</v>
      </c>
      <c r="S43" s="8" cm="1">
        <f t="array" ref="S43">IF(AND(B43:D43="",G43:P43=""),"",P43*R43/1000*365)</f>
        <v>172681.5</v>
      </c>
      <c r="T43" s="8" cm="1">
        <f t="array" ref="T43">IF(AND(B43:D43="",G43:P43=""),"",MAX(0,K43-L43))</f>
        <v>0</v>
      </c>
      <c r="U43" s="8" cm="1">
        <f t="array" ref="U43">IF(AND(B43:D43="",G43:P43=""),"",VLOOKUP(J43,ABen_Rates,3,FALSE)*T43*S43)</f>
        <v>0</v>
      </c>
      <c r="V43" s="8" cm="1">
        <f t="array" ref="V43">IF(AND(B43:D43="",G43:P43=""),"",VLOOKUP(D43,Treatment_Life,2,FALSE)*U43)</f>
        <v>0</v>
      </c>
      <c r="W43" s="8" cm="1">
        <f t="array" ref="W43">IF(AND(B43:D43="",G43:P43=""),"",(H43-G43)*O43*Lane_Width*Cost_m2)</f>
        <v>1620</v>
      </c>
      <c r="X43" s="8" cm="1">
        <f t="array" ref="X43">IF(AND(B43:D43="",G43:P43=""),"",V43*Av_Cost_Coll/W43)</f>
        <v>0</v>
      </c>
      <c r="Y43" s="8" cm="1">
        <f t="array" ref="Y43">IF(AND(B43:D43="",G43:P43=""),"",VLOOKUP(CONCATENATE(M43,"-",N43),Likelihood,2,FALSE))</f>
        <v>50</v>
      </c>
      <c r="Z43" s="8" t="str" cm="1">
        <f t="array" ref="Z43">IF(AND(B43:D43="",G43:P43=""),"",IF(X43&gt;=2,IF(Y43&gt;50,"P1","P3"),IF(X43&gt;0,IF(Y43&gt;50,"P2","P5"),IF(Y43&gt;50,"P4","P6"))))</f>
        <v>P6</v>
      </c>
    </row>
    <row r="44" spans="1:26" x14ac:dyDescent="0.35">
      <c r="A44" t="s">
        <v>197</v>
      </c>
      <c r="B44">
        <v>43</v>
      </c>
      <c r="C44" t="s">
        <v>212</v>
      </c>
      <c r="D44" t="s">
        <v>46</v>
      </c>
      <c r="E44" s="5" t="s">
        <v>112</v>
      </c>
      <c r="F44" s="5" t="s">
        <v>153</v>
      </c>
      <c r="G44">
        <v>64</v>
      </c>
      <c r="H44">
        <v>157</v>
      </c>
      <c r="I44" t="s">
        <v>172</v>
      </c>
      <c r="J44" t="s">
        <v>7</v>
      </c>
      <c r="K44">
        <v>0.35</v>
      </c>
      <c r="L44">
        <v>0.38</v>
      </c>
      <c r="M44">
        <v>3</v>
      </c>
      <c r="N44">
        <v>1</v>
      </c>
      <c r="O44">
        <v>1</v>
      </c>
      <c r="P44">
        <v>6308</v>
      </c>
      <c r="Q44" s="8" t="str" cm="1">
        <f t="array" ref="Q44">IF(AND(B44="",D44="",G44:H44="",J44:P44),"",IF(OR(B44="",D44="",AND(D44&lt;&gt;"A",D44&lt;&gt;"B",D44&lt;&gt;"C",D44&lt;&gt;"D",D44&lt;&gt;"U"),G44&lt;0,H44&lt;G44,AND(J44&lt;&gt;"BC",J44&lt;&gt;"SG",J44&lt;&gt;"KQ",J44&lt;&gt;"R"),J44="",K44="",L44="",L44&lt; 0,OR(M44="",M44&gt;15),OR(N44="",N44&gt;15),O44="",P44=""),"ERROR - Please check inputs",""))</f>
        <v/>
      </c>
      <c r="R44" s="8" cm="1">
        <f t="array" ref="R44">IF(AND(B44:D44="",G44:P44=""),"",H44-G44)</f>
        <v>93</v>
      </c>
      <c r="S44" s="8" cm="1">
        <f t="array" ref="S44">IF(AND(B44:D44="",G44:P44=""),"",P44*R44/1000*365)</f>
        <v>214125.06</v>
      </c>
      <c r="T44" s="8" cm="1">
        <f t="array" ref="T44">IF(AND(B44:D44="",G44:P44=""),"",MAX(0,K44-L44))</f>
        <v>0</v>
      </c>
      <c r="U44" s="8" cm="1">
        <f t="array" ref="U44">IF(AND(B44:D44="",G44:P44=""),"",VLOOKUP(J44,ABen_Rates,3,FALSE)*T44*S44)</f>
        <v>0</v>
      </c>
      <c r="V44" s="8" cm="1">
        <f t="array" ref="V44">IF(AND(B44:D44="",G44:P44=""),"",VLOOKUP(D44,Treatment_Life,2,FALSE)*U44)</f>
        <v>0</v>
      </c>
      <c r="W44" s="8" cm="1">
        <f t="array" ref="W44">IF(AND(B44:D44="",G44:P44=""),"",(H44-G44)*O44*Lane_Width*Cost_m2)</f>
        <v>2008.8000000000002</v>
      </c>
      <c r="X44" s="8" cm="1">
        <f t="array" ref="X44">IF(AND(B44:D44="",G44:P44=""),"",V44*Av_Cost_Coll/W44)</f>
        <v>0</v>
      </c>
      <c r="Y44" s="8" cm="1">
        <f t="array" ref="Y44">IF(AND(B44:D44="",G44:P44=""),"",VLOOKUP(CONCATENATE(M44,"-",N44),Likelihood,2,FALSE))</f>
        <v>51</v>
      </c>
      <c r="Z44" s="8" t="str" cm="1">
        <f t="array" ref="Z44">IF(AND(B44:D44="",G44:P44=""),"",IF(X44&gt;=2,IF(Y44&gt;50,"P1","P3"),IF(X44&gt;0,IF(Y44&gt;50,"P2","P5"),IF(Y44&gt;50,"P4","P6"))))</f>
        <v>P4</v>
      </c>
    </row>
    <row r="45" spans="1:26" x14ac:dyDescent="0.35">
      <c r="A45" t="s">
        <v>197</v>
      </c>
      <c r="B45">
        <v>44</v>
      </c>
      <c r="C45" t="s">
        <v>212</v>
      </c>
      <c r="D45" t="s">
        <v>46</v>
      </c>
      <c r="E45" s="5" t="s">
        <v>112</v>
      </c>
      <c r="F45" s="5" t="s">
        <v>153</v>
      </c>
      <c r="G45">
        <v>157</v>
      </c>
      <c r="H45">
        <v>357</v>
      </c>
      <c r="I45" t="s">
        <v>172</v>
      </c>
      <c r="J45" t="s">
        <v>13</v>
      </c>
      <c r="K45">
        <v>0.3</v>
      </c>
      <c r="L45">
        <v>0.38100000000000001</v>
      </c>
      <c r="M45">
        <v>4</v>
      </c>
      <c r="N45">
        <v>0</v>
      </c>
      <c r="O45">
        <v>1</v>
      </c>
      <c r="P45">
        <v>6308</v>
      </c>
      <c r="Q45" s="8" t="str" cm="1">
        <f t="array" ref="Q45">IF(AND(B45="",D45="",G45:H45="",J45:P45),"",IF(OR(B45="",D45="",AND(D45&lt;&gt;"A",D45&lt;&gt;"B",D45&lt;&gt;"C",D45&lt;&gt;"D",D45&lt;&gt;"U"),G45&lt;0,H45&lt;G45,AND(J45&lt;&gt;"BC",J45&lt;&gt;"SG",J45&lt;&gt;"KQ",J45&lt;&gt;"R"),J45="",K45="",L45="",L45&lt; 0,OR(M45="",M45&gt;15),OR(N45="",N45&gt;15),O45="",P45=""),"ERROR - Please check inputs",""))</f>
        <v/>
      </c>
      <c r="R45" s="8" cm="1">
        <f t="array" ref="R45">IF(AND(B45:D45="",G45:P45=""),"",H45-G45)</f>
        <v>200</v>
      </c>
      <c r="S45" s="8" cm="1">
        <f t="array" ref="S45">IF(AND(B45:D45="",G45:P45=""),"",P45*R45/1000*365)</f>
        <v>460483.99999999994</v>
      </c>
      <c r="T45" s="8" cm="1">
        <f t="array" ref="T45">IF(AND(B45:D45="",G45:P45=""),"",MAX(0,K45-L45))</f>
        <v>0</v>
      </c>
      <c r="U45" s="8" cm="1">
        <f t="array" ref="U45">IF(AND(B45:D45="",G45:P45=""),"",VLOOKUP(J45,ABen_Rates,3,FALSE)*T45*S45)</f>
        <v>0</v>
      </c>
      <c r="V45" s="8" cm="1">
        <f t="array" ref="V45">IF(AND(B45:D45="",G45:P45=""),"",VLOOKUP(D45,Treatment_Life,2,FALSE)*U45)</f>
        <v>0</v>
      </c>
      <c r="W45" s="8" cm="1">
        <f t="array" ref="W45">IF(AND(B45:D45="",G45:P45=""),"",(H45-G45)*O45*Lane_Width*Cost_m2)</f>
        <v>4320</v>
      </c>
      <c r="X45" s="8" cm="1">
        <f t="array" ref="X45">IF(AND(B45:D45="",G45:P45=""),"",V45*Av_Cost_Coll/W45)</f>
        <v>0</v>
      </c>
      <c r="Y45" s="8" cm="1">
        <f t="array" ref="Y45">IF(AND(B45:D45="",G45:P45=""),"",VLOOKUP(CONCATENATE(M45,"-",N45),Likelihood,2,FALSE))</f>
        <v>23</v>
      </c>
      <c r="Z45" s="8" t="str" cm="1">
        <f t="array" ref="Z45">IF(AND(B45:D45="",G45:P45=""),"",IF(X45&gt;=2,IF(Y45&gt;50,"P1","P3"),IF(X45&gt;0,IF(Y45&gt;50,"P2","P5"),IF(Y45&gt;50,"P4","P6"))))</f>
        <v>P6</v>
      </c>
    </row>
    <row r="46" spans="1:26" x14ac:dyDescent="0.35">
      <c r="A46" t="s">
        <v>197</v>
      </c>
      <c r="B46">
        <v>45</v>
      </c>
      <c r="C46" t="s">
        <v>212</v>
      </c>
      <c r="D46" t="s">
        <v>46</v>
      </c>
      <c r="E46" s="5" t="s">
        <v>112</v>
      </c>
      <c r="F46" s="5" t="s">
        <v>153</v>
      </c>
      <c r="G46">
        <v>407</v>
      </c>
      <c r="H46">
        <v>467</v>
      </c>
      <c r="I46" t="s">
        <v>172</v>
      </c>
      <c r="J46" t="s">
        <v>13</v>
      </c>
      <c r="K46">
        <v>0.3</v>
      </c>
      <c r="L46">
        <v>0.495</v>
      </c>
      <c r="M46">
        <v>2</v>
      </c>
      <c r="N46">
        <v>0</v>
      </c>
      <c r="O46">
        <v>1</v>
      </c>
      <c r="P46">
        <v>6308</v>
      </c>
      <c r="Q46" s="8" t="str" cm="1">
        <f t="array" ref="Q46">IF(AND(B46="",D46="",G46:H46="",J46:P46),"",IF(OR(B46="",D46="",AND(D46&lt;&gt;"A",D46&lt;&gt;"B",D46&lt;&gt;"C",D46&lt;&gt;"D",D46&lt;&gt;"U"),G46&lt;0,H46&lt;G46,AND(J46&lt;&gt;"BC",J46&lt;&gt;"SG",J46&lt;&gt;"KQ",J46&lt;&gt;"R"),J46="",K46="",L46="",L46&lt; 0,OR(M46="",M46&gt;15),OR(N46="",N46&gt;15),O46="",P46=""),"ERROR - Please check inputs",""))</f>
        <v/>
      </c>
      <c r="R46" s="8" cm="1">
        <f t="array" ref="R46">IF(AND(B46:D46="",G46:P46=""),"",H46-G46)</f>
        <v>60</v>
      </c>
      <c r="S46" s="8" cm="1">
        <f t="array" ref="S46">IF(AND(B46:D46="",G46:P46=""),"",P46*R46/1000*365)</f>
        <v>138145.20000000001</v>
      </c>
      <c r="T46" s="8" cm="1">
        <f t="array" ref="T46">IF(AND(B46:D46="",G46:P46=""),"",MAX(0,K46-L46))</f>
        <v>0</v>
      </c>
      <c r="U46" s="8" cm="1">
        <f t="array" ref="U46">IF(AND(B46:D46="",G46:P46=""),"",VLOOKUP(J46,ABen_Rates,3,FALSE)*T46*S46)</f>
        <v>0</v>
      </c>
      <c r="V46" s="8" cm="1">
        <f t="array" ref="V46">IF(AND(B46:D46="",G46:P46=""),"",VLOOKUP(D46,Treatment_Life,2,FALSE)*U46)</f>
        <v>0</v>
      </c>
      <c r="W46" s="8" cm="1">
        <f t="array" ref="W46">IF(AND(B46:D46="",G46:P46=""),"",(H46-G46)*O46*Lane_Width*Cost_m2)</f>
        <v>1296</v>
      </c>
      <c r="X46" s="8" cm="1">
        <f t="array" ref="X46">IF(AND(B46:D46="",G46:P46=""),"",V46*Av_Cost_Coll/W46)</f>
        <v>0</v>
      </c>
      <c r="Y46" s="8" cm="1">
        <f t="array" ref="Y46">IF(AND(B46:D46="",G46:P46=""),"",VLOOKUP(CONCATENATE(M46,"-",N46),Likelihood,2,FALSE))</f>
        <v>36</v>
      </c>
      <c r="Z46" s="8" t="str" cm="1">
        <f t="array" ref="Z46">IF(AND(B46:D46="",G46:P46=""),"",IF(X46&gt;=2,IF(Y46&gt;50,"P1","P3"),IF(X46&gt;0,IF(Y46&gt;50,"P2","P5"),IF(Y46&gt;50,"P4","P6"))))</f>
        <v>P6</v>
      </c>
    </row>
    <row r="47" spans="1:26" x14ac:dyDescent="0.35">
      <c r="A47" t="s">
        <v>197</v>
      </c>
      <c r="B47">
        <v>46</v>
      </c>
      <c r="C47" t="s">
        <v>212</v>
      </c>
      <c r="D47" t="s">
        <v>46</v>
      </c>
      <c r="E47" s="5" t="s">
        <v>112</v>
      </c>
      <c r="F47" s="5" t="s">
        <v>153</v>
      </c>
      <c r="G47">
        <v>467</v>
      </c>
      <c r="H47">
        <v>601</v>
      </c>
      <c r="I47" t="s">
        <v>172</v>
      </c>
      <c r="J47" t="s">
        <v>13</v>
      </c>
      <c r="K47">
        <v>0.3</v>
      </c>
      <c r="L47">
        <v>0.39900000000000002</v>
      </c>
      <c r="M47">
        <v>2</v>
      </c>
      <c r="N47">
        <v>0</v>
      </c>
      <c r="O47">
        <v>1</v>
      </c>
      <c r="P47">
        <v>6308</v>
      </c>
      <c r="Q47" s="8" t="str" cm="1">
        <f t="array" ref="Q47">IF(AND(B47="",D47="",G47:H47="",J47:P47),"",IF(OR(B47="",D47="",AND(D47&lt;&gt;"A",D47&lt;&gt;"B",D47&lt;&gt;"C",D47&lt;&gt;"D",D47&lt;&gt;"U"),G47&lt;0,H47&lt;G47,AND(J47&lt;&gt;"BC",J47&lt;&gt;"SG",J47&lt;&gt;"KQ",J47&lt;&gt;"R"),J47="",K47="",L47="",L47&lt; 0,OR(M47="",M47&gt;15),OR(N47="",N47&gt;15),O47="",P47=""),"ERROR - Please check inputs",""))</f>
        <v/>
      </c>
      <c r="R47" s="8" cm="1">
        <f t="array" ref="R47">IF(AND(B47:D47="",G47:P47=""),"",H47-G47)</f>
        <v>134</v>
      </c>
      <c r="S47" s="8" cm="1">
        <f t="array" ref="S47">IF(AND(B47:D47="",G47:P47=""),"",P47*R47/1000*365)</f>
        <v>308524.28000000003</v>
      </c>
      <c r="T47" s="8" cm="1">
        <f t="array" ref="T47">IF(AND(B47:D47="",G47:P47=""),"",MAX(0,K47-L47))</f>
        <v>0</v>
      </c>
      <c r="U47" s="8" cm="1">
        <f t="array" ref="U47">IF(AND(B47:D47="",G47:P47=""),"",VLOOKUP(J47,ABen_Rates,3,FALSE)*T47*S47)</f>
        <v>0</v>
      </c>
      <c r="V47" s="8" cm="1">
        <f t="array" ref="V47">IF(AND(B47:D47="",G47:P47=""),"",VLOOKUP(D47,Treatment_Life,2,FALSE)*U47)</f>
        <v>0</v>
      </c>
      <c r="W47" s="8" cm="1">
        <f t="array" ref="W47">IF(AND(B47:D47="",G47:P47=""),"",(H47-G47)*O47*Lane_Width*Cost_m2)</f>
        <v>2894.4</v>
      </c>
      <c r="X47" s="8" cm="1">
        <f t="array" ref="X47">IF(AND(B47:D47="",G47:P47=""),"",V47*Av_Cost_Coll/W47)</f>
        <v>0</v>
      </c>
      <c r="Y47" s="8" cm="1">
        <f t="array" ref="Y47">IF(AND(B47:D47="",G47:P47=""),"",VLOOKUP(CONCATENATE(M47,"-",N47),Likelihood,2,FALSE))</f>
        <v>36</v>
      </c>
      <c r="Z47" s="8" t="str" cm="1">
        <f t="array" ref="Z47">IF(AND(B47:D47="",G47:P47=""),"",IF(X47&gt;=2,IF(Y47&gt;50,"P1","P3"),IF(X47&gt;0,IF(Y47&gt;50,"P2","P5"),IF(Y47&gt;50,"P4","P6"))))</f>
        <v>P6</v>
      </c>
    </row>
    <row r="48" spans="1:26" x14ac:dyDescent="0.35">
      <c r="A48" t="s">
        <v>197</v>
      </c>
      <c r="B48">
        <v>47</v>
      </c>
      <c r="C48" t="s">
        <v>213</v>
      </c>
      <c r="D48" t="s">
        <v>46</v>
      </c>
      <c r="E48" s="5" t="s">
        <v>112</v>
      </c>
      <c r="F48" s="5" t="s">
        <v>153</v>
      </c>
      <c r="G48">
        <v>488</v>
      </c>
      <c r="H48">
        <v>563</v>
      </c>
      <c r="I48" t="s">
        <v>154</v>
      </c>
      <c r="J48" t="s">
        <v>13</v>
      </c>
      <c r="K48">
        <v>0.3</v>
      </c>
      <c r="L48">
        <v>0.46799999999999997</v>
      </c>
      <c r="M48">
        <v>7</v>
      </c>
      <c r="N48">
        <v>4</v>
      </c>
      <c r="O48">
        <v>1</v>
      </c>
      <c r="P48">
        <v>7533</v>
      </c>
      <c r="Q48" s="8" t="str" cm="1">
        <f t="array" ref="Q48">IF(AND(B48="",D48="",G48:H48="",J48:P48),"",IF(OR(B48="",D48="",AND(D48&lt;&gt;"A",D48&lt;&gt;"B",D48&lt;&gt;"C",D48&lt;&gt;"D",D48&lt;&gt;"U"),G48&lt;0,H48&lt;G48,AND(J48&lt;&gt;"BC",J48&lt;&gt;"SG",J48&lt;&gt;"KQ",J48&lt;&gt;"R"),J48="",K48="",L48="",L48&lt; 0,OR(M48="",M48&gt;15),OR(N48="",N48&gt;15),O48="",P48=""),"ERROR - Please check inputs",""))</f>
        <v/>
      </c>
      <c r="R48" s="8" cm="1">
        <f t="array" ref="R48">IF(AND(B48:D48="",G48:P48=""),"",H48-G48)</f>
        <v>75</v>
      </c>
      <c r="S48" s="8" cm="1">
        <f t="array" ref="S48">IF(AND(B48:D48="",G48:P48=""),"",P48*R48/1000*365)</f>
        <v>206215.875</v>
      </c>
      <c r="T48" s="8" cm="1">
        <f t="array" ref="T48">IF(AND(B48:D48="",G48:P48=""),"",MAX(0,K48-L48))</f>
        <v>0</v>
      </c>
      <c r="U48" s="8" cm="1">
        <f t="array" ref="U48">IF(AND(B48:D48="",G48:P48=""),"",VLOOKUP(J48,ABen_Rates,3,FALSE)*T48*S48)</f>
        <v>0</v>
      </c>
      <c r="V48" s="8" cm="1">
        <f t="array" ref="V48">IF(AND(B48:D48="",G48:P48=""),"",VLOOKUP(D48,Treatment_Life,2,FALSE)*U48)</f>
        <v>0</v>
      </c>
      <c r="W48" s="8" cm="1">
        <f t="array" ref="W48">IF(AND(B48:D48="",G48:P48=""),"",(H48-G48)*O48*Lane_Width*Cost_m2)</f>
        <v>1620</v>
      </c>
      <c r="X48" s="8" cm="1">
        <f t="array" ref="X48">IF(AND(B48:D48="",G48:P48=""),"",V48*Av_Cost_Coll/W48)</f>
        <v>0</v>
      </c>
      <c r="Y48" s="8" cm="1">
        <f t="array" ref="Y48">IF(AND(B48:D48="",G48:P48=""),"",VLOOKUP(CONCATENATE(M48,"-",N48),Likelihood,2,FALSE))</f>
        <v>85</v>
      </c>
      <c r="Z48" s="8" t="str" cm="1">
        <f t="array" ref="Z48">IF(AND(B48:D48="",G48:P48=""),"",IF(X48&gt;=2,IF(Y48&gt;50,"P1","P3"),IF(X48&gt;0,IF(Y48&gt;50,"P2","P5"),IF(Y48&gt;50,"P4","P6"))))</f>
        <v>P4</v>
      </c>
    </row>
    <row r="49" spans="1:26" x14ac:dyDescent="0.35">
      <c r="A49" t="s">
        <v>197</v>
      </c>
      <c r="B49">
        <v>48</v>
      </c>
      <c r="C49" t="s">
        <v>213</v>
      </c>
      <c r="D49" t="s">
        <v>46</v>
      </c>
      <c r="E49" s="5" t="s">
        <v>112</v>
      </c>
      <c r="F49" s="5" t="s">
        <v>153</v>
      </c>
      <c r="G49">
        <v>538</v>
      </c>
      <c r="H49">
        <v>563</v>
      </c>
      <c r="I49" t="s">
        <v>172</v>
      </c>
      <c r="J49" t="s">
        <v>13</v>
      </c>
      <c r="K49">
        <v>0.3</v>
      </c>
      <c r="L49">
        <v>0.47399999999999998</v>
      </c>
      <c r="M49">
        <v>7</v>
      </c>
      <c r="N49">
        <v>4</v>
      </c>
      <c r="O49">
        <v>1</v>
      </c>
      <c r="P49">
        <v>7533</v>
      </c>
      <c r="Q49" s="8" t="str" cm="1">
        <f t="array" ref="Q49">IF(AND(B49="",D49="",G49:H49="",J49:P49),"",IF(OR(B49="",D49="",AND(D49&lt;&gt;"A",D49&lt;&gt;"B",D49&lt;&gt;"C",D49&lt;&gt;"D",D49&lt;&gt;"U"),G49&lt;0,H49&lt;G49,AND(J49&lt;&gt;"BC",J49&lt;&gt;"SG",J49&lt;&gt;"KQ",J49&lt;&gt;"R"),J49="",K49="",L49="",L49&lt; 0,OR(M49="",M49&gt;15),OR(N49="",N49&gt;15),O49="",P49=""),"ERROR - Please check inputs",""))</f>
        <v/>
      </c>
      <c r="R49" s="8" cm="1">
        <f t="array" ref="R49">IF(AND(B49:D49="",G49:P49=""),"",H49-G49)</f>
        <v>25</v>
      </c>
      <c r="S49" s="8" cm="1">
        <f t="array" ref="S49">IF(AND(B49:D49="",G49:P49=""),"",P49*R49/1000*365)</f>
        <v>68738.625</v>
      </c>
      <c r="T49" s="8" cm="1">
        <f t="array" ref="T49">IF(AND(B49:D49="",G49:P49=""),"",MAX(0,K49-L49))</f>
        <v>0</v>
      </c>
      <c r="U49" s="8" cm="1">
        <f t="array" ref="U49">IF(AND(B49:D49="",G49:P49=""),"",VLOOKUP(J49,ABen_Rates,3,FALSE)*T49*S49)</f>
        <v>0</v>
      </c>
      <c r="V49" s="8" cm="1">
        <f t="array" ref="V49">IF(AND(B49:D49="",G49:P49=""),"",VLOOKUP(D49,Treatment_Life,2,FALSE)*U49)</f>
        <v>0</v>
      </c>
      <c r="W49" s="8" cm="1">
        <f t="array" ref="W49">IF(AND(B49:D49="",G49:P49=""),"",(H49-G49)*O49*Lane_Width*Cost_m2)</f>
        <v>540</v>
      </c>
      <c r="X49" s="8" cm="1">
        <f t="array" ref="X49">IF(AND(B49:D49="",G49:P49=""),"",V49*Av_Cost_Coll/W49)</f>
        <v>0</v>
      </c>
      <c r="Y49" s="8" cm="1">
        <f t="array" ref="Y49">IF(AND(B49:D49="",G49:P49=""),"",VLOOKUP(CONCATENATE(M49,"-",N49),Likelihood,2,FALSE))</f>
        <v>85</v>
      </c>
      <c r="Z49" s="8" t="str" cm="1">
        <f t="array" ref="Z49">IF(AND(B49:D49="",G49:P49=""),"",IF(X49&gt;=2,IF(Y49&gt;50,"P1","P3"),IF(X49&gt;0,IF(Y49&gt;50,"P2","P5"),IF(Y49&gt;50,"P4","P6"))))</f>
        <v>P4</v>
      </c>
    </row>
    <row r="50" spans="1:26" x14ac:dyDescent="0.35">
      <c r="A50" t="s">
        <v>197</v>
      </c>
      <c r="B50">
        <v>49</v>
      </c>
      <c r="C50" t="s">
        <v>214</v>
      </c>
      <c r="D50" t="s">
        <v>46</v>
      </c>
      <c r="E50" s="5" t="s">
        <v>112</v>
      </c>
      <c r="F50" s="5" t="s">
        <v>153</v>
      </c>
      <c r="G50">
        <v>0</v>
      </c>
      <c r="H50">
        <v>93</v>
      </c>
      <c r="I50" t="s">
        <v>154</v>
      </c>
      <c r="J50" t="s">
        <v>13</v>
      </c>
      <c r="K50">
        <v>0.3</v>
      </c>
      <c r="L50">
        <v>0.443</v>
      </c>
      <c r="M50">
        <v>7</v>
      </c>
      <c r="N50">
        <v>4</v>
      </c>
      <c r="O50">
        <v>1</v>
      </c>
      <c r="P50">
        <v>7533</v>
      </c>
      <c r="Q50" s="8" t="str" cm="1">
        <f t="array" ref="Q50">IF(AND(B50="",D50="",G50:H50="",J50:P50),"",IF(OR(B50="",D50="",AND(D50&lt;&gt;"A",D50&lt;&gt;"B",D50&lt;&gt;"C",D50&lt;&gt;"D",D50&lt;&gt;"U"),G50&lt;0,H50&lt;G50,AND(J50&lt;&gt;"BC",J50&lt;&gt;"SG",J50&lt;&gt;"KQ",J50&lt;&gt;"R"),J50="",K50="",L50="",L50&lt; 0,OR(M50="",M50&gt;15),OR(N50="",N50&gt;15),O50="",P50=""),"ERROR - Please check inputs",""))</f>
        <v/>
      </c>
      <c r="R50" s="8" cm="1">
        <f t="array" ref="R50">IF(AND(B50:D50="",G50:P50=""),"",H50-G50)</f>
        <v>93</v>
      </c>
      <c r="S50" s="8" cm="1">
        <f t="array" ref="S50">IF(AND(B50:D50="",G50:P50=""),"",P50*R50/1000*365)</f>
        <v>255707.685</v>
      </c>
      <c r="T50" s="8" cm="1">
        <f t="array" ref="T50">IF(AND(B50:D50="",G50:P50=""),"",MAX(0,K50-L50))</f>
        <v>0</v>
      </c>
      <c r="U50" s="8" cm="1">
        <f t="array" ref="U50">IF(AND(B50:D50="",G50:P50=""),"",VLOOKUP(J50,ABen_Rates,3,FALSE)*T50*S50)</f>
        <v>0</v>
      </c>
      <c r="V50" s="8" cm="1">
        <f t="array" ref="V50">IF(AND(B50:D50="",G50:P50=""),"",VLOOKUP(D50,Treatment_Life,2,FALSE)*U50)</f>
        <v>0</v>
      </c>
      <c r="W50" s="8" cm="1">
        <f t="array" ref="W50">IF(AND(B50:D50="",G50:P50=""),"",(H50-G50)*O50*Lane_Width*Cost_m2)</f>
        <v>2008.8000000000002</v>
      </c>
      <c r="X50" s="8" cm="1">
        <f t="array" ref="X50">IF(AND(B50:D50="",G50:P50=""),"",V50*Av_Cost_Coll/W50)</f>
        <v>0</v>
      </c>
      <c r="Y50" s="8" cm="1">
        <f t="array" ref="Y50">IF(AND(B50:D50="",G50:P50=""),"",VLOOKUP(CONCATENATE(M50,"-",N50),Likelihood,2,FALSE))</f>
        <v>85</v>
      </c>
      <c r="Z50" s="8" t="str" cm="1">
        <f t="array" ref="Z50">IF(AND(B50:D50="",G50:P50=""),"",IF(X50&gt;=2,IF(Y50&gt;50,"P1","P3"),IF(X50&gt;0,IF(Y50&gt;50,"P2","P5"),IF(Y50&gt;50,"P4","P6"))))</f>
        <v>P4</v>
      </c>
    </row>
    <row r="51" spans="1:26" x14ac:dyDescent="0.35">
      <c r="A51" t="s">
        <v>197</v>
      </c>
      <c r="B51">
        <v>50</v>
      </c>
      <c r="C51" t="s">
        <v>215</v>
      </c>
      <c r="D51" t="s">
        <v>46</v>
      </c>
      <c r="E51" s="5" t="s">
        <v>112</v>
      </c>
      <c r="F51" s="5" t="s">
        <v>173</v>
      </c>
      <c r="G51">
        <v>10</v>
      </c>
      <c r="H51">
        <v>90</v>
      </c>
      <c r="I51" t="s">
        <v>154</v>
      </c>
      <c r="J51" t="s">
        <v>16</v>
      </c>
      <c r="K51">
        <v>0.5</v>
      </c>
      <c r="L51">
        <v>0.4</v>
      </c>
      <c r="M51">
        <v>5</v>
      </c>
      <c r="N51">
        <v>1</v>
      </c>
      <c r="O51">
        <v>2</v>
      </c>
      <c r="P51">
        <v>11400</v>
      </c>
      <c r="Q51" s="8" t="str" cm="1">
        <f t="array" ref="Q51">IF(AND(B51="",D51="",G51:H51="",J51:P51),"",IF(OR(B51="",D51="",AND(D51&lt;&gt;"A",D51&lt;&gt;"B",D51&lt;&gt;"C",D51&lt;&gt;"D",D51&lt;&gt;"U"),G51&lt;0,H51&lt;G51,AND(J51&lt;&gt;"BC",J51&lt;&gt;"SG",J51&lt;&gt;"KQ",J51&lt;&gt;"R"),J51="",K51="",L51="",L51&lt; 0,OR(M51="",M51&gt;15),OR(N51="",N51&gt;15),O51="",P51=""),"ERROR - Please check inputs",""))</f>
        <v/>
      </c>
      <c r="R51" s="8" cm="1">
        <f t="array" ref="R51">IF(AND(B51:D51="",G51:P51=""),"",H51-G51)</f>
        <v>80</v>
      </c>
      <c r="S51" s="8" cm="1">
        <f t="array" ref="S51">IF(AND(B51:D51="",G51:P51=""),"",P51*R51/1000*365)</f>
        <v>332880</v>
      </c>
      <c r="T51" s="8" cm="1">
        <f t="array" ref="T51">IF(AND(B51:D51="",G51:P51=""),"",MAX(0,K51-L51))</f>
        <v>9.9999999999999978E-2</v>
      </c>
      <c r="U51" s="8" cm="1">
        <f t="array" ref="U51">IF(AND(B51:D51="",G51:P51=""),"",VLOOKUP(J51,ABen_Rates,3,FALSE)*T51*S51)</f>
        <v>4.0278479999999998E-2</v>
      </c>
      <c r="V51" s="8" cm="1">
        <f t="array" ref="V51">IF(AND(B51:D51="",G51:P51=""),"",VLOOKUP(D51,Treatment_Life,2,FALSE)*U51)</f>
        <v>0.36250631999999999</v>
      </c>
      <c r="W51" s="8" cm="1">
        <f t="array" ref="W51">IF(AND(B51:D51="",G51:P51=""),"",(H51-G51)*O51*Lane_Width*Cost_m2)</f>
        <v>3456</v>
      </c>
      <c r="X51" s="8" cm="1">
        <f t="array" ref="X51">IF(AND(B51:D51="",G51:P51=""),"",V51*Av_Cost_Coll/W51)</f>
        <v>13.982821180625001</v>
      </c>
      <c r="Y51" s="8" cm="1">
        <f t="array" ref="Y51">IF(AND(B51:D51="",G51:P51=""),"",VLOOKUP(CONCATENATE(M51,"-",N51),Likelihood,2,FALSE))</f>
        <v>37</v>
      </c>
      <c r="Z51" s="8" t="str" cm="1">
        <f t="array" ref="Z51">IF(AND(B51:D51="",G51:P51=""),"",IF(X51&gt;=2,IF(Y51&gt;50,"P1","P3"),IF(X51&gt;0,IF(Y51&gt;50,"P2","P5"),IF(Y51&gt;50,"P4","P6"))))</f>
        <v>P3</v>
      </c>
    </row>
    <row r="52" spans="1:26" x14ac:dyDescent="0.35">
      <c r="A52" t="s">
        <v>197</v>
      </c>
      <c r="B52">
        <v>51</v>
      </c>
      <c r="C52" t="s">
        <v>216</v>
      </c>
      <c r="D52" t="s">
        <v>46</v>
      </c>
      <c r="E52" s="5" t="s">
        <v>112</v>
      </c>
      <c r="F52" s="5" t="s">
        <v>153</v>
      </c>
      <c r="G52">
        <v>371</v>
      </c>
      <c r="H52">
        <v>431</v>
      </c>
      <c r="I52" t="s">
        <v>154</v>
      </c>
      <c r="J52" t="s">
        <v>13</v>
      </c>
      <c r="K52">
        <v>0.3</v>
      </c>
      <c r="L52">
        <v>0.41899999999999998</v>
      </c>
      <c r="M52">
        <v>0</v>
      </c>
      <c r="N52">
        <v>0</v>
      </c>
      <c r="O52">
        <v>1</v>
      </c>
      <c r="P52">
        <v>9243</v>
      </c>
      <c r="Q52" s="8" t="str" cm="1">
        <f t="array" ref="Q52">IF(AND(B52="",D52="",G52:H52="",J52:P52),"",IF(OR(B52="",D52="",AND(D52&lt;&gt;"A",D52&lt;&gt;"B",D52&lt;&gt;"C",D52&lt;&gt;"D",D52&lt;&gt;"U"),G52&lt;0,H52&lt;G52,AND(J52&lt;&gt;"BC",J52&lt;&gt;"SG",J52&lt;&gt;"KQ",J52&lt;&gt;"R"),J52="",K52="",L52="",L52&lt; 0,OR(M52="",M52&gt;15),OR(N52="",N52&gt;15),O52="",P52=""),"ERROR - Please check inputs",""))</f>
        <v/>
      </c>
      <c r="R52" s="8" cm="1">
        <f t="array" ref="R52">IF(AND(B52:D52="",G52:P52=""),"",H52-G52)</f>
        <v>60</v>
      </c>
      <c r="S52" s="8" cm="1">
        <f t="array" ref="S52">IF(AND(B52:D52="",G52:P52=""),"",P52*R52/1000*365)</f>
        <v>202421.7</v>
      </c>
      <c r="T52" s="8" cm="1">
        <f t="array" ref="T52">IF(AND(B52:D52="",G52:P52=""),"",MAX(0,K52-L52))</f>
        <v>0</v>
      </c>
      <c r="U52" s="8" cm="1">
        <f t="array" ref="U52">IF(AND(B52:D52="",G52:P52=""),"",VLOOKUP(J52,ABen_Rates,3,FALSE)*T52*S52)</f>
        <v>0</v>
      </c>
      <c r="V52" s="8" cm="1">
        <f t="array" ref="V52">IF(AND(B52:D52="",G52:P52=""),"",VLOOKUP(D52,Treatment_Life,2,FALSE)*U52)</f>
        <v>0</v>
      </c>
      <c r="W52" s="8" cm="1">
        <f t="array" ref="W52">IF(AND(B52:D52="",G52:P52=""),"",(H52-G52)*O52*Lane_Width*Cost_m2)</f>
        <v>1296</v>
      </c>
      <c r="X52" s="8" cm="1">
        <f t="array" ref="X52">IF(AND(B52:D52="",G52:P52=""),"",V52*Av_Cost_Coll/W52)</f>
        <v>0</v>
      </c>
      <c r="Y52" s="8" cm="1">
        <f t="array" ref="Y52">IF(AND(B52:D52="",G52:P52=""),"",VLOOKUP(CONCATENATE(M52,"-",N52),Likelihood,2,FALSE))</f>
        <v>50</v>
      </c>
      <c r="Z52" s="8" t="str" cm="1">
        <f t="array" ref="Z52">IF(AND(B52:D52="",G52:P52=""),"",IF(X52&gt;=2,IF(Y52&gt;50,"P1","P3"),IF(X52&gt;0,IF(Y52&gt;50,"P2","P5"),IF(Y52&gt;50,"P4","P6"))))</f>
        <v>P6</v>
      </c>
    </row>
    <row r="53" spans="1:26" x14ac:dyDescent="0.35">
      <c r="A53" t="s">
        <v>197</v>
      </c>
      <c r="B53">
        <v>52</v>
      </c>
      <c r="C53" t="s">
        <v>216</v>
      </c>
      <c r="D53" t="s">
        <v>46</v>
      </c>
      <c r="E53" s="5" t="s">
        <v>112</v>
      </c>
      <c r="F53" s="5" t="s">
        <v>153</v>
      </c>
      <c r="G53">
        <v>593</v>
      </c>
      <c r="H53">
        <v>653</v>
      </c>
      <c r="I53" t="s">
        <v>154</v>
      </c>
      <c r="J53" t="s">
        <v>13</v>
      </c>
      <c r="K53">
        <v>0.3</v>
      </c>
      <c r="L53">
        <v>0.49399999999999999</v>
      </c>
      <c r="M53">
        <v>2</v>
      </c>
      <c r="N53">
        <v>2</v>
      </c>
      <c r="O53">
        <v>1</v>
      </c>
      <c r="P53">
        <v>9243</v>
      </c>
      <c r="Q53" s="8" t="str" cm="1">
        <f t="array" ref="Q53">IF(AND(B53="",D53="",G53:H53="",J53:P53),"",IF(OR(B53="",D53="",AND(D53&lt;&gt;"A",D53&lt;&gt;"B",D53&lt;&gt;"C",D53&lt;&gt;"D",D53&lt;&gt;"U"),G53&lt;0,H53&lt;G53,AND(J53&lt;&gt;"BC",J53&lt;&gt;"SG",J53&lt;&gt;"KQ",J53&lt;&gt;"R"),J53="",K53="",L53="",L53&lt; 0,OR(M53="",M53&gt;15),OR(N53="",N53&gt;15),O53="",P53=""),"ERROR - Please check inputs",""))</f>
        <v/>
      </c>
      <c r="R53" s="8" cm="1">
        <f t="array" ref="R53">IF(AND(B53:D53="",G53:P53=""),"",H53-G53)</f>
        <v>60</v>
      </c>
      <c r="S53" s="8" cm="1">
        <f t="array" ref="S53">IF(AND(B53:D53="",G53:P53=""),"",P53*R53/1000*365)</f>
        <v>202421.7</v>
      </c>
      <c r="T53" s="8" cm="1">
        <f t="array" ref="T53">IF(AND(B53:D53="",G53:P53=""),"",MAX(0,K53-L53))</f>
        <v>0</v>
      </c>
      <c r="U53" s="8" cm="1">
        <f t="array" ref="U53">IF(AND(B53:D53="",G53:P53=""),"",VLOOKUP(J53,ABen_Rates,3,FALSE)*T53*S53)</f>
        <v>0</v>
      </c>
      <c r="V53" s="8" cm="1">
        <f t="array" ref="V53">IF(AND(B53:D53="",G53:P53=""),"",VLOOKUP(D53,Treatment_Life,2,FALSE)*U53)</f>
        <v>0</v>
      </c>
      <c r="W53" s="8" cm="1">
        <f t="array" ref="W53">IF(AND(B53:D53="",G53:P53=""),"",(H53-G53)*O53*Lane_Width*Cost_m2)</f>
        <v>1296</v>
      </c>
      <c r="X53" s="8" cm="1">
        <f t="array" ref="X53">IF(AND(B53:D53="",G53:P53=""),"",V53*Av_Cost_Coll/W53)</f>
        <v>0</v>
      </c>
      <c r="Y53" s="8" cm="1">
        <f t="array" ref="Y53">IF(AND(B53:D53="",G53:P53=""),"",VLOOKUP(CONCATENATE(M53,"-",N53),Likelihood,2,FALSE))</f>
        <v>78</v>
      </c>
      <c r="Z53" s="8" t="str" cm="1">
        <f t="array" ref="Z53">IF(AND(B53:D53="",G53:P53=""),"",IF(X53&gt;=2,IF(Y53&gt;50,"P1","P3"),IF(X53&gt;0,IF(Y53&gt;50,"P2","P5"),IF(Y53&gt;50,"P4","P6"))))</f>
        <v>P4</v>
      </c>
    </row>
    <row r="54" spans="1:26" x14ac:dyDescent="0.35">
      <c r="A54" t="s">
        <v>197</v>
      </c>
      <c r="B54">
        <v>53</v>
      </c>
      <c r="C54" t="s">
        <v>216</v>
      </c>
      <c r="D54" t="s">
        <v>46</v>
      </c>
      <c r="E54" s="5" t="s">
        <v>112</v>
      </c>
      <c r="F54" s="5" t="s">
        <v>153</v>
      </c>
      <c r="G54">
        <v>732</v>
      </c>
      <c r="H54">
        <v>792</v>
      </c>
      <c r="I54" t="s">
        <v>154</v>
      </c>
      <c r="J54" t="s">
        <v>13</v>
      </c>
      <c r="K54">
        <v>0.3</v>
      </c>
      <c r="L54">
        <v>0.47199999999999998</v>
      </c>
      <c r="M54">
        <v>2</v>
      </c>
      <c r="N54">
        <v>2</v>
      </c>
      <c r="O54">
        <v>1</v>
      </c>
      <c r="P54">
        <v>9243</v>
      </c>
      <c r="Q54" s="8" t="str" cm="1">
        <f t="array" ref="Q54">IF(AND(B54="",D54="",G54:H54="",J54:P54),"",IF(OR(B54="",D54="",AND(D54&lt;&gt;"A",D54&lt;&gt;"B",D54&lt;&gt;"C",D54&lt;&gt;"D",D54&lt;&gt;"U"),G54&lt;0,H54&lt;G54,AND(J54&lt;&gt;"BC",J54&lt;&gt;"SG",J54&lt;&gt;"KQ",J54&lt;&gt;"R"),J54="",K54="",L54="",L54&lt; 0,OR(M54="",M54&gt;15),OR(N54="",N54&gt;15),O54="",P54=""),"ERROR - Please check inputs",""))</f>
        <v/>
      </c>
      <c r="R54" s="8" cm="1">
        <f t="array" ref="R54">IF(AND(B54:D54="",G54:P54=""),"",H54-G54)</f>
        <v>60</v>
      </c>
      <c r="S54" s="8" cm="1">
        <f t="array" ref="S54">IF(AND(B54:D54="",G54:P54=""),"",P54*R54/1000*365)</f>
        <v>202421.7</v>
      </c>
      <c r="T54" s="8" cm="1">
        <f t="array" ref="T54">IF(AND(B54:D54="",G54:P54=""),"",MAX(0,K54-L54))</f>
        <v>0</v>
      </c>
      <c r="U54" s="8" cm="1">
        <f t="array" ref="U54">IF(AND(B54:D54="",G54:P54=""),"",VLOOKUP(J54,ABen_Rates,3,FALSE)*T54*S54)</f>
        <v>0</v>
      </c>
      <c r="V54" s="8" cm="1">
        <f t="array" ref="V54">IF(AND(B54:D54="",G54:P54=""),"",VLOOKUP(D54,Treatment_Life,2,FALSE)*U54)</f>
        <v>0</v>
      </c>
      <c r="W54" s="8" cm="1">
        <f t="array" ref="W54">IF(AND(B54:D54="",G54:P54=""),"",(H54-G54)*O54*Lane_Width*Cost_m2)</f>
        <v>1296</v>
      </c>
      <c r="X54" s="8" cm="1">
        <f t="array" ref="X54">IF(AND(B54:D54="",G54:P54=""),"",V54*Av_Cost_Coll/W54)</f>
        <v>0</v>
      </c>
      <c r="Y54" s="8" cm="1">
        <f t="array" ref="Y54">IF(AND(B54:D54="",G54:P54=""),"",VLOOKUP(CONCATENATE(M54,"-",N54),Likelihood,2,FALSE))</f>
        <v>78</v>
      </c>
      <c r="Z54" s="8" t="str" cm="1">
        <f t="array" ref="Z54">IF(AND(B54:D54="",G54:P54=""),"",IF(X54&gt;=2,IF(Y54&gt;50,"P1","P3"),IF(X54&gt;0,IF(Y54&gt;50,"P2","P5"),IF(Y54&gt;50,"P4","P6"))))</f>
        <v>P4</v>
      </c>
    </row>
    <row r="55" spans="1:26" x14ac:dyDescent="0.35">
      <c r="A55" t="s">
        <v>197</v>
      </c>
      <c r="B55">
        <v>54</v>
      </c>
      <c r="C55" t="s">
        <v>216</v>
      </c>
      <c r="D55" t="s">
        <v>46</v>
      </c>
      <c r="E55" s="5" t="s">
        <v>112</v>
      </c>
      <c r="F55" s="5" t="s">
        <v>153</v>
      </c>
      <c r="G55">
        <v>792</v>
      </c>
      <c r="H55">
        <v>1124</v>
      </c>
      <c r="I55" t="s">
        <v>154</v>
      </c>
      <c r="J55" t="s">
        <v>7</v>
      </c>
      <c r="K55">
        <v>0.35</v>
      </c>
      <c r="L55">
        <v>0.38400000000000001</v>
      </c>
      <c r="M55">
        <v>2</v>
      </c>
      <c r="N55">
        <v>0</v>
      </c>
      <c r="O55">
        <v>1</v>
      </c>
      <c r="P55">
        <v>9243</v>
      </c>
      <c r="Q55" s="8" t="str" cm="1">
        <f t="array" ref="Q55">IF(AND(B55="",D55="",G55:H55="",J55:P55),"",IF(OR(B55="",D55="",AND(D55&lt;&gt;"A",D55&lt;&gt;"B",D55&lt;&gt;"C",D55&lt;&gt;"D",D55&lt;&gt;"U"),G55&lt;0,H55&lt;G55,AND(J55&lt;&gt;"BC",J55&lt;&gt;"SG",J55&lt;&gt;"KQ",J55&lt;&gt;"R"),J55="",K55="",L55="",L55&lt; 0,OR(M55="",M55&gt;15),OR(N55="",N55&gt;15),O55="",P55=""),"ERROR - Please check inputs",""))</f>
        <v/>
      </c>
      <c r="R55" s="8" cm="1">
        <f t="array" ref="R55">IF(AND(B55:D55="",G55:P55=""),"",H55-G55)</f>
        <v>332</v>
      </c>
      <c r="S55" s="8" cm="1">
        <f t="array" ref="S55">IF(AND(B55:D55="",G55:P55=""),"",P55*R55/1000*365)</f>
        <v>1120066.74</v>
      </c>
      <c r="T55" s="8" cm="1">
        <f t="array" ref="T55">IF(AND(B55:D55="",G55:P55=""),"",MAX(0,K55-L55))</f>
        <v>0</v>
      </c>
      <c r="U55" s="8" cm="1">
        <f t="array" ref="U55">IF(AND(B55:D55="",G55:P55=""),"",VLOOKUP(J55,ABen_Rates,3,FALSE)*T55*S55)</f>
        <v>0</v>
      </c>
      <c r="V55" s="8" cm="1">
        <f t="array" ref="V55">IF(AND(B55:D55="",G55:P55=""),"",VLOOKUP(D55,Treatment_Life,2,FALSE)*U55)</f>
        <v>0</v>
      </c>
      <c r="W55" s="8" cm="1">
        <f t="array" ref="W55">IF(AND(B55:D55="",G55:P55=""),"",(H55-G55)*O55*Lane_Width*Cost_m2)</f>
        <v>7171.2000000000007</v>
      </c>
      <c r="X55" s="8" cm="1">
        <f t="array" ref="X55">IF(AND(B55:D55="",G55:P55=""),"",V55*Av_Cost_Coll/W55)</f>
        <v>0</v>
      </c>
      <c r="Y55" s="8" cm="1">
        <f t="array" ref="Y55">IF(AND(B55:D55="",G55:P55=""),"",VLOOKUP(CONCATENATE(M55,"-",N55),Likelihood,2,FALSE))</f>
        <v>36</v>
      </c>
      <c r="Z55" s="8" t="str" cm="1">
        <f t="array" ref="Z55">IF(AND(B55:D55="",G55:P55=""),"",IF(X55&gt;=2,IF(Y55&gt;50,"P1","P3"),IF(X55&gt;0,IF(Y55&gt;50,"P2","P5"),IF(Y55&gt;50,"P4","P6"))))</f>
        <v>P6</v>
      </c>
    </row>
    <row r="56" spans="1:26" x14ac:dyDescent="0.35">
      <c r="A56" t="s">
        <v>197</v>
      </c>
      <c r="B56">
        <v>55</v>
      </c>
      <c r="C56" t="s">
        <v>216</v>
      </c>
      <c r="D56" t="s">
        <v>46</v>
      </c>
      <c r="E56" s="5" t="s">
        <v>112</v>
      </c>
      <c r="F56" s="5" t="s">
        <v>153</v>
      </c>
      <c r="G56">
        <v>1124</v>
      </c>
      <c r="H56">
        <v>1184</v>
      </c>
      <c r="I56" t="s">
        <v>154</v>
      </c>
      <c r="J56" t="s">
        <v>13</v>
      </c>
      <c r="K56">
        <v>0.3</v>
      </c>
      <c r="L56">
        <v>0.34699999999999998</v>
      </c>
      <c r="M56">
        <v>2</v>
      </c>
      <c r="N56">
        <v>1</v>
      </c>
      <c r="O56">
        <v>1</v>
      </c>
      <c r="P56">
        <v>9243</v>
      </c>
      <c r="Q56" s="8" t="str" cm="1">
        <f t="array" ref="Q56">IF(AND(B56="",D56="",G56:H56="",J56:P56),"",IF(OR(B56="",D56="",AND(D56&lt;&gt;"A",D56&lt;&gt;"B",D56&lt;&gt;"C",D56&lt;&gt;"D",D56&lt;&gt;"U"),G56&lt;0,H56&lt;G56,AND(J56&lt;&gt;"BC",J56&lt;&gt;"SG",J56&lt;&gt;"KQ",J56&lt;&gt;"R"),J56="",K56="",L56="",L56&lt; 0,OR(M56="",M56&gt;15),OR(N56="",N56&gt;15),O56="",P56=""),"ERROR - Please check inputs",""))</f>
        <v/>
      </c>
      <c r="R56" s="8" cm="1">
        <f t="array" ref="R56">IF(AND(B56:D56="",G56:P56=""),"",H56-G56)</f>
        <v>60</v>
      </c>
      <c r="S56" s="8" cm="1">
        <f t="array" ref="S56">IF(AND(B56:D56="",G56:P56=""),"",P56*R56/1000*365)</f>
        <v>202421.7</v>
      </c>
      <c r="T56" s="8" cm="1">
        <f t="array" ref="T56">IF(AND(B56:D56="",G56:P56=""),"",MAX(0,K56-L56))</f>
        <v>0</v>
      </c>
      <c r="U56" s="8" cm="1">
        <f t="array" ref="U56">IF(AND(B56:D56="",G56:P56=""),"",VLOOKUP(J56,ABen_Rates,3,FALSE)*T56*S56)</f>
        <v>0</v>
      </c>
      <c r="V56" s="8" cm="1">
        <f t="array" ref="V56">IF(AND(B56:D56="",G56:P56=""),"",VLOOKUP(D56,Treatment_Life,2,FALSE)*U56)</f>
        <v>0</v>
      </c>
      <c r="W56" s="8" cm="1">
        <f t="array" ref="W56">IF(AND(B56:D56="",G56:P56=""),"",(H56-G56)*O56*Lane_Width*Cost_m2)</f>
        <v>1296</v>
      </c>
      <c r="X56" s="8" cm="1">
        <f t="array" ref="X56">IF(AND(B56:D56="",G56:P56=""),"",V56*Av_Cost_Coll/W56)</f>
        <v>0</v>
      </c>
      <c r="Y56" s="8" cm="1">
        <f t="array" ref="Y56">IF(AND(B56:D56="",G56:P56=""),"",VLOOKUP(CONCATENATE(M56,"-",N56),Likelihood,2,FALSE))</f>
        <v>59</v>
      </c>
      <c r="Z56" s="8" t="str" cm="1">
        <f t="array" ref="Z56">IF(AND(B56:D56="",G56:P56=""),"",IF(X56&gt;=2,IF(Y56&gt;50,"P1","P3"),IF(X56&gt;0,IF(Y56&gt;50,"P2","P5"),IF(Y56&gt;50,"P4","P6"))))</f>
        <v>P4</v>
      </c>
    </row>
    <row r="57" spans="1:26" x14ac:dyDescent="0.35">
      <c r="A57" t="s">
        <v>197</v>
      </c>
      <c r="B57">
        <v>56</v>
      </c>
      <c r="C57" t="s">
        <v>216</v>
      </c>
      <c r="D57" t="s">
        <v>46</v>
      </c>
      <c r="E57" s="5" t="s">
        <v>112</v>
      </c>
      <c r="F57" s="5" t="s">
        <v>153</v>
      </c>
      <c r="G57">
        <v>782</v>
      </c>
      <c r="H57">
        <v>842</v>
      </c>
      <c r="I57" t="s">
        <v>172</v>
      </c>
      <c r="J57" t="s">
        <v>13</v>
      </c>
      <c r="K57">
        <v>0.3</v>
      </c>
      <c r="L57">
        <v>0.48299999999999998</v>
      </c>
      <c r="M57">
        <v>2</v>
      </c>
      <c r="N57">
        <v>2</v>
      </c>
      <c r="O57">
        <v>1</v>
      </c>
      <c r="P57">
        <v>9243</v>
      </c>
      <c r="Q57" s="8" t="str" cm="1">
        <f t="array" ref="Q57">IF(AND(B57="",D57="",G57:H57="",J57:P57),"",IF(OR(B57="",D57="",AND(D57&lt;&gt;"A",D57&lt;&gt;"B",D57&lt;&gt;"C",D57&lt;&gt;"D",D57&lt;&gt;"U"),G57&lt;0,H57&lt;G57,AND(J57&lt;&gt;"BC",J57&lt;&gt;"SG",J57&lt;&gt;"KQ",J57&lt;&gt;"R"),J57="",K57="",L57="",L57&lt; 0,OR(M57="",M57&gt;15),OR(N57="",N57&gt;15),O57="",P57=""),"ERROR - Please check inputs",""))</f>
        <v/>
      </c>
      <c r="R57" s="8" cm="1">
        <f t="array" ref="R57">IF(AND(B57:D57="",G57:P57=""),"",H57-G57)</f>
        <v>60</v>
      </c>
      <c r="S57" s="8" cm="1">
        <f t="array" ref="S57">IF(AND(B57:D57="",G57:P57=""),"",P57*R57/1000*365)</f>
        <v>202421.7</v>
      </c>
      <c r="T57" s="8" cm="1">
        <f t="array" ref="T57">IF(AND(B57:D57="",G57:P57=""),"",MAX(0,K57-L57))</f>
        <v>0</v>
      </c>
      <c r="U57" s="8" cm="1">
        <f t="array" ref="U57">IF(AND(B57:D57="",G57:P57=""),"",VLOOKUP(J57,ABen_Rates,3,FALSE)*T57*S57)</f>
        <v>0</v>
      </c>
      <c r="V57" s="8" cm="1">
        <f t="array" ref="V57">IF(AND(B57:D57="",G57:P57=""),"",VLOOKUP(D57,Treatment_Life,2,FALSE)*U57)</f>
        <v>0</v>
      </c>
      <c r="W57" s="8" cm="1">
        <f t="array" ref="W57">IF(AND(B57:D57="",G57:P57=""),"",(H57-G57)*O57*Lane_Width*Cost_m2)</f>
        <v>1296</v>
      </c>
      <c r="X57" s="8" cm="1">
        <f t="array" ref="X57">IF(AND(B57:D57="",G57:P57=""),"",V57*Av_Cost_Coll/W57)</f>
        <v>0</v>
      </c>
      <c r="Y57" s="8" cm="1">
        <f t="array" ref="Y57">IF(AND(B57:D57="",G57:P57=""),"",VLOOKUP(CONCATENATE(M57,"-",N57),Likelihood,2,FALSE))</f>
        <v>78</v>
      </c>
      <c r="Z57" s="8" t="str" cm="1">
        <f t="array" ref="Z57">IF(AND(B57:D57="",G57:P57=""),"",IF(X57&gt;=2,IF(Y57&gt;50,"P1","P3"),IF(X57&gt;0,IF(Y57&gt;50,"P2","P5"),IF(Y57&gt;50,"P4","P6"))))</f>
        <v>P4</v>
      </c>
    </row>
    <row r="58" spans="1:26" x14ac:dyDescent="0.35">
      <c r="A58" t="s">
        <v>197</v>
      </c>
      <c r="B58">
        <v>57</v>
      </c>
      <c r="C58" t="s">
        <v>216</v>
      </c>
      <c r="D58" t="s">
        <v>46</v>
      </c>
      <c r="E58" s="5" t="s">
        <v>112</v>
      </c>
      <c r="F58" s="5" t="s">
        <v>153</v>
      </c>
      <c r="G58">
        <v>842</v>
      </c>
      <c r="H58">
        <v>1174</v>
      </c>
      <c r="I58" t="s">
        <v>172</v>
      </c>
      <c r="J58" t="s">
        <v>7</v>
      </c>
      <c r="K58">
        <v>0.35</v>
      </c>
      <c r="L58">
        <v>0.377</v>
      </c>
      <c r="M58">
        <v>3</v>
      </c>
      <c r="N58">
        <v>1</v>
      </c>
      <c r="O58">
        <v>1</v>
      </c>
      <c r="P58">
        <v>9243</v>
      </c>
      <c r="Q58" s="8" t="str" cm="1">
        <f t="array" ref="Q58">IF(AND(B58="",D58="",G58:H58="",J58:P58),"",IF(OR(B58="",D58="",AND(D58&lt;&gt;"A",D58&lt;&gt;"B",D58&lt;&gt;"C",D58&lt;&gt;"D",D58&lt;&gt;"U"),G58&lt;0,H58&lt;G58,AND(J58&lt;&gt;"BC",J58&lt;&gt;"SG",J58&lt;&gt;"KQ",J58&lt;&gt;"R"),J58="",K58="",L58="",L58&lt; 0,OR(M58="",M58&gt;15),OR(N58="",N58&gt;15),O58="",P58=""),"ERROR - Please check inputs",""))</f>
        <v/>
      </c>
      <c r="R58" s="8" cm="1">
        <f t="array" ref="R58">IF(AND(B58:D58="",G58:P58=""),"",H58-G58)</f>
        <v>332</v>
      </c>
      <c r="S58" s="8" cm="1">
        <f t="array" ref="S58">IF(AND(B58:D58="",G58:P58=""),"",P58*R58/1000*365)</f>
        <v>1120066.74</v>
      </c>
      <c r="T58" s="8" cm="1">
        <f t="array" ref="T58">IF(AND(B58:D58="",G58:P58=""),"",MAX(0,K58-L58))</f>
        <v>0</v>
      </c>
      <c r="U58" s="8" cm="1">
        <f t="array" ref="U58">IF(AND(B58:D58="",G58:P58=""),"",VLOOKUP(J58,ABen_Rates,3,FALSE)*T58*S58)</f>
        <v>0</v>
      </c>
      <c r="V58" s="8" cm="1">
        <f t="array" ref="V58">IF(AND(B58:D58="",G58:P58=""),"",VLOOKUP(D58,Treatment_Life,2,FALSE)*U58)</f>
        <v>0</v>
      </c>
      <c r="W58" s="8" cm="1">
        <f t="array" ref="W58">IF(AND(B58:D58="",G58:P58=""),"",(H58-G58)*O58*Lane_Width*Cost_m2)</f>
        <v>7171.2000000000007</v>
      </c>
      <c r="X58" s="8" cm="1">
        <f t="array" ref="X58">IF(AND(B58:D58="",G58:P58=""),"",V58*Av_Cost_Coll/W58)</f>
        <v>0</v>
      </c>
      <c r="Y58" s="8" cm="1">
        <f t="array" ref="Y58">IF(AND(B58:D58="",G58:P58=""),"",VLOOKUP(CONCATENATE(M58,"-",N58),Likelihood,2,FALSE))</f>
        <v>51</v>
      </c>
      <c r="Z58" s="8" t="str" cm="1">
        <f t="array" ref="Z58">IF(AND(B58:D58="",G58:P58=""),"",IF(X58&gt;=2,IF(Y58&gt;50,"P1","P3"),IF(X58&gt;0,IF(Y58&gt;50,"P2","P5"),IF(Y58&gt;50,"P4","P6"))))</f>
        <v>P4</v>
      </c>
    </row>
    <row r="59" spans="1:26" x14ac:dyDescent="0.35">
      <c r="A59" t="s">
        <v>197</v>
      </c>
      <c r="B59">
        <v>58</v>
      </c>
      <c r="C59" t="s">
        <v>217</v>
      </c>
      <c r="D59" t="s">
        <v>46</v>
      </c>
      <c r="E59" s="5" t="s">
        <v>112</v>
      </c>
      <c r="F59" s="5" t="s">
        <v>153</v>
      </c>
      <c r="G59">
        <v>582</v>
      </c>
      <c r="H59">
        <v>648</v>
      </c>
      <c r="I59" t="s">
        <v>154</v>
      </c>
      <c r="J59" t="s">
        <v>13</v>
      </c>
      <c r="K59">
        <v>0.3</v>
      </c>
      <c r="L59">
        <v>0.48499999999999999</v>
      </c>
      <c r="M59">
        <v>1</v>
      </c>
      <c r="N59">
        <v>0</v>
      </c>
      <c r="O59">
        <v>1</v>
      </c>
      <c r="P59">
        <v>9078</v>
      </c>
      <c r="Q59" s="8" t="str" cm="1">
        <f t="array" ref="Q59">IF(AND(B59="",D59="",G59:H59="",J59:P59),"",IF(OR(B59="",D59="",AND(D59&lt;&gt;"A",D59&lt;&gt;"B",D59&lt;&gt;"C",D59&lt;&gt;"D",D59&lt;&gt;"U"),G59&lt;0,H59&lt;G59,AND(J59&lt;&gt;"BC",J59&lt;&gt;"SG",J59&lt;&gt;"KQ",J59&lt;&gt;"R"),J59="",K59="",L59="",L59&lt; 0,OR(M59="",M59&gt;15),OR(N59="",N59&gt;15),O59="",P59=""),"ERROR - Please check inputs",""))</f>
        <v/>
      </c>
      <c r="R59" s="8" cm="1">
        <f t="array" ref="R59">IF(AND(B59:D59="",G59:P59=""),"",H59-G59)</f>
        <v>66</v>
      </c>
      <c r="S59" s="8" cm="1">
        <f t="array" ref="S59">IF(AND(B59:D59="",G59:P59=""),"",P59*R59/1000*365)</f>
        <v>218689.02000000002</v>
      </c>
      <c r="T59" s="8" cm="1">
        <f t="array" ref="T59">IF(AND(B59:D59="",G59:P59=""),"",MAX(0,K59-L59))</f>
        <v>0</v>
      </c>
      <c r="U59" s="8" cm="1">
        <f t="array" ref="U59">IF(AND(B59:D59="",G59:P59=""),"",VLOOKUP(J59,ABen_Rates,3,FALSE)*T59*S59)</f>
        <v>0</v>
      </c>
      <c r="V59" s="8" cm="1">
        <f t="array" ref="V59">IF(AND(B59:D59="",G59:P59=""),"",VLOOKUP(D59,Treatment_Life,2,FALSE)*U59)</f>
        <v>0</v>
      </c>
      <c r="W59" s="8" cm="1">
        <f t="array" ref="W59">IF(AND(B59:D59="",G59:P59=""),"",(H59-G59)*O59*Lane_Width*Cost_m2)</f>
        <v>1425.6</v>
      </c>
      <c r="X59" s="8" cm="1">
        <f t="array" ref="X59">IF(AND(B59:D59="",G59:P59=""),"",V59*Av_Cost_Coll/W59)</f>
        <v>0</v>
      </c>
      <c r="Y59" s="8" cm="1">
        <f t="array" ref="Y59">IF(AND(B59:D59="",G59:P59=""),"",VLOOKUP(CONCATENATE(M59,"-",N59),Likelihood,2,FALSE))</f>
        <v>43</v>
      </c>
      <c r="Z59" s="8" t="str" cm="1">
        <f t="array" ref="Z59">IF(AND(B59:D59="",G59:P59=""),"",IF(X59&gt;=2,IF(Y59&gt;50,"P1","P3"),IF(X59&gt;0,IF(Y59&gt;50,"P2","P5"),IF(Y59&gt;50,"P4","P6"))))</f>
        <v>P6</v>
      </c>
    </row>
    <row r="60" spans="1:26" x14ac:dyDescent="0.35">
      <c r="A60" t="s">
        <v>197</v>
      </c>
      <c r="B60">
        <v>59</v>
      </c>
      <c r="C60" t="s">
        <v>217</v>
      </c>
      <c r="D60" t="s">
        <v>46</v>
      </c>
      <c r="E60" s="5" t="s">
        <v>112</v>
      </c>
      <c r="F60" s="5" t="s">
        <v>153</v>
      </c>
      <c r="G60">
        <v>648</v>
      </c>
      <c r="H60">
        <v>748</v>
      </c>
      <c r="I60" t="s">
        <v>154</v>
      </c>
      <c r="J60" t="s">
        <v>13</v>
      </c>
      <c r="K60">
        <v>0.3</v>
      </c>
      <c r="L60">
        <v>0.44900000000000001</v>
      </c>
      <c r="M60">
        <v>1</v>
      </c>
      <c r="N60">
        <v>0</v>
      </c>
      <c r="O60">
        <v>1</v>
      </c>
      <c r="P60">
        <v>9078</v>
      </c>
      <c r="Q60" s="8" t="str" cm="1">
        <f t="array" ref="Q60">IF(AND(B60="",D60="",G60:H60="",J60:P60),"",IF(OR(B60="",D60="",AND(D60&lt;&gt;"A",D60&lt;&gt;"B",D60&lt;&gt;"C",D60&lt;&gt;"D",D60&lt;&gt;"U"),G60&lt;0,H60&lt;G60,AND(J60&lt;&gt;"BC",J60&lt;&gt;"SG",J60&lt;&gt;"KQ",J60&lt;&gt;"R"),J60="",K60="",L60="",L60&lt; 0,OR(M60="",M60&gt;15),OR(N60="",N60&gt;15),O60="",P60=""),"ERROR - Please check inputs",""))</f>
        <v/>
      </c>
      <c r="R60" s="8" cm="1">
        <f t="array" ref="R60">IF(AND(B60:D60="",G60:P60=""),"",H60-G60)</f>
        <v>100</v>
      </c>
      <c r="S60" s="8" cm="1">
        <f t="array" ref="S60">IF(AND(B60:D60="",G60:P60=""),"",P60*R60/1000*365)</f>
        <v>331347</v>
      </c>
      <c r="T60" s="8" cm="1">
        <f t="array" ref="T60">IF(AND(B60:D60="",G60:P60=""),"",MAX(0,K60-L60))</f>
        <v>0</v>
      </c>
      <c r="U60" s="8" cm="1">
        <f t="array" ref="U60">IF(AND(B60:D60="",G60:P60=""),"",VLOOKUP(J60,ABen_Rates,3,FALSE)*T60*S60)</f>
        <v>0</v>
      </c>
      <c r="V60" s="8" cm="1">
        <f t="array" ref="V60">IF(AND(B60:D60="",G60:P60=""),"",VLOOKUP(D60,Treatment_Life,2,FALSE)*U60)</f>
        <v>0</v>
      </c>
      <c r="W60" s="8" cm="1">
        <f t="array" ref="W60">IF(AND(B60:D60="",G60:P60=""),"",(H60-G60)*O60*Lane_Width*Cost_m2)</f>
        <v>2160</v>
      </c>
      <c r="X60" s="8" cm="1">
        <f t="array" ref="X60">IF(AND(B60:D60="",G60:P60=""),"",V60*Av_Cost_Coll/W60)</f>
        <v>0</v>
      </c>
      <c r="Y60" s="8" cm="1">
        <f t="array" ref="Y60">IF(AND(B60:D60="",G60:P60=""),"",VLOOKUP(CONCATENATE(M60,"-",N60),Likelihood,2,FALSE))</f>
        <v>43</v>
      </c>
      <c r="Z60" s="8" t="str" cm="1">
        <f t="array" ref="Z60">IF(AND(B60:D60="",G60:P60=""),"",IF(X60&gt;=2,IF(Y60&gt;50,"P1","P3"),IF(X60&gt;0,IF(Y60&gt;50,"P2","P5"),IF(Y60&gt;50,"P4","P6"))))</f>
        <v>P6</v>
      </c>
    </row>
    <row r="61" spans="1:26" x14ac:dyDescent="0.35">
      <c r="A61" t="s">
        <v>197</v>
      </c>
      <c r="B61">
        <v>60</v>
      </c>
      <c r="C61" t="s">
        <v>217</v>
      </c>
      <c r="D61" t="s">
        <v>46</v>
      </c>
      <c r="E61" s="5" t="s">
        <v>112</v>
      </c>
      <c r="F61" s="5" t="s">
        <v>153</v>
      </c>
      <c r="G61">
        <v>632</v>
      </c>
      <c r="H61">
        <v>698</v>
      </c>
      <c r="I61" t="s">
        <v>172</v>
      </c>
      <c r="J61" t="s">
        <v>13</v>
      </c>
      <c r="K61">
        <v>0.3</v>
      </c>
      <c r="L61">
        <v>0.45500000000000002</v>
      </c>
      <c r="M61">
        <v>1</v>
      </c>
      <c r="N61">
        <v>0</v>
      </c>
      <c r="O61">
        <v>1</v>
      </c>
      <c r="P61">
        <v>9078</v>
      </c>
      <c r="Q61" s="8" t="str" cm="1">
        <f t="array" ref="Q61">IF(AND(B61="",D61="",G61:H61="",J61:P61),"",IF(OR(B61="",D61="",AND(D61&lt;&gt;"A",D61&lt;&gt;"B",D61&lt;&gt;"C",D61&lt;&gt;"D",D61&lt;&gt;"U"),G61&lt;0,H61&lt;G61,AND(J61&lt;&gt;"BC",J61&lt;&gt;"SG",J61&lt;&gt;"KQ",J61&lt;&gt;"R"),J61="",K61="",L61="",L61&lt; 0,OR(M61="",M61&gt;15),OR(N61="",N61&gt;15),O61="",P61=""),"ERROR - Please check inputs",""))</f>
        <v/>
      </c>
      <c r="R61" s="8" cm="1">
        <f t="array" ref="R61">IF(AND(B61:D61="",G61:P61=""),"",H61-G61)</f>
        <v>66</v>
      </c>
      <c r="S61" s="8" cm="1">
        <f t="array" ref="S61">IF(AND(B61:D61="",G61:P61=""),"",P61*R61/1000*365)</f>
        <v>218689.02000000002</v>
      </c>
      <c r="T61" s="8" cm="1">
        <f t="array" ref="T61">IF(AND(B61:D61="",G61:P61=""),"",MAX(0,K61-L61))</f>
        <v>0</v>
      </c>
      <c r="U61" s="8" cm="1">
        <f t="array" ref="U61">IF(AND(B61:D61="",G61:P61=""),"",VLOOKUP(J61,ABen_Rates,3,FALSE)*T61*S61)</f>
        <v>0</v>
      </c>
      <c r="V61" s="8" cm="1">
        <f t="array" ref="V61">IF(AND(B61:D61="",G61:P61=""),"",VLOOKUP(D61,Treatment_Life,2,FALSE)*U61)</f>
        <v>0</v>
      </c>
      <c r="W61" s="8" cm="1">
        <f t="array" ref="W61">IF(AND(B61:D61="",G61:P61=""),"",(H61-G61)*O61*Lane_Width*Cost_m2)</f>
        <v>1425.6</v>
      </c>
      <c r="X61" s="8" cm="1">
        <f t="array" ref="X61">IF(AND(B61:D61="",G61:P61=""),"",V61*Av_Cost_Coll/W61)</f>
        <v>0</v>
      </c>
      <c r="Y61" s="8" cm="1">
        <f t="array" ref="Y61">IF(AND(B61:D61="",G61:P61=""),"",VLOOKUP(CONCATENATE(M61,"-",N61),Likelihood,2,FALSE))</f>
        <v>43</v>
      </c>
      <c r="Z61" s="8" t="str" cm="1">
        <f t="array" ref="Z61">IF(AND(B61:D61="",G61:P61=""),"",IF(X61&gt;=2,IF(Y61&gt;50,"P1","P3"),IF(X61&gt;0,IF(Y61&gt;50,"P2","P5"),IF(Y61&gt;50,"P4","P6"))))</f>
        <v>P6</v>
      </c>
    </row>
    <row r="62" spans="1:26" x14ac:dyDescent="0.35">
      <c r="A62" t="s">
        <v>197</v>
      </c>
      <c r="B62">
        <v>61</v>
      </c>
      <c r="C62" t="s">
        <v>217</v>
      </c>
      <c r="D62" t="s">
        <v>46</v>
      </c>
      <c r="E62" s="5" t="s">
        <v>112</v>
      </c>
      <c r="F62" s="5" t="s">
        <v>153</v>
      </c>
      <c r="G62">
        <v>698</v>
      </c>
      <c r="H62">
        <v>798</v>
      </c>
      <c r="I62" t="s">
        <v>172</v>
      </c>
      <c r="J62" t="s">
        <v>13</v>
      </c>
      <c r="K62">
        <v>0.3</v>
      </c>
      <c r="L62">
        <v>0.44800000000000001</v>
      </c>
      <c r="M62">
        <v>1</v>
      </c>
      <c r="N62">
        <v>0</v>
      </c>
      <c r="O62">
        <v>1</v>
      </c>
      <c r="P62">
        <v>9078</v>
      </c>
      <c r="Q62" s="8" t="str" cm="1">
        <f t="array" ref="Q62">IF(AND(B62="",D62="",G62:H62="",J62:P62),"",IF(OR(B62="",D62="",AND(D62&lt;&gt;"A",D62&lt;&gt;"B",D62&lt;&gt;"C",D62&lt;&gt;"D",D62&lt;&gt;"U"),G62&lt;0,H62&lt;G62,AND(J62&lt;&gt;"BC",J62&lt;&gt;"SG",J62&lt;&gt;"KQ",J62&lt;&gt;"R"),J62="",K62="",L62="",L62&lt; 0,OR(M62="",M62&gt;15),OR(N62="",N62&gt;15),O62="",P62=""),"ERROR - Please check inputs",""))</f>
        <v/>
      </c>
      <c r="R62" s="8" cm="1">
        <f t="array" ref="R62">IF(AND(B62:D62="",G62:P62=""),"",H62-G62)</f>
        <v>100</v>
      </c>
      <c r="S62" s="8" cm="1">
        <f t="array" ref="S62">IF(AND(B62:D62="",G62:P62=""),"",P62*R62/1000*365)</f>
        <v>331347</v>
      </c>
      <c r="T62" s="8" cm="1">
        <f t="array" ref="T62">IF(AND(B62:D62="",G62:P62=""),"",MAX(0,K62-L62))</f>
        <v>0</v>
      </c>
      <c r="U62" s="8" cm="1">
        <f t="array" ref="U62">IF(AND(B62:D62="",G62:P62=""),"",VLOOKUP(J62,ABen_Rates,3,FALSE)*T62*S62)</f>
        <v>0</v>
      </c>
      <c r="V62" s="8" cm="1">
        <f t="array" ref="V62">IF(AND(B62:D62="",G62:P62=""),"",VLOOKUP(D62,Treatment_Life,2,FALSE)*U62)</f>
        <v>0</v>
      </c>
      <c r="W62" s="8" cm="1">
        <f t="array" ref="W62">IF(AND(B62:D62="",G62:P62=""),"",(H62-G62)*O62*Lane_Width*Cost_m2)</f>
        <v>2160</v>
      </c>
      <c r="X62" s="8" cm="1">
        <f t="array" ref="X62">IF(AND(B62:D62="",G62:P62=""),"",V62*Av_Cost_Coll/W62)</f>
        <v>0</v>
      </c>
      <c r="Y62" s="8" cm="1">
        <f t="array" ref="Y62">IF(AND(B62:D62="",G62:P62=""),"",VLOOKUP(CONCATENATE(M62,"-",N62),Likelihood,2,FALSE))</f>
        <v>43</v>
      </c>
      <c r="Z62" s="8" t="str" cm="1">
        <f t="array" ref="Z62">IF(AND(B62:D62="",G62:P62=""),"",IF(X62&gt;=2,IF(Y62&gt;50,"P1","P3"),IF(X62&gt;0,IF(Y62&gt;50,"P2","P5"),IF(Y62&gt;50,"P4","P6"))))</f>
        <v>P6</v>
      </c>
    </row>
    <row r="63" spans="1:26" x14ac:dyDescent="0.35">
      <c r="A63" t="s">
        <v>197</v>
      </c>
      <c r="B63">
        <v>62</v>
      </c>
      <c r="C63" t="s">
        <v>217</v>
      </c>
      <c r="D63" t="s">
        <v>46</v>
      </c>
      <c r="E63" s="5" t="s">
        <v>112</v>
      </c>
      <c r="F63" s="5" t="s">
        <v>153</v>
      </c>
      <c r="G63">
        <v>946</v>
      </c>
      <c r="H63">
        <v>989</v>
      </c>
      <c r="I63" t="s">
        <v>172</v>
      </c>
      <c r="J63" t="s">
        <v>13</v>
      </c>
      <c r="K63">
        <v>0.3</v>
      </c>
      <c r="L63">
        <v>0.47399999999999998</v>
      </c>
      <c r="M63">
        <v>2</v>
      </c>
      <c r="N63">
        <v>0</v>
      </c>
      <c r="O63">
        <v>1</v>
      </c>
      <c r="P63">
        <v>9078</v>
      </c>
      <c r="Q63" s="8" t="str" cm="1">
        <f t="array" ref="Q63">IF(AND(B63="",D63="",G63:H63="",J63:P63),"",IF(OR(B63="",D63="",AND(D63&lt;&gt;"A",D63&lt;&gt;"B",D63&lt;&gt;"C",D63&lt;&gt;"D",D63&lt;&gt;"U"),G63&lt;0,H63&lt;G63,AND(J63&lt;&gt;"BC",J63&lt;&gt;"SG",J63&lt;&gt;"KQ",J63&lt;&gt;"R"),J63="",K63="",L63="",L63&lt; 0,OR(M63="",M63&gt;15),OR(N63="",N63&gt;15),O63="",P63=""),"ERROR - Please check inputs",""))</f>
        <v/>
      </c>
      <c r="R63" s="8" cm="1">
        <f t="array" ref="R63">IF(AND(B63:D63="",G63:P63=""),"",H63-G63)</f>
        <v>43</v>
      </c>
      <c r="S63" s="8" cm="1">
        <f t="array" ref="S63">IF(AND(B63:D63="",G63:P63=""),"",P63*R63/1000*365)</f>
        <v>142479.21</v>
      </c>
      <c r="T63" s="8" cm="1">
        <f t="array" ref="T63">IF(AND(B63:D63="",G63:P63=""),"",MAX(0,K63-L63))</f>
        <v>0</v>
      </c>
      <c r="U63" s="8" cm="1">
        <f t="array" ref="U63">IF(AND(B63:D63="",G63:P63=""),"",VLOOKUP(J63,ABen_Rates,3,FALSE)*T63*S63)</f>
        <v>0</v>
      </c>
      <c r="V63" s="8" cm="1">
        <f t="array" ref="V63">IF(AND(B63:D63="",G63:P63=""),"",VLOOKUP(D63,Treatment_Life,2,FALSE)*U63)</f>
        <v>0</v>
      </c>
      <c r="W63" s="8" cm="1">
        <f t="array" ref="W63">IF(AND(B63:D63="",G63:P63=""),"",(H63-G63)*O63*Lane_Width*Cost_m2)</f>
        <v>928.80000000000007</v>
      </c>
      <c r="X63" s="8" cm="1">
        <f t="array" ref="X63">IF(AND(B63:D63="",G63:P63=""),"",V63*Av_Cost_Coll/W63)</f>
        <v>0</v>
      </c>
      <c r="Y63" s="8" cm="1">
        <f t="array" ref="Y63">IF(AND(B63:D63="",G63:P63=""),"",VLOOKUP(CONCATENATE(M63,"-",N63),Likelihood,2,FALSE))</f>
        <v>36</v>
      </c>
      <c r="Z63" s="8" t="str" cm="1">
        <f t="array" ref="Z63">IF(AND(B63:D63="",G63:P63=""),"",IF(X63&gt;=2,IF(Y63&gt;50,"P1","P3"),IF(X63&gt;0,IF(Y63&gt;50,"P2","P5"),IF(Y63&gt;50,"P4","P6"))))</f>
        <v>P6</v>
      </c>
    </row>
    <row r="64" spans="1:26" x14ac:dyDescent="0.35">
      <c r="A64" t="s">
        <v>197</v>
      </c>
      <c r="B64">
        <v>63</v>
      </c>
      <c r="C64" t="s">
        <v>218</v>
      </c>
      <c r="D64" t="s">
        <v>46</v>
      </c>
      <c r="E64" s="5" t="s">
        <v>112</v>
      </c>
      <c r="F64" s="5" t="s">
        <v>171</v>
      </c>
      <c r="G64">
        <v>0</v>
      </c>
      <c r="H64">
        <v>257</v>
      </c>
      <c r="I64" t="s">
        <v>154</v>
      </c>
      <c r="J64" t="s">
        <v>10</v>
      </c>
      <c r="K64">
        <v>0.4</v>
      </c>
      <c r="L64">
        <v>0.496</v>
      </c>
      <c r="M64">
        <v>2</v>
      </c>
      <c r="N64">
        <v>1</v>
      </c>
      <c r="O64">
        <v>2</v>
      </c>
      <c r="P64">
        <v>31215</v>
      </c>
      <c r="Q64" s="8" t="str" cm="1">
        <f t="array" ref="Q64">IF(AND(B64="",D64="",G64:H64="",J64:P64),"",IF(OR(B64="",D64="",AND(D64&lt;&gt;"A",D64&lt;&gt;"B",D64&lt;&gt;"C",D64&lt;&gt;"D",D64&lt;&gt;"U"),G64&lt;0,H64&lt;G64,AND(J64&lt;&gt;"BC",J64&lt;&gt;"SG",J64&lt;&gt;"KQ",J64&lt;&gt;"R"),J64="",K64="",L64="",L64&lt; 0,OR(M64="",M64&gt;15),OR(N64="",N64&gt;15),O64="",P64=""),"ERROR - Please check inputs",""))</f>
        <v/>
      </c>
      <c r="R64" s="8" cm="1">
        <f t="array" ref="R64">IF(AND(B64:D64="",G64:P64=""),"",H64-G64)</f>
        <v>257</v>
      </c>
      <c r="S64" s="8" cm="1">
        <f t="array" ref="S64">IF(AND(B64:D64="",G64:P64=""),"",P64*R64/1000*365)</f>
        <v>2928123.0750000002</v>
      </c>
      <c r="T64" s="8" cm="1">
        <f t="array" ref="T64">IF(AND(B64:D64="",G64:P64=""),"",MAX(0,K64-L64))</f>
        <v>0</v>
      </c>
      <c r="U64" s="8" cm="1">
        <f t="array" ref="U64">IF(AND(B64:D64="",G64:P64=""),"",VLOOKUP(J64,ABen_Rates,3,FALSE)*T64*S64)</f>
        <v>0</v>
      </c>
      <c r="V64" s="8" cm="1">
        <f t="array" ref="V64">IF(AND(B64:D64="",G64:P64=""),"",VLOOKUP(D64,Treatment_Life,2,FALSE)*U64)</f>
        <v>0</v>
      </c>
      <c r="W64" s="8" cm="1">
        <f t="array" ref="W64">IF(AND(B64:D64="",G64:P64=""),"",(H64-G64)*O64*Lane_Width*Cost_m2)</f>
        <v>11102.400000000001</v>
      </c>
      <c r="X64" s="8" cm="1">
        <f t="array" ref="X64">IF(AND(B64:D64="",G64:P64=""),"",V64*Av_Cost_Coll/W64)</f>
        <v>0</v>
      </c>
      <c r="Y64" s="8" cm="1">
        <f t="array" ref="Y64">IF(AND(B64:D64="",G64:P64=""),"",VLOOKUP(CONCATENATE(M64,"-",N64),Likelihood,2,FALSE))</f>
        <v>59</v>
      </c>
      <c r="Z64" s="8" t="str" cm="1">
        <f t="array" ref="Z64">IF(AND(B64:D64="",G64:P64=""),"",IF(X64&gt;=2,IF(Y64&gt;50,"P1","P3"),IF(X64&gt;0,IF(Y64&gt;50,"P2","P5"),IF(Y64&gt;50,"P4","P6"))))</f>
        <v>P4</v>
      </c>
    </row>
    <row r="65" spans="1:26" x14ac:dyDescent="0.35">
      <c r="A65" t="s">
        <v>197</v>
      </c>
      <c r="B65">
        <v>64</v>
      </c>
      <c r="C65" t="s">
        <v>218</v>
      </c>
      <c r="D65" t="s">
        <v>46</v>
      </c>
      <c r="E65" s="5" t="s">
        <v>112</v>
      </c>
      <c r="F65" s="5" t="s">
        <v>171</v>
      </c>
      <c r="G65">
        <v>345</v>
      </c>
      <c r="H65">
        <v>396</v>
      </c>
      <c r="I65" t="s">
        <v>154</v>
      </c>
      <c r="J65" t="s">
        <v>7</v>
      </c>
      <c r="K65">
        <v>0.35</v>
      </c>
      <c r="L65">
        <v>0.36300000000000004</v>
      </c>
      <c r="M65">
        <v>1</v>
      </c>
      <c r="N65">
        <v>0</v>
      </c>
      <c r="O65">
        <v>2</v>
      </c>
      <c r="P65">
        <v>31215</v>
      </c>
      <c r="Q65" s="8" t="str" cm="1">
        <f t="array" ref="Q65">IF(AND(B65="",D65="",G65:H65="",J65:P65),"",IF(OR(B65="",D65="",AND(D65&lt;&gt;"A",D65&lt;&gt;"B",D65&lt;&gt;"C",D65&lt;&gt;"D",D65&lt;&gt;"U"),G65&lt;0,H65&lt;G65,AND(J65&lt;&gt;"BC",J65&lt;&gt;"SG",J65&lt;&gt;"KQ",J65&lt;&gt;"R"),J65="",K65="",L65="",L65&lt; 0,OR(M65="",M65&gt;15),OR(N65="",N65&gt;15),O65="",P65=""),"ERROR - Please check inputs",""))</f>
        <v/>
      </c>
      <c r="R65" s="8" cm="1">
        <f t="array" ref="R65">IF(AND(B65:D65="",G65:P65=""),"",H65-G65)</f>
        <v>51</v>
      </c>
      <c r="S65" s="8" cm="1">
        <f t="array" ref="S65">IF(AND(B65:D65="",G65:P65=""),"",P65*R65/1000*365)</f>
        <v>581067.22499999998</v>
      </c>
      <c r="T65" s="8" cm="1">
        <f t="array" ref="T65">IF(AND(B65:D65="",G65:P65=""),"",MAX(0,K65-L65))</f>
        <v>0</v>
      </c>
      <c r="U65" s="8" cm="1">
        <f t="array" ref="U65">IF(AND(B65:D65="",G65:P65=""),"",VLOOKUP(J65,ABen_Rates,3,FALSE)*T65*S65)</f>
        <v>0</v>
      </c>
      <c r="V65" s="8" cm="1">
        <f t="array" ref="V65">IF(AND(B65:D65="",G65:P65=""),"",VLOOKUP(D65,Treatment_Life,2,FALSE)*U65)</f>
        <v>0</v>
      </c>
      <c r="W65" s="8" cm="1">
        <f t="array" ref="W65">IF(AND(B65:D65="",G65:P65=""),"",(H65-G65)*O65*Lane_Width*Cost_m2)</f>
        <v>2203.1999999999998</v>
      </c>
      <c r="X65" s="8" cm="1">
        <f t="array" ref="X65">IF(AND(B65:D65="",G65:P65=""),"",V65*Av_Cost_Coll/W65)</f>
        <v>0</v>
      </c>
      <c r="Y65" s="8" cm="1">
        <f t="array" ref="Y65">IF(AND(B65:D65="",G65:P65=""),"",VLOOKUP(CONCATENATE(M65,"-",N65),Likelihood,2,FALSE))</f>
        <v>43</v>
      </c>
      <c r="Z65" s="8" t="str" cm="1">
        <f t="array" ref="Z65">IF(AND(B65:D65="",G65:P65=""),"",IF(X65&gt;=2,IF(Y65&gt;50,"P1","P3"),IF(X65&gt;0,IF(Y65&gt;50,"P2","P5"),IF(Y65&gt;50,"P4","P6"))))</f>
        <v>P6</v>
      </c>
    </row>
    <row r="66" spans="1:26" x14ac:dyDescent="0.35">
      <c r="A66" t="s">
        <v>197</v>
      </c>
      <c r="B66">
        <v>65</v>
      </c>
      <c r="C66" t="s">
        <v>218</v>
      </c>
      <c r="D66" t="s">
        <v>46</v>
      </c>
      <c r="E66" s="5" t="s">
        <v>112</v>
      </c>
      <c r="F66" s="5" t="s">
        <v>171</v>
      </c>
      <c r="G66">
        <v>396</v>
      </c>
      <c r="H66">
        <v>466</v>
      </c>
      <c r="I66" t="s">
        <v>154</v>
      </c>
      <c r="J66" t="s">
        <v>13</v>
      </c>
      <c r="K66">
        <v>0.3</v>
      </c>
      <c r="L66">
        <v>0.443</v>
      </c>
      <c r="M66">
        <v>2</v>
      </c>
      <c r="N66">
        <v>0</v>
      </c>
      <c r="O66">
        <v>2</v>
      </c>
      <c r="P66">
        <v>31215</v>
      </c>
      <c r="Q66" s="8" t="str" cm="1">
        <f t="array" ref="Q66">IF(AND(B66="",D66="",G66:H66="",J66:P66),"",IF(OR(B66="",D66="",AND(D66&lt;&gt;"A",D66&lt;&gt;"B",D66&lt;&gt;"C",D66&lt;&gt;"D",D66&lt;&gt;"U"),G66&lt;0,H66&lt;G66,AND(J66&lt;&gt;"BC",J66&lt;&gt;"SG",J66&lt;&gt;"KQ",J66&lt;&gt;"R"),J66="",K66="",L66="",L66&lt; 0,OR(M66="",M66&gt;15),OR(N66="",N66&gt;15),O66="",P66=""),"ERROR - Please check inputs",""))</f>
        <v/>
      </c>
      <c r="R66" s="8" cm="1">
        <f t="array" ref="R66">IF(AND(B66:D66="",G66:P66=""),"",H66-G66)</f>
        <v>70</v>
      </c>
      <c r="S66" s="8" cm="1">
        <f t="array" ref="S66">IF(AND(B66:D66="",G66:P66=""),"",P66*R66/1000*365)</f>
        <v>797543.25000000012</v>
      </c>
      <c r="T66" s="8" cm="1">
        <f t="array" ref="T66">IF(AND(B66:D66="",G66:P66=""),"",MAX(0,K66-L66))</f>
        <v>0</v>
      </c>
      <c r="U66" s="8" cm="1">
        <f t="array" ref="U66">IF(AND(B66:D66="",G66:P66=""),"",VLOOKUP(J66,ABen_Rates,3,FALSE)*T66*S66)</f>
        <v>0</v>
      </c>
      <c r="V66" s="8" cm="1">
        <f t="array" ref="V66">IF(AND(B66:D66="",G66:P66=""),"",VLOOKUP(D66,Treatment_Life,2,FALSE)*U66)</f>
        <v>0</v>
      </c>
      <c r="W66" s="8" cm="1">
        <f t="array" ref="W66">IF(AND(B66:D66="",G66:P66=""),"",(H66-G66)*O66*Lane_Width*Cost_m2)</f>
        <v>3024</v>
      </c>
      <c r="X66" s="8" cm="1">
        <f t="array" ref="X66">IF(AND(B66:D66="",G66:P66=""),"",V66*Av_Cost_Coll/W66)</f>
        <v>0</v>
      </c>
      <c r="Y66" s="8" cm="1">
        <f t="array" ref="Y66">IF(AND(B66:D66="",G66:P66=""),"",VLOOKUP(CONCATENATE(M66,"-",N66),Likelihood,2,FALSE))</f>
        <v>36</v>
      </c>
      <c r="Z66" s="8" t="str" cm="1">
        <f t="array" ref="Z66">IF(AND(B66:D66="",G66:P66=""),"",IF(X66&gt;=2,IF(Y66&gt;50,"P1","P3"),IF(X66&gt;0,IF(Y66&gt;50,"P2","P5"),IF(Y66&gt;50,"P4","P6"))))</f>
        <v>P6</v>
      </c>
    </row>
    <row r="67" spans="1:26" x14ac:dyDescent="0.35">
      <c r="A67" t="s">
        <v>197</v>
      </c>
      <c r="B67">
        <v>66</v>
      </c>
      <c r="C67" t="s">
        <v>219</v>
      </c>
      <c r="D67" t="s">
        <v>46</v>
      </c>
      <c r="E67" s="5" t="s">
        <v>112</v>
      </c>
      <c r="F67" s="5" t="s">
        <v>171</v>
      </c>
      <c r="G67">
        <v>234</v>
      </c>
      <c r="H67">
        <v>304</v>
      </c>
      <c r="I67" t="s">
        <v>154</v>
      </c>
      <c r="J67" t="s">
        <v>13</v>
      </c>
      <c r="K67">
        <v>0.3</v>
      </c>
      <c r="L67">
        <v>0.432</v>
      </c>
      <c r="M67">
        <v>2</v>
      </c>
      <c r="N67">
        <v>0</v>
      </c>
      <c r="O67">
        <v>2</v>
      </c>
      <c r="P67">
        <v>31215</v>
      </c>
      <c r="Q67" s="8" t="str" cm="1">
        <f t="array" ref="Q67">IF(AND(B67="",D67="",G67:H67="",J67:P67),"",IF(OR(B67="",D67="",AND(D67&lt;&gt;"A",D67&lt;&gt;"B",D67&lt;&gt;"C",D67&lt;&gt;"D",D67&lt;&gt;"U"),G67&lt;0,H67&lt;G67,AND(J67&lt;&gt;"BC",J67&lt;&gt;"SG",J67&lt;&gt;"KQ",J67&lt;&gt;"R"),J67="",K67="",L67="",L67&lt; 0,OR(M67="",M67&gt;15),OR(N67="",N67&gt;15),O67="",P67=""),"ERROR - Please check inputs",""))</f>
        <v/>
      </c>
      <c r="R67" s="8" cm="1">
        <f t="array" ref="R67">IF(AND(B67:D67="",G67:P67=""),"",H67-G67)</f>
        <v>70</v>
      </c>
      <c r="S67" s="8" cm="1">
        <f t="array" ref="S67">IF(AND(B67:D67="",G67:P67=""),"",P67*R67/1000*365)</f>
        <v>797543.25000000012</v>
      </c>
      <c r="T67" s="8" cm="1">
        <f t="array" ref="T67">IF(AND(B67:D67="",G67:P67=""),"",MAX(0,K67-L67))</f>
        <v>0</v>
      </c>
      <c r="U67" s="8" cm="1">
        <f t="array" ref="U67">IF(AND(B67:D67="",G67:P67=""),"",VLOOKUP(J67,ABen_Rates,3,FALSE)*T67*S67)</f>
        <v>0</v>
      </c>
      <c r="V67" s="8" cm="1">
        <f t="array" ref="V67">IF(AND(B67:D67="",G67:P67=""),"",VLOOKUP(D67,Treatment_Life,2,FALSE)*U67)</f>
        <v>0</v>
      </c>
      <c r="W67" s="8" cm="1">
        <f t="array" ref="W67">IF(AND(B67:D67="",G67:P67=""),"",(H67-G67)*O67*Lane_Width*Cost_m2)</f>
        <v>3024</v>
      </c>
      <c r="X67" s="8" cm="1">
        <f t="array" ref="X67">IF(AND(B67:D67="",G67:P67=""),"",V67*Av_Cost_Coll/W67)</f>
        <v>0</v>
      </c>
      <c r="Y67" s="8" cm="1">
        <f t="array" ref="Y67">IF(AND(B67:D67="",G67:P67=""),"",VLOOKUP(CONCATENATE(M67,"-",N67),Likelihood,2,FALSE))</f>
        <v>36</v>
      </c>
      <c r="Z67" s="8" t="str" cm="1">
        <f t="array" ref="Z67">IF(AND(B67:D67="",G67:P67=""),"",IF(X67&gt;=2,IF(Y67&gt;50,"P1","P3"),IF(X67&gt;0,IF(Y67&gt;50,"P2","P5"),IF(Y67&gt;50,"P4","P6"))))</f>
        <v>P6</v>
      </c>
    </row>
    <row r="68" spans="1:26" x14ac:dyDescent="0.35">
      <c r="A68" t="s">
        <v>197</v>
      </c>
      <c r="B68">
        <v>67</v>
      </c>
      <c r="C68" t="s">
        <v>219</v>
      </c>
      <c r="D68" t="s">
        <v>46</v>
      </c>
      <c r="E68" s="5" t="s">
        <v>112</v>
      </c>
      <c r="F68" s="5" t="s">
        <v>171</v>
      </c>
      <c r="G68">
        <v>604</v>
      </c>
      <c r="H68">
        <v>720</v>
      </c>
      <c r="I68" t="s">
        <v>154</v>
      </c>
      <c r="J68" t="s">
        <v>7</v>
      </c>
      <c r="K68">
        <v>0.35</v>
      </c>
      <c r="L68">
        <v>0.31</v>
      </c>
      <c r="M68">
        <v>1</v>
      </c>
      <c r="N68">
        <v>0</v>
      </c>
      <c r="O68">
        <v>2</v>
      </c>
      <c r="P68">
        <v>31215</v>
      </c>
      <c r="Q68" s="8" t="str" cm="1">
        <f t="array" ref="Q68">IF(AND(B68="",D68="",G68:H68="",J68:P68),"",IF(OR(B68="",D68="",AND(D68&lt;&gt;"A",D68&lt;&gt;"B",D68&lt;&gt;"C",D68&lt;&gt;"D",D68&lt;&gt;"U"),G68&lt;0,H68&lt;G68,AND(J68&lt;&gt;"BC",J68&lt;&gt;"SG",J68&lt;&gt;"KQ",J68&lt;&gt;"R"),J68="",K68="",L68="",L68&lt; 0,OR(M68="",M68&gt;15),OR(N68="",N68&gt;15),O68="",P68=""),"ERROR - Please check inputs",""))</f>
        <v/>
      </c>
      <c r="R68" s="8" cm="1">
        <f t="array" ref="R68">IF(AND(B68:D68="",G68:P68=""),"",H68-G68)</f>
        <v>116</v>
      </c>
      <c r="S68" s="8" cm="1">
        <f t="array" ref="S68">IF(AND(B68:D68="",G68:P68=""),"",P68*R68/1000*365)</f>
        <v>1321643.1000000001</v>
      </c>
      <c r="T68" s="8" cm="1">
        <f t="array" ref="T68">IF(AND(B68:D68="",G68:P68=""),"",MAX(0,K68-L68))</f>
        <v>3.999999999999998E-2</v>
      </c>
      <c r="U68" s="8" cm="1">
        <f t="array" ref="U68">IF(AND(B68:D68="",G68:P68=""),"",VLOOKUP(J68,ABen_Rates,3,FALSE)*T68*S68)</f>
        <v>1.9877512223999989E-2</v>
      </c>
      <c r="V68" s="8" cm="1">
        <f t="array" ref="V68">IF(AND(B68:D68="",G68:P68=""),"",VLOOKUP(D68,Treatment_Life,2,FALSE)*U68)</f>
        <v>0.17889761001599991</v>
      </c>
      <c r="W68" s="8" cm="1">
        <f t="array" ref="W68">IF(AND(B68:D68="",G68:P68=""),"",(H68-G68)*O68*Lane_Width*Cost_m2)</f>
        <v>5011.2000000000007</v>
      </c>
      <c r="X68" s="8" cm="1">
        <f t="array" ref="X68">IF(AND(B68:D68="",G68:P68=""),"",V68*Av_Cost_Coll/W68)</f>
        <v>4.7590005783849962</v>
      </c>
      <c r="Y68" s="8" cm="1">
        <f t="array" ref="Y68">IF(AND(B68:D68="",G68:P68=""),"",VLOOKUP(CONCATENATE(M68,"-",N68),Likelihood,2,FALSE))</f>
        <v>43</v>
      </c>
      <c r="Z68" s="8" t="str" cm="1">
        <f t="array" ref="Z68">IF(AND(B68:D68="",G68:P68=""),"",IF(X68&gt;=2,IF(Y68&gt;50,"P1","P3"),IF(X68&gt;0,IF(Y68&gt;50,"P2","P5"),IF(Y68&gt;50,"P4","P6"))))</f>
        <v>P3</v>
      </c>
    </row>
    <row r="69" spans="1:26" x14ac:dyDescent="0.35">
      <c r="A69" t="s">
        <v>197</v>
      </c>
      <c r="B69">
        <v>68</v>
      </c>
      <c r="C69" t="s">
        <v>220</v>
      </c>
      <c r="D69" t="s">
        <v>46</v>
      </c>
      <c r="E69" s="5" t="s">
        <v>112</v>
      </c>
      <c r="F69" s="5" t="s">
        <v>153</v>
      </c>
      <c r="G69">
        <v>215</v>
      </c>
      <c r="H69">
        <v>231</v>
      </c>
      <c r="I69" t="s">
        <v>172</v>
      </c>
      <c r="J69" t="s">
        <v>13</v>
      </c>
      <c r="K69">
        <v>0.3</v>
      </c>
      <c r="L69">
        <v>0.52</v>
      </c>
      <c r="M69">
        <v>5</v>
      </c>
      <c r="N69">
        <v>0</v>
      </c>
      <c r="O69">
        <v>1</v>
      </c>
      <c r="P69">
        <v>7457</v>
      </c>
      <c r="Q69" s="8" t="str" cm="1">
        <f t="array" ref="Q69">IF(AND(B69="",D69="",G69:H69="",J69:P69),"",IF(OR(B69="",D69="",AND(D69&lt;&gt;"A",D69&lt;&gt;"B",D69&lt;&gt;"C",D69&lt;&gt;"D",D69&lt;&gt;"U"),G69&lt;0,H69&lt;G69,AND(J69&lt;&gt;"BC",J69&lt;&gt;"SG",J69&lt;&gt;"KQ",J69&lt;&gt;"R"),J69="",K69="",L69="",L69&lt; 0,OR(M69="",M69&gt;15),OR(N69="",N69&gt;15),O69="",P69=""),"ERROR - Please check inputs",""))</f>
        <v/>
      </c>
      <c r="R69" s="8" cm="1">
        <f t="array" ref="R69">IF(AND(B69:D69="",G69:P69=""),"",H69-G69)</f>
        <v>16</v>
      </c>
      <c r="S69" s="8" cm="1">
        <f t="array" ref="S69">IF(AND(B69:D69="",G69:P69=""),"",P69*R69/1000*365)</f>
        <v>43548.88</v>
      </c>
      <c r="T69" s="8" cm="1">
        <f t="array" ref="T69">IF(AND(B69:D69="",G69:P69=""),"",MAX(0,K69-L69))</f>
        <v>0</v>
      </c>
      <c r="U69" s="8" cm="1">
        <f t="array" ref="U69">IF(AND(B69:D69="",G69:P69=""),"",VLOOKUP(J69,ABen_Rates,3,FALSE)*T69*S69)</f>
        <v>0</v>
      </c>
      <c r="V69" s="8" cm="1">
        <f t="array" ref="V69">IF(AND(B69:D69="",G69:P69=""),"",VLOOKUP(D69,Treatment_Life,2,FALSE)*U69)</f>
        <v>0</v>
      </c>
      <c r="W69" s="8" cm="1">
        <f t="array" ref="W69">IF(AND(B69:D69="",G69:P69=""),"",(H69-G69)*O69*Lane_Width*Cost_m2)</f>
        <v>345.6</v>
      </c>
      <c r="X69" s="8" cm="1">
        <f t="array" ref="X69">IF(AND(B69:D69="",G69:P69=""),"",V69*Av_Cost_Coll/W69)</f>
        <v>0</v>
      </c>
      <c r="Y69" s="8" cm="1">
        <f t="array" ref="Y69">IF(AND(B69:D69="",G69:P69=""),"",VLOOKUP(CONCATENATE(M69,"-",N69),Likelihood,2,FALSE))</f>
        <v>19</v>
      </c>
      <c r="Z69" s="8" t="str" cm="1">
        <f t="array" ref="Z69">IF(AND(B69:D69="",G69:P69=""),"",IF(X69&gt;=2,IF(Y69&gt;50,"P1","P3"),IF(X69&gt;0,IF(Y69&gt;50,"P2","P5"),IF(Y69&gt;50,"P4","P6"))))</f>
        <v>P6</v>
      </c>
    </row>
    <row r="70" spans="1:26" x14ac:dyDescent="0.35">
      <c r="A70" t="s">
        <v>197</v>
      </c>
      <c r="B70">
        <v>69</v>
      </c>
      <c r="C70" t="s">
        <v>221</v>
      </c>
      <c r="D70" t="s">
        <v>46</v>
      </c>
      <c r="E70" s="5" t="s">
        <v>112</v>
      </c>
      <c r="F70" s="5" t="s">
        <v>153</v>
      </c>
      <c r="G70">
        <v>296</v>
      </c>
      <c r="H70">
        <v>376</v>
      </c>
      <c r="I70" t="s">
        <v>172</v>
      </c>
      <c r="J70" t="s">
        <v>13</v>
      </c>
      <c r="K70">
        <v>0.3</v>
      </c>
      <c r="L70">
        <v>0.36</v>
      </c>
      <c r="M70">
        <v>3</v>
      </c>
      <c r="N70">
        <v>2</v>
      </c>
      <c r="O70">
        <v>1</v>
      </c>
      <c r="P70">
        <v>7457</v>
      </c>
      <c r="Q70" s="8" t="str" cm="1">
        <f t="array" ref="Q70">IF(AND(B70="",D70="",G70:H70="",J70:P70),"",IF(OR(B70="",D70="",AND(D70&lt;&gt;"A",D70&lt;&gt;"B",D70&lt;&gt;"C",D70&lt;&gt;"D",D70&lt;&gt;"U"),G70&lt;0,H70&lt;G70,AND(J70&lt;&gt;"BC",J70&lt;&gt;"SG",J70&lt;&gt;"KQ",J70&lt;&gt;"R"),J70="",K70="",L70="",L70&lt; 0,OR(M70="",M70&gt;15),OR(N70="",N70&gt;15),O70="",P70=""),"ERROR - Please check inputs",""))</f>
        <v/>
      </c>
      <c r="R70" s="8" cm="1">
        <f t="array" ref="R70">IF(AND(B70:D70="",G70:P70=""),"",H70-G70)</f>
        <v>80</v>
      </c>
      <c r="S70" s="8" cm="1">
        <f t="array" ref="S70">IF(AND(B70:D70="",G70:P70=""),"",P70*R70/1000*365)</f>
        <v>217744.4</v>
      </c>
      <c r="T70" s="8" cm="1">
        <f t="array" ref="T70">IF(AND(B70:D70="",G70:P70=""),"",MAX(0,K70-L70))</f>
        <v>0</v>
      </c>
      <c r="U70" s="8" cm="1">
        <f t="array" ref="U70">IF(AND(B70:D70="",G70:P70=""),"",VLOOKUP(J70,ABen_Rates,3,FALSE)*T70*S70)</f>
        <v>0</v>
      </c>
      <c r="V70" s="8" cm="1">
        <f t="array" ref="V70">IF(AND(B70:D70="",G70:P70=""),"",VLOOKUP(D70,Treatment_Life,2,FALSE)*U70)</f>
        <v>0</v>
      </c>
      <c r="W70" s="8" cm="1">
        <f t="array" ref="W70">IF(AND(B70:D70="",G70:P70=""),"",(H70-G70)*O70*Lane_Width*Cost_m2)</f>
        <v>1728</v>
      </c>
      <c r="X70" s="8" cm="1">
        <f t="array" ref="X70">IF(AND(B70:D70="",G70:P70=""),"",V70*Av_Cost_Coll/W70)</f>
        <v>0</v>
      </c>
      <c r="Y70" s="8" cm="1">
        <f t="array" ref="Y70">IF(AND(B70:D70="",G70:P70=""),"",VLOOKUP(CONCATENATE(M70,"-",N70),Likelihood,2,FALSE))</f>
        <v>73</v>
      </c>
      <c r="Z70" s="8" t="str" cm="1">
        <f t="array" ref="Z70">IF(AND(B70:D70="",G70:P70=""),"",IF(X70&gt;=2,IF(Y70&gt;50,"P1","P3"),IF(X70&gt;0,IF(Y70&gt;50,"P2","P5"),IF(Y70&gt;50,"P4","P6"))))</f>
        <v>P4</v>
      </c>
    </row>
    <row r="71" spans="1:26" x14ac:dyDescent="0.35">
      <c r="A71" t="s">
        <v>197</v>
      </c>
      <c r="B71">
        <v>70</v>
      </c>
      <c r="C71" t="s">
        <v>221</v>
      </c>
      <c r="D71" t="s">
        <v>46</v>
      </c>
      <c r="E71" s="5" t="s">
        <v>112</v>
      </c>
      <c r="F71" s="5" t="s">
        <v>153</v>
      </c>
      <c r="G71">
        <v>376</v>
      </c>
      <c r="H71">
        <v>428</v>
      </c>
      <c r="I71" t="s">
        <v>172</v>
      </c>
      <c r="J71" t="s">
        <v>13</v>
      </c>
      <c r="K71">
        <v>0.3</v>
      </c>
      <c r="L71">
        <v>0.41900000000000004</v>
      </c>
      <c r="M71">
        <v>4</v>
      </c>
      <c r="N71">
        <v>1</v>
      </c>
      <c r="O71">
        <v>1</v>
      </c>
      <c r="P71">
        <v>7457</v>
      </c>
      <c r="Q71" s="8" t="str" cm="1">
        <f t="array" ref="Q71">IF(AND(B71="",D71="",G71:H71="",J71:P71),"",IF(OR(B71="",D71="",AND(D71&lt;&gt;"A",D71&lt;&gt;"B",D71&lt;&gt;"C",D71&lt;&gt;"D",D71&lt;&gt;"U"),G71&lt;0,H71&lt;G71,AND(J71&lt;&gt;"BC",J71&lt;&gt;"SG",J71&lt;&gt;"KQ",J71&lt;&gt;"R"),J71="",K71="",L71="",L71&lt; 0,OR(M71="",M71&gt;15),OR(N71="",N71&gt;15),O71="",P71=""),"ERROR - Please check inputs",""))</f>
        <v/>
      </c>
      <c r="R71" s="8" cm="1">
        <f t="array" ref="R71">IF(AND(B71:D71="",G71:P71=""),"",H71-G71)</f>
        <v>52</v>
      </c>
      <c r="S71" s="8" cm="1">
        <f t="array" ref="S71">IF(AND(B71:D71="",G71:P71=""),"",P71*R71/1000*365)</f>
        <v>141533.86000000002</v>
      </c>
      <c r="T71" s="8" cm="1">
        <f t="array" ref="T71">IF(AND(B71:D71="",G71:P71=""),"",MAX(0,K71-L71))</f>
        <v>0</v>
      </c>
      <c r="U71" s="8" cm="1">
        <f t="array" ref="U71">IF(AND(B71:D71="",G71:P71=""),"",VLOOKUP(J71,ABen_Rates,3,FALSE)*T71*S71)</f>
        <v>0</v>
      </c>
      <c r="V71" s="8" cm="1">
        <f t="array" ref="V71">IF(AND(B71:D71="",G71:P71=""),"",VLOOKUP(D71,Treatment_Life,2,FALSE)*U71)</f>
        <v>0</v>
      </c>
      <c r="W71" s="8" cm="1">
        <f t="array" ref="W71">IF(AND(B71:D71="",G71:P71=""),"",(H71-G71)*O71*Lane_Width*Cost_m2)</f>
        <v>1123.2</v>
      </c>
      <c r="X71" s="8" cm="1">
        <f t="array" ref="X71">IF(AND(B71:D71="",G71:P71=""),"",V71*Av_Cost_Coll/W71)</f>
        <v>0</v>
      </c>
      <c r="Y71" s="8" cm="1">
        <f t="array" ref="Y71">IF(AND(B71:D71="",G71:P71=""),"",VLOOKUP(CONCATENATE(M71,"-",N71),Likelihood,2,FALSE))</f>
        <v>44</v>
      </c>
      <c r="Z71" s="8" t="str" cm="1">
        <f t="array" ref="Z71">IF(AND(B71:D71="",G71:P71=""),"",IF(X71&gt;=2,IF(Y71&gt;50,"P1","P3"),IF(X71&gt;0,IF(Y71&gt;50,"P2","P5"),IF(Y71&gt;50,"P4","P6"))))</f>
        <v>P6</v>
      </c>
    </row>
    <row r="72" spans="1:26" x14ac:dyDescent="0.35">
      <c r="A72" t="s">
        <v>197</v>
      </c>
      <c r="B72">
        <v>71</v>
      </c>
      <c r="C72" t="s">
        <v>221</v>
      </c>
      <c r="D72" t="s">
        <v>46</v>
      </c>
      <c r="E72" s="5" t="s">
        <v>112</v>
      </c>
      <c r="F72" s="5" t="s">
        <v>153</v>
      </c>
      <c r="G72">
        <v>428</v>
      </c>
      <c r="H72">
        <v>438</v>
      </c>
      <c r="I72" t="s">
        <v>172</v>
      </c>
      <c r="J72" t="s">
        <v>13</v>
      </c>
      <c r="K72">
        <v>0.3</v>
      </c>
      <c r="L72">
        <v>0.39</v>
      </c>
      <c r="M72">
        <v>2</v>
      </c>
      <c r="N72">
        <v>0</v>
      </c>
      <c r="O72">
        <v>1</v>
      </c>
      <c r="P72">
        <v>7457</v>
      </c>
      <c r="Q72" s="8" t="str" cm="1">
        <f t="array" ref="Q72">IF(AND(B72="",D72="",G72:H72="",J72:P72),"",IF(OR(B72="",D72="",AND(D72&lt;&gt;"A",D72&lt;&gt;"B",D72&lt;&gt;"C",D72&lt;&gt;"D",D72&lt;&gt;"U"),G72&lt;0,H72&lt;G72,AND(J72&lt;&gt;"BC",J72&lt;&gt;"SG",J72&lt;&gt;"KQ",J72&lt;&gt;"R"),J72="",K72="",L72="",L72&lt; 0,OR(M72="",M72&gt;15),OR(N72="",N72&gt;15),O72="",P72=""),"ERROR - Please check inputs",""))</f>
        <v/>
      </c>
      <c r="R72" s="8" cm="1">
        <f t="array" ref="R72">IF(AND(B72:D72="",G72:P72=""),"",H72-G72)</f>
        <v>10</v>
      </c>
      <c r="S72" s="8" cm="1">
        <f t="array" ref="S72">IF(AND(B72:D72="",G72:P72=""),"",P72*R72/1000*365)</f>
        <v>27218.05</v>
      </c>
      <c r="T72" s="8" cm="1">
        <f t="array" ref="T72">IF(AND(B72:D72="",G72:P72=""),"",MAX(0,K72-L72))</f>
        <v>0</v>
      </c>
      <c r="U72" s="8" cm="1">
        <f t="array" ref="U72">IF(AND(B72:D72="",G72:P72=""),"",VLOOKUP(J72,ABen_Rates,3,FALSE)*T72*S72)</f>
        <v>0</v>
      </c>
      <c r="V72" s="8" cm="1">
        <f t="array" ref="V72">IF(AND(B72:D72="",G72:P72=""),"",VLOOKUP(D72,Treatment_Life,2,FALSE)*U72)</f>
        <v>0</v>
      </c>
      <c r="W72" s="8" cm="1">
        <f t="array" ref="W72">IF(AND(B72:D72="",G72:P72=""),"",(H72-G72)*O72*Lane_Width*Cost_m2)</f>
        <v>216</v>
      </c>
      <c r="X72" s="8" cm="1">
        <f t="array" ref="X72">IF(AND(B72:D72="",G72:P72=""),"",V72*Av_Cost_Coll/W72)</f>
        <v>0</v>
      </c>
      <c r="Y72" s="8" cm="1">
        <f t="array" ref="Y72">IF(AND(B72:D72="",G72:P72=""),"",VLOOKUP(CONCATENATE(M72,"-",N72),Likelihood,2,FALSE))</f>
        <v>36</v>
      </c>
      <c r="Z72" s="8" t="str" cm="1">
        <f t="array" ref="Z72">IF(AND(B72:D72="",G72:P72=""),"",IF(X72&gt;=2,IF(Y72&gt;50,"P1","P3"),IF(X72&gt;0,IF(Y72&gt;50,"P2","P5"),IF(Y72&gt;50,"P4","P6"))))</f>
        <v>P6</v>
      </c>
    </row>
    <row r="73" spans="1:26" x14ac:dyDescent="0.35">
      <c r="A73" t="s">
        <v>197</v>
      </c>
      <c r="B73">
        <v>72</v>
      </c>
      <c r="C73" t="s">
        <v>222</v>
      </c>
      <c r="D73" t="s">
        <v>46</v>
      </c>
      <c r="E73" s="5" t="s">
        <v>112</v>
      </c>
      <c r="F73" s="5" t="s">
        <v>153</v>
      </c>
      <c r="G73">
        <v>150</v>
      </c>
      <c r="H73">
        <v>251</v>
      </c>
      <c r="I73" t="s">
        <v>154</v>
      </c>
      <c r="J73" t="s">
        <v>10</v>
      </c>
      <c r="K73">
        <v>0.4</v>
      </c>
      <c r="L73">
        <v>0.41100000000000003</v>
      </c>
      <c r="M73">
        <v>2</v>
      </c>
      <c r="N73">
        <v>1</v>
      </c>
      <c r="O73">
        <v>1</v>
      </c>
      <c r="P73">
        <v>31215</v>
      </c>
      <c r="Q73" s="8" t="str" cm="1">
        <f t="array" ref="Q73">IF(AND(B73="",D73="",G73:H73="",J73:P73),"",IF(OR(B73="",D73="",AND(D73&lt;&gt;"A",D73&lt;&gt;"B",D73&lt;&gt;"C",D73&lt;&gt;"D",D73&lt;&gt;"U"),G73&lt;0,H73&lt;G73,AND(J73&lt;&gt;"BC",J73&lt;&gt;"SG",J73&lt;&gt;"KQ",J73&lt;&gt;"R"),J73="",K73="",L73="",L73&lt; 0,OR(M73="",M73&gt;15),OR(N73="",N73&gt;15),O73="",P73=""),"ERROR - Please check inputs",""))</f>
        <v/>
      </c>
      <c r="R73" s="8" cm="1">
        <f t="array" ref="R73">IF(AND(B73:D73="",G73:P73=""),"",H73-G73)</f>
        <v>101</v>
      </c>
      <c r="S73" s="8" cm="1">
        <f t="array" ref="S73">IF(AND(B73:D73="",G73:P73=""),"",P73*R73/1000*365)</f>
        <v>1150740.9750000001</v>
      </c>
      <c r="T73" s="8" cm="1">
        <f t="array" ref="T73">IF(AND(B73:D73="",G73:P73=""),"",MAX(0,K73-L73))</f>
        <v>0</v>
      </c>
      <c r="U73" s="8" cm="1">
        <f t="array" ref="U73">IF(AND(B73:D73="",G73:P73=""),"",VLOOKUP(J73,ABen_Rates,3,FALSE)*T73*S73)</f>
        <v>0</v>
      </c>
      <c r="V73" s="8" cm="1">
        <f t="array" ref="V73">IF(AND(B73:D73="",G73:P73=""),"",VLOOKUP(D73,Treatment_Life,2,FALSE)*U73)</f>
        <v>0</v>
      </c>
      <c r="W73" s="8" cm="1">
        <f t="array" ref="W73">IF(AND(B73:D73="",G73:P73=""),"",(H73-G73)*O73*Lane_Width*Cost_m2)</f>
        <v>2181.6000000000004</v>
      </c>
      <c r="X73" s="8" cm="1">
        <f t="array" ref="X73">IF(AND(B73:D73="",G73:P73=""),"",V73*Av_Cost_Coll/W73)</f>
        <v>0</v>
      </c>
      <c r="Y73" s="8" cm="1">
        <f t="array" ref="Y73">IF(AND(B73:D73="",G73:P73=""),"",VLOOKUP(CONCATENATE(M73,"-",N73),Likelihood,2,FALSE))</f>
        <v>59</v>
      </c>
      <c r="Z73" s="8" t="str" cm="1">
        <f t="array" ref="Z73">IF(AND(B73:D73="",G73:P73=""),"",IF(X73&gt;=2,IF(Y73&gt;50,"P1","P3"),IF(X73&gt;0,IF(Y73&gt;50,"P2","P5"),IF(Y73&gt;50,"P4","P6"))))</f>
        <v>P4</v>
      </c>
    </row>
    <row r="74" spans="1:26" x14ac:dyDescent="0.35">
      <c r="A74" t="s">
        <v>197</v>
      </c>
      <c r="B74">
        <v>73</v>
      </c>
      <c r="C74" t="s">
        <v>223</v>
      </c>
      <c r="D74" t="s">
        <v>46</v>
      </c>
      <c r="E74" s="5" t="s">
        <v>112</v>
      </c>
      <c r="F74" s="5" t="s">
        <v>171</v>
      </c>
      <c r="G74">
        <v>0</v>
      </c>
      <c r="H74">
        <v>71</v>
      </c>
      <c r="I74" t="s">
        <v>172</v>
      </c>
      <c r="J74" t="s">
        <v>13</v>
      </c>
      <c r="K74">
        <v>0.3</v>
      </c>
      <c r="L74">
        <v>0.436</v>
      </c>
      <c r="M74">
        <v>1</v>
      </c>
      <c r="N74">
        <v>0</v>
      </c>
      <c r="O74">
        <v>2</v>
      </c>
      <c r="P74">
        <v>25854</v>
      </c>
      <c r="Q74" s="8" t="str" cm="1">
        <f t="array" ref="Q74">IF(AND(B74="",D74="",G74:H74="",J74:P74),"",IF(OR(B74="",D74="",AND(D74&lt;&gt;"A",D74&lt;&gt;"B",D74&lt;&gt;"C",D74&lt;&gt;"D",D74&lt;&gt;"U"),G74&lt;0,H74&lt;G74,AND(J74&lt;&gt;"BC",J74&lt;&gt;"SG",J74&lt;&gt;"KQ",J74&lt;&gt;"R"),J74="",K74="",L74="",L74&lt; 0,OR(M74="",M74&gt;15),OR(N74="",N74&gt;15),O74="",P74=""),"ERROR - Please check inputs",""))</f>
        <v/>
      </c>
      <c r="R74" s="8" cm="1">
        <f t="array" ref="R74">IF(AND(B74:D74="",G74:P74=""),"",H74-G74)</f>
        <v>71</v>
      </c>
      <c r="S74" s="8" cm="1">
        <f t="array" ref="S74">IF(AND(B74:D74="",G74:P74=""),"",P74*R74/1000*365)</f>
        <v>670006.41</v>
      </c>
      <c r="T74" s="8" cm="1">
        <f t="array" ref="T74">IF(AND(B74:D74="",G74:P74=""),"",MAX(0,K74-L74))</f>
        <v>0</v>
      </c>
      <c r="U74" s="8" cm="1">
        <f t="array" ref="U74">IF(AND(B74:D74="",G74:P74=""),"",VLOOKUP(J74,ABen_Rates,3,FALSE)*T74*S74)</f>
        <v>0</v>
      </c>
      <c r="V74" s="8" cm="1">
        <f t="array" ref="V74">IF(AND(B74:D74="",G74:P74=""),"",VLOOKUP(D74,Treatment_Life,2,FALSE)*U74)</f>
        <v>0</v>
      </c>
      <c r="W74" s="8" cm="1">
        <f t="array" ref="W74">IF(AND(B74:D74="",G74:P74=""),"",(H74-G74)*O74*Lane_Width*Cost_m2)</f>
        <v>3067.2</v>
      </c>
      <c r="X74" s="8" cm="1">
        <f t="array" ref="X74">IF(AND(B74:D74="",G74:P74=""),"",V74*Av_Cost_Coll/W74)</f>
        <v>0</v>
      </c>
      <c r="Y74" s="8" cm="1">
        <f t="array" ref="Y74">IF(AND(B74:D74="",G74:P74=""),"",VLOOKUP(CONCATENATE(M74,"-",N74),Likelihood,2,FALSE))</f>
        <v>43</v>
      </c>
      <c r="Z74" s="8" t="str" cm="1">
        <f t="array" ref="Z74">IF(AND(B74:D74="",G74:P74=""),"",IF(X74&gt;=2,IF(Y74&gt;50,"P1","P3"),IF(X74&gt;0,IF(Y74&gt;50,"P2","P5"),IF(Y74&gt;50,"P4","P6"))))</f>
        <v>P6</v>
      </c>
    </row>
    <row r="75" spans="1:26" x14ac:dyDescent="0.35">
      <c r="A75" t="s">
        <v>197</v>
      </c>
      <c r="B75">
        <v>74</v>
      </c>
      <c r="C75" t="s">
        <v>224</v>
      </c>
      <c r="D75" t="s">
        <v>46</v>
      </c>
      <c r="E75" s="5" t="s">
        <v>112</v>
      </c>
      <c r="F75" s="5" t="s">
        <v>153</v>
      </c>
      <c r="G75">
        <v>1587</v>
      </c>
      <c r="H75">
        <v>1649</v>
      </c>
      <c r="I75" t="s">
        <v>154</v>
      </c>
      <c r="J75" t="s">
        <v>13</v>
      </c>
      <c r="K75">
        <v>0.3</v>
      </c>
      <c r="L75">
        <v>0.432</v>
      </c>
      <c r="M75">
        <v>1</v>
      </c>
      <c r="N75">
        <v>0</v>
      </c>
      <c r="O75">
        <v>1</v>
      </c>
      <c r="P75">
        <v>25854</v>
      </c>
      <c r="Q75" s="8" t="str" cm="1">
        <f t="array" ref="Q75">IF(AND(B75="",D75="",G75:H75="",J75:P75),"",IF(OR(B75="",D75="",AND(D75&lt;&gt;"A",D75&lt;&gt;"B",D75&lt;&gt;"C",D75&lt;&gt;"D",D75&lt;&gt;"U"),G75&lt;0,H75&lt;G75,AND(J75&lt;&gt;"BC",J75&lt;&gt;"SG",J75&lt;&gt;"KQ",J75&lt;&gt;"R"),J75="",K75="",L75="",L75&lt; 0,OR(M75="",M75&gt;15),OR(N75="",N75&gt;15),O75="",P75=""),"ERROR - Please check inputs",""))</f>
        <v/>
      </c>
      <c r="R75" s="8" cm="1">
        <f t="array" ref="R75">IF(AND(B75:D75="",G75:P75=""),"",H75-G75)</f>
        <v>62</v>
      </c>
      <c r="S75" s="8" cm="1">
        <f t="array" ref="S75">IF(AND(B75:D75="",G75:P75=""),"",P75*R75/1000*365)</f>
        <v>585076.02</v>
      </c>
      <c r="T75" s="8" cm="1">
        <f t="array" ref="T75">IF(AND(B75:D75="",G75:P75=""),"",MAX(0,K75-L75))</f>
        <v>0</v>
      </c>
      <c r="U75" s="8" cm="1">
        <f t="array" ref="U75">IF(AND(B75:D75="",G75:P75=""),"",VLOOKUP(J75,ABen_Rates,3,FALSE)*T75*S75)</f>
        <v>0</v>
      </c>
      <c r="V75" s="8" cm="1">
        <f t="array" ref="V75">IF(AND(B75:D75="",G75:P75=""),"",VLOOKUP(D75,Treatment_Life,2,FALSE)*U75)</f>
        <v>0</v>
      </c>
      <c r="W75" s="8" cm="1">
        <f t="array" ref="W75">IF(AND(B75:D75="",G75:P75=""),"",(H75-G75)*O75*Lane_Width*Cost_m2)</f>
        <v>1339.2</v>
      </c>
      <c r="X75" s="8" cm="1">
        <f t="array" ref="X75">IF(AND(B75:D75="",G75:P75=""),"",V75*Av_Cost_Coll/W75)</f>
        <v>0</v>
      </c>
      <c r="Y75" s="8" cm="1">
        <f t="array" ref="Y75">IF(AND(B75:D75="",G75:P75=""),"",VLOOKUP(CONCATENATE(M75,"-",N75),Likelihood,2,FALSE))</f>
        <v>43</v>
      </c>
      <c r="Z75" s="8" t="str" cm="1">
        <f t="array" ref="Z75">IF(AND(B75:D75="",G75:P75=""),"",IF(X75&gt;=2,IF(Y75&gt;50,"P1","P3"),IF(X75&gt;0,IF(Y75&gt;50,"P2","P5"),IF(Y75&gt;50,"P4","P6"))))</f>
        <v>P6</v>
      </c>
    </row>
    <row r="76" spans="1:26" x14ac:dyDescent="0.35">
      <c r="A76" t="s">
        <v>197</v>
      </c>
      <c r="B76">
        <v>75</v>
      </c>
      <c r="C76" t="s">
        <v>225</v>
      </c>
      <c r="D76" t="s">
        <v>46</v>
      </c>
      <c r="E76" s="5" t="s">
        <v>112</v>
      </c>
      <c r="F76" s="5" t="s">
        <v>171</v>
      </c>
      <c r="G76">
        <v>222</v>
      </c>
      <c r="H76">
        <v>292</v>
      </c>
      <c r="I76" t="s">
        <v>154</v>
      </c>
      <c r="J76" t="s">
        <v>13</v>
      </c>
      <c r="K76">
        <v>0.3</v>
      </c>
      <c r="L76">
        <v>0.441</v>
      </c>
      <c r="M76">
        <v>0</v>
      </c>
      <c r="N76">
        <v>0</v>
      </c>
      <c r="O76">
        <v>2</v>
      </c>
      <c r="P76">
        <v>22661</v>
      </c>
      <c r="Q76" s="8" t="str" cm="1">
        <f t="array" ref="Q76">IF(AND(B76="",D76="",G76:H76="",J76:P76),"",IF(OR(B76="",D76="",AND(D76&lt;&gt;"A",D76&lt;&gt;"B",D76&lt;&gt;"C",D76&lt;&gt;"D",D76&lt;&gt;"U"),G76&lt;0,H76&lt;G76,AND(J76&lt;&gt;"BC",J76&lt;&gt;"SG",J76&lt;&gt;"KQ",J76&lt;&gt;"R"),J76="",K76="",L76="",L76&lt; 0,OR(M76="",M76&gt;15),OR(N76="",N76&gt;15),O76="",P76=""),"ERROR - Please check inputs",""))</f>
        <v/>
      </c>
      <c r="R76" s="8" cm="1">
        <f t="array" ref="R76">IF(AND(B76:D76="",G76:P76=""),"",H76-G76)</f>
        <v>70</v>
      </c>
      <c r="S76" s="8" cm="1">
        <f t="array" ref="S76">IF(AND(B76:D76="",G76:P76=""),"",P76*R76/1000*365)</f>
        <v>578988.55000000005</v>
      </c>
      <c r="T76" s="8" cm="1">
        <f t="array" ref="T76">IF(AND(B76:D76="",G76:P76=""),"",MAX(0,K76-L76))</f>
        <v>0</v>
      </c>
      <c r="U76" s="8" cm="1">
        <f t="array" ref="U76">IF(AND(B76:D76="",G76:P76=""),"",VLOOKUP(J76,ABen_Rates,3,FALSE)*T76*S76)</f>
        <v>0</v>
      </c>
      <c r="V76" s="8" cm="1">
        <f t="array" ref="V76">IF(AND(B76:D76="",G76:P76=""),"",VLOOKUP(D76,Treatment_Life,2,FALSE)*U76)</f>
        <v>0</v>
      </c>
      <c r="W76" s="8" cm="1">
        <f t="array" ref="W76">IF(AND(B76:D76="",G76:P76=""),"",(H76-G76)*O76*Lane_Width*Cost_m2)</f>
        <v>3024</v>
      </c>
      <c r="X76" s="8" cm="1">
        <f t="array" ref="X76">IF(AND(B76:D76="",G76:P76=""),"",V76*Av_Cost_Coll/W76)</f>
        <v>0</v>
      </c>
      <c r="Y76" s="8" cm="1">
        <f t="array" ref="Y76">IF(AND(B76:D76="",G76:P76=""),"",VLOOKUP(CONCATENATE(M76,"-",N76),Likelihood,2,FALSE))</f>
        <v>50</v>
      </c>
      <c r="Z76" s="8" t="str" cm="1">
        <f t="array" ref="Z76">IF(AND(B76:D76="",G76:P76=""),"",IF(X76&gt;=2,IF(Y76&gt;50,"P1","P3"),IF(X76&gt;0,IF(Y76&gt;50,"P2","P5"),IF(Y76&gt;50,"P4","P6"))))</f>
        <v>P6</v>
      </c>
    </row>
    <row r="77" spans="1:26" x14ac:dyDescent="0.35">
      <c r="A77" t="s">
        <v>197</v>
      </c>
      <c r="B77">
        <v>76</v>
      </c>
      <c r="C77" t="s">
        <v>226</v>
      </c>
      <c r="D77" t="s">
        <v>46</v>
      </c>
      <c r="E77" s="5" t="s">
        <v>112</v>
      </c>
      <c r="F77" s="5" t="s">
        <v>171</v>
      </c>
      <c r="G77">
        <v>0</v>
      </c>
      <c r="H77">
        <v>72</v>
      </c>
      <c r="I77" t="s">
        <v>172</v>
      </c>
      <c r="J77" t="s">
        <v>13</v>
      </c>
      <c r="K77">
        <v>0.3</v>
      </c>
      <c r="L77">
        <v>0.42899999999999999</v>
      </c>
      <c r="M77">
        <v>1</v>
      </c>
      <c r="N77">
        <v>0</v>
      </c>
      <c r="O77">
        <v>2</v>
      </c>
      <c r="P77">
        <v>25854</v>
      </c>
      <c r="Q77" s="8" t="str" cm="1">
        <f t="array" ref="Q77">IF(AND(B77="",D77="",G77:H77="",J77:P77),"",IF(OR(B77="",D77="",AND(D77&lt;&gt;"A",D77&lt;&gt;"B",D77&lt;&gt;"C",D77&lt;&gt;"D",D77&lt;&gt;"U"),G77&lt;0,H77&lt;G77,AND(J77&lt;&gt;"BC",J77&lt;&gt;"SG",J77&lt;&gt;"KQ",J77&lt;&gt;"R"),J77="",K77="",L77="",L77&lt; 0,OR(M77="",M77&gt;15),OR(N77="",N77&gt;15),O77="",P77=""),"ERROR - Please check inputs",""))</f>
        <v/>
      </c>
      <c r="R77" s="8" cm="1">
        <f t="array" ref="R77">IF(AND(B77:D77="",G77:P77=""),"",H77-G77)</f>
        <v>72</v>
      </c>
      <c r="S77" s="8" cm="1">
        <f t="array" ref="S77">IF(AND(B77:D77="",G77:P77=""),"",P77*R77/1000*365)</f>
        <v>679443.12</v>
      </c>
      <c r="T77" s="8" cm="1">
        <f t="array" ref="T77">IF(AND(B77:D77="",G77:P77=""),"",MAX(0,K77-L77))</f>
        <v>0</v>
      </c>
      <c r="U77" s="8" cm="1">
        <f t="array" ref="U77">IF(AND(B77:D77="",G77:P77=""),"",VLOOKUP(J77,ABen_Rates,3,FALSE)*T77*S77)</f>
        <v>0</v>
      </c>
      <c r="V77" s="8" cm="1">
        <f t="array" ref="V77">IF(AND(B77:D77="",G77:P77=""),"",VLOOKUP(D77,Treatment_Life,2,FALSE)*U77)</f>
        <v>0</v>
      </c>
      <c r="W77" s="8" cm="1">
        <f t="array" ref="W77">IF(AND(B77:D77="",G77:P77=""),"",(H77-G77)*O77*Lane_Width*Cost_m2)</f>
        <v>3110.3999999999996</v>
      </c>
      <c r="X77" s="8" cm="1">
        <f t="array" ref="X77">IF(AND(B77:D77="",G77:P77=""),"",V77*Av_Cost_Coll/W77)</f>
        <v>0</v>
      </c>
      <c r="Y77" s="8" cm="1">
        <f t="array" ref="Y77">IF(AND(B77:D77="",G77:P77=""),"",VLOOKUP(CONCATENATE(M77,"-",N77),Likelihood,2,FALSE))</f>
        <v>43</v>
      </c>
      <c r="Z77" s="8" t="str" cm="1">
        <f t="array" ref="Z77">IF(AND(B77:D77="",G77:P77=""),"",IF(X77&gt;=2,IF(Y77&gt;50,"P1","P3"),IF(X77&gt;0,IF(Y77&gt;50,"P2","P5"),IF(Y77&gt;50,"P4","P6"))))</f>
        <v>P6</v>
      </c>
    </row>
    <row r="78" spans="1:26" x14ac:dyDescent="0.35">
      <c r="A78" t="s">
        <v>197</v>
      </c>
      <c r="B78">
        <v>77</v>
      </c>
      <c r="C78" t="s">
        <v>226</v>
      </c>
      <c r="D78" t="s">
        <v>46</v>
      </c>
      <c r="E78" s="5" t="s">
        <v>112</v>
      </c>
      <c r="F78" s="5" t="s">
        <v>171</v>
      </c>
      <c r="G78">
        <v>172</v>
      </c>
      <c r="H78">
        <v>307</v>
      </c>
      <c r="I78" t="s">
        <v>172</v>
      </c>
      <c r="J78" t="s">
        <v>7</v>
      </c>
      <c r="K78">
        <v>0.35</v>
      </c>
      <c r="L78">
        <v>0.37</v>
      </c>
      <c r="M78">
        <v>2</v>
      </c>
      <c r="N78">
        <v>0</v>
      </c>
      <c r="O78">
        <v>2</v>
      </c>
      <c r="P78">
        <v>25854</v>
      </c>
      <c r="Q78" s="8" t="str" cm="1">
        <f t="array" ref="Q78">IF(AND(B78="",D78="",G78:H78="",J78:P78),"",IF(OR(B78="",D78="",AND(D78&lt;&gt;"A",D78&lt;&gt;"B",D78&lt;&gt;"C",D78&lt;&gt;"D",D78&lt;&gt;"U"),G78&lt;0,H78&lt;G78,AND(J78&lt;&gt;"BC",J78&lt;&gt;"SG",J78&lt;&gt;"KQ",J78&lt;&gt;"R"),J78="",K78="",L78="",L78&lt; 0,OR(M78="",M78&gt;15),OR(N78="",N78&gt;15),O78="",P78=""),"ERROR - Please check inputs",""))</f>
        <v/>
      </c>
      <c r="R78" s="8" cm="1">
        <f t="array" ref="R78">IF(AND(B78:D78="",G78:P78=""),"",H78-G78)</f>
        <v>135</v>
      </c>
      <c r="S78" s="8" cm="1">
        <f t="array" ref="S78">IF(AND(B78:D78="",G78:P78=""),"",P78*R78/1000*365)</f>
        <v>1273955.8500000001</v>
      </c>
      <c r="T78" s="8" cm="1">
        <f t="array" ref="T78">IF(AND(B78:D78="",G78:P78=""),"",MAX(0,K78-L78))</f>
        <v>0</v>
      </c>
      <c r="U78" s="8" cm="1">
        <f t="array" ref="U78">IF(AND(B78:D78="",G78:P78=""),"",VLOOKUP(J78,ABen_Rates,3,FALSE)*T78*S78)</f>
        <v>0</v>
      </c>
      <c r="V78" s="8" cm="1">
        <f t="array" ref="V78">IF(AND(B78:D78="",G78:P78=""),"",VLOOKUP(D78,Treatment_Life,2,FALSE)*U78)</f>
        <v>0</v>
      </c>
      <c r="W78" s="8" cm="1">
        <f t="array" ref="W78">IF(AND(B78:D78="",G78:P78=""),"",(H78-G78)*O78*Lane_Width*Cost_m2)</f>
        <v>5832</v>
      </c>
      <c r="X78" s="8" cm="1">
        <f t="array" ref="X78">IF(AND(B78:D78="",G78:P78=""),"",V78*Av_Cost_Coll/W78)</f>
        <v>0</v>
      </c>
      <c r="Y78" s="8" cm="1">
        <f t="array" ref="Y78">IF(AND(B78:D78="",G78:P78=""),"",VLOOKUP(CONCATENATE(M78,"-",N78),Likelihood,2,FALSE))</f>
        <v>36</v>
      </c>
      <c r="Z78" s="8" t="str" cm="1">
        <f t="array" ref="Z78">IF(AND(B78:D78="",G78:P78=""),"",IF(X78&gt;=2,IF(Y78&gt;50,"P1","P3"),IF(X78&gt;0,IF(Y78&gt;50,"P2","P5"),IF(Y78&gt;50,"P4","P6"))))</f>
        <v>P6</v>
      </c>
    </row>
    <row r="79" spans="1:26" x14ac:dyDescent="0.35">
      <c r="A79" t="s">
        <v>197</v>
      </c>
      <c r="B79">
        <v>78</v>
      </c>
      <c r="C79" t="s">
        <v>227</v>
      </c>
      <c r="D79" t="s">
        <v>46</v>
      </c>
      <c r="E79" s="5" t="s">
        <v>112</v>
      </c>
      <c r="F79" s="5" t="s">
        <v>153</v>
      </c>
      <c r="G79">
        <v>0</v>
      </c>
      <c r="H79">
        <v>38</v>
      </c>
      <c r="I79" t="s">
        <v>154</v>
      </c>
      <c r="J79" t="s">
        <v>13</v>
      </c>
      <c r="K79">
        <v>0.3</v>
      </c>
      <c r="L79">
        <v>0.379</v>
      </c>
      <c r="M79">
        <v>0</v>
      </c>
      <c r="N79">
        <v>0</v>
      </c>
      <c r="O79">
        <v>1</v>
      </c>
      <c r="P79">
        <v>9453</v>
      </c>
      <c r="Q79" s="8" t="str" cm="1">
        <f t="array" ref="Q79">IF(AND(B79="",D79="",G79:H79="",J79:P79),"",IF(OR(B79="",D79="",AND(D79&lt;&gt;"A",D79&lt;&gt;"B",D79&lt;&gt;"C",D79&lt;&gt;"D",D79&lt;&gt;"U"),G79&lt;0,H79&lt;G79,AND(J79&lt;&gt;"BC",J79&lt;&gt;"SG",J79&lt;&gt;"KQ",J79&lt;&gt;"R"),J79="",K79="",L79="",L79&lt; 0,OR(M79="",M79&gt;15),OR(N79="",N79&gt;15),O79="",P79=""),"ERROR - Please check inputs",""))</f>
        <v/>
      </c>
      <c r="R79" s="8" cm="1">
        <f t="array" ref="R79">IF(AND(B79:D79="",G79:P79=""),"",H79-G79)</f>
        <v>38</v>
      </c>
      <c r="S79" s="8" cm="1">
        <f t="array" ref="S79">IF(AND(B79:D79="",G79:P79=""),"",P79*R79/1000*365)</f>
        <v>131113.10999999999</v>
      </c>
      <c r="T79" s="8" cm="1">
        <f t="array" ref="T79">IF(AND(B79:D79="",G79:P79=""),"",MAX(0,K79-L79))</f>
        <v>0</v>
      </c>
      <c r="U79" s="8" cm="1">
        <f t="array" ref="U79">IF(AND(B79:D79="",G79:P79=""),"",VLOOKUP(J79,ABen_Rates,3,FALSE)*T79*S79)</f>
        <v>0</v>
      </c>
      <c r="V79" s="8" cm="1">
        <f t="array" ref="V79">IF(AND(B79:D79="",G79:P79=""),"",VLOOKUP(D79,Treatment_Life,2,FALSE)*U79)</f>
        <v>0</v>
      </c>
      <c r="W79" s="8" cm="1">
        <f t="array" ref="W79">IF(AND(B79:D79="",G79:P79=""),"",(H79-G79)*O79*Lane_Width*Cost_m2)</f>
        <v>820.80000000000007</v>
      </c>
      <c r="X79" s="8" cm="1">
        <f t="array" ref="X79">IF(AND(B79:D79="",G79:P79=""),"",V79*Av_Cost_Coll/W79)</f>
        <v>0</v>
      </c>
      <c r="Y79" s="8" cm="1">
        <f t="array" ref="Y79">IF(AND(B79:D79="",G79:P79=""),"",VLOOKUP(CONCATENATE(M79,"-",N79),Likelihood,2,FALSE))</f>
        <v>50</v>
      </c>
      <c r="Z79" s="8" t="str" cm="1">
        <f t="array" ref="Z79">IF(AND(B79:D79="",G79:P79=""),"",IF(X79&gt;=2,IF(Y79&gt;50,"P1","P3"),IF(X79&gt;0,IF(Y79&gt;50,"P2","P5"),IF(Y79&gt;50,"P4","P6"))))</f>
        <v>P6</v>
      </c>
    </row>
    <row r="80" spans="1:26" x14ac:dyDescent="0.35">
      <c r="A80" t="s">
        <v>197</v>
      </c>
      <c r="B80">
        <v>79</v>
      </c>
      <c r="C80" t="s">
        <v>227</v>
      </c>
      <c r="D80" t="s">
        <v>46</v>
      </c>
      <c r="E80" s="5" t="s">
        <v>112</v>
      </c>
      <c r="F80" s="5" t="s">
        <v>153</v>
      </c>
      <c r="G80">
        <v>38</v>
      </c>
      <c r="H80">
        <v>238</v>
      </c>
      <c r="I80" t="s">
        <v>154</v>
      </c>
      <c r="J80" t="s">
        <v>7</v>
      </c>
      <c r="K80">
        <v>0.35</v>
      </c>
      <c r="L80">
        <v>0.31000000000000005</v>
      </c>
      <c r="M80">
        <v>0</v>
      </c>
      <c r="N80">
        <v>0</v>
      </c>
      <c r="O80">
        <v>1</v>
      </c>
      <c r="P80">
        <v>9453</v>
      </c>
      <c r="Q80" s="8" t="str" cm="1">
        <f t="array" ref="Q80">IF(AND(B80="",D80="",G80:H80="",J80:P80),"",IF(OR(B80="",D80="",AND(D80&lt;&gt;"A",D80&lt;&gt;"B",D80&lt;&gt;"C",D80&lt;&gt;"D",D80&lt;&gt;"U"),G80&lt;0,H80&lt;G80,AND(J80&lt;&gt;"BC",J80&lt;&gt;"SG",J80&lt;&gt;"KQ",J80&lt;&gt;"R"),J80="",K80="",L80="",L80&lt; 0,OR(M80="",M80&gt;15),OR(N80="",N80&gt;15),O80="",P80=""),"ERROR - Please check inputs",""))</f>
        <v/>
      </c>
      <c r="R80" s="8" cm="1">
        <f t="array" ref="R80">IF(AND(B80:D80="",G80:P80=""),"",H80-G80)</f>
        <v>200</v>
      </c>
      <c r="S80" s="8" cm="1">
        <f t="array" ref="S80">IF(AND(B80:D80="",G80:P80=""),"",P80*R80/1000*365)</f>
        <v>690069</v>
      </c>
      <c r="T80" s="8" cm="1">
        <f t="array" ref="T80">IF(AND(B80:D80="",G80:P80=""),"",MAX(0,K80-L80))</f>
        <v>3.9999999999999925E-2</v>
      </c>
      <c r="U80" s="8" cm="1">
        <f t="array" ref="U80">IF(AND(B80:D80="",G80:P80=""),"",VLOOKUP(J80,ABen_Rates,3,FALSE)*T80*S80)</f>
        <v>1.0378637759999981E-2</v>
      </c>
      <c r="V80" s="8" cm="1">
        <f t="array" ref="V80">IF(AND(B80:D80="",G80:P80=""),"",VLOOKUP(D80,Treatment_Life,2,FALSE)*U80)</f>
        <v>9.3407739839999823E-2</v>
      </c>
      <c r="W80" s="8" cm="1">
        <f t="array" ref="W80">IF(AND(B80:D80="",G80:P80=""),"",(H80-G80)*O80*Lane_Width*Cost_m2)</f>
        <v>4320</v>
      </c>
      <c r="X80" s="8" cm="1">
        <f t="array" ref="X80">IF(AND(B80:D80="",G80:P80=""),"",V80*Av_Cost_Coll/W80)</f>
        <v>2.8823855497339945</v>
      </c>
      <c r="Y80" s="8" cm="1">
        <f t="array" ref="Y80">IF(AND(B80:D80="",G80:P80=""),"",VLOOKUP(CONCATENATE(M80,"-",N80),Likelihood,2,FALSE))</f>
        <v>50</v>
      </c>
      <c r="Z80" s="8" t="str" cm="1">
        <f t="array" ref="Z80">IF(AND(B80:D80="",G80:P80=""),"",IF(X80&gt;=2,IF(Y80&gt;50,"P1","P3"),IF(X80&gt;0,IF(Y80&gt;50,"P2","P5"),IF(Y80&gt;50,"P4","P6"))))</f>
        <v>P3</v>
      </c>
    </row>
    <row r="81" spans="1:26" x14ac:dyDescent="0.35">
      <c r="A81" t="s">
        <v>197</v>
      </c>
      <c r="B81">
        <v>80</v>
      </c>
      <c r="C81" t="s">
        <v>227</v>
      </c>
      <c r="D81" t="s">
        <v>46</v>
      </c>
      <c r="E81" s="5" t="s">
        <v>112</v>
      </c>
      <c r="F81" s="5" t="s">
        <v>153</v>
      </c>
      <c r="G81">
        <v>238</v>
      </c>
      <c r="H81">
        <v>338</v>
      </c>
      <c r="I81" t="s">
        <v>154</v>
      </c>
      <c r="J81" t="s">
        <v>7</v>
      </c>
      <c r="K81">
        <v>0.35</v>
      </c>
      <c r="L81">
        <v>0.371</v>
      </c>
      <c r="M81">
        <v>0</v>
      </c>
      <c r="N81">
        <v>0</v>
      </c>
      <c r="O81">
        <v>1</v>
      </c>
      <c r="P81">
        <v>9453</v>
      </c>
      <c r="Q81" s="8" t="str" cm="1">
        <f t="array" ref="Q81">IF(AND(B81="",D81="",G81:H81="",J81:P81),"",IF(OR(B81="",D81="",AND(D81&lt;&gt;"A",D81&lt;&gt;"B",D81&lt;&gt;"C",D81&lt;&gt;"D",D81&lt;&gt;"U"),G81&lt;0,H81&lt;G81,AND(J81&lt;&gt;"BC",J81&lt;&gt;"SG",J81&lt;&gt;"KQ",J81&lt;&gt;"R"),J81="",K81="",L81="",L81&lt; 0,OR(M81="",M81&gt;15),OR(N81="",N81&gt;15),O81="",P81=""),"ERROR - Please check inputs",""))</f>
        <v/>
      </c>
      <c r="R81" s="8" cm="1">
        <f t="array" ref="R81">IF(AND(B81:D81="",G81:P81=""),"",H81-G81)</f>
        <v>100</v>
      </c>
      <c r="S81" s="8" cm="1">
        <f t="array" ref="S81">IF(AND(B81:D81="",G81:P81=""),"",P81*R81/1000*365)</f>
        <v>345034.5</v>
      </c>
      <c r="T81" s="8" cm="1">
        <f t="array" ref="T81">IF(AND(B81:D81="",G81:P81=""),"",MAX(0,K81-L81))</f>
        <v>0</v>
      </c>
      <c r="U81" s="8" cm="1">
        <f t="array" ref="U81">IF(AND(B81:D81="",G81:P81=""),"",VLOOKUP(J81,ABen_Rates,3,FALSE)*T81*S81)</f>
        <v>0</v>
      </c>
      <c r="V81" s="8" cm="1">
        <f t="array" ref="V81">IF(AND(B81:D81="",G81:P81=""),"",VLOOKUP(D81,Treatment_Life,2,FALSE)*U81)</f>
        <v>0</v>
      </c>
      <c r="W81" s="8" cm="1">
        <f t="array" ref="W81">IF(AND(B81:D81="",G81:P81=""),"",(H81-G81)*O81*Lane_Width*Cost_m2)</f>
        <v>2160</v>
      </c>
      <c r="X81" s="8" cm="1">
        <f t="array" ref="X81">IF(AND(B81:D81="",G81:P81=""),"",V81*Av_Cost_Coll/W81)</f>
        <v>0</v>
      </c>
      <c r="Y81" s="8" cm="1">
        <f t="array" ref="Y81">IF(AND(B81:D81="",G81:P81=""),"",VLOOKUP(CONCATENATE(M81,"-",N81),Likelihood,2,FALSE))</f>
        <v>50</v>
      </c>
      <c r="Z81" s="8" t="str" cm="1">
        <f t="array" ref="Z81">IF(AND(B81:D81="",G81:P81=""),"",IF(X81&gt;=2,IF(Y81&gt;50,"P1","P3"),IF(X81&gt;0,IF(Y81&gt;50,"P2","P5"),IF(Y81&gt;50,"P4","P6"))))</f>
        <v>P6</v>
      </c>
    </row>
    <row r="82" spans="1:26" x14ac:dyDescent="0.35">
      <c r="A82" t="s">
        <v>197</v>
      </c>
      <c r="B82">
        <v>81</v>
      </c>
      <c r="C82" t="s">
        <v>227</v>
      </c>
      <c r="D82" t="s">
        <v>46</v>
      </c>
      <c r="E82" s="5" t="s">
        <v>112</v>
      </c>
      <c r="F82" s="5" t="s">
        <v>153</v>
      </c>
      <c r="G82">
        <v>338</v>
      </c>
      <c r="H82">
        <v>438</v>
      </c>
      <c r="I82" t="s">
        <v>154</v>
      </c>
      <c r="J82" t="s">
        <v>7</v>
      </c>
      <c r="K82">
        <v>0.35</v>
      </c>
      <c r="L82">
        <v>0.29300000000000004</v>
      </c>
      <c r="M82">
        <v>1</v>
      </c>
      <c r="N82">
        <v>1</v>
      </c>
      <c r="O82">
        <v>1</v>
      </c>
      <c r="P82">
        <v>9453</v>
      </c>
      <c r="Q82" s="8" t="str" cm="1">
        <f t="array" ref="Q82">IF(AND(B82="",D82="",G82:H82="",J82:P82),"",IF(OR(B82="",D82="",AND(D82&lt;&gt;"A",D82&lt;&gt;"B",D82&lt;&gt;"C",D82&lt;&gt;"D",D82&lt;&gt;"U"),G82&lt;0,H82&lt;G82,AND(J82&lt;&gt;"BC",J82&lt;&gt;"SG",J82&lt;&gt;"KQ",J82&lt;&gt;"R"),J82="",K82="",L82="",L82&lt; 0,OR(M82="",M82&gt;15),OR(N82="",N82&gt;15),O82="",P82=""),"ERROR - Please check inputs",""))</f>
        <v/>
      </c>
      <c r="R82" s="8" cm="1">
        <f t="array" ref="R82">IF(AND(B82:D82="",G82:P82=""),"",H82-G82)</f>
        <v>100</v>
      </c>
      <c r="S82" s="8" cm="1">
        <f t="array" ref="S82">IF(AND(B82:D82="",G82:P82=""),"",P82*R82/1000*365)</f>
        <v>345034.5</v>
      </c>
      <c r="T82" s="8" cm="1">
        <f t="array" ref="T82">IF(AND(B82:D82="",G82:P82=""),"",MAX(0,K82-L82))</f>
        <v>5.699999999999994E-2</v>
      </c>
      <c r="U82" s="8" cm="1">
        <f t="array" ref="U82">IF(AND(B82:D82="",G82:P82=""),"",VLOOKUP(J82,ABen_Rates,3,FALSE)*T82*S82)</f>
        <v>7.3947794039999921E-3</v>
      </c>
      <c r="V82" s="8" cm="1">
        <f t="array" ref="V82">IF(AND(B82:D82="",G82:P82=""),"",VLOOKUP(D82,Treatment_Life,2,FALSE)*U82)</f>
        <v>6.6553014635999927E-2</v>
      </c>
      <c r="W82" s="8" cm="1">
        <f t="array" ref="W82">IF(AND(B82:D82="",G82:P82=""),"",(H82-G82)*O82*Lane_Width*Cost_m2)</f>
        <v>2160</v>
      </c>
      <c r="X82" s="8" cm="1">
        <f t="array" ref="X82">IF(AND(B82:D82="",G82:P82=""),"",V82*Av_Cost_Coll/W82)</f>
        <v>4.1073994083709451</v>
      </c>
      <c r="Y82" s="8" cm="1">
        <f t="array" ref="Y82">IF(AND(B82:D82="",G82:P82=""),"",VLOOKUP(CONCATENATE(M82,"-",N82),Likelihood,2,FALSE))</f>
        <v>66</v>
      </c>
      <c r="Z82" s="8" t="str" cm="1">
        <f t="array" ref="Z82">IF(AND(B82:D82="",G82:P82=""),"",IF(X82&gt;=2,IF(Y82&gt;50,"P1","P3"),IF(X82&gt;0,IF(Y82&gt;50,"P2","P5"),IF(Y82&gt;50,"P4","P6"))))</f>
        <v>P1</v>
      </c>
    </row>
    <row r="83" spans="1:26" x14ac:dyDescent="0.35">
      <c r="A83" t="s">
        <v>197</v>
      </c>
      <c r="B83">
        <v>82</v>
      </c>
      <c r="C83" t="s">
        <v>227</v>
      </c>
      <c r="D83" t="s">
        <v>46</v>
      </c>
      <c r="E83" s="5" t="s">
        <v>112</v>
      </c>
      <c r="F83" s="5" t="s">
        <v>153</v>
      </c>
      <c r="G83">
        <v>438</v>
      </c>
      <c r="H83">
        <v>496</v>
      </c>
      <c r="I83" t="s">
        <v>154</v>
      </c>
      <c r="J83" t="s">
        <v>7</v>
      </c>
      <c r="K83">
        <v>0.35</v>
      </c>
      <c r="L83">
        <v>0.19600000000000004</v>
      </c>
      <c r="M83">
        <v>2</v>
      </c>
      <c r="N83">
        <v>2</v>
      </c>
      <c r="O83">
        <v>1</v>
      </c>
      <c r="P83">
        <v>9453</v>
      </c>
      <c r="Q83" s="8" t="str" cm="1">
        <f t="array" ref="Q83">IF(AND(B83="",D83="",G83:H83="",J83:P83),"",IF(OR(B83="",D83="",AND(D83&lt;&gt;"A",D83&lt;&gt;"B",D83&lt;&gt;"C",D83&lt;&gt;"D",D83&lt;&gt;"U"),G83&lt;0,H83&lt;G83,AND(J83&lt;&gt;"BC",J83&lt;&gt;"SG",J83&lt;&gt;"KQ",J83&lt;&gt;"R"),J83="",K83="",L83="",L83&lt; 0,OR(M83="",M83&gt;15),OR(N83="",N83&gt;15),O83="",P83=""),"ERROR - Please check inputs",""))</f>
        <v/>
      </c>
      <c r="R83" s="8" cm="1">
        <f t="array" ref="R83">IF(AND(B83:D83="",G83:P83=""),"",H83-G83)</f>
        <v>58</v>
      </c>
      <c r="S83" s="8" cm="1">
        <f t="array" ref="S83">IF(AND(B83:D83="",G83:P83=""),"",P83*R83/1000*365)</f>
        <v>200120.01</v>
      </c>
      <c r="T83" s="8" cm="1">
        <f t="array" ref="T83">IF(AND(B83:D83="",G83:P83=""),"",MAX(0,K83-L83))</f>
        <v>0.15399999999999994</v>
      </c>
      <c r="U83" s="8" cm="1">
        <f t="array" ref="U83">IF(AND(B83:D83="",G83:P83=""),"",VLOOKUP(J83,ABen_Rates,3,FALSE)*T83*S83)</f>
        <v>1.1587749059039995E-2</v>
      </c>
      <c r="V83" s="8" cm="1">
        <f t="array" ref="V83">IF(AND(B83:D83="",G83:P83=""),"",VLOOKUP(D83,Treatment_Life,2,FALSE)*U83)</f>
        <v>0.10428974153135995</v>
      </c>
      <c r="W83" s="8" cm="1">
        <f t="array" ref="W83">IF(AND(B83:D83="",G83:P83=""),"",(H83-G83)*O83*Lane_Width*Cost_m2)</f>
        <v>1252.8000000000002</v>
      </c>
      <c r="X83" s="8" cm="1">
        <f t="array" ref="X83">IF(AND(B83:D83="",G83:P83=""),"",V83*Av_Cost_Coll/W83)</f>
        <v>11.097184366475892</v>
      </c>
      <c r="Y83" s="8" cm="1">
        <f t="array" ref="Y83">IF(AND(B83:D83="",G83:P83=""),"",VLOOKUP(CONCATENATE(M83,"-",N83),Likelihood,2,FALSE))</f>
        <v>78</v>
      </c>
      <c r="Z83" s="8" t="str" cm="1">
        <f t="array" ref="Z83">IF(AND(B83:D83="",G83:P83=""),"",IF(X83&gt;=2,IF(Y83&gt;50,"P1","P3"),IF(X83&gt;0,IF(Y83&gt;50,"P2","P5"),IF(Y83&gt;50,"P4","P6"))))</f>
        <v>P1</v>
      </c>
    </row>
    <row r="84" spans="1:26" x14ac:dyDescent="0.35">
      <c r="A84" t="s">
        <v>197</v>
      </c>
      <c r="B84">
        <v>83</v>
      </c>
      <c r="C84" t="s">
        <v>227</v>
      </c>
      <c r="D84" t="s">
        <v>46</v>
      </c>
      <c r="E84" s="5" t="s">
        <v>112</v>
      </c>
      <c r="F84" s="5" t="s">
        <v>153</v>
      </c>
      <c r="G84">
        <v>496</v>
      </c>
      <c r="H84">
        <v>558</v>
      </c>
      <c r="I84" t="s">
        <v>154</v>
      </c>
      <c r="J84" t="s">
        <v>13</v>
      </c>
      <c r="K84">
        <v>0.3</v>
      </c>
      <c r="L84">
        <v>0.30700000000000005</v>
      </c>
      <c r="M84">
        <v>2</v>
      </c>
      <c r="N84">
        <v>2</v>
      </c>
      <c r="O84">
        <v>1</v>
      </c>
      <c r="P84">
        <v>9453</v>
      </c>
      <c r="Q84" s="8" t="str" cm="1">
        <f t="array" ref="Q84">IF(AND(B84="",D84="",G84:H84="",J84:P84),"",IF(OR(B84="",D84="",AND(D84&lt;&gt;"A",D84&lt;&gt;"B",D84&lt;&gt;"C",D84&lt;&gt;"D",D84&lt;&gt;"U"),G84&lt;0,H84&lt;G84,AND(J84&lt;&gt;"BC",J84&lt;&gt;"SG",J84&lt;&gt;"KQ",J84&lt;&gt;"R"),J84="",K84="",L84="",L84&lt; 0,OR(M84="",M84&gt;15),OR(N84="",N84&gt;15),O84="",P84=""),"ERROR - Please check inputs",""))</f>
        <v/>
      </c>
      <c r="R84" s="8" cm="1">
        <f t="array" ref="R84">IF(AND(B84:D84="",G84:P84=""),"",H84-G84)</f>
        <v>62</v>
      </c>
      <c r="S84" s="8" cm="1">
        <f t="array" ref="S84">IF(AND(B84:D84="",G84:P84=""),"",P84*R84/1000*365)</f>
        <v>213921.39</v>
      </c>
      <c r="T84" s="8" cm="1">
        <f t="array" ref="T84">IF(AND(B84:D84="",G84:P84=""),"",MAX(0,K84-L84))</f>
        <v>0</v>
      </c>
      <c r="U84" s="8" cm="1">
        <f t="array" ref="U84">IF(AND(B84:D84="",G84:P84=""),"",VLOOKUP(J84,ABen_Rates,3,FALSE)*T84*S84)</f>
        <v>0</v>
      </c>
      <c r="V84" s="8" cm="1">
        <f t="array" ref="V84">IF(AND(B84:D84="",G84:P84=""),"",VLOOKUP(D84,Treatment_Life,2,FALSE)*U84)</f>
        <v>0</v>
      </c>
      <c r="W84" s="8" cm="1">
        <f t="array" ref="W84">IF(AND(B84:D84="",G84:P84=""),"",(H84-G84)*O84*Lane_Width*Cost_m2)</f>
        <v>1339.2</v>
      </c>
      <c r="X84" s="8" cm="1">
        <f t="array" ref="X84">IF(AND(B84:D84="",G84:P84=""),"",V84*Av_Cost_Coll/W84)</f>
        <v>0</v>
      </c>
      <c r="Y84" s="8" cm="1">
        <f t="array" ref="Y84">IF(AND(B84:D84="",G84:P84=""),"",VLOOKUP(CONCATENATE(M84,"-",N84),Likelihood,2,FALSE))</f>
        <v>78</v>
      </c>
      <c r="Z84" s="8" t="str" cm="1">
        <f t="array" ref="Z84">IF(AND(B84:D84="",G84:P84=""),"",IF(X84&gt;=2,IF(Y84&gt;50,"P1","P3"),IF(X84&gt;0,IF(Y84&gt;50,"P2","P5"),IF(Y84&gt;50,"P4","P6"))))</f>
        <v>P4</v>
      </c>
    </row>
    <row r="85" spans="1:26" x14ac:dyDescent="0.35">
      <c r="A85" t="s">
        <v>197</v>
      </c>
      <c r="B85">
        <v>84</v>
      </c>
      <c r="C85" t="s">
        <v>227</v>
      </c>
      <c r="D85" t="s">
        <v>46</v>
      </c>
      <c r="E85" s="5" t="s">
        <v>112</v>
      </c>
      <c r="F85" s="5" t="s">
        <v>153</v>
      </c>
      <c r="G85">
        <v>11</v>
      </c>
      <c r="H85">
        <v>88</v>
      </c>
      <c r="I85" t="s">
        <v>172</v>
      </c>
      <c r="J85" t="s">
        <v>13</v>
      </c>
      <c r="K85">
        <v>0.3</v>
      </c>
      <c r="L85">
        <v>0.34899999999999998</v>
      </c>
      <c r="M85">
        <v>0</v>
      </c>
      <c r="N85">
        <v>0</v>
      </c>
      <c r="O85">
        <v>1</v>
      </c>
      <c r="P85">
        <v>9453</v>
      </c>
      <c r="Q85" s="8" t="str" cm="1">
        <f t="array" ref="Q85">IF(AND(B85="",D85="",G85:H85="",J85:P85),"",IF(OR(B85="",D85="",AND(D85&lt;&gt;"A",D85&lt;&gt;"B",D85&lt;&gt;"C",D85&lt;&gt;"D",D85&lt;&gt;"U"),G85&lt;0,H85&lt;G85,AND(J85&lt;&gt;"BC",J85&lt;&gt;"SG",J85&lt;&gt;"KQ",J85&lt;&gt;"R"),J85="",K85="",L85="",L85&lt; 0,OR(M85="",M85&gt;15),OR(N85="",N85&gt;15),O85="",P85=""),"ERROR - Please check inputs",""))</f>
        <v/>
      </c>
      <c r="R85" s="8" cm="1">
        <f t="array" ref="R85">IF(AND(B85:D85="",G85:P85=""),"",H85-G85)</f>
        <v>77</v>
      </c>
      <c r="S85" s="8" cm="1">
        <f t="array" ref="S85">IF(AND(B85:D85="",G85:P85=""),"",P85*R85/1000*365)</f>
        <v>265676.565</v>
      </c>
      <c r="T85" s="8" cm="1">
        <f t="array" ref="T85">IF(AND(B85:D85="",G85:P85=""),"",MAX(0,K85-L85))</f>
        <v>0</v>
      </c>
      <c r="U85" s="8" cm="1">
        <f t="array" ref="U85">IF(AND(B85:D85="",G85:P85=""),"",VLOOKUP(J85,ABen_Rates,3,FALSE)*T85*S85)</f>
        <v>0</v>
      </c>
      <c r="V85" s="8" cm="1">
        <f t="array" ref="V85">IF(AND(B85:D85="",G85:P85=""),"",VLOOKUP(D85,Treatment_Life,2,FALSE)*U85)</f>
        <v>0</v>
      </c>
      <c r="W85" s="8" cm="1">
        <f t="array" ref="W85">IF(AND(B85:D85="",G85:P85=""),"",(H85-G85)*O85*Lane_Width*Cost_m2)</f>
        <v>1663.1999999999998</v>
      </c>
      <c r="X85" s="8" cm="1">
        <f t="array" ref="X85">IF(AND(B85:D85="",G85:P85=""),"",V85*Av_Cost_Coll/W85)</f>
        <v>0</v>
      </c>
      <c r="Y85" s="8" cm="1">
        <f t="array" ref="Y85">IF(AND(B85:D85="",G85:P85=""),"",VLOOKUP(CONCATENATE(M85,"-",N85),Likelihood,2,FALSE))</f>
        <v>50</v>
      </c>
      <c r="Z85" s="8" t="str" cm="1">
        <f t="array" ref="Z85">IF(AND(B85:D85="",G85:P85=""),"",IF(X85&gt;=2,IF(Y85&gt;50,"P1","P3"),IF(X85&gt;0,IF(Y85&gt;50,"P2","P5"),IF(Y85&gt;50,"P4","P6"))))</f>
        <v>P6</v>
      </c>
    </row>
    <row r="86" spans="1:26" x14ac:dyDescent="0.35">
      <c r="A86" t="s">
        <v>197</v>
      </c>
      <c r="B86">
        <v>85</v>
      </c>
      <c r="C86" t="s">
        <v>227</v>
      </c>
      <c r="D86" t="s">
        <v>46</v>
      </c>
      <c r="E86" s="5" t="s">
        <v>112</v>
      </c>
      <c r="F86" s="5" t="s">
        <v>153</v>
      </c>
      <c r="G86">
        <v>88</v>
      </c>
      <c r="H86">
        <v>546</v>
      </c>
      <c r="I86" t="s">
        <v>172</v>
      </c>
      <c r="J86" t="s">
        <v>7</v>
      </c>
      <c r="K86">
        <v>0.35</v>
      </c>
      <c r="L86">
        <v>0.32</v>
      </c>
      <c r="M86">
        <v>2</v>
      </c>
      <c r="N86">
        <v>2</v>
      </c>
      <c r="O86">
        <v>1</v>
      </c>
      <c r="P86">
        <v>9453</v>
      </c>
      <c r="Q86" s="8" t="str" cm="1">
        <f t="array" ref="Q86">IF(AND(B86="",D86="",G86:H86="",J86:P86),"",IF(OR(B86="",D86="",AND(D86&lt;&gt;"A",D86&lt;&gt;"B",D86&lt;&gt;"C",D86&lt;&gt;"D",D86&lt;&gt;"U"),G86&lt;0,H86&lt;G86,AND(J86&lt;&gt;"BC",J86&lt;&gt;"SG",J86&lt;&gt;"KQ",J86&lt;&gt;"R"),J86="",K86="",L86="",L86&lt; 0,OR(M86="",M86&gt;15),OR(N86="",N86&gt;15),O86="",P86=""),"ERROR - Please check inputs",""))</f>
        <v/>
      </c>
      <c r="R86" s="8" cm="1">
        <f t="array" ref="R86">IF(AND(B86:D86="",G86:P86=""),"",H86-G86)</f>
        <v>458</v>
      </c>
      <c r="S86" s="8" cm="1">
        <f t="array" ref="S86">IF(AND(B86:D86="",G86:P86=""),"",P86*R86/1000*365)</f>
        <v>1580258.01</v>
      </c>
      <c r="T86" s="8" cm="1">
        <f t="array" ref="T86">IF(AND(B86:D86="",G86:P86=""),"",MAX(0,K86-L86))</f>
        <v>2.9999999999999971E-2</v>
      </c>
      <c r="U86" s="8" cm="1">
        <f t="array" ref="U86">IF(AND(B86:D86="",G86:P86=""),"",VLOOKUP(J86,ABen_Rates,3,FALSE)*T86*S86)</f>
        <v>1.7825310352799984E-2</v>
      </c>
      <c r="V86" s="8" cm="1">
        <f t="array" ref="V86">IF(AND(B86:D86="",G86:P86=""),"",VLOOKUP(D86,Treatment_Life,2,FALSE)*U86)</f>
        <v>0.16042779317519987</v>
      </c>
      <c r="W86" s="8" cm="1">
        <f t="array" ref="W86">IF(AND(B86:D86="",G86:P86=""),"",(H86-G86)*O86*Lane_Width*Cost_m2)</f>
        <v>9892.7999999999993</v>
      </c>
      <c r="X86" s="8" cm="1">
        <f t="array" ref="X86">IF(AND(B86:D86="",G86:P86=""),"",V86*Av_Cost_Coll/W86)</f>
        <v>2.1617891623004986</v>
      </c>
      <c r="Y86" s="8" cm="1">
        <f t="array" ref="Y86">IF(AND(B86:D86="",G86:P86=""),"",VLOOKUP(CONCATENATE(M86,"-",N86),Likelihood,2,FALSE))</f>
        <v>78</v>
      </c>
      <c r="Z86" s="8" t="str" cm="1">
        <f t="array" ref="Z86">IF(AND(B86:D86="",G86:P86=""),"",IF(X86&gt;=2,IF(Y86&gt;50,"P1","P3"),IF(X86&gt;0,IF(Y86&gt;50,"P2","P5"),IF(Y86&gt;50,"P4","P6"))))</f>
        <v>P1</v>
      </c>
    </row>
    <row r="87" spans="1:26" x14ac:dyDescent="0.35">
      <c r="A87" t="s">
        <v>197</v>
      </c>
      <c r="B87">
        <v>86</v>
      </c>
      <c r="C87" t="s">
        <v>227</v>
      </c>
      <c r="D87" t="s">
        <v>46</v>
      </c>
      <c r="E87" s="5" t="s">
        <v>112</v>
      </c>
      <c r="F87" s="5" t="s">
        <v>153</v>
      </c>
      <c r="G87">
        <v>546</v>
      </c>
      <c r="H87">
        <v>558</v>
      </c>
      <c r="I87" t="s">
        <v>172</v>
      </c>
      <c r="J87" t="s">
        <v>13</v>
      </c>
      <c r="K87">
        <v>0.3</v>
      </c>
      <c r="L87">
        <v>0.36</v>
      </c>
      <c r="M87">
        <v>2</v>
      </c>
      <c r="N87">
        <v>2</v>
      </c>
      <c r="O87">
        <v>1</v>
      </c>
      <c r="P87">
        <v>9453</v>
      </c>
      <c r="Q87" s="8" t="str" cm="1">
        <f t="array" ref="Q87">IF(AND(B87="",D87="",G87:H87="",J87:P87),"",IF(OR(B87="",D87="",AND(D87&lt;&gt;"A",D87&lt;&gt;"B",D87&lt;&gt;"C",D87&lt;&gt;"D",D87&lt;&gt;"U"),G87&lt;0,H87&lt;G87,AND(J87&lt;&gt;"BC",J87&lt;&gt;"SG",J87&lt;&gt;"KQ",J87&lt;&gt;"R"),J87="",K87="",L87="",L87&lt; 0,OR(M87="",M87&gt;15),OR(N87="",N87&gt;15),O87="",P87=""),"ERROR - Please check inputs",""))</f>
        <v/>
      </c>
      <c r="R87" s="8" cm="1">
        <f t="array" ref="R87">IF(AND(B87:D87="",G87:P87=""),"",H87-G87)</f>
        <v>12</v>
      </c>
      <c r="S87" s="8" cm="1">
        <f t="array" ref="S87">IF(AND(B87:D87="",G87:P87=""),"",P87*R87/1000*365)</f>
        <v>41404.14</v>
      </c>
      <c r="T87" s="8" cm="1">
        <f t="array" ref="T87">IF(AND(B87:D87="",G87:P87=""),"",MAX(0,K87-L87))</f>
        <v>0</v>
      </c>
      <c r="U87" s="8" cm="1">
        <f t="array" ref="U87">IF(AND(B87:D87="",G87:P87=""),"",VLOOKUP(J87,ABen_Rates,3,FALSE)*T87*S87)</f>
        <v>0</v>
      </c>
      <c r="V87" s="8" cm="1">
        <f t="array" ref="V87">IF(AND(B87:D87="",G87:P87=""),"",VLOOKUP(D87,Treatment_Life,2,FALSE)*U87)</f>
        <v>0</v>
      </c>
      <c r="W87" s="8" cm="1">
        <f t="array" ref="W87">IF(AND(B87:D87="",G87:P87=""),"",(H87-G87)*O87*Lane_Width*Cost_m2)</f>
        <v>259.20000000000005</v>
      </c>
      <c r="X87" s="8" cm="1">
        <f t="array" ref="X87">IF(AND(B87:D87="",G87:P87=""),"",V87*Av_Cost_Coll/W87)</f>
        <v>0</v>
      </c>
      <c r="Y87" s="8" cm="1">
        <f t="array" ref="Y87">IF(AND(B87:D87="",G87:P87=""),"",VLOOKUP(CONCATENATE(M87,"-",N87),Likelihood,2,FALSE))</f>
        <v>78</v>
      </c>
      <c r="Z87" s="8" t="str" cm="1">
        <f t="array" ref="Z87">IF(AND(B87:D87="",G87:P87=""),"",IF(X87&gt;=2,IF(Y87&gt;50,"P1","P3"),IF(X87&gt;0,IF(Y87&gt;50,"P2","P5"),IF(Y87&gt;50,"P4","P6"))))</f>
        <v>P4</v>
      </c>
    </row>
    <row r="88" spans="1:26" x14ac:dyDescent="0.35">
      <c r="A88" t="s">
        <v>197</v>
      </c>
      <c r="B88">
        <v>87</v>
      </c>
      <c r="C88" t="s">
        <v>228</v>
      </c>
      <c r="D88" t="s">
        <v>46</v>
      </c>
      <c r="E88" s="5" t="s">
        <v>112</v>
      </c>
      <c r="F88" s="5" t="s">
        <v>171</v>
      </c>
      <c r="G88">
        <v>105</v>
      </c>
      <c r="H88">
        <v>216</v>
      </c>
      <c r="I88" t="s">
        <v>172</v>
      </c>
      <c r="J88" t="s">
        <v>13</v>
      </c>
      <c r="K88">
        <v>0.3</v>
      </c>
      <c r="L88">
        <v>0.44</v>
      </c>
      <c r="M88">
        <v>2</v>
      </c>
      <c r="N88">
        <v>0</v>
      </c>
      <c r="O88">
        <v>2</v>
      </c>
      <c r="P88">
        <v>6654</v>
      </c>
      <c r="Q88" s="8" t="str" cm="1">
        <f t="array" ref="Q88">IF(AND(B88="",D88="",G88:H88="",J88:P88),"",IF(OR(B88="",D88="",AND(D88&lt;&gt;"A",D88&lt;&gt;"B",D88&lt;&gt;"C",D88&lt;&gt;"D",D88&lt;&gt;"U"),G88&lt;0,H88&lt;G88,AND(J88&lt;&gt;"BC",J88&lt;&gt;"SG",J88&lt;&gt;"KQ",J88&lt;&gt;"R"),J88="",K88="",L88="",L88&lt; 0,OR(M88="",M88&gt;15),OR(N88="",N88&gt;15),O88="",P88=""),"ERROR - Please check inputs",""))</f>
        <v/>
      </c>
      <c r="R88" s="8" cm="1">
        <f t="array" ref="R88">IF(AND(B88:D88="",G88:P88=""),"",H88-G88)</f>
        <v>111</v>
      </c>
      <c r="S88" s="8" cm="1">
        <f t="array" ref="S88">IF(AND(B88:D88="",G88:P88=""),"",P88*R88/1000*365)</f>
        <v>269586.81</v>
      </c>
      <c r="T88" s="8" cm="1">
        <f t="array" ref="T88">IF(AND(B88:D88="",G88:P88=""),"",MAX(0,K88-L88))</f>
        <v>0</v>
      </c>
      <c r="U88" s="8" cm="1">
        <f t="array" ref="U88">IF(AND(B88:D88="",G88:P88=""),"",VLOOKUP(J88,ABen_Rates,3,FALSE)*T88*S88)</f>
        <v>0</v>
      </c>
      <c r="V88" s="8" cm="1">
        <f t="array" ref="V88">IF(AND(B88:D88="",G88:P88=""),"",VLOOKUP(D88,Treatment_Life,2,FALSE)*U88)</f>
        <v>0</v>
      </c>
      <c r="W88" s="8" cm="1">
        <f t="array" ref="W88">IF(AND(B88:D88="",G88:P88=""),"",(H88-G88)*O88*Lane_Width*Cost_m2)</f>
        <v>4795.2000000000007</v>
      </c>
      <c r="X88" s="8" cm="1">
        <f t="array" ref="X88">IF(AND(B88:D88="",G88:P88=""),"",V88*Av_Cost_Coll/W88)</f>
        <v>0</v>
      </c>
      <c r="Y88" s="8" cm="1">
        <f t="array" ref="Y88">IF(AND(B88:D88="",G88:P88=""),"",VLOOKUP(CONCATENATE(M88,"-",N88),Likelihood,2,FALSE))</f>
        <v>36</v>
      </c>
      <c r="Z88" s="8" t="str" cm="1">
        <f t="array" ref="Z88">IF(AND(B88:D88="",G88:P88=""),"",IF(X88&gt;=2,IF(Y88&gt;50,"P1","P3"),IF(X88&gt;0,IF(Y88&gt;50,"P2","P5"),IF(Y88&gt;50,"P4","P6"))))</f>
        <v>P6</v>
      </c>
    </row>
    <row r="89" spans="1:26" x14ac:dyDescent="0.35">
      <c r="A89" t="s">
        <v>197</v>
      </c>
      <c r="B89">
        <v>88</v>
      </c>
      <c r="C89" t="s">
        <v>229</v>
      </c>
      <c r="D89" t="s">
        <v>46</v>
      </c>
      <c r="E89" s="5" t="s">
        <v>112</v>
      </c>
      <c r="F89" s="5" t="s">
        <v>171</v>
      </c>
      <c r="G89">
        <v>0</v>
      </c>
      <c r="H89">
        <v>50</v>
      </c>
      <c r="I89" t="s">
        <v>154</v>
      </c>
      <c r="J89" t="s">
        <v>10</v>
      </c>
      <c r="K89">
        <v>0.4</v>
      </c>
      <c r="L89">
        <v>0.4</v>
      </c>
      <c r="M89">
        <v>1</v>
      </c>
      <c r="N89">
        <v>0</v>
      </c>
      <c r="O89">
        <v>2</v>
      </c>
      <c r="P89">
        <v>6654</v>
      </c>
      <c r="Q89" s="8" t="str" cm="1">
        <f t="array" ref="Q89">IF(AND(B89="",D89="",G89:H89="",J89:P89),"",IF(OR(B89="",D89="",AND(D89&lt;&gt;"A",D89&lt;&gt;"B",D89&lt;&gt;"C",D89&lt;&gt;"D",D89&lt;&gt;"U"),G89&lt;0,H89&lt;G89,AND(J89&lt;&gt;"BC",J89&lt;&gt;"SG",J89&lt;&gt;"KQ",J89&lt;&gt;"R"),J89="",K89="",L89="",L89&lt; 0,OR(M89="",M89&gt;15),OR(N89="",N89&gt;15),O89="",P89=""),"ERROR - Please check inputs",""))</f>
        <v/>
      </c>
      <c r="R89" s="8" cm="1">
        <f t="array" ref="R89">IF(AND(B89:D89="",G89:P89=""),"",H89-G89)</f>
        <v>50</v>
      </c>
      <c r="S89" s="8" cm="1">
        <f t="array" ref="S89">IF(AND(B89:D89="",G89:P89=""),"",P89*R89/1000*365)</f>
        <v>121435.5</v>
      </c>
      <c r="T89" s="8" cm="1">
        <f t="array" ref="T89">IF(AND(B89:D89="",G89:P89=""),"",MAX(0,K89-L89))</f>
        <v>0</v>
      </c>
      <c r="U89" s="8" cm="1">
        <f t="array" ref="U89">IF(AND(B89:D89="",G89:P89=""),"",VLOOKUP(J89,ABen_Rates,3,FALSE)*T89*S89)</f>
        <v>0</v>
      </c>
      <c r="V89" s="8" cm="1">
        <f t="array" ref="V89">IF(AND(B89:D89="",G89:P89=""),"",VLOOKUP(D89,Treatment_Life,2,FALSE)*U89)</f>
        <v>0</v>
      </c>
      <c r="W89" s="8" cm="1">
        <f t="array" ref="W89">IF(AND(B89:D89="",G89:P89=""),"",(H89-G89)*O89*Lane_Width*Cost_m2)</f>
        <v>2160</v>
      </c>
      <c r="X89" s="8" cm="1">
        <f t="array" ref="X89">IF(AND(B89:D89="",G89:P89=""),"",V89*Av_Cost_Coll/W89)</f>
        <v>0</v>
      </c>
      <c r="Y89" s="8" cm="1">
        <f t="array" ref="Y89">IF(AND(B89:D89="",G89:P89=""),"",VLOOKUP(CONCATENATE(M89,"-",N89),Likelihood,2,FALSE))</f>
        <v>43</v>
      </c>
      <c r="Z89" s="8" t="str" cm="1">
        <f t="array" ref="Z89">IF(AND(B89:D89="",G89:P89=""),"",IF(X89&gt;=2,IF(Y89&gt;50,"P1","P3"),IF(X89&gt;0,IF(Y89&gt;50,"P2","P5"),IF(Y89&gt;50,"P4","P6"))))</f>
        <v>P6</v>
      </c>
    </row>
    <row r="90" spans="1:26" x14ac:dyDescent="0.35">
      <c r="A90" t="s">
        <v>197</v>
      </c>
      <c r="B90">
        <v>89</v>
      </c>
      <c r="C90" t="s">
        <v>229</v>
      </c>
      <c r="D90" t="s">
        <v>46</v>
      </c>
      <c r="E90" s="5" t="s">
        <v>112</v>
      </c>
      <c r="F90" s="5" t="s">
        <v>171</v>
      </c>
      <c r="G90">
        <v>50</v>
      </c>
      <c r="H90">
        <v>138</v>
      </c>
      <c r="I90" t="s">
        <v>154</v>
      </c>
      <c r="J90" t="s">
        <v>13</v>
      </c>
      <c r="K90">
        <v>0.3</v>
      </c>
      <c r="L90">
        <v>0.41000000000000003</v>
      </c>
      <c r="M90">
        <v>2</v>
      </c>
      <c r="N90">
        <v>0</v>
      </c>
      <c r="O90">
        <v>2</v>
      </c>
      <c r="P90">
        <v>6654</v>
      </c>
      <c r="Q90" s="8" t="str" cm="1">
        <f t="array" ref="Q90">IF(AND(B90="",D90="",G90:H90="",J90:P90),"",IF(OR(B90="",D90="",AND(D90&lt;&gt;"A",D90&lt;&gt;"B",D90&lt;&gt;"C",D90&lt;&gt;"D",D90&lt;&gt;"U"),G90&lt;0,H90&lt;G90,AND(J90&lt;&gt;"BC",J90&lt;&gt;"SG",J90&lt;&gt;"KQ",J90&lt;&gt;"R"),J90="",K90="",L90="",L90&lt; 0,OR(M90="",M90&gt;15),OR(N90="",N90&gt;15),O90="",P90=""),"ERROR - Please check inputs",""))</f>
        <v/>
      </c>
      <c r="R90" s="8" cm="1">
        <f t="array" ref="R90">IF(AND(B90:D90="",G90:P90=""),"",H90-G90)</f>
        <v>88</v>
      </c>
      <c r="S90" s="8" cm="1">
        <f t="array" ref="S90">IF(AND(B90:D90="",G90:P90=""),"",P90*R90/1000*365)</f>
        <v>213726.48</v>
      </c>
      <c r="T90" s="8" cm="1">
        <f t="array" ref="T90">IF(AND(B90:D90="",G90:P90=""),"",MAX(0,K90-L90))</f>
        <v>0</v>
      </c>
      <c r="U90" s="8" cm="1">
        <f t="array" ref="U90">IF(AND(B90:D90="",G90:P90=""),"",VLOOKUP(J90,ABen_Rates,3,FALSE)*T90*S90)</f>
        <v>0</v>
      </c>
      <c r="V90" s="8" cm="1">
        <f t="array" ref="V90">IF(AND(B90:D90="",G90:P90=""),"",VLOOKUP(D90,Treatment_Life,2,FALSE)*U90)</f>
        <v>0</v>
      </c>
      <c r="W90" s="8" cm="1">
        <f t="array" ref="W90">IF(AND(B90:D90="",G90:P90=""),"",(H90-G90)*O90*Lane_Width*Cost_m2)</f>
        <v>3801.6000000000004</v>
      </c>
      <c r="X90" s="8" cm="1">
        <f t="array" ref="X90">IF(AND(B90:D90="",G90:P90=""),"",V90*Av_Cost_Coll/W90)</f>
        <v>0</v>
      </c>
      <c r="Y90" s="8" cm="1">
        <f t="array" ref="Y90">IF(AND(B90:D90="",G90:P90=""),"",VLOOKUP(CONCATENATE(M90,"-",N90),Likelihood,2,FALSE))</f>
        <v>36</v>
      </c>
      <c r="Z90" s="8" t="str" cm="1">
        <f t="array" ref="Z90">IF(AND(B90:D90="",G90:P90=""),"",IF(X90&gt;=2,IF(Y90&gt;50,"P1","P3"),IF(X90&gt;0,IF(Y90&gt;50,"P2","P5"),IF(Y90&gt;50,"P4","P6"))))</f>
        <v>P6</v>
      </c>
    </row>
    <row r="91" spans="1:26" x14ac:dyDescent="0.35">
      <c r="A91" t="s">
        <v>197</v>
      </c>
      <c r="B91">
        <v>90</v>
      </c>
      <c r="C91" t="s">
        <v>229</v>
      </c>
      <c r="D91" t="s">
        <v>46</v>
      </c>
      <c r="E91" s="5" t="s">
        <v>112</v>
      </c>
      <c r="F91" s="5" t="s">
        <v>171</v>
      </c>
      <c r="G91">
        <v>138</v>
      </c>
      <c r="H91">
        <v>230</v>
      </c>
      <c r="I91" t="s">
        <v>154</v>
      </c>
      <c r="J91" t="s">
        <v>13</v>
      </c>
      <c r="K91">
        <v>0.3</v>
      </c>
      <c r="L91">
        <v>0.44</v>
      </c>
      <c r="M91">
        <v>4</v>
      </c>
      <c r="N91">
        <v>1</v>
      </c>
      <c r="O91">
        <v>2</v>
      </c>
      <c r="P91">
        <v>6654</v>
      </c>
      <c r="Q91" s="8" t="str" cm="1">
        <f t="array" ref="Q91">IF(AND(B91="",D91="",G91:H91="",J91:P91),"",IF(OR(B91="",D91="",AND(D91&lt;&gt;"A",D91&lt;&gt;"B",D91&lt;&gt;"C",D91&lt;&gt;"D",D91&lt;&gt;"U"),G91&lt;0,H91&lt;G91,AND(J91&lt;&gt;"BC",J91&lt;&gt;"SG",J91&lt;&gt;"KQ",J91&lt;&gt;"R"),J91="",K91="",L91="",L91&lt; 0,OR(M91="",M91&gt;15),OR(N91="",N91&gt;15),O91="",P91=""),"ERROR - Please check inputs",""))</f>
        <v/>
      </c>
      <c r="R91" s="8" cm="1">
        <f t="array" ref="R91">IF(AND(B91:D91="",G91:P91=""),"",H91-G91)</f>
        <v>92</v>
      </c>
      <c r="S91" s="8" cm="1">
        <f t="array" ref="S91">IF(AND(B91:D91="",G91:P91=""),"",P91*R91/1000*365)</f>
        <v>223441.32</v>
      </c>
      <c r="T91" s="8" cm="1">
        <f t="array" ref="T91">IF(AND(B91:D91="",G91:P91=""),"",MAX(0,K91-L91))</f>
        <v>0</v>
      </c>
      <c r="U91" s="8" cm="1">
        <f t="array" ref="U91">IF(AND(B91:D91="",G91:P91=""),"",VLOOKUP(J91,ABen_Rates,3,FALSE)*T91*S91)</f>
        <v>0</v>
      </c>
      <c r="V91" s="8" cm="1">
        <f t="array" ref="V91">IF(AND(B91:D91="",G91:P91=""),"",VLOOKUP(D91,Treatment_Life,2,FALSE)*U91)</f>
        <v>0</v>
      </c>
      <c r="W91" s="8" cm="1">
        <f t="array" ref="W91">IF(AND(B91:D91="",G91:P91=""),"",(H91-G91)*O91*Lane_Width*Cost_m2)</f>
        <v>3974.3999999999996</v>
      </c>
      <c r="X91" s="8" cm="1">
        <f t="array" ref="X91">IF(AND(B91:D91="",G91:P91=""),"",V91*Av_Cost_Coll/W91)</f>
        <v>0</v>
      </c>
      <c r="Y91" s="8" cm="1">
        <f t="array" ref="Y91">IF(AND(B91:D91="",G91:P91=""),"",VLOOKUP(CONCATENATE(M91,"-",N91),Likelihood,2,FALSE))</f>
        <v>44</v>
      </c>
      <c r="Z91" s="8" t="str" cm="1">
        <f t="array" ref="Z91">IF(AND(B91:D91="",G91:P91=""),"",IF(X91&gt;=2,IF(Y91&gt;50,"P1","P3"),IF(X91&gt;0,IF(Y91&gt;50,"P2","P5"),IF(Y91&gt;50,"P4","P6"))))</f>
        <v>P6</v>
      </c>
    </row>
    <row r="92" spans="1:26" x14ac:dyDescent="0.35">
      <c r="A92" t="s">
        <v>197</v>
      </c>
      <c r="B92">
        <v>91</v>
      </c>
      <c r="C92" t="s">
        <v>229</v>
      </c>
      <c r="D92" t="s">
        <v>46</v>
      </c>
      <c r="E92" s="5" t="s">
        <v>112</v>
      </c>
      <c r="F92" s="5" t="s">
        <v>171</v>
      </c>
      <c r="G92">
        <v>230</v>
      </c>
      <c r="H92">
        <v>324</v>
      </c>
      <c r="I92" t="s">
        <v>154</v>
      </c>
      <c r="J92" t="s">
        <v>10</v>
      </c>
      <c r="K92">
        <v>0.4</v>
      </c>
      <c r="L92">
        <v>0.43</v>
      </c>
      <c r="M92">
        <v>2</v>
      </c>
      <c r="N92">
        <v>0</v>
      </c>
      <c r="O92">
        <v>2</v>
      </c>
      <c r="P92">
        <v>6654</v>
      </c>
      <c r="Q92" s="8" t="str" cm="1">
        <f t="array" ref="Q92">IF(AND(B92="",D92="",G92:H92="",J92:P92),"",IF(OR(B92="",D92="",AND(D92&lt;&gt;"A",D92&lt;&gt;"B",D92&lt;&gt;"C",D92&lt;&gt;"D",D92&lt;&gt;"U"),G92&lt;0,H92&lt;G92,AND(J92&lt;&gt;"BC",J92&lt;&gt;"SG",J92&lt;&gt;"KQ",J92&lt;&gt;"R"),J92="",K92="",L92="",L92&lt; 0,OR(M92="",M92&gt;15),OR(N92="",N92&gt;15),O92="",P92=""),"ERROR - Please check inputs",""))</f>
        <v/>
      </c>
      <c r="R92" s="8" cm="1">
        <f t="array" ref="R92">IF(AND(B92:D92="",G92:P92=""),"",H92-G92)</f>
        <v>94</v>
      </c>
      <c r="S92" s="8" cm="1">
        <f t="array" ref="S92">IF(AND(B92:D92="",G92:P92=""),"",P92*R92/1000*365)</f>
        <v>228298.74</v>
      </c>
      <c r="T92" s="8" cm="1">
        <f t="array" ref="T92">IF(AND(B92:D92="",G92:P92=""),"",MAX(0,K92-L92))</f>
        <v>0</v>
      </c>
      <c r="U92" s="8" cm="1">
        <f t="array" ref="U92">IF(AND(B92:D92="",G92:P92=""),"",VLOOKUP(J92,ABen_Rates,3,FALSE)*T92*S92)</f>
        <v>0</v>
      </c>
      <c r="V92" s="8" cm="1">
        <f t="array" ref="V92">IF(AND(B92:D92="",G92:P92=""),"",VLOOKUP(D92,Treatment_Life,2,FALSE)*U92)</f>
        <v>0</v>
      </c>
      <c r="W92" s="8" cm="1">
        <f t="array" ref="W92">IF(AND(B92:D92="",G92:P92=""),"",(H92-G92)*O92*Lane_Width*Cost_m2)</f>
        <v>4060.8</v>
      </c>
      <c r="X92" s="8" cm="1">
        <f t="array" ref="X92">IF(AND(B92:D92="",G92:P92=""),"",V92*Av_Cost_Coll/W92)</f>
        <v>0</v>
      </c>
      <c r="Y92" s="8" cm="1">
        <f t="array" ref="Y92">IF(AND(B92:D92="",G92:P92=""),"",VLOOKUP(CONCATENATE(M92,"-",N92),Likelihood,2,FALSE))</f>
        <v>36</v>
      </c>
      <c r="Z92" s="8" t="str" cm="1">
        <f t="array" ref="Z92">IF(AND(B92:D92="",G92:P92=""),"",IF(X92&gt;=2,IF(Y92&gt;50,"P1","P3"),IF(X92&gt;0,IF(Y92&gt;50,"P2","P5"),IF(Y92&gt;50,"P4","P6"))))</f>
        <v>P6</v>
      </c>
    </row>
    <row r="93" spans="1:26" x14ac:dyDescent="0.35">
      <c r="A93" t="s">
        <v>197</v>
      </c>
      <c r="B93">
        <v>92</v>
      </c>
      <c r="C93" t="s">
        <v>230</v>
      </c>
      <c r="D93" t="s">
        <v>46</v>
      </c>
      <c r="E93" s="5" t="s">
        <v>112</v>
      </c>
      <c r="F93" s="5" t="s">
        <v>153</v>
      </c>
      <c r="G93">
        <v>0</v>
      </c>
      <c r="H93">
        <v>111</v>
      </c>
      <c r="I93" t="s">
        <v>154</v>
      </c>
      <c r="J93" t="s">
        <v>13</v>
      </c>
      <c r="K93">
        <v>0.3</v>
      </c>
      <c r="L93">
        <v>0.46</v>
      </c>
      <c r="M93">
        <v>6</v>
      </c>
      <c r="N93">
        <v>0</v>
      </c>
      <c r="O93">
        <v>1</v>
      </c>
      <c r="P93">
        <v>8523</v>
      </c>
      <c r="Q93" s="8" t="str" cm="1">
        <f t="array" ref="Q93">IF(AND(B93="",D93="",G93:H93="",J93:P93),"",IF(OR(B93="",D93="",AND(D93&lt;&gt;"A",D93&lt;&gt;"B",D93&lt;&gt;"C",D93&lt;&gt;"D",D93&lt;&gt;"U"),G93&lt;0,H93&lt;G93,AND(J93&lt;&gt;"BC",J93&lt;&gt;"SG",J93&lt;&gt;"KQ",J93&lt;&gt;"R"),J93="",K93="",L93="",L93&lt; 0,OR(M93="",M93&gt;15),OR(N93="",N93&gt;15),O93="",P93=""),"ERROR - Please check inputs",""))</f>
        <v/>
      </c>
      <c r="R93" s="8" cm="1">
        <f t="array" ref="R93">IF(AND(B93:D93="",G93:P93=""),"",H93-G93)</f>
        <v>111</v>
      </c>
      <c r="S93" s="8" cm="1">
        <f t="array" ref="S93">IF(AND(B93:D93="",G93:P93=""),"",P93*R93/1000*365)</f>
        <v>345309.34499999997</v>
      </c>
      <c r="T93" s="8" cm="1">
        <f t="array" ref="T93">IF(AND(B93:D93="",G93:P93=""),"",MAX(0,K93-L93))</f>
        <v>0</v>
      </c>
      <c r="U93" s="8" cm="1">
        <f t="array" ref="U93">IF(AND(B93:D93="",G93:P93=""),"",VLOOKUP(J93,ABen_Rates,3,FALSE)*T93*S93)</f>
        <v>0</v>
      </c>
      <c r="V93" s="8" cm="1">
        <f t="array" ref="V93">IF(AND(B93:D93="",G93:P93=""),"",VLOOKUP(D93,Treatment_Life,2,FALSE)*U93)</f>
        <v>0</v>
      </c>
      <c r="W93" s="8" cm="1">
        <f t="array" ref="W93">IF(AND(B93:D93="",G93:P93=""),"",(H93-G93)*O93*Lane_Width*Cost_m2)</f>
        <v>2397.6000000000004</v>
      </c>
      <c r="X93" s="8" cm="1">
        <f t="array" ref="X93">IF(AND(B93:D93="",G93:P93=""),"",V93*Av_Cost_Coll/W93)</f>
        <v>0</v>
      </c>
      <c r="Y93" s="8" cm="1">
        <f t="array" ref="Y93">IF(AND(B93:D93="",G93:P93=""),"",VLOOKUP(CONCATENATE(M93,"-",N93),Likelihood,2,FALSE))</f>
        <v>14</v>
      </c>
      <c r="Z93" s="8" t="str" cm="1">
        <f t="array" ref="Z93">IF(AND(B93:D93="",G93:P93=""),"",IF(X93&gt;=2,IF(Y93&gt;50,"P1","P3"),IF(X93&gt;0,IF(Y93&gt;50,"P2","P5"),IF(Y93&gt;50,"P4","P6"))))</f>
        <v>P6</v>
      </c>
    </row>
    <row r="94" spans="1:26" x14ac:dyDescent="0.35">
      <c r="A94" t="s">
        <v>197</v>
      </c>
      <c r="B94">
        <v>93</v>
      </c>
      <c r="C94" t="s">
        <v>231</v>
      </c>
      <c r="D94" t="s">
        <v>46</v>
      </c>
      <c r="E94" s="5" t="s">
        <v>112</v>
      </c>
      <c r="F94" s="5" t="s">
        <v>174</v>
      </c>
      <c r="G94">
        <v>0</v>
      </c>
      <c r="H94">
        <v>10</v>
      </c>
      <c r="I94" t="s">
        <v>154</v>
      </c>
      <c r="J94" t="s">
        <v>16</v>
      </c>
      <c r="K94">
        <v>0.5</v>
      </c>
      <c r="L94">
        <v>0.33</v>
      </c>
      <c r="M94">
        <v>8</v>
      </c>
      <c r="N94">
        <v>0</v>
      </c>
      <c r="O94">
        <v>3</v>
      </c>
      <c r="P94">
        <v>11400</v>
      </c>
      <c r="Q94" s="8" t="str" cm="1">
        <f t="array" ref="Q94">IF(AND(B94="",D94="",G94:H94="",J94:P94),"",IF(OR(B94="",D94="",AND(D94&lt;&gt;"A",D94&lt;&gt;"B",D94&lt;&gt;"C",D94&lt;&gt;"D",D94&lt;&gt;"U"),G94&lt;0,H94&lt;G94,AND(J94&lt;&gt;"BC",J94&lt;&gt;"SG",J94&lt;&gt;"KQ",J94&lt;&gt;"R"),J94="",K94="",L94="",L94&lt; 0,OR(M94="",M94&gt;15),OR(N94="",N94&gt;15),O94="",P94=""),"ERROR - Please check inputs",""))</f>
        <v/>
      </c>
      <c r="R94" s="8" cm="1">
        <f t="array" ref="R94">IF(AND(B94:D94="",G94:P94=""),"",H94-G94)</f>
        <v>10</v>
      </c>
      <c r="S94" s="8" cm="1">
        <f t="array" ref="S94">IF(AND(B94:D94="",G94:P94=""),"",P94*R94/1000*365)</f>
        <v>41610</v>
      </c>
      <c r="T94" s="8" cm="1">
        <f t="array" ref="T94">IF(AND(B94:D94="",G94:P94=""),"",MAX(0,K94-L94))</f>
        <v>0.16999999999999998</v>
      </c>
      <c r="U94" s="8" cm="1">
        <f t="array" ref="U94">IF(AND(B94:D94="",G94:P94=""),"",VLOOKUP(J94,ABen_Rates,3,FALSE)*T94*S94)</f>
        <v>8.5591769999999994E-3</v>
      </c>
      <c r="V94" s="8" cm="1">
        <f t="array" ref="V94">IF(AND(B94:D94="",G94:P94=""),"",VLOOKUP(D94,Treatment_Life,2,FALSE)*U94)</f>
        <v>7.7032592999999996E-2</v>
      </c>
      <c r="W94" s="8" cm="1">
        <f t="array" ref="W94">IF(AND(B94:D94="",G94:P94=""),"",(H94-G94)*O94*Lane_Width*Cost_m2)</f>
        <v>648</v>
      </c>
      <c r="X94" s="8" cm="1">
        <f t="array" ref="X94">IF(AND(B94:D94="",G94:P94=""),"",V94*Av_Cost_Coll/W94)</f>
        <v>15.847197338041665</v>
      </c>
      <c r="Y94" s="8" cm="1">
        <f t="array" ref="Y94">IF(AND(B94:D94="",G94:P94=""),"",VLOOKUP(CONCATENATE(M94,"-",N94),Likelihood,2,FALSE))</f>
        <v>9</v>
      </c>
      <c r="Z94" s="8" t="str" cm="1">
        <f t="array" ref="Z94">IF(AND(B94:D94="",G94:P94=""),"",IF(X94&gt;=2,IF(Y94&gt;50,"P1","P3"),IF(X94&gt;0,IF(Y94&gt;50,"P2","P5"),IF(Y94&gt;50,"P4","P6"))))</f>
        <v>P3</v>
      </c>
    </row>
    <row r="95" spans="1:26" x14ac:dyDescent="0.35">
      <c r="A95" t="s">
        <v>197</v>
      </c>
      <c r="B95">
        <v>94</v>
      </c>
      <c r="C95" t="s">
        <v>231</v>
      </c>
      <c r="D95" t="s">
        <v>46</v>
      </c>
      <c r="E95" s="5" t="s">
        <v>112</v>
      </c>
      <c r="F95" s="5" t="s">
        <v>174</v>
      </c>
      <c r="G95">
        <v>10</v>
      </c>
      <c r="H95">
        <v>40</v>
      </c>
      <c r="I95" t="s">
        <v>154</v>
      </c>
      <c r="J95" t="s">
        <v>16</v>
      </c>
      <c r="K95">
        <v>0.5</v>
      </c>
      <c r="L95">
        <v>0.29000000000000004</v>
      </c>
      <c r="M95">
        <v>5</v>
      </c>
      <c r="N95">
        <v>0</v>
      </c>
      <c r="O95">
        <v>3</v>
      </c>
      <c r="P95">
        <v>11400</v>
      </c>
      <c r="Q95" s="8" t="str" cm="1">
        <f t="array" ref="Q95">IF(AND(B95="",D95="",G95:H95="",J95:P95),"",IF(OR(B95="",D95="",AND(D95&lt;&gt;"A",D95&lt;&gt;"B",D95&lt;&gt;"C",D95&lt;&gt;"D",D95&lt;&gt;"U"),G95&lt;0,H95&lt;G95,AND(J95&lt;&gt;"BC",J95&lt;&gt;"SG",J95&lt;&gt;"KQ",J95&lt;&gt;"R"),J95="",K95="",L95="",L95&lt; 0,OR(M95="",M95&gt;15),OR(N95="",N95&gt;15),O95="",P95=""),"ERROR - Please check inputs",""))</f>
        <v/>
      </c>
      <c r="R95" s="8" cm="1">
        <f t="array" ref="R95">IF(AND(B95:D95="",G95:P95=""),"",H95-G95)</f>
        <v>30</v>
      </c>
      <c r="S95" s="8" cm="1">
        <f t="array" ref="S95">IF(AND(B95:D95="",G95:P95=""),"",P95*R95/1000*365)</f>
        <v>124830</v>
      </c>
      <c r="T95" s="8" cm="1">
        <f t="array" ref="T95">IF(AND(B95:D95="",G95:P95=""),"",MAX(0,K95-L95))</f>
        <v>0.20999999999999996</v>
      </c>
      <c r="U95" s="8" cm="1">
        <f t="array" ref="U95">IF(AND(B95:D95="",G95:P95=""),"",VLOOKUP(J95,ABen_Rates,3,FALSE)*T95*S95)</f>
        <v>3.1719302999999997E-2</v>
      </c>
      <c r="V95" s="8" cm="1">
        <f t="array" ref="V95">IF(AND(B95:D95="",G95:P95=""),"",VLOOKUP(D95,Treatment_Life,2,FALSE)*U95)</f>
        <v>0.28547372699999995</v>
      </c>
      <c r="W95" s="8" cm="1">
        <f t="array" ref="W95">IF(AND(B95:D95="",G95:P95=""),"",(H95-G95)*O95*Lane_Width*Cost_m2)</f>
        <v>1944</v>
      </c>
      <c r="X95" s="8" cm="1">
        <f t="array" ref="X95">IF(AND(B95:D95="",G95:P95=""),"",V95*Av_Cost_Coll/W95)</f>
        <v>19.575949652874996</v>
      </c>
      <c r="Y95" s="8" cm="1">
        <f t="array" ref="Y95">IF(AND(B95:D95="",G95:P95=""),"",VLOOKUP(CONCATENATE(M95,"-",N95),Likelihood,2,FALSE))</f>
        <v>19</v>
      </c>
      <c r="Z95" s="8" t="str" cm="1">
        <f t="array" ref="Z95">IF(AND(B95:D95="",G95:P95=""),"",IF(X95&gt;=2,IF(Y95&gt;50,"P1","P3"),IF(X95&gt;0,IF(Y95&gt;50,"P2","P5"),IF(Y95&gt;50,"P4","P6"))))</f>
        <v>P3</v>
      </c>
    </row>
    <row r="96" spans="1:26" x14ac:dyDescent="0.35">
      <c r="A96" t="s">
        <v>197</v>
      </c>
      <c r="B96">
        <v>95</v>
      </c>
      <c r="C96" t="s">
        <v>232</v>
      </c>
      <c r="D96" t="s">
        <v>46</v>
      </c>
      <c r="E96" s="5" t="s">
        <v>112</v>
      </c>
      <c r="F96" s="5" t="s">
        <v>173</v>
      </c>
      <c r="G96">
        <v>0</v>
      </c>
      <c r="H96">
        <v>40</v>
      </c>
      <c r="I96" t="s">
        <v>154</v>
      </c>
      <c r="J96" t="s">
        <v>16</v>
      </c>
      <c r="K96">
        <v>0.5</v>
      </c>
      <c r="L96">
        <v>0.38</v>
      </c>
      <c r="M96">
        <v>4</v>
      </c>
      <c r="N96">
        <v>1</v>
      </c>
      <c r="O96">
        <v>2</v>
      </c>
      <c r="P96">
        <v>11400</v>
      </c>
      <c r="Q96" s="8" t="str" cm="1">
        <f t="array" ref="Q96">IF(AND(B96="",D96="",G96:H96="",J96:P96),"",IF(OR(B96="",D96="",AND(D96&lt;&gt;"A",D96&lt;&gt;"B",D96&lt;&gt;"C",D96&lt;&gt;"D",D96&lt;&gt;"U"),G96&lt;0,H96&lt;G96,AND(J96&lt;&gt;"BC",J96&lt;&gt;"SG",J96&lt;&gt;"KQ",J96&lt;&gt;"R"),J96="",K96="",L96="",L96&lt; 0,OR(M96="",M96&gt;15),OR(N96="",N96&gt;15),O96="",P96=""),"ERROR - Please check inputs",""))</f>
        <v/>
      </c>
      <c r="R96" s="8" cm="1">
        <f t="array" ref="R96">IF(AND(B96:D96="",G96:P96=""),"",H96-G96)</f>
        <v>40</v>
      </c>
      <c r="S96" s="8" cm="1">
        <f t="array" ref="S96">IF(AND(B96:D96="",G96:P96=""),"",P96*R96/1000*365)</f>
        <v>166440</v>
      </c>
      <c r="T96" s="8" cm="1">
        <f t="array" ref="T96">IF(AND(B96:D96="",G96:P96=""),"",MAX(0,K96-L96))</f>
        <v>0.12</v>
      </c>
      <c r="U96" s="8" cm="1">
        <f t="array" ref="U96">IF(AND(B96:D96="",G96:P96=""),"",VLOOKUP(J96,ABen_Rates,3,FALSE)*T96*S96)</f>
        <v>2.4167088E-2</v>
      </c>
      <c r="V96" s="8" cm="1">
        <f t="array" ref="V96">IF(AND(B96:D96="",G96:P96=""),"",VLOOKUP(D96,Treatment_Life,2,FALSE)*U96)</f>
        <v>0.217503792</v>
      </c>
      <c r="W96" s="8" cm="1">
        <f t="array" ref="W96">IF(AND(B96:D96="",G96:P96=""),"",(H96-G96)*O96*Lane_Width*Cost_m2)</f>
        <v>1728</v>
      </c>
      <c r="X96" s="8" cm="1">
        <f t="array" ref="X96">IF(AND(B96:D96="",G96:P96=""),"",V96*Av_Cost_Coll/W96)</f>
        <v>16.779385416749999</v>
      </c>
      <c r="Y96" s="8" cm="1">
        <f t="array" ref="Y96">IF(AND(B96:D96="",G96:P96=""),"",VLOOKUP(CONCATENATE(M96,"-",N96),Likelihood,2,FALSE))</f>
        <v>44</v>
      </c>
      <c r="Z96" s="8" t="str" cm="1">
        <f t="array" ref="Z96">IF(AND(B96:D96="",G96:P96=""),"",IF(X96&gt;=2,IF(Y96&gt;50,"P1","P3"),IF(X96&gt;0,IF(Y96&gt;50,"P2","P5"),IF(Y96&gt;50,"P4","P6"))))</f>
        <v>P3</v>
      </c>
    </row>
    <row r="97" spans="1:26" x14ac:dyDescent="0.35">
      <c r="A97" t="s">
        <v>197</v>
      </c>
      <c r="B97">
        <v>96</v>
      </c>
      <c r="C97" t="s">
        <v>233</v>
      </c>
      <c r="D97" t="s">
        <v>46</v>
      </c>
      <c r="E97" s="5" t="s">
        <v>112</v>
      </c>
      <c r="F97" s="5" t="s">
        <v>153</v>
      </c>
      <c r="G97">
        <v>60</v>
      </c>
      <c r="H97">
        <v>292</v>
      </c>
      <c r="I97" t="s">
        <v>154</v>
      </c>
      <c r="J97" t="s">
        <v>7</v>
      </c>
      <c r="K97">
        <v>0.35</v>
      </c>
      <c r="L97">
        <v>0.36000000000000004</v>
      </c>
      <c r="M97">
        <v>2</v>
      </c>
      <c r="N97">
        <v>1</v>
      </c>
      <c r="O97">
        <v>1</v>
      </c>
      <c r="P97">
        <v>6386</v>
      </c>
      <c r="Q97" s="8" t="str" cm="1">
        <f t="array" ref="Q97">IF(AND(B97="",D97="",G97:H97="",J97:P97),"",IF(OR(B97="",D97="",AND(D97&lt;&gt;"A",D97&lt;&gt;"B",D97&lt;&gt;"C",D97&lt;&gt;"D",D97&lt;&gt;"U"),G97&lt;0,H97&lt;G97,AND(J97&lt;&gt;"BC",J97&lt;&gt;"SG",J97&lt;&gt;"KQ",J97&lt;&gt;"R"),J97="",K97="",L97="",L97&lt; 0,OR(M97="",M97&gt;15),OR(N97="",N97&gt;15),O97="",P97=""),"ERROR - Please check inputs",""))</f>
        <v/>
      </c>
      <c r="R97" s="8" cm="1">
        <f t="array" ref="R97">IF(AND(B97:D97="",G97:P97=""),"",H97-G97)</f>
        <v>232</v>
      </c>
      <c r="S97" s="8" cm="1">
        <f t="array" ref="S97">IF(AND(B97:D97="",G97:P97=""),"",P97*R97/1000*365)</f>
        <v>540766.48</v>
      </c>
      <c r="T97" s="8" cm="1">
        <f t="array" ref="T97">IF(AND(B97:D97="",G97:P97=""),"",MAX(0,K97-L97))</f>
        <v>0</v>
      </c>
      <c r="U97" s="8" cm="1">
        <f t="array" ref="U97">IF(AND(B97:D97="",G97:P97=""),"",VLOOKUP(J97,ABen_Rates,3,FALSE)*T97*S97)</f>
        <v>0</v>
      </c>
      <c r="V97" s="8" cm="1">
        <f t="array" ref="V97">IF(AND(B97:D97="",G97:P97=""),"",VLOOKUP(D97,Treatment_Life,2,FALSE)*U97)</f>
        <v>0</v>
      </c>
      <c r="W97" s="8" cm="1">
        <f t="array" ref="W97">IF(AND(B97:D97="",G97:P97=""),"",(H97-G97)*O97*Lane_Width*Cost_m2)</f>
        <v>5011.2000000000007</v>
      </c>
      <c r="X97" s="8" cm="1">
        <f t="array" ref="X97">IF(AND(B97:D97="",G97:P97=""),"",V97*Av_Cost_Coll/W97)</f>
        <v>0</v>
      </c>
      <c r="Y97" s="8" cm="1">
        <f t="array" ref="Y97">IF(AND(B97:D97="",G97:P97=""),"",VLOOKUP(CONCATENATE(M97,"-",N97),Likelihood,2,FALSE))</f>
        <v>59</v>
      </c>
      <c r="Z97" s="8" t="str" cm="1">
        <f t="array" ref="Z97">IF(AND(B97:D97="",G97:P97=""),"",IF(X97&gt;=2,IF(Y97&gt;50,"P1","P3"),IF(X97&gt;0,IF(Y97&gt;50,"P2","P5"),IF(Y97&gt;50,"P4","P6"))))</f>
        <v>P4</v>
      </c>
    </row>
    <row r="98" spans="1:26" x14ac:dyDescent="0.35">
      <c r="A98" t="s">
        <v>197</v>
      </c>
      <c r="B98">
        <v>97</v>
      </c>
      <c r="C98" t="s">
        <v>233</v>
      </c>
      <c r="D98" t="s">
        <v>46</v>
      </c>
      <c r="E98" s="5" t="s">
        <v>112</v>
      </c>
      <c r="F98" s="5" t="s">
        <v>153</v>
      </c>
      <c r="G98">
        <v>292</v>
      </c>
      <c r="H98">
        <v>360</v>
      </c>
      <c r="I98" t="s">
        <v>154</v>
      </c>
      <c r="J98" t="s">
        <v>13</v>
      </c>
      <c r="K98">
        <v>0.3</v>
      </c>
      <c r="L98">
        <v>0.33500000000000002</v>
      </c>
      <c r="M98">
        <v>2</v>
      </c>
      <c r="N98">
        <v>0</v>
      </c>
      <c r="O98">
        <v>1</v>
      </c>
      <c r="P98">
        <v>6386</v>
      </c>
      <c r="Q98" s="8" t="str" cm="1">
        <f t="array" ref="Q98">IF(AND(B98="",D98="",G98:H98="",J98:P98),"",IF(OR(B98="",D98="",AND(D98&lt;&gt;"A",D98&lt;&gt;"B",D98&lt;&gt;"C",D98&lt;&gt;"D",D98&lt;&gt;"U"),G98&lt;0,H98&lt;G98,AND(J98&lt;&gt;"BC",J98&lt;&gt;"SG",J98&lt;&gt;"KQ",J98&lt;&gt;"R"),J98="",K98="",L98="",L98&lt; 0,OR(M98="",M98&gt;15),OR(N98="",N98&gt;15),O98="",P98=""),"ERROR - Please check inputs",""))</f>
        <v/>
      </c>
      <c r="R98" s="8" cm="1">
        <f t="array" ref="R98">IF(AND(B98:D98="",G98:P98=""),"",H98-G98)</f>
        <v>68</v>
      </c>
      <c r="S98" s="8" cm="1">
        <f t="array" ref="S98">IF(AND(B98:D98="",G98:P98=""),"",P98*R98/1000*365)</f>
        <v>158500.51999999999</v>
      </c>
      <c r="T98" s="8" cm="1">
        <f t="array" ref="T98">IF(AND(B98:D98="",G98:P98=""),"",MAX(0,K98-L98))</f>
        <v>0</v>
      </c>
      <c r="U98" s="8" cm="1">
        <f t="array" ref="U98">IF(AND(B98:D98="",G98:P98=""),"",VLOOKUP(J98,ABen_Rates,3,FALSE)*T98*S98)</f>
        <v>0</v>
      </c>
      <c r="V98" s="8" cm="1">
        <f t="array" ref="V98">IF(AND(B98:D98="",G98:P98=""),"",VLOOKUP(D98,Treatment_Life,2,FALSE)*U98)</f>
        <v>0</v>
      </c>
      <c r="W98" s="8" cm="1">
        <f t="array" ref="W98">IF(AND(B98:D98="",G98:P98=""),"",(H98-G98)*O98*Lane_Width*Cost_m2)</f>
        <v>1468.8000000000002</v>
      </c>
      <c r="X98" s="8" cm="1">
        <f t="array" ref="X98">IF(AND(B98:D98="",G98:P98=""),"",V98*Av_Cost_Coll/W98)</f>
        <v>0</v>
      </c>
      <c r="Y98" s="8" cm="1">
        <f t="array" ref="Y98">IF(AND(B98:D98="",G98:P98=""),"",VLOOKUP(CONCATENATE(M98,"-",N98),Likelihood,2,FALSE))</f>
        <v>36</v>
      </c>
      <c r="Z98" s="8" t="str" cm="1">
        <f t="array" ref="Z98">IF(AND(B98:D98="",G98:P98=""),"",IF(X98&gt;=2,IF(Y98&gt;50,"P1","P3"),IF(X98&gt;0,IF(Y98&gt;50,"P2","P5"),IF(Y98&gt;50,"P4","P6"))))</f>
        <v>P6</v>
      </c>
    </row>
    <row r="99" spans="1:26" x14ac:dyDescent="0.35">
      <c r="A99" t="s">
        <v>197</v>
      </c>
      <c r="B99">
        <v>98</v>
      </c>
      <c r="C99" t="s">
        <v>233</v>
      </c>
      <c r="D99" t="s">
        <v>46</v>
      </c>
      <c r="E99" s="5" t="s">
        <v>112</v>
      </c>
      <c r="F99" s="5" t="s">
        <v>153</v>
      </c>
      <c r="G99">
        <v>360</v>
      </c>
      <c r="H99">
        <v>420</v>
      </c>
      <c r="I99" t="s">
        <v>154</v>
      </c>
      <c r="J99" t="s">
        <v>13</v>
      </c>
      <c r="K99">
        <v>0.3</v>
      </c>
      <c r="L99">
        <v>0.33299999999999996</v>
      </c>
      <c r="M99">
        <v>3</v>
      </c>
      <c r="N99">
        <v>0</v>
      </c>
      <c r="O99">
        <v>1</v>
      </c>
      <c r="P99">
        <v>6386</v>
      </c>
      <c r="Q99" s="8" t="str" cm="1">
        <f t="array" ref="Q99">IF(AND(B99="",D99="",G99:H99="",J99:P99),"",IF(OR(B99="",D99="",AND(D99&lt;&gt;"A",D99&lt;&gt;"B",D99&lt;&gt;"C",D99&lt;&gt;"D",D99&lt;&gt;"U"),G99&lt;0,H99&lt;G99,AND(J99&lt;&gt;"BC",J99&lt;&gt;"SG",J99&lt;&gt;"KQ",J99&lt;&gt;"R"),J99="",K99="",L99="",L99&lt; 0,OR(M99="",M99&gt;15),OR(N99="",N99&gt;15),O99="",P99=""),"ERROR - Please check inputs",""))</f>
        <v/>
      </c>
      <c r="R99" s="8" cm="1">
        <f t="array" ref="R99">IF(AND(B99:D99="",G99:P99=""),"",H99-G99)</f>
        <v>60</v>
      </c>
      <c r="S99" s="8" cm="1">
        <f t="array" ref="S99">IF(AND(B99:D99="",G99:P99=""),"",P99*R99/1000*365)</f>
        <v>139853.40000000002</v>
      </c>
      <c r="T99" s="8" cm="1">
        <f t="array" ref="T99">IF(AND(B99:D99="",G99:P99=""),"",MAX(0,K99-L99))</f>
        <v>0</v>
      </c>
      <c r="U99" s="8" cm="1">
        <f t="array" ref="U99">IF(AND(B99:D99="",G99:P99=""),"",VLOOKUP(J99,ABen_Rates,3,FALSE)*T99*S99)</f>
        <v>0</v>
      </c>
      <c r="V99" s="8" cm="1">
        <f t="array" ref="V99">IF(AND(B99:D99="",G99:P99=""),"",VLOOKUP(D99,Treatment_Life,2,FALSE)*U99)</f>
        <v>0</v>
      </c>
      <c r="W99" s="8" cm="1">
        <f t="array" ref="W99">IF(AND(B99:D99="",G99:P99=""),"",(H99-G99)*O99*Lane_Width*Cost_m2)</f>
        <v>1296</v>
      </c>
      <c r="X99" s="8" cm="1">
        <f t="array" ref="X99">IF(AND(B99:D99="",G99:P99=""),"",V99*Av_Cost_Coll/W99)</f>
        <v>0</v>
      </c>
      <c r="Y99" s="8" cm="1">
        <f t="array" ref="Y99">IF(AND(B99:D99="",G99:P99=""),"",VLOOKUP(CONCATENATE(M99,"-",N99),Likelihood,2,FALSE))</f>
        <v>29</v>
      </c>
      <c r="Z99" s="8" t="str" cm="1">
        <f t="array" ref="Z99">IF(AND(B99:D99="",G99:P99=""),"",IF(X99&gt;=2,IF(Y99&gt;50,"P1","P3"),IF(X99&gt;0,IF(Y99&gt;50,"P2","P5"),IF(Y99&gt;50,"P4","P6"))))</f>
        <v>P6</v>
      </c>
    </row>
    <row r="100" spans="1:26" x14ac:dyDescent="0.35">
      <c r="A100" t="s">
        <v>197</v>
      </c>
      <c r="B100">
        <v>99</v>
      </c>
      <c r="C100" t="s">
        <v>233</v>
      </c>
      <c r="D100" t="s">
        <v>46</v>
      </c>
      <c r="E100" s="5" t="s">
        <v>112</v>
      </c>
      <c r="F100" s="5" t="s">
        <v>153</v>
      </c>
      <c r="G100">
        <v>420</v>
      </c>
      <c r="H100">
        <v>505</v>
      </c>
      <c r="I100" t="s">
        <v>154</v>
      </c>
      <c r="J100" t="s">
        <v>13</v>
      </c>
      <c r="K100">
        <v>0.3</v>
      </c>
      <c r="L100">
        <v>0.38400000000000001</v>
      </c>
      <c r="M100">
        <v>3</v>
      </c>
      <c r="N100">
        <v>0</v>
      </c>
      <c r="O100">
        <v>1</v>
      </c>
      <c r="P100">
        <v>6386</v>
      </c>
      <c r="Q100" s="8" t="str" cm="1">
        <f t="array" ref="Q100">IF(AND(B100="",D100="",G100:H100="",J100:P100),"",IF(OR(B100="",D100="",AND(D100&lt;&gt;"A",D100&lt;&gt;"B",D100&lt;&gt;"C",D100&lt;&gt;"D",D100&lt;&gt;"U"),G100&lt;0,H100&lt;G100,AND(J100&lt;&gt;"BC",J100&lt;&gt;"SG",J100&lt;&gt;"KQ",J100&lt;&gt;"R"),J100="",K100="",L100="",L100&lt; 0,OR(M100="",M100&gt;15),OR(N100="",N100&gt;15),O100="",P100=""),"ERROR - Please check inputs",""))</f>
        <v/>
      </c>
      <c r="R100" s="8" cm="1">
        <f t="array" ref="R100">IF(AND(B100:D100="",G100:P100=""),"",H100-G100)</f>
        <v>85</v>
      </c>
      <c r="S100" s="8" cm="1">
        <f t="array" ref="S100">IF(AND(B100:D100="",G100:P100=""),"",P100*R100/1000*365)</f>
        <v>198125.65</v>
      </c>
      <c r="T100" s="8" cm="1">
        <f t="array" ref="T100">IF(AND(B100:D100="",G100:P100=""),"",MAX(0,K100-L100))</f>
        <v>0</v>
      </c>
      <c r="U100" s="8" cm="1">
        <f t="array" ref="U100">IF(AND(B100:D100="",G100:P100=""),"",VLOOKUP(J100,ABen_Rates,3,FALSE)*T100*S100)</f>
        <v>0</v>
      </c>
      <c r="V100" s="8" cm="1">
        <f t="array" ref="V100">IF(AND(B100:D100="",G100:P100=""),"",VLOOKUP(D100,Treatment_Life,2,FALSE)*U100)</f>
        <v>0</v>
      </c>
      <c r="W100" s="8" cm="1">
        <f t="array" ref="W100">IF(AND(B100:D100="",G100:P100=""),"",(H100-G100)*O100*Lane_Width*Cost_m2)</f>
        <v>1836</v>
      </c>
      <c r="X100" s="8" cm="1">
        <f t="array" ref="X100">IF(AND(B100:D100="",G100:P100=""),"",V100*Av_Cost_Coll/W100)</f>
        <v>0</v>
      </c>
      <c r="Y100" s="8" cm="1">
        <f t="array" ref="Y100">IF(AND(B100:D100="",G100:P100=""),"",VLOOKUP(CONCATENATE(M100,"-",N100),Likelihood,2,FALSE))</f>
        <v>29</v>
      </c>
      <c r="Z100" s="8" t="str" cm="1">
        <f t="array" ref="Z100">IF(AND(B100:D100="",G100:P100=""),"",IF(X100&gt;=2,IF(Y100&gt;50,"P1","P3"),IF(X100&gt;0,IF(Y100&gt;50,"P2","P5"),IF(Y100&gt;50,"P4","P6"))))</f>
        <v>P6</v>
      </c>
    </row>
    <row r="101" spans="1:26" x14ac:dyDescent="0.35">
      <c r="A101" t="s">
        <v>197</v>
      </c>
      <c r="B101">
        <v>100</v>
      </c>
      <c r="C101" t="s">
        <v>233</v>
      </c>
      <c r="D101" t="s">
        <v>46</v>
      </c>
      <c r="E101" s="5" t="s">
        <v>112</v>
      </c>
      <c r="F101" s="5" t="s">
        <v>153</v>
      </c>
      <c r="G101">
        <v>560</v>
      </c>
      <c r="H101">
        <v>731</v>
      </c>
      <c r="I101" t="s">
        <v>154</v>
      </c>
      <c r="J101" t="s">
        <v>13</v>
      </c>
      <c r="K101">
        <v>0.3</v>
      </c>
      <c r="L101">
        <v>0.44400000000000001</v>
      </c>
      <c r="M101">
        <v>4</v>
      </c>
      <c r="N101">
        <v>1</v>
      </c>
      <c r="O101">
        <v>1</v>
      </c>
      <c r="P101">
        <v>6386</v>
      </c>
      <c r="Q101" s="8" t="str" cm="1">
        <f t="array" ref="Q101">IF(AND(B101="",D101="",G101:H101="",J101:P101),"",IF(OR(B101="",D101="",AND(D101&lt;&gt;"A",D101&lt;&gt;"B",D101&lt;&gt;"C",D101&lt;&gt;"D",D101&lt;&gt;"U"),G101&lt;0,H101&lt;G101,AND(J101&lt;&gt;"BC",J101&lt;&gt;"SG",J101&lt;&gt;"KQ",J101&lt;&gt;"R"),J101="",K101="",L101="",L101&lt; 0,OR(M101="",M101&gt;15),OR(N101="",N101&gt;15),O101="",P101=""),"ERROR - Please check inputs",""))</f>
        <v/>
      </c>
      <c r="R101" s="8" cm="1">
        <f t="array" ref="R101">IF(AND(B101:D101="",G101:P101=""),"",H101-G101)</f>
        <v>171</v>
      </c>
      <c r="S101" s="8" cm="1">
        <f t="array" ref="S101">IF(AND(B101:D101="",G101:P101=""),"",P101*R101/1000*365)</f>
        <v>398582.19</v>
      </c>
      <c r="T101" s="8" cm="1">
        <f t="array" ref="T101">IF(AND(B101:D101="",G101:P101=""),"",MAX(0,K101-L101))</f>
        <v>0</v>
      </c>
      <c r="U101" s="8" cm="1">
        <f t="array" ref="U101">IF(AND(B101:D101="",G101:P101=""),"",VLOOKUP(J101,ABen_Rates,3,FALSE)*T101*S101)</f>
        <v>0</v>
      </c>
      <c r="V101" s="8" cm="1">
        <f t="array" ref="V101">IF(AND(B101:D101="",G101:P101=""),"",VLOOKUP(D101,Treatment_Life,2,FALSE)*U101)</f>
        <v>0</v>
      </c>
      <c r="W101" s="8" cm="1">
        <f t="array" ref="W101">IF(AND(B101:D101="",G101:P101=""),"",(H101-G101)*O101*Lane_Width*Cost_m2)</f>
        <v>3693.6000000000004</v>
      </c>
      <c r="X101" s="8" cm="1">
        <f t="array" ref="X101">IF(AND(B101:D101="",G101:P101=""),"",V101*Av_Cost_Coll/W101)</f>
        <v>0</v>
      </c>
      <c r="Y101" s="8" cm="1">
        <f t="array" ref="Y101">IF(AND(B101:D101="",G101:P101=""),"",VLOOKUP(CONCATENATE(M101,"-",N101),Likelihood,2,FALSE))</f>
        <v>44</v>
      </c>
      <c r="Z101" s="8" t="str" cm="1">
        <f t="array" ref="Z101">IF(AND(B101:D101="",G101:P101=""),"",IF(X101&gt;=2,IF(Y101&gt;50,"P1","P3"),IF(X101&gt;0,IF(Y101&gt;50,"P2","P5"),IF(Y101&gt;50,"P4","P6"))))</f>
        <v>P6</v>
      </c>
    </row>
    <row r="102" spans="1:26" x14ac:dyDescent="0.35">
      <c r="A102" t="s">
        <v>197</v>
      </c>
      <c r="B102">
        <v>101</v>
      </c>
      <c r="C102" t="s">
        <v>233</v>
      </c>
      <c r="D102" t="s">
        <v>46</v>
      </c>
      <c r="E102" s="5" t="s">
        <v>112</v>
      </c>
      <c r="F102" s="5" t="s">
        <v>153</v>
      </c>
      <c r="G102">
        <v>731</v>
      </c>
      <c r="H102">
        <v>834</v>
      </c>
      <c r="I102" t="s">
        <v>154</v>
      </c>
      <c r="J102" t="s">
        <v>13</v>
      </c>
      <c r="K102">
        <v>0.3</v>
      </c>
      <c r="L102">
        <v>0.41300000000000003</v>
      </c>
      <c r="M102">
        <v>1</v>
      </c>
      <c r="N102">
        <v>1</v>
      </c>
      <c r="O102">
        <v>1</v>
      </c>
      <c r="P102">
        <v>6386</v>
      </c>
      <c r="Q102" s="8" t="str" cm="1">
        <f t="array" ref="Q102">IF(AND(B102="",D102="",G102:H102="",J102:P102),"",IF(OR(B102="",D102="",AND(D102&lt;&gt;"A",D102&lt;&gt;"B",D102&lt;&gt;"C",D102&lt;&gt;"D",D102&lt;&gt;"U"),G102&lt;0,H102&lt;G102,AND(J102&lt;&gt;"BC",J102&lt;&gt;"SG",J102&lt;&gt;"KQ",J102&lt;&gt;"R"),J102="",K102="",L102="",L102&lt; 0,OR(M102="",M102&gt;15),OR(N102="",N102&gt;15),O102="",P102=""),"ERROR - Please check inputs",""))</f>
        <v/>
      </c>
      <c r="R102" s="8" cm="1">
        <f t="array" ref="R102">IF(AND(B102:D102="",G102:P102=""),"",H102-G102)</f>
        <v>103</v>
      </c>
      <c r="S102" s="8" cm="1">
        <f t="array" ref="S102">IF(AND(B102:D102="",G102:P102=""),"",P102*R102/1000*365)</f>
        <v>240081.67</v>
      </c>
      <c r="T102" s="8" cm="1">
        <f t="array" ref="T102">IF(AND(B102:D102="",G102:P102=""),"",MAX(0,K102-L102))</f>
        <v>0</v>
      </c>
      <c r="U102" s="8" cm="1">
        <f t="array" ref="U102">IF(AND(B102:D102="",G102:P102=""),"",VLOOKUP(J102,ABen_Rates,3,FALSE)*T102*S102)</f>
        <v>0</v>
      </c>
      <c r="V102" s="8" cm="1">
        <f t="array" ref="V102">IF(AND(B102:D102="",G102:P102=""),"",VLOOKUP(D102,Treatment_Life,2,FALSE)*U102)</f>
        <v>0</v>
      </c>
      <c r="W102" s="8" cm="1">
        <f t="array" ref="W102">IF(AND(B102:D102="",G102:P102=""),"",(H102-G102)*O102*Lane_Width*Cost_m2)</f>
        <v>2224.8000000000002</v>
      </c>
      <c r="X102" s="8" cm="1">
        <f t="array" ref="X102">IF(AND(B102:D102="",G102:P102=""),"",V102*Av_Cost_Coll/W102)</f>
        <v>0</v>
      </c>
      <c r="Y102" s="8" cm="1">
        <f t="array" ref="Y102">IF(AND(B102:D102="",G102:P102=""),"",VLOOKUP(CONCATENATE(M102,"-",N102),Likelihood,2,FALSE))</f>
        <v>66</v>
      </c>
      <c r="Z102" s="8" t="str" cm="1">
        <f t="array" ref="Z102">IF(AND(B102:D102="",G102:P102=""),"",IF(X102&gt;=2,IF(Y102&gt;50,"P1","P3"),IF(X102&gt;0,IF(Y102&gt;50,"P2","P5"),IF(Y102&gt;50,"P4","P6"))))</f>
        <v>P4</v>
      </c>
    </row>
    <row r="103" spans="1:26" x14ac:dyDescent="0.35">
      <c r="A103" t="s">
        <v>197</v>
      </c>
      <c r="B103">
        <v>102</v>
      </c>
      <c r="C103" t="s">
        <v>233</v>
      </c>
      <c r="D103" t="s">
        <v>46</v>
      </c>
      <c r="E103" s="5" t="s">
        <v>112</v>
      </c>
      <c r="F103" s="5" t="s">
        <v>153</v>
      </c>
      <c r="G103">
        <v>932</v>
      </c>
      <c r="H103">
        <v>1078</v>
      </c>
      <c r="I103" t="s">
        <v>154</v>
      </c>
      <c r="J103" t="s">
        <v>13</v>
      </c>
      <c r="K103">
        <v>0.3</v>
      </c>
      <c r="L103">
        <v>0.43099999999999999</v>
      </c>
      <c r="M103">
        <v>3</v>
      </c>
      <c r="N103">
        <v>1</v>
      </c>
      <c r="O103">
        <v>1</v>
      </c>
      <c r="P103">
        <v>6386</v>
      </c>
      <c r="Q103" s="8" t="str" cm="1">
        <f t="array" ref="Q103">IF(AND(B103="",D103="",G103:H103="",J103:P103),"",IF(OR(B103="",D103="",AND(D103&lt;&gt;"A",D103&lt;&gt;"B",D103&lt;&gt;"C",D103&lt;&gt;"D",D103&lt;&gt;"U"),G103&lt;0,H103&lt;G103,AND(J103&lt;&gt;"BC",J103&lt;&gt;"SG",J103&lt;&gt;"KQ",J103&lt;&gt;"R"),J103="",K103="",L103="",L103&lt; 0,OR(M103="",M103&gt;15),OR(N103="",N103&gt;15),O103="",P103=""),"ERROR - Please check inputs",""))</f>
        <v/>
      </c>
      <c r="R103" s="8" cm="1">
        <f t="array" ref="R103">IF(AND(B103:D103="",G103:P103=""),"",H103-G103)</f>
        <v>146</v>
      </c>
      <c r="S103" s="8" cm="1">
        <f t="array" ref="S103">IF(AND(B103:D103="",G103:P103=""),"",P103*R103/1000*365)</f>
        <v>340309.94</v>
      </c>
      <c r="T103" s="8" cm="1">
        <f t="array" ref="T103">IF(AND(B103:D103="",G103:P103=""),"",MAX(0,K103-L103))</f>
        <v>0</v>
      </c>
      <c r="U103" s="8" cm="1">
        <f t="array" ref="U103">IF(AND(B103:D103="",G103:P103=""),"",VLOOKUP(J103,ABen_Rates,3,FALSE)*T103*S103)</f>
        <v>0</v>
      </c>
      <c r="V103" s="8" cm="1">
        <f t="array" ref="V103">IF(AND(B103:D103="",G103:P103=""),"",VLOOKUP(D103,Treatment_Life,2,FALSE)*U103)</f>
        <v>0</v>
      </c>
      <c r="W103" s="8" cm="1">
        <f t="array" ref="W103">IF(AND(B103:D103="",G103:P103=""),"",(H103-G103)*O103*Lane_Width*Cost_m2)</f>
        <v>3153.6000000000004</v>
      </c>
      <c r="X103" s="8" cm="1">
        <f t="array" ref="X103">IF(AND(B103:D103="",G103:P103=""),"",V103*Av_Cost_Coll/W103)</f>
        <v>0</v>
      </c>
      <c r="Y103" s="8" cm="1">
        <f t="array" ref="Y103">IF(AND(B103:D103="",G103:P103=""),"",VLOOKUP(CONCATENATE(M103,"-",N103),Likelihood,2,FALSE))</f>
        <v>51</v>
      </c>
      <c r="Z103" s="8" t="str" cm="1">
        <f t="array" ref="Z103">IF(AND(B103:D103="",G103:P103=""),"",IF(X103&gt;=2,IF(Y103&gt;50,"P1","P3"),IF(X103&gt;0,IF(Y103&gt;50,"P2","P5"),IF(Y103&gt;50,"P4","P6"))))</f>
        <v>P4</v>
      </c>
    </row>
    <row r="104" spans="1:26" x14ac:dyDescent="0.35">
      <c r="A104" t="s">
        <v>197</v>
      </c>
      <c r="B104">
        <v>103</v>
      </c>
      <c r="C104" t="s">
        <v>233</v>
      </c>
      <c r="D104" t="s">
        <v>46</v>
      </c>
      <c r="E104" s="5" t="s">
        <v>112</v>
      </c>
      <c r="F104" s="5" t="s">
        <v>153</v>
      </c>
      <c r="G104">
        <v>1078</v>
      </c>
      <c r="H104">
        <v>1138</v>
      </c>
      <c r="I104" t="s">
        <v>154</v>
      </c>
      <c r="J104" t="s">
        <v>13</v>
      </c>
      <c r="K104">
        <v>0.3</v>
      </c>
      <c r="L104">
        <v>0.46799999999999997</v>
      </c>
      <c r="M104">
        <v>2</v>
      </c>
      <c r="N104">
        <v>1</v>
      </c>
      <c r="O104">
        <v>1</v>
      </c>
      <c r="P104">
        <v>6386</v>
      </c>
      <c r="Q104" s="8" t="str" cm="1">
        <f t="array" ref="Q104">IF(AND(B104="",D104="",G104:H104="",J104:P104),"",IF(OR(B104="",D104="",AND(D104&lt;&gt;"A",D104&lt;&gt;"B",D104&lt;&gt;"C",D104&lt;&gt;"D",D104&lt;&gt;"U"),G104&lt;0,H104&lt;G104,AND(J104&lt;&gt;"BC",J104&lt;&gt;"SG",J104&lt;&gt;"KQ",J104&lt;&gt;"R"),J104="",K104="",L104="",L104&lt; 0,OR(M104="",M104&gt;15),OR(N104="",N104&gt;15),O104="",P104=""),"ERROR - Please check inputs",""))</f>
        <v/>
      </c>
      <c r="R104" s="8" cm="1">
        <f t="array" ref="R104">IF(AND(B104:D104="",G104:P104=""),"",H104-G104)</f>
        <v>60</v>
      </c>
      <c r="S104" s="8" cm="1">
        <f t="array" ref="S104">IF(AND(B104:D104="",G104:P104=""),"",P104*R104/1000*365)</f>
        <v>139853.40000000002</v>
      </c>
      <c r="T104" s="8" cm="1">
        <f t="array" ref="T104">IF(AND(B104:D104="",G104:P104=""),"",MAX(0,K104-L104))</f>
        <v>0</v>
      </c>
      <c r="U104" s="8" cm="1">
        <f t="array" ref="U104">IF(AND(B104:D104="",G104:P104=""),"",VLOOKUP(J104,ABen_Rates,3,FALSE)*T104*S104)</f>
        <v>0</v>
      </c>
      <c r="V104" s="8" cm="1">
        <f t="array" ref="V104">IF(AND(B104:D104="",G104:P104=""),"",VLOOKUP(D104,Treatment_Life,2,FALSE)*U104)</f>
        <v>0</v>
      </c>
      <c r="W104" s="8" cm="1">
        <f t="array" ref="W104">IF(AND(B104:D104="",G104:P104=""),"",(H104-G104)*O104*Lane_Width*Cost_m2)</f>
        <v>1296</v>
      </c>
      <c r="X104" s="8" cm="1">
        <f t="array" ref="X104">IF(AND(B104:D104="",G104:P104=""),"",V104*Av_Cost_Coll/W104)</f>
        <v>0</v>
      </c>
      <c r="Y104" s="8" cm="1">
        <f t="array" ref="Y104">IF(AND(B104:D104="",G104:P104=""),"",VLOOKUP(CONCATENATE(M104,"-",N104),Likelihood,2,FALSE))</f>
        <v>59</v>
      </c>
      <c r="Z104" s="8" t="str" cm="1">
        <f t="array" ref="Z104">IF(AND(B104:D104="",G104:P104=""),"",IF(X104&gt;=2,IF(Y104&gt;50,"P1","P3"),IF(X104&gt;0,IF(Y104&gt;50,"P2","P5"),IF(Y104&gt;50,"P4","P6"))))</f>
        <v>P4</v>
      </c>
    </row>
    <row r="105" spans="1:26" x14ac:dyDescent="0.35">
      <c r="A105" t="s">
        <v>197</v>
      </c>
      <c r="B105">
        <v>104</v>
      </c>
      <c r="C105" t="s">
        <v>233</v>
      </c>
      <c r="D105" t="s">
        <v>46</v>
      </c>
      <c r="E105" s="5" t="s">
        <v>112</v>
      </c>
      <c r="F105" s="5" t="s">
        <v>153</v>
      </c>
      <c r="G105">
        <v>1138</v>
      </c>
      <c r="H105">
        <v>1394</v>
      </c>
      <c r="I105" t="s">
        <v>154</v>
      </c>
      <c r="J105" t="s">
        <v>13</v>
      </c>
      <c r="K105">
        <v>0.3</v>
      </c>
      <c r="L105">
        <v>0.443</v>
      </c>
      <c r="M105">
        <v>2</v>
      </c>
      <c r="N105">
        <v>0</v>
      </c>
      <c r="O105">
        <v>1</v>
      </c>
      <c r="P105">
        <v>6386</v>
      </c>
      <c r="Q105" s="8" t="str" cm="1">
        <f t="array" ref="Q105">IF(AND(B105="",D105="",G105:H105="",J105:P105),"",IF(OR(B105="",D105="",AND(D105&lt;&gt;"A",D105&lt;&gt;"B",D105&lt;&gt;"C",D105&lt;&gt;"D",D105&lt;&gt;"U"),G105&lt;0,H105&lt;G105,AND(J105&lt;&gt;"BC",J105&lt;&gt;"SG",J105&lt;&gt;"KQ",J105&lt;&gt;"R"),J105="",K105="",L105="",L105&lt; 0,OR(M105="",M105&gt;15),OR(N105="",N105&gt;15),O105="",P105=""),"ERROR - Please check inputs",""))</f>
        <v/>
      </c>
      <c r="R105" s="8" cm="1">
        <f t="array" ref="R105">IF(AND(B105:D105="",G105:P105=""),"",H105-G105)</f>
        <v>256</v>
      </c>
      <c r="S105" s="8" cm="1">
        <f t="array" ref="S105">IF(AND(B105:D105="",G105:P105=""),"",P105*R105/1000*365)</f>
        <v>596707.83999999997</v>
      </c>
      <c r="T105" s="8" cm="1">
        <f t="array" ref="T105">IF(AND(B105:D105="",G105:P105=""),"",MAX(0,K105-L105))</f>
        <v>0</v>
      </c>
      <c r="U105" s="8" cm="1">
        <f t="array" ref="U105">IF(AND(B105:D105="",G105:P105=""),"",VLOOKUP(J105,ABen_Rates,3,FALSE)*T105*S105)</f>
        <v>0</v>
      </c>
      <c r="V105" s="8" cm="1">
        <f t="array" ref="V105">IF(AND(B105:D105="",G105:P105=""),"",VLOOKUP(D105,Treatment_Life,2,FALSE)*U105)</f>
        <v>0</v>
      </c>
      <c r="W105" s="8" cm="1">
        <f t="array" ref="W105">IF(AND(B105:D105="",G105:P105=""),"",(H105-G105)*O105*Lane_Width*Cost_m2)</f>
        <v>5529.6</v>
      </c>
      <c r="X105" s="8" cm="1">
        <f t="array" ref="X105">IF(AND(B105:D105="",G105:P105=""),"",V105*Av_Cost_Coll/W105)</f>
        <v>0</v>
      </c>
      <c r="Y105" s="8" cm="1">
        <f t="array" ref="Y105">IF(AND(B105:D105="",G105:P105=""),"",VLOOKUP(CONCATENATE(M105,"-",N105),Likelihood,2,FALSE))</f>
        <v>36</v>
      </c>
      <c r="Z105" s="8" t="str" cm="1">
        <f t="array" ref="Z105">IF(AND(B105:D105="",G105:P105=""),"",IF(X105&gt;=2,IF(Y105&gt;50,"P1","P3"),IF(X105&gt;0,IF(Y105&gt;50,"P2","P5"),IF(Y105&gt;50,"P4","P6"))))</f>
        <v>P6</v>
      </c>
    </row>
    <row r="106" spans="1:26" x14ac:dyDescent="0.35">
      <c r="A106" t="s">
        <v>197</v>
      </c>
      <c r="B106">
        <v>105</v>
      </c>
      <c r="C106" t="s">
        <v>233</v>
      </c>
      <c r="D106" t="s">
        <v>46</v>
      </c>
      <c r="E106" s="5" t="s">
        <v>112</v>
      </c>
      <c r="F106" s="5" t="s">
        <v>153</v>
      </c>
      <c r="G106">
        <v>0</v>
      </c>
      <c r="H106">
        <v>110</v>
      </c>
      <c r="I106" t="s">
        <v>172</v>
      </c>
      <c r="J106" t="s">
        <v>13</v>
      </c>
      <c r="K106">
        <v>0.3</v>
      </c>
      <c r="L106">
        <v>0.44</v>
      </c>
      <c r="M106">
        <v>1</v>
      </c>
      <c r="N106">
        <v>1</v>
      </c>
      <c r="O106">
        <v>1</v>
      </c>
      <c r="P106">
        <v>6386</v>
      </c>
      <c r="Q106" s="8" t="str" cm="1">
        <f t="array" ref="Q106">IF(AND(B106="",D106="",G106:H106="",J106:P106),"",IF(OR(B106="",D106="",AND(D106&lt;&gt;"A",D106&lt;&gt;"B",D106&lt;&gt;"C",D106&lt;&gt;"D",D106&lt;&gt;"U"),G106&lt;0,H106&lt;G106,AND(J106&lt;&gt;"BC",J106&lt;&gt;"SG",J106&lt;&gt;"KQ",J106&lt;&gt;"R"),J106="",K106="",L106="",L106&lt; 0,OR(M106="",M106&gt;15),OR(N106="",N106&gt;15),O106="",P106=""),"ERROR - Please check inputs",""))</f>
        <v/>
      </c>
      <c r="R106" s="8" cm="1">
        <f t="array" ref="R106">IF(AND(B106:D106="",G106:P106=""),"",H106-G106)</f>
        <v>110</v>
      </c>
      <c r="S106" s="8" cm="1">
        <f t="array" ref="S106">IF(AND(B106:D106="",G106:P106=""),"",P106*R106/1000*365)</f>
        <v>256397.90000000002</v>
      </c>
      <c r="T106" s="8" cm="1">
        <f t="array" ref="T106">IF(AND(B106:D106="",G106:P106=""),"",MAX(0,K106-L106))</f>
        <v>0</v>
      </c>
      <c r="U106" s="8" cm="1">
        <f t="array" ref="U106">IF(AND(B106:D106="",G106:P106=""),"",VLOOKUP(J106,ABen_Rates,3,FALSE)*T106*S106)</f>
        <v>0</v>
      </c>
      <c r="V106" s="8" cm="1">
        <f t="array" ref="V106">IF(AND(B106:D106="",G106:P106=""),"",VLOOKUP(D106,Treatment_Life,2,FALSE)*U106)</f>
        <v>0</v>
      </c>
      <c r="W106" s="8" cm="1">
        <f t="array" ref="W106">IF(AND(B106:D106="",G106:P106=""),"",(H106-G106)*O106*Lane_Width*Cost_m2)</f>
        <v>2376</v>
      </c>
      <c r="X106" s="8" cm="1">
        <f t="array" ref="X106">IF(AND(B106:D106="",G106:P106=""),"",V106*Av_Cost_Coll/W106)</f>
        <v>0</v>
      </c>
      <c r="Y106" s="8" cm="1">
        <f t="array" ref="Y106">IF(AND(B106:D106="",G106:P106=""),"",VLOOKUP(CONCATENATE(M106,"-",N106),Likelihood,2,FALSE))</f>
        <v>66</v>
      </c>
      <c r="Z106" s="8" t="str" cm="1">
        <f t="array" ref="Z106">IF(AND(B106:D106="",G106:P106=""),"",IF(X106&gt;=2,IF(Y106&gt;50,"P1","P3"),IF(X106&gt;0,IF(Y106&gt;50,"P2","P5"),IF(Y106&gt;50,"P4","P6"))))</f>
        <v>P4</v>
      </c>
    </row>
    <row r="107" spans="1:26" x14ac:dyDescent="0.35">
      <c r="A107" t="s">
        <v>197</v>
      </c>
      <c r="B107">
        <v>106</v>
      </c>
      <c r="C107" t="s">
        <v>233</v>
      </c>
      <c r="D107" t="s">
        <v>46</v>
      </c>
      <c r="E107" s="5" t="s">
        <v>112</v>
      </c>
      <c r="F107" s="5" t="s">
        <v>153</v>
      </c>
      <c r="G107">
        <v>110</v>
      </c>
      <c r="H107">
        <v>342</v>
      </c>
      <c r="I107" t="s">
        <v>172</v>
      </c>
      <c r="J107" t="s">
        <v>7</v>
      </c>
      <c r="K107">
        <v>0.35</v>
      </c>
      <c r="L107">
        <v>0.32800000000000001</v>
      </c>
      <c r="M107">
        <v>3</v>
      </c>
      <c r="N107">
        <v>1</v>
      </c>
      <c r="O107">
        <v>1</v>
      </c>
      <c r="P107">
        <v>6386</v>
      </c>
      <c r="Q107" s="8" t="str" cm="1">
        <f t="array" ref="Q107">IF(AND(B107="",D107="",G107:H107="",J107:P107),"",IF(OR(B107="",D107="",AND(D107&lt;&gt;"A",D107&lt;&gt;"B",D107&lt;&gt;"C",D107&lt;&gt;"D",D107&lt;&gt;"U"),G107&lt;0,H107&lt;G107,AND(J107&lt;&gt;"BC",J107&lt;&gt;"SG",J107&lt;&gt;"KQ",J107&lt;&gt;"R"),J107="",K107="",L107="",L107&lt; 0,OR(M107="",M107&gt;15),OR(N107="",N107&gt;15),O107="",P107=""),"ERROR - Please check inputs",""))</f>
        <v/>
      </c>
      <c r="R107" s="8" cm="1">
        <f t="array" ref="R107">IF(AND(B107:D107="",G107:P107=""),"",H107-G107)</f>
        <v>232</v>
      </c>
      <c r="S107" s="8" cm="1">
        <f t="array" ref="S107">IF(AND(B107:D107="",G107:P107=""),"",P107*R107/1000*365)</f>
        <v>540766.48</v>
      </c>
      <c r="T107" s="8" cm="1">
        <f t="array" ref="T107">IF(AND(B107:D107="",G107:P107=""),"",MAX(0,K107-L107))</f>
        <v>2.1999999999999964E-2</v>
      </c>
      <c r="U107" s="8" cm="1">
        <f t="array" ref="U107">IF(AND(B107:D107="",G107:P107=""),"",VLOOKUP(J107,ABen_Rates,3,FALSE)*T107*S107)</f>
        <v>4.4732203225599926E-3</v>
      </c>
      <c r="V107" s="8" cm="1">
        <f t="array" ref="V107">IF(AND(B107:D107="",G107:P107=""),"",VLOOKUP(D107,Treatment_Life,2,FALSE)*U107)</f>
        <v>4.0258982903039933E-2</v>
      </c>
      <c r="W107" s="8" cm="1">
        <f t="array" ref="W107">IF(AND(B107:D107="",G107:P107=""),"",(H107-G107)*O107*Lane_Width*Cost_m2)</f>
        <v>5011.2000000000007</v>
      </c>
      <c r="X107" s="8" cm="1">
        <f t="array" ref="X107">IF(AND(B107:D107="",G107:P107=""),"",V107*Av_Cost_Coll/W107)</f>
        <v>1.0709618921327313</v>
      </c>
      <c r="Y107" s="8" cm="1">
        <f t="array" ref="Y107">IF(AND(B107:D107="",G107:P107=""),"",VLOOKUP(CONCATENATE(M107,"-",N107),Likelihood,2,FALSE))</f>
        <v>51</v>
      </c>
      <c r="Z107" s="8" t="str" cm="1">
        <f t="array" ref="Z107">IF(AND(B107:D107="",G107:P107=""),"",IF(X107&gt;=2,IF(Y107&gt;50,"P1","P3"),IF(X107&gt;0,IF(Y107&gt;50,"P2","P5"),IF(Y107&gt;50,"P4","P6"))))</f>
        <v>P2</v>
      </c>
    </row>
    <row r="108" spans="1:26" x14ac:dyDescent="0.35">
      <c r="A108" t="s">
        <v>197</v>
      </c>
      <c r="B108">
        <v>107</v>
      </c>
      <c r="C108" t="s">
        <v>233</v>
      </c>
      <c r="D108" t="s">
        <v>46</v>
      </c>
      <c r="E108" s="5" t="s">
        <v>112</v>
      </c>
      <c r="F108" s="5" t="s">
        <v>153</v>
      </c>
      <c r="G108">
        <v>342</v>
      </c>
      <c r="H108">
        <v>410</v>
      </c>
      <c r="I108" t="s">
        <v>172</v>
      </c>
      <c r="J108" t="s">
        <v>13</v>
      </c>
      <c r="K108">
        <v>0.3</v>
      </c>
      <c r="L108">
        <v>0.36399999999999999</v>
      </c>
      <c r="M108">
        <v>2</v>
      </c>
      <c r="N108">
        <v>0</v>
      </c>
      <c r="O108">
        <v>1</v>
      </c>
      <c r="P108">
        <v>6386</v>
      </c>
      <c r="Q108" s="8" t="str" cm="1">
        <f t="array" ref="Q108">IF(AND(B108="",D108="",G108:H108="",J108:P108),"",IF(OR(B108="",D108="",AND(D108&lt;&gt;"A",D108&lt;&gt;"B",D108&lt;&gt;"C",D108&lt;&gt;"D",D108&lt;&gt;"U"),G108&lt;0,H108&lt;G108,AND(J108&lt;&gt;"BC",J108&lt;&gt;"SG",J108&lt;&gt;"KQ",J108&lt;&gt;"R"),J108="",K108="",L108="",L108&lt; 0,OR(M108="",M108&gt;15),OR(N108="",N108&gt;15),O108="",P108=""),"ERROR - Please check inputs",""))</f>
        <v/>
      </c>
      <c r="R108" s="8" cm="1">
        <f t="array" ref="R108">IF(AND(B108:D108="",G108:P108=""),"",H108-G108)</f>
        <v>68</v>
      </c>
      <c r="S108" s="8" cm="1">
        <f t="array" ref="S108">IF(AND(B108:D108="",G108:P108=""),"",P108*R108/1000*365)</f>
        <v>158500.51999999999</v>
      </c>
      <c r="T108" s="8" cm="1">
        <f t="array" ref="T108">IF(AND(B108:D108="",G108:P108=""),"",MAX(0,K108-L108))</f>
        <v>0</v>
      </c>
      <c r="U108" s="8" cm="1">
        <f t="array" ref="U108">IF(AND(B108:D108="",G108:P108=""),"",VLOOKUP(J108,ABen_Rates,3,FALSE)*T108*S108)</f>
        <v>0</v>
      </c>
      <c r="V108" s="8" cm="1">
        <f t="array" ref="V108">IF(AND(B108:D108="",G108:P108=""),"",VLOOKUP(D108,Treatment_Life,2,FALSE)*U108)</f>
        <v>0</v>
      </c>
      <c r="W108" s="8" cm="1">
        <f t="array" ref="W108">IF(AND(B108:D108="",G108:P108=""),"",(H108-G108)*O108*Lane_Width*Cost_m2)</f>
        <v>1468.8000000000002</v>
      </c>
      <c r="X108" s="8" cm="1">
        <f t="array" ref="X108">IF(AND(B108:D108="",G108:P108=""),"",V108*Av_Cost_Coll/W108)</f>
        <v>0</v>
      </c>
      <c r="Y108" s="8" cm="1">
        <f t="array" ref="Y108">IF(AND(B108:D108="",G108:P108=""),"",VLOOKUP(CONCATENATE(M108,"-",N108),Likelihood,2,FALSE))</f>
        <v>36</v>
      </c>
      <c r="Z108" s="8" t="str" cm="1">
        <f t="array" ref="Z108">IF(AND(B108:D108="",G108:P108=""),"",IF(X108&gt;=2,IF(Y108&gt;50,"P1","P3"),IF(X108&gt;0,IF(Y108&gt;50,"P2","P5"),IF(Y108&gt;50,"P4","P6"))))</f>
        <v>P6</v>
      </c>
    </row>
    <row r="109" spans="1:26" x14ac:dyDescent="0.35">
      <c r="A109" t="s">
        <v>197</v>
      </c>
      <c r="B109">
        <v>108</v>
      </c>
      <c r="C109" t="s">
        <v>233</v>
      </c>
      <c r="D109" t="s">
        <v>46</v>
      </c>
      <c r="E109" s="5" t="s">
        <v>112</v>
      </c>
      <c r="F109" s="5" t="s">
        <v>153</v>
      </c>
      <c r="G109">
        <v>410</v>
      </c>
      <c r="H109">
        <v>470</v>
      </c>
      <c r="I109" t="s">
        <v>172</v>
      </c>
      <c r="J109" t="s">
        <v>13</v>
      </c>
      <c r="K109">
        <v>0.3</v>
      </c>
      <c r="L109">
        <v>0.35499999999999998</v>
      </c>
      <c r="M109">
        <v>3</v>
      </c>
      <c r="N109">
        <v>0</v>
      </c>
      <c r="O109">
        <v>1</v>
      </c>
      <c r="P109">
        <v>6386</v>
      </c>
      <c r="Q109" s="8" t="str" cm="1">
        <f t="array" ref="Q109">IF(AND(B109="",D109="",G109:H109="",J109:P109),"",IF(OR(B109="",D109="",AND(D109&lt;&gt;"A",D109&lt;&gt;"B",D109&lt;&gt;"C",D109&lt;&gt;"D",D109&lt;&gt;"U"),G109&lt;0,H109&lt;G109,AND(J109&lt;&gt;"BC",J109&lt;&gt;"SG",J109&lt;&gt;"KQ",J109&lt;&gt;"R"),J109="",K109="",L109="",L109&lt; 0,OR(M109="",M109&gt;15),OR(N109="",N109&gt;15),O109="",P109=""),"ERROR - Please check inputs",""))</f>
        <v/>
      </c>
      <c r="R109" s="8" cm="1">
        <f t="array" ref="R109">IF(AND(B109:D109="",G109:P109=""),"",H109-G109)</f>
        <v>60</v>
      </c>
      <c r="S109" s="8" cm="1">
        <f t="array" ref="S109">IF(AND(B109:D109="",G109:P109=""),"",P109*R109/1000*365)</f>
        <v>139853.40000000002</v>
      </c>
      <c r="T109" s="8" cm="1">
        <f t="array" ref="T109">IF(AND(B109:D109="",G109:P109=""),"",MAX(0,K109-L109))</f>
        <v>0</v>
      </c>
      <c r="U109" s="8" cm="1">
        <f t="array" ref="U109">IF(AND(B109:D109="",G109:P109=""),"",VLOOKUP(J109,ABen_Rates,3,FALSE)*T109*S109)</f>
        <v>0</v>
      </c>
      <c r="V109" s="8" cm="1">
        <f t="array" ref="V109">IF(AND(B109:D109="",G109:P109=""),"",VLOOKUP(D109,Treatment_Life,2,FALSE)*U109)</f>
        <v>0</v>
      </c>
      <c r="W109" s="8" cm="1">
        <f t="array" ref="W109">IF(AND(B109:D109="",G109:P109=""),"",(H109-G109)*O109*Lane_Width*Cost_m2)</f>
        <v>1296</v>
      </c>
      <c r="X109" s="8" cm="1">
        <f t="array" ref="X109">IF(AND(B109:D109="",G109:P109=""),"",V109*Av_Cost_Coll/W109)</f>
        <v>0</v>
      </c>
      <c r="Y109" s="8" cm="1">
        <f t="array" ref="Y109">IF(AND(B109:D109="",G109:P109=""),"",VLOOKUP(CONCATENATE(M109,"-",N109),Likelihood,2,FALSE))</f>
        <v>29</v>
      </c>
      <c r="Z109" s="8" t="str" cm="1">
        <f t="array" ref="Z109">IF(AND(B109:D109="",G109:P109=""),"",IF(X109&gt;=2,IF(Y109&gt;50,"P1","P3"),IF(X109&gt;0,IF(Y109&gt;50,"P2","P5"),IF(Y109&gt;50,"P4","P6"))))</f>
        <v>P6</v>
      </c>
    </row>
    <row r="110" spans="1:26" x14ac:dyDescent="0.35">
      <c r="A110" t="s">
        <v>197</v>
      </c>
      <c r="B110">
        <v>109</v>
      </c>
      <c r="C110" t="s">
        <v>233</v>
      </c>
      <c r="D110" t="s">
        <v>46</v>
      </c>
      <c r="E110" s="5" t="s">
        <v>112</v>
      </c>
      <c r="F110" s="5" t="s">
        <v>153</v>
      </c>
      <c r="G110">
        <v>470</v>
      </c>
      <c r="H110">
        <v>555</v>
      </c>
      <c r="I110" t="s">
        <v>172</v>
      </c>
      <c r="J110" t="s">
        <v>13</v>
      </c>
      <c r="K110">
        <v>0.3</v>
      </c>
      <c r="L110">
        <v>0.4</v>
      </c>
      <c r="M110">
        <v>3</v>
      </c>
      <c r="N110">
        <v>0</v>
      </c>
      <c r="O110">
        <v>1</v>
      </c>
      <c r="P110">
        <v>6386</v>
      </c>
      <c r="Q110" s="8" t="str" cm="1">
        <f t="array" ref="Q110">IF(AND(B110="",D110="",G110:H110="",J110:P110),"",IF(OR(B110="",D110="",AND(D110&lt;&gt;"A",D110&lt;&gt;"B",D110&lt;&gt;"C",D110&lt;&gt;"D",D110&lt;&gt;"U"),G110&lt;0,H110&lt;G110,AND(J110&lt;&gt;"BC",J110&lt;&gt;"SG",J110&lt;&gt;"KQ",J110&lt;&gt;"R"),J110="",K110="",L110="",L110&lt; 0,OR(M110="",M110&gt;15),OR(N110="",N110&gt;15),O110="",P110=""),"ERROR - Please check inputs",""))</f>
        <v/>
      </c>
      <c r="R110" s="8" cm="1">
        <f t="array" ref="R110">IF(AND(B110:D110="",G110:P110=""),"",H110-G110)</f>
        <v>85</v>
      </c>
      <c r="S110" s="8" cm="1">
        <f t="array" ref="S110">IF(AND(B110:D110="",G110:P110=""),"",P110*R110/1000*365)</f>
        <v>198125.65</v>
      </c>
      <c r="T110" s="8" cm="1">
        <f t="array" ref="T110">IF(AND(B110:D110="",G110:P110=""),"",MAX(0,K110-L110))</f>
        <v>0</v>
      </c>
      <c r="U110" s="8" cm="1">
        <f t="array" ref="U110">IF(AND(B110:D110="",G110:P110=""),"",VLOOKUP(J110,ABen_Rates,3,FALSE)*T110*S110)</f>
        <v>0</v>
      </c>
      <c r="V110" s="8" cm="1">
        <f t="array" ref="V110">IF(AND(B110:D110="",G110:P110=""),"",VLOOKUP(D110,Treatment_Life,2,FALSE)*U110)</f>
        <v>0</v>
      </c>
      <c r="W110" s="8" cm="1">
        <f t="array" ref="W110">IF(AND(B110:D110="",G110:P110=""),"",(H110-G110)*O110*Lane_Width*Cost_m2)</f>
        <v>1836</v>
      </c>
      <c r="X110" s="8" cm="1">
        <f t="array" ref="X110">IF(AND(B110:D110="",G110:P110=""),"",V110*Av_Cost_Coll/W110)</f>
        <v>0</v>
      </c>
      <c r="Y110" s="8" cm="1">
        <f t="array" ref="Y110">IF(AND(B110:D110="",G110:P110=""),"",VLOOKUP(CONCATENATE(M110,"-",N110),Likelihood,2,FALSE))</f>
        <v>29</v>
      </c>
      <c r="Z110" s="8" t="str" cm="1">
        <f t="array" ref="Z110">IF(AND(B110:D110="",G110:P110=""),"",IF(X110&gt;=2,IF(Y110&gt;50,"P1","P3"),IF(X110&gt;0,IF(Y110&gt;50,"P2","P5"),IF(Y110&gt;50,"P4","P6"))))</f>
        <v>P6</v>
      </c>
    </row>
    <row r="111" spans="1:26" x14ac:dyDescent="0.35">
      <c r="A111" t="s">
        <v>197</v>
      </c>
      <c r="B111">
        <v>110</v>
      </c>
      <c r="C111" t="s">
        <v>233</v>
      </c>
      <c r="D111" t="s">
        <v>46</v>
      </c>
      <c r="E111" s="5" t="s">
        <v>112</v>
      </c>
      <c r="F111" s="5" t="s">
        <v>153</v>
      </c>
      <c r="G111">
        <v>610</v>
      </c>
      <c r="H111">
        <v>781</v>
      </c>
      <c r="I111" t="s">
        <v>172</v>
      </c>
      <c r="J111" t="s">
        <v>13</v>
      </c>
      <c r="K111">
        <v>0.3</v>
      </c>
      <c r="L111">
        <v>0.44900000000000001</v>
      </c>
      <c r="M111">
        <v>2</v>
      </c>
      <c r="N111">
        <v>1</v>
      </c>
      <c r="O111">
        <v>1</v>
      </c>
      <c r="P111">
        <v>6386</v>
      </c>
      <c r="Q111" s="8" t="str" cm="1">
        <f t="array" ref="Q111">IF(AND(B111="",D111="",G111:H111="",J111:P111),"",IF(OR(B111="",D111="",AND(D111&lt;&gt;"A",D111&lt;&gt;"B",D111&lt;&gt;"C",D111&lt;&gt;"D",D111&lt;&gt;"U"),G111&lt;0,H111&lt;G111,AND(J111&lt;&gt;"BC",J111&lt;&gt;"SG",J111&lt;&gt;"KQ",J111&lt;&gt;"R"),J111="",K111="",L111="",L111&lt; 0,OR(M111="",M111&gt;15),OR(N111="",N111&gt;15),O111="",P111=""),"ERROR - Please check inputs",""))</f>
        <v/>
      </c>
      <c r="R111" s="8" cm="1">
        <f t="array" ref="R111">IF(AND(B111:D111="",G111:P111=""),"",H111-G111)</f>
        <v>171</v>
      </c>
      <c r="S111" s="8" cm="1">
        <f t="array" ref="S111">IF(AND(B111:D111="",G111:P111=""),"",P111*R111/1000*365)</f>
        <v>398582.19</v>
      </c>
      <c r="T111" s="8" cm="1">
        <f t="array" ref="T111">IF(AND(B111:D111="",G111:P111=""),"",MAX(0,K111-L111))</f>
        <v>0</v>
      </c>
      <c r="U111" s="8" cm="1">
        <f t="array" ref="U111">IF(AND(B111:D111="",G111:P111=""),"",VLOOKUP(J111,ABen_Rates,3,FALSE)*T111*S111)</f>
        <v>0</v>
      </c>
      <c r="V111" s="8" cm="1">
        <f t="array" ref="V111">IF(AND(B111:D111="",G111:P111=""),"",VLOOKUP(D111,Treatment_Life,2,FALSE)*U111)</f>
        <v>0</v>
      </c>
      <c r="W111" s="8" cm="1">
        <f t="array" ref="W111">IF(AND(B111:D111="",G111:P111=""),"",(H111-G111)*O111*Lane_Width*Cost_m2)</f>
        <v>3693.6000000000004</v>
      </c>
      <c r="X111" s="8" cm="1">
        <f t="array" ref="X111">IF(AND(B111:D111="",G111:P111=""),"",V111*Av_Cost_Coll/W111)</f>
        <v>0</v>
      </c>
      <c r="Y111" s="8" cm="1">
        <f t="array" ref="Y111">IF(AND(B111:D111="",G111:P111=""),"",VLOOKUP(CONCATENATE(M111,"-",N111),Likelihood,2,FALSE))</f>
        <v>59</v>
      </c>
      <c r="Z111" s="8" t="str" cm="1">
        <f t="array" ref="Z111">IF(AND(B111:D111="",G111:P111=""),"",IF(X111&gt;=2,IF(Y111&gt;50,"P1","P3"),IF(X111&gt;0,IF(Y111&gt;50,"P2","P5"),IF(Y111&gt;50,"P4","P6"))))</f>
        <v>P4</v>
      </c>
    </row>
    <row r="112" spans="1:26" x14ac:dyDescent="0.35">
      <c r="A112" t="s">
        <v>197</v>
      </c>
      <c r="B112">
        <v>111</v>
      </c>
      <c r="C112" t="s">
        <v>233</v>
      </c>
      <c r="D112" t="s">
        <v>46</v>
      </c>
      <c r="E112" s="5" t="s">
        <v>112</v>
      </c>
      <c r="F112" s="5" t="s">
        <v>153</v>
      </c>
      <c r="G112">
        <v>781</v>
      </c>
      <c r="H112">
        <v>884</v>
      </c>
      <c r="I112" t="s">
        <v>172</v>
      </c>
      <c r="J112" t="s">
        <v>13</v>
      </c>
      <c r="K112">
        <v>0.3</v>
      </c>
      <c r="L112">
        <v>0.41200000000000003</v>
      </c>
      <c r="M112">
        <v>2</v>
      </c>
      <c r="N112">
        <v>1</v>
      </c>
      <c r="O112">
        <v>1</v>
      </c>
      <c r="P112">
        <v>6386</v>
      </c>
      <c r="Q112" s="8" t="str" cm="1">
        <f t="array" ref="Q112">IF(AND(B112="",D112="",G112:H112="",J112:P112),"",IF(OR(B112="",D112="",AND(D112&lt;&gt;"A",D112&lt;&gt;"B",D112&lt;&gt;"C",D112&lt;&gt;"D",D112&lt;&gt;"U"),G112&lt;0,H112&lt;G112,AND(J112&lt;&gt;"BC",J112&lt;&gt;"SG",J112&lt;&gt;"KQ",J112&lt;&gt;"R"),J112="",K112="",L112="",L112&lt; 0,OR(M112="",M112&gt;15),OR(N112="",N112&gt;15),O112="",P112=""),"ERROR - Please check inputs",""))</f>
        <v/>
      </c>
      <c r="R112" s="8" cm="1">
        <f t="array" ref="R112">IF(AND(B112:D112="",G112:P112=""),"",H112-G112)</f>
        <v>103</v>
      </c>
      <c r="S112" s="8" cm="1">
        <f t="array" ref="S112">IF(AND(B112:D112="",G112:P112=""),"",P112*R112/1000*365)</f>
        <v>240081.67</v>
      </c>
      <c r="T112" s="8" cm="1">
        <f t="array" ref="T112">IF(AND(B112:D112="",G112:P112=""),"",MAX(0,K112-L112))</f>
        <v>0</v>
      </c>
      <c r="U112" s="8" cm="1">
        <f t="array" ref="U112">IF(AND(B112:D112="",G112:P112=""),"",VLOOKUP(J112,ABen_Rates,3,FALSE)*T112*S112)</f>
        <v>0</v>
      </c>
      <c r="V112" s="8" cm="1">
        <f t="array" ref="V112">IF(AND(B112:D112="",G112:P112=""),"",VLOOKUP(D112,Treatment_Life,2,FALSE)*U112)</f>
        <v>0</v>
      </c>
      <c r="W112" s="8" cm="1">
        <f t="array" ref="W112">IF(AND(B112:D112="",G112:P112=""),"",(H112-G112)*O112*Lane_Width*Cost_m2)</f>
        <v>2224.8000000000002</v>
      </c>
      <c r="X112" s="8" cm="1">
        <f t="array" ref="X112">IF(AND(B112:D112="",G112:P112=""),"",V112*Av_Cost_Coll/W112)</f>
        <v>0</v>
      </c>
      <c r="Y112" s="8" cm="1">
        <f t="array" ref="Y112">IF(AND(B112:D112="",G112:P112=""),"",VLOOKUP(CONCATENATE(M112,"-",N112),Likelihood,2,FALSE))</f>
        <v>59</v>
      </c>
      <c r="Z112" s="8" t="str" cm="1">
        <f t="array" ref="Z112">IF(AND(B112:D112="",G112:P112=""),"",IF(X112&gt;=2,IF(Y112&gt;50,"P1","P3"),IF(X112&gt;0,IF(Y112&gt;50,"P2","P5"),IF(Y112&gt;50,"P4","P6"))))</f>
        <v>P4</v>
      </c>
    </row>
    <row r="113" spans="1:26" x14ac:dyDescent="0.35">
      <c r="A113" t="s">
        <v>197</v>
      </c>
      <c r="B113">
        <v>112</v>
      </c>
      <c r="C113" t="s">
        <v>233</v>
      </c>
      <c r="D113" t="s">
        <v>46</v>
      </c>
      <c r="E113" s="5" t="s">
        <v>112</v>
      </c>
      <c r="F113" s="5" t="s">
        <v>153</v>
      </c>
      <c r="G113">
        <v>1128</v>
      </c>
      <c r="H113">
        <v>1188</v>
      </c>
      <c r="I113" t="s">
        <v>172</v>
      </c>
      <c r="J113" t="s">
        <v>13</v>
      </c>
      <c r="K113">
        <v>0.3</v>
      </c>
      <c r="L113">
        <v>0.438</v>
      </c>
      <c r="M113">
        <v>0</v>
      </c>
      <c r="N113">
        <v>0</v>
      </c>
      <c r="O113">
        <v>1</v>
      </c>
      <c r="P113">
        <v>6386</v>
      </c>
      <c r="Q113" s="8" t="str" cm="1">
        <f t="array" ref="Q113">IF(AND(B113="",D113="",G113:H113="",J113:P113),"",IF(OR(B113="",D113="",AND(D113&lt;&gt;"A",D113&lt;&gt;"B",D113&lt;&gt;"C",D113&lt;&gt;"D",D113&lt;&gt;"U"),G113&lt;0,H113&lt;G113,AND(J113&lt;&gt;"BC",J113&lt;&gt;"SG",J113&lt;&gt;"KQ",J113&lt;&gt;"R"),J113="",K113="",L113="",L113&lt; 0,OR(M113="",M113&gt;15),OR(N113="",N113&gt;15),O113="",P113=""),"ERROR - Please check inputs",""))</f>
        <v/>
      </c>
      <c r="R113" s="8" cm="1">
        <f t="array" ref="R113">IF(AND(B113:D113="",G113:P113=""),"",H113-G113)</f>
        <v>60</v>
      </c>
      <c r="S113" s="8" cm="1">
        <f t="array" ref="S113">IF(AND(B113:D113="",G113:P113=""),"",P113*R113/1000*365)</f>
        <v>139853.40000000002</v>
      </c>
      <c r="T113" s="8" cm="1">
        <f t="array" ref="T113">IF(AND(B113:D113="",G113:P113=""),"",MAX(0,K113-L113))</f>
        <v>0</v>
      </c>
      <c r="U113" s="8" cm="1">
        <f t="array" ref="U113">IF(AND(B113:D113="",G113:P113=""),"",VLOOKUP(J113,ABen_Rates,3,FALSE)*T113*S113)</f>
        <v>0</v>
      </c>
      <c r="V113" s="8" cm="1">
        <f t="array" ref="V113">IF(AND(B113:D113="",G113:P113=""),"",VLOOKUP(D113,Treatment_Life,2,FALSE)*U113)</f>
        <v>0</v>
      </c>
      <c r="W113" s="8" cm="1">
        <f t="array" ref="W113">IF(AND(B113:D113="",G113:P113=""),"",(H113-G113)*O113*Lane_Width*Cost_m2)</f>
        <v>1296</v>
      </c>
      <c r="X113" s="8" cm="1">
        <f t="array" ref="X113">IF(AND(B113:D113="",G113:P113=""),"",V113*Av_Cost_Coll/W113)</f>
        <v>0</v>
      </c>
      <c r="Y113" s="8" cm="1">
        <f t="array" ref="Y113">IF(AND(B113:D113="",G113:P113=""),"",VLOOKUP(CONCATENATE(M113,"-",N113),Likelihood,2,FALSE))</f>
        <v>50</v>
      </c>
      <c r="Z113" s="8" t="str" cm="1">
        <f t="array" ref="Z113">IF(AND(B113:D113="",G113:P113=""),"",IF(X113&gt;=2,IF(Y113&gt;50,"P1","P3"),IF(X113&gt;0,IF(Y113&gt;50,"P2","P5"),IF(Y113&gt;50,"P4","P6"))))</f>
        <v>P6</v>
      </c>
    </row>
    <row r="114" spans="1:26" x14ac:dyDescent="0.35">
      <c r="A114" t="s">
        <v>197</v>
      </c>
      <c r="B114">
        <v>113</v>
      </c>
      <c r="C114" t="s">
        <v>233</v>
      </c>
      <c r="D114" t="s">
        <v>46</v>
      </c>
      <c r="E114" s="5" t="s">
        <v>112</v>
      </c>
      <c r="F114" s="5" t="s">
        <v>153</v>
      </c>
      <c r="G114">
        <v>1188</v>
      </c>
      <c r="H114">
        <v>1394</v>
      </c>
      <c r="I114" t="s">
        <v>172</v>
      </c>
      <c r="J114" t="s">
        <v>13</v>
      </c>
      <c r="K114">
        <v>0.3</v>
      </c>
      <c r="L114">
        <v>0.40700000000000003</v>
      </c>
      <c r="M114">
        <v>2</v>
      </c>
      <c r="N114">
        <v>0</v>
      </c>
      <c r="O114">
        <v>1</v>
      </c>
      <c r="P114">
        <v>6386</v>
      </c>
      <c r="Q114" s="8" t="str" cm="1">
        <f t="array" ref="Q114">IF(AND(B114="",D114="",G114:H114="",J114:P114),"",IF(OR(B114="",D114="",AND(D114&lt;&gt;"A",D114&lt;&gt;"B",D114&lt;&gt;"C",D114&lt;&gt;"D",D114&lt;&gt;"U"),G114&lt;0,H114&lt;G114,AND(J114&lt;&gt;"BC",J114&lt;&gt;"SG",J114&lt;&gt;"KQ",J114&lt;&gt;"R"),J114="",K114="",L114="",L114&lt; 0,OR(M114="",M114&gt;15),OR(N114="",N114&gt;15),O114="",P114=""),"ERROR - Please check inputs",""))</f>
        <v/>
      </c>
      <c r="R114" s="8" cm="1">
        <f t="array" ref="R114">IF(AND(B114:D114="",G114:P114=""),"",H114-G114)</f>
        <v>206</v>
      </c>
      <c r="S114" s="8" cm="1">
        <f t="array" ref="S114">IF(AND(B114:D114="",G114:P114=""),"",P114*R114/1000*365)</f>
        <v>480163.34</v>
      </c>
      <c r="T114" s="8" cm="1">
        <f t="array" ref="T114">IF(AND(B114:D114="",G114:P114=""),"",MAX(0,K114-L114))</f>
        <v>0</v>
      </c>
      <c r="U114" s="8" cm="1">
        <f t="array" ref="U114">IF(AND(B114:D114="",G114:P114=""),"",VLOOKUP(J114,ABen_Rates,3,FALSE)*T114*S114)</f>
        <v>0</v>
      </c>
      <c r="V114" s="8" cm="1">
        <f t="array" ref="V114">IF(AND(B114:D114="",G114:P114=""),"",VLOOKUP(D114,Treatment_Life,2,FALSE)*U114)</f>
        <v>0</v>
      </c>
      <c r="W114" s="8" cm="1">
        <f t="array" ref="W114">IF(AND(B114:D114="",G114:P114=""),"",(H114-G114)*O114*Lane_Width*Cost_m2)</f>
        <v>4449.6000000000004</v>
      </c>
      <c r="X114" s="8" cm="1">
        <f t="array" ref="X114">IF(AND(B114:D114="",G114:P114=""),"",V114*Av_Cost_Coll/W114)</f>
        <v>0</v>
      </c>
      <c r="Y114" s="8" cm="1">
        <f t="array" ref="Y114">IF(AND(B114:D114="",G114:P114=""),"",VLOOKUP(CONCATENATE(M114,"-",N114),Likelihood,2,FALSE))</f>
        <v>36</v>
      </c>
      <c r="Z114" s="8" t="str" cm="1">
        <f t="array" ref="Z114">IF(AND(B114:D114="",G114:P114=""),"",IF(X114&gt;=2,IF(Y114&gt;50,"P1","P3"),IF(X114&gt;0,IF(Y114&gt;50,"P2","P5"),IF(Y114&gt;50,"P4","P6"))))</f>
        <v>P6</v>
      </c>
    </row>
    <row r="115" spans="1:26" x14ac:dyDescent="0.35">
      <c r="A115" t="s">
        <v>197</v>
      </c>
      <c r="B115">
        <v>114</v>
      </c>
      <c r="C115" t="s">
        <v>234</v>
      </c>
      <c r="D115" t="s">
        <v>46</v>
      </c>
      <c r="E115" s="5" t="s">
        <v>112</v>
      </c>
      <c r="F115" s="5" t="s">
        <v>153</v>
      </c>
      <c r="G115">
        <v>134</v>
      </c>
      <c r="H115">
        <v>194</v>
      </c>
      <c r="I115" t="s">
        <v>154</v>
      </c>
      <c r="J115" t="s">
        <v>13</v>
      </c>
      <c r="K115">
        <v>0.3</v>
      </c>
      <c r="L115">
        <v>0.47199999999999998</v>
      </c>
      <c r="M115">
        <v>0</v>
      </c>
      <c r="N115">
        <v>0</v>
      </c>
      <c r="O115">
        <v>1</v>
      </c>
      <c r="P115">
        <v>8523</v>
      </c>
      <c r="Q115" s="8" t="str" cm="1">
        <f t="array" ref="Q115">IF(AND(B115="",D115="",G115:H115="",J115:P115),"",IF(OR(B115="",D115="",AND(D115&lt;&gt;"A",D115&lt;&gt;"B",D115&lt;&gt;"C",D115&lt;&gt;"D",D115&lt;&gt;"U"),G115&lt;0,H115&lt;G115,AND(J115&lt;&gt;"BC",J115&lt;&gt;"SG",J115&lt;&gt;"KQ",J115&lt;&gt;"R"),J115="",K115="",L115="",L115&lt; 0,OR(M115="",M115&gt;15),OR(N115="",N115&gt;15),O115="",P115=""),"ERROR - Please check inputs",""))</f>
        <v/>
      </c>
      <c r="R115" s="8" cm="1">
        <f t="array" ref="R115">IF(AND(B115:D115="",G115:P115=""),"",H115-G115)</f>
        <v>60</v>
      </c>
      <c r="S115" s="8" cm="1">
        <f t="array" ref="S115">IF(AND(B115:D115="",G115:P115=""),"",P115*R115/1000*365)</f>
        <v>186653.7</v>
      </c>
      <c r="T115" s="8" cm="1">
        <f t="array" ref="T115">IF(AND(B115:D115="",G115:P115=""),"",MAX(0,K115-L115))</f>
        <v>0</v>
      </c>
      <c r="U115" s="8" cm="1">
        <f t="array" ref="U115">IF(AND(B115:D115="",G115:P115=""),"",VLOOKUP(J115,ABen_Rates,3,FALSE)*T115*S115)</f>
        <v>0</v>
      </c>
      <c r="V115" s="8" cm="1">
        <f t="array" ref="V115">IF(AND(B115:D115="",G115:P115=""),"",VLOOKUP(D115,Treatment_Life,2,FALSE)*U115)</f>
        <v>0</v>
      </c>
      <c r="W115" s="8" cm="1">
        <f t="array" ref="W115">IF(AND(B115:D115="",G115:P115=""),"",(H115-G115)*O115*Lane_Width*Cost_m2)</f>
        <v>1296</v>
      </c>
      <c r="X115" s="8" cm="1">
        <f t="array" ref="X115">IF(AND(B115:D115="",G115:P115=""),"",V115*Av_Cost_Coll/W115)</f>
        <v>0</v>
      </c>
      <c r="Y115" s="8" cm="1">
        <f t="array" ref="Y115">IF(AND(B115:D115="",G115:P115=""),"",VLOOKUP(CONCATENATE(M115,"-",N115),Likelihood,2,FALSE))</f>
        <v>50</v>
      </c>
      <c r="Z115" s="8" t="str" cm="1">
        <f t="array" ref="Z115">IF(AND(B115:D115="",G115:P115=""),"",IF(X115&gt;=2,IF(Y115&gt;50,"P1","P3"),IF(X115&gt;0,IF(Y115&gt;50,"P2","P5"),IF(Y115&gt;50,"P4","P6"))))</f>
        <v>P6</v>
      </c>
    </row>
    <row r="116" spans="1:26" x14ac:dyDescent="0.35">
      <c r="A116" t="s">
        <v>197</v>
      </c>
      <c r="B116">
        <v>115</v>
      </c>
      <c r="C116" t="s">
        <v>234</v>
      </c>
      <c r="D116" t="s">
        <v>46</v>
      </c>
      <c r="E116" s="5" t="s">
        <v>112</v>
      </c>
      <c r="F116" s="5" t="s">
        <v>153</v>
      </c>
      <c r="G116">
        <v>698</v>
      </c>
      <c r="H116">
        <v>758</v>
      </c>
      <c r="I116" t="s">
        <v>154</v>
      </c>
      <c r="J116" t="s">
        <v>13</v>
      </c>
      <c r="K116">
        <v>0.3</v>
      </c>
      <c r="L116">
        <v>0.48299999999999998</v>
      </c>
      <c r="M116">
        <v>1</v>
      </c>
      <c r="N116">
        <v>0</v>
      </c>
      <c r="O116">
        <v>1</v>
      </c>
      <c r="P116">
        <v>8523</v>
      </c>
      <c r="Q116" s="8" t="str" cm="1">
        <f t="array" ref="Q116">IF(AND(B116="",D116="",G116:H116="",J116:P116),"",IF(OR(B116="",D116="",AND(D116&lt;&gt;"A",D116&lt;&gt;"B",D116&lt;&gt;"C",D116&lt;&gt;"D",D116&lt;&gt;"U"),G116&lt;0,H116&lt;G116,AND(J116&lt;&gt;"BC",J116&lt;&gt;"SG",J116&lt;&gt;"KQ",J116&lt;&gt;"R"),J116="",K116="",L116="",L116&lt; 0,OR(M116="",M116&gt;15),OR(N116="",N116&gt;15),O116="",P116=""),"ERROR - Please check inputs",""))</f>
        <v/>
      </c>
      <c r="R116" s="8" cm="1">
        <f t="array" ref="R116">IF(AND(B116:D116="",G116:P116=""),"",H116-G116)</f>
        <v>60</v>
      </c>
      <c r="S116" s="8" cm="1">
        <f t="array" ref="S116">IF(AND(B116:D116="",G116:P116=""),"",P116*R116/1000*365)</f>
        <v>186653.7</v>
      </c>
      <c r="T116" s="8" cm="1">
        <f t="array" ref="T116">IF(AND(B116:D116="",G116:P116=""),"",MAX(0,K116-L116))</f>
        <v>0</v>
      </c>
      <c r="U116" s="8" cm="1">
        <f t="array" ref="U116">IF(AND(B116:D116="",G116:P116=""),"",VLOOKUP(J116,ABen_Rates,3,FALSE)*T116*S116)</f>
        <v>0</v>
      </c>
      <c r="V116" s="8" cm="1">
        <f t="array" ref="V116">IF(AND(B116:D116="",G116:P116=""),"",VLOOKUP(D116,Treatment_Life,2,FALSE)*U116)</f>
        <v>0</v>
      </c>
      <c r="W116" s="8" cm="1">
        <f t="array" ref="W116">IF(AND(B116:D116="",G116:P116=""),"",(H116-G116)*O116*Lane_Width*Cost_m2)</f>
        <v>1296</v>
      </c>
      <c r="X116" s="8" cm="1">
        <f t="array" ref="X116">IF(AND(B116:D116="",G116:P116=""),"",V116*Av_Cost_Coll/W116)</f>
        <v>0</v>
      </c>
      <c r="Y116" s="8" cm="1">
        <f t="array" ref="Y116">IF(AND(B116:D116="",G116:P116=""),"",VLOOKUP(CONCATENATE(M116,"-",N116),Likelihood,2,FALSE))</f>
        <v>43</v>
      </c>
      <c r="Z116" s="8" t="str" cm="1">
        <f t="array" ref="Z116">IF(AND(B116:D116="",G116:P116=""),"",IF(X116&gt;=2,IF(Y116&gt;50,"P1","P3"),IF(X116&gt;0,IF(Y116&gt;50,"P2","P5"),IF(Y116&gt;50,"P4","P6"))))</f>
        <v>P6</v>
      </c>
    </row>
    <row r="117" spans="1:26" x14ac:dyDescent="0.35">
      <c r="A117" t="s">
        <v>197</v>
      </c>
      <c r="B117">
        <v>116</v>
      </c>
      <c r="C117" t="s">
        <v>234</v>
      </c>
      <c r="D117" t="s">
        <v>46</v>
      </c>
      <c r="E117" s="5" t="s">
        <v>112</v>
      </c>
      <c r="F117" s="5" t="s">
        <v>153</v>
      </c>
      <c r="G117">
        <v>1037</v>
      </c>
      <c r="H117">
        <v>1122</v>
      </c>
      <c r="I117" t="s">
        <v>154</v>
      </c>
      <c r="J117" t="s">
        <v>13</v>
      </c>
      <c r="K117">
        <v>0.3</v>
      </c>
      <c r="L117">
        <v>0.5</v>
      </c>
      <c r="M117">
        <v>1</v>
      </c>
      <c r="N117">
        <v>0</v>
      </c>
      <c r="O117">
        <v>1</v>
      </c>
      <c r="P117">
        <v>8523</v>
      </c>
      <c r="Q117" s="8" t="str" cm="1">
        <f t="array" ref="Q117">IF(AND(B117="",D117="",G117:H117="",J117:P117),"",IF(OR(B117="",D117="",AND(D117&lt;&gt;"A",D117&lt;&gt;"B",D117&lt;&gt;"C",D117&lt;&gt;"D",D117&lt;&gt;"U"),G117&lt;0,H117&lt;G117,AND(J117&lt;&gt;"BC",J117&lt;&gt;"SG",J117&lt;&gt;"KQ",J117&lt;&gt;"R"),J117="",K117="",L117="",L117&lt; 0,OR(M117="",M117&gt;15),OR(N117="",N117&gt;15),O117="",P117=""),"ERROR - Please check inputs",""))</f>
        <v/>
      </c>
      <c r="R117" s="8" cm="1">
        <f t="array" ref="R117">IF(AND(B117:D117="",G117:P117=""),"",H117-G117)</f>
        <v>85</v>
      </c>
      <c r="S117" s="8" cm="1">
        <f t="array" ref="S117">IF(AND(B117:D117="",G117:P117=""),"",P117*R117/1000*365)</f>
        <v>264426.07500000001</v>
      </c>
      <c r="T117" s="8" cm="1">
        <f t="array" ref="T117">IF(AND(B117:D117="",G117:P117=""),"",MAX(0,K117-L117))</f>
        <v>0</v>
      </c>
      <c r="U117" s="8" cm="1">
        <f t="array" ref="U117">IF(AND(B117:D117="",G117:P117=""),"",VLOOKUP(J117,ABen_Rates,3,FALSE)*T117*S117)</f>
        <v>0</v>
      </c>
      <c r="V117" s="8" cm="1">
        <f t="array" ref="V117">IF(AND(B117:D117="",G117:P117=""),"",VLOOKUP(D117,Treatment_Life,2,FALSE)*U117)</f>
        <v>0</v>
      </c>
      <c r="W117" s="8" cm="1">
        <f t="array" ref="W117">IF(AND(B117:D117="",G117:P117=""),"",(H117-G117)*O117*Lane_Width*Cost_m2)</f>
        <v>1836</v>
      </c>
      <c r="X117" s="8" cm="1">
        <f t="array" ref="X117">IF(AND(B117:D117="",G117:P117=""),"",V117*Av_Cost_Coll/W117)</f>
        <v>0</v>
      </c>
      <c r="Y117" s="8" cm="1">
        <f t="array" ref="Y117">IF(AND(B117:D117="",G117:P117=""),"",VLOOKUP(CONCATENATE(M117,"-",N117),Likelihood,2,FALSE))</f>
        <v>43</v>
      </c>
      <c r="Z117" s="8" t="str" cm="1">
        <f t="array" ref="Z117">IF(AND(B117:D117="",G117:P117=""),"",IF(X117&gt;=2,IF(Y117&gt;50,"P1","P3"),IF(X117&gt;0,IF(Y117&gt;50,"P2","P5"),IF(Y117&gt;50,"P4","P6"))))</f>
        <v>P6</v>
      </c>
    </row>
    <row r="118" spans="1:26" x14ac:dyDescent="0.35">
      <c r="A118" t="s">
        <v>197</v>
      </c>
      <c r="B118">
        <v>117</v>
      </c>
      <c r="C118" t="s">
        <v>234</v>
      </c>
      <c r="D118" t="s">
        <v>46</v>
      </c>
      <c r="E118" s="5" t="s">
        <v>112</v>
      </c>
      <c r="F118" s="5" t="s">
        <v>153</v>
      </c>
      <c r="G118">
        <v>184</v>
      </c>
      <c r="H118">
        <v>244</v>
      </c>
      <c r="I118" t="s">
        <v>172</v>
      </c>
      <c r="J118" t="s">
        <v>13</v>
      </c>
      <c r="K118">
        <v>0.3</v>
      </c>
      <c r="L118">
        <v>0.45900000000000002</v>
      </c>
      <c r="M118">
        <v>0</v>
      </c>
      <c r="N118">
        <v>0</v>
      </c>
      <c r="O118">
        <v>1</v>
      </c>
      <c r="P118">
        <v>8523</v>
      </c>
      <c r="Q118" s="8" t="str" cm="1">
        <f t="array" ref="Q118">IF(AND(B118="",D118="",G118:H118="",J118:P118),"",IF(OR(B118="",D118="",AND(D118&lt;&gt;"A",D118&lt;&gt;"B",D118&lt;&gt;"C",D118&lt;&gt;"D",D118&lt;&gt;"U"),G118&lt;0,H118&lt;G118,AND(J118&lt;&gt;"BC",J118&lt;&gt;"SG",J118&lt;&gt;"KQ",J118&lt;&gt;"R"),J118="",K118="",L118="",L118&lt; 0,OR(M118="",M118&gt;15),OR(N118="",N118&gt;15),O118="",P118=""),"ERROR - Please check inputs",""))</f>
        <v/>
      </c>
      <c r="R118" s="8" cm="1">
        <f t="array" ref="R118">IF(AND(B118:D118="",G118:P118=""),"",H118-G118)</f>
        <v>60</v>
      </c>
      <c r="S118" s="8" cm="1">
        <f t="array" ref="S118">IF(AND(B118:D118="",G118:P118=""),"",P118*R118/1000*365)</f>
        <v>186653.7</v>
      </c>
      <c r="T118" s="8" cm="1">
        <f t="array" ref="T118">IF(AND(B118:D118="",G118:P118=""),"",MAX(0,K118-L118))</f>
        <v>0</v>
      </c>
      <c r="U118" s="8" cm="1">
        <f t="array" ref="U118">IF(AND(B118:D118="",G118:P118=""),"",VLOOKUP(J118,ABen_Rates,3,FALSE)*T118*S118)</f>
        <v>0</v>
      </c>
      <c r="V118" s="8" cm="1">
        <f t="array" ref="V118">IF(AND(B118:D118="",G118:P118=""),"",VLOOKUP(D118,Treatment_Life,2,FALSE)*U118)</f>
        <v>0</v>
      </c>
      <c r="W118" s="8" cm="1">
        <f t="array" ref="W118">IF(AND(B118:D118="",G118:P118=""),"",(H118-G118)*O118*Lane_Width*Cost_m2)</f>
        <v>1296</v>
      </c>
      <c r="X118" s="8" cm="1">
        <f t="array" ref="X118">IF(AND(B118:D118="",G118:P118=""),"",V118*Av_Cost_Coll/W118)</f>
        <v>0</v>
      </c>
      <c r="Y118" s="8" cm="1">
        <f t="array" ref="Y118">IF(AND(B118:D118="",G118:P118=""),"",VLOOKUP(CONCATENATE(M118,"-",N118),Likelihood,2,FALSE))</f>
        <v>50</v>
      </c>
      <c r="Z118" s="8" t="str" cm="1">
        <f t="array" ref="Z118">IF(AND(B118:D118="",G118:P118=""),"",IF(X118&gt;=2,IF(Y118&gt;50,"P1","P3"),IF(X118&gt;0,IF(Y118&gt;50,"P2","P5"),IF(Y118&gt;50,"P4","P6"))))</f>
        <v>P6</v>
      </c>
    </row>
    <row r="119" spans="1:26" x14ac:dyDescent="0.35">
      <c r="A119" t="s">
        <v>197</v>
      </c>
      <c r="B119">
        <v>118</v>
      </c>
      <c r="C119" t="s">
        <v>234</v>
      </c>
      <c r="D119" t="s">
        <v>46</v>
      </c>
      <c r="E119" s="5" t="s">
        <v>112</v>
      </c>
      <c r="F119" s="5" t="s">
        <v>153</v>
      </c>
      <c r="G119">
        <v>544</v>
      </c>
      <c r="H119">
        <v>611</v>
      </c>
      <c r="I119" t="s">
        <v>172</v>
      </c>
      <c r="J119" t="s">
        <v>7</v>
      </c>
      <c r="K119">
        <v>0.35</v>
      </c>
      <c r="L119">
        <v>0.38100000000000001</v>
      </c>
      <c r="M119">
        <v>2</v>
      </c>
      <c r="N119">
        <v>0</v>
      </c>
      <c r="O119">
        <v>1</v>
      </c>
      <c r="P119">
        <v>8523</v>
      </c>
      <c r="Q119" s="8" t="str" cm="1">
        <f t="array" ref="Q119">IF(AND(B119="",D119="",G119:H119="",J119:P119),"",IF(OR(B119="",D119="",AND(D119&lt;&gt;"A",D119&lt;&gt;"B",D119&lt;&gt;"C",D119&lt;&gt;"D",D119&lt;&gt;"U"),G119&lt;0,H119&lt;G119,AND(J119&lt;&gt;"BC",J119&lt;&gt;"SG",J119&lt;&gt;"KQ",J119&lt;&gt;"R"),J119="",K119="",L119="",L119&lt; 0,OR(M119="",M119&gt;15),OR(N119="",N119&gt;15),O119="",P119=""),"ERROR - Please check inputs",""))</f>
        <v/>
      </c>
      <c r="R119" s="8" cm="1">
        <f t="array" ref="R119">IF(AND(B119:D119="",G119:P119=""),"",H119-G119)</f>
        <v>67</v>
      </c>
      <c r="S119" s="8" cm="1">
        <f t="array" ref="S119">IF(AND(B119:D119="",G119:P119=""),"",P119*R119/1000*365)</f>
        <v>208429.96500000003</v>
      </c>
      <c r="T119" s="8" cm="1">
        <f t="array" ref="T119">IF(AND(B119:D119="",G119:P119=""),"",MAX(0,K119-L119))</f>
        <v>0</v>
      </c>
      <c r="U119" s="8" cm="1">
        <f t="array" ref="U119">IF(AND(B119:D119="",G119:P119=""),"",VLOOKUP(J119,ABen_Rates,3,FALSE)*T119*S119)</f>
        <v>0</v>
      </c>
      <c r="V119" s="8" cm="1">
        <f t="array" ref="V119">IF(AND(B119:D119="",G119:P119=""),"",VLOOKUP(D119,Treatment_Life,2,FALSE)*U119)</f>
        <v>0</v>
      </c>
      <c r="W119" s="8" cm="1">
        <f t="array" ref="W119">IF(AND(B119:D119="",G119:P119=""),"",(H119-G119)*O119*Lane_Width*Cost_m2)</f>
        <v>1447.2</v>
      </c>
      <c r="X119" s="8" cm="1">
        <f t="array" ref="X119">IF(AND(B119:D119="",G119:P119=""),"",V119*Av_Cost_Coll/W119)</f>
        <v>0</v>
      </c>
      <c r="Y119" s="8" cm="1">
        <f t="array" ref="Y119">IF(AND(B119:D119="",G119:P119=""),"",VLOOKUP(CONCATENATE(M119,"-",N119),Likelihood,2,FALSE))</f>
        <v>36</v>
      </c>
      <c r="Z119" s="8" t="str" cm="1">
        <f t="array" ref="Z119">IF(AND(B119:D119="",G119:P119=""),"",IF(X119&gt;=2,IF(Y119&gt;50,"P1","P3"),IF(X119&gt;0,IF(Y119&gt;50,"P2","P5"),IF(Y119&gt;50,"P4","P6"))))</f>
        <v>P6</v>
      </c>
    </row>
    <row r="120" spans="1:26" x14ac:dyDescent="0.35">
      <c r="A120" t="s">
        <v>197</v>
      </c>
      <c r="B120">
        <v>119</v>
      </c>
      <c r="C120" t="s">
        <v>234</v>
      </c>
      <c r="D120" t="s">
        <v>46</v>
      </c>
      <c r="E120" s="5" t="s">
        <v>112</v>
      </c>
      <c r="F120" s="5" t="s">
        <v>153</v>
      </c>
      <c r="G120">
        <v>611</v>
      </c>
      <c r="H120">
        <v>748</v>
      </c>
      <c r="I120" t="s">
        <v>172</v>
      </c>
      <c r="J120" t="s">
        <v>13</v>
      </c>
      <c r="K120">
        <v>0.3</v>
      </c>
      <c r="L120">
        <v>0.438</v>
      </c>
      <c r="M120">
        <v>2</v>
      </c>
      <c r="N120">
        <v>0</v>
      </c>
      <c r="O120">
        <v>1</v>
      </c>
      <c r="P120">
        <v>8523</v>
      </c>
      <c r="Q120" s="8" t="str" cm="1">
        <f t="array" ref="Q120">IF(AND(B120="",D120="",G120:H120="",J120:P120),"",IF(OR(B120="",D120="",AND(D120&lt;&gt;"A",D120&lt;&gt;"B",D120&lt;&gt;"C",D120&lt;&gt;"D",D120&lt;&gt;"U"),G120&lt;0,H120&lt;G120,AND(J120&lt;&gt;"BC",J120&lt;&gt;"SG",J120&lt;&gt;"KQ",J120&lt;&gt;"R"),J120="",K120="",L120="",L120&lt; 0,OR(M120="",M120&gt;15),OR(N120="",N120&gt;15),O120="",P120=""),"ERROR - Please check inputs",""))</f>
        <v/>
      </c>
      <c r="R120" s="8" cm="1">
        <f t="array" ref="R120">IF(AND(B120:D120="",G120:P120=""),"",H120-G120)</f>
        <v>137</v>
      </c>
      <c r="S120" s="8" cm="1">
        <f t="array" ref="S120">IF(AND(B120:D120="",G120:P120=""),"",P120*R120/1000*365)</f>
        <v>426192.61500000005</v>
      </c>
      <c r="T120" s="8" cm="1">
        <f t="array" ref="T120">IF(AND(B120:D120="",G120:P120=""),"",MAX(0,K120-L120))</f>
        <v>0</v>
      </c>
      <c r="U120" s="8" cm="1">
        <f t="array" ref="U120">IF(AND(B120:D120="",G120:P120=""),"",VLOOKUP(J120,ABen_Rates,3,FALSE)*T120*S120)</f>
        <v>0</v>
      </c>
      <c r="V120" s="8" cm="1">
        <f t="array" ref="V120">IF(AND(B120:D120="",G120:P120=""),"",VLOOKUP(D120,Treatment_Life,2,FALSE)*U120)</f>
        <v>0</v>
      </c>
      <c r="W120" s="8" cm="1">
        <f t="array" ref="W120">IF(AND(B120:D120="",G120:P120=""),"",(H120-G120)*O120*Lane_Width*Cost_m2)</f>
        <v>2959.2</v>
      </c>
      <c r="X120" s="8" cm="1">
        <f t="array" ref="X120">IF(AND(B120:D120="",G120:P120=""),"",V120*Av_Cost_Coll/W120)</f>
        <v>0</v>
      </c>
      <c r="Y120" s="8" cm="1">
        <f t="array" ref="Y120">IF(AND(B120:D120="",G120:P120=""),"",VLOOKUP(CONCATENATE(M120,"-",N120),Likelihood,2,FALSE))</f>
        <v>36</v>
      </c>
      <c r="Z120" s="8" t="str" cm="1">
        <f t="array" ref="Z120">IF(AND(B120:D120="",G120:P120=""),"",IF(X120&gt;=2,IF(Y120&gt;50,"P1","P3"),IF(X120&gt;0,IF(Y120&gt;50,"P2","P5"),IF(Y120&gt;50,"P4","P6"))))</f>
        <v>P6</v>
      </c>
    </row>
    <row r="121" spans="1:26" x14ac:dyDescent="0.35">
      <c r="A121" t="s">
        <v>197</v>
      </c>
      <c r="B121">
        <v>120</v>
      </c>
      <c r="C121" t="s">
        <v>234</v>
      </c>
      <c r="D121" t="s">
        <v>46</v>
      </c>
      <c r="E121" s="5" t="s">
        <v>112</v>
      </c>
      <c r="F121" s="5" t="s">
        <v>153</v>
      </c>
      <c r="G121">
        <v>1087</v>
      </c>
      <c r="H121">
        <v>1122</v>
      </c>
      <c r="I121" t="s">
        <v>172</v>
      </c>
      <c r="J121" t="s">
        <v>13</v>
      </c>
      <c r="K121">
        <v>0.3</v>
      </c>
      <c r="L121">
        <v>0.47</v>
      </c>
      <c r="M121">
        <v>2</v>
      </c>
      <c r="N121">
        <v>1</v>
      </c>
      <c r="O121">
        <v>1</v>
      </c>
      <c r="P121">
        <v>8523</v>
      </c>
      <c r="Q121" s="8" t="str" cm="1">
        <f t="array" ref="Q121">IF(AND(B121="",D121="",G121:H121="",J121:P121),"",IF(OR(B121="",D121="",AND(D121&lt;&gt;"A",D121&lt;&gt;"B",D121&lt;&gt;"C",D121&lt;&gt;"D",D121&lt;&gt;"U"),G121&lt;0,H121&lt;G121,AND(J121&lt;&gt;"BC",J121&lt;&gt;"SG",J121&lt;&gt;"KQ",J121&lt;&gt;"R"),J121="",K121="",L121="",L121&lt; 0,OR(M121="",M121&gt;15),OR(N121="",N121&gt;15),O121="",P121=""),"ERROR - Please check inputs",""))</f>
        <v/>
      </c>
      <c r="R121" s="8" cm="1">
        <f t="array" ref="R121">IF(AND(B121:D121="",G121:P121=""),"",H121-G121)</f>
        <v>35</v>
      </c>
      <c r="S121" s="8" cm="1">
        <f t="array" ref="S121">IF(AND(B121:D121="",G121:P121=""),"",P121*R121/1000*365)</f>
        <v>108881.325</v>
      </c>
      <c r="T121" s="8" cm="1">
        <f t="array" ref="T121">IF(AND(B121:D121="",G121:P121=""),"",MAX(0,K121-L121))</f>
        <v>0</v>
      </c>
      <c r="U121" s="8" cm="1">
        <f t="array" ref="U121">IF(AND(B121:D121="",G121:P121=""),"",VLOOKUP(J121,ABen_Rates,3,FALSE)*T121*S121)</f>
        <v>0</v>
      </c>
      <c r="V121" s="8" cm="1">
        <f t="array" ref="V121">IF(AND(B121:D121="",G121:P121=""),"",VLOOKUP(D121,Treatment_Life,2,FALSE)*U121)</f>
        <v>0</v>
      </c>
      <c r="W121" s="8" cm="1">
        <f t="array" ref="W121">IF(AND(B121:D121="",G121:P121=""),"",(H121-G121)*O121*Lane_Width*Cost_m2)</f>
        <v>756</v>
      </c>
      <c r="X121" s="8" cm="1">
        <f t="array" ref="X121">IF(AND(B121:D121="",G121:P121=""),"",V121*Av_Cost_Coll/W121)</f>
        <v>0</v>
      </c>
      <c r="Y121" s="8" cm="1">
        <f t="array" ref="Y121">IF(AND(B121:D121="",G121:P121=""),"",VLOOKUP(CONCATENATE(M121,"-",N121),Likelihood,2,FALSE))</f>
        <v>59</v>
      </c>
      <c r="Z121" s="8" t="str" cm="1">
        <f t="array" ref="Z121">IF(AND(B121:D121="",G121:P121=""),"",IF(X121&gt;=2,IF(Y121&gt;50,"P1","P3"),IF(X121&gt;0,IF(Y121&gt;50,"P2","P5"),IF(Y121&gt;50,"P4","P6"))))</f>
        <v>P4</v>
      </c>
    </row>
    <row r="122" spans="1:26" x14ac:dyDescent="0.35">
      <c r="A122" t="s">
        <v>197</v>
      </c>
      <c r="B122">
        <v>121</v>
      </c>
      <c r="C122" t="s">
        <v>235</v>
      </c>
      <c r="D122" t="s">
        <v>46</v>
      </c>
      <c r="E122" s="5" t="s">
        <v>112</v>
      </c>
      <c r="F122" s="5" t="s">
        <v>153</v>
      </c>
      <c r="G122">
        <v>0</v>
      </c>
      <c r="H122">
        <v>75</v>
      </c>
      <c r="I122" t="s">
        <v>154</v>
      </c>
      <c r="J122" t="s">
        <v>13</v>
      </c>
      <c r="K122">
        <v>0.3</v>
      </c>
      <c r="L122">
        <v>0.41000000000000003</v>
      </c>
      <c r="M122">
        <v>3</v>
      </c>
      <c r="N122">
        <v>0</v>
      </c>
      <c r="O122">
        <v>1</v>
      </c>
      <c r="P122">
        <v>6386</v>
      </c>
      <c r="Q122" s="8" t="str" cm="1">
        <f t="array" ref="Q122">IF(AND(B122="",D122="",G122:H122="",J122:P122),"",IF(OR(B122="",D122="",AND(D122&lt;&gt;"A",D122&lt;&gt;"B",D122&lt;&gt;"C",D122&lt;&gt;"D",D122&lt;&gt;"U"),G122&lt;0,H122&lt;G122,AND(J122&lt;&gt;"BC",J122&lt;&gt;"SG",J122&lt;&gt;"KQ",J122&lt;&gt;"R"),J122="",K122="",L122="",L122&lt; 0,OR(M122="",M122&gt;15),OR(N122="",N122&gt;15),O122="",P122=""),"ERROR - Please check inputs",""))</f>
        <v/>
      </c>
      <c r="R122" s="8" cm="1">
        <f t="array" ref="R122">IF(AND(B122:D122="",G122:P122=""),"",H122-G122)</f>
        <v>75</v>
      </c>
      <c r="S122" s="8" cm="1">
        <f t="array" ref="S122">IF(AND(B122:D122="",G122:P122=""),"",P122*R122/1000*365)</f>
        <v>174816.75</v>
      </c>
      <c r="T122" s="8" cm="1">
        <f t="array" ref="T122">IF(AND(B122:D122="",G122:P122=""),"",MAX(0,K122-L122))</f>
        <v>0</v>
      </c>
      <c r="U122" s="8" cm="1">
        <f t="array" ref="U122">IF(AND(B122:D122="",G122:P122=""),"",VLOOKUP(J122,ABen_Rates,3,FALSE)*T122*S122)</f>
        <v>0</v>
      </c>
      <c r="V122" s="8" cm="1">
        <f t="array" ref="V122">IF(AND(B122:D122="",G122:P122=""),"",VLOOKUP(D122,Treatment_Life,2,FALSE)*U122)</f>
        <v>0</v>
      </c>
      <c r="W122" s="8" cm="1">
        <f t="array" ref="W122">IF(AND(B122:D122="",G122:P122=""),"",(H122-G122)*O122*Lane_Width*Cost_m2)</f>
        <v>1620</v>
      </c>
      <c r="X122" s="8" cm="1">
        <f t="array" ref="X122">IF(AND(B122:D122="",G122:P122=""),"",V122*Av_Cost_Coll/W122)</f>
        <v>0</v>
      </c>
      <c r="Y122" s="8" cm="1">
        <f t="array" ref="Y122">IF(AND(B122:D122="",G122:P122=""),"",VLOOKUP(CONCATENATE(M122,"-",N122),Likelihood,2,FALSE))</f>
        <v>29</v>
      </c>
      <c r="Z122" s="8" t="str" cm="1">
        <f t="array" ref="Z122">IF(AND(B122:D122="",G122:P122=""),"",IF(X122&gt;=2,IF(Y122&gt;50,"P1","P3"),IF(X122&gt;0,IF(Y122&gt;50,"P2","P5"),IF(Y122&gt;50,"P4","P6"))))</f>
        <v>P6</v>
      </c>
    </row>
    <row r="123" spans="1:26" x14ac:dyDescent="0.35">
      <c r="A123" t="s">
        <v>197</v>
      </c>
      <c r="B123">
        <v>122</v>
      </c>
      <c r="C123" t="s">
        <v>235</v>
      </c>
      <c r="D123" t="s">
        <v>46</v>
      </c>
      <c r="E123" s="5" t="s">
        <v>112</v>
      </c>
      <c r="F123" s="5" t="s">
        <v>153</v>
      </c>
      <c r="G123">
        <v>75</v>
      </c>
      <c r="H123">
        <v>135</v>
      </c>
      <c r="I123" t="s">
        <v>154</v>
      </c>
      <c r="J123" t="s">
        <v>13</v>
      </c>
      <c r="K123">
        <v>0.3</v>
      </c>
      <c r="L123">
        <v>0.39</v>
      </c>
      <c r="M123">
        <v>4</v>
      </c>
      <c r="N123">
        <v>0</v>
      </c>
      <c r="O123">
        <v>1</v>
      </c>
      <c r="P123">
        <v>6386</v>
      </c>
      <c r="Q123" s="8" t="str" cm="1">
        <f t="array" ref="Q123">IF(AND(B123="",D123="",G123:H123="",J123:P123),"",IF(OR(B123="",D123="",AND(D123&lt;&gt;"A",D123&lt;&gt;"B",D123&lt;&gt;"C",D123&lt;&gt;"D",D123&lt;&gt;"U"),G123&lt;0,H123&lt;G123,AND(J123&lt;&gt;"BC",J123&lt;&gt;"SG",J123&lt;&gt;"KQ",J123&lt;&gt;"R"),J123="",K123="",L123="",L123&lt; 0,OR(M123="",M123&gt;15),OR(N123="",N123&gt;15),O123="",P123=""),"ERROR - Please check inputs",""))</f>
        <v/>
      </c>
      <c r="R123" s="8" cm="1">
        <f t="array" ref="R123">IF(AND(B123:D123="",G123:P123=""),"",H123-G123)</f>
        <v>60</v>
      </c>
      <c r="S123" s="8" cm="1">
        <f t="array" ref="S123">IF(AND(B123:D123="",G123:P123=""),"",P123*R123/1000*365)</f>
        <v>139853.40000000002</v>
      </c>
      <c r="T123" s="8" cm="1">
        <f t="array" ref="T123">IF(AND(B123:D123="",G123:P123=""),"",MAX(0,K123-L123))</f>
        <v>0</v>
      </c>
      <c r="U123" s="8" cm="1">
        <f t="array" ref="U123">IF(AND(B123:D123="",G123:P123=""),"",VLOOKUP(J123,ABen_Rates,3,FALSE)*T123*S123)</f>
        <v>0</v>
      </c>
      <c r="V123" s="8" cm="1">
        <f t="array" ref="V123">IF(AND(B123:D123="",G123:P123=""),"",VLOOKUP(D123,Treatment_Life,2,FALSE)*U123)</f>
        <v>0</v>
      </c>
      <c r="W123" s="8" cm="1">
        <f t="array" ref="W123">IF(AND(B123:D123="",G123:P123=""),"",(H123-G123)*O123*Lane_Width*Cost_m2)</f>
        <v>1296</v>
      </c>
      <c r="X123" s="8" cm="1">
        <f t="array" ref="X123">IF(AND(B123:D123="",G123:P123=""),"",V123*Av_Cost_Coll/W123)</f>
        <v>0</v>
      </c>
      <c r="Y123" s="8" cm="1">
        <f t="array" ref="Y123">IF(AND(B123:D123="",G123:P123=""),"",VLOOKUP(CONCATENATE(M123,"-",N123),Likelihood,2,FALSE))</f>
        <v>23</v>
      </c>
      <c r="Z123" s="8" t="str" cm="1">
        <f t="array" ref="Z123">IF(AND(B123:D123="",G123:P123=""),"",IF(X123&gt;=2,IF(Y123&gt;50,"P1","P3"),IF(X123&gt;0,IF(Y123&gt;50,"P2","P5"),IF(Y123&gt;50,"P4","P6"))))</f>
        <v>P6</v>
      </c>
    </row>
    <row r="124" spans="1:26" x14ac:dyDescent="0.35">
      <c r="A124" t="s">
        <v>197</v>
      </c>
      <c r="B124">
        <v>123</v>
      </c>
      <c r="C124" t="s">
        <v>235</v>
      </c>
      <c r="D124" t="s">
        <v>46</v>
      </c>
      <c r="E124" s="5" t="s">
        <v>112</v>
      </c>
      <c r="F124" s="5" t="s">
        <v>153</v>
      </c>
      <c r="G124">
        <v>135</v>
      </c>
      <c r="H124">
        <v>191</v>
      </c>
      <c r="I124" t="s">
        <v>154</v>
      </c>
      <c r="J124" t="s">
        <v>13</v>
      </c>
      <c r="K124">
        <v>0.3</v>
      </c>
      <c r="L124">
        <v>0.4</v>
      </c>
      <c r="M124">
        <v>3</v>
      </c>
      <c r="N124">
        <v>0</v>
      </c>
      <c r="O124">
        <v>1</v>
      </c>
      <c r="P124">
        <v>6386</v>
      </c>
      <c r="Q124" s="8" t="str" cm="1">
        <f t="array" ref="Q124">IF(AND(B124="",D124="",G124:H124="",J124:P124),"",IF(OR(B124="",D124="",AND(D124&lt;&gt;"A",D124&lt;&gt;"B",D124&lt;&gt;"C",D124&lt;&gt;"D",D124&lt;&gt;"U"),G124&lt;0,H124&lt;G124,AND(J124&lt;&gt;"BC",J124&lt;&gt;"SG",J124&lt;&gt;"KQ",J124&lt;&gt;"R"),J124="",K124="",L124="",L124&lt; 0,OR(M124="",M124&gt;15),OR(N124="",N124&gt;15),O124="",P124=""),"ERROR - Please check inputs",""))</f>
        <v/>
      </c>
      <c r="R124" s="8" cm="1">
        <f t="array" ref="R124">IF(AND(B124:D124="",G124:P124=""),"",H124-G124)</f>
        <v>56</v>
      </c>
      <c r="S124" s="8" cm="1">
        <f t="array" ref="S124">IF(AND(B124:D124="",G124:P124=""),"",P124*R124/1000*365)</f>
        <v>130529.84</v>
      </c>
      <c r="T124" s="8" cm="1">
        <f t="array" ref="T124">IF(AND(B124:D124="",G124:P124=""),"",MAX(0,K124-L124))</f>
        <v>0</v>
      </c>
      <c r="U124" s="8" cm="1">
        <f t="array" ref="U124">IF(AND(B124:D124="",G124:P124=""),"",VLOOKUP(J124,ABen_Rates,3,FALSE)*T124*S124)</f>
        <v>0</v>
      </c>
      <c r="V124" s="8" cm="1">
        <f t="array" ref="V124">IF(AND(B124:D124="",G124:P124=""),"",VLOOKUP(D124,Treatment_Life,2,FALSE)*U124)</f>
        <v>0</v>
      </c>
      <c r="W124" s="8" cm="1">
        <f t="array" ref="W124">IF(AND(B124:D124="",G124:P124=""),"",(H124-G124)*O124*Lane_Width*Cost_m2)</f>
        <v>1209.5999999999999</v>
      </c>
      <c r="X124" s="8" cm="1">
        <f t="array" ref="X124">IF(AND(B124:D124="",G124:P124=""),"",V124*Av_Cost_Coll/W124)</f>
        <v>0</v>
      </c>
      <c r="Y124" s="8" cm="1">
        <f t="array" ref="Y124">IF(AND(B124:D124="",G124:P124=""),"",VLOOKUP(CONCATENATE(M124,"-",N124),Likelihood,2,FALSE))</f>
        <v>29</v>
      </c>
      <c r="Z124" s="8" t="str" cm="1">
        <f t="array" ref="Z124">IF(AND(B124:D124="",G124:P124=""),"",IF(X124&gt;=2,IF(Y124&gt;50,"P1","P3"),IF(X124&gt;0,IF(Y124&gt;50,"P2","P5"),IF(Y124&gt;50,"P4","P6"))))</f>
        <v>P6</v>
      </c>
    </row>
    <row r="125" spans="1:26" x14ac:dyDescent="0.35">
      <c r="A125" t="s">
        <v>197</v>
      </c>
      <c r="B125">
        <v>124</v>
      </c>
      <c r="C125" t="s">
        <v>235</v>
      </c>
      <c r="D125" t="s">
        <v>46</v>
      </c>
      <c r="E125" s="5" t="s">
        <v>112</v>
      </c>
      <c r="F125" s="5" t="s">
        <v>153</v>
      </c>
      <c r="G125">
        <v>191</v>
      </c>
      <c r="H125">
        <v>265</v>
      </c>
      <c r="I125" t="s">
        <v>154</v>
      </c>
      <c r="J125" t="s">
        <v>13</v>
      </c>
      <c r="K125">
        <v>0.3</v>
      </c>
      <c r="L125">
        <v>0.43</v>
      </c>
      <c r="M125">
        <v>2</v>
      </c>
      <c r="N125">
        <v>0</v>
      </c>
      <c r="O125">
        <v>1</v>
      </c>
      <c r="P125">
        <v>6386</v>
      </c>
      <c r="Q125" s="8" t="str" cm="1">
        <f t="array" ref="Q125">IF(AND(B125="",D125="",G125:H125="",J125:P125),"",IF(OR(B125="",D125="",AND(D125&lt;&gt;"A",D125&lt;&gt;"B",D125&lt;&gt;"C",D125&lt;&gt;"D",D125&lt;&gt;"U"),G125&lt;0,H125&lt;G125,AND(J125&lt;&gt;"BC",J125&lt;&gt;"SG",J125&lt;&gt;"KQ",J125&lt;&gt;"R"),J125="",K125="",L125="",L125&lt; 0,OR(M125="",M125&gt;15),OR(N125="",N125&gt;15),O125="",P125=""),"ERROR - Please check inputs",""))</f>
        <v/>
      </c>
      <c r="R125" s="8" cm="1">
        <f t="array" ref="R125">IF(AND(B125:D125="",G125:P125=""),"",H125-G125)</f>
        <v>74</v>
      </c>
      <c r="S125" s="8" cm="1">
        <f t="array" ref="S125">IF(AND(B125:D125="",G125:P125=""),"",P125*R125/1000*365)</f>
        <v>172485.86000000002</v>
      </c>
      <c r="T125" s="8" cm="1">
        <f t="array" ref="T125">IF(AND(B125:D125="",G125:P125=""),"",MAX(0,K125-L125))</f>
        <v>0</v>
      </c>
      <c r="U125" s="8" cm="1">
        <f t="array" ref="U125">IF(AND(B125:D125="",G125:P125=""),"",VLOOKUP(J125,ABen_Rates,3,FALSE)*T125*S125)</f>
        <v>0</v>
      </c>
      <c r="V125" s="8" cm="1">
        <f t="array" ref="V125">IF(AND(B125:D125="",G125:P125=""),"",VLOOKUP(D125,Treatment_Life,2,FALSE)*U125)</f>
        <v>0</v>
      </c>
      <c r="W125" s="8" cm="1">
        <f t="array" ref="W125">IF(AND(B125:D125="",G125:P125=""),"",(H125-G125)*O125*Lane_Width*Cost_m2)</f>
        <v>1598.4</v>
      </c>
      <c r="X125" s="8" cm="1">
        <f t="array" ref="X125">IF(AND(B125:D125="",G125:P125=""),"",V125*Av_Cost_Coll/W125)</f>
        <v>0</v>
      </c>
      <c r="Y125" s="8" cm="1">
        <f t="array" ref="Y125">IF(AND(B125:D125="",G125:P125=""),"",VLOOKUP(CONCATENATE(M125,"-",N125),Likelihood,2,FALSE))</f>
        <v>36</v>
      </c>
      <c r="Z125" s="8" t="str" cm="1">
        <f t="array" ref="Z125">IF(AND(B125:D125="",G125:P125=""),"",IF(X125&gt;=2,IF(Y125&gt;50,"P1","P3"),IF(X125&gt;0,IF(Y125&gt;50,"P2","P5"),IF(Y125&gt;50,"P4","P6"))))</f>
        <v>P6</v>
      </c>
    </row>
    <row r="126" spans="1:26" x14ac:dyDescent="0.35">
      <c r="A126" t="s">
        <v>197</v>
      </c>
      <c r="B126">
        <v>125</v>
      </c>
      <c r="C126" t="s">
        <v>235</v>
      </c>
      <c r="D126" t="s">
        <v>46</v>
      </c>
      <c r="E126" s="5" t="s">
        <v>112</v>
      </c>
      <c r="F126" s="5" t="s">
        <v>153</v>
      </c>
      <c r="G126">
        <v>0</v>
      </c>
      <c r="H126">
        <v>125</v>
      </c>
      <c r="I126" t="s">
        <v>172</v>
      </c>
      <c r="J126" t="s">
        <v>13</v>
      </c>
      <c r="K126">
        <v>0.3</v>
      </c>
      <c r="L126">
        <v>0.4</v>
      </c>
      <c r="M126">
        <v>5</v>
      </c>
      <c r="N126">
        <v>0</v>
      </c>
      <c r="O126">
        <v>1</v>
      </c>
      <c r="P126">
        <v>6386</v>
      </c>
      <c r="Q126" s="8" t="str" cm="1">
        <f t="array" ref="Q126">IF(AND(B126="",D126="",G126:H126="",J126:P126),"",IF(OR(B126="",D126="",AND(D126&lt;&gt;"A",D126&lt;&gt;"B",D126&lt;&gt;"C",D126&lt;&gt;"D",D126&lt;&gt;"U"),G126&lt;0,H126&lt;G126,AND(J126&lt;&gt;"BC",J126&lt;&gt;"SG",J126&lt;&gt;"KQ",J126&lt;&gt;"R"),J126="",K126="",L126="",L126&lt; 0,OR(M126="",M126&gt;15),OR(N126="",N126&gt;15),O126="",P126=""),"ERROR - Please check inputs",""))</f>
        <v/>
      </c>
      <c r="R126" s="8" cm="1">
        <f t="array" ref="R126">IF(AND(B126:D126="",G126:P126=""),"",H126-G126)</f>
        <v>125</v>
      </c>
      <c r="S126" s="8" cm="1">
        <f t="array" ref="S126">IF(AND(B126:D126="",G126:P126=""),"",P126*R126/1000*365)</f>
        <v>291361.25</v>
      </c>
      <c r="T126" s="8" cm="1">
        <f t="array" ref="T126">IF(AND(B126:D126="",G126:P126=""),"",MAX(0,K126-L126))</f>
        <v>0</v>
      </c>
      <c r="U126" s="8" cm="1">
        <f t="array" ref="U126">IF(AND(B126:D126="",G126:P126=""),"",VLOOKUP(J126,ABen_Rates,3,FALSE)*T126*S126)</f>
        <v>0</v>
      </c>
      <c r="V126" s="8" cm="1">
        <f t="array" ref="V126">IF(AND(B126:D126="",G126:P126=""),"",VLOOKUP(D126,Treatment_Life,2,FALSE)*U126)</f>
        <v>0</v>
      </c>
      <c r="W126" s="8" cm="1">
        <f t="array" ref="W126">IF(AND(B126:D126="",G126:P126=""),"",(H126-G126)*O126*Lane_Width*Cost_m2)</f>
        <v>2700</v>
      </c>
      <c r="X126" s="8" cm="1">
        <f t="array" ref="X126">IF(AND(B126:D126="",G126:P126=""),"",V126*Av_Cost_Coll/W126)</f>
        <v>0</v>
      </c>
      <c r="Y126" s="8" cm="1">
        <f t="array" ref="Y126">IF(AND(B126:D126="",G126:P126=""),"",VLOOKUP(CONCATENATE(M126,"-",N126),Likelihood,2,FALSE))</f>
        <v>19</v>
      </c>
      <c r="Z126" s="8" t="str" cm="1">
        <f t="array" ref="Z126">IF(AND(B126:D126="",G126:P126=""),"",IF(X126&gt;=2,IF(Y126&gt;50,"P1","P3"),IF(X126&gt;0,IF(Y126&gt;50,"P2","P5"),IF(Y126&gt;50,"P4","P6"))))</f>
        <v>P6</v>
      </c>
    </row>
    <row r="127" spans="1:26" x14ac:dyDescent="0.35">
      <c r="A127" t="s">
        <v>197</v>
      </c>
      <c r="B127">
        <v>126</v>
      </c>
      <c r="C127" t="s">
        <v>235</v>
      </c>
      <c r="D127" t="s">
        <v>46</v>
      </c>
      <c r="E127" s="5" t="s">
        <v>112</v>
      </c>
      <c r="F127" s="5" t="s">
        <v>153</v>
      </c>
      <c r="G127">
        <v>125</v>
      </c>
      <c r="H127">
        <v>185</v>
      </c>
      <c r="I127" t="s">
        <v>172</v>
      </c>
      <c r="J127" t="s">
        <v>13</v>
      </c>
      <c r="K127">
        <v>0.3</v>
      </c>
      <c r="L127">
        <v>0.43</v>
      </c>
      <c r="M127">
        <v>3</v>
      </c>
      <c r="N127">
        <v>0</v>
      </c>
      <c r="O127">
        <v>1</v>
      </c>
      <c r="P127">
        <v>6386</v>
      </c>
      <c r="Q127" s="8" t="str" cm="1">
        <f t="array" ref="Q127">IF(AND(B127="",D127="",G127:H127="",J127:P127),"",IF(OR(B127="",D127="",AND(D127&lt;&gt;"A",D127&lt;&gt;"B",D127&lt;&gt;"C",D127&lt;&gt;"D",D127&lt;&gt;"U"),G127&lt;0,H127&lt;G127,AND(J127&lt;&gt;"BC",J127&lt;&gt;"SG",J127&lt;&gt;"KQ",J127&lt;&gt;"R"),J127="",K127="",L127="",L127&lt; 0,OR(M127="",M127&gt;15),OR(N127="",N127&gt;15),O127="",P127=""),"ERROR - Please check inputs",""))</f>
        <v/>
      </c>
      <c r="R127" s="8" cm="1">
        <f t="array" ref="R127">IF(AND(B127:D127="",G127:P127=""),"",H127-G127)</f>
        <v>60</v>
      </c>
      <c r="S127" s="8" cm="1">
        <f t="array" ref="S127">IF(AND(B127:D127="",G127:P127=""),"",P127*R127/1000*365)</f>
        <v>139853.40000000002</v>
      </c>
      <c r="T127" s="8" cm="1">
        <f t="array" ref="T127">IF(AND(B127:D127="",G127:P127=""),"",MAX(0,K127-L127))</f>
        <v>0</v>
      </c>
      <c r="U127" s="8" cm="1">
        <f t="array" ref="U127">IF(AND(B127:D127="",G127:P127=""),"",VLOOKUP(J127,ABen_Rates,3,FALSE)*T127*S127)</f>
        <v>0</v>
      </c>
      <c r="V127" s="8" cm="1">
        <f t="array" ref="V127">IF(AND(B127:D127="",G127:P127=""),"",VLOOKUP(D127,Treatment_Life,2,FALSE)*U127)</f>
        <v>0</v>
      </c>
      <c r="W127" s="8" cm="1">
        <f t="array" ref="W127">IF(AND(B127:D127="",G127:P127=""),"",(H127-G127)*O127*Lane_Width*Cost_m2)</f>
        <v>1296</v>
      </c>
      <c r="X127" s="8" cm="1">
        <f t="array" ref="X127">IF(AND(B127:D127="",G127:P127=""),"",V127*Av_Cost_Coll/W127)</f>
        <v>0</v>
      </c>
      <c r="Y127" s="8" cm="1">
        <f t="array" ref="Y127">IF(AND(B127:D127="",G127:P127=""),"",VLOOKUP(CONCATENATE(M127,"-",N127),Likelihood,2,FALSE))</f>
        <v>29</v>
      </c>
      <c r="Z127" s="8" t="str" cm="1">
        <f t="array" ref="Z127">IF(AND(B127:D127="",G127:P127=""),"",IF(X127&gt;=2,IF(Y127&gt;50,"P1","P3"),IF(X127&gt;0,IF(Y127&gt;50,"P2","P5"),IF(Y127&gt;50,"P4","P6"))))</f>
        <v>P6</v>
      </c>
    </row>
    <row r="128" spans="1:26" x14ac:dyDescent="0.35">
      <c r="A128" t="s">
        <v>197</v>
      </c>
      <c r="B128">
        <v>127</v>
      </c>
      <c r="C128" t="s">
        <v>235</v>
      </c>
      <c r="D128" t="s">
        <v>46</v>
      </c>
      <c r="E128" s="5" t="s">
        <v>112</v>
      </c>
      <c r="F128" s="5" t="s">
        <v>153</v>
      </c>
      <c r="G128">
        <v>241</v>
      </c>
      <c r="H128">
        <v>265</v>
      </c>
      <c r="I128" t="s">
        <v>172</v>
      </c>
      <c r="J128" t="s">
        <v>13</v>
      </c>
      <c r="K128">
        <v>0.3</v>
      </c>
      <c r="L128">
        <v>0.45600000000000002</v>
      </c>
      <c r="M128">
        <v>2</v>
      </c>
      <c r="N128">
        <v>0</v>
      </c>
      <c r="O128">
        <v>1</v>
      </c>
      <c r="P128">
        <v>6386</v>
      </c>
      <c r="Q128" s="8" t="str" cm="1">
        <f t="array" ref="Q128">IF(AND(B128="",D128="",G128:H128="",J128:P128),"",IF(OR(B128="",D128="",AND(D128&lt;&gt;"A",D128&lt;&gt;"B",D128&lt;&gt;"C",D128&lt;&gt;"D",D128&lt;&gt;"U"),G128&lt;0,H128&lt;G128,AND(J128&lt;&gt;"BC",J128&lt;&gt;"SG",J128&lt;&gt;"KQ",J128&lt;&gt;"R"),J128="",K128="",L128="",L128&lt; 0,OR(M128="",M128&gt;15),OR(N128="",N128&gt;15),O128="",P128=""),"ERROR - Please check inputs",""))</f>
        <v/>
      </c>
      <c r="R128" s="8" cm="1">
        <f t="array" ref="R128">IF(AND(B128:D128="",G128:P128=""),"",H128-G128)</f>
        <v>24</v>
      </c>
      <c r="S128" s="8" cm="1">
        <f t="array" ref="S128">IF(AND(B128:D128="",G128:P128=""),"",P128*R128/1000*365)</f>
        <v>55941.36</v>
      </c>
      <c r="T128" s="8" cm="1">
        <f t="array" ref="T128">IF(AND(B128:D128="",G128:P128=""),"",MAX(0,K128-L128))</f>
        <v>0</v>
      </c>
      <c r="U128" s="8" cm="1">
        <f t="array" ref="U128">IF(AND(B128:D128="",G128:P128=""),"",VLOOKUP(J128,ABen_Rates,3,FALSE)*T128*S128)</f>
        <v>0</v>
      </c>
      <c r="V128" s="8" cm="1">
        <f t="array" ref="V128">IF(AND(B128:D128="",G128:P128=""),"",VLOOKUP(D128,Treatment_Life,2,FALSE)*U128)</f>
        <v>0</v>
      </c>
      <c r="W128" s="8" cm="1">
        <f t="array" ref="W128">IF(AND(B128:D128="",G128:P128=""),"",(H128-G128)*O128*Lane_Width*Cost_m2)</f>
        <v>518.40000000000009</v>
      </c>
      <c r="X128" s="8" cm="1">
        <f t="array" ref="X128">IF(AND(B128:D128="",G128:P128=""),"",V128*Av_Cost_Coll/W128)</f>
        <v>0</v>
      </c>
      <c r="Y128" s="8" cm="1">
        <f t="array" ref="Y128">IF(AND(B128:D128="",G128:P128=""),"",VLOOKUP(CONCATENATE(M128,"-",N128),Likelihood,2,FALSE))</f>
        <v>36</v>
      </c>
      <c r="Z128" s="8" t="str" cm="1">
        <f t="array" ref="Z128">IF(AND(B128:D128="",G128:P128=""),"",IF(X128&gt;=2,IF(Y128&gt;50,"P1","P3"),IF(X128&gt;0,IF(Y128&gt;50,"P2","P5"),IF(Y128&gt;50,"P4","P6"))))</f>
        <v>P6</v>
      </c>
    </row>
    <row r="129" spans="1:26" x14ac:dyDescent="0.35">
      <c r="A129" t="s">
        <v>197</v>
      </c>
      <c r="B129">
        <v>128</v>
      </c>
      <c r="C129" t="s">
        <v>236</v>
      </c>
      <c r="D129" t="s">
        <v>46</v>
      </c>
      <c r="E129" s="5" t="s">
        <v>112</v>
      </c>
      <c r="F129" s="5" t="s">
        <v>153</v>
      </c>
      <c r="G129">
        <v>0</v>
      </c>
      <c r="H129">
        <v>12</v>
      </c>
      <c r="I129" t="s">
        <v>154</v>
      </c>
      <c r="J129" t="s">
        <v>13</v>
      </c>
      <c r="K129">
        <v>0.3</v>
      </c>
      <c r="L129">
        <v>0.30700000000000005</v>
      </c>
      <c r="M129">
        <v>2</v>
      </c>
      <c r="N129">
        <v>2</v>
      </c>
      <c r="O129">
        <v>1</v>
      </c>
      <c r="P129">
        <v>7795</v>
      </c>
      <c r="Q129" s="8" t="str" cm="1">
        <f t="array" ref="Q129">IF(AND(B129="",D129="",G129:H129="",J129:P129),"",IF(OR(B129="",D129="",AND(D129&lt;&gt;"A",D129&lt;&gt;"B",D129&lt;&gt;"C",D129&lt;&gt;"D",D129&lt;&gt;"U"),G129&lt;0,H129&lt;G129,AND(J129&lt;&gt;"BC",J129&lt;&gt;"SG",J129&lt;&gt;"KQ",J129&lt;&gt;"R"),J129="",K129="",L129="",L129&lt; 0,OR(M129="",M129&gt;15),OR(N129="",N129&gt;15),O129="",P129=""),"ERROR - Please check inputs",""))</f>
        <v/>
      </c>
      <c r="R129" s="8" cm="1">
        <f t="array" ref="R129">IF(AND(B129:D129="",G129:P129=""),"",H129-G129)</f>
        <v>12</v>
      </c>
      <c r="S129" s="8" cm="1">
        <f t="array" ref="S129">IF(AND(B129:D129="",G129:P129=""),"",P129*R129/1000*365)</f>
        <v>34142.100000000006</v>
      </c>
      <c r="T129" s="8" cm="1">
        <f t="array" ref="T129">IF(AND(B129:D129="",G129:P129=""),"",MAX(0,K129-L129))</f>
        <v>0</v>
      </c>
      <c r="U129" s="8" cm="1">
        <f t="array" ref="U129">IF(AND(B129:D129="",G129:P129=""),"",VLOOKUP(J129,ABen_Rates,3,FALSE)*T129*S129)</f>
        <v>0</v>
      </c>
      <c r="V129" s="8" cm="1">
        <f t="array" ref="V129">IF(AND(B129:D129="",G129:P129=""),"",VLOOKUP(D129,Treatment_Life,2,FALSE)*U129)</f>
        <v>0</v>
      </c>
      <c r="W129" s="8" cm="1">
        <f t="array" ref="W129">IF(AND(B129:D129="",G129:P129=""),"",(H129-G129)*O129*Lane_Width*Cost_m2)</f>
        <v>259.20000000000005</v>
      </c>
      <c r="X129" s="8" cm="1">
        <f t="array" ref="X129">IF(AND(B129:D129="",G129:P129=""),"",V129*Av_Cost_Coll/W129)</f>
        <v>0</v>
      </c>
      <c r="Y129" s="8" cm="1">
        <f t="array" ref="Y129">IF(AND(B129:D129="",G129:P129=""),"",VLOOKUP(CONCATENATE(M129,"-",N129),Likelihood,2,FALSE))</f>
        <v>78</v>
      </c>
      <c r="Z129" s="8" t="str" cm="1">
        <f t="array" ref="Z129">IF(AND(B129:D129="",G129:P129=""),"",IF(X129&gt;=2,IF(Y129&gt;50,"P1","P3"),IF(X129&gt;0,IF(Y129&gt;50,"P2","P5"),IF(Y129&gt;50,"P4","P6"))))</f>
        <v>P4</v>
      </c>
    </row>
    <row r="130" spans="1:26" x14ac:dyDescent="0.35">
      <c r="A130" t="s">
        <v>197</v>
      </c>
      <c r="B130">
        <v>129</v>
      </c>
      <c r="C130" t="s">
        <v>236</v>
      </c>
      <c r="D130" t="s">
        <v>46</v>
      </c>
      <c r="E130" s="5" t="s">
        <v>112</v>
      </c>
      <c r="F130" s="5" t="s">
        <v>153</v>
      </c>
      <c r="G130">
        <v>12</v>
      </c>
      <c r="H130">
        <v>100</v>
      </c>
      <c r="I130" t="s">
        <v>154</v>
      </c>
      <c r="J130" t="s">
        <v>7</v>
      </c>
      <c r="K130">
        <v>0.35</v>
      </c>
      <c r="L130">
        <v>0.27500000000000002</v>
      </c>
      <c r="M130">
        <v>2</v>
      </c>
      <c r="N130">
        <v>2</v>
      </c>
      <c r="O130">
        <v>1</v>
      </c>
      <c r="P130">
        <v>7795</v>
      </c>
      <c r="Q130" s="8" t="str" cm="1">
        <f t="array" ref="Q130">IF(AND(B130="",D130="",G130:H130="",J130:P130),"",IF(OR(B130="",D130="",AND(D130&lt;&gt;"A",D130&lt;&gt;"B",D130&lt;&gt;"C",D130&lt;&gt;"D",D130&lt;&gt;"U"),G130&lt;0,H130&lt;G130,AND(J130&lt;&gt;"BC",J130&lt;&gt;"SG",J130&lt;&gt;"KQ",J130&lt;&gt;"R"),J130="",K130="",L130="",L130&lt; 0,OR(M130="",M130&gt;15),OR(N130="",N130&gt;15),O130="",P130=""),"ERROR - Please check inputs",""))</f>
        <v/>
      </c>
      <c r="R130" s="8" cm="1">
        <f t="array" ref="R130">IF(AND(B130:D130="",G130:P130=""),"",H130-G130)</f>
        <v>88</v>
      </c>
      <c r="S130" s="8" cm="1">
        <f t="array" ref="S130">IF(AND(B130:D130="",G130:P130=""),"",P130*R130/1000*365)</f>
        <v>250375.40000000002</v>
      </c>
      <c r="T130" s="8" cm="1">
        <f t="array" ref="T130">IF(AND(B130:D130="",G130:P130=""),"",MAX(0,K130-L130))</f>
        <v>7.4999999999999956E-2</v>
      </c>
      <c r="U130" s="8" cm="1">
        <f t="array" ref="U130">IF(AND(B130:D130="",G130:P130=""),"",VLOOKUP(J130,ABen_Rates,3,FALSE)*T130*S130)</f>
        <v>7.0605862799999961E-3</v>
      </c>
      <c r="V130" s="8" cm="1">
        <f t="array" ref="V130">IF(AND(B130:D130="",G130:P130=""),"",VLOOKUP(D130,Treatment_Life,2,FALSE)*U130)</f>
        <v>6.3545276519999971E-2</v>
      </c>
      <c r="W130" s="8" cm="1">
        <f t="array" ref="W130">IF(AND(B130:D130="",G130:P130=""),"",(H130-G130)*O130*Lane_Width*Cost_m2)</f>
        <v>1900.8000000000002</v>
      </c>
      <c r="X130" s="8" cm="1">
        <f t="array" ref="X130">IF(AND(B130:D130="",G130:P130=""),"",V130*Av_Cost_Coll/W130)</f>
        <v>4.4565604887687478</v>
      </c>
      <c r="Y130" s="8" cm="1">
        <f t="array" ref="Y130">IF(AND(B130:D130="",G130:P130=""),"",VLOOKUP(CONCATENATE(M130,"-",N130),Likelihood,2,FALSE))</f>
        <v>78</v>
      </c>
      <c r="Z130" s="8" t="str" cm="1">
        <f t="array" ref="Z130">IF(AND(B130:D130="",G130:P130=""),"",IF(X130&gt;=2,IF(Y130&gt;50,"P1","P3"),IF(X130&gt;0,IF(Y130&gt;50,"P2","P5"),IF(Y130&gt;50,"P4","P6"))))</f>
        <v>P1</v>
      </c>
    </row>
    <row r="131" spans="1:26" x14ac:dyDescent="0.35">
      <c r="A131" t="s">
        <v>197</v>
      </c>
      <c r="B131">
        <v>130</v>
      </c>
      <c r="C131" t="s">
        <v>236</v>
      </c>
      <c r="D131" t="s">
        <v>46</v>
      </c>
      <c r="E131" s="5" t="s">
        <v>112</v>
      </c>
      <c r="F131" s="5" t="s">
        <v>153</v>
      </c>
      <c r="G131">
        <v>100</v>
      </c>
      <c r="H131">
        <v>187</v>
      </c>
      <c r="I131" t="s">
        <v>154</v>
      </c>
      <c r="J131" t="s">
        <v>13</v>
      </c>
      <c r="K131">
        <v>0.3</v>
      </c>
      <c r="L131">
        <v>0.31</v>
      </c>
      <c r="M131">
        <v>0</v>
      </c>
      <c r="N131">
        <v>0</v>
      </c>
      <c r="O131">
        <v>1</v>
      </c>
      <c r="P131">
        <v>7795</v>
      </c>
      <c r="Q131" s="8" t="str" cm="1">
        <f t="array" ref="Q131">IF(AND(B131="",D131="",G131:H131="",J131:P131),"",IF(OR(B131="",D131="",AND(D131&lt;&gt;"A",D131&lt;&gt;"B",D131&lt;&gt;"C",D131&lt;&gt;"D",D131&lt;&gt;"U"),G131&lt;0,H131&lt;G131,AND(J131&lt;&gt;"BC",J131&lt;&gt;"SG",J131&lt;&gt;"KQ",J131&lt;&gt;"R"),J131="",K131="",L131="",L131&lt; 0,OR(M131="",M131&gt;15),OR(N131="",N131&gt;15),O131="",P131=""),"ERROR - Please check inputs",""))</f>
        <v/>
      </c>
      <c r="R131" s="8" cm="1">
        <f t="array" ref="R131">IF(AND(B131:D131="",G131:P131=""),"",H131-G131)</f>
        <v>87</v>
      </c>
      <c r="S131" s="8" cm="1">
        <f t="array" ref="S131">IF(AND(B131:D131="",G131:P131=""),"",P131*R131/1000*365)</f>
        <v>247530.22499999998</v>
      </c>
      <c r="T131" s="8" cm="1">
        <f t="array" ref="T131">IF(AND(B131:D131="",G131:P131=""),"",MAX(0,K131-L131))</f>
        <v>0</v>
      </c>
      <c r="U131" s="8" cm="1">
        <f t="array" ref="U131">IF(AND(B131:D131="",G131:P131=""),"",VLOOKUP(J131,ABen_Rates,3,FALSE)*T131*S131)</f>
        <v>0</v>
      </c>
      <c r="V131" s="8" cm="1">
        <f t="array" ref="V131">IF(AND(B131:D131="",G131:P131=""),"",VLOOKUP(D131,Treatment_Life,2,FALSE)*U131)</f>
        <v>0</v>
      </c>
      <c r="W131" s="8" cm="1">
        <f t="array" ref="W131">IF(AND(B131:D131="",G131:P131=""),"",(H131-G131)*O131*Lane_Width*Cost_m2)</f>
        <v>1879.1999999999998</v>
      </c>
      <c r="X131" s="8" cm="1">
        <f t="array" ref="X131">IF(AND(B131:D131="",G131:P131=""),"",V131*Av_Cost_Coll/W131)</f>
        <v>0</v>
      </c>
      <c r="Y131" s="8" cm="1">
        <f t="array" ref="Y131">IF(AND(B131:D131="",G131:P131=""),"",VLOOKUP(CONCATENATE(M131,"-",N131),Likelihood,2,FALSE))</f>
        <v>50</v>
      </c>
      <c r="Z131" s="8" t="str" cm="1">
        <f t="array" ref="Z131">IF(AND(B131:D131="",G131:P131=""),"",IF(X131&gt;=2,IF(Y131&gt;50,"P1","P3"),IF(X131&gt;0,IF(Y131&gt;50,"P2","P5"),IF(Y131&gt;50,"P4","P6"))))</f>
        <v>P6</v>
      </c>
    </row>
    <row r="132" spans="1:26" x14ac:dyDescent="0.35">
      <c r="A132" t="s">
        <v>197</v>
      </c>
      <c r="B132">
        <v>131</v>
      </c>
      <c r="C132" t="s">
        <v>236</v>
      </c>
      <c r="D132" t="s">
        <v>46</v>
      </c>
      <c r="E132" s="5" t="s">
        <v>112</v>
      </c>
      <c r="F132" s="5" t="s">
        <v>153</v>
      </c>
      <c r="G132">
        <v>187</v>
      </c>
      <c r="H132">
        <v>475</v>
      </c>
      <c r="I132" t="s">
        <v>154</v>
      </c>
      <c r="J132" t="s">
        <v>7</v>
      </c>
      <c r="K132">
        <v>0.35</v>
      </c>
      <c r="L132">
        <v>0.318</v>
      </c>
      <c r="M132">
        <v>1</v>
      </c>
      <c r="N132">
        <v>0</v>
      </c>
      <c r="O132">
        <v>1</v>
      </c>
      <c r="P132">
        <v>7795</v>
      </c>
      <c r="Q132" s="8" t="str" cm="1">
        <f t="array" ref="Q132">IF(AND(B132="",D132="",G132:H132="",J132:P132),"",IF(OR(B132="",D132="",AND(D132&lt;&gt;"A",D132&lt;&gt;"B",D132&lt;&gt;"C",D132&lt;&gt;"D",D132&lt;&gt;"U"),G132&lt;0,H132&lt;G132,AND(J132&lt;&gt;"BC",J132&lt;&gt;"SG",J132&lt;&gt;"KQ",J132&lt;&gt;"R"),J132="",K132="",L132="",L132&lt; 0,OR(M132="",M132&gt;15),OR(N132="",N132&gt;15),O132="",P132=""),"ERROR - Please check inputs",""))</f>
        <v/>
      </c>
      <c r="R132" s="8" cm="1">
        <f t="array" ref="R132">IF(AND(B132:D132="",G132:P132=""),"",H132-G132)</f>
        <v>288</v>
      </c>
      <c r="S132" s="8" cm="1">
        <f t="array" ref="S132">IF(AND(B132:D132="",G132:P132=""),"",P132*R132/1000*365)</f>
        <v>819410.4</v>
      </c>
      <c r="T132" s="8" cm="1">
        <f t="array" ref="T132">IF(AND(B132:D132="",G132:P132=""),"",MAX(0,K132-L132))</f>
        <v>3.1999999999999973E-2</v>
      </c>
      <c r="U132" s="8" cm="1">
        <f t="array" ref="U132">IF(AND(B132:D132="",G132:P132=""),"",VLOOKUP(J132,ABen_Rates,3,FALSE)*T132*S132)</f>
        <v>9.8591459327999915E-3</v>
      </c>
      <c r="V132" s="8" cm="1">
        <f t="array" ref="V132">IF(AND(B132:D132="",G132:P132=""),"",VLOOKUP(D132,Treatment_Life,2,FALSE)*U132)</f>
        <v>8.8732313395199922E-2</v>
      </c>
      <c r="W132" s="8" cm="1">
        <f t="array" ref="W132">IF(AND(B132:D132="",G132:P132=""),"",(H132-G132)*O132*Lane_Width*Cost_m2)</f>
        <v>6220.7999999999993</v>
      </c>
      <c r="X132" s="8" cm="1">
        <f t="array" ref="X132">IF(AND(B132:D132="",G132:P132=""),"",V132*Av_Cost_Coll/W132)</f>
        <v>1.9014658085413318</v>
      </c>
      <c r="Y132" s="8" cm="1">
        <f t="array" ref="Y132">IF(AND(B132:D132="",G132:P132=""),"",VLOOKUP(CONCATENATE(M132,"-",N132),Likelihood,2,FALSE))</f>
        <v>43</v>
      </c>
      <c r="Z132" s="8" t="str" cm="1">
        <f t="array" ref="Z132">IF(AND(B132:D132="",G132:P132=""),"",IF(X132&gt;=2,IF(Y132&gt;50,"P1","P3"),IF(X132&gt;0,IF(Y132&gt;50,"P2","P5"),IF(Y132&gt;50,"P4","P6"))))</f>
        <v>P5</v>
      </c>
    </row>
    <row r="133" spans="1:26" x14ac:dyDescent="0.35">
      <c r="A133" t="s">
        <v>197</v>
      </c>
      <c r="B133">
        <v>132</v>
      </c>
      <c r="C133" t="s">
        <v>236</v>
      </c>
      <c r="D133" t="s">
        <v>46</v>
      </c>
      <c r="E133" s="5" t="s">
        <v>112</v>
      </c>
      <c r="F133" s="5" t="s">
        <v>153</v>
      </c>
      <c r="G133">
        <v>475</v>
      </c>
      <c r="H133">
        <v>527</v>
      </c>
      <c r="I133" t="s">
        <v>154</v>
      </c>
      <c r="J133" t="s">
        <v>13</v>
      </c>
      <c r="K133">
        <v>0.3</v>
      </c>
      <c r="L133">
        <v>0.42000000000000004</v>
      </c>
      <c r="M133">
        <v>2</v>
      </c>
      <c r="N133">
        <v>0</v>
      </c>
      <c r="O133">
        <v>1</v>
      </c>
      <c r="P133">
        <v>7795</v>
      </c>
      <c r="Q133" s="8" t="str" cm="1">
        <f t="array" ref="Q133">IF(AND(B133="",D133="",G133:H133="",J133:P133),"",IF(OR(B133="",D133="",AND(D133&lt;&gt;"A",D133&lt;&gt;"B",D133&lt;&gt;"C",D133&lt;&gt;"D",D133&lt;&gt;"U"),G133&lt;0,H133&lt;G133,AND(J133&lt;&gt;"BC",J133&lt;&gt;"SG",J133&lt;&gt;"KQ",J133&lt;&gt;"R"),J133="",K133="",L133="",L133&lt; 0,OR(M133="",M133&gt;15),OR(N133="",N133&gt;15),O133="",P133=""),"ERROR - Please check inputs",""))</f>
        <v/>
      </c>
      <c r="R133" s="8" cm="1">
        <f t="array" ref="R133">IF(AND(B133:D133="",G133:P133=""),"",H133-G133)</f>
        <v>52</v>
      </c>
      <c r="S133" s="8" cm="1">
        <f t="array" ref="S133">IF(AND(B133:D133="",G133:P133=""),"",P133*R133/1000*365)</f>
        <v>147949.09999999998</v>
      </c>
      <c r="T133" s="8" cm="1">
        <f t="array" ref="T133">IF(AND(B133:D133="",G133:P133=""),"",MAX(0,K133-L133))</f>
        <v>0</v>
      </c>
      <c r="U133" s="8" cm="1">
        <f t="array" ref="U133">IF(AND(B133:D133="",G133:P133=""),"",VLOOKUP(J133,ABen_Rates,3,FALSE)*T133*S133)</f>
        <v>0</v>
      </c>
      <c r="V133" s="8" cm="1">
        <f t="array" ref="V133">IF(AND(B133:D133="",G133:P133=""),"",VLOOKUP(D133,Treatment_Life,2,FALSE)*U133)</f>
        <v>0</v>
      </c>
      <c r="W133" s="8" cm="1">
        <f t="array" ref="W133">IF(AND(B133:D133="",G133:P133=""),"",(H133-G133)*O133*Lane_Width*Cost_m2)</f>
        <v>1123.2</v>
      </c>
      <c r="X133" s="8" cm="1">
        <f t="array" ref="X133">IF(AND(B133:D133="",G133:P133=""),"",V133*Av_Cost_Coll/W133)</f>
        <v>0</v>
      </c>
      <c r="Y133" s="8" cm="1">
        <f t="array" ref="Y133">IF(AND(B133:D133="",G133:P133=""),"",VLOOKUP(CONCATENATE(M133,"-",N133),Likelihood,2,FALSE))</f>
        <v>36</v>
      </c>
      <c r="Z133" s="8" t="str" cm="1">
        <f t="array" ref="Z133">IF(AND(B133:D133="",G133:P133=""),"",IF(X133&gt;=2,IF(Y133&gt;50,"P1","P3"),IF(X133&gt;0,IF(Y133&gt;50,"P2","P5"),IF(Y133&gt;50,"P4","P6"))))</f>
        <v>P6</v>
      </c>
    </row>
    <row r="134" spans="1:26" x14ac:dyDescent="0.35">
      <c r="A134" t="s">
        <v>197</v>
      </c>
      <c r="B134">
        <v>133</v>
      </c>
      <c r="C134" t="s">
        <v>236</v>
      </c>
      <c r="D134" t="s">
        <v>46</v>
      </c>
      <c r="E134" s="5" t="s">
        <v>112</v>
      </c>
      <c r="F134" s="5" t="s">
        <v>153</v>
      </c>
      <c r="G134">
        <v>527</v>
      </c>
      <c r="H134">
        <v>587</v>
      </c>
      <c r="I134" t="s">
        <v>154</v>
      </c>
      <c r="J134" t="s">
        <v>13</v>
      </c>
      <c r="K134">
        <v>0.3</v>
      </c>
      <c r="L134">
        <v>0.4</v>
      </c>
      <c r="M134">
        <v>4</v>
      </c>
      <c r="N134">
        <v>1</v>
      </c>
      <c r="O134">
        <v>1</v>
      </c>
      <c r="P134">
        <v>7795</v>
      </c>
      <c r="Q134" s="8" t="str" cm="1">
        <f t="array" ref="Q134">IF(AND(B134="",D134="",G134:H134="",J134:P134),"",IF(OR(B134="",D134="",AND(D134&lt;&gt;"A",D134&lt;&gt;"B",D134&lt;&gt;"C",D134&lt;&gt;"D",D134&lt;&gt;"U"),G134&lt;0,H134&lt;G134,AND(J134&lt;&gt;"BC",J134&lt;&gt;"SG",J134&lt;&gt;"KQ",J134&lt;&gt;"R"),J134="",K134="",L134="",L134&lt; 0,OR(M134="",M134&gt;15),OR(N134="",N134&gt;15),O134="",P134=""),"ERROR - Please check inputs",""))</f>
        <v/>
      </c>
      <c r="R134" s="8" cm="1">
        <f t="array" ref="R134">IF(AND(B134:D134="",G134:P134=""),"",H134-G134)</f>
        <v>60</v>
      </c>
      <c r="S134" s="8" cm="1">
        <f t="array" ref="S134">IF(AND(B134:D134="",G134:P134=""),"",P134*R134/1000*365)</f>
        <v>170710.5</v>
      </c>
      <c r="T134" s="8" cm="1">
        <f t="array" ref="T134">IF(AND(B134:D134="",G134:P134=""),"",MAX(0,K134-L134))</f>
        <v>0</v>
      </c>
      <c r="U134" s="8" cm="1">
        <f t="array" ref="U134">IF(AND(B134:D134="",G134:P134=""),"",VLOOKUP(J134,ABen_Rates,3,FALSE)*T134*S134)</f>
        <v>0</v>
      </c>
      <c r="V134" s="8" cm="1">
        <f t="array" ref="V134">IF(AND(B134:D134="",G134:P134=""),"",VLOOKUP(D134,Treatment_Life,2,FALSE)*U134)</f>
        <v>0</v>
      </c>
      <c r="W134" s="8" cm="1">
        <f t="array" ref="W134">IF(AND(B134:D134="",G134:P134=""),"",(H134-G134)*O134*Lane_Width*Cost_m2)</f>
        <v>1296</v>
      </c>
      <c r="X134" s="8" cm="1">
        <f t="array" ref="X134">IF(AND(B134:D134="",G134:P134=""),"",V134*Av_Cost_Coll/W134)</f>
        <v>0</v>
      </c>
      <c r="Y134" s="8" cm="1">
        <f t="array" ref="Y134">IF(AND(B134:D134="",G134:P134=""),"",VLOOKUP(CONCATENATE(M134,"-",N134),Likelihood,2,FALSE))</f>
        <v>44</v>
      </c>
      <c r="Z134" s="8" t="str" cm="1">
        <f t="array" ref="Z134">IF(AND(B134:D134="",G134:P134=""),"",IF(X134&gt;=2,IF(Y134&gt;50,"P1","P3"),IF(X134&gt;0,IF(Y134&gt;50,"P2","P5"),IF(Y134&gt;50,"P4","P6"))))</f>
        <v>P6</v>
      </c>
    </row>
    <row r="135" spans="1:26" x14ac:dyDescent="0.35">
      <c r="A135" t="s">
        <v>197</v>
      </c>
      <c r="B135">
        <v>134</v>
      </c>
      <c r="C135" t="s">
        <v>236</v>
      </c>
      <c r="D135" t="s">
        <v>46</v>
      </c>
      <c r="E135" s="5" t="s">
        <v>112</v>
      </c>
      <c r="F135" s="5" t="s">
        <v>153</v>
      </c>
      <c r="G135">
        <v>587</v>
      </c>
      <c r="H135">
        <v>653</v>
      </c>
      <c r="I135" t="s">
        <v>154</v>
      </c>
      <c r="J135" t="s">
        <v>7</v>
      </c>
      <c r="K135">
        <v>0.35</v>
      </c>
      <c r="L135">
        <v>0.35000000000000003</v>
      </c>
      <c r="M135">
        <v>4</v>
      </c>
      <c r="N135">
        <v>1</v>
      </c>
      <c r="O135">
        <v>1</v>
      </c>
      <c r="P135">
        <v>7795</v>
      </c>
      <c r="Q135" s="8" t="str" cm="1">
        <f t="array" ref="Q135">IF(AND(B135="",D135="",G135:H135="",J135:P135),"",IF(OR(B135="",D135="",AND(D135&lt;&gt;"A",D135&lt;&gt;"B",D135&lt;&gt;"C",D135&lt;&gt;"D",D135&lt;&gt;"U"),G135&lt;0,H135&lt;G135,AND(J135&lt;&gt;"BC",J135&lt;&gt;"SG",J135&lt;&gt;"KQ",J135&lt;&gt;"R"),J135="",K135="",L135="",L135&lt; 0,OR(M135="",M135&gt;15),OR(N135="",N135&gt;15),O135="",P135=""),"ERROR - Please check inputs",""))</f>
        <v/>
      </c>
      <c r="R135" s="8" cm="1">
        <f t="array" ref="R135">IF(AND(B135:D135="",G135:P135=""),"",H135-G135)</f>
        <v>66</v>
      </c>
      <c r="S135" s="8" cm="1">
        <f t="array" ref="S135">IF(AND(B135:D135="",G135:P135=""),"",P135*R135/1000*365)</f>
        <v>187781.55000000002</v>
      </c>
      <c r="T135" s="8" cm="1">
        <f t="array" ref="T135">IF(AND(B135:D135="",G135:P135=""),"",MAX(0,K135-L135))</f>
        <v>0</v>
      </c>
      <c r="U135" s="8" cm="1">
        <f t="array" ref="U135">IF(AND(B135:D135="",G135:P135=""),"",VLOOKUP(J135,ABen_Rates,3,FALSE)*T135*S135)</f>
        <v>0</v>
      </c>
      <c r="V135" s="8" cm="1">
        <f t="array" ref="V135">IF(AND(B135:D135="",G135:P135=""),"",VLOOKUP(D135,Treatment_Life,2,FALSE)*U135)</f>
        <v>0</v>
      </c>
      <c r="W135" s="8" cm="1">
        <f t="array" ref="W135">IF(AND(B135:D135="",G135:P135=""),"",(H135-G135)*O135*Lane_Width*Cost_m2)</f>
        <v>1425.6</v>
      </c>
      <c r="X135" s="8" cm="1">
        <f t="array" ref="X135">IF(AND(B135:D135="",G135:P135=""),"",V135*Av_Cost_Coll/W135)</f>
        <v>0</v>
      </c>
      <c r="Y135" s="8" cm="1">
        <f t="array" ref="Y135">IF(AND(B135:D135="",G135:P135=""),"",VLOOKUP(CONCATENATE(M135,"-",N135),Likelihood,2,FALSE))</f>
        <v>44</v>
      </c>
      <c r="Z135" s="8" t="str" cm="1">
        <f t="array" ref="Z135">IF(AND(B135:D135="",G135:P135=""),"",IF(X135&gt;=2,IF(Y135&gt;50,"P1","P3"),IF(X135&gt;0,IF(Y135&gt;50,"P2","P5"),IF(Y135&gt;50,"P4","P6"))))</f>
        <v>P6</v>
      </c>
    </row>
    <row r="136" spans="1:26" x14ac:dyDescent="0.35">
      <c r="A136" t="s">
        <v>197</v>
      </c>
      <c r="B136">
        <v>135</v>
      </c>
      <c r="C136" t="s">
        <v>236</v>
      </c>
      <c r="D136" t="s">
        <v>46</v>
      </c>
      <c r="E136" s="5" t="s">
        <v>112</v>
      </c>
      <c r="F136" s="5" t="s">
        <v>153</v>
      </c>
      <c r="G136">
        <v>653</v>
      </c>
      <c r="H136">
        <v>797</v>
      </c>
      <c r="I136" t="s">
        <v>154</v>
      </c>
      <c r="J136" t="s">
        <v>13</v>
      </c>
      <c r="K136">
        <v>0.3</v>
      </c>
      <c r="L136">
        <v>0.32100000000000001</v>
      </c>
      <c r="M136">
        <v>2</v>
      </c>
      <c r="N136">
        <v>1</v>
      </c>
      <c r="O136">
        <v>1</v>
      </c>
      <c r="P136">
        <v>7795</v>
      </c>
      <c r="Q136" s="8" t="str" cm="1">
        <f t="array" ref="Q136">IF(AND(B136="",D136="",G136:H136="",J136:P136),"",IF(OR(B136="",D136="",AND(D136&lt;&gt;"A",D136&lt;&gt;"B",D136&lt;&gt;"C",D136&lt;&gt;"D",D136&lt;&gt;"U"),G136&lt;0,H136&lt;G136,AND(J136&lt;&gt;"BC",J136&lt;&gt;"SG",J136&lt;&gt;"KQ",J136&lt;&gt;"R"),J136="",K136="",L136="",L136&lt; 0,OR(M136="",M136&gt;15),OR(N136="",N136&gt;15),O136="",P136=""),"ERROR - Please check inputs",""))</f>
        <v/>
      </c>
      <c r="R136" s="8" cm="1">
        <f t="array" ref="R136">IF(AND(B136:D136="",G136:P136=""),"",H136-G136)</f>
        <v>144</v>
      </c>
      <c r="S136" s="8" cm="1">
        <f t="array" ref="S136">IF(AND(B136:D136="",G136:P136=""),"",P136*R136/1000*365)</f>
        <v>409705.2</v>
      </c>
      <c r="T136" s="8" cm="1">
        <f t="array" ref="T136">IF(AND(B136:D136="",G136:P136=""),"",MAX(0,K136-L136))</f>
        <v>0</v>
      </c>
      <c r="U136" s="8" cm="1">
        <f t="array" ref="U136">IF(AND(B136:D136="",G136:P136=""),"",VLOOKUP(J136,ABen_Rates,3,FALSE)*T136*S136)</f>
        <v>0</v>
      </c>
      <c r="V136" s="8" cm="1">
        <f t="array" ref="V136">IF(AND(B136:D136="",G136:P136=""),"",VLOOKUP(D136,Treatment_Life,2,FALSE)*U136)</f>
        <v>0</v>
      </c>
      <c r="W136" s="8" cm="1">
        <f t="array" ref="W136">IF(AND(B136:D136="",G136:P136=""),"",(H136-G136)*O136*Lane_Width*Cost_m2)</f>
        <v>3110.3999999999996</v>
      </c>
      <c r="X136" s="8" cm="1">
        <f t="array" ref="X136">IF(AND(B136:D136="",G136:P136=""),"",V136*Av_Cost_Coll/W136)</f>
        <v>0</v>
      </c>
      <c r="Y136" s="8" cm="1">
        <f t="array" ref="Y136">IF(AND(B136:D136="",G136:P136=""),"",VLOOKUP(CONCATENATE(M136,"-",N136),Likelihood,2,FALSE))</f>
        <v>59</v>
      </c>
      <c r="Z136" s="8" t="str" cm="1">
        <f t="array" ref="Z136">IF(AND(B136:D136="",G136:P136=""),"",IF(X136&gt;=2,IF(Y136&gt;50,"P1","P3"),IF(X136&gt;0,IF(Y136&gt;50,"P2","P5"),IF(Y136&gt;50,"P4","P6"))))</f>
        <v>P4</v>
      </c>
    </row>
    <row r="137" spans="1:26" x14ac:dyDescent="0.35">
      <c r="A137" t="s">
        <v>197</v>
      </c>
      <c r="B137">
        <v>136</v>
      </c>
      <c r="C137" t="s">
        <v>236</v>
      </c>
      <c r="D137" t="s">
        <v>46</v>
      </c>
      <c r="E137" s="5" t="s">
        <v>112</v>
      </c>
      <c r="F137" s="5" t="s">
        <v>153</v>
      </c>
      <c r="G137">
        <v>797</v>
      </c>
      <c r="H137">
        <v>893</v>
      </c>
      <c r="I137" t="s">
        <v>154</v>
      </c>
      <c r="J137" t="s">
        <v>7</v>
      </c>
      <c r="K137">
        <v>0.35</v>
      </c>
      <c r="L137">
        <v>0.30700000000000005</v>
      </c>
      <c r="M137">
        <v>1</v>
      </c>
      <c r="N137">
        <v>0</v>
      </c>
      <c r="O137">
        <v>1</v>
      </c>
      <c r="P137">
        <v>7795</v>
      </c>
      <c r="Q137" s="8" t="str" cm="1">
        <f t="array" ref="Q137">IF(AND(B137="",D137="",G137:H137="",J137:P137),"",IF(OR(B137="",D137="",AND(D137&lt;&gt;"A",D137&lt;&gt;"B",D137&lt;&gt;"C",D137&lt;&gt;"D",D137&lt;&gt;"U"),G137&lt;0,H137&lt;G137,AND(J137&lt;&gt;"BC",J137&lt;&gt;"SG",J137&lt;&gt;"KQ",J137&lt;&gt;"R"),J137="",K137="",L137="",L137&lt; 0,OR(M137="",M137&gt;15),OR(N137="",N137&gt;15),O137="",P137=""),"ERROR - Please check inputs",""))</f>
        <v/>
      </c>
      <c r="R137" s="8" cm="1">
        <f t="array" ref="R137">IF(AND(B137:D137="",G137:P137=""),"",H137-G137)</f>
        <v>96</v>
      </c>
      <c r="S137" s="8" cm="1">
        <f t="array" ref="S137">IF(AND(B137:D137="",G137:P137=""),"",P137*R137/1000*365)</f>
        <v>273136.80000000005</v>
      </c>
      <c r="T137" s="8" cm="1">
        <f t="array" ref="T137">IF(AND(B137:D137="",G137:P137=""),"",MAX(0,K137-L137))</f>
        <v>4.2999999999999927E-2</v>
      </c>
      <c r="U137" s="8" cm="1">
        <f t="array" ref="U137">IF(AND(B137:D137="",G137:P137=""),"",VLOOKUP(J137,ABen_Rates,3,FALSE)*T137*S137)</f>
        <v>4.4160757823999931E-3</v>
      </c>
      <c r="V137" s="8" cm="1">
        <f t="array" ref="V137">IF(AND(B137:D137="",G137:P137=""),"",VLOOKUP(D137,Treatment_Life,2,FALSE)*U137)</f>
        <v>3.9744682041599935E-2</v>
      </c>
      <c r="W137" s="8" cm="1">
        <f t="array" ref="W137">IF(AND(B137:D137="",G137:P137=""),"",(H137-G137)*O137*Lane_Width*Cost_m2)</f>
        <v>2073.6000000000004</v>
      </c>
      <c r="X137" s="8" cm="1">
        <f t="array" ref="X137">IF(AND(B137:D137="",G137:P137=""),"",V137*Av_Cost_Coll/W137)</f>
        <v>2.5550946802274122</v>
      </c>
      <c r="Y137" s="8" cm="1">
        <f t="array" ref="Y137">IF(AND(B137:D137="",G137:P137=""),"",VLOOKUP(CONCATENATE(M137,"-",N137),Likelihood,2,FALSE))</f>
        <v>43</v>
      </c>
      <c r="Z137" s="8" t="str" cm="1">
        <f t="array" ref="Z137">IF(AND(B137:D137="",G137:P137=""),"",IF(X137&gt;=2,IF(Y137&gt;50,"P1","P3"),IF(X137&gt;0,IF(Y137&gt;50,"P2","P5"),IF(Y137&gt;50,"P4","P6"))))</f>
        <v>P3</v>
      </c>
    </row>
    <row r="138" spans="1:26" x14ac:dyDescent="0.35">
      <c r="A138" t="s">
        <v>197</v>
      </c>
      <c r="B138">
        <v>137</v>
      </c>
      <c r="C138" t="s">
        <v>236</v>
      </c>
      <c r="D138" t="s">
        <v>46</v>
      </c>
      <c r="E138" s="5" t="s">
        <v>112</v>
      </c>
      <c r="F138" s="5" t="s">
        <v>153</v>
      </c>
      <c r="G138">
        <v>893</v>
      </c>
      <c r="H138">
        <v>993</v>
      </c>
      <c r="I138" t="s">
        <v>154</v>
      </c>
      <c r="J138" t="s">
        <v>13</v>
      </c>
      <c r="K138">
        <v>0.3</v>
      </c>
      <c r="L138">
        <v>0.432</v>
      </c>
      <c r="M138">
        <v>1</v>
      </c>
      <c r="N138">
        <v>0</v>
      </c>
      <c r="O138">
        <v>1</v>
      </c>
      <c r="P138">
        <v>7795</v>
      </c>
      <c r="Q138" s="8" t="str" cm="1">
        <f t="array" ref="Q138">IF(AND(B138="",D138="",G138:H138="",J138:P138),"",IF(OR(B138="",D138="",AND(D138&lt;&gt;"A",D138&lt;&gt;"B",D138&lt;&gt;"C",D138&lt;&gt;"D",D138&lt;&gt;"U"),G138&lt;0,H138&lt;G138,AND(J138&lt;&gt;"BC",J138&lt;&gt;"SG",J138&lt;&gt;"KQ",J138&lt;&gt;"R"),J138="",K138="",L138="",L138&lt; 0,OR(M138="",M138&gt;15),OR(N138="",N138&gt;15),O138="",P138=""),"ERROR - Please check inputs",""))</f>
        <v/>
      </c>
      <c r="R138" s="8" cm="1">
        <f t="array" ref="R138">IF(AND(B138:D138="",G138:P138=""),"",H138-G138)</f>
        <v>100</v>
      </c>
      <c r="S138" s="8" cm="1">
        <f t="array" ref="S138">IF(AND(B138:D138="",G138:P138=""),"",P138*R138/1000*365)</f>
        <v>284517.5</v>
      </c>
      <c r="T138" s="8" cm="1">
        <f t="array" ref="T138">IF(AND(B138:D138="",G138:P138=""),"",MAX(0,K138-L138))</f>
        <v>0</v>
      </c>
      <c r="U138" s="8" cm="1">
        <f t="array" ref="U138">IF(AND(B138:D138="",G138:P138=""),"",VLOOKUP(J138,ABen_Rates,3,FALSE)*T138*S138)</f>
        <v>0</v>
      </c>
      <c r="V138" s="8" cm="1">
        <f t="array" ref="V138">IF(AND(B138:D138="",G138:P138=""),"",VLOOKUP(D138,Treatment_Life,2,FALSE)*U138)</f>
        <v>0</v>
      </c>
      <c r="W138" s="8" cm="1">
        <f t="array" ref="W138">IF(AND(B138:D138="",G138:P138=""),"",(H138-G138)*O138*Lane_Width*Cost_m2)</f>
        <v>2160</v>
      </c>
      <c r="X138" s="8" cm="1">
        <f t="array" ref="X138">IF(AND(B138:D138="",G138:P138=""),"",V138*Av_Cost_Coll/W138)</f>
        <v>0</v>
      </c>
      <c r="Y138" s="8" cm="1">
        <f t="array" ref="Y138">IF(AND(B138:D138="",G138:P138=""),"",VLOOKUP(CONCATENATE(M138,"-",N138),Likelihood,2,FALSE))</f>
        <v>43</v>
      </c>
      <c r="Z138" s="8" t="str" cm="1">
        <f t="array" ref="Z138">IF(AND(B138:D138="",G138:P138=""),"",IF(X138&gt;=2,IF(Y138&gt;50,"P1","P3"),IF(X138&gt;0,IF(Y138&gt;50,"P2","P5"),IF(Y138&gt;50,"P4","P6"))))</f>
        <v>P6</v>
      </c>
    </row>
    <row r="139" spans="1:26" x14ac:dyDescent="0.35">
      <c r="A139" t="s">
        <v>197</v>
      </c>
      <c r="B139">
        <v>138</v>
      </c>
      <c r="C139" t="s">
        <v>236</v>
      </c>
      <c r="D139" t="s">
        <v>46</v>
      </c>
      <c r="E139" s="5" t="s">
        <v>112</v>
      </c>
      <c r="F139" s="5" t="s">
        <v>153</v>
      </c>
      <c r="G139">
        <v>0</v>
      </c>
      <c r="H139">
        <v>62</v>
      </c>
      <c r="I139" t="s">
        <v>172</v>
      </c>
      <c r="J139" t="s">
        <v>13</v>
      </c>
      <c r="K139">
        <v>0.3</v>
      </c>
      <c r="L139">
        <v>0.36399999999999999</v>
      </c>
      <c r="M139">
        <v>2</v>
      </c>
      <c r="N139">
        <v>2</v>
      </c>
      <c r="O139">
        <v>1</v>
      </c>
      <c r="P139">
        <v>7795</v>
      </c>
      <c r="Q139" s="8" t="str" cm="1">
        <f t="array" ref="Q139">IF(AND(B139="",D139="",G139:H139="",J139:P139),"",IF(OR(B139="",D139="",AND(D139&lt;&gt;"A",D139&lt;&gt;"B",D139&lt;&gt;"C",D139&lt;&gt;"D",D139&lt;&gt;"U"),G139&lt;0,H139&lt;G139,AND(J139&lt;&gt;"BC",J139&lt;&gt;"SG",J139&lt;&gt;"KQ",J139&lt;&gt;"R"),J139="",K139="",L139="",L139&lt; 0,OR(M139="",M139&gt;15),OR(N139="",N139&gt;15),O139="",P139=""),"ERROR - Please check inputs",""))</f>
        <v/>
      </c>
      <c r="R139" s="8" cm="1">
        <f t="array" ref="R139">IF(AND(B139:D139="",G139:P139=""),"",H139-G139)</f>
        <v>62</v>
      </c>
      <c r="S139" s="8" cm="1">
        <f t="array" ref="S139">IF(AND(B139:D139="",G139:P139=""),"",P139*R139/1000*365)</f>
        <v>176400.85</v>
      </c>
      <c r="T139" s="8" cm="1">
        <f t="array" ref="T139">IF(AND(B139:D139="",G139:P139=""),"",MAX(0,K139-L139))</f>
        <v>0</v>
      </c>
      <c r="U139" s="8" cm="1">
        <f t="array" ref="U139">IF(AND(B139:D139="",G139:P139=""),"",VLOOKUP(J139,ABen_Rates,3,FALSE)*T139*S139)</f>
        <v>0</v>
      </c>
      <c r="V139" s="8" cm="1">
        <f t="array" ref="V139">IF(AND(B139:D139="",G139:P139=""),"",VLOOKUP(D139,Treatment_Life,2,FALSE)*U139)</f>
        <v>0</v>
      </c>
      <c r="W139" s="8" cm="1">
        <f t="array" ref="W139">IF(AND(B139:D139="",G139:P139=""),"",(H139-G139)*O139*Lane_Width*Cost_m2)</f>
        <v>1339.2</v>
      </c>
      <c r="X139" s="8" cm="1">
        <f t="array" ref="X139">IF(AND(B139:D139="",G139:P139=""),"",V139*Av_Cost_Coll/W139)</f>
        <v>0</v>
      </c>
      <c r="Y139" s="8" cm="1">
        <f t="array" ref="Y139">IF(AND(B139:D139="",G139:P139=""),"",VLOOKUP(CONCATENATE(M139,"-",N139),Likelihood,2,FALSE))</f>
        <v>78</v>
      </c>
      <c r="Z139" s="8" t="str" cm="1">
        <f t="array" ref="Z139">IF(AND(B139:D139="",G139:P139=""),"",IF(X139&gt;=2,IF(Y139&gt;50,"P1","P3"),IF(X139&gt;0,IF(Y139&gt;50,"P2","P5"),IF(Y139&gt;50,"P4","P6"))))</f>
        <v>P4</v>
      </c>
    </row>
    <row r="140" spans="1:26" x14ac:dyDescent="0.35">
      <c r="A140" t="s">
        <v>197</v>
      </c>
      <c r="B140">
        <v>139</v>
      </c>
      <c r="C140" t="s">
        <v>236</v>
      </c>
      <c r="D140" t="s">
        <v>46</v>
      </c>
      <c r="E140" s="5" t="s">
        <v>112</v>
      </c>
      <c r="F140" s="5" t="s">
        <v>153</v>
      </c>
      <c r="G140">
        <v>62</v>
      </c>
      <c r="H140">
        <v>150</v>
      </c>
      <c r="I140" t="s">
        <v>172</v>
      </c>
      <c r="J140" t="s">
        <v>7</v>
      </c>
      <c r="K140">
        <v>0.35</v>
      </c>
      <c r="L140">
        <v>0.34400000000000003</v>
      </c>
      <c r="M140">
        <v>0</v>
      </c>
      <c r="N140">
        <v>0</v>
      </c>
      <c r="O140">
        <v>1</v>
      </c>
      <c r="P140">
        <v>7795</v>
      </c>
      <c r="Q140" s="8" t="str" cm="1">
        <f t="array" ref="Q140">IF(AND(B140="",D140="",G140:H140="",J140:P140),"",IF(OR(B140="",D140="",AND(D140&lt;&gt;"A",D140&lt;&gt;"B",D140&lt;&gt;"C",D140&lt;&gt;"D",D140&lt;&gt;"U"),G140&lt;0,H140&lt;G140,AND(J140&lt;&gt;"BC",J140&lt;&gt;"SG",J140&lt;&gt;"KQ",J140&lt;&gt;"R"),J140="",K140="",L140="",L140&lt; 0,OR(M140="",M140&gt;15),OR(N140="",N140&gt;15),O140="",P140=""),"ERROR - Please check inputs",""))</f>
        <v/>
      </c>
      <c r="R140" s="8" cm="1">
        <f t="array" ref="R140">IF(AND(B140:D140="",G140:P140=""),"",H140-G140)</f>
        <v>88</v>
      </c>
      <c r="S140" s="8" cm="1">
        <f t="array" ref="S140">IF(AND(B140:D140="",G140:P140=""),"",P140*R140/1000*365)</f>
        <v>250375.40000000002</v>
      </c>
      <c r="T140" s="8" cm="1">
        <f t="array" ref="T140">IF(AND(B140:D140="",G140:P140=""),"",MAX(0,K140-L140))</f>
        <v>5.9999999999999498E-3</v>
      </c>
      <c r="U140" s="8" cm="1">
        <f t="array" ref="U140">IF(AND(B140:D140="",G140:P140=""),"",VLOOKUP(J140,ABen_Rates,3,FALSE)*T140*S140)</f>
        <v>5.6484690239999526E-4</v>
      </c>
      <c r="V140" s="8" cm="1">
        <f t="array" ref="V140">IF(AND(B140:D140="",G140:P140=""),"",VLOOKUP(D140,Treatment_Life,2,FALSE)*U140)</f>
        <v>5.083622121599957E-3</v>
      </c>
      <c r="W140" s="8" cm="1">
        <f t="array" ref="W140">IF(AND(B140:D140="",G140:P140=""),"",(H140-G140)*O140*Lane_Width*Cost_m2)</f>
        <v>1900.8000000000002</v>
      </c>
      <c r="X140" s="8" cm="1">
        <f t="array" ref="X140">IF(AND(B140:D140="",G140:P140=""),"",V140*Av_Cost_Coll/W140)</f>
        <v>0.35652483910149696</v>
      </c>
      <c r="Y140" s="8" cm="1">
        <f t="array" ref="Y140">IF(AND(B140:D140="",G140:P140=""),"",VLOOKUP(CONCATENATE(M140,"-",N140),Likelihood,2,FALSE))</f>
        <v>50</v>
      </c>
      <c r="Z140" s="8" t="str" cm="1">
        <f t="array" ref="Z140">IF(AND(B140:D140="",G140:P140=""),"",IF(X140&gt;=2,IF(Y140&gt;50,"P1","P3"),IF(X140&gt;0,IF(Y140&gt;50,"P2","P5"),IF(Y140&gt;50,"P4","P6"))))</f>
        <v>P5</v>
      </c>
    </row>
    <row r="141" spans="1:26" x14ac:dyDescent="0.35">
      <c r="A141" t="s">
        <v>197</v>
      </c>
      <c r="B141">
        <v>140</v>
      </c>
      <c r="C141" t="s">
        <v>236</v>
      </c>
      <c r="D141" t="s">
        <v>46</v>
      </c>
      <c r="E141" s="5" t="s">
        <v>112</v>
      </c>
      <c r="F141" s="5" t="s">
        <v>153</v>
      </c>
      <c r="G141">
        <v>150</v>
      </c>
      <c r="H141">
        <v>237</v>
      </c>
      <c r="I141" t="s">
        <v>172</v>
      </c>
      <c r="J141" t="s">
        <v>13</v>
      </c>
      <c r="K141">
        <v>0.3</v>
      </c>
      <c r="L141">
        <v>0.29200000000000004</v>
      </c>
      <c r="M141">
        <v>0</v>
      </c>
      <c r="N141">
        <v>0</v>
      </c>
      <c r="O141">
        <v>1</v>
      </c>
      <c r="P141">
        <v>7795</v>
      </c>
      <c r="Q141" s="8" t="str" cm="1">
        <f t="array" ref="Q141">IF(AND(B141="",D141="",G141:H141="",J141:P141),"",IF(OR(B141="",D141="",AND(D141&lt;&gt;"A",D141&lt;&gt;"B",D141&lt;&gt;"C",D141&lt;&gt;"D",D141&lt;&gt;"U"),G141&lt;0,H141&lt;G141,AND(J141&lt;&gt;"BC",J141&lt;&gt;"SG",J141&lt;&gt;"KQ",J141&lt;&gt;"R"),J141="",K141="",L141="",L141&lt; 0,OR(M141="",M141&gt;15),OR(N141="",N141&gt;15),O141="",P141=""),"ERROR - Please check inputs",""))</f>
        <v/>
      </c>
      <c r="R141" s="8" cm="1">
        <f t="array" ref="R141">IF(AND(B141:D141="",G141:P141=""),"",H141-G141)</f>
        <v>87</v>
      </c>
      <c r="S141" s="8" cm="1">
        <f t="array" ref="S141">IF(AND(B141:D141="",G141:P141=""),"",P141*R141/1000*365)</f>
        <v>247530.22499999998</v>
      </c>
      <c r="T141" s="8" cm="1">
        <f t="array" ref="T141">IF(AND(B141:D141="",G141:P141=""),"",MAX(0,K141-L141))</f>
        <v>7.9999999999999516E-3</v>
      </c>
      <c r="U141" s="8" cm="1">
        <f t="array" ref="U141">IF(AND(B141:D141="",G141:P141=""),"",VLOOKUP(J141,ABen_Rates,3,FALSE)*T141*S141)</f>
        <v>2.1980683979999863E-3</v>
      </c>
      <c r="V141" s="8" cm="1">
        <f t="array" ref="V141">IF(AND(B141:D141="",G141:P141=""),"",VLOOKUP(D141,Treatment_Life,2,FALSE)*U141)</f>
        <v>1.9782615581999875E-2</v>
      </c>
      <c r="W141" s="8" cm="1">
        <f t="array" ref="W141">IF(AND(B141:D141="",G141:P141=""),"",(H141-G141)*O141*Lane_Width*Cost_m2)</f>
        <v>1879.1999999999998</v>
      </c>
      <c r="X141" s="8" cm="1">
        <f t="array" ref="X141">IF(AND(B141:D141="",G141:P141=""),"",V141*Av_Cost_Coll/W141)</f>
        <v>1.4033424517824913</v>
      </c>
      <c r="Y141" s="8" cm="1">
        <f t="array" ref="Y141">IF(AND(B141:D141="",G141:P141=""),"",VLOOKUP(CONCATENATE(M141,"-",N141),Likelihood,2,FALSE))</f>
        <v>50</v>
      </c>
      <c r="Z141" s="8" t="str" cm="1">
        <f t="array" ref="Z141">IF(AND(B141:D141="",G141:P141=""),"",IF(X141&gt;=2,IF(Y141&gt;50,"P1","P3"),IF(X141&gt;0,IF(Y141&gt;50,"P2","P5"),IF(Y141&gt;50,"P4","P6"))))</f>
        <v>P5</v>
      </c>
    </row>
    <row r="142" spans="1:26" x14ac:dyDescent="0.35">
      <c r="A142" t="s">
        <v>197</v>
      </c>
      <c r="B142">
        <v>141</v>
      </c>
      <c r="C142" t="s">
        <v>236</v>
      </c>
      <c r="D142" t="s">
        <v>46</v>
      </c>
      <c r="E142" s="5" t="s">
        <v>112</v>
      </c>
      <c r="F142" s="5" t="s">
        <v>153</v>
      </c>
      <c r="G142">
        <v>237</v>
      </c>
      <c r="H142">
        <v>337</v>
      </c>
      <c r="I142" t="s">
        <v>172</v>
      </c>
      <c r="J142" t="s">
        <v>7</v>
      </c>
      <c r="K142">
        <v>0.35</v>
      </c>
      <c r="L142">
        <v>0.27600000000000002</v>
      </c>
      <c r="M142">
        <v>0</v>
      </c>
      <c r="N142">
        <v>0</v>
      </c>
      <c r="O142">
        <v>1</v>
      </c>
      <c r="P142">
        <v>7795</v>
      </c>
      <c r="Q142" s="8" t="str" cm="1">
        <f t="array" ref="Q142">IF(AND(B142="",D142="",G142:H142="",J142:P142),"",IF(OR(B142="",D142="",AND(D142&lt;&gt;"A",D142&lt;&gt;"B",D142&lt;&gt;"C",D142&lt;&gt;"D",D142&lt;&gt;"U"),G142&lt;0,H142&lt;G142,AND(J142&lt;&gt;"BC",J142&lt;&gt;"SG",J142&lt;&gt;"KQ",J142&lt;&gt;"R"),J142="",K142="",L142="",L142&lt; 0,OR(M142="",M142&gt;15),OR(N142="",N142&gt;15),O142="",P142=""),"ERROR - Please check inputs",""))</f>
        <v/>
      </c>
      <c r="R142" s="8" cm="1">
        <f t="array" ref="R142">IF(AND(B142:D142="",G142:P142=""),"",H142-G142)</f>
        <v>100</v>
      </c>
      <c r="S142" s="8" cm="1">
        <f t="array" ref="S142">IF(AND(B142:D142="",G142:P142=""),"",P142*R142/1000*365)</f>
        <v>284517.5</v>
      </c>
      <c r="T142" s="8" cm="1">
        <f t="array" ref="T142">IF(AND(B142:D142="",G142:P142=""),"",MAX(0,K142-L142))</f>
        <v>7.3999999999999955E-2</v>
      </c>
      <c r="U142" s="8" cm="1">
        <f t="array" ref="U142">IF(AND(B142:D142="",G142:P142=""),"",VLOOKUP(J142,ABen_Rates,3,FALSE)*T142*S142)</f>
        <v>7.9164149199999947E-3</v>
      </c>
      <c r="V142" s="8" cm="1">
        <f t="array" ref="V142">IF(AND(B142:D142="",G142:P142=""),"",VLOOKUP(D142,Treatment_Life,2,FALSE)*U142)</f>
        <v>7.1247734279999947E-2</v>
      </c>
      <c r="W142" s="8" cm="1">
        <f t="array" ref="W142">IF(AND(B142:D142="",G142:P142=""),"",(H142-G142)*O142*Lane_Width*Cost_m2)</f>
        <v>2160</v>
      </c>
      <c r="X142" s="8" cm="1">
        <f t="array" ref="X142">IF(AND(B142:D142="",G142:P142=""),"",V142*Av_Cost_Coll/W142)</f>
        <v>4.3971396822518294</v>
      </c>
      <c r="Y142" s="8" cm="1">
        <f t="array" ref="Y142">IF(AND(B142:D142="",G142:P142=""),"",VLOOKUP(CONCATENATE(M142,"-",N142),Likelihood,2,FALSE))</f>
        <v>50</v>
      </c>
      <c r="Z142" s="8" t="str" cm="1">
        <f t="array" ref="Z142">IF(AND(B142:D142="",G142:P142=""),"",IF(X142&gt;=2,IF(Y142&gt;50,"P1","P3"),IF(X142&gt;0,IF(Y142&gt;50,"P2","P5"),IF(Y142&gt;50,"P4","P6"))))</f>
        <v>P3</v>
      </c>
    </row>
    <row r="143" spans="1:26" x14ac:dyDescent="0.35">
      <c r="A143" t="s">
        <v>197</v>
      </c>
      <c r="B143">
        <v>142</v>
      </c>
      <c r="C143" t="s">
        <v>236</v>
      </c>
      <c r="D143" t="s">
        <v>46</v>
      </c>
      <c r="E143" s="5" t="s">
        <v>112</v>
      </c>
      <c r="F143" s="5" t="s">
        <v>153</v>
      </c>
      <c r="G143">
        <v>337</v>
      </c>
      <c r="H143">
        <v>525</v>
      </c>
      <c r="I143" t="s">
        <v>172</v>
      </c>
      <c r="J143" t="s">
        <v>7</v>
      </c>
      <c r="K143">
        <v>0.35</v>
      </c>
      <c r="L143">
        <v>0.34</v>
      </c>
      <c r="M143">
        <v>2</v>
      </c>
      <c r="N143">
        <v>0</v>
      </c>
      <c r="O143">
        <v>1</v>
      </c>
      <c r="P143">
        <v>7795</v>
      </c>
      <c r="Q143" s="8" t="str" cm="1">
        <f t="array" ref="Q143">IF(AND(B143="",D143="",G143:H143="",J143:P143),"",IF(OR(B143="",D143="",AND(D143&lt;&gt;"A",D143&lt;&gt;"B",D143&lt;&gt;"C",D143&lt;&gt;"D",D143&lt;&gt;"U"),G143&lt;0,H143&lt;G143,AND(J143&lt;&gt;"BC",J143&lt;&gt;"SG",J143&lt;&gt;"KQ",J143&lt;&gt;"R"),J143="",K143="",L143="",L143&lt; 0,OR(M143="",M143&gt;15),OR(N143="",N143&gt;15),O143="",P143=""),"ERROR - Please check inputs",""))</f>
        <v/>
      </c>
      <c r="R143" s="8" cm="1">
        <f t="array" ref="R143">IF(AND(B143:D143="",G143:P143=""),"",H143-G143)</f>
        <v>188</v>
      </c>
      <c r="S143" s="8" cm="1">
        <f t="array" ref="S143">IF(AND(B143:D143="",G143:P143=""),"",P143*R143/1000*365)</f>
        <v>534892.9</v>
      </c>
      <c r="T143" s="8" cm="1">
        <f t="array" ref="T143">IF(AND(B143:D143="",G143:P143=""),"",MAX(0,K143-L143))</f>
        <v>9.9999999999999534E-3</v>
      </c>
      <c r="U143" s="8" cm="1">
        <f t="array" ref="U143">IF(AND(B143:D143="",G143:P143=""),"",VLOOKUP(J143,ABen_Rates,3,FALSE)*T143*S143)</f>
        <v>2.0111973039999907E-3</v>
      </c>
      <c r="V143" s="8" cm="1">
        <f t="array" ref="V143">IF(AND(B143:D143="",G143:P143=""),"",VLOOKUP(D143,Treatment_Life,2,FALSE)*U143)</f>
        <v>1.8100775735999917E-2</v>
      </c>
      <c r="W143" s="8" cm="1">
        <f t="array" ref="W143">IF(AND(B143:D143="",G143:P143=""),"",(H143-G143)*O143*Lane_Width*Cost_m2)</f>
        <v>4060.8</v>
      </c>
      <c r="X143" s="8" cm="1">
        <f t="array" ref="X143">IF(AND(B143:D143="",G143:P143=""),"",V143*Av_Cost_Coll/W143)</f>
        <v>0.59420806516916391</v>
      </c>
      <c r="Y143" s="8" cm="1">
        <f t="array" ref="Y143">IF(AND(B143:D143="",G143:P143=""),"",VLOOKUP(CONCATENATE(M143,"-",N143),Likelihood,2,FALSE))</f>
        <v>36</v>
      </c>
      <c r="Z143" s="8" t="str" cm="1">
        <f t="array" ref="Z143">IF(AND(B143:D143="",G143:P143=""),"",IF(X143&gt;=2,IF(Y143&gt;50,"P1","P3"),IF(X143&gt;0,IF(Y143&gt;50,"P2","P5"),IF(Y143&gt;50,"P4","P6"))))</f>
        <v>P5</v>
      </c>
    </row>
    <row r="144" spans="1:26" x14ac:dyDescent="0.35">
      <c r="A144" t="s">
        <v>197</v>
      </c>
      <c r="B144">
        <v>143</v>
      </c>
      <c r="C144" t="s">
        <v>236</v>
      </c>
      <c r="D144" t="s">
        <v>46</v>
      </c>
      <c r="E144" s="5" t="s">
        <v>112</v>
      </c>
      <c r="F144" s="5" t="s">
        <v>153</v>
      </c>
      <c r="G144">
        <v>525</v>
      </c>
      <c r="H144">
        <v>577</v>
      </c>
      <c r="I144" t="s">
        <v>172</v>
      </c>
      <c r="J144" t="s">
        <v>13</v>
      </c>
      <c r="K144">
        <v>0.3</v>
      </c>
      <c r="L144">
        <v>0.26</v>
      </c>
      <c r="M144">
        <v>4</v>
      </c>
      <c r="N144">
        <v>1</v>
      </c>
      <c r="O144">
        <v>1</v>
      </c>
      <c r="P144">
        <v>7795</v>
      </c>
      <c r="Q144" s="8" t="str" cm="1">
        <f t="array" ref="Q144">IF(AND(B144="",D144="",G144:H144="",J144:P144),"",IF(OR(B144="",D144="",AND(D144&lt;&gt;"A",D144&lt;&gt;"B",D144&lt;&gt;"C",D144&lt;&gt;"D",D144&lt;&gt;"U"),G144&lt;0,H144&lt;G144,AND(J144&lt;&gt;"BC",J144&lt;&gt;"SG",J144&lt;&gt;"KQ",J144&lt;&gt;"R"),J144="",K144="",L144="",L144&lt; 0,OR(M144="",M144&gt;15),OR(N144="",N144&gt;15),O144="",P144=""),"ERROR - Please check inputs",""))</f>
        <v/>
      </c>
      <c r="R144" s="8" cm="1">
        <f t="array" ref="R144">IF(AND(B144:D144="",G144:P144=""),"",H144-G144)</f>
        <v>52</v>
      </c>
      <c r="S144" s="8" cm="1">
        <f t="array" ref="S144">IF(AND(B144:D144="",G144:P144=""),"",P144*R144/1000*365)</f>
        <v>147949.09999999998</v>
      </c>
      <c r="T144" s="8" cm="1">
        <f t="array" ref="T144">IF(AND(B144:D144="",G144:P144=""),"",MAX(0,K144-L144))</f>
        <v>3.999999999999998E-2</v>
      </c>
      <c r="U144" s="8" cm="1">
        <f t="array" ref="U144">IF(AND(B144:D144="",G144:P144=""),"",VLOOKUP(J144,ABen_Rates,3,FALSE)*T144*S144)</f>
        <v>6.5689400399999952E-3</v>
      </c>
      <c r="V144" s="8" cm="1">
        <f t="array" ref="V144">IF(AND(B144:D144="",G144:P144=""),"",VLOOKUP(D144,Treatment_Life,2,FALSE)*U144)</f>
        <v>5.912046035999996E-2</v>
      </c>
      <c r="W144" s="8" cm="1">
        <f t="array" ref="W144">IF(AND(B144:D144="",G144:P144=""),"",(H144-G144)*O144*Lane_Width*Cost_m2)</f>
        <v>1123.2</v>
      </c>
      <c r="X144" s="8" cm="1">
        <f t="array" ref="X144">IF(AND(B144:D144="",G144:P144=""),"",V144*Av_Cost_Coll/W144)</f>
        <v>7.0167122589124951</v>
      </c>
      <c r="Y144" s="8" cm="1">
        <f t="array" ref="Y144">IF(AND(B144:D144="",G144:P144=""),"",VLOOKUP(CONCATENATE(M144,"-",N144),Likelihood,2,FALSE))</f>
        <v>44</v>
      </c>
      <c r="Z144" s="8" t="str" cm="1">
        <f t="array" ref="Z144">IF(AND(B144:D144="",G144:P144=""),"",IF(X144&gt;=2,IF(Y144&gt;50,"P1","P3"),IF(X144&gt;0,IF(Y144&gt;50,"P2","P5"),IF(Y144&gt;50,"P4","P6"))))</f>
        <v>P3</v>
      </c>
    </row>
    <row r="145" spans="1:26" x14ac:dyDescent="0.35">
      <c r="A145" t="s">
        <v>197</v>
      </c>
      <c r="B145">
        <v>144</v>
      </c>
      <c r="C145" t="s">
        <v>236</v>
      </c>
      <c r="D145" t="s">
        <v>46</v>
      </c>
      <c r="E145" s="5" t="s">
        <v>112</v>
      </c>
      <c r="F145" s="5" t="s">
        <v>153</v>
      </c>
      <c r="G145">
        <v>577</v>
      </c>
      <c r="H145">
        <v>637</v>
      </c>
      <c r="I145" t="s">
        <v>172</v>
      </c>
      <c r="J145" t="s">
        <v>13</v>
      </c>
      <c r="K145">
        <v>0.3</v>
      </c>
      <c r="L145">
        <v>0.36</v>
      </c>
      <c r="M145">
        <v>4</v>
      </c>
      <c r="N145">
        <v>1</v>
      </c>
      <c r="O145">
        <v>1</v>
      </c>
      <c r="P145">
        <v>7795</v>
      </c>
      <c r="Q145" s="8" t="str" cm="1">
        <f t="array" ref="Q145">IF(AND(B145="",D145="",G145:H145="",J145:P145),"",IF(OR(B145="",D145="",AND(D145&lt;&gt;"A",D145&lt;&gt;"B",D145&lt;&gt;"C",D145&lt;&gt;"D",D145&lt;&gt;"U"),G145&lt;0,H145&lt;G145,AND(J145&lt;&gt;"BC",J145&lt;&gt;"SG",J145&lt;&gt;"KQ",J145&lt;&gt;"R"),J145="",K145="",L145="",L145&lt; 0,OR(M145="",M145&gt;15),OR(N145="",N145&gt;15),O145="",P145=""),"ERROR - Please check inputs",""))</f>
        <v/>
      </c>
      <c r="R145" s="8" cm="1">
        <f t="array" ref="R145">IF(AND(B145:D145="",G145:P145=""),"",H145-G145)</f>
        <v>60</v>
      </c>
      <c r="S145" s="8" cm="1">
        <f t="array" ref="S145">IF(AND(B145:D145="",G145:P145=""),"",P145*R145/1000*365)</f>
        <v>170710.5</v>
      </c>
      <c r="T145" s="8" cm="1">
        <f t="array" ref="T145">IF(AND(B145:D145="",G145:P145=""),"",MAX(0,K145-L145))</f>
        <v>0</v>
      </c>
      <c r="U145" s="8" cm="1">
        <f t="array" ref="U145">IF(AND(B145:D145="",G145:P145=""),"",VLOOKUP(J145,ABen_Rates,3,FALSE)*T145*S145)</f>
        <v>0</v>
      </c>
      <c r="V145" s="8" cm="1">
        <f t="array" ref="V145">IF(AND(B145:D145="",G145:P145=""),"",VLOOKUP(D145,Treatment_Life,2,FALSE)*U145)</f>
        <v>0</v>
      </c>
      <c r="W145" s="8" cm="1">
        <f t="array" ref="W145">IF(AND(B145:D145="",G145:P145=""),"",(H145-G145)*O145*Lane_Width*Cost_m2)</f>
        <v>1296</v>
      </c>
      <c r="X145" s="8" cm="1">
        <f t="array" ref="X145">IF(AND(B145:D145="",G145:P145=""),"",V145*Av_Cost_Coll/W145)</f>
        <v>0</v>
      </c>
      <c r="Y145" s="8" cm="1">
        <f t="array" ref="Y145">IF(AND(B145:D145="",G145:P145=""),"",VLOOKUP(CONCATENATE(M145,"-",N145),Likelihood,2,FALSE))</f>
        <v>44</v>
      </c>
      <c r="Z145" s="8" t="str" cm="1">
        <f t="array" ref="Z145">IF(AND(B145:D145="",G145:P145=""),"",IF(X145&gt;=2,IF(Y145&gt;50,"P1","P3"),IF(X145&gt;0,IF(Y145&gt;50,"P2","P5"),IF(Y145&gt;50,"P4","P6"))))</f>
        <v>P6</v>
      </c>
    </row>
    <row r="146" spans="1:26" x14ac:dyDescent="0.35">
      <c r="A146" t="s">
        <v>197</v>
      </c>
      <c r="B146">
        <v>145</v>
      </c>
      <c r="C146" t="s">
        <v>236</v>
      </c>
      <c r="D146" t="s">
        <v>46</v>
      </c>
      <c r="E146" s="5" t="s">
        <v>112</v>
      </c>
      <c r="F146" s="5" t="s">
        <v>153</v>
      </c>
      <c r="G146">
        <v>637</v>
      </c>
      <c r="H146">
        <v>703</v>
      </c>
      <c r="I146" t="s">
        <v>172</v>
      </c>
      <c r="J146" t="s">
        <v>7</v>
      </c>
      <c r="K146">
        <v>0.35</v>
      </c>
      <c r="L146">
        <v>0.33600000000000002</v>
      </c>
      <c r="M146">
        <v>3</v>
      </c>
      <c r="N146">
        <v>1</v>
      </c>
      <c r="O146">
        <v>1</v>
      </c>
      <c r="P146">
        <v>7795</v>
      </c>
      <c r="Q146" s="8" t="str" cm="1">
        <f t="array" ref="Q146">IF(AND(B146="",D146="",G146:H146="",J146:P146),"",IF(OR(B146="",D146="",AND(D146&lt;&gt;"A",D146&lt;&gt;"B",D146&lt;&gt;"C",D146&lt;&gt;"D",D146&lt;&gt;"U"),G146&lt;0,H146&lt;G146,AND(J146&lt;&gt;"BC",J146&lt;&gt;"SG",J146&lt;&gt;"KQ",J146&lt;&gt;"R"),J146="",K146="",L146="",L146&lt; 0,OR(M146="",M146&gt;15),OR(N146="",N146&gt;15),O146="",P146=""),"ERROR - Please check inputs",""))</f>
        <v/>
      </c>
      <c r="R146" s="8" cm="1">
        <f t="array" ref="R146">IF(AND(B146:D146="",G146:P146=""),"",H146-G146)</f>
        <v>66</v>
      </c>
      <c r="S146" s="8" cm="1">
        <f t="array" ref="S146">IF(AND(B146:D146="",G146:P146=""),"",P146*R146/1000*365)</f>
        <v>187781.55000000002</v>
      </c>
      <c r="T146" s="8" cm="1">
        <f t="array" ref="T146">IF(AND(B146:D146="",G146:P146=""),"",MAX(0,K146-L146))</f>
        <v>1.3999999999999957E-2</v>
      </c>
      <c r="U146" s="8" cm="1">
        <f t="array" ref="U146">IF(AND(B146:D146="",G146:P146=""),"",VLOOKUP(J146,ABen_Rates,3,FALSE)*T146*S146)</f>
        <v>9.8848207919999698E-4</v>
      </c>
      <c r="V146" s="8" cm="1">
        <f t="array" ref="V146">IF(AND(B146:D146="",G146:P146=""),"",VLOOKUP(D146,Treatment_Life,2,FALSE)*U146)</f>
        <v>8.896338712799972E-3</v>
      </c>
      <c r="W146" s="8" cm="1">
        <f t="array" ref="W146">IF(AND(B146:D146="",G146:P146=""),"",(H146-G146)*O146*Lane_Width*Cost_m2)</f>
        <v>1425.6</v>
      </c>
      <c r="X146" s="8" cm="1">
        <f t="array" ref="X146">IF(AND(B146:D146="",G146:P146=""),"",V146*Av_Cost_Coll/W146)</f>
        <v>0.83189129123683081</v>
      </c>
      <c r="Y146" s="8" cm="1">
        <f t="array" ref="Y146">IF(AND(B146:D146="",G146:P146=""),"",VLOOKUP(CONCATENATE(M146,"-",N146),Likelihood,2,FALSE))</f>
        <v>51</v>
      </c>
      <c r="Z146" s="8" t="str" cm="1">
        <f t="array" ref="Z146">IF(AND(B146:D146="",G146:P146=""),"",IF(X146&gt;=2,IF(Y146&gt;50,"P1","P3"),IF(X146&gt;0,IF(Y146&gt;50,"P2","P5"),IF(Y146&gt;50,"P4","P6"))))</f>
        <v>P2</v>
      </c>
    </row>
    <row r="147" spans="1:26" x14ac:dyDescent="0.35">
      <c r="A147" t="s">
        <v>197</v>
      </c>
      <c r="B147">
        <v>146</v>
      </c>
      <c r="C147" t="s">
        <v>236</v>
      </c>
      <c r="D147" t="s">
        <v>46</v>
      </c>
      <c r="E147" s="5" t="s">
        <v>112</v>
      </c>
      <c r="F147" s="5" t="s">
        <v>153</v>
      </c>
      <c r="G147">
        <v>703</v>
      </c>
      <c r="H147">
        <v>847</v>
      </c>
      <c r="I147" t="s">
        <v>172</v>
      </c>
      <c r="J147" t="s">
        <v>13</v>
      </c>
      <c r="K147">
        <v>0.3</v>
      </c>
      <c r="L147">
        <v>0.372</v>
      </c>
      <c r="M147">
        <v>0</v>
      </c>
      <c r="N147">
        <v>0</v>
      </c>
      <c r="O147">
        <v>1</v>
      </c>
      <c r="P147">
        <v>7795</v>
      </c>
      <c r="Q147" s="8" t="str" cm="1">
        <f t="array" ref="Q147">IF(AND(B147="",D147="",G147:H147="",J147:P147),"",IF(OR(B147="",D147="",AND(D147&lt;&gt;"A",D147&lt;&gt;"B",D147&lt;&gt;"C",D147&lt;&gt;"D",D147&lt;&gt;"U"),G147&lt;0,H147&lt;G147,AND(J147&lt;&gt;"BC",J147&lt;&gt;"SG",J147&lt;&gt;"KQ",J147&lt;&gt;"R"),J147="",K147="",L147="",L147&lt; 0,OR(M147="",M147&gt;15),OR(N147="",N147&gt;15),O147="",P147=""),"ERROR - Please check inputs",""))</f>
        <v/>
      </c>
      <c r="R147" s="8" cm="1">
        <f t="array" ref="R147">IF(AND(B147:D147="",G147:P147=""),"",H147-G147)</f>
        <v>144</v>
      </c>
      <c r="S147" s="8" cm="1">
        <f t="array" ref="S147">IF(AND(B147:D147="",G147:P147=""),"",P147*R147/1000*365)</f>
        <v>409705.2</v>
      </c>
      <c r="T147" s="8" cm="1">
        <f t="array" ref="T147">IF(AND(B147:D147="",G147:P147=""),"",MAX(0,K147-L147))</f>
        <v>0</v>
      </c>
      <c r="U147" s="8" cm="1">
        <f t="array" ref="U147">IF(AND(B147:D147="",G147:P147=""),"",VLOOKUP(J147,ABen_Rates,3,FALSE)*T147*S147)</f>
        <v>0</v>
      </c>
      <c r="V147" s="8" cm="1">
        <f t="array" ref="V147">IF(AND(B147:D147="",G147:P147=""),"",VLOOKUP(D147,Treatment_Life,2,FALSE)*U147)</f>
        <v>0</v>
      </c>
      <c r="W147" s="8" cm="1">
        <f t="array" ref="W147">IF(AND(B147:D147="",G147:P147=""),"",(H147-G147)*O147*Lane_Width*Cost_m2)</f>
        <v>3110.3999999999996</v>
      </c>
      <c r="X147" s="8" cm="1">
        <f t="array" ref="X147">IF(AND(B147:D147="",G147:P147=""),"",V147*Av_Cost_Coll/W147)</f>
        <v>0</v>
      </c>
      <c r="Y147" s="8" cm="1">
        <f t="array" ref="Y147">IF(AND(B147:D147="",G147:P147=""),"",VLOOKUP(CONCATENATE(M147,"-",N147),Likelihood,2,FALSE))</f>
        <v>50</v>
      </c>
      <c r="Z147" s="8" t="str" cm="1">
        <f t="array" ref="Z147">IF(AND(B147:D147="",G147:P147=""),"",IF(X147&gt;=2,IF(Y147&gt;50,"P1","P3"),IF(X147&gt;0,IF(Y147&gt;50,"P2","P5"),IF(Y147&gt;50,"P4","P6"))))</f>
        <v>P6</v>
      </c>
    </row>
    <row r="148" spans="1:26" x14ac:dyDescent="0.35">
      <c r="A148" t="s">
        <v>197</v>
      </c>
      <c r="B148">
        <v>147</v>
      </c>
      <c r="C148" t="s">
        <v>236</v>
      </c>
      <c r="D148" t="s">
        <v>46</v>
      </c>
      <c r="E148" s="5" t="s">
        <v>112</v>
      </c>
      <c r="F148" s="5" t="s">
        <v>153</v>
      </c>
      <c r="G148">
        <v>847</v>
      </c>
      <c r="H148">
        <v>943</v>
      </c>
      <c r="I148" t="s">
        <v>172</v>
      </c>
      <c r="J148" t="s">
        <v>7</v>
      </c>
      <c r="K148">
        <v>0.35</v>
      </c>
      <c r="L148">
        <v>0.36899999999999999</v>
      </c>
      <c r="M148">
        <v>1</v>
      </c>
      <c r="N148">
        <v>0</v>
      </c>
      <c r="O148">
        <v>1</v>
      </c>
      <c r="P148">
        <v>7795</v>
      </c>
      <c r="Q148" s="8" t="str" cm="1">
        <f t="array" ref="Q148">IF(AND(B148="",D148="",G148:H148="",J148:P148),"",IF(OR(B148="",D148="",AND(D148&lt;&gt;"A",D148&lt;&gt;"B",D148&lt;&gt;"C",D148&lt;&gt;"D",D148&lt;&gt;"U"),G148&lt;0,H148&lt;G148,AND(J148&lt;&gt;"BC",J148&lt;&gt;"SG",J148&lt;&gt;"KQ",J148&lt;&gt;"R"),J148="",K148="",L148="",L148&lt; 0,OR(M148="",M148&gt;15),OR(N148="",N148&gt;15),O148="",P148=""),"ERROR - Please check inputs",""))</f>
        <v/>
      </c>
      <c r="R148" s="8" cm="1">
        <f t="array" ref="R148">IF(AND(B148:D148="",G148:P148=""),"",H148-G148)</f>
        <v>96</v>
      </c>
      <c r="S148" s="8" cm="1">
        <f t="array" ref="S148">IF(AND(B148:D148="",G148:P148=""),"",P148*R148/1000*365)</f>
        <v>273136.80000000005</v>
      </c>
      <c r="T148" s="8" cm="1">
        <f t="array" ref="T148">IF(AND(B148:D148="",G148:P148=""),"",MAX(0,K148-L148))</f>
        <v>0</v>
      </c>
      <c r="U148" s="8" cm="1">
        <f t="array" ref="U148">IF(AND(B148:D148="",G148:P148=""),"",VLOOKUP(J148,ABen_Rates,3,FALSE)*T148*S148)</f>
        <v>0</v>
      </c>
      <c r="V148" s="8" cm="1">
        <f t="array" ref="V148">IF(AND(B148:D148="",G148:P148=""),"",VLOOKUP(D148,Treatment_Life,2,FALSE)*U148)</f>
        <v>0</v>
      </c>
      <c r="W148" s="8" cm="1">
        <f t="array" ref="W148">IF(AND(B148:D148="",G148:P148=""),"",(H148-G148)*O148*Lane_Width*Cost_m2)</f>
        <v>2073.6000000000004</v>
      </c>
      <c r="X148" s="8" cm="1">
        <f t="array" ref="X148">IF(AND(B148:D148="",G148:P148=""),"",V148*Av_Cost_Coll/W148)</f>
        <v>0</v>
      </c>
      <c r="Y148" s="8" cm="1">
        <f t="array" ref="Y148">IF(AND(B148:D148="",G148:P148=""),"",VLOOKUP(CONCATENATE(M148,"-",N148),Likelihood,2,FALSE))</f>
        <v>43</v>
      </c>
      <c r="Z148" s="8" t="str" cm="1">
        <f t="array" ref="Z148">IF(AND(B148:D148="",G148:P148=""),"",IF(X148&gt;=2,IF(Y148&gt;50,"P1","P3"),IF(X148&gt;0,IF(Y148&gt;50,"P2","P5"),IF(Y148&gt;50,"P4","P6"))))</f>
        <v>P6</v>
      </c>
    </row>
    <row r="149" spans="1:26" x14ac:dyDescent="0.35">
      <c r="A149" t="s">
        <v>197</v>
      </c>
      <c r="B149">
        <v>148</v>
      </c>
      <c r="C149" t="s">
        <v>236</v>
      </c>
      <c r="D149" t="s">
        <v>46</v>
      </c>
      <c r="E149" s="5" t="s">
        <v>112</v>
      </c>
      <c r="F149" s="5" t="s">
        <v>153</v>
      </c>
      <c r="G149">
        <v>943</v>
      </c>
      <c r="H149">
        <v>1060</v>
      </c>
      <c r="I149" t="s">
        <v>172</v>
      </c>
      <c r="J149" t="s">
        <v>13</v>
      </c>
      <c r="K149">
        <v>0.3</v>
      </c>
      <c r="L149">
        <v>0.39</v>
      </c>
      <c r="M149">
        <v>1</v>
      </c>
      <c r="N149">
        <v>0</v>
      </c>
      <c r="O149">
        <v>1</v>
      </c>
      <c r="P149">
        <v>7795</v>
      </c>
      <c r="Q149" s="8" t="str" cm="1">
        <f t="array" ref="Q149">IF(AND(B149="",D149="",G149:H149="",J149:P149),"",IF(OR(B149="",D149="",AND(D149&lt;&gt;"A",D149&lt;&gt;"B",D149&lt;&gt;"C",D149&lt;&gt;"D",D149&lt;&gt;"U"),G149&lt;0,H149&lt;G149,AND(J149&lt;&gt;"BC",J149&lt;&gt;"SG",J149&lt;&gt;"KQ",J149&lt;&gt;"R"),J149="",K149="",L149="",L149&lt; 0,OR(M149="",M149&gt;15),OR(N149="",N149&gt;15),O149="",P149=""),"ERROR - Please check inputs",""))</f>
        <v/>
      </c>
      <c r="R149" s="8" cm="1">
        <f t="array" ref="R149">IF(AND(B149:D149="",G149:P149=""),"",H149-G149)</f>
        <v>117</v>
      </c>
      <c r="S149" s="8" cm="1">
        <f t="array" ref="S149">IF(AND(B149:D149="",G149:P149=""),"",P149*R149/1000*365)</f>
        <v>332885.47499999998</v>
      </c>
      <c r="T149" s="8" cm="1">
        <f t="array" ref="T149">IF(AND(B149:D149="",G149:P149=""),"",MAX(0,K149-L149))</f>
        <v>0</v>
      </c>
      <c r="U149" s="8" cm="1">
        <f t="array" ref="U149">IF(AND(B149:D149="",G149:P149=""),"",VLOOKUP(J149,ABen_Rates,3,FALSE)*T149*S149)</f>
        <v>0</v>
      </c>
      <c r="V149" s="8" cm="1">
        <f t="array" ref="V149">IF(AND(B149:D149="",G149:P149=""),"",VLOOKUP(D149,Treatment_Life,2,FALSE)*U149)</f>
        <v>0</v>
      </c>
      <c r="W149" s="8" cm="1">
        <f t="array" ref="W149">IF(AND(B149:D149="",G149:P149=""),"",(H149-G149)*O149*Lane_Width*Cost_m2)</f>
        <v>2527.1999999999998</v>
      </c>
      <c r="X149" s="8" cm="1">
        <f t="array" ref="X149">IF(AND(B149:D149="",G149:P149=""),"",V149*Av_Cost_Coll/W149)</f>
        <v>0</v>
      </c>
      <c r="Y149" s="8" cm="1">
        <f t="array" ref="Y149">IF(AND(B149:D149="",G149:P149=""),"",VLOOKUP(CONCATENATE(M149,"-",N149),Likelihood,2,FALSE))</f>
        <v>43</v>
      </c>
      <c r="Z149" s="8" t="str" cm="1">
        <f t="array" ref="Z149">IF(AND(B149:D149="",G149:P149=""),"",IF(X149&gt;=2,IF(Y149&gt;50,"P1","P3"),IF(X149&gt;0,IF(Y149&gt;50,"P2","P5"),IF(Y149&gt;50,"P4","P6"))))</f>
        <v>P6</v>
      </c>
    </row>
    <row r="150" spans="1:26" x14ac:dyDescent="0.35">
      <c r="A150" t="s">
        <v>197</v>
      </c>
      <c r="B150">
        <v>149</v>
      </c>
      <c r="C150" t="s">
        <v>237</v>
      </c>
      <c r="D150" t="s">
        <v>46</v>
      </c>
      <c r="E150" s="5" t="s">
        <v>112</v>
      </c>
      <c r="F150" s="5" t="s">
        <v>153</v>
      </c>
      <c r="G150">
        <v>0</v>
      </c>
      <c r="H150">
        <v>58</v>
      </c>
      <c r="I150" t="s">
        <v>154</v>
      </c>
      <c r="J150" t="s">
        <v>13</v>
      </c>
      <c r="K150">
        <v>0.3</v>
      </c>
      <c r="L150">
        <v>0.34600000000000003</v>
      </c>
      <c r="M150">
        <v>4</v>
      </c>
      <c r="N150">
        <v>1</v>
      </c>
      <c r="O150">
        <v>1</v>
      </c>
      <c r="P150">
        <v>6654</v>
      </c>
      <c r="Q150" s="8" t="str" cm="1">
        <f t="array" ref="Q150">IF(AND(B150="",D150="",G150:H150="",J150:P150),"",IF(OR(B150="",D150="",AND(D150&lt;&gt;"A",D150&lt;&gt;"B",D150&lt;&gt;"C",D150&lt;&gt;"D",D150&lt;&gt;"U"),G150&lt;0,H150&lt;G150,AND(J150&lt;&gt;"BC",J150&lt;&gt;"SG",J150&lt;&gt;"KQ",J150&lt;&gt;"R"),J150="",K150="",L150="",L150&lt; 0,OR(M150="",M150&gt;15),OR(N150="",N150&gt;15),O150="",P150=""),"ERROR - Please check inputs",""))</f>
        <v/>
      </c>
      <c r="R150" s="8" cm="1">
        <f t="array" ref="R150">IF(AND(B150:D150="",G150:P150=""),"",H150-G150)</f>
        <v>58</v>
      </c>
      <c r="S150" s="8" cm="1">
        <f t="array" ref="S150">IF(AND(B150:D150="",G150:P150=""),"",P150*R150/1000*365)</f>
        <v>140865.18</v>
      </c>
      <c r="T150" s="8" cm="1">
        <f t="array" ref="T150">IF(AND(B150:D150="",G150:P150=""),"",MAX(0,K150-L150))</f>
        <v>0</v>
      </c>
      <c r="U150" s="8" cm="1">
        <f t="array" ref="U150">IF(AND(B150:D150="",G150:P150=""),"",VLOOKUP(J150,ABen_Rates,3,FALSE)*T150*S150)</f>
        <v>0</v>
      </c>
      <c r="V150" s="8" cm="1">
        <f t="array" ref="V150">IF(AND(B150:D150="",G150:P150=""),"",VLOOKUP(D150,Treatment_Life,2,FALSE)*U150)</f>
        <v>0</v>
      </c>
      <c r="W150" s="8" cm="1">
        <f t="array" ref="W150">IF(AND(B150:D150="",G150:P150=""),"",(H150-G150)*O150*Lane_Width*Cost_m2)</f>
        <v>1252.8000000000002</v>
      </c>
      <c r="X150" s="8" cm="1">
        <f t="array" ref="X150">IF(AND(B150:D150="",G150:P150=""),"",V150*Av_Cost_Coll/W150)</f>
        <v>0</v>
      </c>
      <c r="Y150" s="8" cm="1">
        <f t="array" ref="Y150">IF(AND(B150:D150="",G150:P150=""),"",VLOOKUP(CONCATENATE(M150,"-",N150),Likelihood,2,FALSE))</f>
        <v>44</v>
      </c>
      <c r="Z150" s="8" t="str" cm="1">
        <f t="array" ref="Z150">IF(AND(B150:D150="",G150:P150=""),"",IF(X150&gt;=2,IF(Y150&gt;50,"P1","P3"),IF(X150&gt;0,IF(Y150&gt;50,"P2","P5"),IF(Y150&gt;50,"P4","P6"))))</f>
        <v>P6</v>
      </c>
    </row>
    <row r="151" spans="1:26" x14ac:dyDescent="0.35">
      <c r="A151" t="s">
        <v>197</v>
      </c>
      <c r="B151">
        <v>150</v>
      </c>
      <c r="C151" t="s">
        <v>238</v>
      </c>
      <c r="D151" t="s">
        <v>46</v>
      </c>
      <c r="E151" s="5" t="s">
        <v>112</v>
      </c>
      <c r="F151" s="5" t="s">
        <v>171</v>
      </c>
      <c r="G151">
        <v>1076</v>
      </c>
      <c r="H151">
        <v>1183</v>
      </c>
      <c r="I151" t="s">
        <v>154</v>
      </c>
      <c r="J151" t="s">
        <v>13</v>
      </c>
      <c r="K151">
        <v>0.3</v>
      </c>
      <c r="L151">
        <v>0.48599999999999999</v>
      </c>
      <c r="M151">
        <v>0</v>
      </c>
      <c r="N151">
        <v>0</v>
      </c>
      <c r="O151">
        <v>2</v>
      </c>
      <c r="P151">
        <v>11400</v>
      </c>
      <c r="Q151" s="8" t="str" cm="1">
        <f t="array" ref="Q151">IF(AND(B151="",D151="",G151:H151="",J151:P151),"",IF(OR(B151="",D151="",AND(D151&lt;&gt;"A",D151&lt;&gt;"B",D151&lt;&gt;"C",D151&lt;&gt;"D",D151&lt;&gt;"U"),G151&lt;0,H151&lt;G151,AND(J151&lt;&gt;"BC",J151&lt;&gt;"SG",J151&lt;&gt;"KQ",J151&lt;&gt;"R"),J151="",K151="",L151="",L151&lt; 0,OR(M151="",M151&gt;15),OR(N151="",N151&gt;15),O151="",P151=""),"ERROR - Please check inputs",""))</f>
        <v/>
      </c>
      <c r="R151" s="8" cm="1">
        <f t="array" ref="R151">IF(AND(B151:D151="",G151:P151=""),"",H151-G151)</f>
        <v>107</v>
      </c>
      <c r="S151" s="8" cm="1">
        <f t="array" ref="S151">IF(AND(B151:D151="",G151:P151=""),"",P151*R151/1000*365)</f>
        <v>445227</v>
      </c>
      <c r="T151" s="8" cm="1">
        <f t="array" ref="T151">IF(AND(B151:D151="",G151:P151=""),"",MAX(0,K151-L151))</f>
        <v>0</v>
      </c>
      <c r="U151" s="8" cm="1">
        <f t="array" ref="U151">IF(AND(B151:D151="",G151:P151=""),"",VLOOKUP(J151,ABen_Rates,3,FALSE)*T151*S151)</f>
        <v>0</v>
      </c>
      <c r="V151" s="8" cm="1">
        <f t="array" ref="V151">IF(AND(B151:D151="",G151:P151=""),"",VLOOKUP(D151,Treatment_Life,2,FALSE)*U151)</f>
        <v>0</v>
      </c>
      <c r="W151" s="8" cm="1">
        <f t="array" ref="W151">IF(AND(B151:D151="",G151:P151=""),"",(H151-G151)*O151*Lane_Width*Cost_m2)</f>
        <v>4622.3999999999996</v>
      </c>
      <c r="X151" s="8" cm="1">
        <f t="array" ref="X151">IF(AND(B151:D151="",G151:P151=""),"",V151*Av_Cost_Coll/W151)</f>
        <v>0</v>
      </c>
      <c r="Y151" s="8" cm="1">
        <f t="array" ref="Y151">IF(AND(B151:D151="",G151:P151=""),"",VLOOKUP(CONCATENATE(M151,"-",N151),Likelihood,2,FALSE))</f>
        <v>50</v>
      </c>
      <c r="Z151" s="8" t="str" cm="1">
        <f t="array" ref="Z151">IF(AND(B151:D151="",G151:P151=""),"",IF(X151&gt;=2,IF(Y151&gt;50,"P1","P3"),IF(X151&gt;0,IF(Y151&gt;50,"P2","P5"),IF(Y151&gt;50,"P4","P6"))))</f>
        <v>P6</v>
      </c>
    </row>
    <row r="152" spans="1:26" x14ac:dyDescent="0.35">
      <c r="A152" t="s">
        <v>197</v>
      </c>
      <c r="B152">
        <v>151</v>
      </c>
      <c r="C152" t="s">
        <v>239</v>
      </c>
      <c r="D152" t="s">
        <v>46</v>
      </c>
      <c r="E152" s="5" t="s">
        <v>112</v>
      </c>
      <c r="F152" s="5" t="s">
        <v>153</v>
      </c>
      <c r="G152">
        <v>0</v>
      </c>
      <c r="H152">
        <v>12</v>
      </c>
      <c r="I152" t="s">
        <v>154</v>
      </c>
      <c r="J152" t="s">
        <v>13</v>
      </c>
      <c r="K152">
        <v>0.3</v>
      </c>
      <c r="L152">
        <v>0.42</v>
      </c>
      <c r="M152">
        <v>1</v>
      </c>
      <c r="N152">
        <v>1</v>
      </c>
      <c r="O152">
        <v>1</v>
      </c>
      <c r="P152">
        <v>11400</v>
      </c>
      <c r="Q152" s="8" t="str" cm="1">
        <f t="array" ref="Q152">IF(AND(B152="",D152="",G152:H152="",J152:P152),"",IF(OR(B152="",D152="",AND(D152&lt;&gt;"A",D152&lt;&gt;"B",D152&lt;&gt;"C",D152&lt;&gt;"D",D152&lt;&gt;"U"),G152&lt;0,H152&lt;G152,AND(J152&lt;&gt;"BC",J152&lt;&gt;"SG",J152&lt;&gt;"KQ",J152&lt;&gt;"R"),J152="",K152="",L152="",L152&lt; 0,OR(M152="",M152&gt;15),OR(N152="",N152&gt;15),O152="",P152=""),"ERROR - Please check inputs",""))</f>
        <v/>
      </c>
      <c r="R152" s="8" cm="1">
        <f t="array" ref="R152">IF(AND(B152:D152="",G152:P152=""),"",H152-G152)</f>
        <v>12</v>
      </c>
      <c r="S152" s="8" cm="1">
        <f t="array" ref="S152">IF(AND(B152:D152="",G152:P152=""),"",P152*R152/1000*365)</f>
        <v>49932.000000000007</v>
      </c>
      <c r="T152" s="8" cm="1">
        <f t="array" ref="T152">IF(AND(B152:D152="",G152:P152=""),"",MAX(0,K152-L152))</f>
        <v>0</v>
      </c>
      <c r="U152" s="8" cm="1">
        <f t="array" ref="U152">IF(AND(B152:D152="",G152:P152=""),"",VLOOKUP(J152,ABen_Rates,3,FALSE)*T152*S152)</f>
        <v>0</v>
      </c>
      <c r="V152" s="8" cm="1">
        <f t="array" ref="V152">IF(AND(B152:D152="",G152:P152=""),"",VLOOKUP(D152,Treatment_Life,2,FALSE)*U152)</f>
        <v>0</v>
      </c>
      <c r="W152" s="8" cm="1">
        <f t="array" ref="W152">IF(AND(B152:D152="",G152:P152=""),"",(H152-G152)*O152*Lane_Width*Cost_m2)</f>
        <v>259.20000000000005</v>
      </c>
      <c r="X152" s="8" cm="1">
        <f t="array" ref="X152">IF(AND(B152:D152="",G152:P152=""),"",V152*Av_Cost_Coll/W152)</f>
        <v>0</v>
      </c>
      <c r="Y152" s="8" cm="1">
        <f t="array" ref="Y152">IF(AND(B152:D152="",G152:P152=""),"",VLOOKUP(CONCATENATE(M152,"-",N152),Likelihood,2,FALSE))</f>
        <v>66</v>
      </c>
      <c r="Z152" s="8" t="str" cm="1">
        <f t="array" ref="Z152">IF(AND(B152:D152="",G152:P152=""),"",IF(X152&gt;=2,IF(Y152&gt;50,"P1","P3"),IF(X152&gt;0,IF(Y152&gt;50,"P2","P5"),IF(Y152&gt;50,"P4","P6"))))</f>
        <v>P4</v>
      </c>
    </row>
    <row r="153" spans="1:26" x14ac:dyDescent="0.35">
      <c r="A153" t="s">
        <v>197</v>
      </c>
      <c r="B153">
        <v>152</v>
      </c>
      <c r="C153" t="s">
        <v>239</v>
      </c>
      <c r="D153" t="s">
        <v>46</v>
      </c>
      <c r="E153" s="5" t="s">
        <v>112</v>
      </c>
      <c r="F153" s="5" t="s">
        <v>153</v>
      </c>
      <c r="G153">
        <v>293</v>
      </c>
      <c r="H153">
        <v>353</v>
      </c>
      <c r="I153" t="s">
        <v>154</v>
      </c>
      <c r="J153" t="s">
        <v>13</v>
      </c>
      <c r="K153">
        <v>0.3</v>
      </c>
      <c r="L153">
        <v>0.48399999999999999</v>
      </c>
      <c r="M153">
        <v>0</v>
      </c>
      <c r="N153">
        <v>0</v>
      </c>
      <c r="O153">
        <v>1</v>
      </c>
      <c r="P153">
        <v>11400</v>
      </c>
      <c r="Q153" s="8" t="str" cm="1">
        <f t="array" ref="Q153">IF(AND(B153="",D153="",G153:H153="",J153:P153),"",IF(OR(B153="",D153="",AND(D153&lt;&gt;"A",D153&lt;&gt;"B",D153&lt;&gt;"C",D153&lt;&gt;"D",D153&lt;&gt;"U"),G153&lt;0,H153&lt;G153,AND(J153&lt;&gt;"BC",J153&lt;&gt;"SG",J153&lt;&gt;"KQ",J153&lt;&gt;"R"),J153="",K153="",L153="",L153&lt; 0,OR(M153="",M153&gt;15),OR(N153="",N153&gt;15),O153="",P153=""),"ERROR - Please check inputs",""))</f>
        <v/>
      </c>
      <c r="R153" s="8" cm="1">
        <f t="array" ref="R153">IF(AND(B153:D153="",G153:P153=""),"",H153-G153)</f>
        <v>60</v>
      </c>
      <c r="S153" s="8" cm="1">
        <f t="array" ref="S153">IF(AND(B153:D153="",G153:P153=""),"",P153*R153/1000*365)</f>
        <v>249660</v>
      </c>
      <c r="T153" s="8" cm="1">
        <f t="array" ref="T153">IF(AND(B153:D153="",G153:P153=""),"",MAX(0,K153-L153))</f>
        <v>0</v>
      </c>
      <c r="U153" s="8" cm="1">
        <f t="array" ref="U153">IF(AND(B153:D153="",G153:P153=""),"",VLOOKUP(J153,ABen_Rates,3,FALSE)*T153*S153)</f>
        <v>0</v>
      </c>
      <c r="V153" s="8" cm="1">
        <f t="array" ref="V153">IF(AND(B153:D153="",G153:P153=""),"",VLOOKUP(D153,Treatment_Life,2,FALSE)*U153)</f>
        <v>0</v>
      </c>
      <c r="W153" s="8" cm="1">
        <f t="array" ref="W153">IF(AND(B153:D153="",G153:P153=""),"",(H153-G153)*O153*Lane_Width*Cost_m2)</f>
        <v>1296</v>
      </c>
      <c r="X153" s="8" cm="1">
        <f t="array" ref="X153">IF(AND(B153:D153="",G153:P153=""),"",V153*Av_Cost_Coll/W153)</f>
        <v>0</v>
      </c>
      <c r="Y153" s="8" cm="1">
        <f t="array" ref="Y153">IF(AND(B153:D153="",G153:P153=""),"",VLOOKUP(CONCATENATE(M153,"-",N153),Likelihood,2,FALSE))</f>
        <v>50</v>
      </c>
      <c r="Z153" s="8" t="str" cm="1">
        <f t="array" ref="Z153">IF(AND(B153:D153="",G153:P153=""),"",IF(X153&gt;=2,IF(Y153&gt;50,"P1","P3"),IF(X153&gt;0,IF(Y153&gt;50,"P2","P5"),IF(Y153&gt;50,"P4","P6"))))</f>
        <v>P6</v>
      </c>
    </row>
    <row r="154" spans="1:26" x14ac:dyDescent="0.35">
      <c r="A154" t="s">
        <v>197</v>
      </c>
      <c r="B154">
        <v>153</v>
      </c>
      <c r="C154" t="s">
        <v>239</v>
      </c>
      <c r="D154" t="s">
        <v>46</v>
      </c>
      <c r="E154" s="5" t="s">
        <v>112</v>
      </c>
      <c r="F154" s="5" t="s">
        <v>153</v>
      </c>
      <c r="G154">
        <v>876</v>
      </c>
      <c r="H154">
        <v>976</v>
      </c>
      <c r="I154" t="s">
        <v>154</v>
      </c>
      <c r="J154" t="s">
        <v>13</v>
      </c>
      <c r="K154">
        <v>0.3</v>
      </c>
      <c r="L154">
        <v>0.46</v>
      </c>
      <c r="M154">
        <v>4</v>
      </c>
      <c r="N154">
        <v>1</v>
      </c>
      <c r="O154">
        <v>1</v>
      </c>
      <c r="P154">
        <v>11400</v>
      </c>
      <c r="Q154" s="8" t="str" cm="1">
        <f t="array" ref="Q154">IF(AND(B154="",D154="",G154:H154="",J154:P154),"",IF(OR(B154="",D154="",AND(D154&lt;&gt;"A",D154&lt;&gt;"B",D154&lt;&gt;"C",D154&lt;&gt;"D",D154&lt;&gt;"U"),G154&lt;0,H154&lt;G154,AND(J154&lt;&gt;"BC",J154&lt;&gt;"SG",J154&lt;&gt;"KQ",J154&lt;&gt;"R"),J154="",K154="",L154="",L154&lt; 0,OR(M154="",M154&gt;15),OR(N154="",N154&gt;15),O154="",P154=""),"ERROR - Please check inputs",""))</f>
        <v/>
      </c>
      <c r="R154" s="8" cm="1">
        <f t="array" ref="R154">IF(AND(B154:D154="",G154:P154=""),"",H154-G154)</f>
        <v>100</v>
      </c>
      <c r="S154" s="8" cm="1">
        <f t="array" ref="S154">IF(AND(B154:D154="",G154:P154=""),"",P154*R154/1000*365)</f>
        <v>416100</v>
      </c>
      <c r="T154" s="8" cm="1">
        <f t="array" ref="T154">IF(AND(B154:D154="",G154:P154=""),"",MAX(0,K154-L154))</f>
        <v>0</v>
      </c>
      <c r="U154" s="8" cm="1">
        <f t="array" ref="U154">IF(AND(B154:D154="",G154:P154=""),"",VLOOKUP(J154,ABen_Rates,3,FALSE)*T154*S154)</f>
        <v>0</v>
      </c>
      <c r="V154" s="8" cm="1">
        <f t="array" ref="V154">IF(AND(B154:D154="",G154:P154=""),"",VLOOKUP(D154,Treatment_Life,2,FALSE)*U154)</f>
        <v>0</v>
      </c>
      <c r="W154" s="8" cm="1">
        <f t="array" ref="W154">IF(AND(B154:D154="",G154:P154=""),"",(H154-G154)*O154*Lane_Width*Cost_m2)</f>
        <v>2160</v>
      </c>
      <c r="X154" s="8" cm="1">
        <f t="array" ref="X154">IF(AND(B154:D154="",G154:P154=""),"",V154*Av_Cost_Coll/W154)</f>
        <v>0</v>
      </c>
      <c r="Y154" s="8" cm="1">
        <f t="array" ref="Y154">IF(AND(B154:D154="",G154:P154=""),"",VLOOKUP(CONCATENATE(M154,"-",N154),Likelihood,2,FALSE))</f>
        <v>44</v>
      </c>
      <c r="Z154" s="8" t="str" cm="1">
        <f t="array" ref="Z154">IF(AND(B154:D154="",G154:P154=""),"",IF(X154&gt;=2,IF(Y154&gt;50,"P1","P3"),IF(X154&gt;0,IF(Y154&gt;50,"P2","P5"),IF(Y154&gt;50,"P4","P6"))))</f>
        <v>P6</v>
      </c>
    </row>
    <row r="155" spans="1:26" x14ac:dyDescent="0.35">
      <c r="A155" t="s">
        <v>197</v>
      </c>
      <c r="B155">
        <v>154</v>
      </c>
      <c r="C155" t="s">
        <v>239</v>
      </c>
      <c r="D155" t="s">
        <v>46</v>
      </c>
      <c r="E155" s="5" t="s">
        <v>112</v>
      </c>
      <c r="F155" s="5" t="s">
        <v>153</v>
      </c>
      <c r="G155">
        <v>976</v>
      </c>
      <c r="H155">
        <v>1027</v>
      </c>
      <c r="I155" t="s">
        <v>154</v>
      </c>
      <c r="J155" t="s">
        <v>13</v>
      </c>
      <c r="K155">
        <v>0.3</v>
      </c>
      <c r="L155">
        <v>0.33999999999999997</v>
      </c>
      <c r="M155">
        <v>5</v>
      </c>
      <c r="N155">
        <v>1</v>
      </c>
      <c r="O155">
        <v>1</v>
      </c>
      <c r="P155">
        <v>11400</v>
      </c>
      <c r="Q155" s="8" t="str" cm="1">
        <f t="array" ref="Q155">IF(AND(B155="",D155="",G155:H155="",J155:P155),"",IF(OR(B155="",D155="",AND(D155&lt;&gt;"A",D155&lt;&gt;"B",D155&lt;&gt;"C",D155&lt;&gt;"D",D155&lt;&gt;"U"),G155&lt;0,H155&lt;G155,AND(J155&lt;&gt;"BC",J155&lt;&gt;"SG",J155&lt;&gt;"KQ",J155&lt;&gt;"R"),J155="",K155="",L155="",L155&lt; 0,OR(M155="",M155&gt;15),OR(N155="",N155&gt;15),O155="",P155=""),"ERROR - Please check inputs",""))</f>
        <v/>
      </c>
      <c r="R155" s="8" cm="1">
        <f t="array" ref="R155">IF(AND(B155:D155="",G155:P155=""),"",H155-G155)</f>
        <v>51</v>
      </c>
      <c r="S155" s="8" cm="1">
        <f t="array" ref="S155">IF(AND(B155:D155="",G155:P155=""),"",P155*R155/1000*365)</f>
        <v>212211</v>
      </c>
      <c r="T155" s="8" cm="1">
        <f t="array" ref="T155">IF(AND(B155:D155="",G155:P155=""),"",MAX(0,K155-L155))</f>
        <v>0</v>
      </c>
      <c r="U155" s="8" cm="1">
        <f t="array" ref="U155">IF(AND(B155:D155="",G155:P155=""),"",VLOOKUP(J155,ABen_Rates,3,FALSE)*T155*S155)</f>
        <v>0</v>
      </c>
      <c r="V155" s="8" cm="1">
        <f t="array" ref="V155">IF(AND(B155:D155="",G155:P155=""),"",VLOOKUP(D155,Treatment_Life,2,FALSE)*U155)</f>
        <v>0</v>
      </c>
      <c r="W155" s="8" cm="1">
        <f t="array" ref="W155">IF(AND(B155:D155="",G155:P155=""),"",(H155-G155)*O155*Lane_Width*Cost_m2)</f>
        <v>1101.5999999999999</v>
      </c>
      <c r="X155" s="8" cm="1">
        <f t="array" ref="X155">IF(AND(B155:D155="",G155:P155=""),"",V155*Av_Cost_Coll/W155)</f>
        <v>0</v>
      </c>
      <c r="Y155" s="8" cm="1">
        <f t="array" ref="Y155">IF(AND(B155:D155="",G155:P155=""),"",VLOOKUP(CONCATENATE(M155,"-",N155),Likelihood,2,FALSE))</f>
        <v>37</v>
      </c>
      <c r="Z155" s="8" t="str" cm="1">
        <f t="array" ref="Z155">IF(AND(B155:D155="",G155:P155=""),"",IF(X155&gt;=2,IF(Y155&gt;50,"P1","P3"),IF(X155&gt;0,IF(Y155&gt;50,"P2","P5"),IF(Y155&gt;50,"P4","P6"))))</f>
        <v>P6</v>
      </c>
    </row>
    <row r="156" spans="1:26" x14ac:dyDescent="0.35">
      <c r="A156" t="s">
        <v>197</v>
      </c>
      <c r="B156">
        <v>155</v>
      </c>
      <c r="C156" t="s">
        <v>239</v>
      </c>
      <c r="D156" t="s">
        <v>46</v>
      </c>
      <c r="E156" s="5" t="s">
        <v>112</v>
      </c>
      <c r="F156" s="5" t="s">
        <v>153</v>
      </c>
      <c r="G156">
        <v>1027</v>
      </c>
      <c r="H156">
        <v>1094</v>
      </c>
      <c r="I156" t="s">
        <v>154</v>
      </c>
      <c r="J156" t="s">
        <v>13</v>
      </c>
      <c r="K156">
        <v>0.3</v>
      </c>
      <c r="L156">
        <v>0.34</v>
      </c>
      <c r="M156">
        <v>5</v>
      </c>
      <c r="N156">
        <v>1</v>
      </c>
      <c r="O156">
        <v>1</v>
      </c>
      <c r="P156">
        <v>11400</v>
      </c>
      <c r="Q156" s="8" t="str" cm="1">
        <f t="array" ref="Q156">IF(AND(B156="",D156="",G156:H156="",J156:P156),"",IF(OR(B156="",D156="",AND(D156&lt;&gt;"A",D156&lt;&gt;"B",D156&lt;&gt;"C",D156&lt;&gt;"D",D156&lt;&gt;"U"),G156&lt;0,H156&lt;G156,AND(J156&lt;&gt;"BC",J156&lt;&gt;"SG",J156&lt;&gt;"KQ",J156&lt;&gt;"R"),J156="",K156="",L156="",L156&lt; 0,OR(M156="",M156&gt;15),OR(N156="",N156&gt;15),O156="",P156=""),"ERROR - Please check inputs",""))</f>
        <v/>
      </c>
      <c r="R156" s="8" cm="1">
        <f t="array" ref="R156">IF(AND(B156:D156="",G156:P156=""),"",H156-G156)</f>
        <v>67</v>
      </c>
      <c r="S156" s="8" cm="1">
        <f t="array" ref="S156">IF(AND(B156:D156="",G156:P156=""),"",P156*R156/1000*365)</f>
        <v>278787</v>
      </c>
      <c r="T156" s="8" cm="1">
        <f t="array" ref="T156">IF(AND(B156:D156="",G156:P156=""),"",MAX(0,K156-L156))</f>
        <v>0</v>
      </c>
      <c r="U156" s="8" cm="1">
        <f t="array" ref="U156">IF(AND(B156:D156="",G156:P156=""),"",VLOOKUP(J156,ABen_Rates,3,FALSE)*T156*S156)</f>
        <v>0</v>
      </c>
      <c r="V156" s="8" cm="1">
        <f t="array" ref="V156">IF(AND(B156:D156="",G156:P156=""),"",VLOOKUP(D156,Treatment_Life,2,FALSE)*U156)</f>
        <v>0</v>
      </c>
      <c r="W156" s="8" cm="1">
        <f t="array" ref="W156">IF(AND(B156:D156="",G156:P156=""),"",(H156-G156)*O156*Lane_Width*Cost_m2)</f>
        <v>1447.2</v>
      </c>
      <c r="X156" s="8" cm="1">
        <f t="array" ref="X156">IF(AND(B156:D156="",G156:P156=""),"",V156*Av_Cost_Coll/W156)</f>
        <v>0</v>
      </c>
      <c r="Y156" s="8" cm="1">
        <f t="array" ref="Y156">IF(AND(B156:D156="",G156:P156=""),"",VLOOKUP(CONCATENATE(M156,"-",N156),Likelihood,2,FALSE))</f>
        <v>37</v>
      </c>
      <c r="Z156" s="8" t="str" cm="1">
        <f t="array" ref="Z156">IF(AND(B156:D156="",G156:P156=""),"",IF(X156&gt;=2,IF(Y156&gt;50,"P1","P3"),IF(X156&gt;0,IF(Y156&gt;50,"P2","P5"),IF(Y156&gt;50,"P4","P6"))))</f>
        <v>P6</v>
      </c>
    </row>
    <row r="157" spans="1:26" x14ac:dyDescent="0.35">
      <c r="A157" t="s">
        <v>197</v>
      </c>
      <c r="B157">
        <v>156</v>
      </c>
      <c r="C157" t="s">
        <v>239</v>
      </c>
      <c r="D157" t="s">
        <v>46</v>
      </c>
      <c r="E157" s="5" t="s">
        <v>112</v>
      </c>
      <c r="F157" s="5" t="s">
        <v>153</v>
      </c>
      <c r="G157">
        <v>1094</v>
      </c>
      <c r="H157">
        <v>1163</v>
      </c>
      <c r="I157" t="s">
        <v>154</v>
      </c>
      <c r="J157" t="s">
        <v>7</v>
      </c>
      <c r="K157">
        <v>0.35</v>
      </c>
      <c r="L157">
        <v>0.39</v>
      </c>
      <c r="M157">
        <v>5</v>
      </c>
      <c r="N157">
        <v>1</v>
      </c>
      <c r="O157">
        <v>1</v>
      </c>
      <c r="P157">
        <v>11400</v>
      </c>
      <c r="Q157" s="8" t="str" cm="1">
        <f t="array" ref="Q157">IF(AND(B157="",D157="",G157:H157="",J157:P157),"",IF(OR(B157="",D157="",AND(D157&lt;&gt;"A",D157&lt;&gt;"B",D157&lt;&gt;"C",D157&lt;&gt;"D",D157&lt;&gt;"U"),G157&lt;0,H157&lt;G157,AND(J157&lt;&gt;"BC",J157&lt;&gt;"SG",J157&lt;&gt;"KQ",J157&lt;&gt;"R"),J157="",K157="",L157="",L157&lt; 0,OR(M157="",M157&gt;15),OR(N157="",N157&gt;15),O157="",P157=""),"ERROR - Please check inputs",""))</f>
        <v/>
      </c>
      <c r="R157" s="8" cm="1">
        <f t="array" ref="R157">IF(AND(B157:D157="",G157:P157=""),"",H157-G157)</f>
        <v>69</v>
      </c>
      <c r="S157" s="8" cm="1">
        <f t="array" ref="S157">IF(AND(B157:D157="",G157:P157=""),"",P157*R157/1000*365)</f>
        <v>287109</v>
      </c>
      <c r="T157" s="8" cm="1">
        <f t="array" ref="T157">IF(AND(B157:D157="",G157:P157=""),"",MAX(0,K157-L157))</f>
        <v>0</v>
      </c>
      <c r="U157" s="8" cm="1">
        <f t="array" ref="U157">IF(AND(B157:D157="",G157:P157=""),"",VLOOKUP(J157,ABen_Rates,3,FALSE)*T157*S157)</f>
        <v>0</v>
      </c>
      <c r="V157" s="8" cm="1">
        <f t="array" ref="V157">IF(AND(B157:D157="",G157:P157=""),"",VLOOKUP(D157,Treatment_Life,2,FALSE)*U157)</f>
        <v>0</v>
      </c>
      <c r="W157" s="8" cm="1">
        <f t="array" ref="W157">IF(AND(B157:D157="",G157:P157=""),"",(H157-G157)*O157*Lane_Width*Cost_m2)</f>
        <v>1490.4</v>
      </c>
      <c r="X157" s="8" cm="1">
        <f t="array" ref="X157">IF(AND(B157:D157="",G157:P157=""),"",V157*Av_Cost_Coll/W157)</f>
        <v>0</v>
      </c>
      <c r="Y157" s="8" cm="1">
        <f t="array" ref="Y157">IF(AND(B157:D157="",G157:P157=""),"",VLOOKUP(CONCATENATE(M157,"-",N157),Likelihood,2,FALSE))</f>
        <v>37</v>
      </c>
      <c r="Z157" s="8" t="str" cm="1">
        <f t="array" ref="Z157">IF(AND(B157:D157="",G157:P157=""),"",IF(X157&gt;=2,IF(Y157&gt;50,"P1","P3"),IF(X157&gt;0,IF(Y157&gt;50,"P2","P5"),IF(Y157&gt;50,"P4","P6"))))</f>
        <v>P6</v>
      </c>
    </row>
    <row r="158" spans="1:26" x14ac:dyDescent="0.35">
      <c r="A158" t="s">
        <v>197</v>
      </c>
      <c r="B158">
        <v>157</v>
      </c>
      <c r="C158" t="s">
        <v>239</v>
      </c>
      <c r="D158" t="s">
        <v>46</v>
      </c>
      <c r="E158" s="5" t="s">
        <v>112</v>
      </c>
      <c r="F158" s="5" t="s">
        <v>153</v>
      </c>
      <c r="G158">
        <v>0</v>
      </c>
      <c r="H158">
        <v>62</v>
      </c>
      <c r="I158" t="s">
        <v>172</v>
      </c>
      <c r="J158" t="s">
        <v>13</v>
      </c>
      <c r="K158">
        <v>0.3</v>
      </c>
      <c r="L158">
        <v>0.48</v>
      </c>
      <c r="M158">
        <v>1</v>
      </c>
      <c r="N158">
        <v>1</v>
      </c>
      <c r="O158">
        <v>1</v>
      </c>
      <c r="P158">
        <v>11400</v>
      </c>
      <c r="Q158" s="8" t="str" cm="1">
        <f t="array" ref="Q158">IF(AND(B158="",D158="",G158:H158="",J158:P158),"",IF(OR(B158="",D158="",AND(D158&lt;&gt;"A",D158&lt;&gt;"B",D158&lt;&gt;"C",D158&lt;&gt;"D",D158&lt;&gt;"U"),G158&lt;0,H158&lt;G158,AND(J158&lt;&gt;"BC",J158&lt;&gt;"SG",J158&lt;&gt;"KQ",J158&lt;&gt;"R"),J158="",K158="",L158="",L158&lt; 0,OR(M158="",M158&gt;15),OR(N158="",N158&gt;15),O158="",P158=""),"ERROR - Please check inputs",""))</f>
        <v/>
      </c>
      <c r="R158" s="8" cm="1">
        <f t="array" ref="R158">IF(AND(B158:D158="",G158:P158=""),"",H158-G158)</f>
        <v>62</v>
      </c>
      <c r="S158" s="8" cm="1">
        <f t="array" ref="S158">IF(AND(B158:D158="",G158:P158=""),"",P158*R158/1000*365)</f>
        <v>257981.99999999997</v>
      </c>
      <c r="T158" s="8" cm="1">
        <f t="array" ref="T158">IF(AND(B158:D158="",G158:P158=""),"",MAX(0,K158-L158))</f>
        <v>0</v>
      </c>
      <c r="U158" s="8" cm="1">
        <f t="array" ref="U158">IF(AND(B158:D158="",G158:P158=""),"",VLOOKUP(J158,ABen_Rates,3,FALSE)*T158*S158)</f>
        <v>0</v>
      </c>
      <c r="V158" s="8" cm="1">
        <f t="array" ref="V158">IF(AND(B158:D158="",G158:P158=""),"",VLOOKUP(D158,Treatment_Life,2,FALSE)*U158)</f>
        <v>0</v>
      </c>
      <c r="W158" s="8" cm="1">
        <f t="array" ref="W158">IF(AND(B158:D158="",G158:P158=""),"",(H158-G158)*O158*Lane_Width*Cost_m2)</f>
        <v>1339.2</v>
      </c>
      <c r="X158" s="8" cm="1">
        <f t="array" ref="X158">IF(AND(B158:D158="",G158:P158=""),"",V158*Av_Cost_Coll/W158)</f>
        <v>0</v>
      </c>
      <c r="Y158" s="8" cm="1">
        <f t="array" ref="Y158">IF(AND(B158:D158="",G158:P158=""),"",VLOOKUP(CONCATENATE(M158,"-",N158),Likelihood,2,FALSE))</f>
        <v>66</v>
      </c>
      <c r="Z158" s="8" t="str" cm="1">
        <f t="array" ref="Z158">IF(AND(B158:D158="",G158:P158=""),"",IF(X158&gt;=2,IF(Y158&gt;50,"P1","P3"),IF(X158&gt;0,IF(Y158&gt;50,"P2","P5"),IF(Y158&gt;50,"P4","P6"))))</f>
        <v>P4</v>
      </c>
    </row>
    <row r="159" spans="1:26" x14ac:dyDescent="0.35">
      <c r="A159" t="s">
        <v>197</v>
      </c>
      <c r="B159">
        <v>158</v>
      </c>
      <c r="C159" t="s">
        <v>239</v>
      </c>
      <c r="D159" t="s">
        <v>46</v>
      </c>
      <c r="E159" s="5" t="s">
        <v>112</v>
      </c>
      <c r="F159" s="5" t="s">
        <v>153</v>
      </c>
      <c r="G159">
        <v>343</v>
      </c>
      <c r="H159">
        <v>403</v>
      </c>
      <c r="I159" t="s">
        <v>172</v>
      </c>
      <c r="J159" t="s">
        <v>13</v>
      </c>
      <c r="K159">
        <v>0.3</v>
      </c>
      <c r="L159">
        <v>0.46300000000000002</v>
      </c>
      <c r="M159">
        <v>0</v>
      </c>
      <c r="N159">
        <v>0</v>
      </c>
      <c r="O159">
        <v>1</v>
      </c>
      <c r="P159">
        <v>11400</v>
      </c>
      <c r="Q159" s="8" t="str" cm="1">
        <f t="array" ref="Q159">IF(AND(B159="",D159="",G159:H159="",J159:P159),"",IF(OR(B159="",D159="",AND(D159&lt;&gt;"A",D159&lt;&gt;"B",D159&lt;&gt;"C",D159&lt;&gt;"D",D159&lt;&gt;"U"),G159&lt;0,H159&lt;G159,AND(J159&lt;&gt;"BC",J159&lt;&gt;"SG",J159&lt;&gt;"KQ",J159&lt;&gt;"R"),J159="",K159="",L159="",L159&lt; 0,OR(M159="",M159&gt;15),OR(N159="",N159&gt;15),O159="",P159=""),"ERROR - Please check inputs",""))</f>
        <v/>
      </c>
      <c r="R159" s="8" cm="1">
        <f t="array" ref="R159">IF(AND(B159:D159="",G159:P159=""),"",H159-G159)</f>
        <v>60</v>
      </c>
      <c r="S159" s="8" cm="1">
        <f t="array" ref="S159">IF(AND(B159:D159="",G159:P159=""),"",P159*R159/1000*365)</f>
        <v>249660</v>
      </c>
      <c r="T159" s="8" cm="1">
        <f t="array" ref="T159">IF(AND(B159:D159="",G159:P159=""),"",MAX(0,K159-L159))</f>
        <v>0</v>
      </c>
      <c r="U159" s="8" cm="1">
        <f t="array" ref="U159">IF(AND(B159:D159="",G159:P159=""),"",VLOOKUP(J159,ABen_Rates,3,FALSE)*T159*S159)</f>
        <v>0</v>
      </c>
      <c r="V159" s="8" cm="1">
        <f t="array" ref="V159">IF(AND(B159:D159="",G159:P159=""),"",VLOOKUP(D159,Treatment_Life,2,FALSE)*U159)</f>
        <v>0</v>
      </c>
      <c r="W159" s="8" cm="1">
        <f t="array" ref="W159">IF(AND(B159:D159="",G159:P159=""),"",(H159-G159)*O159*Lane_Width*Cost_m2)</f>
        <v>1296</v>
      </c>
      <c r="X159" s="8" cm="1">
        <f t="array" ref="X159">IF(AND(B159:D159="",G159:P159=""),"",V159*Av_Cost_Coll/W159)</f>
        <v>0</v>
      </c>
      <c r="Y159" s="8" cm="1">
        <f t="array" ref="Y159">IF(AND(B159:D159="",G159:P159=""),"",VLOOKUP(CONCATENATE(M159,"-",N159),Likelihood,2,FALSE))</f>
        <v>50</v>
      </c>
      <c r="Z159" s="8" t="str" cm="1">
        <f t="array" ref="Z159">IF(AND(B159:D159="",G159:P159=""),"",IF(X159&gt;=2,IF(Y159&gt;50,"P1","P3"),IF(X159&gt;0,IF(Y159&gt;50,"P2","P5"),IF(Y159&gt;50,"P4","P6"))))</f>
        <v>P6</v>
      </c>
    </row>
    <row r="160" spans="1:26" x14ac:dyDescent="0.35">
      <c r="A160" t="s">
        <v>197</v>
      </c>
      <c r="B160">
        <v>159</v>
      </c>
      <c r="C160" t="s">
        <v>240</v>
      </c>
      <c r="D160" t="s">
        <v>46</v>
      </c>
      <c r="E160" s="5" t="s">
        <v>112</v>
      </c>
      <c r="F160" s="5" t="s">
        <v>153</v>
      </c>
      <c r="G160">
        <v>0</v>
      </c>
      <c r="H160">
        <v>17</v>
      </c>
      <c r="I160" t="s">
        <v>154</v>
      </c>
      <c r="J160" t="s">
        <v>13</v>
      </c>
      <c r="K160">
        <v>0.3</v>
      </c>
      <c r="L160">
        <v>0.47699999999999998</v>
      </c>
      <c r="M160">
        <v>1</v>
      </c>
      <c r="N160">
        <v>0</v>
      </c>
      <c r="O160">
        <v>1</v>
      </c>
      <c r="P160">
        <v>11389</v>
      </c>
      <c r="Q160" s="8" t="str" cm="1">
        <f t="array" ref="Q160">IF(AND(B160="",D160="",G160:H160="",J160:P160),"",IF(OR(B160="",D160="",AND(D160&lt;&gt;"A",D160&lt;&gt;"B",D160&lt;&gt;"C",D160&lt;&gt;"D",D160&lt;&gt;"U"),G160&lt;0,H160&lt;G160,AND(J160&lt;&gt;"BC",J160&lt;&gt;"SG",J160&lt;&gt;"KQ",J160&lt;&gt;"R"),J160="",K160="",L160="",L160&lt; 0,OR(M160="",M160&gt;15),OR(N160="",N160&gt;15),O160="",P160=""),"ERROR - Please check inputs",""))</f>
        <v/>
      </c>
      <c r="R160" s="8" cm="1">
        <f t="array" ref="R160">IF(AND(B160:D160="",G160:P160=""),"",H160-G160)</f>
        <v>17</v>
      </c>
      <c r="S160" s="8" cm="1">
        <f t="array" ref="S160">IF(AND(B160:D160="",G160:P160=""),"",P160*R160/1000*365)</f>
        <v>70668.744999999995</v>
      </c>
      <c r="T160" s="8" cm="1">
        <f t="array" ref="T160">IF(AND(B160:D160="",G160:P160=""),"",MAX(0,K160-L160))</f>
        <v>0</v>
      </c>
      <c r="U160" s="8" cm="1">
        <f t="array" ref="U160">IF(AND(B160:D160="",G160:P160=""),"",VLOOKUP(J160,ABen_Rates,3,FALSE)*T160*S160)</f>
        <v>0</v>
      </c>
      <c r="V160" s="8" cm="1">
        <f t="array" ref="V160">IF(AND(B160:D160="",G160:P160=""),"",VLOOKUP(D160,Treatment_Life,2,FALSE)*U160)</f>
        <v>0</v>
      </c>
      <c r="W160" s="8" cm="1">
        <f t="array" ref="W160">IF(AND(B160:D160="",G160:P160=""),"",(H160-G160)*O160*Lane_Width*Cost_m2)</f>
        <v>367.20000000000005</v>
      </c>
      <c r="X160" s="8" cm="1">
        <f t="array" ref="X160">IF(AND(B160:D160="",G160:P160=""),"",V160*Av_Cost_Coll/W160)</f>
        <v>0</v>
      </c>
      <c r="Y160" s="8" cm="1">
        <f t="array" ref="Y160">IF(AND(B160:D160="",G160:P160=""),"",VLOOKUP(CONCATENATE(M160,"-",N160),Likelihood,2,FALSE))</f>
        <v>43</v>
      </c>
      <c r="Z160" s="8" t="str" cm="1">
        <f t="array" ref="Z160">IF(AND(B160:D160="",G160:P160=""),"",IF(X160&gt;=2,IF(Y160&gt;50,"P1","P3"),IF(X160&gt;0,IF(Y160&gt;50,"P2","P5"),IF(Y160&gt;50,"P4","P6"))))</f>
        <v>P6</v>
      </c>
    </row>
    <row r="161" spans="1:26" x14ac:dyDescent="0.35">
      <c r="A161" t="s">
        <v>197</v>
      </c>
      <c r="B161">
        <v>160</v>
      </c>
      <c r="C161" t="s">
        <v>240</v>
      </c>
      <c r="D161" t="s">
        <v>46</v>
      </c>
      <c r="E161" s="5" t="s">
        <v>112</v>
      </c>
      <c r="F161" s="5" t="s">
        <v>153</v>
      </c>
      <c r="G161">
        <v>118</v>
      </c>
      <c r="H161">
        <v>178</v>
      </c>
      <c r="I161" t="s">
        <v>154</v>
      </c>
      <c r="J161" t="s">
        <v>13</v>
      </c>
      <c r="K161">
        <v>0.3</v>
      </c>
      <c r="L161">
        <v>0.46200000000000002</v>
      </c>
      <c r="M161">
        <v>1</v>
      </c>
      <c r="N161">
        <v>1</v>
      </c>
      <c r="O161">
        <v>1</v>
      </c>
      <c r="P161">
        <v>11389</v>
      </c>
      <c r="Q161" s="8" t="str" cm="1">
        <f t="array" ref="Q161">IF(AND(B161="",D161="",G161:H161="",J161:P161),"",IF(OR(B161="",D161="",AND(D161&lt;&gt;"A",D161&lt;&gt;"B",D161&lt;&gt;"C",D161&lt;&gt;"D",D161&lt;&gt;"U"),G161&lt;0,H161&lt;G161,AND(J161&lt;&gt;"BC",J161&lt;&gt;"SG",J161&lt;&gt;"KQ",J161&lt;&gt;"R"),J161="",K161="",L161="",L161&lt; 0,OR(M161="",M161&gt;15),OR(N161="",N161&gt;15),O161="",P161=""),"ERROR - Please check inputs",""))</f>
        <v/>
      </c>
      <c r="R161" s="8" cm="1">
        <f t="array" ref="R161">IF(AND(B161:D161="",G161:P161=""),"",H161-G161)</f>
        <v>60</v>
      </c>
      <c r="S161" s="8" cm="1">
        <f t="array" ref="S161">IF(AND(B161:D161="",G161:P161=""),"",P161*R161/1000*365)</f>
        <v>249419.1</v>
      </c>
      <c r="T161" s="8" cm="1">
        <f t="array" ref="T161">IF(AND(B161:D161="",G161:P161=""),"",MAX(0,K161-L161))</f>
        <v>0</v>
      </c>
      <c r="U161" s="8" cm="1">
        <f t="array" ref="U161">IF(AND(B161:D161="",G161:P161=""),"",VLOOKUP(J161,ABen_Rates,3,FALSE)*T161*S161)</f>
        <v>0</v>
      </c>
      <c r="V161" s="8" cm="1">
        <f t="array" ref="V161">IF(AND(B161:D161="",G161:P161=""),"",VLOOKUP(D161,Treatment_Life,2,FALSE)*U161)</f>
        <v>0</v>
      </c>
      <c r="W161" s="8" cm="1">
        <f t="array" ref="W161">IF(AND(B161:D161="",G161:P161=""),"",(H161-G161)*O161*Lane_Width*Cost_m2)</f>
        <v>1296</v>
      </c>
      <c r="X161" s="8" cm="1">
        <f t="array" ref="X161">IF(AND(B161:D161="",G161:P161=""),"",V161*Av_Cost_Coll/W161)</f>
        <v>0</v>
      </c>
      <c r="Y161" s="8" cm="1">
        <f t="array" ref="Y161">IF(AND(B161:D161="",G161:P161=""),"",VLOOKUP(CONCATENATE(M161,"-",N161),Likelihood,2,FALSE))</f>
        <v>66</v>
      </c>
      <c r="Z161" s="8" t="str" cm="1">
        <f t="array" ref="Z161">IF(AND(B161:D161="",G161:P161=""),"",IF(X161&gt;=2,IF(Y161&gt;50,"P1","P3"),IF(X161&gt;0,IF(Y161&gt;50,"P2","P5"),IF(Y161&gt;50,"P4","P6"))))</f>
        <v>P4</v>
      </c>
    </row>
    <row r="162" spans="1:26" x14ac:dyDescent="0.35">
      <c r="A162" t="s">
        <v>197</v>
      </c>
      <c r="B162">
        <v>161</v>
      </c>
      <c r="C162" t="s">
        <v>240</v>
      </c>
      <c r="D162" t="s">
        <v>46</v>
      </c>
      <c r="E162" s="5" t="s">
        <v>112</v>
      </c>
      <c r="F162" s="5" t="s">
        <v>153</v>
      </c>
      <c r="G162">
        <v>299</v>
      </c>
      <c r="H162">
        <v>366</v>
      </c>
      <c r="I162" t="s">
        <v>154</v>
      </c>
      <c r="J162" t="s">
        <v>13</v>
      </c>
      <c r="K162">
        <v>0.3</v>
      </c>
      <c r="L162">
        <v>0.4</v>
      </c>
      <c r="M162">
        <v>1</v>
      </c>
      <c r="N162">
        <v>0</v>
      </c>
      <c r="O162">
        <v>1</v>
      </c>
      <c r="P162">
        <v>11389</v>
      </c>
      <c r="Q162" s="8" t="str" cm="1">
        <f t="array" ref="Q162">IF(AND(B162="",D162="",G162:H162="",J162:P162),"",IF(OR(B162="",D162="",AND(D162&lt;&gt;"A",D162&lt;&gt;"B",D162&lt;&gt;"C",D162&lt;&gt;"D",D162&lt;&gt;"U"),G162&lt;0,H162&lt;G162,AND(J162&lt;&gt;"BC",J162&lt;&gt;"SG",J162&lt;&gt;"KQ",J162&lt;&gt;"R"),J162="",K162="",L162="",L162&lt; 0,OR(M162="",M162&gt;15),OR(N162="",N162&gt;15),O162="",P162=""),"ERROR - Please check inputs",""))</f>
        <v/>
      </c>
      <c r="R162" s="8" cm="1">
        <f t="array" ref="R162">IF(AND(B162:D162="",G162:P162=""),"",H162-G162)</f>
        <v>67</v>
      </c>
      <c r="S162" s="8" cm="1">
        <f t="array" ref="S162">IF(AND(B162:D162="",G162:P162=""),"",P162*R162/1000*365)</f>
        <v>278517.995</v>
      </c>
      <c r="T162" s="8" cm="1">
        <f t="array" ref="T162">IF(AND(B162:D162="",G162:P162=""),"",MAX(0,K162-L162))</f>
        <v>0</v>
      </c>
      <c r="U162" s="8" cm="1">
        <f t="array" ref="U162">IF(AND(B162:D162="",G162:P162=""),"",VLOOKUP(J162,ABen_Rates,3,FALSE)*T162*S162)</f>
        <v>0</v>
      </c>
      <c r="V162" s="8" cm="1">
        <f t="array" ref="V162">IF(AND(B162:D162="",G162:P162=""),"",VLOOKUP(D162,Treatment_Life,2,FALSE)*U162)</f>
        <v>0</v>
      </c>
      <c r="W162" s="8" cm="1">
        <f t="array" ref="W162">IF(AND(B162:D162="",G162:P162=""),"",(H162-G162)*O162*Lane_Width*Cost_m2)</f>
        <v>1447.2</v>
      </c>
      <c r="X162" s="8" cm="1">
        <f t="array" ref="X162">IF(AND(B162:D162="",G162:P162=""),"",V162*Av_Cost_Coll/W162)</f>
        <v>0</v>
      </c>
      <c r="Y162" s="8" cm="1">
        <f t="array" ref="Y162">IF(AND(B162:D162="",G162:P162=""),"",VLOOKUP(CONCATENATE(M162,"-",N162),Likelihood,2,FALSE))</f>
        <v>43</v>
      </c>
      <c r="Z162" s="8" t="str" cm="1">
        <f t="array" ref="Z162">IF(AND(B162:D162="",G162:P162=""),"",IF(X162&gt;=2,IF(Y162&gt;50,"P1","P3"),IF(X162&gt;0,IF(Y162&gt;50,"P2","P5"),IF(Y162&gt;50,"P4","P6"))))</f>
        <v>P6</v>
      </c>
    </row>
    <row r="163" spans="1:26" x14ac:dyDescent="0.35">
      <c r="A163" t="s">
        <v>197</v>
      </c>
      <c r="B163">
        <v>162</v>
      </c>
      <c r="C163" t="s">
        <v>240</v>
      </c>
      <c r="D163" t="s">
        <v>46</v>
      </c>
      <c r="E163" s="5" t="s">
        <v>112</v>
      </c>
      <c r="F163" s="5" t="s">
        <v>153</v>
      </c>
      <c r="G163">
        <v>0</v>
      </c>
      <c r="H163">
        <v>67</v>
      </c>
      <c r="I163" t="s">
        <v>172</v>
      </c>
      <c r="J163" t="s">
        <v>13</v>
      </c>
      <c r="K163">
        <v>0.3</v>
      </c>
      <c r="L163">
        <v>0.39400000000000002</v>
      </c>
      <c r="M163">
        <v>1</v>
      </c>
      <c r="N163">
        <v>0</v>
      </c>
      <c r="O163">
        <v>1</v>
      </c>
      <c r="P163">
        <v>11389</v>
      </c>
      <c r="Q163" s="8" t="str" cm="1">
        <f t="array" ref="Q163">IF(AND(B163="",D163="",G163:H163="",J163:P163),"",IF(OR(B163="",D163="",AND(D163&lt;&gt;"A",D163&lt;&gt;"B",D163&lt;&gt;"C",D163&lt;&gt;"D",D163&lt;&gt;"U"),G163&lt;0,H163&lt;G163,AND(J163&lt;&gt;"BC",J163&lt;&gt;"SG",J163&lt;&gt;"KQ",J163&lt;&gt;"R"),J163="",K163="",L163="",L163&lt; 0,OR(M163="",M163&gt;15),OR(N163="",N163&gt;15),O163="",P163=""),"ERROR - Please check inputs",""))</f>
        <v/>
      </c>
      <c r="R163" s="8" cm="1">
        <f t="array" ref="R163">IF(AND(B163:D163="",G163:P163=""),"",H163-G163)</f>
        <v>67</v>
      </c>
      <c r="S163" s="8" cm="1">
        <f t="array" ref="S163">IF(AND(B163:D163="",G163:P163=""),"",P163*R163/1000*365)</f>
        <v>278517.995</v>
      </c>
      <c r="T163" s="8" cm="1">
        <f t="array" ref="T163">IF(AND(B163:D163="",G163:P163=""),"",MAX(0,K163-L163))</f>
        <v>0</v>
      </c>
      <c r="U163" s="8" cm="1">
        <f t="array" ref="U163">IF(AND(B163:D163="",G163:P163=""),"",VLOOKUP(J163,ABen_Rates,3,FALSE)*T163*S163)</f>
        <v>0</v>
      </c>
      <c r="V163" s="8" cm="1">
        <f t="array" ref="V163">IF(AND(B163:D163="",G163:P163=""),"",VLOOKUP(D163,Treatment_Life,2,FALSE)*U163)</f>
        <v>0</v>
      </c>
      <c r="W163" s="8" cm="1">
        <f t="array" ref="W163">IF(AND(B163:D163="",G163:P163=""),"",(H163-G163)*O163*Lane_Width*Cost_m2)</f>
        <v>1447.2</v>
      </c>
      <c r="X163" s="8" cm="1">
        <f t="array" ref="X163">IF(AND(B163:D163="",G163:P163=""),"",V163*Av_Cost_Coll/W163)</f>
        <v>0</v>
      </c>
      <c r="Y163" s="8" cm="1">
        <f t="array" ref="Y163">IF(AND(B163:D163="",G163:P163=""),"",VLOOKUP(CONCATENATE(M163,"-",N163),Likelihood,2,FALSE))</f>
        <v>43</v>
      </c>
      <c r="Z163" s="8" t="str" cm="1">
        <f t="array" ref="Z163">IF(AND(B163:D163="",G163:P163=""),"",IF(X163&gt;=2,IF(Y163&gt;50,"P1","P3"),IF(X163&gt;0,IF(Y163&gt;50,"P2","P5"),IF(Y163&gt;50,"P4","P6"))))</f>
        <v>P6</v>
      </c>
    </row>
    <row r="164" spans="1:26" x14ac:dyDescent="0.35">
      <c r="A164" t="s">
        <v>197</v>
      </c>
      <c r="B164">
        <v>163</v>
      </c>
      <c r="C164" t="s">
        <v>240</v>
      </c>
      <c r="D164" t="s">
        <v>46</v>
      </c>
      <c r="E164" s="5" t="s">
        <v>112</v>
      </c>
      <c r="F164" s="5" t="s">
        <v>153</v>
      </c>
      <c r="G164">
        <v>168</v>
      </c>
      <c r="H164">
        <v>228</v>
      </c>
      <c r="I164" t="s">
        <v>172</v>
      </c>
      <c r="J164" t="s">
        <v>13</v>
      </c>
      <c r="K164">
        <v>0.3</v>
      </c>
      <c r="L164">
        <v>0.41000000000000003</v>
      </c>
      <c r="M164">
        <v>1</v>
      </c>
      <c r="N164">
        <v>1</v>
      </c>
      <c r="O164">
        <v>1</v>
      </c>
      <c r="P164">
        <v>11389</v>
      </c>
      <c r="Q164" s="8" t="str" cm="1">
        <f t="array" ref="Q164">IF(AND(B164="",D164="",G164:H164="",J164:P164),"",IF(OR(B164="",D164="",AND(D164&lt;&gt;"A",D164&lt;&gt;"B",D164&lt;&gt;"C",D164&lt;&gt;"D",D164&lt;&gt;"U"),G164&lt;0,H164&lt;G164,AND(J164&lt;&gt;"BC",J164&lt;&gt;"SG",J164&lt;&gt;"KQ",J164&lt;&gt;"R"),J164="",K164="",L164="",L164&lt; 0,OR(M164="",M164&gt;15),OR(N164="",N164&gt;15),O164="",P164=""),"ERROR - Please check inputs",""))</f>
        <v/>
      </c>
      <c r="R164" s="8" cm="1">
        <f t="array" ref="R164">IF(AND(B164:D164="",G164:P164=""),"",H164-G164)</f>
        <v>60</v>
      </c>
      <c r="S164" s="8" cm="1">
        <f t="array" ref="S164">IF(AND(B164:D164="",G164:P164=""),"",P164*R164/1000*365)</f>
        <v>249419.1</v>
      </c>
      <c r="T164" s="8" cm="1">
        <f t="array" ref="T164">IF(AND(B164:D164="",G164:P164=""),"",MAX(0,K164-L164))</f>
        <v>0</v>
      </c>
      <c r="U164" s="8" cm="1">
        <f t="array" ref="U164">IF(AND(B164:D164="",G164:P164=""),"",VLOOKUP(J164,ABen_Rates,3,FALSE)*T164*S164)</f>
        <v>0</v>
      </c>
      <c r="V164" s="8" cm="1">
        <f t="array" ref="V164">IF(AND(B164:D164="",G164:P164=""),"",VLOOKUP(D164,Treatment_Life,2,FALSE)*U164)</f>
        <v>0</v>
      </c>
      <c r="W164" s="8" cm="1">
        <f t="array" ref="W164">IF(AND(B164:D164="",G164:P164=""),"",(H164-G164)*O164*Lane_Width*Cost_m2)</f>
        <v>1296</v>
      </c>
      <c r="X164" s="8" cm="1">
        <f t="array" ref="X164">IF(AND(B164:D164="",G164:P164=""),"",V164*Av_Cost_Coll/W164)</f>
        <v>0</v>
      </c>
      <c r="Y164" s="8" cm="1">
        <f t="array" ref="Y164">IF(AND(B164:D164="",G164:P164=""),"",VLOOKUP(CONCATENATE(M164,"-",N164),Likelihood,2,FALSE))</f>
        <v>66</v>
      </c>
      <c r="Z164" s="8" t="str" cm="1">
        <f t="array" ref="Z164">IF(AND(B164:D164="",G164:P164=""),"",IF(X164&gt;=2,IF(Y164&gt;50,"P1","P3"),IF(X164&gt;0,IF(Y164&gt;50,"P2","P5"),IF(Y164&gt;50,"P4","P6"))))</f>
        <v>P4</v>
      </c>
    </row>
    <row r="165" spans="1:26" x14ac:dyDescent="0.35">
      <c r="A165" t="s">
        <v>197</v>
      </c>
      <c r="B165">
        <v>164</v>
      </c>
      <c r="C165" t="s">
        <v>240</v>
      </c>
      <c r="D165" t="s">
        <v>46</v>
      </c>
      <c r="E165" s="5" t="s">
        <v>112</v>
      </c>
      <c r="F165" s="5" t="s">
        <v>153</v>
      </c>
      <c r="G165">
        <v>349</v>
      </c>
      <c r="H165">
        <v>366</v>
      </c>
      <c r="I165" t="s">
        <v>172</v>
      </c>
      <c r="J165" t="s">
        <v>13</v>
      </c>
      <c r="K165">
        <v>0.3</v>
      </c>
      <c r="L165">
        <v>0.49099999999999999</v>
      </c>
      <c r="M165">
        <v>2</v>
      </c>
      <c r="N165">
        <v>1</v>
      </c>
      <c r="O165">
        <v>1</v>
      </c>
      <c r="P165">
        <v>11389</v>
      </c>
      <c r="Q165" s="8" t="str" cm="1">
        <f t="array" ref="Q165">IF(AND(B165="",D165="",G165:H165="",J165:P165),"",IF(OR(B165="",D165="",AND(D165&lt;&gt;"A",D165&lt;&gt;"B",D165&lt;&gt;"C",D165&lt;&gt;"D",D165&lt;&gt;"U"),G165&lt;0,H165&lt;G165,AND(J165&lt;&gt;"BC",J165&lt;&gt;"SG",J165&lt;&gt;"KQ",J165&lt;&gt;"R"),J165="",K165="",L165="",L165&lt; 0,OR(M165="",M165&gt;15),OR(N165="",N165&gt;15),O165="",P165=""),"ERROR - Please check inputs",""))</f>
        <v/>
      </c>
      <c r="R165" s="8" cm="1">
        <f t="array" ref="R165">IF(AND(B165:D165="",G165:P165=""),"",H165-G165)</f>
        <v>17</v>
      </c>
      <c r="S165" s="8" cm="1">
        <f t="array" ref="S165">IF(AND(B165:D165="",G165:P165=""),"",P165*R165/1000*365)</f>
        <v>70668.744999999995</v>
      </c>
      <c r="T165" s="8" cm="1">
        <f t="array" ref="T165">IF(AND(B165:D165="",G165:P165=""),"",MAX(0,K165-L165))</f>
        <v>0</v>
      </c>
      <c r="U165" s="8" cm="1">
        <f t="array" ref="U165">IF(AND(B165:D165="",G165:P165=""),"",VLOOKUP(J165,ABen_Rates,3,FALSE)*T165*S165)</f>
        <v>0</v>
      </c>
      <c r="V165" s="8" cm="1">
        <f t="array" ref="V165">IF(AND(B165:D165="",G165:P165=""),"",VLOOKUP(D165,Treatment_Life,2,FALSE)*U165)</f>
        <v>0</v>
      </c>
      <c r="W165" s="8" cm="1">
        <f t="array" ref="W165">IF(AND(B165:D165="",G165:P165=""),"",(H165-G165)*O165*Lane_Width*Cost_m2)</f>
        <v>367.20000000000005</v>
      </c>
      <c r="X165" s="8" cm="1">
        <f t="array" ref="X165">IF(AND(B165:D165="",G165:P165=""),"",V165*Av_Cost_Coll/W165)</f>
        <v>0</v>
      </c>
      <c r="Y165" s="8" cm="1">
        <f t="array" ref="Y165">IF(AND(B165:D165="",G165:P165=""),"",VLOOKUP(CONCATENATE(M165,"-",N165),Likelihood,2,FALSE))</f>
        <v>59</v>
      </c>
      <c r="Z165" s="8" t="str" cm="1">
        <f t="array" ref="Z165">IF(AND(B165:D165="",G165:P165=""),"",IF(X165&gt;=2,IF(Y165&gt;50,"P1","P3"),IF(X165&gt;0,IF(Y165&gt;50,"P2","P5"),IF(Y165&gt;50,"P4","P6"))))</f>
        <v>P4</v>
      </c>
    </row>
    <row r="166" spans="1:26" x14ac:dyDescent="0.35">
      <c r="A166" t="s">
        <v>197</v>
      </c>
      <c r="B166">
        <v>165</v>
      </c>
      <c r="C166" t="s">
        <v>241</v>
      </c>
      <c r="D166" t="s">
        <v>46</v>
      </c>
      <c r="E166" s="5" t="s">
        <v>112</v>
      </c>
      <c r="F166" s="5" t="s">
        <v>153</v>
      </c>
      <c r="G166">
        <v>0</v>
      </c>
      <c r="H166">
        <v>20</v>
      </c>
      <c r="I166" t="s">
        <v>154</v>
      </c>
      <c r="J166" t="s">
        <v>13</v>
      </c>
      <c r="K166">
        <v>0.3</v>
      </c>
      <c r="L166">
        <v>0.42</v>
      </c>
      <c r="M166">
        <v>0</v>
      </c>
      <c r="N166">
        <v>0</v>
      </c>
      <c r="O166">
        <v>1</v>
      </c>
      <c r="P166">
        <v>11389</v>
      </c>
      <c r="Q166" s="8" t="str" cm="1">
        <f t="array" ref="Q166">IF(AND(B166="",D166="",G166:H166="",J166:P166),"",IF(OR(B166="",D166="",AND(D166&lt;&gt;"A",D166&lt;&gt;"B",D166&lt;&gt;"C",D166&lt;&gt;"D",D166&lt;&gt;"U"),G166&lt;0,H166&lt;G166,AND(J166&lt;&gt;"BC",J166&lt;&gt;"SG",J166&lt;&gt;"KQ",J166&lt;&gt;"R"),J166="",K166="",L166="",L166&lt; 0,OR(M166="",M166&gt;15),OR(N166="",N166&gt;15),O166="",P166=""),"ERROR - Please check inputs",""))</f>
        <v/>
      </c>
      <c r="R166" s="8" cm="1">
        <f t="array" ref="R166">IF(AND(B166:D166="",G166:P166=""),"",H166-G166)</f>
        <v>20</v>
      </c>
      <c r="S166" s="8" cm="1">
        <f t="array" ref="S166">IF(AND(B166:D166="",G166:P166=""),"",P166*R166/1000*365)</f>
        <v>83139.7</v>
      </c>
      <c r="T166" s="8" cm="1">
        <f t="array" ref="T166">IF(AND(B166:D166="",G166:P166=""),"",MAX(0,K166-L166))</f>
        <v>0</v>
      </c>
      <c r="U166" s="8" cm="1">
        <f t="array" ref="U166">IF(AND(B166:D166="",G166:P166=""),"",VLOOKUP(J166,ABen_Rates,3,FALSE)*T166*S166)</f>
        <v>0</v>
      </c>
      <c r="V166" s="8" cm="1">
        <f t="array" ref="V166">IF(AND(B166:D166="",G166:P166=""),"",VLOOKUP(D166,Treatment_Life,2,FALSE)*U166)</f>
        <v>0</v>
      </c>
      <c r="W166" s="8" cm="1">
        <f t="array" ref="W166">IF(AND(B166:D166="",G166:P166=""),"",(H166-G166)*O166*Lane_Width*Cost_m2)</f>
        <v>432</v>
      </c>
      <c r="X166" s="8" cm="1">
        <f t="array" ref="X166">IF(AND(B166:D166="",G166:P166=""),"",V166*Av_Cost_Coll/W166)</f>
        <v>0</v>
      </c>
      <c r="Y166" s="8" cm="1">
        <f t="array" ref="Y166">IF(AND(B166:D166="",G166:P166=""),"",VLOOKUP(CONCATENATE(M166,"-",N166),Likelihood,2,FALSE))</f>
        <v>50</v>
      </c>
      <c r="Z166" s="8" t="str" cm="1">
        <f t="array" ref="Z166">IF(AND(B166:D166="",G166:P166=""),"",IF(X166&gt;=2,IF(Y166&gt;50,"P1","P3"),IF(X166&gt;0,IF(Y166&gt;50,"P2","P5"),IF(Y166&gt;50,"P4","P6"))))</f>
        <v>P6</v>
      </c>
    </row>
    <row r="167" spans="1:26" x14ac:dyDescent="0.35">
      <c r="A167" t="s">
        <v>197</v>
      </c>
      <c r="B167">
        <v>166</v>
      </c>
      <c r="C167" t="s">
        <v>241</v>
      </c>
      <c r="D167" t="s">
        <v>46</v>
      </c>
      <c r="E167" s="5" t="s">
        <v>112</v>
      </c>
      <c r="F167" s="5" t="s">
        <v>153</v>
      </c>
      <c r="G167">
        <v>20</v>
      </c>
      <c r="H167">
        <v>654</v>
      </c>
      <c r="I167" t="s">
        <v>154</v>
      </c>
      <c r="J167" t="s">
        <v>7</v>
      </c>
      <c r="K167">
        <v>0.35</v>
      </c>
      <c r="L167">
        <v>0.38</v>
      </c>
      <c r="M167">
        <v>0</v>
      </c>
      <c r="N167">
        <v>0</v>
      </c>
      <c r="O167">
        <v>1</v>
      </c>
      <c r="P167">
        <v>11389</v>
      </c>
      <c r="Q167" s="8" t="str" cm="1">
        <f t="array" ref="Q167">IF(AND(B167="",D167="",G167:H167="",J167:P167),"",IF(OR(B167="",D167="",AND(D167&lt;&gt;"A",D167&lt;&gt;"B",D167&lt;&gt;"C",D167&lt;&gt;"D",D167&lt;&gt;"U"),G167&lt;0,H167&lt;G167,AND(J167&lt;&gt;"BC",J167&lt;&gt;"SG",J167&lt;&gt;"KQ",J167&lt;&gt;"R"),J167="",K167="",L167="",L167&lt; 0,OR(M167="",M167&gt;15),OR(N167="",N167&gt;15),O167="",P167=""),"ERROR - Please check inputs",""))</f>
        <v/>
      </c>
      <c r="R167" s="8" cm="1">
        <f t="array" ref="R167">IF(AND(B167:D167="",G167:P167=""),"",H167-G167)</f>
        <v>634</v>
      </c>
      <c r="S167" s="8" cm="1">
        <f t="array" ref="S167">IF(AND(B167:D167="",G167:P167=""),"",P167*R167/1000*365)</f>
        <v>2635528.4900000002</v>
      </c>
      <c r="T167" s="8" cm="1">
        <f t="array" ref="T167">IF(AND(B167:D167="",G167:P167=""),"",MAX(0,K167-L167))</f>
        <v>0</v>
      </c>
      <c r="U167" s="8" cm="1">
        <f t="array" ref="U167">IF(AND(B167:D167="",G167:P167=""),"",VLOOKUP(J167,ABen_Rates,3,FALSE)*T167*S167)</f>
        <v>0</v>
      </c>
      <c r="V167" s="8" cm="1">
        <f t="array" ref="V167">IF(AND(B167:D167="",G167:P167=""),"",VLOOKUP(D167,Treatment_Life,2,FALSE)*U167)</f>
        <v>0</v>
      </c>
      <c r="W167" s="8" cm="1">
        <f t="array" ref="W167">IF(AND(B167:D167="",G167:P167=""),"",(H167-G167)*O167*Lane_Width*Cost_m2)</f>
        <v>13694.400000000001</v>
      </c>
      <c r="X167" s="8" cm="1">
        <f t="array" ref="X167">IF(AND(B167:D167="",G167:P167=""),"",V167*Av_Cost_Coll/W167)</f>
        <v>0</v>
      </c>
      <c r="Y167" s="8" cm="1">
        <f t="array" ref="Y167">IF(AND(B167:D167="",G167:P167=""),"",VLOOKUP(CONCATENATE(M167,"-",N167),Likelihood,2,FALSE))</f>
        <v>50</v>
      </c>
      <c r="Z167" s="8" t="str" cm="1">
        <f t="array" ref="Z167">IF(AND(B167:D167="",G167:P167=""),"",IF(X167&gt;=2,IF(Y167&gt;50,"P1","P3"),IF(X167&gt;0,IF(Y167&gt;50,"P2","P5"),IF(Y167&gt;50,"P4","P6"))))</f>
        <v>P6</v>
      </c>
    </row>
    <row r="168" spans="1:26" x14ac:dyDescent="0.35">
      <c r="A168" t="s">
        <v>197</v>
      </c>
      <c r="B168">
        <v>167</v>
      </c>
      <c r="C168" t="s">
        <v>241</v>
      </c>
      <c r="D168" t="s">
        <v>46</v>
      </c>
      <c r="E168" s="5" t="s">
        <v>112</v>
      </c>
      <c r="F168" s="5" t="s">
        <v>153</v>
      </c>
      <c r="G168">
        <v>654</v>
      </c>
      <c r="H168">
        <v>730</v>
      </c>
      <c r="I168" t="s">
        <v>154</v>
      </c>
      <c r="J168" t="s">
        <v>13</v>
      </c>
      <c r="K168">
        <v>0.3</v>
      </c>
      <c r="L168">
        <v>0.42199999999999999</v>
      </c>
      <c r="M168">
        <v>2</v>
      </c>
      <c r="N168">
        <v>0</v>
      </c>
      <c r="O168">
        <v>1</v>
      </c>
      <c r="P168">
        <v>11389</v>
      </c>
      <c r="Q168" s="8" t="str" cm="1">
        <f t="array" ref="Q168">IF(AND(B168="",D168="",G168:H168="",J168:P168),"",IF(OR(B168="",D168="",AND(D168&lt;&gt;"A",D168&lt;&gt;"B",D168&lt;&gt;"C",D168&lt;&gt;"D",D168&lt;&gt;"U"),G168&lt;0,H168&lt;G168,AND(J168&lt;&gt;"BC",J168&lt;&gt;"SG",J168&lt;&gt;"KQ",J168&lt;&gt;"R"),J168="",K168="",L168="",L168&lt; 0,OR(M168="",M168&gt;15),OR(N168="",N168&gt;15),O168="",P168=""),"ERROR - Please check inputs",""))</f>
        <v/>
      </c>
      <c r="R168" s="8" cm="1">
        <f t="array" ref="R168">IF(AND(B168:D168="",G168:P168=""),"",H168-G168)</f>
        <v>76</v>
      </c>
      <c r="S168" s="8" cm="1">
        <f t="array" ref="S168">IF(AND(B168:D168="",G168:P168=""),"",P168*R168/1000*365)</f>
        <v>315930.86</v>
      </c>
      <c r="T168" s="8" cm="1">
        <f t="array" ref="T168">IF(AND(B168:D168="",G168:P168=""),"",MAX(0,K168-L168))</f>
        <v>0</v>
      </c>
      <c r="U168" s="8" cm="1">
        <f t="array" ref="U168">IF(AND(B168:D168="",G168:P168=""),"",VLOOKUP(J168,ABen_Rates,3,FALSE)*T168*S168)</f>
        <v>0</v>
      </c>
      <c r="V168" s="8" cm="1">
        <f t="array" ref="V168">IF(AND(B168:D168="",G168:P168=""),"",VLOOKUP(D168,Treatment_Life,2,FALSE)*U168)</f>
        <v>0</v>
      </c>
      <c r="W168" s="8" cm="1">
        <f t="array" ref="W168">IF(AND(B168:D168="",G168:P168=""),"",(H168-G168)*O168*Lane_Width*Cost_m2)</f>
        <v>1641.6000000000001</v>
      </c>
      <c r="X168" s="8" cm="1">
        <f t="array" ref="X168">IF(AND(B168:D168="",G168:P168=""),"",V168*Av_Cost_Coll/W168)</f>
        <v>0</v>
      </c>
      <c r="Y168" s="8" cm="1">
        <f t="array" ref="Y168">IF(AND(B168:D168="",G168:P168=""),"",VLOOKUP(CONCATENATE(M168,"-",N168),Likelihood,2,FALSE))</f>
        <v>36</v>
      </c>
      <c r="Z168" s="8" t="str" cm="1">
        <f t="array" ref="Z168">IF(AND(B168:D168="",G168:P168=""),"",IF(X168&gt;=2,IF(Y168&gt;50,"P1","P3"),IF(X168&gt;0,IF(Y168&gt;50,"P2","P5"),IF(Y168&gt;50,"P4","P6"))))</f>
        <v>P6</v>
      </c>
    </row>
    <row r="169" spans="1:26" x14ac:dyDescent="0.35">
      <c r="A169" t="s">
        <v>197</v>
      </c>
      <c r="B169">
        <v>168</v>
      </c>
      <c r="C169" t="s">
        <v>241</v>
      </c>
      <c r="D169" t="s">
        <v>46</v>
      </c>
      <c r="E169" s="5" t="s">
        <v>112</v>
      </c>
      <c r="F169" s="5" t="s">
        <v>153</v>
      </c>
      <c r="G169">
        <v>0</v>
      </c>
      <c r="H169">
        <v>70</v>
      </c>
      <c r="I169" t="s">
        <v>172</v>
      </c>
      <c r="J169" t="s">
        <v>13</v>
      </c>
      <c r="K169">
        <v>0.3</v>
      </c>
      <c r="L169">
        <v>0.4</v>
      </c>
      <c r="M169">
        <v>1</v>
      </c>
      <c r="N169">
        <v>1</v>
      </c>
      <c r="O169">
        <v>1</v>
      </c>
      <c r="P169">
        <v>11389</v>
      </c>
      <c r="Q169" s="8" t="str" cm="1">
        <f t="array" ref="Q169">IF(AND(B169="",D169="",G169:H169="",J169:P169),"",IF(OR(B169="",D169="",AND(D169&lt;&gt;"A",D169&lt;&gt;"B",D169&lt;&gt;"C",D169&lt;&gt;"D",D169&lt;&gt;"U"),G169&lt;0,H169&lt;G169,AND(J169&lt;&gt;"BC",J169&lt;&gt;"SG",J169&lt;&gt;"KQ",J169&lt;&gt;"R"),J169="",K169="",L169="",L169&lt; 0,OR(M169="",M169&gt;15),OR(N169="",N169&gt;15),O169="",P169=""),"ERROR - Please check inputs",""))</f>
        <v/>
      </c>
      <c r="R169" s="8" cm="1">
        <f t="array" ref="R169">IF(AND(B169:D169="",G169:P169=""),"",H169-G169)</f>
        <v>70</v>
      </c>
      <c r="S169" s="8" cm="1">
        <f t="array" ref="S169">IF(AND(B169:D169="",G169:P169=""),"",P169*R169/1000*365)</f>
        <v>290988.95</v>
      </c>
      <c r="T169" s="8" cm="1">
        <f t="array" ref="T169">IF(AND(B169:D169="",G169:P169=""),"",MAX(0,K169-L169))</f>
        <v>0</v>
      </c>
      <c r="U169" s="8" cm="1">
        <f t="array" ref="U169">IF(AND(B169:D169="",G169:P169=""),"",VLOOKUP(J169,ABen_Rates,3,FALSE)*T169*S169)</f>
        <v>0</v>
      </c>
      <c r="V169" s="8" cm="1">
        <f t="array" ref="V169">IF(AND(B169:D169="",G169:P169=""),"",VLOOKUP(D169,Treatment_Life,2,FALSE)*U169)</f>
        <v>0</v>
      </c>
      <c r="W169" s="8" cm="1">
        <f t="array" ref="W169">IF(AND(B169:D169="",G169:P169=""),"",(H169-G169)*O169*Lane_Width*Cost_m2)</f>
        <v>1512</v>
      </c>
      <c r="X169" s="8" cm="1">
        <f t="array" ref="X169">IF(AND(B169:D169="",G169:P169=""),"",V169*Av_Cost_Coll/W169)</f>
        <v>0</v>
      </c>
      <c r="Y169" s="8" cm="1">
        <f t="array" ref="Y169">IF(AND(B169:D169="",G169:P169=""),"",VLOOKUP(CONCATENATE(M169,"-",N169),Likelihood,2,FALSE))</f>
        <v>66</v>
      </c>
      <c r="Z169" s="8" t="str" cm="1">
        <f t="array" ref="Z169">IF(AND(B169:D169="",G169:P169=""),"",IF(X169&gt;=2,IF(Y169&gt;50,"P1","P3"),IF(X169&gt;0,IF(Y169&gt;50,"P2","P5"),IF(Y169&gt;50,"P4","P6"))))</f>
        <v>P4</v>
      </c>
    </row>
    <row r="170" spans="1:26" x14ac:dyDescent="0.35">
      <c r="A170" t="s">
        <v>197</v>
      </c>
      <c r="B170">
        <v>169</v>
      </c>
      <c r="C170" t="s">
        <v>242</v>
      </c>
      <c r="D170" t="s">
        <v>46</v>
      </c>
      <c r="E170" s="5" t="s">
        <v>112</v>
      </c>
      <c r="F170" s="5" t="s">
        <v>173</v>
      </c>
      <c r="G170">
        <v>0</v>
      </c>
      <c r="H170">
        <v>40</v>
      </c>
      <c r="I170" t="s">
        <v>154</v>
      </c>
      <c r="J170" t="s">
        <v>16</v>
      </c>
      <c r="K170">
        <v>0.5</v>
      </c>
      <c r="L170">
        <v>0.41500000000000004</v>
      </c>
      <c r="M170">
        <v>1</v>
      </c>
      <c r="N170">
        <v>0</v>
      </c>
      <c r="O170">
        <v>2</v>
      </c>
      <c r="P170">
        <v>11400</v>
      </c>
      <c r="Q170" s="8" t="str" cm="1">
        <f t="array" ref="Q170">IF(AND(B170="",D170="",G170:H170="",J170:P170),"",IF(OR(B170="",D170="",AND(D170&lt;&gt;"A",D170&lt;&gt;"B",D170&lt;&gt;"C",D170&lt;&gt;"D",D170&lt;&gt;"U"),G170&lt;0,H170&lt;G170,AND(J170&lt;&gt;"BC",J170&lt;&gt;"SG",J170&lt;&gt;"KQ",J170&lt;&gt;"R"),J170="",K170="",L170="",L170&lt; 0,OR(M170="",M170&gt;15),OR(N170="",N170&gt;15),O170="",P170=""),"ERROR - Please check inputs",""))</f>
        <v/>
      </c>
      <c r="R170" s="8" cm="1">
        <f t="array" ref="R170">IF(AND(B170:D170="",G170:P170=""),"",H170-G170)</f>
        <v>40</v>
      </c>
      <c r="S170" s="8" cm="1">
        <f t="array" ref="S170">IF(AND(B170:D170="",G170:P170=""),"",P170*R170/1000*365)</f>
        <v>166440</v>
      </c>
      <c r="T170" s="8" cm="1">
        <f t="array" ref="T170">IF(AND(B170:D170="",G170:P170=""),"",MAX(0,K170-L170))</f>
        <v>8.4999999999999964E-2</v>
      </c>
      <c r="U170" s="8" cm="1">
        <f t="array" ref="U170">IF(AND(B170:D170="",G170:P170=""),"",VLOOKUP(J170,ABen_Rates,3,FALSE)*T170*S170)</f>
        <v>1.7118353999999992E-2</v>
      </c>
      <c r="V170" s="8" cm="1">
        <f t="array" ref="V170">IF(AND(B170:D170="",G170:P170=""),"",VLOOKUP(D170,Treatment_Life,2,FALSE)*U170)</f>
        <v>0.15406518599999994</v>
      </c>
      <c r="W170" s="8" cm="1">
        <f t="array" ref="W170">IF(AND(B170:D170="",G170:P170=""),"",(H170-G170)*O170*Lane_Width*Cost_m2)</f>
        <v>1728</v>
      </c>
      <c r="X170" s="8" cm="1">
        <f t="array" ref="X170">IF(AND(B170:D170="",G170:P170=""),"",V170*Av_Cost_Coll/W170)</f>
        <v>11.885398003531245</v>
      </c>
      <c r="Y170" s="8" cm="1">
        <f t="array" ref="Y170">IF(AND(B170:D170="",G170:P170=""),"",VLOOKUP(CONCATENATE(M170,"-",N170),Likelihood,2,FALSE))</f>
        <v>43</v>
      </c>
      <c r="Z170" s="8" t="str" cm="1">
        <f t="array" ref="Z170">IF(AND(B170:D170="",G170:P170=""),"",IF(X170&gt;=2,IF(Y170&gt;50,"P1","P3"),IF(X170&gt;0,IF(Y170&gt;50,"P2","P5"),IF(Y170&gt;50,"P4","P6"))))</f>
        <v>P3</v>
      </c>
    </row>
    <row r="171" spans="1:26" x14ac:dyDescent="0.35">
      <c r="A171" t="s">
        <v>197</v>
      </c>
      <c r="B171">
        <v>170</v>
      </c>
      <c r="C171" t="s">
        <v>242</v>
      </c>
      <c r="D171" t="s">
        <v>46</v>
      </c>
      <c r="E171" s="5" t="s">
        <v>112</v>
      </c>
      <c r="F171" s="5" t="s">
        <v>173</v>
      </c>
      <c r="G171">
        <v>40</v>
      </c>
      <c r="H171">
        <v>100</v>
      </c>
      <c r="I171" t="s">
        <v>154</v>
      </c>
      <c r="J171" t="s">
        <v>16</v>
      </c>
      <c r="K171">
        <v>0.5</v>
      </c>
      <c r="L171">
        <v>0.34500000000000003</v>
      </c>
      <c r="M171">
        <v>1</v>
      </c>
      <c r="N171">
        <v>0</v>
      </c>
      <c r="O171">
        <v>2</v>
      </c>
      <c r="P171">
        <v>11400</v>
      </c>
      <c r="Q171" s="8" t="str" cm="1">
        <f t="array" ref="Q171">IF(AND(B171="",D171="",G171:H171="",J171:P171),"",IF(OR(B171="",D171="",AND(D171&lt;&gt;"A",D171&lt;&gt;"B",D171&lt;&gt;"C",D171&lt;&gt;"D",D171&lt;&gt;"U"),G171&lt;0,H171&lt;G171,AND(J171&lt;&gt;"BC",J171&lt;&gt;"SG",J171&lt;&gt;"KQ",J171&lt;&gt;"R"),J171="",K171="",L171="",L171&lt; 0,OR(M171="",M171&gt;15),OR(N171="",N171&gt;15),O171="",P171=""),"ERROR - Please check inputs",""))</f>
        <v/>
      </c>
      <c r="R171" s="8" cm="1">
        <f t="array" ref="R171">IF(AND(B171:D171="",G171:P171=""),"",H171-G171)</f>
        <v>60</v>
      </c>
      <c r="S171" s="8" cm="1">
        <f t="array" ref="S171">IF(AND(B171:D171="",G171:P171=""),"",P171*R171/1000*365)</f>
        <v>249660</v>
      </c>
      <c r="T171" s="8" cm="1">
        <f t="array" ref="T171">IF(AND(B171:D171="",G171:P171=""),"",MAX(0,K171-L171))</f>
        <v>0.15499999999999997</v>
      </c>
      <c r="U171" s="8" cm="1">
        <f t="array" ref="U171">IF(AND(B171:D171="",G171:P171=""),"",VLOOKUP(J171,ABen_Rates,3,FALSE)*T171*S171)</f>
        <v>4.6823732999999992E-2</v>
      </c>
      <c r="V171" s="8" cm="1">
        <f t="array" ref="V171">IF(AND(B171:D171="",G171:P171=""),"",VLOOKUP(D171,Treatment_Life,2,FALSE)*U171)</f>
        <v>0.42141359699999992</v>
      </c>
      <c r="W171" s="8" cm="1">
        <f t="array" ref="W171">IF(AND(B171:D171="",G171:P171=""),"",(H171-G171)*O171*Lane_Width*Cost_m2)</f>
        <v>2592</v>
      </c>
      <c r="X171" s="8" cm="1">
        <f t="array" ref="X171">IF(AND(B171:D171="",G171:P171=""),"",V171*Av_Cost_Coll/W171)</f>
        <v>21.673372829968745</v>
      </c>
      <c r="Y171" s="8" cm="1">
        <f t="array" ref="Y171">IF(AND(B171:D171="",G171:P171=""),"",VLOOKUP(CONCATENATE(M171,"-",N171),Likelihood,2,FALSE))</f>
        <v>43</v>
      </c>
      <c r="Z171" s="8" t="str" cm="1">
        <f t="array" ref="Z171">IF(AND(B171:D171="",G171:P171=""),"",IF(X171&gt;=2,IF(Y171&gt;50,"P1","P3"),IF(X171&gt;0,IF(Y171&gt;50,"P2","P5"),IF(Y171&gt;50,"P4","P6"))))</f>
        <v>P3</v>
      </c>
    </row>
    <row r="172" spans="1:26" x14ac:dyDescent="0.35">
      <c r="A172" t="s">
        <v>197</v>
      </c>
      <c r="B172">
        <v>171</v>
      </c>
      <c r="C172" t="s">
        <v>242</v>
      </c>
      <c r="D172" t="s">
        <v>46</v>
      </c>
      <c r="E172" s="5" t="s">
        <v>112</v>
      </c>
      <c r="F172" s="5" t="s">
        <v>173</v>
      </c>
      <c r="G172">
        <v>100</v>
      </c>
      <c r="H172">
        <v>152</v>
      </c>
      <c r="I172" t="s">
        <v>154</v>
      </c>
      <c r="J172" t="s">
        <v>16</v>
      </c>
      <c r="K172">
        <v>0.5</v>
      </c>
      <c r="L172">
        <v>0.375</v>
      </c>
      <c r="M172">
        <v>1</v>
      </c>
      <c r="N172">
        <v>0</v>
      </c>
      <c r="O172">
        <v>2</v>
      </c>
      <c r="P172">
        <v>11400</v>
      </c>
      <c r="Q172" s="8" t="str" cm="1">
        <f t="array" ref="Q172">IF(AND(B172="",D172="",G172:H172="",J172:P172),"",IF(OR(B172="",D172="",AND(D172&lt;&gt;"A",D172&lt;&gt;"B",D172&lt;&gt;"C",D172&lt;&gt;"D",D172&lt;&gt;"U"),G172&lt;0,H172&lt;G172,AND(J172&lt;&gt;"BC",J172&lt;&gt;"SG",J172&lt;&gt;"KQ",J172&lt;&gt;"R"),J172="",K172="",L172="",L172&lt; 0,OR(M172="",M172&gt;15),OR(N172="",N172&gt;15),O172="",P172=""),"ERROR - Please check inputs",""))</f>
        <v/>
      </c>
      <c r="R172" s="8" cm="1">
        <f t="array" ref="R172">IF(AND(B172:D172="",G172:P172=""),"",H172-G172)</f>
        <v>52</v>
      </c>
      <c r="S172" s="8" cm="1">
        <f t="array" ref="S172">IF(AND(B172:D172="",G172:P172=""),"",P172*R172/1000*365)</f>
        <v>216371.99999999997</v>
      </c>
      <c r="T172" s="8" cm="1">
        <f t="array" ref="T172">IF(AND(B172:D172="",G172:P172=""),"",MAX(0,K172-L172))</f>
        <v>0.125</v>
      </c>
      <c r="U172" s="8" cm="1">
        <f t="array" ref="U172">IF(AND(B172:D172="",G172:P172=""),"",VLOOKUP(J172,ABen_Rates,3,FALSE)*T172*S172)</f>
        <v>3.2726264999999997E-2</v>
      </c>
      <c r="V172" s="8" cm="1">
        <f t="array" ref="V172">IF(AND(B172:D172="",G172:P172=""),"",VLOOKUP(D172,Treatment_Life,2,FALSE)*U172)</f>
        <v>0.29453638499999996</v>
      </c>
      <c r="W172" s="8" cm="1">
        <f t="array" ref="W172">IF(AND(B172:D172="",G172:P172=""),"",(H172-G172)*O172*Lane_Width*Cost_m2)</f>
        <v>2246.4</v>
      </c>
      <c r="X172" s="8" cm="1">
        <f t="array" ref="X172">IF(AND(B172:D172="",G172:P172=""),"",V172*Av_Cost_Coll/W172)</f>
        <v>17.478526475781244</v>
      </c>
      <c r="Y172" s="8" cm="1">
        <f t="array" ref="Y172">IF(AND(B172:D172="",G172:P172=""),"",VLOOKUP(CONCATENATE(M172,"-",N172),Likelihood,2,FALSE))</f>
        <v>43</v>
      </c>
      <c r="Z172" s="8" t="str" cm="1">
        <f t="array" ref="Z172">IF(AND(B172:D172="",G172:P172=""),"",IF(X172&gt;=2,IF(Y172&gt;50,"P1","P3"),IF(X172&gt;0,IF(Y172&gt;50,"P2","P5"),IF(Y172&gt;50,"P4","P6"))))</f>
        <v>P3</v>
      </c>
    </row>
    <row r="173" spans="1:26" x14ac:dyDescent="0.35">
      <c r="A173" t="s">
        <v>197</v>
      </c>
      <c r="B173">
        <v>172</v>
      </c>
      <c r="C173" t="s">
        <v>243</v>
      </c>
      <c r="D173" t="s">
        <v>46</v>
      </c>
      <c r="E173" s="5" t="s">
        <v>112</v>
      </c>
      <c r="F173" s="5" t="s">
        <v>153</v>
      </c>
      <c r="G173">
        <v>45</v>
      </c>
      <c r="H173">
        <v>79</v>
      </c>
      <c r="I173" t="s">
        <v>172</v>
      </c>
      <c r="J173" t="s">
        <v>13</v>
      </c>
      <c r="K173">
        <v>0.3</v>
      </c>
      <c r="L173">
        <v>0.45100000000000001</v>
      </c>
      <c r="M173">
        <v>2</v>
      </c>
      <c r="N173">
        <v>0</v>
      </c>
      <c r="O173">
        <v>1</v>
      </c>
      <c r="P173">
        <v>11400</v>
      </c>
      <c r="Q173" s="8" t="str" cm="1">
        <f t="array" ref="Q173">IF(AND(B173="",D173="",G173:H173="",J173:P173),"",IF(OR(B173="",D173="",AND(D173&lt;&gt;"A",D173&lt;&gt;"B",D173&lt;&gt;"C",D173&lt;&gt;"D",D173&lt;&gt;"U"),G173&lt;0,H173&lt;G173,AND(J173&lt;&gt;"BC",J173&lt;&gt;"SG",J173&lt;&gt;"KQ",J173&lt;&gt;"R"),J173="",K173="",L173="",L173&lt; 0,OR(M173="",M173&gt;15),OR(N173="",N173&gt;15),O173="",P173=""),"ERROR - Please check inputs",""))</f>
        <v/>
      </c>
      <c r="R173" s="8" cm="1">
        <f t="array" ref="R173">IF(AND(B173:D173="",G173:P173=""),"",H173-G173)</f>
        <v>34</v>
      </c>
      <c r="S173" s="8" cm="1">
        <f t="array" ref="S173">IF(AND(B173:D173="",G173:P173=""),"",P173*R173/1000*365)</f>
        <v>141474</v>
      </c>
      <c r="T173" s="8" cm="1">
        <f t="array" ref="T173">IF(AND(B173:D173="",G173:P173=""),"",MAX(0,K173-L173))</f>
        <v>0</v>
      </c>
      <c r="U173" s="8" cm="1">
        <f t="array" ref="U173">IF(AND(B173:D173="",G173:P173=""),"",VLOOKUP(J173,ABen_Rates,3,FALSE)*T173*S173)</f>
        <v>0</v>
      </c>
      <c r="V173" s="8" cm="1">
        <f t="array" ref="V173">IF(AND(B173:D173="",G173:P173=""),"",VLOOKUP(D173,Treatment_Life,2,FALSE)*U173)</f>
        <v>0</v>
      </c>
      <c r="W173" s="8" cm="1">
        <f t="array" ref="W173">IF(AND(B173:D173="",G173:P173=""),"",(H173-G173)*O173*Lane_Width*Cost_m2)</f>
        <v>734.40000000000009</v>
      </c>
      <c r="X173" s="8" cm="1">
        <f t="array" ref="X173">IF(AND(B173:D173="",G173:P173=""),"",V173*Av_Cost_Coll/W173)</f>
        <v>0</v>
      </c>
      <c r="Y173" s="8" cm="1">
        <f t="array" ref="Y173">IF(AND(B173:D173="",G173:P173=""),"",VLOOKUP(CONCATENATE(M173,"-",N173),Likelihood,2,FALSE))</f>
        <v>36</v>
      </c>
      <c r="Z173" s="8" t="str" cm="1">
        <f t="array" ref="Z173">IF(AND(B173:D173="",G173:P173=""),"",IF(X173&gt;=2,IF(Y173&gt;50,"P1","P3"),IF(X173&gt;0,IF(Y173&gt;50,"P2","P5"),IF(Y173&gt;50,"P4","P6"))))</f>
        <v>P6</v>
      </c>
    </row>
    <row r="174" spans="1:26" x14ac:dyDescent="0.35">
      <c r="A174" t="s">
        <v>197</v>
      </c>
      <c r="B174">
        <v>173</v>
      </c>
      <c r="C174" t="s">
        <v>244</v>
      </c>
      <c r="D174" t="s">
        <v>46</v>
      </c>
      <c r="E174" s="5" t="s">
        <v>112</v>
      </c>
      <c r="F174" s="5" t="s">
        <v>153</v>
      </c>
      <c r="G174">
        <v>0</v>
      </c>
      <c r="H174">
        <v>16</v>
      </c>
      <c r="I174" t="s">
        <v>154</v>
      </c>
      <c r="J174" t="s">
        <v>13</v>
      </c>
      <c r="K174">
        <v>0.3</v>
      </c>
      <c r="L174">
        <v>0.49399999999999999</v>
      </c>
      <c r="M174">
        <v>2</v>
      </c>
      <c r="N174">
        <v>1</v>
      </c>
      <c r="O174">
        <v>1</v>
      </c>
      <c r="P174">
        <v>11389</v>
      </c>
      <c r="Q174" s="8" t="str" cm="1">
        <f t="array" ref="Q174">IF(AND(B174="",D174="",G174:H174="",J174:P174),"",IF(OR(B174="",D174="",AND(D174&lt;&gt;"A",D174&lt;&gt;"B",D174&lt;&gt;"C",D174&lt;&gt;"D",D174&lt;&gt;"U"),G174&lt;0,H174&lt;G174,AND(J174&lt;&gt;"BC",J174&lt;&gt;"SG",J174&lt;&gt;"KQ",J174&lt;&gt;"R"),J174="",K174="",L174="",L174&lt; 0,OR(M174="",M174&gt;15),OR(N174="",N174&gt;15),O174="",P174=""),"ERROR - Please check inputs",""))</f>
        <v/>
      </c>
      <c r="R174" s="8" cm="1">
        <f t="array" ref="R174">IF(AND(B174:D174="",G174:P174=""),"",H174-G174)</f>
        <v>16</v>
      </c>
      <c r="S174" s="8" cm="1">
        <f t="array" ref="S174">IF(AND(B174:D174="",G174:P174=""),"",P174*R174/1000*365)</f>
        <v>66511.759999999995</v>
      </c>
      <c r="T174" s="8" cm="1">
        <f t="array" ref="T174">IF(AND(B174:D174="",G174:P174=""),"",MAX(0,K174-L174))</f>
        <v>0</v>
      </c>
      <c r="U174" s="8" cm="1">
        <f t="array" ref="U174">IF(AND(B174:D174="",G174:P174=""),"",VLOOKUP(J174,ABen_Rates,3,FALSE)*T174*S174)</f>
        <v>0</v>
      </c>
      <c r="V174" s="8" cm="1">
        <f t="array" ref="V174">IF(AND(B174:D174="",G174:P174=""),"",VLOOKUP(D174,Treatment_Life,2,FALSE)*U174)</f>
        <v>0</v>
      </c>
      <c r="W174" s="8" cm="1">
        <f t="array" ref="W174">IF(AND(B174:D174="",G174:P174=""),"",(H174-G174)*O174*Lane_Width*Cost_m2)</f>
        <v>345.6</v>
      </c>
      <c r="X174" s="8" cm="1">
        <f t="array" ref="X174">IF(AND(B174:D174="",G174:P174=""),"",V174*Av_Cost_Coll/W174)</f>
        <v>0</v>
      </c>
      <c r="Y174" s="8" cm="1">
        <f t="array" ref="Y174">IF(AND(B174:D174="",G174:P174=""),"",VLOOKUP(CONCATENATE(M174,"-",N174),Likelihood,2,FALSE))</f>
        <v>59</v>
      </c>
      <c r="Z174" s="8" t="str" cm="1">
        <f t="array" ref="Z174">IF(AND(B174:D174="",G174:P174=""),"",IF(X174&gt;=2,IF(Y174&gt;50,"P1","P3"),IF(X174&gt;0,IF(Y174&gt;50,"P2","P5"),IF(Y174&gt;50,"P4","P6"))))</f>
        <v>P4</v>
      </c>
    </row>
    <row r="175" spans="1:26" x14ac:dyDescent="0.35">
      <c r="A175" t="s">
        <v>197</v>
      </c>
      <c r="B175">
        <v>174</v>
      </c>
      <c r="C175" t="s">
        <v>244</v>
      </c>
      <c r="D175" t="s">
        <v>46</v>
      </c>
      <c r="E175" s="5" t="s">
        <v>112</v>
      </c>
      <c r="F175" s="5" t="s">
        <v>153</v>
      </c>
      <c r="G175">
        <v>282</v>
      </c>
      <c r="H175">
        <v>348</v>
      </c>
      <c r="I175" t="s">
        <v>154</v>
      </c>
      <c r="J175" t="s">
        <v>13</v>
      </c>
      <c r="K175">
        <v>0.3</v>
      </c>
      <c r="L175">
        <v>0.435</v>
      </c>
      <c r="M175">
        <v>1</v>
      </c>
      <c r="N175">
        <v>0</v>
      </c>
      <c r="O175">
        <v>1</v>
      </c>
      <c r="P175">
        <v>11389</v>
      </c>
      <c r="Q175" s="8" t="str" cm="1">
        <f t="array" ref="Q175">IF(AND(B175="",D175="",G175:H175="",J175:P175),"",IF(OR(B175="",D175="",AND(D175&lt;&gt;"A",D175&lt;&gt;"B",D175&lt;&gt;"C",D175&lt;&gt;"D",D175&lt;&gt;"U"),G175&lt;0,H175&lt;G175,AND(J175&lt;&gt;"BC",J175&lt;&gt;"SG",J175&lt;&gt;"KQ",J175&lt;&gt;"R"),J175="",K175="",L175="",L175&lt; 0,OR(M175="",M175&gt;15),OR(N175="",N175&gt;15),O175="",P175=""),"ERROR - Please check inputs",""))</f>
        <v/>
      </c>
      <c r="R175" s="8" cm="1">
        <f t="array" ref="R175">IF(AND(B175:D175="",G175:P175=""),"",H175-G175)</f>
        <v>66</v>
      </c>
      <c r="S175" s="8" cm="1">
        <f t="array" ref="S175">IF(AND(B175:D175="",G175:P175=""),"",P175*R175/1000*365)</f>
        <v>274361.01</v>
      </c>
      <c r="T175" s="8" cm="1">
        <f t="array" ref="T175">IF(AND(B175:D175="",G175:P175=""),"",MAX(0,K175-L175))</f>
        <v>0</v>
      </c>
      <c r="U175" s="8" cm="1">
        <f t="array" ref="U175">IF(AND(B175:D175="",G175:P175=""),"",VLOOKUP(J175,ABen_Rates,3,FALSE)*T175*S175)</f>
        <v>0</v>
      </c>
      <c r="V175" s="8" cm="1">
        <f t="array" ref="V175">IF(AND(B175:D175="",G175:P175=""),"",VLOOKUP(D175,Treatment_Life,2,FALSE)*U175)</f>
        <v>0</v>
      </c>
      <c r="W175" s="8" cm="1">
        <f t="array" ref="W175">IF(AND(B175:D175="",G175:P175=""),"",(H175-G175)*O175*Lane_Width*Cost_m2)</f>
        <v>1425.6</v>
      </c>
      <c r="X175" s="8" cm="1">
        <f t="array" ref="X175">IF(AND(B175:D175="",G175:P175=""),"",V175*Av_Cost_Coll/W175)</f>
        <v>0</v>
      </c>
      <c r="Y175" s="8" cm="1">
        <f t="array" ref="Y175">IF(AND(B175:D175="",G175:P175=""),"",VLOOKUP(CONCATENATE(M175,"-",N175),Likelihood,2,FALSE))</f>
        <v>43</v>
      </c>
      <c r="Z175" s="8" t="str" cm="1">
        <f t="array" ref="Z175">IF(AND(B175:D175="",G175:P175=""),"",IF(X175&gt;=2,IF(Y175&gt;50,"P1","P3"),IF(X175&gt;0,IF(Y175&gt;50,"P2","P5"),IF(Y175&gt;50,"P4","P6"))))</f>
        <v>P6</v>
      </c>
    </row>
    <row r="176" spans="1:26" x14ac:dyDescent="0.35">
      <c r="A176" t="s">
        <v>197</v>
      </c>
      <c r="B176">
        <v>175</v>
      </c>
      <c r="C176" t="s">
        <v>244</v>
      </c>
      <c r="D176" t="s">
        <v>46</v>
      </c>
      <c r="E176" s="5" t="s">
        <v>112</v>
      </c>
      <c r="F176" s="5" t="s">
        <v>153</v>
      </c>
      <c r="G176">
        <v>0</v>
      </c>
      <c r="H176">
        <v>66</v>
      </c>
      <c r="I176" t="s">
        <v>172</v>
      </c>
      <c r="J176" t="s">
        <v>13</v>
      </c>
      <c r="K176">
        <v>0.3</v>
      </c>
      <c r="L176">
        <v>0.42</v>
      </c>
      <c r="M176">
        <v>0</v>
      </c>
      <c r="N176">
        <v>0</v>
      </c>
      <c r="O176">
        <v>1</v>
      </c>
      <c r="P176">
        <v>11389</v>
      </c>
      <c r="Q176" s="8" t="str" cm="1">
        <f t="array" ref="Q176">IF(AND(B176="",D176="",G176:H176="",J176:P176),"",IF(OR(B176="",D176="",AND(D176&lt;&gt;"A",D176&lt;&gt;"B",D176&lt;&gt;"C",D176&lt;&gt;"D",D176&lt;&gt;"U"),G176&lt;0,H176&lt;G176,AND(J176&lt;&gt;"BC",J176&lt;&gt;"SG",J176&lt;&gt;"KQ",J176&lt;&gt;"R"),J176="",K176="",L176="",L176&lt; 0,OR(M176="",M176&gt;15),OR(N176="",N176&gt;15),O176="",P176=""),"ERROR - Please check inputs",""))</f>
        <v/>
      </c>
      <c r="R176" s="8" cm="1">
        <f t="array" ref="R176">IF(AND(B176:D176="",G176:P176=""),"",H176-G176)</f>
        <v>66</v>
      </c>
      <c r="S176" s="8" cm="1">
        <f t="array" ref="S176">IF(AND(B176:D176="",G176:P176=""),"",P176*R176/1000*365)</f>
        <v>274361.01</v>
      </c>
      <c r="T176" s="8" cm="1">
        <f t="array" ref="T176">IF(AND(B176:D176="",G176:P176=""),"",MAX(0,K176-L176))</f>
        <v>0</v>
      </c>
      <c r="U176" s="8" cm="1">
        <f t="array" ref="U176">IF(AND(B176:D176="",G176:P176=""),"",VLOOKUP(J176,ABen_Rates,3,FALSE)*T176*S176)</f>
        <v>0</v>
      </c>
      <c r="V176" s="8" cm="1">
        <f t="array" ref="V176">IF(AND(B176:D176="",G176:P176=""),"",VLOOKUP(D176,Treatment_Life,2,FALSE)*U176)</f>
        <v>0</v>
      </c>
      <c r="W176" s="8" cm="1">
        <f t="array" ref="W176">IF(AND(B176:D176="",G176:P176=""),"",(H176-G176)*O176*Lane_Width*Cost_m2)</f>
        <v>1425.6</v>
      </c>
      <c r="X176" s="8" cm="1">
        <f t="array" ref="X176">IF(AND(B176:D176="",G176:P176=""),"",V176*Av_Cost_Coll/W176)</f>
        <v>0</v>
      </c>
      <c r="Y176" s="8" cm="1">
        <f t="array" ref="Y176">IF(AND(B176:D176="",G176:P176=""),"",VLOOKUP(CONCATENATE(M176,"-",N176),Likelihood,2,FALSE))</f>
        <v>50</v>
      </c>
      <c r="Z176" s="8" t="str" cm="1">
        <f t="array" ref="Z176">IF(AND(B176:D176="",G176:P176=""),"",IF(X176&gt;=2,IF(Y176&gt;50,"P1","P3"),IF(X176&gt;0,IF(Y176&gt;50,"P2","P5"),IF(Y176&gt;50,"P4","P6"))))</f>
        <v>P6</v>
      </c>
    </row>
    <row r="177" spans="1:26" x14ac:dyDescent="0.35">
      <c r="A177" t="s">
        <v>197</v>
      </c>
      <c r="B177">
        <v>176</v>
      </c>
      <c r="C177" t="s">
        <v>244</v>
      </c>
      <c r="D177" t="s">
        <v>46</v>
      </c>
      <c r="E177" s="5" t="s">
        <v>112</v>
      </c>
      <c r="F177" s="5" t="s">
        <v>153</v>
      </c>
      <c r="G177">
        <v>332</v>
      </c>
      <c r="H177">
        <v>348</v>
      </c>
      <c r="I177" t="s">
        <v>172</v>
      </c>
      <c r="J177" t="s">
        <v>13</v>
      </c>
      <c r="K177">
        <v>0.3</v>
      </c>
      <c r="L177">
        <v>0.41000000000000003</v>
      </c>
      <c r="M177">
        <v>1</v>
      </c>
      <c r="N177">
        <v>0</v>
      </c>
      <c r="O177">
        <v>1</v>
      </c>
      <c r="P177">
        <v>11389</v>
      </c>
      <c r="Q177" s="8" t="str" cm="1">
        <f t="array" ref="Q177">IF(AND(B177="",D177="",G177:H177="",J177:P177),"",IF(OR(B177="",D177="",AND(D177&lt;&gt;"A",D177&lt;&gt;"B",D177&lt;&gt;"C",D177&lt;&gt;"D",D177&lt;&gt;"U"),G177&lt;0,H177&lt;G177,AND(J177&lt;&gt;"BC",J177&lt;&gt;"SG",J177&lt;&gt;"KQ",J177&lt;&gt;"R"),J177="",K177="",L177="",L177&lt; 0,OR(M177="",M177&gt;15),OR(N177="",N177&gt;15),O177="",P177=""),"ERROR - Please check inputs",""))</f>
        <v/>
      </c>
      <c r="R177" s="8" cm="1">
        <f t="array" ref="R177">IF(AND(B177:D177="",G177:P177=""),"",H177-G177)</f>
        <v>16</v>
      </c>
      <c r="S177" s="8" cm="1">
        <f t="array" ref="S177">IF(AND(B177:D177="",G177:P177=""),"",P177*R177/1000*365)</f>
        <v>66511.759999999995</v>
      </c>
      <c r="T177" s="8" cm="1">
        <f t="array" ref="T177">IF(AND(B177:D177="",G177:P177=""),"",MAX(0,K177-L177))</f>
        <v>0</v>
      </c>
      <c r="U177" s="8" cm="1">
        <f t="array" ref="U177">IF(AND(B177:D177="",G177:P177=""),"",VLOOKUP(J177,ABen_Rates,3,FALSE)*T177*S177)</f>
        <v>0</v>
      </c>
      <c r="V177" s="8" cm="1">
        <f t="array" ref="V177">IF(AND(B177:D177="",G177:P177=""),"",VLOOKUP(D177,Treatment_Life,2,FALSE)*U177)</f>
        <v>0</v>
      </c>
      <c r="W177" s="8" cm="1">
        <f t="array" ref="W177">IF(AND(B177:D177="",G177:P177=""),"",(H177-G177)*O177*Lane_Width*Cost_m2)</f>
        <v>345.6</v>
      </c>
      <c r="X177" s="8" cm="1">
        <f t="array" ref="X177">IF(AND(B177:D177="",G177:P177=""),"",V177*Av_Cost_Coll/W177)</f>
        <v>0</v>
      </c>
      <c r="Y177" s="8" cm="1">
        <f t="array" ref="Y177">IF(AND(B177:D177="",G177:P177=""),"",VLOOKUP(CONCATENATE(M177,"-",N177),Likelihood,2,FALSE))</f>
        <v>43</v>
      </c>
      <c r="Z177" s="8" t="str" cm="1">
        <f t="array" ref="Z177">IF(AND(B177:D177="",G177:P177=""),"",IF(X177&gt;=2,IF(Y177&gt;50,"P1","P3"),IF(X177&gt;0,IF(Y177&gt;50,"P2","P5"),IF(Y177&gt;50,"P4","P6"))))</f>
        <v>P6</v>
      </c>
    </row>
    <row r="178" spans="1:26" x14ac:dyDescent="0.35">
      <c r="A178" t="s">
        <v>197</v>
      </c>
      <c r="B178">
        <v>177</v>
      </c>
      <c r="C178" t="s">
        <v>245</v>
      </c>
      <c r="D178" t="s">
        <v>46</v>
      </c>
      <c r="E178" s="5" t="s">
        <v>112</v>
      </c>
      <c r="F178" s="5" t="s">
        <v>153</v>
      </c>
      <c r="G178">
        <v>0</v>
      </c>
      <c r="H178">
        <v>14</v>
      </c>
      <c r="I178" t="s">
        <v>154</v>
      </c>
      <c r="J178" t="s">
        <v>13</v>
      </c>
      <c r="K178">
        <v>0.3</v>
      </c>
      <c r="L178">
        <v>0.48299999999999998</v>
      </c>
      <c r="M178">
        <v>2</v>
      </c>
      <c r="N178">
        <v>1</v>
      </c>
      <c r="O178">
        <v>1</v>
      </c>
      <c r="P178">
        <v>11389</v>
      </c>
      <c r="Q178" s="8" t="str" cm="1">
        <f t="array" ref="Q178">IF(AND(B178="",D178="",G178:H178="",J178:P178),"",IF(OR(B178="",D178="",AND(D178&lt;&gt;"A",D178&lt;&gt;"B",D178&lt;&gt;"C",D178&lt;&gt;"D",D178&lt;&gt;"U"),G178&lt;0,H178&lt;G178,AND(J178&lt;&gt;"BC",J178&lt;&gt;"SG",J178&lt;&gt;"KQ",J178&lt;&gt;"R"),J178="",K178="",L178="",L178&lt; 0,OR(M178="",M178&gt;15),OR(N178="",N178&gt;15),O178="",P178=""),"ERROR - Please check inputs",""))</f>
        <v/>
      </c>
      <c r="R178" s="8" cm="1">
        <f t="array" ref="R178">IF(AND(B178:D178="",G178:P178=""),"",H178-G178)</f>
        <v>14</v>
      </c>
      <c r="S178" s="8" cm="1">
        <f t="array" ref="S178">IF(AND(B178:D178="",G178:P178=""),"",P178*R178/1000*365)</f>
        <v>58197.79</v>
      </c>
      <c r="T178" s="8" cm="1">
        <f t="array" ref="T178">IF(AND(B178:D178="",G178:P178=""),"",MAX(0,K178-L178))</f>
        <v>0</v>
      </c>
      <c r="U178" s="8" cm="1">
        <f t="array" ref="U178">IF(AND(B178:D178="",G178:P178=""),"",VLOOKUP(J178,ABen_Rates,3,FALSE)*T178*S178)</f>
        <v>0</v>
      </c>
      <c r="V178" s="8" cm="1">
        <f t="array" ref="V178">IF(AND(B178:D178="",G178:P178=""),"",VLOOKUP(D178,Treatment_Life,2,FALSE)*U178)</f>
        <v>0</v>
      </c>
      <c r="W178" s="8" cm="1">
        <f t="array" ref="W178">IF(AND(B178:D178="",G178:P178=""),"",(H178-G178)*O178*Lane_Width*Cost_m2)</f>
        <v>302.39999999999998</v>
      </c>
      <c r="X178" s="8" cm="1">
        <f t="array" ref="X178">IF(AND(B178:D178="",G178:P178=""),"",V178*Av_Cost_Coll/W178)</f>
        <v>0</v>
      </c>
      <c r="Y178" s="8" cm="1">
        <f t="array" ref="Y178">IF(AND(B178:D178="",G178:P178=""),"",VLOOKUP(CONCATENATE(M178,"-",N178),Likelihood,2,FALSE))</f>
        <v>59</v>
      </c>
      <c r="Z178" s="8" t="str" cm="1">
        <f t="array" ref="Z178">IF(AND(B178:D178="",G178:P178=""),"",IF(X178&gt;=2,IF(Y178&gt;50,"P1","P3"),IF(X178&gt;0,IF(Y178&gt;50,"P2","P5"),IF(Y178&gt;50,"P4","P6"))))</f>
        <v>P4</v>
      </c>
    </row>
    <row r="179" spans="1:26" x14ac:dyDescent="0.35">
      <c r="A179" t="s">
        <v>197</v>
      </c>
      <c r="B179">
        <v>178</v>
      </c>
      <c r="C179" t="s">
        <v>245</v>
      </c>
      <c r="D179" t="s">
        <v>46</v>
      </c>
      <c r="E179" s="5" t="s">
        <v>112</v>
      </c>
      <c r="F179" s="5" t="s">
        <v>153</v>
      </c>
      <c r="G179">
        <v>84</v>
      </c>
      <c r="H179">
        <v>146</v>
      </c>
      <c r="I179" t="s">
        <v>154</v>
      </c>
      <c r="J179" t="s">
        <v>10</v>
      </c>
      <c r="K179">
        <v>0.4</v>
      </c>
      <c r="L179">
        <v>0.41500000000000004</v>
      </c>
      <c r="M179">
        <v>0</v>
      </c>
      <c r="N179">
        <v>0</v>
      </c>
      <c r="O179">
        <v>1</v>
      </c>
      <c r="P179">
        <v>11389</v>
      </c>
      <c r="Q179" s="8" t="str" cm="1">
        <f t="array" ref="Q179">IF(AND(B179="",D179="",G179:H179="",J179:P179),"",IF(OR(B179="",D179="",AND(D179&lt;&gt;"A",D179&lt;&gt;"B",D179&lt;&gt;"C",D179&lt;&gt;"D",D179&lt;&gt;"U"),G179&lt;0,H179&lt;G179,AND(J179&lt;&gt;"BC",J179&lt;&gt;"SG",J179&lt;&gt;"KQ",J179&lt;&gt;"R"),J179="",K179="",L179="",L179&lt; 0,OR(M179="",M179&gt;15),OR(N179="",N179&gt;15),O179="",P179=""),"ERROR - Please check inputs",""))</f>
        <v/>
      </c>
      <c r="R179" s="8" cm="1">
        <f t="array" ref="R179">IF(AND(B179:D179="",G179:P179=""),"",H179-G179)</f>
        <v>62</v>
      </c>
      <c r="S179" s="8" cm="1">
        <f t="array" ref="S179">IF(AND(B179:D179="",G179:P179=""),"",P179*R179/1000*365)</f>
        <v>257733.07</v>
      </c>
      <c r="T179" s="8" cm="1">
        <f t="array" ref="T179">IF(AND(B179:D179="",G179:P179=""),"",MAX(0,K179-L179))</f>
        <v>0</v>
      </c>
      <c r="U179" s="8" cm="1">
        <f t="array" ref="U179">IF(AND(B179:D179="",G179:P179=""),"",VLOOKUP(J179,ABen_Rates,3,FALSE)*T179*S179)</f>
        <v>0</v>
      </c>
      <c r="V179" s="8" cm="1">
        <f t="array" ref="V179">IF(AND(B179:D179="",G179:P179=""),"",VLOOKUP(D179,Treatment_Life,2,FALSE)*U179)</f>
        <v>0</v>
      </c>
      <c r="W179" s="8" cm="1">
        <f t="array" ref="W179">IF(AND(B179:D179="",G179:P179=""),"",(H179-G179)*O179*Lane_Width*Cost_m2)</f>
        <v>1339.2</v>
      </c>
      <c r="X179" s="8" cm="1">
        <f t="array" ref="X179">IF(AND(B179:D179="",G179:P179=""),"",V179*Av_Cost_Coll/W179)</f>
        <v>0</v>
      </c>
      <c r="Y179" s="8" cm="1">
        <f t="array" ref="Y179">IF(AND(B179:D179="",G179:P179=""),"",VLOOKUP(CONCATENATE(M179,"-",N179),Likelihood,2,FALSE))</f>
        <v>50</v>
      </c>
      <c r="Z179" s="8" t="str" cm="1">
        <f t="array" ref="Z179">IF(AND(B179:D179="",G179:P179=""),"",IF(X179&gt;=2,IF(Y179&gt;50,"P1","P3"),IF(X179&gt;0,IF(Y179&gt;50,"P2","P5"),IF(Y179&gt;50,"P4","P6"))))</f>
        <v>P6</v>
      </c>
    </row>
    <row r="180" spans="1:26" x14ac:dyDescent="0.35">
      <c r="A180" t="s">
        <v>197</v>
      </c>
      <c r="B180">
        <v>179</v>
      </c>
      <c r="C180" t="s">
        <v>245</v>
      </c>
      <c r="D180" t="s">
        <v>46</v>
      </c>
      <c r="E180" s="5" t="s">
        <v>112</v>
      </c>
      <c r="F180" s="5" t="s">
        <v>153</v>
      </c>
      <c r="G180">
        <v>0</v>
      </c>
      <c r="H180">
        <v>64</v>
      </c>
      <c r="I180" t="s">
        <v>172</v>
      </c>
      <c r="J180" t="s">
        <v>13</v>
      </c>
      <c r="K180">
        <v>0.3</v>
      </c>
      <c r="L180">
        <v>0.42</v>
      </c>
      <c r="M180">
        <v>0</v>
      </c>
      <c r="N180">
        <v>0</v>
      </c>
      <c r="O180">
        <v>1</v>
      </c>
      <c r="P180">
        <v>11389</v>
      </c>
      <c r="Q180" s="8" t="str" cm="1">
        <f t="array" ref="Q180">IF(AND(B180="",D180="",G180:H180="",J180:P180),"",IF(OR(B180="",D180="",AND(D180&lt;&gt;"A",D180&lt;&gt;"B",D180&lt;&gt;"C",D180&lt;&gt;"D",D180&lt;&gt;"U"),G180&lt;0,H180&lt;G180,AND(J180&lt;&gt;"BC",J180&lt;&gt;"SG",J180&lt;&gt;"KQ",J180&lt;&gt;"R"),J180="",K180="",L180="",L180&lt; 0,OR(M180="",M180&gt;15),OR(N180="",N180&gt;15),O180="",P180=""),"ERROR - Please check inputs",""))</f>
        <v/>
      </c>
      <c r="R180" s="8" cm="1">
        <f t="array" ref="R180">IF(AND(B180:D180="",G180:P180=""),"",H180-G180)</f>
        <v>64</v>
      </c>
      <c r="S180" s="8" cm="1">
        <f t="array" ref="S180">IF(AND(B180:D180="",G180:P180=""),"",P180*R180/1000*365)</f>
        <v>266047.03999999998</v>
      </c>
      <c r="T180" s="8" cm="1">
        <f t="array" ref="T180">IF(AND(B180:D180="",G180:P180=""),"",MAX(0,K180-L180))</f>
        <v>0</v>
      </c>
      <c r="U180" s="8" cm="1">
        <f t="array" ref="U180">IF(AND(B180:D180="",G180:P180=""),"",VLOOKUP(J180,ABen_Rates,3,FALSE)*T180*S180)</f>
        <v>0</v>
      </c>
      <c r="V180" s="8" cm="1">
        <f t="array" ref="V180">IF(AND(B180:D180="",G180:P180=""),"",VLOOKUP(D180,Treatment_Life,2,FALSE)*U180)</f>
        <v>0</v>
      </c>
      <c r="W180" s="8" cm="1">
        <f t="array" ref="W180">IF(AND(B180:D180="",G180:P180=""),"",(H180-G180)*O180*Lane_Width*Cost_m2)</f>
        <v>1382.4</v>
      </c>
      <c r="X180" s="8" cm="1">
        <f t="array" ref="X180">IF(AND(B180:D180="",G180:P180=""),"",V180*Av_Cost_Coll/W180)</f>
        <v>0</v>
      </c>
      <c r="Y180" s="8" cm="1">
        <f t="array" ref="Y180">IF(AND(B180:D180="",G180:P180=""),"",VLOOKUP(CONCATENATE(M180,"-",N180),Likelihood,2,FALSE))</f>
        <v>50</v>
      </c>
      <c r="Z180" s="8" t="str" cm="1">
        <f t="array" ref="Z180">IF(AND(B180:D180="",G180:P180=""),"",IF(X180&gt;=2,IF(Y180&gt;50,"P1","P3"),IF(X180&gt;0,IF(Y180&gt;50,"P2","P5"),IF(Y180&gt;50,"P4","P6"))))</f>
        <v>P6</v>
      </c>
    </row>
    <row r="181" spans="1:26" x14ac:dyDescent="0.35">
      <c r="A181" t="s">
        <v>197</v>
      </c>
      <c r="B181">
        <v>180</v>
      </c>
      <c r="C181" t="s">
        <v>245</v>
      </c>
      <c r="D181" t="s">
        <v>46</v>
      </c>
      <c r="E181" s="5" t="s">
        <v>112</v>
      </c>
      <c r="F181" s="5" t="s">
        <v>153</v>
      </c>
      <c r="G181">
        <v>64</v>
      </c>
      <c r="H181">
        <v>146</v>
      </c>
      <c r="I181" t="s">
        <v>172</v>
      </c>
      <c r="J181" t="s">
        <v>10</v>
      </c>
      <c r="K181">
        <v>0.4</v>
      </c>
      <c r="L181">
        <v>0.40900000000000003</v>
      </c>
      <c r="M181">
        <v>0</v>
      </c>
      <c r="N181">
        <v>0</v>
      </c>
      <c r="O181">
        <v>1</v>
      </c>
      <c r="P181">
        <v>11389</v>
      </c>
      <c r="Q181" s="8" t="str" cm="1">
        <f t="array" ref="Q181">IF(AND(B181="",D181="",G181:H181="",J181:P181),"",IF(OR(B181="",D181="",AND(D181&lt;&gt;"A",D181&lt;&gt;"B",D181&lt;&gt;"C",D181&lt;&gt;"D",D181&lt;&gt;"U"),G181&lt;0,H181&lt;G181,AND(J181&lt;&gt;"BC",J181&lt;&gt;"SG",J181&lt;&gt;"KQ",J181&lt;&gt;"R"),J181="",K181="",L181="",L181&lt; 0,OR(M181="",M181&gt;15),OR(N181="",N181&gt;15),O181="",P181=""),"ERROR - Please check inputs",""))</f>
        <v/>
      </c>
      <c r="R181" s="8" cm="1">
        <f t="array" ref="R181">IF(AND(B181:D181="",G181:P181=""),"",H181-G181)</f>
        <v>82</v>
      </c>
      <c r="S181" s="8" cm="1">
        <f t="array" ref="S181">IF(AND(B181:D181="",G181:P181=""),"",P181*R181/1000*365)</f>
        <v>340872.77</v>
      </c>
      <c r="T181" s="8" cm="1">
        <f t="array" ref="T181">IF(AND(B181:D181="",G181:P181=""),"",MAX(0,K181-L181))</f>
        <v>0</v>
      </c>
      <c r="U181" s="8" cm="1">
        <f t="array" ref="U181">IF(AND(B181:D181="",G181:P181=""),"",VLOOKUP(J181,ABen_Rates,3,FALSE)*T181*S181)</f>
        <v>0</v>
      </c>
      <c r="V181" s="8" cm="1">
        <f t="array" ref="V181">IF(AND(B181:D181="",G181:P181=""),"",VLOOKUP(D181,Treatment_Life,2,FALSE)*U181)</f>
        <v>0</v>
      </c>
      <c r="W181" s="8" cm="1">
        <f t="array" ref="W181">IF(AND(B181:D181="",G181:P181=""),"",(H181-G181)*O181*Lane_Width*Cost_m2)</f>
        <v>1771.1999999999998</v>
      </c>
      <c r="X181" s="8" cm="1">
        <f t="array" ref="X181">IF(AND(B181:D181="",G181:P181=""),"",V181*Av_Cost_Coll/W181)</f>
        <v>0</v>
      </c>
      <c r="Y181" s="8" cm="1">
        <f t="array" ref="Y181">IF(AND(B181:D181="",G181:P181=""),"",VLOOKUP(CONCATENATE(M181,"-",N181),Likelihood,2,FALSE))</f>
        <v>50</v>
      </c>
      <c r="Z181" s="8" t="str" cm="1">
        <f t="array" ref="Z181">IF(AND(B181:D181="",G181:P181=""),"",IF(X181&gt;=2,IF(Y181&gt;50,"P1","P3"),IF(X181&gt;0,IF(Y181&gt;50,"P2","P5"),IF(Y181&gt;50,"P4","P6"))))</f>
        <v>P6</v>
      </c>
    </row>
    <row r="182" spans="1:26" x14ac:dyDescent="0.35">
      <c r="A182" t="s">
        <v>197</v>
      </c>
      <c r="B182">
        <v>181</v>
      </c>
      <c r="C182" t="s">
        <v>245</v>
      </c>
      <c r="D182" t="s">
        <v>46</v>
      </c>
      <c r="E182" s="5" t="s">
        <v>112</v>
      </c>
      <c r="F182" s="5" t="s">
        <v>153</v>
      </c>
      <c r="G182">
        <v>439</v>
      </c>
      <c r="H182">
        <v>466</v>
      </c>
      <c r="I182" t="s">
        <v>172</v>
      </c>
      <c r="J182" t="s">
        <v>13</v>
      </c>
      <c r="K182">
        <v>0.3</v>
      </c>
      <c r="L182">
        <v>0.48099999999999998</v>
      </c>
      <c r="M182">
        <v>2</v>
      </c>
      <c r="N182">
        <v>0</v>
      </c>
      <c r="O182">
        <v>1</v>
      </c>
      <c r="P182">
        <v>11389</v>
      </c>
      <c r="Q182" s="8" t="str" cm="1">
        <f t="array" ref="Q182">IF(AND(B182="",D182="",G182:H182="",J182:P182),"",IF(OR(B182="",D182="",AND(D182&lt;&gt;"A",D182&lt;&gt;"B",D182&lt;&gt;"C",D182&lt;&gt;"D",D182&lt;&gt;"U"),G182&lt;0,H182&lt;G182,AND(J182&lt;&gt;"BC",J182&lt;&gt;"SG",J182&lt;&gt;"KQ",J182&lt;&gt;"R"),J182="",K182="",L182="",L182&lt; 0,OR(M182="",M182&gt;15),OR(N182="",N182&gt;15),O182="",P182=""),"ERROR - Please check inputs",""))</f>
        <v/>
      </c>
      <c r="R182" s="8" cm="1">
        <f t="array" ref="R182">IF(AND(B182:D182="",G182:P182=""),"",H182-G182)</f>
        <v>27</v>
      </c>
      <c r="S182" s="8" cm="1">
        <f t="array" ref="S182">IF(AND(B182:D182="",G182:P182=""),"",P182*R182/1000*365)</f>
        <v>112238.595</v>
      </c>
      <c r="T182" s="8" cm="1">
        <f t="array" ref="T182">IF(AND(B182:D182="",G182:P182=""),"",MAX(0,K182-L182))</f>
        <v>0</v>
      </c>
      <c r="U182" s="8" cm="1">
        <f t="array" ref="U182">IF(AND(B182:D182="",G182:P182=""),"",VLOOKUP(J182,ABen_Rates,3,FALSE)*T182*S182)</f>
        <v>0</v>
      </c>
      <c r="V182" s="8" cm="1">
        <f t="array" ref="V182">IF(AND(B182:D182="",G182:P182=""),"",VLOOKUP(D182,Treatment_Life,2,FALSE)*U182)</f>
        <v>0</v>
      </c>
      <c r="W182" s="8" cm="1">
        <f t="array" ref="W182">IF(AND(B182:D182="",G182:P182=""),"",(H182-G182)*O182*Lane_Width*Cost_m2)</f>
        <v>583.20000000000005</v>
      </c>
      <c r="X182" s="8" cm="1">
        <f t="array" ref="X182">IF(AND(B182:D182="",G182:P182=""),"",V182*Av_Cost_Coll/W182)</f>
        <v>0</v>
      </c>
      <c r="Y182" s="8" cm="1">
        <f t="array" ref="Y182">IF(AND(B182:D182="",G182:P182=""),"",VLOOKUP(CONCATENATE(M182,"-",N182),Likelihood,2,FALSE))</f>
        <v>36</v>
      </c>
      <c r="Z182" s="8" t="str" cm="1">
        <f t="array" ref="Z182">IF(AND(B182:D182="",G182:P182=""),"",IF(X182&gt;=2,IF(Y182&gt;50,"P1","P3"),IF(X182&gt;0,IF(Y182&gt;50,"P2","P5"),IF(Y182&gt;50,"P4","P6"))))</f>
        <v>P6</v>
      </c>
    </row>
    <row r="183" spans="1:26" x14ac:dyDescent="0.35">
      <c r="A183" t="s">
        <v>197</v>
      </c>
      <c r="B183">
        <v>182</v>
      </c>
      <c r="C183" t="s">
        <v>246</v>
      </c>
      <c r="D183" t="s">
        <v>46</v>
      </c>
      <c r="E183" s="5" t="s">
        <v>112</v>
      </c>
      <c r="F183" s="5" t="s">
        <v>173</v>
      </c>
      <c r="G183">
        <v>0</v>
      </c>
      <c r="H183">
        <v>40</v>
      </c>
      <c r="I183" t="s">
        <v>154</v>
      </c>
      <c r="J183" t="s">
        <v>16</v>
      </c>
      <c r="K183">
        <v>0.5</v>
      </c>
      <c r="L183">
        <v>0.42799999999999999</v>
      </c>
      <c r="M183">
        <v>2</v>
      </c>
      <c r="N183">
        <v>1</v>
      </c>
      <c r="O183">
        <v>2</v>
      </c>
      <c r="P183">
        <v>11400</v>
      </c>
      <c r="Q183" s="8" t="str" cm="1">
        <f t="array" ref="Q183">IF(AND(B183="",D183="",G183:H183="",J183:P183),"",IF(OR(B183="",D183="",AND(D183&lt;&gt;"A",D183&lt;&gt;"B",D183&lt;&gt;"C",D183&lt;&gt;"D",D183&lt;&gt;"U"),G183&lt;0,H183&lt;G183,AND(J183&lt;&gt;"BC",J183&lt;&gt;"SG",J183&lt;&gt;"KQ",J183&lt;&gt;"R"),J183="",K183="",L183="",L183&lt; 0,OR(M183="",M183&gt;15),OR(N183="",N183&gt;15),O183="",P183=""),"ERROR - Please check inputs",""))</f>
        <v/>
      </c>
      <c r="R183" s="8" cm="1">
        <f t="array" ref="R183">IF(AND(B183:D183="",G183:P183=""),"",H183-G183)</f>
        <v>40</v>
      </c>
      <c r="S183" s="8" cm="1">
        <f t="array" ref="S183">IF(AND(B183:D183="",G183:P183=""),"",P183*R183/1000*365)</f>
        <v>166440</v>
      </c>
      <c r="T183" s="8" cm="1">
        <f t="array" ref="T183">IF(AND(B183:D183="",G183:P183=""),"",MAX(0,K183-L183))</f>
        <v>7.2000000000000008E-2</v>
      </c>
      <c r="U183" s="8" cm="1">
        <f t="array" ref="U183">IF(AND(B183:D183="",G183:P183=""),"",VLOOKUP(J183,ABen_Rates,3,FALSE)*T183*S183)</f>
        <v>1.4500252800000002E-2</v>
      </c>
      <c r="V183" s="8" cm="1">
        <f t="array" ref="V183">IF(AND(B183:D183="",G183:P183=""),"",VLOOKUP(D183,Treatment_Life,2,FALSE)*U183)</f>
        <v>0.13050227520000002</v>
      </c>
      <c r="W183" s="8" cm="1">
        <f t="array" ref="W183">IF(AND(B183:D183="",G183:P183=""),"",(H183-G183)*O183*Lane_Width*Cost_m2)</f>
        <v>1728</v>
      </c>
      <c r="X183" s="8" cm="1">
        <f t="array" ref="X183">IF(AND(B183:D183="",G183:P183=""),"",V183*Av_Cost_Coll/W183)</f>
        <v>10.067631250050001</v>
      </c>
      <c r="Y183" s="8" cm="1">
        <f t="array" ref="Y183">IF(AND(B183:D183="",G183:P183=""),"",VLOOKUP(CONCATENATE(M183,"-",N183),Likelihood,2,FALSE))</f>
        <v>59</v>
      </c>
      <c r="Z183" s="8" t="str" cm="1">
        <f t="array" ref="Z183">IF(AND(B183:D183="",G183:P183=""),"",IF(X183&gt;=2,IF(Y183&gt;50,"P1","P3"),IF(X183&gt;0,IF(Y183&gt;50,"P2","P5"),IF(Y183&gt;50,"P4","P6"))))</f>
        <v>P1</v>
      </c>
    </row>
    <row r="184" spans="1:26" x14ac:dyDescent="0.35">
      <c r="A184" t="s">
        <v>197</v>
      </c>
      <c r="B184">
        <v>183</v>
      </c>
      <c r="C184" t="s">
        <v>246</v>
      </c>
      <c r="D184" t="s">
        <v>46</v>
      </c>
      <c r="E184" s="5" t="s">
        <v>112</v>
      </c>
      <c r="F184" s="5" t="s">
        <v>173</v>
      </c>
      <c r="G184">
        <v>40</v>
      </c>
      <c r="H184">
        <v>70</v>
      </c>
      <c r="I184" t="s">
        <v>154</v>
      </c>
      <c r="J184" t="s">
        <v>16</v>
      </c>
      <c r="K184">
        <v>0.5</v>
      </c>
      <c r="L184">
        <v>0.30000000000000004</v>
      </c>
      <c r="M184">
        <v>2</v>
      </c>
      <c r="N184">
        <v>1</v>
      </c>
      <c r="O184">
        <v>2</v>
      </c>
      <c r="P184">
        <v>11400</v>
      </c>
      <c r="Q184" s="8" t="str" cm="1">
        <f t="array" ref="Q184">IF(AND(B184="",D184="",G184:H184="",J184:P184),"",IF(OR(B184="",D184="",AND(D184&lt;&gt;"A",D184&lt;&gt;"B",D184&lt;&gt;"C",D184&lt;&gt;"D",D184&lt;&gt;"U"),G184&lt;0,H184&lt;G184,AND(J184&lt;&gt;"BC",J184&lt;&gt;"SG",J184&lt;&gt;"KQ",J184&lt;&gt;"R"),J184="",K184="",L184="",L184&lt; 0,OR(M184="",M184&gt;15),OR(N184="",N184&gt;15),O184="",P184=""),"ERROR - Please check inputs",""))</f>
        <v/>
      </c>
      <c r="R184" s="8" cm="1">
        <f t="array" ref="R184">IF(AND(B184:D184="",G184:P184=""),"",H184-G184)</f>
        <v>30</v>
      </c>
      <c r="S184" s="8" cm="1">
        <f t="array" ref="S184">IF(AND(B184:D184="",G184:P184=""),"",P184*R184/1000*365)</f>
        <v>124830</v>
      </c>
      <c r="T184" s="8" cm="1">
        <f t="array" ref="T184">IF(AND(B184:D184="",G184:P184=""),"",MAX(0,K184-L184))</f>
        <v>0.19999999999999996</v>
      </c>
      <c r="U184" s="8" cm="1">
        <f t="array" ref="U184">IF(AND(B184:D184="",G184:P184=""),"",VLOOKUP(J184,ABen_Rates,3,FALSE)*T184*S184)</f>
        <v>3.0208859999999997E-2</v>
      </c>
      <c r="V184" s="8" cm="1">
        <f t="array" ref="V184">IF(AND(B184:D184="",G184:P184=""),"",VLOOKUP(D184,Treatment_Life,2,FALSE)*U184)</f>
        <v>0.27187973999999998</v>
      </c>
      <c r="W184" s="8" cm="1">
        <f t="array" ref="W184">IF(AND(B184:D184="",G184:P184=""),"",(H184-G184)*O184*Lane_Width*Cost_m2)</f>
        <v>1296</v>
      </c>
      <c r="X184" s="8" cm="1">
        <f t="array" ref="X184">IF(AND(B184:D184="",G184:P184=""),"",V184*Av_Cost_Coll/W184)</f>
        <v>27.965642361249998</v>
      </c>
      <c r="Y184" s="8" cm="1">
        <f t="array" ref="Y184">IF(AND(B184:D184="",G184:P184=""),"",VLOOKUP(CONCATENATE(M184,"-",N184),Likelihood,2,FALSE))</f>
        <v>59</v>
      </c>
      <c r="Z184" s="8" t="str" cm="1">
        <f t="array" ref="Z184">IF(AND(B184:D184="",G184:P184=""),"",IF(X184&gt;=2,IF(Y184&gt;50,"P1","P3"),IF(X184&gt;0,IF(Y184&gt;50,"P2","P5"),IF(Y184&gt;50,"P4","P6"))))</f>
        <v>P1</v>
      </c>
    </row>
    <row r="185" spans="1:26" x14ac:dyDescent="0.35">
      <c r="A185" t="s">
        <v>197</v>
      </c>
      <c r="B185">
        <v>184</v>
      </c>
      <c r="C185" t="s">
        <v>246</v>
      </c>
      <c r="D185" t="s">
        <v>46</v>
      </c>
      <c r="E185" s="5" t="s">
        <v>112</v>
      </c>
      <c r="F185" s="5" t="s">
        <v>173</v>
      </c>
      <c r="G185">
        <v>70</v>
      </c>
      <c r="H185">
        <v>80</v>
      </c>
      <c r="I185" t="s">
        <v>154</v>
      </c>
      <c r="J185" t="s">
        <v>16</v>
      </c>
      <c r="K185">
        <v>0.5</v>
      </c>
      <c r="L185">
        <v>0.37</v>
      </c>
      <c r="M185">
        <v>2</v>
      </c>
      <c r="N185">
        <v>1</v>
      </c>
      <c r="O185">
        <v>2</v>
      </c>
      <c r="P185">
        <v>11400</v>
      </c>
      <c r="Q185" s="8" t="str" cm="1">
        <f t="array" ref="Q185">IF(AND(B185="",D185="",G185:H185="",J185:P185),"",IF(OR(B185="",D185="",AND(D185&lt;&gt;"A",D185&lt;&gt;"B",D185&lt;&gt;"C",D185&lt;&gt;"D",D185&lt;&gt;"U"),G185&lt;0,H185&lt;G185,AND(J185&lt;&gt;"BC",J185&lt;&gt;"SG",J185&lt;&gt;"KQ",J185&lt;&gt;"R"),J185="",K185="",L185="",L185&lt; 0,OR(M185="",M185&gt;15),OR(N185="",N185&gt;15),O185="",P185=""),"ERROR - Please check inputs",""))</f>
        <v/>
      </c>
      <c r="R185" s="8" cm="1">
        <f t="array" ref="R185">IF(AND(B185:D185="",G185:P185=""),"",H185-G185)</f>
        <v>10</v>
      </c>
      <c r="S185" s="8" cm="1">
        <f t="array" ref="S185">IF(AND(B185:D185="",G185:P185=""),"",P185*R185/1000*365)</f>
        <v>41610</v>
      </c>
      <c r="T185" s="8" cm="1">
        <f t="array" ref="T185">IF(AND(B185:D185="",G185:P185=""),"",MAX(0,K185-L185))</f>
        <v>0.13</v>
      </c>
      <c r="U185" s="8" cm="1">
        <f t="array" ref="U185">IF(AND(B185:D185="",G185:P185=""),"",VLOOKUP(J185,ABen_Rates,3,FALSE)*T185*S185)</f>
        <v>6.5452530000000009E-3</v>
      </c>
      <c r="V185" s="8" cm="1">
        <f t="array" ref="V185">IF(AND(B185:D185="",G185:P185=""),"",VLOOKUP(D185,Treatment_Life,2,FALSE)*U185)</f>
        <v>5.8907277000000008E-2</v>
      </c>
      <c r="W185" s="8" cm="1">
        <f t="array" ref="W185">IF(AND(B185:D185="",G185:P185=""),"",(H185-G185)*O185*Lane_Width*Cost_m2)</f>
        <v>432</v>
      </c>
      <c r="X185" s="8" cm="1">
        <f t="array" ref="X185">IF(AND(B185:D185="",G185:P185=""),"",V185*Av_Cost_Coll/W185)</f>
        <v>18.177667534812503</v>
      </c>
      <c r="Y185" s="8" cm="1">
        <f t="array" ref="Y185">IF(AND(B185:D185="",G185:P185=""),"",VLOOKUP(CONCATENATE(M185,"-",N185),Likelihood,2,FALSE))</f>
        <v>59</v>
      </c>
      <c r="Z185" s="8" t="str" cm="1">
        <f t="array" ref="Z185">IF(AND(B185:D185="",G185:P185=""),"",IF(X185&gt;=2,IF(Y185&gt;50,"P1","P3"),IF(X185&gt;0,IF(Y185&gt;50,"P2","P5"),IF(Y185&gt;50,"P4","P6"))))</f>
        <v>P1</v>
      </c>
    </row>
    <row r="186" spans="1:26" x14ac:dyDescent="0.35">
      <c r="A186" t="s">
        <v>197</v>
      </c>
      <c r="B186">
        <v>185</v>
      </c>
      <c r="C186" t="s">
        <v>246</v>
      </c>
      <c r="D186" t="s">
        <v>46</v>
      </c>
      <c r="E186" s="5" t="s">
        <v>112</v>
      </c>
      <c r="F186" s="5" t="s">
        <v>173</v>
      </c>
      <c r="G186">
        <v>110</v>
      </c>
      <c r="H186">
        <v>120</v>
      </c>
      <c r="I186" t="s">
        <v>154</v>
      </c>
      <c r="J186" t="s">
        <v>16</v>
      </c>
      <c r="K186">
        <v>0.5</v>
      </c>
      <c r="L186">
        <v>0.41000000000000003</v>
      </c>
      <c r="M186">
        <v>2</v>
      </c>
      <c r="N186">
        <v>1</v>
      </c>
      <c r="O186">
        <v>2</v>
      </c>
      <c r="P186">
        <v>11400</v>
      </c>
      <c r="Q186" s="8" t="str" cm="1">
        <f t="array" ref="Q186">IF(AND(B186="",D186="",G186:H186="",J186:P186),"",IF(OR(B186="",D186="",AND(D186&lt;&gt;"A",D186&lt;&gt;"B",D186&lt;&gt;"C",D186&lt;&gt;"D",D186&lt;&gt;"U"),G186&lt;0,H186&lt;G186,AND(J186&lt;&gt;"BC",J186&lt;&gt;"SG",J186&lt;&gt;"KQ",J186&lt;&gt;"R"),J186="",K186="",L186="",L186&lt; 0,OR(M186="",M186&gt;15),OR(N186="",N186&gt;15),O186="",P186=""),"ERROR - Please check inputs",""))</f>
        <v/>
      </c>
      <c r="R186" s="8" cm="1">
        <f t="array" ref="R186">IF(AND(B186:D186="",G186:P186=""),"",H186-G186)</f>
        <v>10</v>
      </c>
      <c r="S186" s="8" cm="1">
        <f t="array" ref="S186">IF(AND(B186:D186="",G186:P186=""),"",P186*R186/1000*365)</f>
        <v>41610</v>
      </c>
      <c r="T186" s="8" cm="1">
        <f t="array" ref="T186">IF(AND(B186:D186="",G186:P186=""),"",MAX(0,K186-L186))</f>
        <v>8.9999999999999969E-2</v>
      </c>
      <c r="U186" s="8" cm="1">
        <f t="array" ref="U186">IF(AND(B186:D186="",G186:P186=""),"",VLOOKUP(J186,ABen_Rates,3,FALSE)*T186*S186)</f>
        <v>4.5313289999999989E-3</v>
      </c>
      <c r="V186" s="8" cm="1">
        <f t="array" ref="V186">IF(AND(B186:D186="",G186:P186=""),"",VLOOKUP(D186,Treatment_Life,2,FALSE)*U186)</f>
        <v>4.0781960999999992E-2</v>
      </c>
      <c r="W186" s="8" cm="1">
        <f t="array" ref="W186">IF(AND(B186:D186="",G186:P186=""),"",(H186-G186)*O186*Lane_Width*Cost_m2)</f>
        <v>432</v>
      </c>
      <c r="X186" s="8" cm="1">
        <f t="array" ref="X186">IF(AND(B186:D186="",G186:P186=""),"",V186*Av_Cost_Coll/W186)</f>
        <v>12.584539062562497</v>
      </c>
      <c r="Y186" s="8" cm="1">
        <f t="array" ref="Y186">IF(AND(B186:D186="",G186:P186=""),"",VLOOKUP(CONCATENATE(M186,"-",N186),Likelihood,2,FALSE))</f>
        <v>59</v>
      </c>
      <c r="Z186" s="8" t="str" cm="1">
        <f t="array" ref="Z186">IF(AND(B186:D186="",G186:P186=""),"",IF(X186&gt;=2,IF(Y186&gt;50,"P1","P3"),IF(X186&gt;0,IF(Y186&gt;50,"P2","P5"),IF(Y186&gt;50,"P4","P6"))))</f>
        <v>P1</v>
      </c>
    </row>
    <row r="187" spans="1:26" x14ac:dyDescent="0.35">
      <c r="A187" t="s">
        <v>197</v>
      </c>
      <c r="B187">
        <v>186</v>
      </c>
      <c r="C187" t="s">
        <v>246</v>
      </c>
      <c r="D187" t="s">
        <v>46</v>
      </c>
      <c r="E187" s="5" t="s">
        <v>112</v>
      </c>
      <c r="F187" s="5" t="s">
        <v>173</v>
      </c>
      <c r="G187">
        <v>120</v>
      </c>
      <c r="H187">
        <v>140</v>
      </c>
      <c r="I187" t="s">
        <v>154</v>
      </c>
      <c r="J187" t="s">
        <v>16</v>
      </c>
      <c r="K187">
        <v>0.5</v>
      </c>
      <c r="L187">
        <v>0.29500000000000004</v>
      </c>
      <c r="M187">
        <v>2</v>
      </c>
      <c r="N187">
        <v>1</v>
      </c>
      <c r="O187">
        <v>2</v>
      </c>
      <c r="P187">
        <v>11400</v>
      </c>
      <c r="Q187" s="8" t="str" cm="1">
        <f t="array" ref="Q187">IF(AND(B187="",D187="",G187:H187="",J187:P187),"",IF(OR(B187="",D187="",AND(D187&lt;&gt;"A",D187&lt;&gt;"B",D187&lt;&gt;"C",D187&lt;&gt;"D",D187&lt;&gt;"U"),G187&lt;0,H187&lt;G187,AND(J187&lt;&gt;"BC",J187&lt;&gt;"SG",J187&lt;&gt;"KQ",J187&lt;&gt;"R"),J187="",K187="",L187="",L187&lt; 0,OR(M187="",M187&gt;15),OR(N187="",N187&gt;15),O187="",P187=""),"ERROR - Please check inputs",""))</f>
        <v/>
      </c>
      <c r="R187" s="8" cm="1">
        <f t="array" ref="R187">IF(AND(B187:D187="",G187:P187=""),"",H187-G187)</f>
        <v>20</v>
      </c>
      <c r="S187" s="8" cm="1">
        <f t="array" ref="S187">IF(AND(B187:D187="",G187:P187=""),"",P187*R187/1000*365)</f>
        <v>83220</v>
      </c>
      <c r="T187" s="8" cm="1">
        <f t="array" ref="T187">IF(AND(B187:D187="",G187:P187=""),"",MAX(0,K187-L187))</f>
        <v>0.20499999999999996</v>
      </c>
      <c r="U187" s="8" cm="1">
        <f t="array" ref="U187">IF(AND(B187:D187="",G187:P187=""),"",VLOOKUP(J187,ABen_Rates,3,FALSE)*T187*S187)</f>
        <v>2.0642720999999996E-2</v>
      </c>
      <c r="V187" s="8" cm="1">
        <f t="array" ref="V187">IF(AND(B187:D187="",G187:P187=""),"",VLOOKUP(D187,Treatment_Life,2,FALSE)*U187)</f>
        <v>0.18578448899999997</v>
      </c>
      <c r="W187" s="8" cm="1">
        <f t="array" ref="W187">IF(AND(B187:D187="",G187:P187=""),"",(H187-G187)*O187*Lane_Width*Cost_m2)</f>
        <v>864</v>
      </c>
      <c r="X187" s="8" cm="1">
        <f t="array" ref="X187">IF(AND(B187:D187="",G187:P187=""),"",V187*Av_Cost_Coll/W187)</f>
        <v>28.664783420281246</v>
      </c>
      <c r="Y187" s="8" cm="1">
        <f t="array" ref="Y187">IF(AND(B187:D187="",G187:P187=""),"",VLOOKUP(CONCATENATE(M187,"-",N187),Likelihood,2,FALSE))</f>
        <v>59</v>
      </c>
      <c r="Z187" s="8" t="str" cm="1">
        <f t="array" ref="Z187">IF(AND(B187:D187="",G187:P187=""),"",IF(X187&gt;=2,IF(Y187&gt;50,"P1","P3"),IF(X187&gt;0,IF(Y187&gt;50,"P2","P5"),IF(Y187&gt;50,"P4","P6"))))</f>
        <v>P1</v>
      </c>
    </row>
    <row r="188" spans="1:26" x14ac:dyDescent="0.35">
      <c r="A188" t="s">
        <v>197</v>
      </c>
      <c r="B188">
        <v>187</v>
      </c>
      <c r="C188" t="s">
        <v>246</v>
      </c>
      <c r="D188" t="s">
        <v>46</v>
      </c>
      <c r="E188" s="5" t="s">
        <v>112</v>
      </c>
      <c r="F188" s="5" t="s">
        <v>173</v>
      </c>
      <c r="G188">
        <v>140</v>
      </c>
      <c r="H188">
        <v>150</v>
      </c>
      <c r="I188" t="s">
        <v>154</v>
      </c>
      <c r="J188" t="s">
        <v>16</v>
      </c>
      <c r="K188">
        <v>0.5</v>
      </c>
      <c r="L188">
        <v>0.33</v>
      </c>
      <c r="M188">
        <v>2</v>
      </c>
      <c r="N188">
        <v>1</v>
      </c>
      <c r="O188">
        <v>2</v>
      </c>
      <c r="P188">
        <v>11400</v>
      </c>
      <c r="Q188" s="8" t="str" cm="1">
        <f t="array" ref="Q188">IF(AND(B188="",D188="",G188:H188="",J188:P188),"",IF(OR(B188="",D188="",AND(D188&lt;&gt;"A",D188&lt;&gt;"B",D188&lt;&gt;"C",D188&lt;&gt;"D",D188&lt;&gt;"U"),G188&lt;0,H188&lt;G188,AND(J188&lt;&gt;"BC",J188&lt;&gt;"SG",J188&lt;&gt;"KQ",J188&lt;&gt;"R"),J188="",K188="",L188="",L188&lt; 0,OR(M188="",M188&gt;15),OR(N188="",N188&gt;15),O188="",P188=""),"ERROR - Please check inputs",""))</f>
        <v/>
      </c>
      <c r="R188" s="8" cm="1">
        <f t="array" ref="R188">IF(AND(B188:D188="",G188:P188=""),"",H188-G188)</f>
        <v>10</v>
      </c>
      <c r="S188" s="8" cm="1">
        <f t="array" ref="S188">IF(AND(B188:D188="",G188:P188=""),"",P188*R188/1000*365)</f>
        <v>41610</v>
      </c>
      <c r="T188" s="8" cm="1">
        <f t="array" ref="T188">IF(AND(B188:D188="",G188:P188=""),"",MAX(0,K188-L188))</f>
        <v>0.16999999999999998</v>
      </c>
      <c r="U188" s="8" cm="1">
        <f t="array" ref="U188">IF(AND(B188:D188="",G188:P188=""),"",VLOOKUP(J188,ABen_Rates,3,FALSE)*T188*S188)</f>
        <v>8.5591769999999994E-3</v>
      </c>
      <c r="V188" s="8" cm="1">
        <f t="array" ref="V188">IF(AND(B188:D188="",G188:P188=""),"",VLOOKUP(D188,Treatment_Life,2,FALSE)*U188)</f>
        <v>7.7032592999999996E-2</v>
      </c>
      <c r="W188" s="8" cm="1">
        <f t="array" ref="W188">IF(AND(B188:D188="",G188:P188=""),"",(H188-G188)*O188*Lane_Width*Cost_m2)</f>
        <v>432</v>
      </c>
      <c r="X188" s="8" cm="1">
        <f t="array" ref="X188">IF(AND(B188:D188="",G188:P188=""),"",V188*Av_Cost_Coll/W188)</f>
        <v>23.770796007062497</v>
      </c>
      <c r="Y188" s="8" cm="1">
        <f t="array" ref="Y188">IF(AND(B188:D188="",G188:P188=""),"",VLOOKUP(CONCATENATE(M188,"-",N188),Likelihood,2,FALSE))</f>
        <v>59</v>
      </c>
      <c r="Z188" s="8" t="str" cm="1">
        <f t="array" ref="Z188">IF(AND(B188:D188="",G188:P188=""),"",IF(X188&gt;=2,IF(Y188&gt;50,"P1","P3"),IF(X188&gt;0,IF(Y188&gt;50,"P2","P5"),IF(Y188&gt;50,"P4","P6"))))</f>
        <v>P1</v>
      </c>
    </row>
    <row r="189" spans="1:26" x14ac:dyDescent="0.35">
      <c r="A189" t="s">
        <v>197</v>
      </c>
      <c r="B189">
        <v>188</v>
      </c>
      <c r="C189" t="s">
        <v>246</v>
      </c>
      <c r="D189" t="s">
        <v>46</v>
      </c>
      <c r="E189" s="5" t="s">
        <v>112</v>
      </c>
      <c r="F189" s="5" t="s">
        <v>173</v>
      </c>
      <c r="G189">
        <v>150</v>
      </c>
      <c r="H189">
        <v>157</v>
      </c>
      <c r="I189" t="s">
        <v>154</v>
      </c>
      <c r="J189" t="s">
        <v>16</v>
      </c>
      <c r="K189">
        <v>0.5</v>
      </c>
      <c r="L189">
        <v>0.41000000000000003</v>
      </c>
      <c r="M189">
        <v>2</v>
      </c>
      <c r="N189">
        <v>1</v>
      </c>
      <c r="O189">
        <v>2</v>
      </c>
      <c r="P189">
        <v>11400</v>
      </c>
      <c r="Q189" s="8" t="str" cm="1">
        <f t="array" ref="Q189">IF(AND(B189="",D189="",G189:H189="",J189:P189),"",IF(OR(B189="",D189="",AND(D189&lt;&gt;"A",D189&lt;&gt;"B",D189&lt;&gt;"C",D189&lt;&gt;"D",D189&lt;&gt;"U"),G189&lt;0,H189&lt;G189,AND(J189&lt;&gt;"BC",J189&lt;&gt;"SG",J189&lt;&gt;"KQ",J189&lt;&gt;"R"),J189="",K189="",L189="",L189&lt; 0,OR(M189="",M189&gt;15),OR(N189="",N189&gt;15),O189="",P189=""),"ERROR - Please check inputs",""))</f>
        <v/>
      </c>
      <c r="R189" s="8" cm="1">
        <f t="array" ref="R189">IF(AND(B189:D189="",G189:P189=""),"",H189-G189)</f>
        <v>7</v>
      </c>
      <c r="S189" s="8" cm="1">
        <f t="array" ref="S189">IF(AND(B189:D189="",G189:P189=""),"",P189*R189/1000*365)</f>
        <v>29127</v>
      </c>
      <c r="T189" s="8" cm="1">
        <f t="array" ref="T189">IF(AND(B189:D189="",G189:P189=""),"",MAX(0,K189-L189))</f>
        <v>8.9999999999999969E-2</v>
      </c>
      <c r="U189" s="8" cm="1">
        <f t="array" ref="U189">IF(AND(B189:D189="",G189:P189=""),"",VLOOKUP(J189,ABen_Rates,3,FALSE)*T189*S189)</f>
        <v>3.1719302999999991E-3</v>
      </c>
      <c r="V189" s="8" cm="1">
        <f t="array" ref="V189">IF(AND(B189:D189="",G189:P189=""),"",VLOOKUP(D189,Treatment_Life,2,FALSE)*U189)</f>
        <v>2.8547372699999993E-2</v>
      </c>
      <c r="W189" s="8" cm="1">
        <f t="array" ref="W189">IF(AND(B189:D189="",G189:P189=""),"",(H189-G189)*O189*Lane_Width*Cost_m2)</f>
        <v>302.39999999999998</v>
      </c>
      <c r="X189" s="8" cm="1">
        <f t="array" ref="X189">IF(AND(B189:D189="",G189:P189=""),"",V189*Av_Cost_Coll/W189)</f>
        <v>12.584539062562499</v>
      </c>
      <c r="Y189" s="8" cm="1">
        <f t="array" ref="Y189">IF(AND(B189:D189="",G189:P189=""),"",VLOOKUP(CONCATENATE(M189,"-",N189),Likelihood,2,FALSE))</f>
        <v>59</v>
      </c>
      <c r="Z189" s="8" t="str" cm="1">
        <f t="array" ref="Z189">IF(AND(B189:D189="",G189:P189=""),"",IF(X189&gt;=2,IF(Y189&gt;50,"P1","P3"),IF(X189&gt;0,IF(Y189&gt;50,"P2","P5"),IF(Y189&gt;50,"P4","P6"))))</f>
        <v>P1</v>
      </c>
    </row>
    <row r="190" spans="1:26" x14ac:dyDescent="0.35">
      <c r="A190" t="s">
        <v>197</v>
      </c>
      <c r="B190">
        <v>189</v>
      </c>
      <c r="C190" t="s">
        <v>247</v>
      </c>
      <c r="D190" t="s">
        <v>46</v>
      </c>
      <c r="E190" s="5" t="s">
        <v>112</v>
      </c>
      <c r="F190" s="5" t="s">
        <v>173</v>
      </c>
      <c r="G190">
        <v>60</v>
      </c>
      <c r="H190">
        <v>100</v>
      </c>
      <c r="I190" t="s">
        <v>154</v>
      </c>
      <c r="J190" t="s">
        <v>16</v>
      </c>
      <c r="K190">
        <v>0.5</v>
      </c>
      <c r="L190">
        <v>0.443</v>
      </c>
      <c r="M190">
        <v>5</v>
      </c>
      <c r="N190">
        <v>3</v>
      </c>
      <c r="O190">
        <v>2</v>
      </c>
      <c r="P190">
        <v>11400</v>
      </c>
      <c r="Q190" s="8" t="str" cm="1">
        <f t="array" ref="Q190">IF(AND(B190="",D190="",G190:H190="",J190:P190),"",IF(OR(B190="",D190="",AND(D190&lt;&gt;"A",D190&lt;&gt;"B",D190&lt;&gt;"C",D190&lt;&gt;"D",D190&lt;&gt;"U"),G190&lt;0,H190&lt;G190,AND(J190&lt;&gt;"BC",J190&lt;&gt;"SG",J190&lt;&gt;"KQ",J190&lt;&gt;"R"),J190="",K190="",L190="",L190&lt; 0,OR(M190="",M190&gt;15),OR(N190="",N190&gt;15),O190="",P190=""),"ERROR - Please check inputs",""))</f>
        <v/>
      </c>
      <c r="R190" s="8" cm="1">
        <f t="array" ref="R190">IF(AND(B190:D190="",G190:P190=""),"",H190-G190)</f>
        <v>40</v>
      </c>
      <c r="S190" s="8" cm="1">
        <f t="array" ref="S190">IF(AND(B190:D190="",G190:P190=""),"",P190*R190/1000*365)</f>
        <v>166440</v>
      </c>
      <c r="T190" s="8" cm="1">
        <f t="array" ref="T190">IF(AND(B190:D190="",G190:P190=""),"",MAX(0,K190-L190))</f>
        <v>5.6999999999999995E-2</v>
      </c>
      <c r="U190" s="8" cm="1">
        <f t="array" ref="U190">IF(AND(B190:D190="",G190:P190=""),"",VLOOKUP(J190,ABen_Rates,3,FALSE)*T190*S190)</f>
        <v>1.14793668E-2</v>
      </c>
      <c r="V190" s="8" cm="1">
        <f t="array" ref="V190">IF(AND(B190:D190="",G190:P190=""),"",VLOOKUP(D190,Treatment_Life,2,FALSE)*U190)</f>
        <v>0.1033143012</v>
      </c>
      <c r="W190" s="8" cm="1">
        <f t="array" ref="W190">IF(AND(B190:D190="",G190:P190=""),"",(H190-G190)*O190*Lane_Width*Cost_m2)</f>
        <v>1728</v>
      </c>
      <c r="X190" s="8" cm="1">
        <f t="array" ref="X190">IF(AND(B190:D190="",G190:P190=""),"",V190*Av_Cost_Coll/W190)</f>
        <v>7.9702080729562503</v>
      </c>
      <c r="Y190" s="8" cm="1">
        <f t="array" ref="Y190">IF(AND(B190:D190="",G190:P190=""),"",VLOOKUP(CONCATENATE(M190,"-",N190),Likelihood,2,FALSE))</f>
        <v>79</v>
      </c>
      <c r="Z190" s="8" t="str" cm="1">
        <f t="array" ref="Z190">IF(AND(B190:D190="",G190:P190=""),"",IF(X190&gt;=2,IF(Y190&gt;50,"P1","P3"),IF(X190&gt;0,IF(Y190&gt;50,"P2","P5"),IF(Y190&gt;50,"P4","P6"))))</f>
        <v>P1</v>
      </c>
    </row>
    <row r="191" spans="1:26" x14ac:dyDescent="0.35">
      <c r="A191" t="s">
        <v>197</v>
      </c>
      <c r="B191">
        <v>190</v>
      </c>
      <c r="C191" t="s">
        <v>247</v>
      </c>
      <c r="D191" t="s">
        <v>46</v>
      </c>
      <c r="E191" s="5" t="s">
        <v>112</v>
      </c>
      <c r="F191" s="5" t="s">
        <v>173</v>
      </c>
      <c r="G191">
        <v>100</v>
      </c>
      <c r="H191">
        <v>106</v>
      </c>
      <c r="I191" t="s">
        <v>154</v>
      </c>
      <c r="J191" t="s">
        <v>16</v>
      </c>
      <c r="K191">
        <v>0.5</v>
      </c>
      <c r="L191">
        <v>0.37</v>
      </c>
      <c r="M191">
        <v>2</v>
      </c>
      <c r="N191">
        <v>1</v>
      </c>
      <c r="O191">
        <v>2</v>
      </c>
      <c r="P191">
        <v>11400</v>
      </c>
      <c r="Q191" s="8" t="str" cm="1">
        <f t="array" ref="Q191">IF(AND(B191="",D191="",G191:H191="",J191:P191),"",IF(OR(B191="",D191="",AND(D191&lt;&gt;"A",D191&lt;&gt;"B",D191&lt;&gt;"C",D191&lt;&gt;"D",D191&lt;&gt;"U"),G191&lt;0,H191&lt;G191,AND(J191&lt;&gt;"BC",J191&lt;&gt;"SG",J191&lt;&gt;"KQ",J191&lt;&gt;"R"),J191="",K191="",L191="",L191&lt; 0,OR(M191="",M191&gt;15),OR(N191="",N191&gt;15),O191="",P191=""),"ERROR - Please check inputs",""))</f>
        <v/>
      </c>
      <c r="R191" s="8" cm="1">
        <f t="array" ref="R191">IF(AND(B191:D191="",G191:P191=""),"",H191-G191)</f>
        <v>6</v>
      </c>
      <c r="S191" s="8" cm="1">
        <f t="array" ref="S191">IF(AND(B191:D191="",G191:P191=""),"",P191*R191/1000*365)</f>
        <v>24966.000000000004</v>
      </c>
      <c r="T191" s="8" cm="1">
        <f t="array" ref="T191">IF(AND(B191:D191="",G191:P191=""),"",MAX(0,K191-L191))</f>
        <v>0.13</v>
      </c>
      <c r="U191" s="8" cm="1">
        <f t="array" ref="U191">IF(AND(B191:D191="",G191:P191=""),"",VLOOKUP(J191,ABen_Rates,3,FALSE)*T191*S191)</f>
        <v>3.9271518000000005E-3</v>
      </c>
      <c r="V191" s="8" cm="1">
        <f t="array" ref="V191">IF(AND(B191:D191="",G191:P191=""),"",VLOOKUP(D191,Treatment_Life,2,FALSE)*U191)</f>
        <v>3.5344366200000005E-2</v>
      </c>
      <c r="W191" s="8" cm="1">
        <f t="array" ref="W191">IF(AND(B191:D191="",G191:P191=""),"",(H191-G191)*O191*Lane_Width*Cost_m2)</f>
        <v>259.20000000000005</v>
      </c>
      <c r="X191" s="8" cm="1">
        <f t="array" ref="X191">IF(AND(B191:D191="",G191:P191=""),"",V191*Av_Cost_Coll/W191)</f>
        <v>18.1776675348125</v>
      </c>
      <c r="Y191" s="8" cm="1">
        <f t="array" ref="Y191">IF(AND(B191:D191="",G191:P191=""),"",VLOOKUP(CONCATENATE(M191,"-",N191),Likelihood,2,FALSE))</f>
        <v>59</v>
      </c>
      <c r="Z191" s="8" t="str" cm="1">
        <f t="array" ref="Z191">IF(AND(B191:D191="",G191:P191=""),"",IF(X191&gt;=2,IF(Y191&gt;50,"P1","P3"),IF(X191&gt;0,IF(Y191&gt;50,"P2","P5"),IF(Y191&gt;50,"P4","P6"))))</f>
        <v>P1</v>
      </c>
    </row>
    <row r="192" spans="1:26" x14ac:dyDescent="0.35">
      <c r="A192" t="s">
        <v>197</v>
      </c>
      <c r="B192">
        <v>191</v>
      </c>
      <c r="C192" t="s">
        <v>248</v>
      </c>
      <c r="D192" t="s">
        <v>46</v>
      </c>
      <c r="E192" s="5" t="s">
        <v>112</v>
      </c>
      <c r="F192" s="5" t="s">
        <v>153</v>
      </c>
      <c r="G192">
        <v>38</v>
      </c>
      <c r="H192">
        <v>136</v>
      </c>
      <c r="I192" t="s">
        <v>154</v>
      </c>
      <c r="J192" t="s">
        <v>10</v>
      </c>
      <c r="K192">
        <v>0.4</v>
      </c>
      <c r="L192">
        <v>0.41000000000000003</v>
      </c>
      <c r="M192">
        <v>1</v>
      </c>
      <c r="N192">
        <v>0</v>
      </c>
      <c r="O192">
        <v>1</v>
      </c>
      <c r="P192">
        <v>9202</v>
      </c>
      <c r="Q192" s="8" t="str" cm="1">
        <f t="array" ref="Q192">IF(AND(B192="",D192="",G192:H192="",J192:P192),"",IF(OR(B192="",D192="",AND(D192&lt;&gt;"A",D192&lt;&gt;"B",D192&lt;&gt;"C",D192&lt;&gt;"D",D192&lt;&gt;"U"),G192&lt;0,H192&lt;G192,AND(J192&lt;&gt;"BC",J192&lt;&gt;"SG",J192&lt;&gt;"KQ",J192&lt;&gt;"R"),J192="",K192="",L192="",L192&lt; 0,OR(M192="",M192&gt;15),OR(N192="",N192&gt;15),O192="",P192=""),"ERROR - Please check inputs",""))</f>
        <v/>
      </c>
      <c r="R192" s="8" cm="1">
        <f t="array" ref="R192">IF(AND(B192:D192="",G192:P192=""),"",H192-G192)</f>
        <v>98</v>
      </c>
      <c r="S192" s="8" cm="1">
        <f t="array" ref="S192">IF(AND(B192:D192="",G192:P192=""),"",P192*R192/1000*365)</f>
        <v>329155.54000000004</v>
      </c>
      <c r="T192" s="8" cm="1">
        <f t="array" ref="T192">IF(AND(B192:D192="",G192:P192=""),"",MAX(0,K192-L192))</f>
        <v>0</v>
      </c>
      <c r="U192" s="8" cm="1">
        <f t="array" ref="U192">IF(AND(B192:D192="",G192:P192=""),"",VLOOKUP(J192,ABen_Rates,3,FALSE)*T192*S192)</f>
        <v>0</v>
      </c>
      <c r="V192" s="8" cm="1">
        <f t="array" ref="V192">IF(AND(B192:D192="",G192:P192=""),"",VLOOKUP(D192,Treatment_Life,2,FALSE)*U192)</f>
        <v>0</v>
      </c>
      <c r="W192" s="8" cm="1">
        <f t="array" ref="W192">IF(AND(B192:D192="",G192:P192=""),"",(H192-G192)*O192*Lane_Width*Cost_m2)</f>
        <v>2116.8000000000002</v>
      </c>
      <c r="X192" s="8" cm="1">
        <f t="array" ref="X192">IF(AND(B192:D192="",G192:P192=""),"",V192*Av_Cost_Coll/W192)</f>
        <v>0</v>
      </c>
      <c r="Y192" s="8" cm="1">
        <f t="array" ref="Y192">IF(AND(B192:D192="",G192:P192=""),"",VLOOKUP(CONCATENATE(M192,"-",N192),Likelihood,2,FALSE))</f>
        <v>43</v>
      </c>
      <c r="Z192" s="8" t="str" cm="1">
        <f t="array" ref="Z192">IF(AND(B192:D192="",G192:P192=""),"",IF(X192&gt;=2,IF(Y192&gt;50,"P1","P3"),IF(X192&gt;0,IF(Y192&gt;50,"P2","P5"),IF(Y192&gt;50,"P4","P6"))))</f>
        <v>P6</v>
      </c>
    </row>
    <row r="193" spans="1:26" x14ac:dyDescent="0.35">
      <c r="A193" t="s">
        <v>197</v>
      </c>
      <c r="B193">
        <v>192</v>
      </c>
      <c r="C193" t="s">
        <v>248</v>
      </c>
      <c r="D193" t="s">
        <v>46</v>
      </c>
      <c r="E193" s="5" t="s">
        <v>112</v>
      </c>
      <c r="F193" s="5" t="s">
        <v>153</v>
      </c>
      <c r="G193">
        <v>136</v>
      </c>
      <c r="H193">
        <v>200</v>
      </c>
      <c r="I193" t="s">
        <v>154</v>
      </c>
      <c r="J193" t="s">
        <v>13</v>
      </c>
      <c r="K193">
        <v>0.3</v>
      </c>
      <c r="L193">
        <v>0.38</v>
      </c>
      <c r="M193">
        <v>2</v>
      </c>
      <c r="N193">
        <v>1</v>
      </c>
      <c r="O193">
        <v>1</v>
      </c>
      <c r="P193">
        <v>9202</v>
      </c>
      <c r="Q193" s="8" t="str" cm="1">
        <f t="array" ref="Q193">IF(AND(B193="",D193="",G193:H193="",J193:P193),"",IF(OR(B193="",D193="",AND(D193&lt;&gt;"A",D193&lt;&gt;"B",D193&lt;&gt;"C",D193&lt;&gt;"D",D193&lt;&gt;"U"),G193&lt;0,H193&lt;G193,AND(J193&lt;&gt;"BC",J193&lt;&gt;"SG",J193&lt;&gt;"KQ",J193&lt;&gt;"R"),J193="",K193="",L193="",L193&lt; 0,OR(M193="",M193&gt;15),OR(N193="",N193&gt;15),O193="",P193=""),"ERROR - Please check inputs",""))</f>
        <v/>
      </c>
      <c r="R193" s="8" cm="1">
        <f t="array" ref="R193">IF(AND(B193:D193="",G193:P193=""),"",H193-G193)</f>
        <v>64</v>
      </c>
      <c r="S193" s="8" cm="1">
        <f t="array" ref="S193">IF(AND(B193:D193="",G193:P193=""),"",P193*R193/1000*365)</f>
        <v>214958.72</v>
      </c>
      <c r="T193" s="8" cm="1">
        <f t="array" ref="T193">IF(AND(B193:D193="",G193:P193=""),"",MAX(0,K193-L193))</f>
        <v>0</v>
      </c>
      <c r="U193" s="8" cm="1">
        <f t="array" ref="U193">IF(AND(B193:D193="",G193:P193=""),"",VLOOKUP(J193,ABen_Rates,3,FALSE)*T193*S193)</f>
        <v>0</v>
      </c>
      <c r="V193" s="8" cm="1">
        <f t="array" ref="V193">IF(AND(B193:D193="",G193:P193=""),"",VLOOKUP(D193,Treatment_Life,2,FALSE)*U193)</f>
        <v>0</v>
      </c>
      <c r="W193" s="8" cm="1">
        <f t="array" ref="W193">IF(AND(B193:D193="",G193:P193=""),"",(H193-G193)*O193*Lane_Width*Cost_m2)</f>
        <v>1382.4</v>
      </c>
      <c r="X193" s="8" cm="1">
        <f t="array" ref="X193">IF(AND(B193:D193="",G193:P193=""),"",V193*Av_Cost_Coll/W193)</f>
        <v>0</v>
      </c>
      <c r="Y193" s="8" cm="1">
        <f t="array" ref="Y193">IF(AND(B193:D193="",G193:P193=""),"",VLOOKUP(CONCATENATE(M193,"-",N193),Likelihood,2,FALSE))</f>
        <v>59</v>
      </c>
      <c r="Z193" s="8" t="str" cm="1">
        <f t="array" ref="Z193">IF(AND(B193:D193="",G193:P193=""),"",IF(X193&gt;=2,IF(Y193&gt;50,"P1","P3"),IF(X193&gt;0,IF(Y193&gt;50,"P2","P5"),IF(Y193&gt;50,"P4","P6"))))</f>
        <v>P4</v>
      </c>
    </row>
    <row r="194" spans="1:26" x14ac:dyDescent="0.35">
      <c r="A194" t="s">
        <v>197</v>
      </c>
      <c r="B194">
        <v>193</v>
      </c>
      <c r="C194" t="s">
        <v>248</v>
      </c>
      <c r="D194" t="s">
        <v>46</v>
      </c>
      <c r="E194" s="5" t="s">
        <v>112</v>
      </c>
      <c r="F194" s="5" t="s">
        <v>153</v>
      </c>
      <c r="G194">
        <v>88</v>
      </c>
      <c r="H194">
        <v>186</v>
      </c>
      <c r="I194" t="s">
        <v>172</v>
      </c>
      <c r="J194" t="s">
        <v>10</v>
      </c>
      <c r="K194">
        <v>0.4</v>
      </c>
      <c r="L194">
        <v>0.41000000000000003</v>
      </c>
      <c r="M194">
        <v>0</v>
      </c>
      <c r="N194">
        <v>0</v>
      </c>
      <c r="O194">
        <v>1</v>
      </c>
      <c r="P194">
        <v>9202</v>
      </c>
      <c r="Q194" s="8" t="str" cm="1">
        <f t="array" ref="Q194">IF(AND(B194="",D194="",G194:H194="",J194:P194),"",IF(OR(B194="",D194="",AND(D194&lt;&gt;"A",D194&lt;&gt;"B",D194&lt;&gt;"C",D194&lt;&gt;"D",D194&lt;&gt;"U"),G194&lt;0,H194&lt;G194,AND(J194&lt;&gt;"BC",J194&lt;&gt;"SG",J194&lt;&gt;"KQ",J194&lt;&gt;"R"),J194="",K194="",L194="",L194&lt; 0,OR(M194="",M194&gt;15),OR(N194="",N194&gt;15),O194="",P194=""),"ERROR - Please check inputs",""))</f>
        <v/>
      </c>
      <c r="R194" s="8" cm="1">
        <f t="array" ref="R194">IF(AND(B194:D194="",G194:P194=""),"",H194-G194)</f>
        <v>98</v>
      </c>
      <c r="S194" s="8" cm="1">
        <f t="array" ref="S194">IF(AND(B194:D194="",G194:P194=""),"",P194*R194/1000*365)</f>
        <v>329155.54000000004</v>
      </c>
      <c r="T194" s="8" cm="1">
        <f t="array" ref="T194">IF(AND(B194:D194="",G194:P194=""),"",MAX(0,K194-L194))</f>
        <v>0</v>
      </c>
      <c r="U194" s="8" cm="1">
        <f t="array" ref="U194">IF(AND(B194:D194="",G194:P194=""),"",VLOOKUP(J194,ABen_Rates,3,FALSE)*T194*S194)</f>
        <v>0</v>
      </c>
      <c r="V194" s="8" cm="1">
        <f t="array" ref="V194">IF(AND(B194:D194="",G194:P194=""),"",VLOOKUP(D194,Treatment_Life,2,FALSE)*U194)</f>
        <v>0</v>
      </c>
      <c r="W194" s="8" cm="1">
        <f t="array" ref="W194">IF(AND(B194:D194="",G194:P194=""),"",(H194-G194)*O194*Lane_Width*Cost_m2)</f>
        <v>2116.8000000000002</v>
      </c>
      <c r="X194" s="8" cm="1">
        <f t="array" ref="X194">IF(AND(B194:D194="",G194:P194=""),"",V194*Av_Cost_Coll/W194)</f>
        <v>0</v>
      </c>
      <c r="Y194" s="8" cm="1">
        <f t="array" ref="Y194">IF(AND(B194:D194="",G194:P194=""),"",VLOOKUP(CONCATENATE(M194,"-",N194),Likelihood,2,FALSE))</f>
        <v>50</v>
      </c>
      <c r="Z194" s="8" t="str" cm="1">
        <f t="array" ref="Z194">IF(AND(B194:D194="",G194:P194=""),"",IF(X194&gt;=2,IF(Y194&gt;50,"P1","P3"),IF(X194&gt;0,IF(Y194&gt;50,"P2","P5"),IF(Y194&gt;50,"P4","P6"))))</f>
        <v>P6</v>
      </c>
    </row>
    <row r="195" spans="1:26" x14ac:dyDescent="0.35">
      <c r="A195" t="s">
        <v>197</v>
      </c>
      <c r="B195">
        <v>194</v>
      </c>
      <c r="C195" t="s">
        <v>249</v>
      </c>
      <c r="D195" t="s">
        <v>46</v>
      </c>
      <c r="E195" s="5" t="s">
        <v>112</v>
      </c>
      <c r="F195" s="5" t="s">
        <v>153</v>
      </c>
      <c r="G195">
        <v>351</v>
      </c>
      <c r="H195">
        <v>443</v>
      </c>
      <c r="I195" t="s">
        <v>154</v>
      </c>
      <c r="J195" t="s">
        <v>13</v>
      </c>
      <c r="K195">
        <v>0.3</v>
      </c>
      <c r="L195">
        <v>0.42599999999999999</v>
      </c>
      <c r="M195">
        <v>0</v>
      </c>
      <c r="N195">
        <v>0</v>
      </c>
      <c r="O195">
        <v>1</v>
      </c>
      <c r="P195">
        <v>12118</v>
      </c>
      <c r="Q195" s="8" t="str" cm="1">
        <f t="array" ref="Q195">IF(AND(B195="",D195="",G195:H195="",J195:P195),"",IF(OR(B195="",D195="",AND(D195&lt;&gt;"A",D195&lt;&gt;"B",D195&lt;&gt;"C",D195&lt;&gt;"D",D195&lt;&gt;"U"),G195&lt;0,H195&lt;G195,AND(J195&lt;&gt;"BC",J195&lt;&gt;"SG",J195&lt;&gt;"KQ",J195&lt;&gt;"R"),J195="",K195="",L195="",L195&lt; 0,OR(M195="",M195&gt;15),OR(N195="",N195&gt;15),O195="",P195=""),"ERROR - Please check inputs",""))</f>
        <v/>
      </c>
      <c r="R195" s="8" cm="1">
        <f t="array" ref="R195">IF(AND(B195:D195="",G195:P195=""),"",H195-G195)</f>
        <v>92</v>
      </c>
      <c r="S195" s="8" cm="1">
        <f t="array" ref="S195">IF(AND(B195:D195="",G195:P195=""),"",P195*R195/1000*365)</f>
        <v>406922.44</v>
      </c>
      <c r="T195" s="8" cm="1">
        <f t="array" ref="T195">IF(AND(B195:D195="",G195:P195=""),"",MAX(0,K195-L195))</f>
        <v>0</v>
      </c>
      <c r="U195" s="8" cm="1">
        <f t="array" ref="U195">IF(AND(B195:D195="",G195:P195=""),"",VLOOKUP(J195,ABen_Rates,3,FALSE)*T195*S195)</f>
        <v>0</v>
      </c>
      <c r="V195" s="8" cm="1">
        <f t="array" ref="V195">IF(AND(B195:D195="",G195:P195=""),"",VLOOKUP(D195,Treatment_Life,2,FALSE)*U195)</f>
        <v>0</v>
      </c>
      <c r="W195" s="8" cm="1">
        <f t="array" ref="W195">IF(AND(B195:D195="",G195:P195=""),"",(H195-G195)*O195*Lane_Width*Cost_m2)</f>
        <v>1987.1999999999998</v>
      </c>
      <c r="X195" s="8" cm="1">
        <f t="array" ref="X195">IF(AND(B195:D195="",G195:P195=""),"",V195*Av_Cost_Coll/W195)</f>
        <v>0</v>
      </c>
      <c r="Y195" s="8" cm="1">
        <f t="array" ref="Y195">IF(AND(B195:D195="",G195:P195=""),"",VLOOKUP(CONCATENATE(M195,"-",N195),Likelihood,2,FALSE))</f>
        <v>50</v>
      </c>
      <c r="Z195" s="8" t="str" cm="1">
        <f t="array" ref="Z195">IF(AND(B195:D195="",G195:P195=""),"",IF(X195&gt;=2,IF(Y195&gt;50,"P1","P3"),IF(X195&gt;0,IF(Y195&gt;50,"P2","P5"),IF(Y195&gt;50,"P4","P6"))))</f>
        <v>P6</v>
      </c>
    </row>
    <row r="196" spans="1:26" x14ac:dyDescent="0.35">
      <c r="A196" t="s">
        <v>197</v>
      </c>
      <c r="B196">
        <v>195</v>
      </c>
      <c r="C196" t="s">
        <v>249</v>
      </c>
      <c r="D196" t="s">
        <v>46</v>
      </c>
      <c r="E196" s="5" t="s">
        <v>112</v>
      </c>
      <c r="F196" s="5" t="s">
        <v>153</v>
      </c>
      <c r="G196">
        <v>495</v>
      </c>
      <c r="H196">
        <v>559</v>
      </c>
      <c r="I196" t="s">
        <v>154</v>
      </c>
      <c r="J196" t="s">
        <v>13</v>
      </c>
      <c r="K196">
        <v>0.3</v>
      </c>
      <c r="L196">
        <v>0.37</v>
      </c>
      <c r="M196">
        <v>0</v>
      </c>
      <c r="N196">
        <v>0</v>
      </c>
      <c r="O196">
        <v>1</v>
      </c>
      <c r="P196">
        <v>12118</v>
      </c>
      <c r="Q196" s="8" t="str" cm="1">
        <f t="array" ref="Q196">IF(AND(B196="",D196="",G196:H196="",J196:P196),"",IF(OR(B196="",D196="",AND(D196&lt;&gt;"A",D196&lt;&gt;"B",D196&lt;&gt;"C",D196&lt;&gt;"D",D196&lt;&gt;"U"),G196&lt;0,H196&lt;G196,AND(J196&lt;&gt;"BC",J196&lt;&gt;"SG",J196&lt;&gt;"KQ",J196&lt;&gt;"R"),J196="",K196="",L196="",L196&lt; 0,OR(M196="",M196&gt;15),OR(N196="",N196&gt;15),O196="",P196=""),"ERROR - Please check inputs",""))</f>
        <v/>
      </c>
      <c r="R196" s="8" cm="1">
        <f t="array" ref="R196">IF(AND(B196:D196="",G196:P196=""),"",H196-G196)</f>
        <v>64</v>
      </c>
      <c r="S196" s="8" cm="1">
        <f t="array" ref="S196">IF(AND(B196:D196="",G196:P196=""),"",P196*R196/1000*365)</f>
        <v>283076.47999999998</v>
      </c>
      <c r="T196" s="8" cm="1">
        <f t="array" ref="T196">IF(AND(B196:D196="",G196:P196=""),"",MAX(0,K196-L196))</f>
        <v>0</v>
      </c>
      <c r="U196" s="8" cm="1">
        <f t="array" ref="U196">IF(AND(B196:D196="",G196:P196=""),"",VLOOKUP(J196,ABen_Rates,3,FALSE)*T196*S196)</f>
        <v>0</v>
      </c>
      <c r="V196" s="8" cm="1">
        <f t="array" ref="V196">IF(AND(B196:D196="",G196:P196=""),"",VLOOKUP(D196,Treatment_Life,2,FALSE)*U196)</f>
        <v>0</v>
      </c>
      <c r="W196" s="8" cm="1">
        <f t="array" ref="W196">IF(AND(B196:D196="",G196:P196=""),"",(H196-G196)*O196*Lane_Width*Cost_m2)</f>
        <v>1382.4</v>
      </c>
      <c r="X196" s="8" cm="1">
        <f t="array" ref="X196">IF(AND(B196:D196="",G196:P196=""),"",V196*Av_Cost_Coll/W196)</f>
        <v>0</v>
      </c>
      <c r="Y196" s="8" cm="1">
        <f t="array" ref="Y196">IF(AND(B196:D196="",G196:P196=""),"",VLOOKUP(CONCATENATE(M196,"-",N196),Likelihood,2,FALSE))</f>
        <v>50</v>
      </c>
      <c r="Z196" s="8" t="str" cm="1">
        <f t="array" ref="Z196">IF(AND(B196:D196="",G196:P196=""),"",IF(X196&gt;=2,IF(Y196&gt;50,"P1","P3"),IF(X196&gt;0,IF(Y196&gt;50,"P2","P5"),IF(Y196&gt;50,"P4","P6"))))</f>
        <v>P6</v>
      </c>
    </row>
    <row r="197" spans="1:26" x14ac:dyDescent="0.35">
      <c r="A197" t="s">
        <v>197</v>
      </c>
      <c r="B197">
        <v>196</v>
      </c>
      <c r="C197" t="s">
        <v>249</v>
      </c>
      <c r="D197" t="s">
        <v>46</v>
      </c>
      <c r="E197" s="5" t="s">
        <v>112</v>
      </c>
      <c r="F197" s="5" t="s">
        <v>153</v>
      </c>
      <c r="G197">
        <v>0</v>
      </c>
      <c r="H197">
        <v>140</v>
      </c>
      <c r="I197" t="s">
        <v>172</v>
      </c>
      <c r="J197" t="s">
        <v>13</v>
      </c>
      <c r="K197">
        <v>0.3</v>
      </c>
      <c r="L197">
        <v>0.42000000000000004</v>
      </c>
      <c r="M197">
        <v>2</v>
      </c>
      <c r="N197">
        <v>0</v>
      </c>
      <c r="O197">
        <v>1</v>
      </c>
      <c r="P197">
        <v>12118</v>
      </c>
      <c r="Q197" s="8" t="str" cm="1">
        <f t="array" ref="Q197">IF(AND(B197="",D197="",G197:H197="",J197:P197),"",IF(OR(B197="",D197="",AND(D197&lt;&gt;"A",D197&lt;&gt;"B",D197&lt;&gt;"C",D197&lt;&gt;"D",D197&lt;&gt;"U"),G197&lt;0,H197&lt;G197,AND(J197&lt;&gt;"BC",J197&lt;&gt;"SG",J197&lt;&gt;"KQ",J197&lt;&gt;"R"),J197="",K197="",L197="",L197&lt; 0,OR(M197="",M197&gt;15),OR(N197="",N197&gt;15),O197="",P197=""),"ERROR - Please check inputs",""))</f>
        <v/>
      </c>
      <c r="R197" s="8" cm="1">
        <f t="array" ref="R197">IF(AND(B197:D197="",G197:P197=""),"",H197-G197)</f>
        <v>140</v>
      </c>
      <c r="S197" s="8" cm="1">
        <f t="array" ref="S197">IF(AND(B197:D197="",G197:P197=""),"",P197*R197/1000*365)</f>
        <v>619229.80000000005</v>
      </c>
      <c r="T197" s="8" cm="1">
        <f t="array" ref="T197">IF(AND(B197:D197="",G197:P197=""),"",MAX(0,K197-L197))</f>
        <v>0</v>
      </c>
      <c r="U197" s="8" cm="1">
        <f t="array" ref="U197">IF(AND(B197:D197="",G197:P197=""),"",VLOOKUP(J197,ABen_Rates,3,FALSE)*T197*S197)</f>
        <v>0</v>
      </c>
      <c r="V197" s="8" cm="1">
        <f t="array" ref="V197">IF(AND(B197:D197="",G197:P197=""),"",VLOOKUP(D197,Treatment_Life,2,FALSE)*U197)</f>
        <v>0</v>
      </c>
      <c r="W197" s="8" cm="1">
        <f t="array" ref="W197">IF(AND(B197:D197="",G197:P197=""),"",(H197-G197)*O197*Lane_Width*Cost_m2)</f>
        <v>3024</v>
      </c>
      <c r="X197" s="8" cm="1">
        <f t="array" ref="X197">IF(AND(B197:D197="",G197:P197=""),"",V197*Av_Cost_Coll/W197)</f>
        <v>0</v>
      </c>
      <c r="Y197" s="8" cm="1">
        <f t="array" ref="Y197">IF(AND(B197:D197="",G197:P197=""),"",VLOOKUP(CONCATENATE(M197,"-",N197),Likelihood,2,FALSE))</f>
        <v>36</v>
      </c>
      <c r="Z197" s="8" t="str" cm="1">
        <f t="array" ref="Z197">IF(AND(B197:D197="",G197:P197=""),"",IF(X197&gt;=2,IF(Y197&gt;50,"P1","P3"),IF(X197&gt;0,IF(Y197&gt;50,"P2","P5"),IF(Y197&gt;50,"P4","P6"))))</f>
        <v>P6</v>
      </c>
    </row>
    <row r="198" spans="1:26" x14ac:dyDescent="0.35">
      <c r="A198" t="s">
        <v>197</v>
      </c>
      <c r="B198">
        <v>197</v>
      </c>
      <c r="C198" t="s">
        <v>249</v>
      </c>
      <c r="D198" t="s">
        <v>46</v>
      </c>
      <c r="E198" s="5" t="s">
        <v>112</v>
      </c>
      <c r="F198" s="5" t="s">
        <v>153</v>
      </c>
      <c r="G198">
        <v>140</v>
      </c>
      <c r="H198">
        <v>231</v>
      </c>
      <c r="I198" t="s">
        <v>172</v>
      </c>
      <c r="J198" t="s">
        <v>13</v>
      </c>
      <c r="K198">
        <v>0.3</v>
      </c>
      <c r="L198">
        <v>0.48699999999999999</v>
      </c>
      <c r="M198">
        <v>2</v>
      </c>
      <c r="N198">
        <v>0</v>
      </c>
      <c r="O198">
        <v>1</v>
      </c>
      <c r="P198">
        <v>12118</v>
      </c>
      <c r="Q198" s="8" t="str" cm="1">
        <f t="array" ref="Q198">IF(AND(B198="",D198="",G198:H198="",J198:P198),"",IF(OR(B198="",D198="",AND(D198&lt;&gt;"A",D198&lt;&gt;"B",D198&lt;&gt;"C",D198&lt;&gt;"D",D198&lt;&gt;"U"),G198&lt;0,H198&lt;G198,AND(J198&lt;&gt;"BC",J198&lt;&gt;"SG",J198&lt;&gt;"KQ",J198&lt;&gt;"R"),J198="",K198="",L198="",L198&lt; 0,OR(M198="",M198&gt;15),OR(N198="",N198&gt;15),O198="",P198=""),"ERROR - Please check inputs",""))</f>
        <v/>
      </c>
      <c r="R198" s="8" cm="1">
        <f t="array" ref="R198">IF(AND(B198:D198="",G198:P198=""),"",H198-G198)</f>
        <v>91</v>
      </c>
      <c r="S198" s="8" cm="1">
        <f t="array" ref="S198">IF(AND(B198:D198="",G198:P198=""),"",P198*R198/1000*365)</f>
        <v>402499.37</v>
      </c>
      <c r="T198" s="8" cm="1">
        <f t="array" ref="T198">IF(AND(B198:D198="",G198:P198=""),"",MAX(0,K198-L198))</f>
        <v>0</v>
      </c>
      <c r="U198" s="8" cm="1">
        <f t="array" ref="U198">IF(AND(B198:D198="",G198:P198=""),"",VLOOKUP(J198,ABen_Rates,3,FALSE)*T198*S198)</f>
        <v>0</v>
      </c>
      <c r="V198" s="8" cm="1">
        <f t="array" ref="V198">IF(AND(B198:D198="",G198:P198=""),"",VLOOKUP(D198,Treatment_Life,2,FALSE)*U198)</f>
        <v>0</v>
      </c>
      <c r="W198" s="8" cm="1">
        <f t="array" ref="W198">IF(AND(B198:D198="",G198:P198=""),"",(H198-G198)*O198*Lane_Width*Cost_m2)</f>
        <v>1965.6000000000001</v>
      </c>
      <c r="X198" s="8" cm="1">
        <f t="array" ref="X198">IF(AND(B198:D198="",G198:P198=""),"",V198*Av_Cost_Coll/W198)</f>
        <v>0</v>
      </c>
      <c r="Y198" s="8" cm="1">
        <f t="array" ref="Y198">IF(AND(B198:D198="",G198:P198=""),"",VLOOKUP(CONCATENATE(M198,"-",N198),Likelihood,2,FALSE))</f>
        <v>36</v>
      </c>
      <c r="Z198" s="8" t="str" cm="1">
        <f t="array" ref="Z198">IF(AND(B198:D198="",G198:P198=""),"",IF(X198&gt;=2,IF(Y198&gt;50,"P1","P3"),IF(X198&gt;0,IF(Y198&gt;50,"P2","P5"),IF(Y198&gt;50,"P4","P6"))))</f>
        <v>P6</v>
      </c>
    </row>
    <row r="199" spans="1:26" x14ac:dyDescent="0.35">
      <c r="A199" t="s">
        <v>197</v>
      </c>
      <c r="B199">
        <v>198</v>
      </c>
      <c r="C199" t="s">
        <v>249</v>
      </c>
      <c r="D199" t="s">
        <v>46</v>
      </c>
      <c r="E199" s="5" t="s">
        <v>112</v>
      </c>
      <c r="F199" s="5" t="s">
        <v>153</v>
      </c>
      <c r="G199">
        <v>331</v>
      </c>
      <c r="H199">
        <v>401</v>
      </c>
      <c r="I199" t="s">
        <v>172</v>
      </c>
      <c r="J199" t="s">
        <v>7</v>
      </c>
      <c r="K199">
        <v>0.35</v>
      </c>
      <c r="L199">
        <v>0.39500000000000002</v>
      </c>
      <c r="M199">
        <v>0</v>
      </c>
      <c r="N199">
        <v>0</v>
      </c>
      <c r="O199">
        <v>1</v>
      </c>
      <c r="P199">
        <v>12118</v>
      </c>
      <c r="Q199" s="8" t="str" cm="1">
        <f t="array" ref="Q199">IF(AND(B199="",D199="",G199:H199="",J199:P199),"",IF(OR(B199="",D199="",AND(D199&lt;&gt;"A",D199&lt;&gt;"B",D199&lt;&gt;"C",D199&lt;&gt;"D",D199&lt;&gt;"U"),G199&lt;0,H199&lt;G199,AND(J199&lt;&gt;"BC",J199&lt;&gt;"SG",J199&lt;&gt;"KQ",J199&lt;&gt;"R"),J199="",K199="",L199="",L199&lt; 0,OR(M199="",M199&gt;15),OR(N199="",N199&gt;15),O199="",P199=""),"ERROR - Please check inputs",""))</f>
        <v/>
      </c>
      <c r="R199" s="8" cm="1">
        <f t="array" ref="R199">IF(AND(B199:D199="",G199:P199=""),"",H199-G199)</f>
        <v>70</v>
      </c>
      <c r="S199" s="8" cm="1">
        <f t="array" ref="S199">IF(AND(B199:D199="",G199:P199=""),"",P199*R199/1000*365)</f>
        <v>309614.90000000002</v>
      </c>
      <c r="T199" s="8" cm="1">
        <f t="array" ref="T199">IF(AND(B199:D199="",G199:P199=""),"",MAX(0,K199-L199))</f>
        <v>0</v>
      </c>
      <c r="U199" s="8" cm="1">
        <f t="array" ref="U199">IF(AND(B199:D199="",G199:P199=""),"",VLOOKUP(J199,ABen_Rates,3,FALSE)*T199*S199)</f>
        <v>0</v>
      </c>
      <c r="V199" s="8" cm="1">
        <f t="array" ref="V199">IF(AND(B199:D199="",G199:P199=""),"",VLOOKUP(D199,Treatment_Life,2,FALSE)*U199)</f>
        <v>0</v>
      </c>
      <c r="W199" s="8" cm="1">
        <f t="array" ref="W199">IF(AND(B199:D199="",G199:P199=""),"",(H199-G199)*O199*Lane_Width*Cost_m2)</f>
        <v>1512</v>
      </c>
      <c r="X199" s="8" cm="1">
        <f t="array" ref="X199">IF(AND(B199:D199="",G199:P199=""),"",V199*Av_Cost_Coll/W199)</f>
        <v>0</v>
      </c>
      <c r="Y199" s="8" cm="1">
        <f t="array" ref="Y199">IF(AND(B199:D199="",G199:P199=""),"",VLOOKUP(CONCATENATE(M199,"-",N199),Likelihood,2,FALSE))</f>
        <v>50</v>
      </c>
      <c r="Z199" s="8" t="str" cm="1">
        <f t="array" ref="Z199">IF(AND(B199:D199="",G199:P199=""),"",IF(X199&gt;=2,IF(Y199&gt;50,"P1","P3"),IF(X199&gt;0,IF(Y199&gt;50,"P2","P5"),IF(Y199&gt;50,"P4","P6"))))</f>
        <v>P6</v>
      </c>
    </row>
    <row r="200" spans="1:26" x14ac:dyDescent="0.35">
      <c r="A200" t="s">
        <v>197</v>
      </c>
      <c r="B200">
        <v>199</v>
      </c>
      <c r="C200" t="s">
        <v>249</v>
      </c>
      <c r="D200" t="s">
        <v>46</v>
      </c>
      <c r="E200" s="5" t="s">
        <v>112</v>
      </c>
      <c r="F200" s="5" t="s">
        <v>153</v>
      </c>
      <c r="G200">
        <v>401</v>
      </c>
      <c r="H200">
        <v>493</v>
      </c>
      <c r="I200" t="s">
        <v>172</v>
      </c>
      <c r="J200" t="s">
        <v>13</v>
      </c>
      <c r="K200">
        <v>0.3</v>
      </c>
      <c r="L200">
        <v>0.36899999999999999</v>
      </c>
      <c r="M200">
        <v>1</v>
      </c>
      <c r="N200">
        <v>1</v>
      </c>
      <c r="O200">
        <v>1</v>
      </c>
      <c r="P200">
        <v>12118</v>
      </c>
      <c r="Q200" s="8" t="str" cm="1">
        <f t="array" ref="Q200">IF(AND(B200="",D200="",G200:H200="",J200:P200),"",IF(OR(B200="",D200="",AND(D200&lt;&gt;"A",D200&lt;&gt;"B",D200&lt;&gt;"C",D200&lt;&gt;"D",D200&lt;&gt;"U"),G200&lt;0,H200&lt;G200,AND(J200&lt;&gt;"BC",J200&lt;&gt;"SG",J200&lt;&gt;"KQ",J200&lt;&gt;"R"),J200="",K200="",L200="",L200&lt; 0,OR(M200="",M200&gt;15),OR(N200="",N200&gt;15),O200="",P200=""),"ERROR - Please check inputs",""))</f>
        <v/>
      </c>
      <c r="R200" s="8" cm="1">
        <f t="array" ref="R200">IF(AND(B200:D200="",G200:P200=""),"",H200-G200)</f>
        <v>92</v>
      </c>
      <c r="S200" s="8" cm="1">
        <f t="array" ref="S200">IF(AND(B200:D200="",G200:P200=""),"",P200*R200/1000*365)</f>
        <v>406922.44</v>
      </c>
      <c r="T200" s="8" cm="1">
        <f t="array" ref="T200">IF(AND(B200:D200="",G200:P200=""),"",MAX(0,K200-L200))</f>
        <v>0</v>
      </c>
      <c r="U200" s="8" cm="1">
        <f t="array" ref="U200">IF(AND(B200:D200="",G200:P200=""),"",VLOOKUP(J200,ABen_Rates,3,FALSE)*T200*S200)</f>
        <v>0</v>
      </c>
      <c r="V200" s="8" cm="1">
        <f t="array" ref="V200">IF(AND(B200:D200="",G200:P200=""),"",VLOOKUP(D200,Treatment_Life,2,FALSE)*U200)</f>
        <v>0</v>
      </c>
      <c r="W200" s="8" cm="1">
        <f t="array" ref="W200">IF(AND(B200:D200="",G200:P200=""),"",(H200-G200)*O200*Lane_Width*Cost_m2)</f>
        <v>1987.1999999999998</v>
      </c>
      <c r="X200" s="8" cm="1">
        <f t="array" ref="X200">IF(AND(B200:D200="",G200:P200=""),"",V200*Av_Cost_Coll/W200)</f>
        <v>0</v>
      </c>
      <c r="Y200" s="8" cm="1">
        <f t="array" ref="Y200">IF(AND(B200:D200="",G200:P200=""),"",VLOOKUP(CONCATENATE(M200,"-",N200),Likelihood,2,FALSE))</f>
        <v>66</v>
      </c>
      <c r="Z200" s="8" t="str" cm="1">
        <f t="array" ref="Z200">IF(AND(B200:D200="",G200:P200=""),"",IF(X200&gt;=2,IF(Y200&gt;50,"P1","P3"),IF(X200&gt;0,IF(Y200&gt;50,"P2","P5"),IF(Y200&gt;50,"P4","P6"))))</f>
        <v>P4</v>
      </c>
    </row>
    <row r="201" spans="1:26" x14ac:dyDescent="0.35">
      <c r="A201" t="s">
        <v>197</v>
      </c>
      <c r="B201">
        <v>200</v>
      </c>
      <c r="C201" t="s">
        <v>249</v>
      </c>
      <c r="D201" t="s">
        <v>46</v>
      </c>
      <c r="E201" s="5" t="s">
        <v>112</v>
      </c>
      <c r="F201" s="5" t="s">
        <v>153</v>
      </c>
      <c r="G201">
        <v>493</v>
      </c>
      <c r="H201">
        <v>545</v>
      </c>
      <c r="I201" t="s">
        <v>172</v>
      </c>
      <c r="J201" t="s">
        <v>7</v>
      </c>
      <c r="K201">
        <v>0.35</v>
      </c>
      <c r="L201">
        <v>0.39</v>
      </c>
      <c r="M201">
        <v>0</v>
      </c>
      <c r="N201">
        <v>0</v>
      </c>
      <c r="O201">
        <v>1</v>
      </c>
      <c r="P201">
        <v>12118</v>
      </c>
      <c r="Q201" s="8" t="str" cm="1">
        <f t="array" ref="Q201">IF(AND(B201="",D201="",G201:H201="",J201:P201),"",IF(OR(B201="",D201="",AND(D201&lt;&gt;"A",D201&lt;&gt;"B",D201&lt;&gt;"C",D201&lt;&gt;"D",D201&lt;&gt;"U"),G201&lt;0,H201&lt;G201,AND(J201&lt;&gt;"BC",J201&lt;&gt;"SG",J201&lt;&gt;"KQ",J201&lt;&gt;"R"),J201="",K201="",L201="",L201&lt; 0,OR(M201="",M201&gt;15),OR(N201="",N201&gt;15),O201="",P201=""),"ERROR - Please check inputs",""))</f>
        <v/>
      </c>
      <c r="R201" s="8" cm="1">
        <f t="array" ref="R201">IF(AND(B201:D201="",G201:P201=""),"",H201-G201)</f>
        <v>52</v>
      </c>
      <c r="S201" s="8" cm="1">
        <f t="array" ref="S201">IF(AND(B201:D201="",G201:P201=""),"",P201*R201/1000*365)</f>
        <v>229999.63999999998</v>
      </c>
      <c r="T201" s="8" cm="1">
        <f t="array" ref="T201">IF(AND(B201:D201="",G201:P201=""),"",MAX(0,K201-L201))</f>
        <v>0</v>
      </c>
      <c r="U201" s="8" cm="1">
        <f t="array" ref="U201">IF(AND(B201:D201="",G201:P201=""),"",VLOOKUP(J201,ABen_Rates,3,FALSE)*T201*S201)</f>
        <v>0</v>
      </c>
      <c r="V201" s="8" cm="1">
        <f t="array" ref="V201">IF(AND(B201:D201="",G201:P201=""),"",VLOOKUP(D201,Treatment_Life,2,FALSE)*U201)</f>
        <v>0</v>
      </c>
      <c r="W201" s="8" cm="1">
        <f t="array" ref="W201">IF(AND(B201:D201="",G201:P201=""),"",(H201-G201)*O201*Lane_Width*Cost_m2)</f>
        <v>1123.2</v>
      </c>
      <c r="X201" s="8" cm="1">
        <f t="array" ref="X201">IF(AND(B201:D201="",G201:P201=""),"",V201*Av_Cost_Coll/W201)</f>
        <v>0</v>
      </c>
      <c r="Y201" s="8" cm="1">
        <f t="array" ref="Y201">IF(AND(B201:D201="",G201:P201=""),"",VLOOKUP(CONCATENATE(M201,"-",N201),Likelihood,2,FALSE))</f>
        <v>50</v>
      </c>
      <c r="Z201" s="8" t="str" cm="1">
        <f t="array" ref="Z201">IF(AND(B201:D201="",G201:P201=""),"",IF(X201&gt;=2,IF(Y201&gt;50,"P1","P3"),IF(X201&gt;0,IF(Y201&gt;50,"P2","P5"),IF(Y201&gt;50,"P4","P6"))))</f>
        <v>P6</v>
      </c>
    </row>
    <row r="202" spans="1:26" x14ac:dyDescent="0.35">
      <c r="A202" t="s">
        <v>197</v>
      </c>
      <c r="B202">
        <v>201</v>
      </c>
      <c r="C202" t="s">
        <v>249</v>
      </c>
      <c r="D202" t="s">
        <v>46</v>
      </c>
      <c r="E202" s="5" t="s">
        <v>112</v>
      </c>
      <c r="F202" s="5" t="s">
        <v>153</v>
      </c>
      <c r="G202">
        <v>545</v>
      </c>
      <c r="H202">
        <v>559</v>
      </c>
      <c r="I202" t="s">
        <v>172</v>
      </c>
      <c r="J202" t="s">
        <v>13</v>
      </c>
      <c r="K202">
        <v>0.3</v>
      </c>
      <c r="L202">
        <v>0.4</v>
      </c>
      <c r="M202">
        <v>0</v>
      </c>
      <c r="N202">
        <v>0</v>
      </c>
      <c r="O202">
        <v>1</v>
      </c>
      <c r="P202">
        <v>12118</v>
      </c>
      <c r="Q202" s="8" t="str" cm="1">
        <f t="array" ref="Q202">IF(AND(B202="",D202="",G202:H202="",J202:P202),"",IF(OR(B202="",D202="",AND(D202&lt;&gt;"A",D202&lt;&gt;"B",D202&lt;&gt;"C",D202&lt;&gt;"D",D202&lt;&gt;"U"),G202&lt;0,H202&lt;G202,AND(J202&lt;&gt;"BC",J202&lt;&gt;"SG",J202&lt;&gt;"KQ",J202&lt;&gt;"R"),J202="",K202="",L202="",L202&lt; 0,OR(M202="",M202&gt;15),OR(N202="",N202&gt;15),O202="",P202=""),"ERROR - Please check inputs",""))</f>
        <v/>
      </c>
      <c r="R202" s="8" cm="1">
        <f t="array" ref="R202">IF(AND(B202:D202="",G202:P202=""),"",H202-G202)</f>
        <v>14</v>
      </c>
      <c r="S202" s="8" cm="1">
        <f t="array" ref="S202">IF(AND(B202:D202="",G202:P202=""),"",P202*R202/1000*365)</f>
        <v>61922.979999999996</v>
      </c>
      <c r="T202" s="8" cm="1">
        <f t="array" ref="T202">IF(AND(B202:D202="",G202:P202=""),"",MAX(0,K202-L202))</f>
        <v>0</v>
      </c>
      <c r="U202" s="8" cm="1">
        <f t="array" ref="U202">IF(AND(B202:D202="",G202:P202=""),"",VLOOKUP(J202,ABen_Rates,3,FALSE)*T202*S202)</f>
        <v>0</v>
      </c>
      <c r="V202" s="8" cm="1">
        <f t="array" ref="V202">IF(AND(B202:D202="",G202:P202=""),"",VLOOKUP(D202,Treatment_Life,2,FALSE)*U202)</f>
        <v>0</v>
      </c>
      <c r="W202" s="8" cm="1">
        <f t="array" ref="W202">IF(AND(B202:D202="",G202:P202=""),"",(H202-G202)*O202*Lane_Width*Cost_m2)</f>
        <v>302.39999999999998</v>
      </c>
      <c r="X202" s="8" cm="1">
        <f t="array" ref="X202">IF(AND(B202:D202="",G202:P202=""),"",V202*Av_Cost_Coll/W202)</f>
        <v>0</v>
      </c>
      <c r="Y202" s="8" cm="1">
        <f t="array" ref="Y202">IF(AND(B202:D202="",G202:P202=""),"",VLOOKUP(CONCATENATE(M202,"-",N202),Likelihood,2,FALSE))</f>
        <v>50</v>
      </c>
      <c r="Z202" s="8" t="str" cm="1">
        <f t="array" ref="Z202">IF(AND(B202:D202="",G202:P202=""),"",IF(X202&gt;=2,IF(Y202&gt;50,"P1","P3"),IF(X202&gt;0,IF(Y202&gt;50,"P2","P5"),IF(Y202&gt;50,"P4","P6"))))</f>
        <v>P6</v>
      </c>
    </row>
    <row r="203" spans="1:26" x14ac:dyDescent="0.35">
      <c r="A203" t="s">
        <v>197</v>
      </c>
      <c r="B203">
        <v>202</v>
      </c>
      <c r="C203" t="s">
        <v>250</v>
      </c>
      <c r="D203" t="s">
        <v>46</v>
      </c>
      <c r="E203" s="5" t="s">
        <v>112</v>
      </c>
      <c r="F203" s="5" t="s">
        <v>173</v>
      </c>
      <c r="G203">
        <v>0</v>
      </c>
      <c r="H203">
        <v>10</v>
      </c>
      <c r="I203" t="s">
        <v>154</v>
      </c>
      <c r="J203" t="s">
        <v>16</v>
      </c>
      <c r="K203">
        <v>0.5</v>
      </c>
      <c r="L203">
        <v>0.38</v>
      </c>
      <c r="M203">
        <v>1</v>
      </c>
      <c r="N203">
        <v>0</v>
      </c>
      <c r="O203">
        <v>2</v>
      </c>
      <c r="P203">
        <v>11400</v>
      </c>
      <c r="Q203" s="8" t="str" cm="1">
        <f t="array" ref="Q203">IF(AND(B203="",D203="",G203:H203="",J203:P203),"",IF(OR(B203="",D203="",AND(D203&lt;&gt;"A",D203&lt;&gt;"B",D203&lt;&gt;"C",D203&lt;&gt;"D",D203&lt;&gt;"U"),G203&lt;0,H203&lt;G203,AND(J203&lt;&gt;"BC",J203&lt;&gt;"SG",J203&lt;&gt;"KQ",J203&lt;&gt;"R"),J203="",K203="",L203="",L203&lt; 0,OR(M203="",M203&gt;15),OR(N203="",N203&gt;15),O203="",P203=""),"ERROR - Please check inputs",""))</f>
        <v/>
      </c>
      <c r="R203" s="8" cm="1">
        <f t="array" ref="R203">IF(AND(B203:D203="",G203:P203=""),"",H203-G203)</f>
        <v>10</v>
      </c>
      <c r="S203" s="8" cm="1">
        <f t="array" ref="S203">IF(AND(B203:D203="",G203:P203=""),"",P203*R203/1000*365)</f>
        <v>41610</v>
      </c>
      <c r="T203" s="8" cm="1">
        <f t="array" ref="T203">IF(AND(B203:D203="",G203:P203=""),"",MAX(0,K203-L203))</f>
        <v>0.12</v>
      </c>
      <c r="U203" s="8" cm="1">
        <f t="array" ref="U203">IF(AND(B203:D203="",G203:P203=""),"",VLOOKUP(J203,ABen_Rates,3,FALSE)*T203*S203)</f>
        <v>6.0417719999999999E-3</v>
      </c>
      <c r="V203" s="8" cm="1">
        <f t="array" ref="V203">IF(AND(B203:D203="",G203:P203=""),"",VLOOKUP(D203,Treatment_Life,2,FALSE)*U203)</f>
        <v>5.4375948E-2</v>
      </c>
      <c r="W203" s="8" cm="1">
        <f t="array" ref="W203">IF(AND(B203:D203="",G203:P203=""),"",(H203-G203)*O203*Lane_Width*Cost_m2)</f>
        <v>432</v>
      </c>
      <c r="X203" s="8" cm="1">
        <f t="array" ref="X203">IF(AND(B203:D203="",G203:P203=""),"",V203*Av_Cost_Coll/W203)</f>
        <v>16.779385416749999</v>
      </c>
      <c r="Y203" s="8" cm="1">
        <f t="array" ref="Y203">IF(AND(B203:D203="",G203:P203=""),"",VLOOKUP(CONCATENATE(M203,"-",N203),Likelihood,2,FALSE))</f>
        <v>43</v>
      </c>
      <c r="Z203" s="8" t="str" cm="1">
        <f t="array" ref="Z203">IF(AND(B203:D203="",G203:P203=""),"",IF(X203&gt;=2,IF(Y203&gt;50,"P1","P3"),IF(X203&gt;0,IF(Y203&gt;50,"P2","P5"),IF(Y203&gt;50,"P4","P6"))))</f>
        <v>P3</v>
      </c>
    </row>
    <row r="204" spans="1:26" x14ac:dyDescent="0.35">
      <c r="A204" t="s">
        <v>197</v>
      </c>
      <c r="B204">
        <v>203</v>
      </c>
      <c r="C204" t="s">
        <v>250</v>
      </c>
      <c r="D204" t="s">
        <v>46</v>
      </c>
      <c r="E204" s="5" t="s">
        <v>112</v>
      </c>
      <c r="F204" s="5" t="s">
        <v>173</v>
      </c>
      <c r="G204">
        <v>60</v>
      </c>
      <c r="H204">
        <v>80</v>
      </c>
      <c r="I204" t="s">
        <v>154</v>
      </c>
      <c r="J204" t="s">
        <v>16</v>
      </c>
      <c r="K204">
        <v>0.5</v>
      </c>
      <c r="L204">
        <v>0.42000000000000004</v>
      </c>
      <c r="M204">
        <v>1</v>
      </c>
      <c r="N204">
        <v>0</v>
      </c>
      <c r="O204">
        <v>2</v>
      </c>
      <c r="P204">
        <v>11400</v>
      </c>
      <c r="Q204" s="8" t="str" cm="1">
        <f t="array" ref="Q204">IF(AND(B204="",D204="",G204:H204="",J204:P204),"",IF(OR(B204="",D204="",AND(D204&lt;&gt;"A",D204&lt;&gt;"B",D204&lt;&gt;"C",D204&lt;&gt;"D",D204&lt;&gt;"U"),G204&lt;0,H204&lt;G204,AND(J204&lt;&gt;"BC",J204&lt;&gt;"SG",J204&lt;&gt;"KQ",J204&lt;&gt;"R"),J204="",K204="",L204="",L204&lt; 0,OR(M204="",M204&gt;15),OR(N204="",N204&gt;15),O204="",P204=""),"ERROR - Please check inputs",""))</f>
        <v/>
      </c>
      <c r="R204" s="8" cm="1">
        <f t="array" ref="R204">IF(AND(B204:D204="",G204:P204=""),"",H204-G204)</f>
        <v>20</v>
      </c>
      <c r="S204" s="8" cm="1">
        <f t="array" ref="S204">IF(AND(B204:D204="",G204:P204=""),"",P204*R204/1000*365)</f>
        <v>83220</v>
      </c>
      <c r="T204" s="8" cm="1">
        <f t="array" ref="T204">IF(AND(B204:D204="",G204:P204=""),"",MAX(0,K204-L204))</f>
        <v>7.999999999999996E-2</v>
      </c>
      <c r="U204" s="8" cm="1">
        <f t="array" ref="U204">IF(AND(B204:D204="",G204:P204=""),"",VLOOKUP(J204,ABen_Rates,3,FALSE)*T204*S204)</f>
        <v>8.0556959999999959E-3</v>
      </c>
      <c r="V204" s="8" cm="1">
        <f t="array" ref="V204">IF(AND(B204:D204="",G204:P204=""),"",VLOOKUP(D204,Treatment_Life,2,FALSE)*U204)</f>
        <v>7.2501263999999968E-2</v>
      </c>
      <c r="W204" s="8" cm="1">
        <f t="array" ref="W204">IF(AND(B204:D204="",G204:P204=""),"",(H204-G204)*O204*Lane_Width*Cost_m2)</f>
        <v>864</v>
      </c>
      <c r="X204" s="8" cm="1">
        <f t="array" ref="X204">IF(AND(B204:D204="",G204:P204=""),"",V204*Av_Cost_Coll/W204)</f>
        <v>11.186256944499995</v>
      </c>
      <c r="Y204" s="8" cm="1">
        <f t="array" ref="Y204">IF(AND(B204:D204="",G204:P204=""),"",VLOOKUP(CONCATENATE(M204,"-",N204),Likelihood,2,FALSE))</f>
        <v>43</v>
      </c>
      <c r="Z204" s="8" t="str" cm="1">
        <f t="array" ref="Z204">IF(AND(B204:D204="",G204:P204=""),"",IF(X204&gt;=2,IF(Y204&gt;50,"P1","P3"),IF(X204&gt;0,IF(Y204&gt;50,"P2","P5"),IF(Y204&gt;50,"P4","P6"))))</f>
        <v>P3</v>
      </c>
    </row>
    <row r="205" spans="1:26" x14ac:dyDescent="0.35">
      <c r="A205" t="s">
        <v>197</v>
      </c>
      <c r="B205">
        <v>204</v>
      </c>
      <c r="C205" t="s">
        <v>251</v>
      </c>
      <c r="D205" t="s">
        <v>46</v>
      </c>
      <c r="E205" s="5" t="s">
        <v>112</v>
      </c>
      <c r="F205" s="5" t="s">
        <v>173</v>
      </c>
      <c r="G205">
        <v>190</v>
      </c>
      <c r="H205">
        <v>210</v>
      </c>
      <c r="I205" t="s">
        <v>154</v>
      </c>
      <c r="J205" t="s">
        <v>16</v>
      </c>
      <c r="K205">
        <v>0.5</v>
      </c>
      <c r="L205">
        <v>0.43</v>
      </c>
      <c r="M205">
        <v>4</v>
      </c>
      <c r="N205">
        <v>1</v>
      </c>
      <c r="O205">
        <v>2</v>
      </c>
      <c r="P205">
        <v>11400</v>
      </c>
      <c r="Q205" s="8" t="str" cm="1">
        <f t="array" ref="Q205">IF(AND(B205="",D205="",G205:H205="",J205:P205),"",IF(OR(B205="",D205="",AND(D205&lt;&gt;"A",D205&lt;&gt;"B",D205&lt;&gt;"C",D205&lt;&gt;"D",D205&lt;&gt;"U"),G205&lt;0,H205&lt;G205,AND(J205&lt;&gt;"BC",J205&lt;&gt;"SG",J205&lt;&gt;"KQ",J205&lt;&gt;"R"),J205="",K205="",L205="",L205&lt; 0,OR(M205="",M205&gt;15),OR(N205="",N205&gt;15),O205="",P205=""),"ERROR - Please check inputs",""))</f>
        <v/>
      </c>
      <c r="R205" s="8" cm="1">
        <f t="array" ref="R205">IF(AND(B205:D205="",G205:P205=""),"",H205-G205)</f>
        <v>20</v>
      </c>
      <c r="S205" s="8" cm="1">
        <f t="array" ref="S205">IF(AND(B205:D205="",G205:P205=""),"",P205*R205/1000*365)</f>
        <v>83220</v>
      </c>
      <c r="T205" s="8" cm="1">
        <f t="array" ref="T205">IF(AND(B205:D205="",G205:P205=""),"",MAX(0,K205-L205))</f>
        <v>7.0000000000000007E-2</v>
      </c>
      <c r="U205" s="8" cm="1">
        <f t="array" ref="U205">IF(AND(B205:D205="",G205:P205=""),"",VLOOKUP(J205,ABen_Rates,3,FALSE)*T205*S205)</f>
        <v>7.0487340000000009E-3</v>
      </c>
      <c r="V205" s="8" cm="1">
        <f t="array" ref="V205">IF(AND(B205:D205="",G205:P205=""),"",VLOOKUP(D205,Treatment_Life,2,FALSE)*U205)</f>
        <v>6.3438606000000008E-2</v>
      </c>
      <c r="W205" s="8" cm="1">
        <f t="array" ref="W205">IF(AND(B205:D205="",G205:P205=""),"",(H205-G205)*O205*Lane_Width*Cost_m2)</f>
        <v>864</v>
      </c>
      <c r="X205" s="8" cm="1">
        <f t="array" ref="X205">IF(AND(B205:D205="",G205:P205=""),"",V205*Av_Cost_Coll/W205)</f>
        <v>9.7879748264375017</v>
      </c>
      <c r="Y205" s="8" cm="1">
        <f t="array" ref="Y205">IF(AND(B205:D205="",G205:P205=""),"",VLOOKUP(CONCATENATE(M205,"-",N205),Likelihood,2,FALSE))</f>
        <v>44</v>
      </c>
      <c r="Z205" s="8" t="str" cm="1">
        <f t="array" ref="Z205">IF(AND(B205:D205="",G205:P205=""),"",IF(X205&gt;=2,IF(Y205&gt;50,"P1","P3"),IF(X205&gt;0,IF(Y205&gt;50,"P2","P5"),IF(Y205&gt;50,"P4","P6"))))</f>
        <v>P3</v>
      </c>
    </row>
    <row r="206" spans="1:26" x14ac:dyDescent="0.35">
      <c r="A206" t="s">
        <v>197</v>
      </c>
      <c r="B206">
        <v>205</v>
      </c>
      <c r="C206" t="s">
        <v>251</v>
      </c>
      <c r="D206" t="s">
        <v>46</v>
      </c>
      <c r="E206" s="5" t="s">
        <v>112</v>
      </c>
      <c r="F206" s="5" t="s">
        <v>173</v>
      </c>
      <c r="G206">
        <v>230</v>
      </c>
      <c r="H206">
        <v>240</v>
      </c>
      <c r="I206" t="s">
        <v>154</v>
      </c>
      <c r="J206" t="s">
        <v>16</v>
      </c>
      <c r="K206">
        <v>0.5</v>
      </c>
      <c r="L206">
        <v>0.44</v>
      </c>
      <c r="M206">
        <v>4</v>
      </c>
      <c r="N206">
        <v>1</v>
      </c>
      <c r="O206">
        <v>2</v>
      </c>
      <c r="P206">
        <v>11400</v>
      </c>
      <c r="Q206" s="8" t="str" cm="1">
        <f t="array" ref="Q206">IF(AND(B206="",D206="",G206:H206="",J206:P206),"",IF(OR(B206="",D206="",AND(D206&lt;&gt;"A",D206&lt;&gt;"B",D206&lt;&gt;"C",D206&lt;&gt;"D",D206&lt;&gt;"U"),G206&lt;0,H206&lt;G206,AND(J206&lt;&gt;"BC",J206&lt;&gt;"SG",J206&lt;&gt;"KQ",J206&lt;&gt;"R"),J206="",K206="",L206="",L206&lt; 0,OR(M206="",M206&gt;15),OR(N206="",N206&gt;15),O206="",P206=""),"ERROR - Please check inputs",""))</f>
        <v/>
      </c>
      <c r="R206" s="8" cm="1">
        <f t="array" ref="R206">IF(AND(B206:D206="",G206:P206=""),"",H206-G206)</f>
        <v>10</v>
      </c>
      <c r="S206" s="8" cm="1">
        <f t="array" ref="S206">IF(AND(B206:D206="",G206:P206=""),"",P206*R206/1000*365)</f>
        <v>41610</v>
      </c>
      <c r="T206" s="8" cm="1">
        <f t="array" ref="T206">IF(AND(B206:D206="",G206:P206=""),"",MAX(0,K206-L206))</f>
        <v>0.06</v>
      </c>
      <c r="U206" s="8" cm="1">
        <f t="array" ref="U206">IF(AND(B206:D206="",G206:P206=""),"",VLOOKUP(J206,ABen_Rates,3,FALSE)*T206*S206)</f>
        <v>3.020886E-3</v>
      </c>
      <c r="V206" s="8" cm="1">
        <f t="array" ref="V206">IF(AND(B206:D206="",G206:P206=""),"",VLOOKUP(D206,Treatment_Life,2,FALSE)*U206)</f>
        <v>2.7187974E-2</v>
      </c>
      <c r="W206" s="8" cm="1">
        <f t="array" ref="W206">IF(AND(B206:D206="",G206:P206=""),"",(H206-G206)*O206*Lane_Width*Cost_m2)</f>
        <v>432</v>
      </c>
      <c r="X206" s="8" cm="1">
        <f t="array" ref="X206">IF(AND(B206:D206="",G206:P206=""),"",V206*Av_Cost_Coll/W206)</f>
        <v>8.3896927083749997</v>
      </c>
      <c r="Y206" s="8" cm="1">
        <f t="array" ref="Y206">IF(AND(B206:D206="",G206:P206=""),"",VLOOKUP(CONCATENATE(M206,"-",N206),Likelihood,2,FALSE))</f>
        <v>44</v>
      </c>
      <c r="Z206" s="8" t="str" cm="1">
        <f t="array" ref="Z206">IF(AND(B206:D206="",G206:P206=""),"",IF(X206&gt;=2,IF(Y206&gt;50,"P1","P3"),IF(X206&gt;0,IF(Y206&gt;50,"P2","P5"),IF(Y206&gt;50,"P4","P6"))))</f>
        <v>P3</v>
      </c>
    </row>
    <row r="207" spans="1:26" x14ac:dyDescent="0.35">
      <c r="A207" t="s">
        <v>197</v>
      </c>
      <c r="B207">
        <v>206</v>
      </c>
      <c r="C207" t="s">
        <v>252</v>
      </c>
      <c r="D207" t="s">
        <v>46</v>
      </c>
      <c r="E207" s="5" t="s">
        <v>112</v>
      </c>
      <c r="F207" s="5" t="s">
        <v>153</v>
      </c>
      <c r="G207">
        <v>0</v>
      </c>
      <c r="H207">
        <v>100</v>
      </c>
      <c r="I207" t="s">
        <v>154</v>
      </c>
      <c r="J207" t="s">
        <v>13</v>
      </c>
      <c r="K207">
        <v>0.3</v>
      </c>
      <c r="L207">
        <v>0.44800000000000001</v>
      </c>
      <c r="M207">
        <v>1</v>
      </c>
      <c r="N207">
        <v>0</v>
      </c>
      <c r="O207">
        <v>1</v>
      </c>
      <c r="P207">
        <v>9202</v>
      </c>
      <c r="Q207" s="8" t="str" cm="1">
        <f t="array" ref="Q207">IF(AND(B207="",D207="",G207:H207="",J207:P207),"",IF(OR(B207="",D207="",AND(D207&lt;&gt;"A",D207&lt;&gt;"B",D207&lt;&gt;"C",D207&lt;&gt;"D",D207&lt;&gt;"U"),G207&lt;0,H207&lt;G207,AND(J207&lt;&gt;"BC",J207&lt;&gt;"SG",J207&lt;&gt;"KQ",J207&lt;&gt;"R"),J207="",K207="",L207="",L207&lt; 0,OR(M207="",M207&gt;15),OR(N207="",N207&gt;15),O207="",P207=""),"ERROR - Please check inputs",""))</f>
        <v/>
      </c>
      <c r="R207" s="8" cm="1">
        <f t="array" ref="R207">IF(AND(B207:D207="",G207:P207=""),"",H207-G207)</f>
        <v>100</v>
      </c>
      <c r="S207" s="8" cm="1">
        <f t="array" ref="S207">IF(AND(B207:D207="",G207:P207=""),"",P207*R207/1000*365)</f>
        <v>335873</v>
      </c>
      <c r="T207" s="8" cm="1">
        <f t="array" ref="T207">IF(AND(B207:D207="",G207:P207=""),"",MAX(0,K207-L207))</f>
        <v>0</v>
      </c>
      <c r="U207" s="8" cm="1">
        <f t="array" ref="U207">IF(AND(B207:D207="",G207:P207=""),"",VLOOKUP(J207,ABen_Rates,3,FALSE)*T207*S207)</f>
        <v>0</v>
      </c>
      <c r="V207" s="8" cm="1">
        <f t="array" ref="V207">IF(AND(B207:D207="",G207:P207=""),"",VLOOKUP(D207,Treatment_Life,2,FALSE)*U207)</f>
        <v>0</v>
      </c>
      <c r="W207" s="8" cm="1">
        <f t="array" ref="W207">IF(AND(B207:D207="",G207:P207=""),"",(H207-G207)*O207*Lane_Width*Cost_m2)</f>
        <v>2160</v>
      </c>
      <c r="X207" s="8" cm="1">
        <f t="array" ref="X207">IF(AND(B207:D207="",G207:P207=""),"",V207*Av_Cost_Coll/W207)</f>
        <v>0</v>
      </c>
      <c r="Y207" s="8" cm="1">
        <f t="array" ref="Y207">IF(AND(B207:D207="",G207:P207=""),"",VLOOKUP(CONCATENATE(M207,"-",N207),Likelihood,2,FALSE))</f>
        <v>43</v>
      </c>
      <c r="Z207" s="8" t="str" cm="1">
        <f t="array" ref="Z207">IF(AND(B207:D207="",G207:P207=""),"",IF(X207&gt;=2,IF(Y207&gt;50,"P1","P3"),IF(X207&gt;0,IF(Y207&gt;50,"P2","P5"),IF(Y207&gt;50,"P4","P6"))))</f>
        <v>P6</v>
      </c>
    </row>
    <row r="208" spans="1:26" x14ac:dyDescent="0.35">
      <c r="A208" t="s">
        <v>197</v>
      </c>
      <c r="B208">
        <v>207</v>
      </c>
      <c r="C208" t="s">
        <v>252</v>
      </c>
      <c r="D208" t="s">
        <v>46</v>
      </c>
      <c r="E208" s="5" t="s">
        <v>112</v>
      </c>
      <c r="F208" s="5" t="s">
        <v>153</v>
      </c>
      <c r="G208">
        <v>297</v>
      </c>
      <c r="H208">
        <v>423</v>
      </c>
      <c r="I208" t="s">
        <v>154</v>
      </c>
      <c r="J208" t="s">
        <v>13</v>
      </c>
      <c r="K208">
        <v>0.3</v>
      </c>
      <c r="L208">
        <v>0.44500000000000001</v>
      </c>
      <c r="M208">
        <v>0</v>
      </c>
      <c r="N208">
        <v>0</v>
      </c>
      <c r="O208">
        <v>1</v>
      </c>
      <c r="P208">
        <v>9202</v>
      </c>
      <c r="Q208" s="8" t="str" cm="1">
        <f t="array" ref="Q208">IF(AND(B208="",D208="",G208:H208="",J208:P208),"",IF(OR(B208="",D208="",AND(D208&lt;&gt;"A",D208&lt;&gt;"B",D208&lt;&gt;"C",D208&lt;&gt;"D",D208&lt;&gt;"U"),G208&lt;0,H208&lt;G208,AND(J208&lt;&gt;"BC",J208&lt;&gt;"SG",J208&lt;&gt;"KQ",J208&lt;&gt;"R"),J208="",K208="",L208="",L208&lt; 0,OR(M208="",M208&gt;15),OR(N208="",N208&gt;15),O208="",P208=""),"ERROR - Please check inputs",""))</f>
        <v/>
      </c>
      <c r="R208" s="8" cm="1">
        <f t="array" ref="R208">IF(AND(B208:D208="",G208:P208=""),"",H208-G208)</f>
        <v>126</v>
      </c>
      <c r="S208" s="8" cm="1">
        <f t="array" ref="S208">IF(AND(B208:D208="",G208:P208=""),"",P208*R208/1000*365)</f>
        <v>423199.98</v>
      </c>
      <c r="T208" s="8" cm="1">
        <f t="array" ref="T208">IF(AND(B208:D208="",G208:P208=""),"",MAX(0,K208-L208))</f>
        <v>0</v>
      </c>
      <c r="U208" s="8" cm="1">
        <f t="array" ref="U208">IF(AND(B208:D208="",G208:P208=""),"",VLOOKUP(J208,ABen_Rates,3,FALSE)*T208*S208)</f>
        <v>0</v>
      </c>
      <c r="V208" s="8" cm="1">
        <f t="array" ref="V208">IF(AND(B208:D208="",G208:P208=""),"",VLOOKUP(D208,Treatment_Life,2,FALSE)*U208)</f>
        <v>0</v>
      </c>
      <c r="W208" s="8" cm="1">
        <f t="array" ref="W208">IF(AND(B208:D208="",G208:P208=""),"",(H208-G208)*O208*Lane_Width*Cost_m2)</f>
        <v>2721.6000000000004</v>
      </c>
      <c r="X208" s="8" cm="1">
        <f t="array" ref="X208">IF(AND(B208:D208="",G208:P208=""),"",V208*Av_Cost_Coll/W208)</f>
        <v>0</v>
      </c>
      <c r="Y208" s="8" cm="1">
        <f t="array" ref="Y208">IF(AND(B208:D208="",G208:P208=""),"",VLOOKUP(CONCATENATE(M208,"-",N208),Likelihood,2,FALSE))</f>
        <v>50</v>
      </c>
      <c r="Z208" s="8" t="str" cm="1">
        <f t="array" ref="Z208">IF(AND(B208:D208="",G208:P208=""),"",IF(X208&gt;=2,IF(Y208&gt;50,"P1","P3"),IF(X208&gt;0,IF(Y208&gt;50,"P2","P5"),IF(Y208&gt;50,"P4","P6"))))</f>
        <v>P6</v>
      </c>
    </row>
    <row r="209" spans="1:26" x14ac:dyDescent="0.35">
      <c r="A209" t="s">
        <v>197</v>
      </c>
      <c r="B209">
        <v>208</v>
      </c>
      <c r="C209" t="s">
        <v>252</v>
      </c>
      <c r="D209" t="s">
        <v>46</v>
      </c>
      <c r="E209" s="5" t="s">
        <v>112</v>
      </c>
      <c r="F209" s="5" t="s">
        <v>153</v>
      </c>
      <c r="G209">
        <v>531</v>
      </c>
      <c r="H209">
        <v>708</v>
      </c>
      <c r="I209" t="s">
        <v>154</v>
      </c>
      <c r="J209" t="s">
        <v>13</v>
      </c>
      <c r="K209">
        <v>0.3</v>
      </c>
      <c r="L209">
        <v>0.42299999999999999</v>
      </c>
      <c r="M209">
        <v>1</v>
      </c>
      <c r="N209">
        <v>0</v>
      </c>
      <c r="O209">
        <v>1</v>
      </c>
      <c r="P209">
        <v>9202</v>
      </c>
      <c r="Q209" s="8" t="str" cm="1">
        <f t="array" ref="Q209">IF(AND(B209="",D209="",G209:H209="",J209:P209),"",IF(OR(B209="",D209="",AND(D209&lt;&gt;"A",D209&lt;&gt;"B",D209&lt;&gt;"C",D209&lt;&gt;"D",D209&lt;&gt;"U"),G209&lt;0,H209&lt;G209,AND(J209&lt;&gt;"BC",J209&lt;&gt;"SG",J209&lt;&gt;"KQ",J209&lt;&gt;"R"),J209="",K209="",L209="",L209&lt; 0,OR(M209="",M209&gt;15),OR(N209="",N209&gt;15),O209="",P209=""),"ERROR - Please check inputs",""))</f>
        <v/>
      </c>
      <c r="R209" s="8" cm="1">
        <f t="array" ref="R209">IF(AND(B209:D209="",G209:P209=""),"",H209-G209)</f>
        <v>177</v>
      </c>
      <c r="S209" s="8" cm="1">
        <f t="array" ref="S209">IF(AND(B209:D209="",G209:P209=""),"",P209*R209/1000*365)</f>
        <v>594495.21</v>
      </c>
      <c r="T209" s="8" cm="1">
        <f t="array" ref="T209">IF(AND(B209:D209="",G209:P209=""),"",MAX(0,K209-L209))</f>
        <v>0</v>
      </c>
      <c r="U209" s="8" cm="1">
        <f t="array" ref="U209">IF(AND(B209:D209="",G209:P209=""),"",VLOOKUP(J209,ABen_Rates,3,FALSE)*T209*S209)</f>
        <v>0</v>
      </c>
      <c r="V209" s="8" cm="1">
        <f t="array" ref="V209">IF(AND(B209:D209="",G209:P209=""),"",VLOOKUP(D209,Treatment_Life,2,FALSE)*U209)</f>
        <v>0</v>
      </c>
      <c r="W209" s="8" cm="1">
        <f t="array" ref="W209">IF(AND(B209:D209="",G209:P209=""),"",(H209-G209)*O209*Lane_Width*Cost_m2)</f>
        <v>3823.2000000000003</v>
      </c>
      <c r="X209" s="8" cm="1">
        <f t="array" ref="X209">IF(AND(B209:D209="",G209:P209=""),"",V209*Av_Cost_Coll/W209)</f>
        <v>0</v>
      </c>
      <c r="Y209" s="8" cm="1">
        <f t="array" ref="Y209">IF(AND(B209:D209="",G209:P209=""),"",VLOOKUP(CONCATENATE(M209,"-",N209),Likelihood,2,FALSE))</f>
        <v>43</v>
      </c>
      <c r="Z209" s="8" t="str" cm="1">
        <f t="array" ref="Z209">IF(AND(B209:D209="",G209:P209=""),"",IF(X209&gt;=2,IF(Y209&gt;50,"P1","P3"),IF(X209&gt;0,IF(Y209&gt;50,"P2","P5"),IF(Y209&gt;50,"P4","P6"))))</f>
        <v>P6</v>
      </c>
    </row>
    <row r="210" spans="1:26" x14ac:dyDescent="0.35">
      <c r="A210" t="s">
        <v>197</v>
      </c>
      <c r="B210">
        <v>209</v>
      </c>
      <c r="C210" t="s">
        <v>252</v>
      </c>
      <c r="D210" t="s">
        <v>46</v>
      </c>
      <c r="E210" s="5" t="s">
        <v>112</v>
      </c>
      <c r="F210" s="5" t="s">
        <v>153</v>
      </c>
      <c r="G210">
        <v>1085</v>
      </c>
      <c r="H210">
        <v>1159</v>
      </c>
      <c r="I210" t="s">
        <v>154</v>
      </c>
      <c r="J210" t="s">
        <v>13</v>
      </c>
      <c r="K210">
        <v>0.3</v>
      </c>
      <c r="L210">
        <v>0.433</v>
      </c>
      <c r="M210">
        <v>0</v>
      </c>
      <c r="N210">
        <v>0</v>
      </c>
      <c r="O210">
        <v>1</v>
      </c>
      <c r="P210">
        <v>9202</v>
      </c>
      <c r="Q210" s="8" t="str" cm="1">
        <f t="array" ref="Q210">IF(AND(B210="",D210="",G210:H210="",J210:P210),"",IF(OR(B210="",D210="",AND(D210&lt;&gt;"A",D210&lt;&gt;"B",D210&lt;&gt;"C",D210&lt;&gt;"D",D210&lt;&gt;"U"),G210&lt;0,H210&lt;G210,AND(J210&lt;&gt;"BC",J210&lt;&gt;"SG",J210&lt;&gt;"KQ",J210&lt;&gt;"R"),J210="",K210="",L210="",L210&lt; 0,OR(M210="",M210&gt;15),OR(N210="",N210&gt;15),O210="",P210=""),"ERROR - Please check inputs",""))</f>
        <v/>
      </c>
      <c r="R210" s="8" cm="1">
        <f t="array" ref="R210">IF(AND(B210:D210="",G210:P210=""),"",H210-G210)</f>
        <v>74</v>
      </c>
      <c r="S210" s="8" cm="1">
        <f t="array" ref="S210">IF(AND(B210:D210="",G210:P210=""),"",P210*R210/1000*365)</f>
        <v>248546.02</v>
      </c>
      <c r="T210" s="8" cm="1">
        <f t="array" ref="T210">IF(AND(B210:D210="",G210:P210=""),"",MAX(0,K210-L210))</f>
        <v>0</v>
      </c>
      <c r="U210" s="8" cm="1">
        <f t="array" ref="U210">IF(AND(B210:D210="",G210:P210=""),"",VLOOKUP(J210,ABen_Rates,3,FALSE)*T210*S210)</f>
        <v>0</v>
      </c>
      <c r="V210" s="8" cm="1">
        <f t="array" ref="V210">IF(AND(B210:D210="",G210:P210=""),"",VLOOKUP(D210,Treatment_Life,2,FALSE)*U210)</f>
        <v>0</v>
      </c>
      <c r="W210" s="8" cm="1">
        <f t="array" ref="W210">IF(AND(B210:D210="",G210:P210=""),"",(H210-G210)*O210*Lane_Width*Cost_m2)</f>
        <v>1598.4</v>
      </c>
      <c r="X210" s="8" cm="1">
        <f t="array" ref="X210">IF(AND(B210:D210="",G210:P210=""),"",V210*Av_Cost_Coll/W210)</f>
        <v>0</v>
      </c>
      <c r="Y210" s="8" cm="1">
        <f t="array" ref="Y210">IF(AND(B210:D210="",G210:P210=""),"",VLOOKUP(CONCATENATE(M210,"-",N210),Likelihood,2,FALSE))</f>
        <v>50</v>
      </c>
      <c r="Z210" s="8" t="str" cm="1">
        <f t="array" ref="Z210">IF(AND(B210:D210="",G210:P210=""),"",IF(X210&gt;=2,IF(Y210&gt;50,"P1","P3"),IF(X210&gt;0,IF(Y210&gt;50,"P2","P5"),IF(Y210&gt;50,"P4","P6"))))</f>
        <v>P6</v>
      </c>
    </row>
    <row r="211" spans="1:26" x14ac:dyDescent="0.35">
      <c r="A211" t="s">
        <v>197</v>
      </c>
      <c r="B211">
        <v>210</v>
      </c>
      <c r="C211" t="s">
        <v>252</v>
      </c>
      <c r="D211" t="s">
        <v>46</v>
      </c>
      <c r="E211" s="5" t="s">
        <v>112</v>
      </c>
      <c r="F211" s="5" t="s">
        <v>153</v>
      </c>
      <c r="G211">
        <v>45</v>
      </c>
      <c r="H211">
        <v>230</v>
      </c>
      <c r="I211" t="s">
        <v>172</v>
      </c>
      <c r="J211" t="s">
        <v>13</v>
      </c>
      <c r="K211">
        <v>0.3</v>
      </c>
      <c r="L211">
        <v>0.47199999999999998</v>
      </c>
      <c r="M211">
        <v>1</v>
      </c>
      <c r="N211">
        <v>0</v>
      </c>
      <c r="O211">
        <v>1</v>
      </c>
      <c r="P211">
        <v>9202</v>
      </c>
      <c r="Q211" s="8" t="str" cm="1">
        <f t="array" ref="Q211">IF(AND(B211="",D211="",G211:H211="",J211:P211),"",IF(OR(B211="",D211="",AND(D211&lt;&gt;"A",D211&lt;&gt;"B",D211&lt;&gt;"C",D211&lt;&gt;"D",D211&lt;&gt;"U"),G211&lt;0,H211&lt;G211,AND(J211&lt;&gt;"BC",J211&lt;&gt;"SG",J211&lt;&gt;"KQ",J211&lt;&gt;"R"),J211="",K211="",L211="",L211&lt; 0,OR(M211="",M211&gt;15),OR(N211="",N211&gt;15),O211="",P211=""),"ERROR - Please check inputs",""))</f>
        <v/>
      </c>
      <c r="R211" s="8" cm="1">
        <f t="array" ref="R211">IF(AND(B211:D211="",G211:P211=""),"",H211-G211)</f>
        <v>185</v>
      </c>
      <c r="S211" s="8" cm="1">
        <f t="array" ref="S211">IF(AND(B211:D211="",G211:P211=""),"",P211*R211/1000*365)</f>
        <v>621365.04999999993</v>
      </c>
      <c r="T211" s="8" cm="1">
        <f t="array" ref="T211">IF(AND(B211:D211="",G211:P211=""),"",MAX(0,K211-L211))</f>
        <v>0</v>
      </c>
      <c r="U211" s="8" cm="1">
        <f t="array" ref="U211">IF(AND(B211:D211="",G211:P211=""),"",VLOOKUP(J211,ABen_Rates,3,FALSE)*T211*S211)</f>
        <v>0</v>
      </c>
      <c r="V211" s="8" cm="1">
        <f t="array" ref="V211">IF(AND(B211:D211="",G211:P211=""),"",VLOOKUP(D211,Treatment_Life,2,FALSE)*U211)</f>
        <v>0</v>
      </c>
      <c r="W211" s="8" cm="1">
        <f t="array" ref="W211">IF(AND(B211:D211="",G211:P211=""),"",(H211-G211)*O211*Lane_Width*Cost_m2)</f>
        <v>3996</v>
      </c>
      <c r="X211" s="8" cm="1">
        <f t="array" ref="X211">IF(AND(B211:D211="",G211:P211=""),"",V211*Av_Cost_Coll/W211)</f>
        <v>0</v>
      </c>
      <c r="Y211" s="8" cm="1">
        <f t="array" ref="Y211">IF(AND(B211:D211="",G211:P211=""),"",VLOOKUP(CONCATENATE(M211,"-",N211),Likelihood,2,FALSE))</f>
        <v>43</v>
      </c>
      <c r="Z211" s="8" t="str" cm="1">
        <f t="array" ref="Z211">IF(AND(B211:D211="",G211:P211=""),"",IF(X211&gt;=2,IF(Y211&gt;50,"P1","P3"),IF(X211&gt;0,IF(Y211&gt;50,"P2","P5"),IF(Y211&gt;50,"P4","P6"))))</f>
        <v>P6</v>
      </c>
    </row>
    <row r="212" spans="1:26" x14ac:dyDescent="0.35">
      <c r="A212" t="s">
        <v>197</v>
      </c>
      <c r="B212">
        <v>211</v>
      </c>
      <c r="C212" t="s">
        <v>252</v>
      </c>
      <c r="D212" t="s">
        <v>46</v>
      </c>
      <c r="E212" s="5" t="s">
        <v>112</v>
      </c>
      <c r="F212" s="5" t="s">
        <v>153</v>
      </c>
      <c r="G212">
        <v>581</v>
      </c>
      <c r="H212">
        <v>758</v>
      </c>
      <c r="I212" t="s">
        <v>172</v>
      </c>
      <c r="J212" t="s">
        <v>13</v>
      </c>
      <c r="K212">
        <v>0.3</v>
      </c>
      <c r="L212">
        <v>0.38700000000000001</v>
      </c>
      <c r="M212">
        <v>1</v>
      </c>
      <c r="N212">
        <v>0</v>
      </c>
      <c r="O212">
        <v>1</v>
      </c>
      <c r="P212">
        <v>9202</v>
      </c>
      <c r="Q212" s="8" t="str" cm="1">
        <f t="array" ref="Q212">IF(AND(B212="",D212="",G212:H212="",J212:P212),"",IF(OR(B212="",D212="",AND(D212&lt;&gt;"A",D212&lt;&gt;"B",D212&lt;&gt;"C",D212&lt;&gt;"D",D212&lt;&gt;"U"),G212&lt;0,H212&lt;G212,AND(J212&lt;&gt;"BC",J212&lt;&gt;"SG",J212&lt;&gt;"KQ",J212&lt;&gt;"R"),J212="",K212="",L212="",L212&lt; 0,OR(M212="",M212&gt;15),OR(N212="",N212&gt;15),O212="",P212=""),"ERROR - Please check inputs",""))</f>
        <v/>
      </c>
      <c r="R212" s="8" cm="1">
        <f t="array" ref="R212">IF(AND(B212:D212="",G212:P212=""),"",H212-G212)</f>
        <v>177</v>
      </c>
      <c r="S212" s="8" cm="1">
        <f t="array" ref="S212">IF(AND(B212:D212="",G212:P212=""),"",P212*R212/1000*365)</f>
        <v>594495.21</v>
      </c>
      <c r="T212" s="8" cm="1">
        <f t="array" ref="T212">IF(AND(B212:D212="",G212:P212=""),"",MAX(0,K212-L212))</f>
        <v>0</v>
      </c>
      <c r="U212" s="8" cm="1">
        <f t="array" ref="U212">IF(AND(B212:D212="",G212:P212=""),"",VLOOKUP(J212,ABen_Rates,3,FALSE)*T212*S212)</f>
        <v>0</v>
      </c>
      <c r="V212" s="8" cm="1">
        <f t="array" ref="V212">IF(AND(B212:D212="",G212:P212=""),"",VLOOKUP(D212,Treatment_Life,2,FALSE)*U212)</f>
        <v>0</v>
      </c>
      <c r="W212" s="8" cm="1">
        <f t="array" ref="W212">IF(AND(B212:D212="",G212:P212=""),"",(H212-G212)*O212*Lane_Width*Cost_m2)</f>
        <v>3823.2000000000003</v>
      </c>
      <c r="X212" s="8" cm="1">
        <f t="array" ref="X212">IF(AND(B212:D212="",G212:P212=""),"",V212*Av_Cost_Coll/W212)</f>
        <v>0</v>
      </c>
      <c r="Y212" s="8" cm="1">
        <f t="array" ref="Y212">IF(AND(B212:D212="",G212:P212=""),"",VLOOKUP(CONCATENATE(M212,"-",N212),Likelihood,2,FALSE))</f>
        <v>43</v>
      </c>
      <c r="Z212" s="8" t="str" cm="1">
        <f t="array" ref="Z212">IF(AND(B212:D212="",G212:P212=""),"",IF(X212&gt;=2,IF(Y212&gt;50,"P1","P3"),IF(X212&gt;0,IF(Y212&gt;50,"P2","P5"),IF(Y212&gt;50,"P4","P6"))))</f>
        <v>P6</v>
      </c>
    </row>
    <row r="213" spans="1:26" x14ac:dyDescent="0.35">
      <c r="A213" t="s">
        <v>197</v>
      </c>
      <c r="B213">
        <v>212</v>
      </c>
      <c r="C213" t="s">
        <v>252</v>
      </c>
      <c r="D213" t="s">
        <v>46</v>
      </c>
      <c r="E213" s="5" t="s">
        <v>112</v>
      </c>
      <c r="F213" s="5" t="s">
        <v>153</v>
      </c>
      <c r="G213">
        <v>1058</v>
      </c>
      <c r="H213">
        <v>1135</v>
      </c>
      <c r="I213" t="s">
        <v>172</v>
      </c>
      <c r="J213" t="s">
        <v>7</v>
      </c>
      <c r="K213">
        <v>0.35</v>
      </c>
      <c r="L213">
        <v>0.371</v>
      </c>
      <c r="M213">
        <v>0</v>
      </c>
      <c r="N213">
        <v>0</v>
      </c>
      <c r="O213">
        <v>1</v>
      </c>
      <c r="P213">
        <v>9202</v>
      </c>
      <c r="Q213" s="8" t="str" cm="1">
        <f t="array" ref="Q213">IF(AND(B213="",D213="",G213:H213="",J213:P213),"",IF(OR(B213="",D213="",AND(D213&lt;&gt;"A",D213&lt;&gt;"B",D213&lt;&gt;"C",D213&lt;&gt;"D",D213&lt;&gt;"U"),G213&lt;0,H213&lt;G213,AND(J213&lt;&gt;"BC",J213&lt;&gt;"SG",J213&lt;&gt;"KQ",J213&lt;&gt;"R"),J213="",K213="",L213="",L213&lt; 0,OR(M213="",M213&gt;15),OR(N213="",N213&gt;15),O213="",P213=""),"ERROR - Please check inputs",""))</f>
        <v/>
      </c>
      <c r="R213" s="8" cm="1">
        <f t="array" ref="R213">IF(AND(B213:D213="",G213:P213=""),"",H213-G213)</f>
        <v>77</v>
      </c>
      <c r="S213" s="8" cm="1">
        <f t="array" ref="S213">IF(AND(B213:D213="",G213:P213=""),"",P213*R213/1000*365)</f>
        <v>258622.21</v>
      </c>
      <c r="T213" s="8" cm="1">
        <f t="array" ref="T213">IF(AND(B213:D213="",G213:P213=""),"",MAX(0,K213-L213))</f>
        <v>0</v>
      </c>
      <c r="U213" s="8" cm="1">
        <f t="array" ref="U213">IF(AND(B213:D213="",G213:P213=""),"",VLOOKUP(J213,ABen_Rates,3,FALSE)*T213*S213)</f>
        <v>0</v>
      </c>
      <c r="V213" s="8" cm="1">
        <f t="array" ref="V213">IF(AND(B213:D213="",G213:P213=""),"",VLOOKUP(D213,Treatment_Life,2,FALSE)*U213)</f>
        <v>0</v>
      </c>
      <c r="W213" s="8" cm="1">
        <f t="array" ref="W213">IF(AND(B213:D213="",G213:P213=""),"",(H213-G213)*O213*Lane_Width*Cost_m2)</f>
        <v>1663.1999999999998</v>
      </c>
      <c r="X213" s="8" cm="1">
        <f t="array" ref="X213">IF(AND(B213:D213="",G213:P213=""),"",V213*Av_Cost_Coll/W213)</f>
        <v>0</v>
      </c>
      <c r="Y213" s="8" cm="1">
        <f t="array" ref="Y213">IF(AND(B213:D213="",G213:P213=""),"",VLOOKUP(CONCATENATE(M213,"-",N213),Likelihood,2,FALSE))</f>
        <v>50</v>
      </c>
      <c r="Z213" s="8" t="str" cm="1">
        <f t="array" ref="Z213">IF(AND(B213:D213="",G213:P213=""),"",IF(X213&gt;=2,IF(Y213&gt;50,"P1","P3"),IF(X213&gt;0,IF(Y213&gt;50,"P2","P5"),IF(Y213&gt;50,"P4","P6"))))</f>
        <v>P6</v>
      </c>
    </row>
    <row r="214" spans="1:26" x14ac:dyDescent="0.35">
      <c r="A214" t="s">
        <v>197</v>
      </c>
      <c r="B214">
        <v>213</v>
      </c>
      <c r="C214" t="s">
        <v>252</v>
      </c>
      <c r="D214" t="s">
        <v>46</v>
      </c>
      <c r="E214" s="5" t="s">
        <v>112</v>
      </c>
      <c r="F214" s="5" t="s">
        <v>153</v>
      </c>
      <c r="G214">
        <v>1135</v>
      </c>
      <c r="H214">
        <v>1209</v>
      </c>
      <c r="I214" t="s">
        <v>172</v>
      </c>
      <c r="J214" t="s">
        <v>13</v>
      </c>
      <c r="K214">
        <v>0.3</v>
      </c>
      <c r="L214">
        <v>0.38400000000000001</v>
      </c>
      <c r="M214">
        <v>1</v>
      </c>
      <c r="N214">
        <v>1</v>
      </c>
      <c r="O214">
        <v>1</v>
      </c>
      <c r="P214">
        <v>9202</v>
      </c>
      <c r="Q214" s="8" t="str" cm="1">
        <f t="array" ref="Q214">IF(AND(B214="",D214="",G214:H214="",J214:P214),"",IF(OR(B214="",D214="",AND(D214&lt;&gt;"A",D214&lt;&gt;"B",D214&lt;&gt;"C",D214&lt;&gt;"D",D214&lt;&gt;"U"),G214&lt;0,H214&lt;G214,AND(J214&lt;&gt;"BC",J214&lt;&gt;"SG",J214&lt;&gt;"KQ",J214&lt;&gt;"R"),J214="",K214="",L214="",L214&lt; 0,OR(M214="",M214&gt;15),OR(N214="",N214&gt;15),O214="",P214=""),"ERROR - Please check inputs",""))</f>
        <v/>
      </c>
      <c r="R214" s="8" cm="1">
        <f t="array" ref="R214">IF(AND(B214:D214="",G214:P214=""),"",H214-G214)</f>
        <v>74</v>
      </c>
      <c r="S214" s="8" cm="1">
        <f t="array" ref="S214">IF(AND(B214:D214="",G214:P214=""),"",P214*R214/1000*365)</f>
        <v>248546.02</v>
      </c>
      <c r="T214" s="8" cm="1">
        <f t="array" ref="T214">IF(AND(B214:D214="",G214:P214=""),"",MAX(0,K214-L214))</f>
        <v>0</v>
      </c>
      <c r="U214" s="8" cm="1">
        <f t="array" ref="U214">IF(AND(B214:D214="",G214:P214=""),"",VLOOKUP(J214,ABen_Rates,3,FALSE)*T214*S214)</f>
        <v>0</v>
      </c>
      <c r="V214" s="8" cm="1">
        <f t="array" ref="V214">IF(AND(B214:D214="",G214:P214=""),"",VLOOKUP(D214,Treatment_Life,2,FALSE)*U214)</f>
        <v>0</v>
      </c>
      <c r="W214" s="8" cm="1">
        <f t="array" ref="W214">IF(AND(B214:D214="",G214:P214=""),"",(H214-G214)*O214*Lane_Width*Cost_m2)</f>
        <v>1598.4</v>
      </c>
      <c r="X214" s="8" cm="1">
        <f t="array" ref="X214">IF(AND(B214:D214="",G214:P214=""),"",V214*Av_Cost_Coll/W214)</f>
        <v>0</v>
      </c>
      <c r="Y214" s="8" cm="1">
        <f t="array" ref="Y214">IF(AND(B214:D214="",G214:P214=""),"",VLOOKUP(CONCATENATE(M214,"-",N214),Likelihood,2,FALSE))</f>
        <v>66</v>
      </c>
      <c r="Z214" s="8" t="str" cm="1">
        <f t="array" ref="Z214">IF(AND(B214:D214="",G214:P214=""),"",IF(X214&gt;=2,IF(Y214&gt;50,"P1","P3"),IF(X214&gt;0,IF(Y214&gt;50,"P2","P5"),IF(Y214&gt;50,"P4","P6"))))</f>
        <v>P4</v>
      </c>
    </row>
    <row r="215" spans="1:26" x14ac:dyDescent="0.35">
      <c r="A215" t="s">
        <v>197</v>
      </c>
      <c r="B215">
        <v>214</v>
      </c>
      <c r="C215" t="s">
        <v>253</v>
      </c>
      <c r="D215" t="s">
        <v>46</v>
      </c>
      <c r="E215" s="5" t="s">
        <v>112</v>
      </c>
      <c r="F215" s="5" t="s">
        <v>171</v>
      </c>
      <c r="G215">
        <v>103</v>
      </c>
      <c r="H215">
        <v>193</v>
      </c>
      <c r="I215" t="s">
        <v>154</v>
      </c>
      <c r="J215" t="s">
        <v>13</v>
      </c>
      <c r="K215">
        <v>0.3</v>
      </c>
      <c r="L215">
        <v>0.4</v>
      </c>
      <c r="M215">
        <v>0</v>
      </c>
      <c r="N215">
        <v>0</v>
      </c>
      <c r="O215">
        <v>2</v>
      </c>
      <c r="P215">
        <v>15356</v>
      </c>
      <c r="Q215" s="8" t="str" cm="1">
        <f t="array" ref="Q215">IF(AND(B215="",D215="",G215:H215="",J215:P215),"",IF(OR(B215="",D215="",AND(D215&lt;&gt;"A",D215&lt;&gt;"B",D215&lt;&gt;"C",D215&lt;&gt;"D",D215&lt;&gt;"U"),G215&lt;0,H215&lt;G215,AND(J215&lt;&gt;"BC",J215&lt;&gt;"SG",J215&lt;&gt;"KQ",J215&lt;&gt;"R"),J215="",K215="",L215="",L215&lt; 0,OR(M215="",M215&gt;15),OR(N215="",N215&gt;15),O215="",P215=""),"ERROR - Please check inputs",""))</f>
        <v/>
      </c>
      <c r="R215" s="8" cm="1">
        <f t="array" ref="R215">IF(AND(B215:D215="",G215:P215=""),"",H215-G215)</f>
        <v>90</v>
      </c>
      <c r="S215" s="8" cm="1">
        <f t="array" ref="S215">IF(AND(B215:D215="",G215:P215=""),"",P215*R215/1000*365)</f>
        <v>504444.6</v>
      </c>
      <c r="T215" s="8" cm="1">
        <f t="array" ref="T215">IF(AND(B215:D215="",G215:P215=""),"",MAX(0,K215-L215))</f>
        <v>0</v>
      </c>
      <c r="U215" s="8" cm="1">
        <f t="array" ref="U215">IF(AND(B215:D215="",G215:P215=""),"",VLOOKUP(J215,ABen_Rates,3,FALSE)*T215*S215)</f>
        <v>0</v>
      </c>
      <c r="V215" s="8" cm="1">
        <f t="array" ref="V215">IF(AND(B215:D215="",G215:P215=""),"",VLOOKUP(D215,Treatment_Life,2,FALSE)*U215)</f>
        <v>0</v>
      </c>
      <c r="W215" s="8" cm="1">
        <f t="array" ref="W215">IF(AND(B215:D215="",G215:P215=""),"",(H215-G215)*O215*Lane_Width*Cost_m2)</f>
        <v>3888</v>
      </c>
      <c r="X215" s="8" cm="1">
        <f t="array" ref="X215">IF(AND(B215:D215="",G215:P215=""),"",V215*Av_Cost_Coll/W215)</f>
        <v>0</v>
      </c>
      <c r="Y215" s="8" cm="1">
        <f t="array" ref="Y215">IF(AND(B215:D215="",G215:P215=""),"",VLOOKUP(CONCATENATE(M215,"-",N215),Likelihood,2,FALSE))</f>
        <v>50</v>
      </c>
      <c r="Z215" s="8" t="str" cm="1">
        <f t="array" ref="Z215">IF(AND(B215:D215="",G215:P215=""),"",IF(X215&gt;=2,IF(Y215&gt;50,"P1","P3"),IF(X215&gt;0,IF(Y215&gt;50,"P2","P5"),IF(Y215&gt;50,"P4","P6"))))</f>
        <v>P6</v>
      </c>
    </row>
    <row r="216" spans="1:26" x14ac:dyDescent="0.35">
      <c r="A216" t="s">
        <v>197</v>
      </c>
      <c r="B216">
        <v>215</v>
      </c>
      <c r="C216" t="s">
        <v>254</v>
      </c>
      <c r="D216" t="s">
        <v>46</v>
      </c>
      <c r="E216" s="5" t="s">
        <v>112</v>
      </c>
      <c r="F216" s="5" t="s">
        <v>174</v>
      </c>
      <c r="G216">
        <v>30</v>
      </c>
      <c r="H216">
        <v>150</v>
      </c>
      <c r="I216" t="s">
        <v>154</v>
      </c>
      <c r="J216" t="s">
        <v>16</v>
      </c>
      <c r="K216">
        <v>0.5</v>
      </c>
      <c r="L216">
        <v>0.42000000000000004</v>
      </c>
      <c r="M216">
        <v>3</v>
      </c>
      <c r="N216">
        <v>0</v>
      </c>
      <c r="O216">
        <v>3</v>
      </c>
      <c r="P216">
        <v>11400</v>
      </c>
      <c r="Q216" s="8" t="str" cm="1">
        <f t="array" ref="Q216">IF(AND(B216="",D216="",G216:H216="",J216:P216),"",IF(OR(B216="",D216="",AND(D216&lt;&gt;"A",D216&lt;&gt;"B",D216&lt;&gt;"C",D216&lt;&gt;"D",D216&lt;&gt;"U"),G216&lt;0,H216&lt;G216,AND(J216&lt;&gt;"BC",J216&lt;&gt;"SG",J216&lt;&gt;"KQ",J216&lt;&gt;"R"),J216="",K216="",L216="",L216&lt; 0,OR(M216="",M216&gt;15),OR(N216="",N216&gt;15),O216="",P216=""),"ERROR - Please check inputs",""))</f>
        <v/>
      </c>
      <c r="R216" s="8" cm="1">
        <f t="array" ref="R216">IF(AND(B216:D216="",G216:P216=""),"",H216-G216)</f>
        <v>120</v>
      </c>
      <c r="S216" s="8" cm="1">
        <f t="array" ref="S216">IF(AND(B216:D216="",G216:P216=""),"",P216*R216/1000*365)</f>
        <v>499320</v>
      </c>
      <c r="T216" s="8" cm="1">
        <f t="array" ref="T216">IF(AND(B216:D216="",G216:P216=""),"",MAX(0,K216-L216))</f>
        <v>7.999999999999996E-2</v>
      </c>
      <c r="U216" s="8" cm="1">
        <f t="array" ref="U216">IF(AND(B216:D216="",G216:P216=""),"",VLOOKUP(J216,ABen_Rates,3,FALSE)*T216*S216)</f>
        <v>4.8334175999999979E-2</v>
      </c>
      <c r="V216" s="8" cm="1">
        <f t="array" ref="V216">IF(AND(B216:D216="",G216:P216=""),"",VLOOKUP(D216,Treatment_Life,2,FALSE)*U216)</f>
        <v>0.43500758399999984</v>
      </c>
      <c r="W216" s="8" cm="1">
        <f t="array" ref="W216">IF(AND(B216:D216="",G216:P216=""),"",(H216-G216)*O216*Lane_Width*Cost_m2)</f>
        <v>7776</v>
      </c>
      <c r="X216" s="8" cm="1">
        <f t="array" ref="X216">IF(AND(B216:D216="",G216:P216=""),"",V216*Av_Cost_Coll/W216)</f>
        <v>7.4575046296666638</v>
      </c>
      <c r="Y216" s="8" cm="1">
        <f t="array" ref="Y216">IF(AND(B216:D216="",G216:P216=""),"",VLOOKUP(CONCATENATE(M216,"-",N216),Likelihood,2,FALSE))</f>
        <v>29</v>
      </c>
      <c r="Z216" s="8" t="str" cm="1">
        <f t="array" ref="Z216">IF(AND(B216:D216="",G216:P216=""),"",IF(X216&gt;=2,IF(Y216&gt;50,"P1","P3"),IF(X216&gt;0,IF(Y216&gt;50,"P2","P5"),IF(Y216&gt;50,"P4","P6"))))</f>
        <v>P3</v>
      </c>
    </row>
    <row r="217" spans="1:26" x14ac:dyDescent="0.35">
      <c r="A217" t="s">
        <v>197</v>
      </c>
      <c r="B217">
        <v>216</v>
      </c>
      <c r="C217" t="s">
        <v>255</v>
      </c>
      <c r="D217" t="s">
        <v>46</v>
      </c>
      <c r="E217" s="5" t="s">
        <v>112</v>
      </c>
      <c r="F217" s="5" t="s">
        <v>153</v>
      </c>
      <c r="G217">
        <v>0</v>
      </c>
      <c r="H217">
        <v>24</v>
      </c>
      <c r="I217" t="s">
        <v>154</v>
      </c>
      <c r="J217" t="s">
        <v>13</v>
      </c>
      <c r="K217">
        <v>0.3</v>
      </c>
      <c r="L217">
        <v>0.41300000000000003</v>
      </c>
      <c r="M217">
        <v>2</v>
      </c>
      <c r="N217">
        <v>0</v>
      </c>
      <c r="O217">
        <v>1</v>
      </c>
      <c r="P217">
        <v>15863</v>
      </c>
      <c r="Q217" s="8" t="str" cm="1">
        <f t="array" ref="Q217">IF(AND(B217="",D217="",G217:H217="",J217:P217),"",IF(OR(B217="",D217="",AND(D217&lt;&gt;"A",D217&lt;&gt;"B",D217&lt;&gt;"C",D217&lt;&gt;"D",D217&lt;&gt;"U"),G217&lt;0,H217&lt;G217,AND(J217&lt;&gt;"BC",J217&lt;&gt;"SG",J217&lt;&gt;"KQ",J217&lt;&gt;"R"),J217="",K217="",L217="",L217&lt; 0,OR(M217="",M217&gt;15),OR(N217="",N217&gt;15),O217="",P217=""),"ERROR - Please check inputs",""))</f>
        <v/>
      </c>
      <c r="R217" s="8" cm="1">
        <f t="array" ref="R217">IF(AND(B217:D217="",G217:P217=""),"",H217-G217)</f>
        <v>24</v>
      </c>
      <c r="S217" s="8" cm="1">
        <f t="array" ref="S217">IF(AND(B217:D217="",G217:P217=""),"",P217*R217/1000*365)</f>
        <v>138959.88</v>
      </c>
      <c r="T217" s="8" cm="1">
        <f t="array" ref="T217">IF(AND(B217:D217="",G217:P217=""),"",MAX(0,K217-L217))</f>
        <v>0</v>
      </c>
      <c r="U217" s="8" cm="1">
        <f t="array" ref="U217">IF(AND(B217:D217="",G217:P217=""),"",VLOOKUP(J217,ABen_Rates,3,FALSE)*T217*S217)</f>
        <v>0</v>
      </c>
      <c r="V217" s="8" cm="1">
        <f t="array" ref="V217">IF(AND(B217:D217="",G217:P217=""),"",VLOOKUP(D217,Treatment_Life,2,FALSE)*U217)</f>
        <v>0</v>
      </c>
      <c r="W217" s="8" cm="1">
        <f t="array" ref="W217">IF(AND(B217:D217="",G217:P217=""),"",(H217-G217)*O217*Lane_Width*Cost_m2)</f>
        <v>518.40000000000009</v>
      </c>
      <c r="X217" s="8" cm="1">
        <f t="array" ref="X217">IF(AND(B217:D217="",G217:P217=""),"",V217*Av_Cost_Coll/W217)</f>
        <v>0</v>
      </c>
      <c r="Y217" s="8" cm="1">
        <f t="array" ref="Y217">IF(AND(B217:D217="",G217:P217=""),"",VLOOKUP(CONCATENATE(M217,"-",N217),Likelihood,2,FALSE))</f>
        <v>36</v>
      </c>
      <c r="Z217" s="8" t="str" cm="1">
        <f t="array" ref="Z217">IF(AND(B217:D217="",G217:P217=""),"",IF(X217&gt;=2,IF(Y217&gt;50,"P1","P3"),IF(X217&gt;0,IF(Y217&gt;50,"P2","P5"),IF(Y217&gt;50,"P4","P6"))))</f>
        <v>P6</v>
      </c>
    </row>
    <row r="218" spans="1:26" x14ac:dyDescent="0.35">
      <c r="A218" t="s">
        <v>197</v>
      </c>
      <c r="B218">
        <v>217</v>
      </c>
      <c r="C218" t="s">
        <v>255</v>
      </c>
      <c r="D218" t="s">
        <v>46</v>
      </c>
      <c r="E218" s="5" t="s">
        <v>112</v>
      </c>
      <c r="F218" s="5" t="s">
        <v>153</v>
      </c>
      <c r="G218">
        <v>24</v>
      </c>
      <c r="H218">
        <v>87</v>
      </c>
      <c r="I218" t="s">
        <v>154</v>
      </c>
      <c r="J218" t="s">
        <v>13</v>
      </c>
      <c r="K218">
        <v>0.3</v>
      </c>
      <c r="L218">
        <v>0.36</v>
      </c>
      <c r="M218">
        <v>2</v>
      </c>
      <c r="N218">
        <v>0</v>
      </c>
      <c r="O218">
        <v>1</v>
      </c>
      <c r="P218">
        <v>15863</v>
      </c>
      <c r="Q218" s="8" t="str" cm="1">
        <f t="array" ref="Q218">IF(AND(B218="",D218="",G218:H218="",J218:P218),"",IF(OR(B218="",D218="",AND(D218&lt;&gt;"A",D218&lt;&gt;"B",D218&lt;&gt;"C",D218&lt;&gt;"D",D218&lt;&gt;"U"),G218&lt;0,H218&lt;G218,AND(J218&lt;&gt;"BC",J218&lt;&gt;"SG",J218&lt;&gt;"KQ",J218&lt;&gt;"R"),J218="",K218="",L218="",L218&lt; 0,OR(M218="",M218&gt;15),OR(N218="",N218&gt;15),O218="",P218=""),"ERROR - Please check inputs",""))</f>
        <v/>
      </c>
      <c r="R218" s="8" cm="1">
        <f t="array" ref="R218">IF(AND(B218:D218="",G218:P218=""),"",H218-G218)</f>
        <v>63</v>
      </c>
      <c r="S218" s="8" cm="1">
        <f t="array" ref="S218">IF(AND(B218:D218="",G218:P218=""),"",P218*R218/1000*365)</f>
        <v>364769.685</v>
      </c>
      <c r="T218" s="8" cm="1">
        <f t="array" ref="T218">IF(AND(B218:D218="",G218:P218=""),"",MAX(0,K218-L218))</f>
        <v>0</v>
      </c>
      <c r="U218" s="8" cm="1">
        <f t="array" ref="U218">IF(AND(B218:D218="",G218:P218=""),"",VLOOKUP(J218,ABen_Rates,3,FALSE)*T218*S218)</f>
        <v>0</v>
      </c>
      <c r="V218" s="8" cm="1">
        <f t="array" ref="V218">IF(AND(B218:D218="",G218:P218=""),"",VLOOKUP(D218,Treatment_Life,2,FALSE)*U218)</f>
        <v>0</v>
      </c>
      <c r="W218" s="8" cm="1">
        <f t="array" ref="W218">IF(AND(B218:D218="",G218:P218=""),"",(H218-G218)*O218*Lane_Width*Cost_m2)</f>
        <v>1360.8000000000002</v>
      </c>
      <c r="X218" s="8" cm="1">
        <f t="array" ref="X218">IF(AND(B218:D218="",G218:P218=""),"",V218*Av_Cost_Coll/W218)</f>
        <v>0</v>
      </c>
      <c r="Y218" s="8" cm="1">
        <f t="array" ref="Y218">IF(AND(B218:D218="",G218:P218=""),"",VLOOKUP(CONCATENATE(M218,"-",N218),Likelihood,2,FALSE))</f>
        <v>36</v>
      </c>
      <c r="Z218" s="8" t="str" cm="1">
        <f t="array" ref="Z218">IF(AND(B218:D218="",G218:P218=""),"",IF(X218&gt;=2,IF(Y218&gt;50,"P1","P3"),IF(X218&gt;0,IF(Y218&gt;50,"P2","P5"),IF(Y218&gt;50,"P4","P6"))))</f>
        <v>P6</v>
      </c>
    </row>
    <row r="219" spans="1:26" x14ac:dyDescent="0.35">
      <c r="A219" t="s">
        <v>197</v>
      </c>
      <c r="B219">
        <v>218</v>
      </c>
      <c r="C219" t="s">
        <v>256</v>
      </c>
      <c r="D219" t="s">
        <v>46</v>
      </c>
      <c r="E219" s="5" t="s">
        <v>112</v>
      </c>
      <c r="F219" s="5" t="s">
        <v>153</v>
      </c>
      <c r="G219">
        <v>0</v>
      </c>
      <c r="H219">
        <v>23</v>
      </c>
      <c r="I219" t="s">
        <v>154</v>
      </c>
      <c r="J219" t="s">
        <v>13</v>
      </c>
      <c r="K219">
        <v>0.3</v>
      </c>
      <c r="L219">
        <v>0.32</v>
      </c>
      <c r="M219">
        <v>1</v>
      </c>
      <c r="N219">
        <v>1</v>
      </c>
      <c r="O219">
        <v>1</v>
      </c>
      <c r="P219">
        <v>15863</v>
      </c>
      <c r="Q219" s="8" t="str" cm="1">
        <f t="array" ref="Q219">IF(AND(B219="",D219="",G219:H219="",J219:P219),"",IF(OR(B219="",D219="",AND(D219&lt;&gt;"A",D219&lt;&gt;"B",D219&lt;&gt;"C",D219&lt;&gt;"D",D219&lt;&gt;"U"),G219&lt;0,H219&lt;G219,AND(J219&lt;&gt;"BC",J219&lt;&gt;"SG",J219&lt;&gt;"KQ",J219&lt;&gt;"R"),J219="",K219="",L219="",L219&lt; 0,OR(M219="",M219&gt;15),OR(N219="",N219&gt;15),O219="",P219=""),"ERROR - Please check inputs",""))</f>
        <v/>
      </c>
      <c r="R219" s="8" cm="1">
        <f t="array" ref="R219">IF(AND(B219:D219="",G219:P219=""),"",H219-G219)</f>
        <v>23</v>
      </c>
      <c r="S219" s="8" cm="1">
        <f t="array" ref="S219">IF(AND(B219:D219="",G219:P219=""),"",P219*R219/1000*365)</f>
        <v>133169.88500000001</v>
      </c>
      <c r="T219" s="8" cm="1">
        <f t="array" ref="T219">IF(AND(B219:D219="",G219:P219=""),"",MAX(0,K219-L219))</f>
        <v>0</v>
      </c>
      <c r="U219" s="8" cm="1">
        <f t="array" ref="U219">IF(AND(B219:D219="",G219:P219=""),"",VLOOKUP(J219,ABen_Rates,3,FALSE)*T219*S219)</f>
        <v>0</v>
      </c>
      <c r="V219" s="8" cm="1">
        <f t="array" ref="V219">IF(AND(B219:D219="",G219:P219=""),"",VLOOKUP(D219,Treatment_Life,2,FALSE)*U219)</f>
        <v>0</v>
      </c>
      <c r="W219" s="8" cm="1">
        <f t="array" ref="W219">IF(AND(B219:D219="",G219:P219=""),"",(H219-G219)*O219*Lane_Width*Cost_m2)</f>
        <v>496.79999999999995</v>
      </c>
      <c r="X219" s="8" cm="1">
        <f t="array" ref="X219">IF(AND(B219:D219="",G219:P219=""),"",V219*Av_Cost_Coll/W219)</f>
        <v>0</v>
      </c>
      <c r="Y219" s="8" cm="1">
        <f t="array" ref="Y219">IF(AND(B219:D219="",G219:P219=""),"",VLOOKUP(CONCATENATE(M219,"-",N219),Likelihood,2,FALSE))</f>
        <v>66</v>
      </c>
      <c r="Z219" s="8" t="str" cm="1">
        <f t="array" ref="Z219">IF(AND(B219:D219="",G219:P219=""),"",IF(X219&gt;=2,IF(Y219&gt;50,"P1","P3"),IF(X219&gt;0,IF(Y219&gt;50,"P2","P5"),IF(Y219&gt;50,"P4","P6"))))</f>
        <v>P4</v>
      </c>
    </row>
    <row r="220" spans="1:26" x14ac:dyDescent="0.35">
      <c r="A220" t="s">
        <v>197</v>
      </c>
      <c r="B220">
        <v>219</v>
      </c>
      <c r="C220" t="s">
        <v>257</v>
      </c>
      <c r="D220" t="s">
        <v>46</v>
      </c>
      <c r="E220" s="5" t="s">
        <v>112</v>
      </c>
      <c r="F220" s="5" t="s">
        <v>171</v>
      </c>
      <c r="G220">
        <v>0</v>
      </c>
      <c r="H220">
        <v>95</v>
      </c>
      <c r="I220" t="s">
        <v>154</v>
      </c>
      <c r="J220" t="s">
        <v>13</v>
      </c>
      <c r="K220">
        <v>0.3</v>
      </c>
      <c r="L220">
        <v>0.46</v>
      </c>
      <c r="M220">
        <v>4</v>
      </c>
      <c r="N220">
        <v>2</v>
      </c>
      <c r="O220">
        <v>2</v>
      </c>
      <c r="P220">
        <v>31543</v>
      </c>
      <c r="Q220" s="8" t="str" cm="1">
        <f t="array" ref="Q220">IF(AND(B220="",D220="",G220:H220="",J220:P220),"",IF(OR(B220="",D220="",AND(D220&lt;&gt;"A",D220&lt;&gt;"B",D220&lt;&gt;"C",D220&lt;&gt;"D",D220&lt;&gt;"U"),G220&lt;0,H220&lt;G220,AND(J220&lt;&gt;"BC",J220&lt;&gt;"SG",J220&lt;&gt;"KQ",J220&lt;&gt;"R"),J220="",K220="",L220="",L220&lt; 0,OR(M220="",M220&gt;15),OR(N220="",N220&gt;15),O220="",P220=""),"ERROR - Please check inputs",""))</f>
        <v/>
      </c>
      <c r="R220" s="8" cm="1">
        <f t="array" ref="R220">IF(AND(B220:D220="",G220:P220=""),"",H220-G220)</f>
        <v>95</v>
      </c>
      <c r="S220" s="8" cm="1">
        <f t="array" ref="S220">IF(AND(B220:D220="",G220:P220=""),"",P220*R220/1000*365)</f>
        <v>1093753.5249999999</v>
      </c>
      <c r="T220" s="8" cm="1">
        <f t="array" ref="T220">IF(AND(B220:D220="",G220:P220=""),"",MAX(0,K220-L220))</f>
        <v>0</v>
      </c>
      <c r="U220" s="8" cm="1">
        <f t="array" ref="U220">IF(AND(B220:D220="",G220:P220=""),"",VLOOKUP(J220,ABen_Rates,3,FALSE)*T220*S220)</f>
        <v>0</v>
      </c>
      <c r="V220" s="8" cm="1">
        <f t="array" ref="V220">IF(AND(B220:D220="",G220:P220=""),"",VLOOKUP(D220,Treatment_Life,2,FALSE)*U220)</f>
        <v>0</v>
      </c>
      <c r="W220" s="8" cm="1">
        <f t="array" ref="W220">IF(AND(B220:D220="",G220:P220=""),"",(H220-G220)*O220*Lane_Width*Cost_m2)</f>
        <v>4104</v>
      </c>
      <c r="X220" s="8" cm="1">
        <f t="array" ref="X220">IF(AND(B220:D220="",G220:P220=""),"",V220*Av_Cost_Coll/W220)</f>
        <v>0</v>
      </c>
      <c r="Y220" s="8" cm="1">
        <f t="array" ref="Y220">IF(AND(B220:D220="",G220:P220=""),"",VLOOKUP(CONCATENATE(M220,"-",N220),Likelihood,2,FALSE))</f>
        <v>67</v>
      </c>
      <c r="Z220" s="8" t="str" cm="1">
        <f t="array" ref="Z220">IF(AND(B220:D220="",G220:P220=""),"",IF(X220&gt;=2,IF(Y220&gt;50,"P1","P3"),IF(X220&gt;0,IF(Y220&gt;50,"P2","P5"),IF(Y220&gt;50,"P4","P6"))))</f>
        <v>P4</v>
      </c>
    </row>
    <row r="221" spans="1:26" x14ac:dyDescent="0.35">
      <c r="A221" t="s">
        <v>197</v>
      </c>
      <c r="B221">
        <v>220</v>
      </c>
      <c r="C221" t="s">
        <v>257</v>
      </c>
      <c r="D221" t="s">
        <v>46</v>
      </c>
      <c r="E221" s="5" t="s">
        <v>112</v>
      </c>
      <c r="F221" s="5" t="s">
        <v>171</v>
      </c>
      <c r="G221">
        <v>195</v>
      </c>
      <c r="H221">
        <v>295</v>
      </c>
      <c r="I221" t="s">
        <v>154</v>
      </c>
      <c r="J221" t="s">
        <v>7</v>
      </c>
      <c r="K221">
        <v>0.35</v>
      </c>
      <c r="L221">
        <v>0.35</v>
      </c>
      <c r="M221">
        <v>2</v>
      </c>
      <c r="N221">
        <v>1</v>
      </c>
      <c r="O221">
        <v>2</v>
      </c>
      <c r="P221">
        <v>31543</v>
      </c>
      <c r="Q221" s="8" t="str" cm="1">
        <f t="array" ref="Q221">IF(AND(B221="",D221="",G221:H221="",J221:P221),"",IF(OR(B221="",D221="",AND(D221&lt;&gt;"A",D221&lt;&gt;"B",D221&lt;&gt;"C",D221&lt;&gt;"D",D221&lt;&gt;"U"),G221&lt;0,H221&lt;G221,AND(J221&lt;&gt;"BC",J221&lt;&gt;"SG",J221&lt;&gt;"KQ",J221&lt;&gt;"R"),J221="",K221="",L221="",L221&lt; 0,OR(M221="",M221&gt;15),OR(N221="",N221&gt;15),O221="",P221=""),"ERROR - Please check inputs",""))</f>
        <v/>
      </c>
      <c r="R221" s="8" cm="1">
        <f t="array" ref="R221">IF(AND(B221:D221="",G221:P221=""),"",H221-G221)</f>
        <v>100</v>
      </c>
      <c r="S221" s="8" cm="1">
        <f t="array" ref="S221">IF(AND(B221:D221="",G221:P221=""),"",P221*R221/1000*365)</f>
        <v>1151319.5</v>
      </c>
      <c r="T221" s="8" cm="1">
        <f t="array" ref="T221">IF(AND(B221:D221="",G221:P221=""),"",MAX(0,K221-L221))</f>
        <v>0</v>
      </c>
      <c r="U221" s="8" cm="1">
        <f t="array" ref="U221">IF(AND(B221:D221="",G221:P221=""),"",VLOOKUP(J221,ABen_Rates,3,FALSE)*T221*S221)</f>
        <v>0</v>
      </c>
      <c r="V221" s="8" cm="1">
        <f t="array" ref="V221">IF(AND(B221:D221="",G221:P221=""),"",VLOOKUP(D221,Treatment_Life,2,FALSE)*U221)</f>
        <v>0</v>
      </c>
      <c r="W221" s="8" cm="1">
        <f t="array" ref="W221">IF(AND(B221:D221="",G221:P221=""),"",(H221-G221)*O221*Lane_Width*Cost_m2)</f>
        <v>4320</v>
      </c>
      <c r="X221" s="8" cm="1">
        <f t="array" ref="X221">IF(AND(B221:D221="",G221:P221=""),"",V221*Av_Cost_Coll/W221)</f>
        <v>0</v>
      </c>
      <c r="Y221" s="8" cm="1">
        <f t="array" ref="Y221">IF(AND(B221:D221="",G221:P221=""),"",VLOOKUP(CONCATENATE(M221,"-",N221),Likelihood,2,FALSE))</f>
        <v>59</v>
      </c>
      <c r="Z221" s="8" t="str" cm="1">
        <f t="array" ref="Z221">IF(AND(B221:D221="",G221:P221=""),"",IF(X221&gt;=2,IF(Y221&gt;50,"P1","P3"),IF(X221&gt;0,IF(Y221&gt;50,"P2","P5"),IF(Y221&gt;50,"P4","P6"))))</f>
        <v>P4</v>
      </c>
    </row>
    <row r="222" spans="1:26" x14ac:dyDescent="0.35">
      <c r="A222" t="s">
        <v>197</v>
      </c>
      <c r="B222">
        <v>221</v>
      </c>
      <c r="C222" t="s">
        <v>257</v>
      </c>
      <c r="D222" t="s">
        <v>46</v>
      </c>
      <c r="E222" s="5" t="s">
        <v>112</v>
      </c>
      <c r="F222" s="5" t="s">
        <v>171</v>
      </c>
      <c r="G222">
        <v>404</v>
      </c>
      <c r="H222">
        <v>563</v>
      </c>
      <c r="I222" t="s">
        <v>154</v>
      </c>
      <c r="J222" t="s">
        <v>13</v>
      </c>
      <c r="K222">
        <v>0.3</v>
      </c>
      <c r="L222">
        <v>0.44</v>
      </c>
      <c r="M222">
        <v>1</v>
      </c>
      <c r="N222">
        <v>1</v>
      </c>
      <c r="O222">
        <v>2</v>
      </c>
      <c r="P222">
        <v>31543</v>
      </c>
      <c r="Q222" s="8" t="str" cm="1">
        <f t="array" ref="Q222">IF(AND(B222="",D222="",G222:H222="",J222:P222),"",IF(OR(B222="",D222="",AND(D222&lt;&gt;"A",D222&lt;&gt;"B",D222&lt;&gt;"C",D222&lt;&gt;"D",D222&lt;&gt;"U"),G222&lt;0,H222&lt;G222,AND(J222&lt;&gt;"BC",J222&lt;&gt;"SG",J222&lt;&gt;"KQ",J222&lt;&gt;"R"),J222="",K222="",L222="",L222&lt; 0,OR(M222="",M222&gt;15),OR(N222="",N222&gt;15),O222="",P222=""),"ERROR - Please check inputs",""))</f>
        <v/>
      </c>
      <c r="R222" s="8" cm="1">
        <f t="array" ref="R222">IF(AND(B222:D222="",G222:P222=""),"",H222-G222)</f>
        <v>159</v>
      </c>
      <c r="S222" s="8" cm="1">
        <f t="array" ref="S222">IF(AND(B222:D222="",G222:P222=""),"",P222*R222/1000*365)</f>
        <v>1830598.0050000001</v>
      </c>
      <c r="T222" s="8" cm="1">
        <f t="array" ref="T222">IF(AND(B222:D222="",G222:P222=""),"",MAX(0,K222-L222))</f>
        <v>0</v>
      </c>
      <c r="U222" s="8" cm="1">
        <f t="array" ref="U222">IF(AND(B222:D222="",G222:P222=""),"",VLOOKUP(J222,ABen_Rates,3,FALSE)*T222*S222)</f>
        <v>0</v>
      </c>
      <c r="V222" s="8" cm="1">
        <f t="array" ref="V222">IF(AND(B222:D222="",G222:P222=""),"",VLOOKUP(D222,Treatment_Life,2,FALSE)*U222)</f>
        <v>0</v>
      </c>
      <c r="W222" s="8" cm="1">
        <f t="array" ref="W222">IF(AND(B222:D222="",G222:P222=""),"",(H222-G222)*O222*Lane_Width*Cost_m2)</f>
        <v>6868.7999999999993</v>
      </c>
      <c r="X222" s="8" cm="1">
        <f t="array" ref="X222">IF(AND(B222:D222="",G222:P222=""),"",V222*Av_Cost_Coll/W222)</f>
        <v>0</v>
      </c>
      <c r="Y222" s="8" cm="1">
        <f t="array" ref="Y222">IF(AND(B222:D222="",G222:P222=""),"",VLOOKUP(CONCATENATE(M222,"-",N222),Likelihood,2,FALSE))</f>
        <v>66</v>
      </c>
      <c r="Z222" s="8" t="str" cm="1">
        <f t="array" ref="Z222">IF(AND(B222:D222="",G222:P222=""),"",IF(X222&gt;=2,IF(Y222&gt;50,"P1","P3"),IF(X222&gt;0,IF(Y222&gt;50,"P2","P5"),IF(Y222&gt;50,"P4","P6"))))</f>
        <v>P4</v>
      </c>
    </row>
    <row r="223" spans="1:26" x14ac:dyDescent="0.35">
      <c r="A223" t="s">
        <v>197</v>
      </c>
      <c r="B223">
        <v>222</v>
      </c>
      <c r="C223" t="s">
        <v>257</v>
      </c>
      <c r="D223" t="s">
        <v>46</v>
      </c>
      <c r="E223" s="5" t="s">
        <v>112</v>
      </c>
      <c r="F223" s="5" t="s">
        <v>171</v>
      </c>
      <c r="G223">
        <v>842</v>
      </c>
      <c r="H223">
        <v>912</v>
      </c>
      <c r="I223" t="s">
        <v>154</v>
      </c>
      <c r="J223" t="s">
        <v>13</v>
      </c>
      <c r="K223">
        <v>0.3</v>
      </c>
      <c r="L223">
        <v>0.39</v>
      </c>
      <c r="M223">
        <v>1</v>
      </c>
      <c r="N223">
        <v>0</v>
      </c>
      <c r="O223">
        <v>2</v>
      </c>
      <c r="P223">
        <v>31543</v>
      </c>
      <c r="Q223" s="8" t="str" cm="1">
        <f t="array" ref="Q223">IF(AND(B223="",D223="",G223:H223="",J223:P223),"",IF(OR(B223="",D223="",AND(D223&lt;&gt;"A",D223&lt;&gt;"B",D223&lt;&gt;"C",D223&lt;&gt;"D",D223&lt;&gt;"U"),G223&lt;0,H223&lt;G223,AND(J223&lt;&gt;"BC",J223&lt;&gt;"SG",J223&lt;&gt;"KQ",J223&lt;&gt;"R"),J223="",K223="",L223="",L223&lt; 0,OR(M223="",M223&gt;15),OR(N223="",N223&gt;15),O223="",P223=""),"ERROR - Please check inputs",""))</f>
        <v/>
      </c>
      <c r="R223" s="8" cm="1">
        <f t="array" ref="R223">IF(AND(B223:D223="",G223:P223=""),"",H223-G223)</f>
        <v>70</v>
      </c>
      <c r="S223" s="8" cm="1">
        <f t="array" ref="S223">IF(AND(B223:D223="",G223:P223=""),"",P223*R223/1000*365)</f>
        <v>805923.65</v>
      </c>
      <c r="T223" s="8" cm="1">
        <f t="array" ref="T223">IF(AND(B223:D223="",G223:P223=""),"",MAX(0,K223-L223))</f>
        <v>0</v>
      </c>
      <c r="U223" s="8" cm="1">
        <f t="array" ref="U223">IF(AND(B223:D223="",G223:P223=""),"",VLOOKUP(J223,ABen_Rates,3,FALSE)*T223*S223)</f>
        <v>0</v>
      </c>
      <c r="V223" s="8" cm="1">
        <f t="array" ref="V223">IF(AND(B223:D223="",G223:P223=""),"",VLOOKUP(D223,Treatment_Life,2,FALSE)*U223)</f>
        <v>0</v>
      </c>
      <c r="W223" s="8" cm="1">
        <f t="array" ref="W223">IF(AND(B223:D223="",G223:P223=""),"",(H223-G223)*O223*Lane_Width*Cost_m2)</f>
        <v>3024</v>
      </c>
      <c r="X223" s="8" cm="1">
        <f t="array" ref="X223">IF(AND(B223:D223="",G223:P223=""),"",V223*Av_Cost_Coll/W223)</f>
        <v>0</v>
      </c>
      <c r="Y223" s="8" cm="1">
        <f t="array" ref="Y223">IF(AND(B223:D223="",G223:P223=""),"",VLOOKUP(CONCATENATE(M223,"-",N223),Likelihood,2,FALSE))</f>
        <v>43</v>
      </c>
      <c r="Z223" s="8" t="str" cm="1">
        <f t="array" ref="Z223">IF(AND(B223:D223="",G223:P223=""),"",IF(X223&gt;=2,IF(Y223&gt;50,"P1","P3"),IF(X223&gt;0,IF(Y223&gt;50,"P2","P5"),IF(Y223&gt;50,"P4","P6"))))</f>
        <v>P6</v>
      </c>
    </row>
    <row r="224" spans="1:26" x14ac:dyDescent="0.35">
      <c r="A224" t="s">
        <v>197</v>
      </c>
      <c r="B224">
        <v>223</v>
      </c>
      <c r="C224" t="s">
        <v>257</v>
      </c>
      <c r="D224" t="s">
        <v>46</v>
      </c>
      <c r="E224" s="5" t="s">
        <v>112</v>
      </c>
      <c r="F224" s="5" t="s">
        <v>171</v>
      </c>
      <c r="G224">
        <v>979</v>
      </c>
      <c r="H224">
        <v>1049</v>
      </c>
      <c r="I224" t="s">
        <v>154</v>
      </c>
      <c r="J224" t="s">
        <v>13</v>
      </c>
      <c r="K224">
        <v>0.3</v>
      </c>
      <c r="L224">
        <v>0.42599999999999999</v>
      </c>
      <c r="M224">
        <v>1</v>
      </c>
      <c r="N224">
        <v>0</v>
      </c>
      <c r="O224">
        <v>2</v>
      </c>
      <c r="P224">
        <v>31543</v>
      </c>
      <c r="Q224" s="8" t="str" cm="1">
        <f t="array" ref="Q224">IF(AND(B224="",D224="",G224:H224="",J224:P224),"",IF(OR(B224="",D224="",AND(D224&lt;&gt;"A",D224&lt;&gt;"B",D224&lt;&gt;"C",D224&lt;&gt;"D",D224&lt;&gt;"U"),G224&lt;0,H224&lt;G224,AND(J224&lt;&gt;"BC",J224&lt;&gt;"SG",J224&lt;&gt;"KQ",J224&lt;&gt;"R"),J224="",K224="",L224="",L224&lt; 0,OR(M224="",M224&gt;15),OR(N224="",N224&gt;15),O224="",P224=""),"ERROR - Please check inputs",""))</f>
        <v/>
      </c>
      <c r="R224" s="8" cm="1">
        <f t="array" ref="R224">IF(AND(B224:D224="",G224:P224=""),"",H224-G224)</f>
        <v>70</v>
      </c>
      <c r="S224" s="8" cm="1">
        <f t="array" ref="S224">IF(AND(B224:D224="",G224:P224=""),"",P224*R224/1000*365)</f>
        <v>805923.65</v>
      </c>
      <c r="T224" s="8" cm="1">
        <f t="array" ref="T224">IF(AND(B224:D224="",G224:P224=""),"",MAX(0,K224-L224))</f>
        <v>0</v>
      </c>
      <c r="U224" s="8" cm="1">
        <f t="array" ref="U224">IF(AND(B224:D224="",G224:P224=""),"",VLOOKUP(J224,ABen_Rates,3,FALSE)*T224*S224)</f>
        <v>0</v>
      </c>
      <c r="V224" s="8" cm="1">
        <f t="array" ref="V224">IF(AND(B224:D224="",G224:P224=""),"",VLOOKUP(D224,Treatment_Life,2,FALSE)*U224)</f>
        <v>0</v>
      </c>
      <c r="W224" s="8" cm="1">
        <f t="array" ref="W224">IF(AND(B224:D224="",G224:P224=""),"",(H224-G224)*O224*Lane_Width*Cost_m2)</f>
        <v>3024</v>
      </c>
      <c r="X224" s="8" cm="1">
        <f t="array" ref="X224">IF(AND(B224:D224="",G224:P224=""),"",V224*Av_Cost_Coll/W224)</f>
        <v>0</v>
      </c>
      <c r="Y224" s="8" cm="1">
        <f t="array" ref="Y224">IF(AND(B224:D224="",G224:P224=""),"",VLOOKUP(CONCATENATE(M224,"-",N224),Likelihood,2,FALSE))</f>
        <v>43</v>
      </c>
      <c r="Z224" s="8" t="str" cm="1">
        <f t="array" ref="Z224">IF(AND(B224:D224="",G224:P224=""),"",IF(X224&gt;=2,IF(Y224&gt;50,"P1","P3"),IF(X224&gt;0,IF(Y224&gt;50,"P2","P5"),IF(Y224&gt;50,"P4","P6"))))</f>
        <v>P6</v>
      </c>
    </row>
    <row r="225" spans="1:26" x14ac:dyDescent="0.35">
      <c r="A225" t="s">
        <v>197</v>
      </c>
      <c r="B225">
        <v>224</v>
      </c>
      <c r="C225" t="s">
        <v>257</v>
      </c>
      <c r="D225" t="s">
        <v>46</v>
      </c>
      <c r="E225" s="5" t="s">
        <v>112</v>
      </c>
      <c r="F225" s="5" t="s">
        <v>171</v>
      </c>
      <c r="G225">
        <v>1249</v>
      </c>
      <c r="H225">
        <v>1372</v>
      </c>
      <c r="I225" t="s">
        <v>154</v>
      </c>
      <c r="J225" t="s">
        <v>13</v>
      </c>
      <c r="K225">
        <v>0.3</v>
      </c>
      <c r="L225">
        <v>0.42</v>
      </c>
      <c r="M225">
        <v>0</v>
      </c>
      <c r="N225">
        <v>0</v>
      </c>
      <c r="O225">
        <v>2</v>
      </c>
      <c r="P225">
        <v>31543</v>
      </c>
      <c r="Q225" s="8" t="str" cm="1">
        <f t="array" ref="Q225">IF(AND(B225="",D225="",G225:H225="",J225:P225),"",IF(OR(B225="",D225="",AND(D225&lt;&gt;"A",D225&lt;&gt;"B",D225&lt;&gt;"C",D225&lt;&gt;"D",D225&lt;&gt;"U"),G225&lt;0,H225&lt;G225,AND(J225&lt;&gt;"BC",J225&lt;&gt;"SG",J225&lt;&gt;"KQ",J225&lt;&gt;"R"),J225="",K225="",L225="",L225&lt; 0,OR(M225="",M225&gt;15),OR(N225="",N225&gt;15),O225="",P225=""),"ERROR - Please check inputs",""))</f>
        <v/>
      </c>
      <c r="R225" s="8" cm="1">
        <f t="array" ref="R225">IF(AND(B225:D225="",G225:P225=""),"",H225-G225)</f>
        <v>123</v>
      </c>
      <c r="S225" s="8" cm="1">
        <f t="array" ref="S225">IF(AND(B225:D225="",G225:P225=""),"",P225*R225/1000*365)</f>
        <v>1416122.9850000001</v>
      </c>
      <c r="T225" s="8" cm="1">
        <f t="array" ref="T225">IF(AND(B225:D225="",G225:P225=""),"",MAX(0,K225-L225))</f>
        <v>0</v>
      </c>
      <c r="U225" s="8" cm="1">
        <f t="array" ref="U225">IF(AND(B225:D225="",G225:P225=""),"",VLOOKUP(J225,ABen_Rates,3,FALSE)*T225*S225)</f>
        <v>0</v>
      </c>
      <c r="V225" s="8" cm="1">
        <f t="array" ref="V225">IF(AND(B225:D225="",G225:P225=""),"",VLOOKUP(D225,Treatment_Life,2,FALSE)*U225)</f>
        <v>0</v>
      </c>
      <c r="W225" s="8" cm="1">
        <f t="array" ref="W225">IF(AND(B225:D225="",G225:P225=""),"",(H225-G225)*O225*Lane_Width*Cost_m2)</f>
        <v>5313.6</v>
      </c>
      <c r="X225" s="8" cm="1">
        <f t="array" ref="X225">IF(AND(B225:D225="",G225:P225=""),"",V225*Av_Cost_Coll/W225)</f>
        <v>0</v>
      </c>
      <c r="Y225" s="8" cm="1">
        <f t="array" ref="Y225">IF(AND(B225:D225="",G225:P225=""),"",VLOOKUP(CONCATENATE(M225,"-",N225),Likelihood,2,FALSE))</f>
        <v>50</v>
      </c>
      <c r="Z225" s="8" t="str" cm="1">
        <f t="array" ref="Z225">IF(AND(B225:D225="",G225:P225=""),"",IF(X225&gt;=2,IF(Y225&gt;50,"P1","P3"),IF(X225&gt;0,IF(Y225&gt;50,"P2","P5"),IF(Y225&gt;50,"P4","P6"))))</f>
        <v>P6</v>
      </c>
    </row>
    <row r="226" spans="1:26" x14ac:dyDescent="0.35">
      <c r="A226" t="s">
        <v>197</v>
      </c>
      <c r="B226">
        <v>225</v>
      </c>
      <c r="C226" t="s">
        <v>258</v>
      </c>
      <c r="D226" t="s">
        <v>46</v>
      </c>
      <c r="E226" s="5" t="s">
        <v>112</v>
      </c>
      <c r="F226" s="5" t="s">
        <v>153</v>
      </c>
      <c r="G226">
        <v>0</v>
      </c>
      <c r="H226">
        <v>52</v>
      </c>
      <c r="I226" t="s">
        <v>154</v>
      </c>
      <c r="J226" t="s">
        <v>10</v>
      </c>
      <c r="K226">
        <v>0.4</v>
      </c>
      <c r="L226">
        <v>0.40800000000000003</v>
      </c>
      <c r="M226">
        <v>2</v>
      </c>
      <c r="N226">
        <v>0</v>
      </c>
      <c r="O226">
        <v>1</v>
      </c>
      <c r="P226">
        <v>31543</v>
      </c>
      <c r="Q226" s="8" t="str" cm="1">
        <f t="array" ref="Q226">IF(AND(B226="",D226="",G226:H226="",J226:P226),"",IF(OR(B226="",D226="",AND(D226&lt;&gt;"A",D226&lt;&gt;"B",D226&lt;&gt;"C",D226&lt;&gt;"D",D226&lt;&gt;"U"),G226&lt;0,H226&lt;G226,AND(J226&lt;&gt;"BC",J226&lt;&gt;"SG",J226&lt;&gt;"KQ",J226&lt;&gt;"R"),J226="",K226="",L226="",L226&lt; 0,OR(M226="",M226&gt;15),OR(N226="",N226&gt;15),O226="",P226=""),"ERROR - Please check inputs",""))</f>
        <v/>
      </c>
      <c r="R226" s="8" cm="1">
        <f t="array" ref="R226">IF(AND(B226:D226="",G226:P226=""),"",H226-G226)</f>
        <v>52</v>
      </c>
      <c r="S226" s="8" cm="1">
        <f t="array" ref="S226">IF(AND(B226:D226="",G226:P226=""),"",P226*R226/1000*365)</f>
        <v>598686.14</v>
      </c>
      <c r="T226" s="8" cm="1">
        <f t="array" ref="T226">IF(AND(B226:D226="",G226:P226=""),"",MAX(0,K226-L226))</f>
        <v>0</v>
      </c>
      <c r="U226" s="8" cm="1">
        <f t="array" ref="U226">IF(AND(B226:D226="",G226:P226=""),"",VLOOKUP(J226,ABen_Rates,3,FALSE)*T226*S226)</f>
        <v>0</v>
      </c>
      <c r="V226" s="8" cm="1">
        <f t="array" ref="V226">IF(AND(B226:D226="",G226:P226=""),"",VLOOKUP(D226,Treatment_Life,2,FALSE)*U226)</f>
        <v>0</v>
      </c>
      <c r="W226" s="8" cm="1">
        <f t="array" ref="W226">IF(AND(B226:D226="",G226:P226=""),"",(H226-G226)*O226*Lane_Width*Cost_m2)</f>
        <v>1123.2</v>
      </c>
      <c r="X226" s="8" cm="1">
        <f t="array" ref="X226">IF(AND(B226:D226="",G226:P226=""),"",V226*Av_Cost_Coll/W226)</f>
        <v>0</v>
      </c>
      <c r="Y226" s="8" cm="1">
        <f t="array" ref="Y226">IF(AND(B226:D226="",G226:P226=""),"",VLOOKUP(CONCATENATE(M226,"-",N226),Likelihood,2,FALSE))</f>
        <v>36</v>
      </c>
      <c r="Z226" s="8" t="str" cm="1">
        <f t="array" ref="Z226">IF(AND(B226:D226="",G226:P226=""),"",IF(X226&gt;=2,IF(Y226&gt;50,"P1","P3"),IF(X226&gt;0,IF(Y226&gt;50,"P2","P5"),IF(Y226&gt;50,"P4","P6"))))</f>
        <v>P6</v>
      </c>
    </row>
    <row r="227" spans="1:26" x14ac:dyDescent="0.35">
      <c r="A227" t="s">
        <v>197</v>
      </c>
      <c r="B227">
        <v>226</v>
      </c>
      <c r="C227" t="s">
        <v>259</v>
      </c>
      <c r="D227" t="s">
        <v>46</v>
      </c>
      <c r="E227" s="5" t="s">
        <v>112</v>
      </c>
      <c r="F227" s="5" t="s">
        <v>171</v>
      </c>
      <c r="G227">
        <v>0</v>
      </c>
      <c r="H227">
        <v>29</v>
      </c>
      <c r="I227" t="s">
        <v>154</v>
      </c>
      <c r="J227" t="s">
        <v>13</v>
      </c>
      <c r="K227">
        <v>0.3</v>
      </c>
      <c r="L227">
        <v>0.4</v>
      </c>
      <c r="M227">
        <v>0</v>
      </c>
      <c r="N227">
        <v>0</v>
      </c>
      <c r="O227">
        <v>2</v>
      </c>
      <c r="P227">
        <v>11291</v>
      </c>
      <c r="Q227" s="8" t="str" cm="1">
        <f t="array" ref="Q227">IF(AND(B227="",D227="",G227:H227="",J227:P227),"",IF(OR(B227="",D227="",AND(D227&lt;&gt;"A",D227&lt;&gt;"B",D227&lt;&gt;"C",D227&lt;&gt;"D",D227&lt;&gt;"U"),G227&lt;0,H227&lt;G227,AND(J227&lt;&gt;"BC",J227&lt;&gt;"SG",J227&lt;&gt;"KQ",J227&lt;&gt;"R"),J227="",K227="",L227="",L227&lt; 0,OR(M227="",M227&gt;15),OR(N227="",N227&gt;15),O227="",P227=""),"ERROR - Please check inputs",""))</f>
        <v/>
      </c>
      <c r="R227" s="8" cm="1">
        <f t="array" ref="R227">IF(AND(B227:D227="",G227:P227=""),"",H227-G227)</f>
        <v>29</v>
      </c>
      <c r="S227" s="8" cm="1">
        <f t="array" ref="S227">IF(AND(B227:D227="",G227:P227=""),"",P227*R227/1000*365)</f>
        <v>119515.235</v>
      </c>
      <c r="T227" s="8" cm="1">
        <f t="array" ref="T227">IF(AND(B227:D227="",G227:P227=""),"",MAX(0,K227-L227))</f>
        <v>0</v>
      </c>
      <c r="U227" s="8" cm="1">
        <f t="array" ref="U227">IF(AND(B227:D227="",G227:P227=""),"",VLOOKUP(J227,ABen_Rates,3,FALSE)*T227*S227)</f>
        <v>0</v>
      </c>
      <c r="V227" s="8" cm="1">
        <f t="array" ref="V227">IF(AND(B227:D227="",G227:P227=""),"",VLOOKUP(D227,Treatment_Life,2,FALSE)*U227)</f>
        <v>0</v>
      </c>
      <c r="W227" s="8" cm="1">
        <f t="array" ref="W227">IF(AND(B227:D227="",G227:P227=""),"",(H227-G227)*O227*Lane_Width*Cost_m2)</f>
        <v>1252.8000000000002</v>
      </c>
      <c r="X227" s="8" cm="1">
        <f t="array" ref="X227">IF(AND(B227:D227="",G227:P227=""),"",V227*Av_Cost_Coll/W227)</f>
        <v>0</v>
      </c>
      <c r="Y227" s="8" cm="1">
        <f t="array" ref="Y227">IF(AND(B227:D227="",G227:P227=""),"",VLOOKUP(CONCATENATE(M227,"-",N227),Likelihood,2,FALSE))</f>
        <v>50</v>
      </c>
      <c r="Z227" s="8" t="str" cm="1">
        <f t="array" ref="Z227">IF(AND(B227:D227="",G227:P227=""),"",IF(X227&gt;=2,IF(Y227&gt;50,"P1","P3"),IF(X227&gt;0,IF(Y227&gt;50,"P2","P5"),IF(Y227&gt;50,"P4","P6"))))</f>
        <v>P6</v>
      </c>
    </row>
    <row r="228" spans="1:26" x14ac:dyDescent="0.35">
      <c r="A228" t="s">
        <v>197</v>
      </c>
      <c r="B228">
        <v>227</v>
      </c>
      <c r="C228" t="s">
        <v>259</v>
      </c>
      <c r="D228" t="s">
        <v>46</v>
      </c>
      <c r="E228" s="5" t="s">
        <v>112</v>
      </c>
      <c r="F228" s="5" t="s">
        <v>171</v>
      </c>
      <c r="G228">
        <v>223</v>
      </c>
      <c r="H228">
        <v>290</v>
      </c>
      <c r="I228" t="s">
        <v>154</v>
      </c>
      <c r="J228" t="s">
        <v>13</v>
      </c>
      <c r="K228">
        <v>0.3</v>
      </c>
      <c r="L228">
        <v>0.5</v>
      </c>
      <c r="M228">
        <v>0</v>
      </c>
      <c r="N228">
        <v>0</v>
      </c>
      <c r="O228">
        <v>2</v>
      </c>
      <c r="P228">
        <v>11291</v>
      </c>
      <c r="Q228" s="8" t="str" cm="1">
        <f t="array" ref="Q228">IF(AND(B228="",D228="",G228:H228="",J228:P228),"",IF(OR(B228="",D228="",AND(D228&lt;&gt;"A",D228&lt;&gt;"B",D228&lt;&gt;"C",D228&lt;&gt;"D",D228&lt;&gt;"U"),G228&lt;0,H228&lt;G228,AND(J228&lt;&gt;"BC",J228&lt;&gt;"SG",J228&lt;&gt;"KQ",J228&lt;&gt;"R"),J228="",K228="",L228="",L228&lt; 0,OR(M228="",M228&gt;15),OR(N228="",N228&gt;15),O228="",P228=""),"ERROR - Please check inputs",""))</f>
        <v/>
      </c>
      <c r="R228" s="8" cm="1">
        <f t="array" ref="R228">IF(AND(B228:D228="",G228:P228=""),"",H228-G228)</f>
        <v>67</v>
      </c>
      <c r="S228" s="8" cm="1">
        <f t="array" ref="S228">IF(AND(B228:D228="",G228:P228=""),"",P228*R228/1000*365)</f>
        <v>276121.40499999997</v>
      </c>
      <c r="T228" s="8" cm="1">
        <f t="array" ref="T228">IF(AND(B228:D228="",G228:P228=""),"",MAX(0,K228-L228))</f>
        <v>0</v>
      </c>
      <c r="U228" s="8" cm="1">
        <f t="array" ref="U228">IF(AND(B228:D228="",G228:P228=""),"",VLOOKUP(J228,ABen_Rates,3,FALSE)*T228*S228)</f>
        <v>0</v>
      </c>
      <c r="V228" s="8" cm="1">
        <f t="array" ref="V228">IF(AND(B228:D228="",G228:P228=""),"",VLOOKUP(D228,Treatment_Life,2,FALSE)*U228)</f>
        <v>0</v>
      </c>
      <c r="W228" s="8" cm="1">
        <f t="array" ref="W228">IF(AND(B228:D228="",G228:P228=""),"",(H228-G228)*O228*Lane_Width*Cost_m2)</f>
        <v>2894.4</v>
      </c>
      <c r="X228" s="8" cm="1">
        <f t="array" ref="X228">IF(AND(B228:D228="",G228:P228=""),"",V228*Av_Cost_Coll/W228)</f>
        <v>0</v>
      </c>
      <c r="Y228" s="8" cm="1">
        <f t="array" ref="Y228">IF(AND(B228:D228="",G228:P228=""),"",VLOOKUP(CONCATENATE(M228,"-",N228),Likelihood,2,FALSE))</f>
        <v>50</v>
      </c>
      <c r="Z228" s="8" t="str" cm="1">
        <f t="array" ref="Z228">IF(AND(B228:D228="",G228:P228=""),"",IF(X228&gt;=2,IF(Y228&gt;50,"P1","P3"),IF(X228&gt;0,IF(Y228&gt;50,"P2","P5"),IF(Y228&gt;50,"P4","P6"))))</f>
        <v>P6</v>
      </c>
    </row>
    <row r="229" spans="1:26" x14ac:dyDescent="0.35">
      <c r="A229" t="s">
        <v>197</v>
      </c>
      <c r="B229">
        <v>228</v>
      </c>
      <c r="C229" t="s">
        <v>260</v>
      </c>
      <c r="D229" t="s">
        <v>46</v>
      </c>
      <c r="E229" s="5" t="s">
        <v>112</v>
      </c>
      <c r="F229" s="5" t="s">
        <v>171</v>
      </c>
      <c r="G229">
        <v>0</v>
      </c>
      <c r="H229">
        <v>20</v>
      </c>
      <c r="I229" t="s">
        <v>154</v>
      </c>
      <c r="J229" t="s">
        <v>13</v>
      </c>
      <c r="K229">
        <v>0.3</v>
      </c>
      <c r="L229">
        <v>0.38</v>
      </c>
      <c r="M229">
        <v>3</v>
      </c>
      <c r="N229">
        <v>2</v>
      </c>
      <c r="O229">
        <v>2</v>
      </c>
      <c r="P229">
        <v>11291</v>
      </c>
      <c r="Q229" s="8" t="str" cm="1">
        <f t="array" ref="Q229">IF(AND(B229="",D229="",G229:H229="",J229:P229),"",IF(OR(B229="",D229="",AND(D229&lt;&gt;"A",D229&lt;&gt;"B",D229&lt;&gt;"C",D229&lt;&gt;"D",D229&lt;&gt;"U"),G229&lt;0,H229&lt;G229,AND(J229&lt;&gt;"BC",J229&lt;&gt;"SG",J229&lt;&gt;"KQ",J229&lt;&gt;"R"),J229="",K229="",L229="",L229&lt; 0,OR(M229="",M229&gt;15),OR(N229="",N229&gt;15),O229="",P229=""),"ERROR - Please check inputs",""))</f>
        <v/>
      </c>
      <c r="R229" s="8" cm="1">
        <f t="array" ref="R229">IF(AND(B229:D229="",G229:P229=""),"",H229-G229)</f>
        <v>20</v>
      </c>
      <c r="S229" s="8" cm="1">
        <f t="array" ref="S229">IF(AND(B229:D229="",G229:P229=""),"",P229*R229/1000*365)</f>
        <v>82424.3</v>
      </c>
      <c r="T229" s="8" cm="1">
        <f t="array" ref="T229">IF(AND(B229:D229="",G229:P229=""),"",MAX(0,K229-L229))</f>
        <v>0</v>
      </c>
      <c r="U229" s="8" cm="1">
        <f t="array" ref="U229">IF(AND(B229:D229="",G229:P229=""),"",VLOOKUP(J229,ABen_Rates,3,FALSE)*T229*S229)</f>
        <v>0</v>
      </c>
      <c r="V229" s="8" cm="1">
        <f t="array" ref="V229">IF(AND(B229:D229="",G229:P229=""),"",VLOOKUP(D229,Treatment_Life,2,FALSE)*U229)</f>
        <v>0</v>
      </c>
      <c r="W229" s="8" cm="1">
        <f t="array" ref="W229">IF(AND(B229:D229="",G229:P229=""),"",(H229-G229)*O229*Lane_Width*Cost_m2)</f>
        <v>864</v>
      </c>
      <c r="X229" s="8" cm="1">
        <f t="array" ref="X229">IF(AND(B229:D229="",G229:P229=""),"",V229*Av_Cost_Coll/W229)</f>
        <v>0</v>
      </c>
      <c r="Y229" s="8" cm="1">
        <f t="array" ref="Y229">IF(AND(B229:D229="",G229:P229=""),"",VLOOKUP(CONCATENATE(M229,"-",N229),Likelihood,2,FALSE))</f>
        <v>73</v>
      </c>
      <c r="Z229" s="8" t="str" cm="1">
        <f t="array" ref="Z229">IF(AND(B229:D229="",G229:P229=""),"",IF(X229&gt;=2,IF(Y229&gt;50,"P1","P3"),IF(X229&gt;0,IF(Y229&gt;50,"P2","P5"),IF(Y229&gt;50,"P4","P6"))))</f>
        <v>P4</v>
      </c>
    </row>
    <row r="230" spans="1:26" x14ac:dyDescent="0.35">
      <c r="A230" t="s">
        <v>197</v>
      </c>
      <c r="B230">
        <v>229</v>
      </c>
      <c r="C230" t="s">
        <v>260</v>
      </c>
      <c r="D230" t="s">
        <v>46</v>
      </c>
      <c r="E230" s="5" t="s">
        <v>112</v>
      </c>
      <c r="F230" s="5" t="s">
        <v>171</v>
      </c>
      <c r="G230">
        <v>218</v>
      </c>
      <c r="H230">
        <v>286</v>
      </c>
      <c r="I230" t="s">
        <v>154</v>
      </c>
      <c r="J230" t="s">
        <v>13</v>
      </c>
      <c r="K230">
        <v>0.3</v>
      </c>
      <c r="L230">
        <v>0.46</v>
      </c>
      <c r="M230">
        <v>2</v>
      </c>
      <c r="N230">
        <v>1</v>
      </c>
      <c r="O230">
        <v>2</v>
      </c>
      <c r="P230">
        <v>11291</v>
      </c>
      <c r="Q230" s="8" t="str" cm="1">
        <f t="array" ref="Q230">IF(AND(B230="",D230="",G230:H230="",J230:P230),"",IF(OR(B230="",D230="",AND(D230&lt;&gt;"A",D230&lt;&gt;"B",D230&lt;&gt;"C",D230&lt;&gt;"D",D230&lt;&gt;"U"),G230&lt;0,H230&lt;G230,AND(J230&lt;&gt;"BC",J230&lt;&gt;"SG",J230&lt;&gt;"KQ",J230&lt;&gt;"R"),J230="",K230="",L230="",L230&lt; 0,OR(M230="",M230&gt;15),OR(N230="",N230&gt;15),O230="",P230=""),"ERROR - Please check inputs",""))</f>
        <v/>
      </c>
      <c r="R230" s="8" cm="1">
        <f t="array" ref="R230">IF(AND(B230:D230="",G230:P230=""),"",H230-G230)</f>
        <v>68</v>
      </c>
      <c r="S230" s="8" cm="1">
        <f t="array" ref="S230">IF(AND(B230:D230="",G230:P230=""),"",P230*R230/1000*365)</f>
        <v>280242.62</v>
      </c>
      <c r="T230" s="8" cm="1">
        <f t="array" ref="T230">IF(AND(B230:D230="",G230:P230=""),"",MAX(0,K230-L230))</f>
        <v>0</v>
      </c>
      <c r="U230" s="8" cm="1">
        <f t="array" ref="U230">IF(AND(B230:D230="",G230:P230=""),"",VLOOKUP(J230,ABen_Rates,3,FALSE)*T230*S230)</f>
        <v>0</v>
      </c>
      <c r="V230" s="8" cm="1">
        <f t="array" ref="V230">IF(AND(B230:D230="",G230:P230=""),"",VLOOKUP(D230,Treatment_Life,2,FALSE)*U230)</f>
        <v>0</v>
      </c>
      <c r="W230" s="8" cm="1">
        <f t="array" ref="W230">IF(AND(B230:D230="",G230:P230=""),"",(H230-G230)*O230*Lane_Width*Cost_m2)</f>
        <v>2937.6000000000004</v>
      </c>
      <c r="X230" s="8" cm="1">
        <f t="array" ref="X230">IF(AND(B230:D230="",G230:P230=""),"",V230*Av_Cost_Coll/W230)</f>
        <v>0</v>
      </c>
      <c r="Y230" s="8" cm="1">
        <f t="array" ref="Y230">IF(AND(B230:D230="",G230:P230=""),"",VLOOKUP(CONCATENATE(M230,"-",N230),Likelihood,2,FALSE))</f>
        <v>59</v>
      </c>
      <c r="Z230" s="8" t="str" cm="1">
        <f t="array" ref="Z230">IF(AND(B230:D230="",G230:P230=""),"",IF(X230&gt;=2,IF(Y230&gt;50,"P1","P3"),IF(X230&gt;0,IF(Y230&gt;50,"P2","P5"),IF(Y230&gt;50,"P4","P6"))))</f>
        <v>P4</v>
      </c>
    </row>
    <row r="231" spans="1:26" x14ac:dyDescent="0.35">
      <c r="A231" t="s">
        <v>197</v>
      </c>
      <c r="B231">
        <v>230</v>
      </c>
      <c r="C231" t="s">
        <v>261</v>
      </c>
      <c r="D231" t="s">
        <v>46</v>
      </c>
      <c r="E231" s="5" t="s">
        <v>112</v>
      </c>
      <c r="F231" s="5" t="s">
        <v>153</v>
      </c>
      <c r="G231">
        <v>0</v>
      </c>
      <c r="H231">
        <v>20</v>
      </c>
      <c r="I231" t="s">
        <v>154</v>
      </c>
      <c r="J231" t="s">
        <v>13</v>
      </c>
      <c r="K231">
        <v>0.3</v>
      </c>
      <c r="L231">
        <v>0.39</v>
      </c>
      <c r="M231">
        <v>1</v>
      </c>
      <c r="N231">
        <v>0</v>
      </c>
      <c r="O231">
        <v>1</v>
      </c>
      <c r="P231">
        <v>5977</v>
      </c>
      <c r="Q231" s="8" t="str" cm="1">
        <f t="array" ref="Q231">IF(AND(B231="",D231="",G231:H231="",J231:P231),"",IF(OR(B231="",D231="",AND(D231&lt;&gt;"A",D231&lt;&gt;"B",D231&lt;&gt;"C",D231&lt;&gt;"D",D231&lt;&gt;"U"),G231&lt;0,H231&lt;G231,AND(J231&lt;&gt;"BC",J231&lt;&gt;"SG",J231&lt;&gt;"KQ",J231&lt;&gt;"R"),J231="",K231="",L231="",L231&lt; 0,OR(M231="",M231&gt;15),OR(N231="",N231&gt;15),O231="",P231=""),"ERROR - Please check inputs",""))</f>
        <v/>
      </c>
      <c r="R231" s="8" cm="1">
        <f t="array" ref="R231">IF(AND(B231:D231="",G231:P231=""),"",H231-G231)</f>
        <v>20</v>
      </c>
      <c r="S231" s="8" cm="1">
        <f t="array" ref="S231">IF(AND(B231:D231="",G231:P231=""),"",P231*R231/1000*365)</f>
        <v>43632.100000000006</v>
      </c>
      <c r="T231" s="8" cm="1">
        <f t="array" ref="T231">IF(AND(B231:D231="",G231:P231=""),"",MAX(0,K231-L231))</f>
        <v>0</v>
      </c>
      <c r="U231" s="8" cm="1">
        <f t="array" ref="U231">IF(AND(B231:D231="",G231:P231=""),"",VLOOKUP(J231,ABen_Rates,3,FALSE)*T231*S231)</f>
        <v>0</v>
      </c>
      <c r="V231" s="8" cm="1">
        <f t="array" ref="V231">IF(AND(B231:D231="",G231:P231=""),"",VLOOKUP(D231,Treatment_Life,2,FALSE)*U231)</f>
        <v>0</v>
      </c>
      <c r="W231" s="8" cm="1">
        <f t="array" ref="W231">IF(AND(B231:D231="",G231:P231=""),"",(H231-G231)*O231*Lane_Width*Cost_m2)</f>
        <v>432</v>
      </c>
      <c r="X231" s="8" cm="1">
        <f t="array" ref="X231">IF(AND(B231:D231="",G231:P231=""),"",V231*Av_Cost_Coll/W231)</f>
        <v>0</v>
      </c>
      <c r="Y231" s="8" cm="1">
        <f t="array" ref="Y231">IF(AND(B231:D231="",G231:P231=""),"",VLOOKUP(CONCATENATE(M231,"-",N231),Likelihood,2,FALSE))</f>
        <v>43</v>
      </c>
      <c r="Z231" s="8" t="str" cm="1">
        <f t="array" ref="Z231">IF(AND(B231:D231="",G231:P231=""),"",IF(X231&gt;=2,IF(Y231&gt;50,"P1","P3"),IF(X231&gt;0,IF(Y231&gt;50,"P2","P5"),IF(Y231&gt;50,"P4","P6"))))</f>
        <v>P6</v>
      </c>
    </row>
    <row r="232" spans="1:26" x14ac:dyDescent="0.35">
      <c r="A232" t="s">
        <v>197</v>
      </c>
      <c r="B232">
        <v>231</v>
      </c>
      <c r="C232" t="s">
        <v>261</v>
      </c>
      <c r="D232" t="s">
        <v>46</v>
      </c>
      <c r="E232" s="5" t="s">
        <v>112</v>
      </c>
      <c r="F232" s="5" t="s">
        <v>153</v>
      </c>
      <c r="G232">
        <v>120</v>
      </c>
      <c r="H232">
        <v>213</v>
      </c>
      <c r="I232" t="s">
        <v>154</v>
      </c>
      <c r="J232" t="s">
        <v>7</v>
      </c>
      <c r="K232">
        <v>0.35</v>
      </c>
      <c r="L232">
        <v>0.39600000000000002</v>
      </c>
      <c r="M232">
        <v>2</v>
      </c>
      <c r="N232">
        <v>0</v>
      </c>
      <c r="O232">
        <v>1</v>
      </c>
      <c r="P232">
        <v>5977</v>
      </c>
      <c r="Q232" s="8" t="str" cm="1">
        <f t="array" ref="Q232">IF(AND(B232="",D232="",G232:H232="",J232:P232),"",IF(OR(B232="",D232="",AND(D232&lt;&gt;"A",D232&lt;&gt;"B",D232&lt;&gt;"C",D232&lt;&gt;"D",D232&lt;&gt;"U"),G232&lt;0,H232&lt;G232,AND(J232&lt;&gt;"BC",J232&lt;&gt;"SG",J232&lt;&gt;"KQ",J232&lt;&gt;"R"),J232="",K232="",L232="",L232&lt; 0,OR(M232="",M232&gt;15),OR(N232="",N232&gt;15),O232="",P232=""),"ERROR - Please check inputs",""))</f>
        <v/>
      </c>
      <c r="R232" s="8" cm="1">
        <f t="array" ref="R232">IF(AND(B232:D232="",G232:P232=""),"",H232-G232)</f>
        <v>93</v>
      </c>
      <c r="S232" s="8" cm="1">
        <f t="array" ref="S232">IF(AND(B232:D232="",G232:P232=""),"",P232*R232/1000*365)</f>
        <v>202889.26499999998</v>
      </c>
      <c r="T232" s="8" cm="1">
        <f t="array" ref="T232">IF(AND(B232:D232="",G232:P232=""),"",MAX(0,K232-L232))</f>
        <v>0</v>
      </c>
      <c r="U232" s="8" cm="1">
        <f t="array" ref="U232">IF(AND(B232:D232="",G232:P232=""),"",VLOOKUP(J232,ABen_Rates,3,FALSE)*T232*S232)</f>
        <v>0</v>
      </c>
      <c r="V232" s="8" cm="1">
        <f t="array" ref="V232">IF(AND(B232:D232="",G232:P232=""),"",VLOOKUP(D232,Treatment_Life,2,FALSE)*U232)</f>
        <v>0</v>
      </c>
      <c r="W232" s="8" cm="1">
        <f t="array" ref="W232">IF(AND(B232:D232="",G232:P232=""),"",(H232-G232)*O232*Lane_Width*Cost_m2)</f>
        <v>2008.8000000000002</v>
      </c>
      <c r="X232" s="8" cm="1">
        <f t="array" ref="X232">IF(AND(B232:D232="",G232:P232=""),"",V232*Av_Cost_Coll/W232)</f>
        <v>0</v>
      </c>
      <c r="Y232" s="8" cm="1">
        <f t="array" ref="Y232">IF(AND(B232:D232="",G232:P232=""),"",VLOOKUP(CONCATENATE(M232,"-",N232),Likelihood,2,FALSE))</f>
        <v>36</v>
      </c>
      <c r="Z232" s="8" t="str" cm="1">
        <f t="array" ref="Z232">IF(AND(B232:D232="",G232:P232=""),"",IF(X232&gt;=2,IF(Y232&gt;50,"P1","P3"),IF(X232&gt;0,IF(Y232&gt;50,"P2","P5"),IF(Y232&gt;50,"P4","P6"))))</f>
        <v>P6</v>
      </c>
    </row>
    <row r="233" spans="1:26" x14ac:dyDescent="0.35">
      <c r="A233" t="s">
        <v>197</v>
      </c>
      <c r="B233">
        <v>232</v>
      </c>
      <c r="C233" t="s">
        <v>261</v>
      </c>
      <c r="D233" t="s">
        <v>46</v>
      </c>
      <c r="E233" s="5" t="s">
        <v>112</v>
      </c>
      <c r="F233" s="5" t="s">
        <v>153</v>
      </c>
      <c r="G233">
        <v>313</v>
      </c>
      <c r="H233">
        <v>377</v>
      </c>
      <c r="I233" t="s">
        <v>154</v>
      </c>
      <c r="J233" t="s">
        <v>13</v>
      </c>
      <c r="K233">
        <v>0.3</v>
      </c>
      <c r="L233">
        <v>0.41000000000000003</v>
      </c>
      <c r="M233">
        <v>4</v>
      </c>
      <c r="N233">
        <v>1</v>
      </c>
      <c r="O233">
        <v>1</v>
      </c>
      <c r="P233">
        <v>5977</v>
      </c>
      <c r="Q233" s="8" t="str" cm="1">
        <f t="array" ref="Q233">IF(AND(B233="",D233="",G233:H233="",J233:P233),"",IF(OR(B233="",D233="",AND(D233&lt;&gt;"A",D233&lt;&gt;"B",D233&lt;&gt;"C",D233&lt;&gt;"D",D233&lt;&gt;"U"),G233&lt;0,H233&lt;G233,AND(J233&lt;&gt;"BC",J233&lt;&gt;"SG",J233&lt;&gt;"KQ",J233&lt;&gt;"R"),J233="",K233="",L233="",L233&lt; 0,OR(M233="",M233&gt;15),OR(N233="",N233&gt;15),O233="",P233=""),"ERROR - Please check inputs",""))</f>
        <v/>
      </c>
      <c r="R233" s="8" cm="1">
        <f t="array" ref="R233">IF(AND(B233:D233="",G233:P233=""),"",H233-G233)</f>
        <v>64</v>
      </c>
      <c r="S233" s="8" cm="1">
        <f t="array" ref="S233">IF(AND(B233:D233="",G233:P233=""),"",P233*R233/1000*365)</f>
        <v>139622.72</v>
      </c>
      <c r="T233" s="8" cm="1">
        <f t="array" ref="T233">IF(AND(B233:D233="",G233:P233=""),"",MAX(0,K233-L233))</f>
        <v>0</v>
      </c>
      <c r="U233" s="8" cm="1">
        <f t="array" ref="U233">IF(AND(B233:D233="",G233:P233=""),"",VLOOKUP(J233,ABen_Rates,3,FALSE)*T233*S233)</f>
        <v>0</v>
      </c>
      <c r="V233" s="8" cm="1">
        <f t="array" ref="V233">IF(AND(B233:D233="",G233:P233=""),"",VLOOKUP(D233,Treatment_Life,2,FALSE)*U233)</f>
        <v>0</v>
      </c>
      <c r="W233" s="8" cm="1">
        <f t="array" ref="W233">IF(AND(B233:D233="",G233:P233=""),"",(H233-G233)*O233*Lane_Width*Cost_m2)</f>
        <v>1382.4</v>
      </c>
      <c r="X233" s="8" cm="1">
        <f t="array" ref="X233">IF(AND(B233:D233="",G233:P233=""),"",V233*Av_Cost_Coll/W233)</f>
        <v>0</v>
      </c>
      <c r="Y233" s="8" cm="1">
        <f t="array" ref="Y233">IF(AND(B233:D233="",G233:P233=""),"",VLOOKUP(CONCATENATE(M233,"-",N233),Likelihood,2,FALSE))</f>
        <v>44</v>
      </c>
      <c r="Z233" s="8" t="str" cm="1">
        <f t="array" ref="Z233">IF(AND(B233:D233="",G233:P233=""),"",IF(X233&gt;=2,IF(Y233&gt;50,"P1","P3"),IF(X233&gt;0,IF(Y233&gt;50,"P2","P5"),IF(Y233&gt;50,"P4","P6"))))</f>
        <v>P6</v>
      </c>
    </row>
    <row r="234" spans="1:26" x14ac:dyDescent="0.35">
      <c r="A234" t="s">
        <v>197</v>
      </c>
      <c r="B234">
        <v>233</v>
      </c>
      <c r="C234" t="s">
        <v>261</v>
      </c>
      <c r="D234" t="s">
        <v>46</v>
      </c>
      <c r="E234" s="5" t="s">
        <v>112</v>
      </c>
      <c r="F234" s="5" t="s">
        <v>153</v>
      </c>
      <c r="G234">
        <v>70</v>
      </c>
      <c r="H234">
        <v>263</v>
      </c>
      <c r="I234" t="s">
        <v>172</v>
      </c>
      <c r="J234" t="s">
        <v>7</v>
      </c>
      <c r="K234">
        <v>0.35</v>
      </c>
      <c r="L234">
        <v>0.39900000000000002</v>
      </c>
      <c r="M234">
        <v>3</v>
      </c>
      <c r="N234">
        <v>0</v>
      </c>
      <c r="O234">
        <v>1</v>
      </c>
      <c r="P234">
        <v>5977</v>
      </c>
      <c r="Q234" s="8" t="str" cm="1">
        <f t="array" ref="Q234">IF(AND(B234="",D234="",G234:H234="",J234:P234),"",IF(OR(B234="",D234="",AND(D234&lt;&gt;"A",D234&lt;&gt;"B",D234&lt;&gt;"C",D234&lt;&gt;"D",D234&lt;&gt;"U"),G234&lt;0,H234&lt;G234,AND(J234&lt;&gt;"BC",J234&lt;&gt;"SG",J234&lt;&gt;"KQ",J234&lt;&gt;"R"),J234="",K234="",L234="",L234&lt; 0,OR(M234="",M234&gt;15),OR(N234="",N234&gt;15),O234="",P234=""),"ERROR - Please check inputs",""))</f>
        <v/>
      </c>
      <c r="R234" s="8" cm="1">
        <f t="array" ref="R234">IF(AND(B234:D234="",G234:P234=""),"",H234-G234)</f>
        <v>193</v>
      </c>
      <c r="S234" s="8" cm="1">
        <f t="array" ref="S234">IF(AND(B234:D234="",G234:P234=""),"",P234*R234/1000*365)</f>
        <v>421049.76499999996</v>
      </c>
      <c r="T234" s="8" cm="1">
        <f t="array" ref="T234">IF(AND(B234:D234="",G234:P234=""),"",MAX(0,K234-L234))</f>
        <v>0</v>
      </c>
      <c r="U234" s="8" cm="1">
        <f t="array" ref="U234">IF(AND(B234:D234="",G234:P234=""),"",VLOOKUP(J234,ABen_Rates,3,FALSE)*T234*S234)</f>
        <v>0</v>
      </c>
      <c r="V234" s="8" cm="1">
        <f t="array" ref="V234">IF(AND(B234:D234="",G234:P234=""),"",VLOOKUP(D234,Treatment_Life,2,FALSE)*U234)</f>
        <v>0</v>
      </c>
      <c r="W234" s="8" cm="1">
        <f t="array" ref="W234">IF(AND(B234:D234="",G234:P234=""),"",(H234-G234)*O234*Lane_Width*Cost_m2)</f>
        <v>4168.8</v>
      </c>
      <c r="X234" s="8" cm="1">
        <f t="array" ref="X234">IF(AND(B234:D234="",G234:P234=""),"",V234*Av_Cost_Coll/W234)</f>
        <v>0</v>
      </c>
      <c r="Y234" s="8" cm="1">
        <f t="array" ref="Y234">IF(AND(B234:D234="",G234:P234=""),"",VLOOKUP(CONCATENATE(M234,"-",N234),Likelihood,2,FALSE))</f>
        <v>29</v>
      </c>
      <c r="Z234" s="8" t="str" cm="1">
        <f t="array" ref="Z234">IF(AND(B234:D234="",G234:P234=""),"",IF(X234&gt;=2,IF(Y234&gt;50,"P1","P3"),IF(X234&gt;0,IF(Y234&gt;50,"P2","P5"),IF(Y234&gt;50,"P4","P6"))))</f>
        <v>P6</v>
      </c>
    </row>
    <row r="235" spans="1:26" x14ac:dyDescent="0.35">
      <c r="A235" t="s">
        <v>197</v>
      </c>
      <c r="B235">
        <v>234</v>
      </c>
      <c r="C235" t="s">
        <v>262</v>
      </c>
      <c r="D235" t="s">
        <v>46</v>
      </c>
      <c r="E235" s="5" t="s">
        <v>112</v>
      </c>
      <c r="F235" s="5" t="s">
        <v>153</v>
      </c>
      <c r="G235">
        <v>0</v>
      </c>
      <c r="H235">
        <v>25</v>
      </c>
      <c r="I235" t="s">
        <v>154</v>
      </c>
      <c r="J235" t="s">
        <v>13</v>
      </c>
      <c r="K235">
        <v>0.3</v>
      </c>
      <c r="L235">
        <v>0.41000000000000003</v>
      </c>
      <c r="M235">
        <v>2</v>
      </c>
      <c r="N235">
        <v>1</v>
      </c>
      <c r="O235">
        <v>1</v>
      </c>
      <c r="P235">
        <v>7426</v>
      </c>
      <c r="Q235" s="8" t="str" cm="1">
        <f t="array" ref="Q235">IF(AND(B235="",D235="",G235:H235="",J235:P235),"",IF(OR(B235="",D235="",AND(D235&lt;&gt;"A",D235&lt;&gt;"B",D235&lt;&gt;"C",D235&lt;&gt;"D",D235&lt;&gt;"U"),G235&lt;0,H235&lt;G235,AND(J235&lt;&gt;"BC",J235&lt;&gt;"SG",J235&lt;&gt;"KQ",J235&lt;&gt;"R"),J235="",K235="",L235="",L235&lt; 0,OR(M235="",M235&gt;15),OR(N235="",N235&gt;15),O235="",P235=""),"ERROR - Please check inputs",""))</f>
        <v/>
      </c>
      <c r="R235" s="8" cm="1">
        <f t="array" ref="R235">IF(AND(B235:D235="",G235:P235=""),"",H235-G235)</f>
        <v>25</v>
      </c>
      <c r="S235" s="8" cm="1">
        <f t="array" ref="S235">IF(AND(B235:D235="",G235:P235=""),"",P235*R235/1000*365)</f>
        <v>67762.25</v>
      </c>
      <c r="T235" s="8" cm="1">
        <f t="array" ref="T235">IF(AND(B235:D235="",G235:P235=""),"",MAX(0,K235-L235))</f>
        <v>0</v>
      </c>
      <c r="U235" s="8" cm="1">
        <f t="array" ref="U235">IF(AND(B235:D235="",G235:P235=""),"",VLOOKUP(J235,ABen_Rates,3,FALSE)*T235*S235)</f>
        <v>0</v>
      </c>
      <c r="V235" s="8" cm="1">
        <f t="array" ref="V235">IF(AND(B235:D235="",G235:P235=""),"",VLOOKUP(D235,Treatment_Life,2,FALSE)*U235)</f>
        <v>0</v>
      </c>
      <c r="W235" s="8" cm="1">
        <f t="array" ref="W235">IF(AND(B235:D235="",G235:P235=""),"",(H235-G235)*O235*Lane_Width*Cost_m2)</f>
        <v>540</v>
      </c>
      <c r="X235" s="8" cm="1">
        <f t="array" ref="X235">IF(AND(B235:D235="",G235:P235=""),"",V235*Av_Cost_Coll/W235)</f>
        <v>0</v>
      </c>
      <c r="Y235" s="8" cm="1">
        <f t="array" ref="Y235">IF(AND(B235:D235="",G235:P235=""),"",VLOOKUP(CONCATENATE(M235,"-",N235),Likelihood,2,FALSE))</f>
        <v>59</v>
      </c>
      <c r="Z235" s="8" t="str" cm="1">
        <f t="array" ref="Z235">IF(AND(B235:D235="",G235:P235=""),"",IF(X235&gt;=2,IF(Y235&gt;50,"P1","P3"),IF(X235&gt;0,IF(Y235&gt;50,"P2","P5"),IF(Y235&gt;50,"P4","P6"))))</f>
        <v>P4</v>
      </c>
    </row>
    <row r="236" spans="1:26" x14ac:dyDescent="0.35">
      <c r="A236" t="s">
        <v>197</v>
      </c>
      <c r="B236">
        <v>235</v>
      </c>
      <c r="C236" t="s">
        <v>262</v>
      </c>
      <c r="D236" t="s">
        <v>46</v>
      </c>
      <c r="E236" s="5" t="s">
        <v>112</v>
      </c>
      <c r="F236" s="5" t="s">
        <v>153</v>
      </c>
      <c r="G236">
        <v>228</v>
      </c>
      <c r="H236">
        <v>253</v>
      </c>
      <c r="I236" t="s">
        <v>172</v>
      </c>
      <c r="J236" t="s">
        <v>13</v>
      </c>
      <c r="K236">
        <v>0.3</v>
      </c>
      <c r="L236">
        <v>0.42</v>
      </c>
      <c r="M236">
        <v>3</v>
      </c>
      <c r="N236">
        <v>0</v>
      </c>
      <c r="O236">
        <v>1</v>
      </c>
      <c r="P236">
        <v>7426</v>
      </c>
      <c r="Q236" s="8" t="str" cm="1">
        <f t="array" ref="Q236">IF(AND(B236="",D236="",G236:H236="",J236:P236),"",IF(OR(B236="",D236="",AND(D236&lt;&gt;"A",D236&lt;&gt;"B",D236&lt;&gt;"C",D236&lt;&gt;"D",D236&lt;&gt;"U"),G236&lt;0,H236&lt;G236,AND(J236&lt;&gt;"BC",J236&lt;&gt;"SG",J236&lt;&gt;"KQ",J236&lt;&gt;"R"),J236="",K236="",L236="",L236&lt; 0,OR(M236="",M236&gt;15),OR(N236="",N236&gt;15),O236="",P236=""),"ERROR - Please check inputs",""))</f>
        <v/>
      </c>
      <c r="R236" s="8" cm="1">
        <f t="array" ref="R236">IF(AND(B236:D236="",G236:P236=""),"",H236-G236)</f>
        <v>25</v>
      </c>
      <c r="S236" s="8" cm="1">
        <f t="array" ref="S236">IF(AND(B236:D236="",G236:P236=""),"",P236*R236/1000*365)</f>
        <v>67762.25</v>
      </c>
      <c r="T236" s="8" cm="1">
        <f t="array" ref="T236">IF(AND(B236:D236="",G236:P236=""),"",MAX(0,K236-L236))</f>
        <v>0</v>
      </c>
      <c r="U236" s="8" cm="1">
        <f t="array" ref="U236">IF(AND(B236:D236="",G236:P236=""),"",VLOOKUP(J236,ABen_Rates,3,FALSE)*T236*S236)</f>
        <v>0</v>
      </c>
      <c r="V236" s="8" cm="1">
        <f t="array" ref="V236">IF(AND(B236:D236="",G236:P236=""),"",VLOOKUP(D236,Treatment_Life,2,FALSE)*U236)</f>
        <v>0</v>
      </c>
      <c r="W236" s="8" cm="1">
        <f t="array" ref="W236">IF(AND(B236:D236="",G236:P236=""),"",(H236-G236)*O236*Lane_Width*Cost_m2)</f>
        <v>540</v>
      </c>
      <c r="X236" s="8" cm="1">
        <f t="array" ref="X236">IF(AND(B236:D236="",G236:P236=""),"",V236*Av_Cost_Coll/W236)</f>
        <v>0</v>
      </c>
      <c r="Y236" s="8" cm="1">
        <f t="array" ref="Y236">IF(AND(B236:D236="",G236:P236=""),"",VLOOKUP(CONCATENATE(M236,"-",N236),Likelihood,2,FALSE))</f>
        <v>29</v>
      </c>
      <c r="Z236" s="8" t="str" cm="1">
        <f t="array" ref="Z236">IF(AND(B236:D236="",G236:P236=""),"",IF(X236&gt;=2,IF(Y236&gt;50,"P1","P3"),IF(X236&gt;0,IF(Y236&gt;50,"P2","P5"),IF(Y236&gt;50,"P4","P6"))))</f>
        <v>P6</v>
      </c>
    </row>
    <row r="237" spans="1:26" x14ac:dyDescent="0.35">
      <c r="A237" t="s">
        <v>197</v>
      </c>
      <c r="B237">
        <v>236</v>
      </c>
      <c r="C237" t="s">
        <v>263</v>
      </c>
      <c r="D237" t="s">
        <v>46</v>
      </c>
      <c r="E237" s="5" t="s">
        <v>112</v>
      </c>
      <c r="F237" s="5" t="s">
        <v>153</v>
      </c>
      <c r="G237">
        <v>0</v>
      </c>
      <c r="H237">
        <v>24</v>
      </c>
      <c r="I237" t="s">
        <v>154</v>
      </c>
      <c r="J237" t="s">
        <v>13</v>
      </c>
      <c r="K237">
        <v>0.3</v>
      </c>
      <c r="L237">
        <v>0.43</v>
      </c>
      <c r="M237">
        <v>0</v>
      </c>
      <c r="N237">
        <v>0</v>
      </c>
      <c r="O237">
        <v>1</v>
      </c>
      <c r="P237">
        <v>10261</v>
      </c>
      <c r="Q237" s="8" t="str" cm="1">
        <f t="array" ref="Q237">IF(AND(B237="",D237="",G237:H237="",J237:P237),"",IF(OR(B237="",D237="",AND(D237&lt;&gt;"A",D237&lt;&gt;"B",D237&lt;&gt;"C",D237&lt;&gt;"D",D237&lt;&gt;"U"),G237&lt;0,H237&lt;G237,AND(J237&lt;&gt;"BC",J237&lt;&gt;"SG",J237&lt;&gt;"KQ",J237&lt;&gt;"R"),J237="",K237="",L237="",L237&lt; 0,OR(M237="",M237&gt;15),OR(N237="",N237&gt;15),O237="",P237=""),"ERROR - Please check inputs",""))</f>
        <v/>
      </c>
      <c r="R237" s="8" cm="1">
        <f t="array" ref="R237">IF(AND(B237:D237="",G237:P237=""),"",H237-G237)</f>
        <v>24</v>
      </c>
      <c r="S237" s="8" cm="1">
        <f t="array" ref="S237">IF(AND(B237:D237="",G237:P237=""),"",P237*R237/1000*365)</f>
        <v>89886.36</v>
      </c>
      <c r="T237" s="8" cm="1">
        <f t="array" ref="T237">IF(AND(B237:D237="",G237:P237=""),"",MAX(0,K237-L237))</f>
        <v>0</v>
      </c>
      <c r="U237" s="8" cm="1">
        <f t="array" ref="U237">IF(AND(B237:D237="",G237:P237=""),"",VLOOKUP(J237,ABen_Rates,3,FALSE)*T237*S237)</f>
        <v>0</v>
      </c>
      <c r="V237" s="8" cm="1">
        <f t="array" ref="V237">IF(AND(B237:D237="",G237:P237=""),"",VLOOKUP(D237,Treatment_Life,2,FALSE)*U237)</f>
        <v>0</v>
      </c>
      <c r="W237" s="8" cm="1">
        <f t="array" ref="W237">IF(AND(B237:D237="",G237:P237=""),"",(H237-G237)*O237*Lane_Width*Cost_m2)</f>
        <v>518.40000000000009</v>
      </c>
      <c r="X237" s="8" cm="1">
        <f t="array" ref="X237">IF(AND(B237:D237="",G237:P237=""),"",V237*Av_Cost_Coll/W237)</f>
        <v>0</v>
      </c>
      <c r="Y237" s="8" cm="1">
        <f t="array" ref="Y237">IF(AND(B237:D237="",G237:P237=""),"",VLOOKUP(CONCATENATE(M237,"-",N237),Likelihood,2,FALSE))</f>
        <v>50</v>
      </c>
      <c r="Z237" s="8" t="str" cm="1">
        <f t="array" ref="Z237">IF(AND(B237:D237="",G237:P237=""),"",IF(X237&gt;=2,IF(Y237&gt;50,"P1","P3"),IF(X237&gt;0,IF(Y237&gt;50,"P2","P5"),IF(Y237&gt;50,"P4","P6"))))</f>
        <v>P6</v>
      </c>
    </row>
    <row r="238" spans="1:26" x14ac:dyDescent="0.35">
      <c r="A238" t="s">
        <v>197</v>
      </c>
      <c r="B238">
        <v>237</v>
      </c>
      <c r="C238" t="s">
        <v>263</v>
      </c>
      <c r="D238" t="s">
        <v>46</v>
      </c>
      <c r="E238" s="5" t="s">
        <v>112</v>
      </c>
      <c r="F238" s="5" t="s">
        <v>153</v>
      </c>
      <c r="G238">
        <v>24</v>
      </c>
      <c r="H238">
        <v>189</v>
      </c>
      <c r="I238" t="s">
        <v>154</v>
      </c>
      <c r="J238" t="s">
        <v>7</v>
      </c>
      <c r="K238">
        <v>0.35</v>
      </c>
      <c r="L238">
        <v>0.39</v>
      </c>
      <c r="M238">
        <v>6</v>
      </c>
      <c r="N238">
        <v>1</v>
      </c>
      <c r="O238">
        <v>1</v>
      </c>
      <c r="P238">
        <v>10261</v>
      </c>
      <c r="Q238" s="8" t="str" cm="1">
        <f t="array" ref="Q238">IF(AND(B238="",D238="",G238:H238="",J238:P238),"",IF(OR(B238="",D238="",AND(D238&lt;&gt;"A",D238&lt;&gt;"B",D238&lt;&gt;"C",D238&lt;&gt;"D",D238&lt;&gt;"U"),G238&lt;0,H238&lt;G238,AND(J238&lt;&gt;"BC",J238&lt;&gt;"SG",J238&lt;&gt;"KQ",J238&lt;&gt;"R"),J238="",K238="",L238="",L238&lt; 0,OR(M238="",M238&gt;15),OR(N238="",N238&gt;15),O238="",P238=""),"ERROR - Please check inputs",""))</f>
        <v/>
      </c>
      <c r="R238" s="8" cm="1">
        <f t="array" ref="R238">IF(AND(B238:D238="",G238:P238=""),"",H238-G238)</f>
        <v>165</v>
      </c>
      <c r="S238" s="8" cm="1">
        <f t="array" ref="S238">IF(AND(B238:D238="",G238:P238=""),"",P238*R238/1000*365)</f>
        <v>617968.72499999998</v>
      </c>
      <c r="T238" s="8" cm="1">
        <f t="array" ref="T238">IF(AND(B238:D238="",G238:P238=""),"",MAX(0,K238-L238))</f>
        <v>0</v>
      </c>
      <c r="U238" s="8" cm="1">
        <f t="array" ref="U238">IF(AND(B238:D238="",G238:P238=""),"",VLOOKUP(J238,ABen_Rates,3,FALSE)*T238*S238)</f>
        <v>0</v>
      </c>
      <c r="V238" s="8" cm="1">
        <f t="array" ref="V238">IF(AND(B238:D238="",G238:P238=""),"",VLOOKUP(D238,Treatment_Life,2,FALSE)*U238)</f>
        <v>0</v>
      </c>
      <c r="W238" s="8" cm="1">
        <f t="array" ref="W238">IF(AND(B238:D238="",G238:P238=""),"",(H238-G238)*O238*Lane_Width*Cost_m2)</f>
        <v>3564</v>
      </c>
      <c r="X238" s="8" cm="1">
        <f t="array" ref="X238">IF(AND(B238:D238="",G238:P238=""),"",V238*Av_Cost_Coll/W238)</f>
        <v>0</v>
      </c>
      <c r="Y238" s="8" cm="1">
        <f t="array" ref="Y238">IF(AND(B238:D238="",G238:P238=""),"",VLOOKUP(CONCATENATE(M238,"-",N238),Likelihood,2,FALSE))</f>
        <v>30</v>
      </c>
      <c r="Z238" s="8" t="str" cm="1">
        <f t="array" ref="Z238">IF(AND(B238:D238="",G238:P238=""),"",IF(X238&gt;=2,IF(Y238&gt;50,"P1","P3"),IF(X238&gt;0,IF(Y238&gt;50,"P2","P5"),IF(Y238&gt;50,"P4","P6"))))</f>
        <v>P6</v>
      </c>
    </row>
    <row r="239" spans="1:26" x14ac:dyDescent="0.35">
      <c r="A239" t="s">
        <v>197</v>
      </c>
      <c r="B239">
        <v>238</v>
      </c>
      <c r="C239" t="s">
        <v>263</v>
      </c>
      <c r="D239" t="s">
        <v>46</v>
      </c>
      <c r="E239" s="5" t="s">
        <v>112</v>
      </c>
      <c r="F239" s="5" t="s">
        <v>153</v>
      </c>
      <c r="G239">
        <v>189</v>
      </c>
      <c r="H239">
        <v>255</v>
      </c>
      <c r="I239" t="s">
        <v>154</v>
      </c>
      <c r="J239" t="s">
        <v>13</v>
      </c>
      <c r="K239">
        <v>0.3</v>
      </c>
      <c r="L239">
        <v>0.49099999999999999</v>
      </c>
      <c r="M239">
        <v>6</v>
      </c>
      <c r="N239">
        <v>1</v>
      </c>
      <c r="O239">
        <v>1</v>
      </c>
      <c r="P239">
        <v>10261</v>
      </c>
      <c r="Q239" s="8" t="str" cm="1">
        <f t="array" ref="Q239">IF(AND(B239="",D239="",G239:H239="",J239:P239),"",IF(OR(B239="",D239="",AND(D239&lt;&gt;"A",D239&lt;&gt;"B",D239&lt;&gt;"C",D239&lt;&gt;"D",D239&lt;&gt;"U"),G239&lt;0,H239&lt;G239,AND(J239&lt;&gt;"BC",J239&lt;&gt;"SG",J239&lt;&gt;"KQ",J239&lt;&gt;"R"),J239="",K239="",L239="",L239&lt; 0,OR(M239="",M239&gt;15),OR(N239="",N239&gt;15),O239="",P239=""),"ERROR - Please check inputs",""))</f>
        <v/>
      </c>
      <c r="R239" s="8" cm="1">
        <f t="array" ref="R239">IF(AND(B239:D239="",G239:P239=""),"",H239-G239)</f>
        <v>66</v>
      </c>
      <c r="S239" s="8" cm="1">
        <f t="array" ref="S239">IF(AND(B239:D239="",G239:P239=""),"",P239*R239/1000*365)</f>
        <v>247187.49</v>
      </c>
      <c r="T239" s="8" cm="1">
        <f t="array" ref="T239">IF(AND(B239:D239="",G239:P239=""),"",MAX(0,K239-L239))</f>
        <v>0</v>
      </c>
      <c r="U239" s="8" cm="1">
        <f t="array" ref="U239">IF(AND(B239:D239="",G239:P239=""),"",VLOOKUP(J239,ABen_Rates,3,FALSE)*T239*S239)</f>
        <v>0</v>
      </c>
      <c r="V239" s="8" cm="1">
        <f t="array" ref="V239">IF(AND(B239:D239="",G239:P239=""),"",VLOOKUP(D239,Treatment_Life,2,FALSE)*U239)</f>
        <v>0</v>
      </c>
      <c r="W239" s="8" cm="1">
        <f t="array" ref="W239">IF(AND(B239:D239="",G239:P239=""),"",(H239-G239)*O239*Lane_Width*Cost_m2)</f>
        <v>1425.6</v>
      </c>
      <c r="X239" s="8" cm="1">
        <f t="array" ref="X239">IF(AND(B239:D239="",G239:P239=""),"",V239*Av_Cost_Coll/W239)</f>
        <v>0</v>
      </c>
      <c r="Y239" s="8" cm="1">
        <f t="array" ref="Y239">IF(AND(B239:D239="",G239:P239=""),"",VLOOKUP(CONCATENATE(M239,"-",N239),Likelihood,2,FALSE))</f>
        <v>30</v>
      </c>
      <c r="Z239" s="8" t="str" cm="1">
        <f t="array" ref="Z239">IF(AND(B239:D239="",G239:P239=""),"",IF(X239&gt;=2,IF(Y239&gt;50,"P1","P3"),IF(X239&gt;0,IF(Y239&gt;50,"P2","P5"),IF(Y239&gt;50,"P4","P6"))))</f>
        <v>P6</v>
      </c>
    </row>
    <row r="240" spans="1:26" x14ac:dyDescent="0.35">
      <c r="A240" t="s">
        <v>197</v>
      </c>
      <c r="B240">
        <v>239</v>
      </c>
      <c r="C240" t="s">
        <v>264</v>
      </c>
      <c r="D240" t="s">
        <v>46</v>
      </c>
      <c r="E240" s="5" t="s">
        <v>112</v>
      </c>
      <c r="F240" s="5" t="s">
        <v>153</v>
      </c>
      <c r="G240">
        <v>0</v>
      </c>
      <c r="H240">
        <v>14</v>
      </c>
      <c r="I240" t="s">
        <v>154</v>
      </c>
      <c r="J240" t="s">
        <v>13</v>
      </c>
      <c r="K240">
        <v>0.3</v>
      </c>
      <c r="L240">
        <v>0.40100000000000002</v>
      </c>
      <c r="M240">
        <v>1</v>
      </c>
      <c r="N240">
        <v>1</v>
      </c>
      <c r="O240">
        <v>1</v>
      </c>
      <c r="P240">
        <v>7068</v>
      </c>
      <c r="Q240" s="8" t="str" cm="1">
        <f t="array" ref="Q240">IF(AND(B240="",D240="",G240:H240="",J240:P240),"",IF(OR(B240="",D240="",AND(D240&lt;&gt;"A",D240&lt;&gt;"B",D240&lt;&gt;"C",D240&lt;&gt;"D",D240&lt;&gt;"U"),G240&lt;0,H240&lt;G240,AND(J240&lt;&gt;"BC",J240&lt;&gt;"SG",J240&lt;&gt;"KQ",J240&lt;&gt;"R"),J240="",K240="",L240="",L240&lt; 0,OR(M240="",M240&gt;15),OR(N240="",N240&gt;15),O240="",P240=""),"ERROR - Please check inputs",""))</f>
        <v/>
      </c>
      <c r="R240" s="8" cm="1">
        <f t="array" ref="R240">IF(AND(B240:D240="",G240:P240=""),"",H240-G240)</f>
        <v>14</v>
      </c>
      <c r="S240" s="8" cm="1">
        <f t="array" ref="S240">IF(AND(B240:D240="",G240:P240=""),"",P240*R240/1000*365)</f>
        <v>36117.479999999996</v>
      </c>
      <c r="T240" s="8" cm="1">
        <f t="array" ref="T240">IF(AND(B240:D240="",G240:P240=""),"",MAX(0,K240-L240))</f>
        <v>0</v>
      </c>
      <c r="U240" s="8" cm="1">
        <f t="array" ref="U240">IF(AND(B240:D240="",G240:P240=""),"",VLOOKUP(J240,ABen_Rates,3,FALSE)*T240*S240)</f>
        <v>0</v>
      </c>
      <c r="V240" s="8" cm="1">
        <f t="array" ref="V240">IF(AND(B240:D240="",G240:P240=""),"",VLOOKUP(D240,Treatment_Life,2,FALSE)*U240)</f>
        <v>0</v>
      </c>
      <c r="W240" s="8" cm="1">
        <f t="array" ref="W240">IF(AND(B240:D240="",G240:P240=""),"",(H240-G240)*O240*Lane_Width*Cost_m2)</f>
        <v>302.39999999999998</v>
      </c>
      <c r="X240" s="8" cm="1">
        <f t="array" ref="X240">IF(AND(B240:D240="",G240:P240=""),"",V240*Av_Cost_Coll/W240)</f>
        <v>0</v>
      </c>
      <c r="Y240" s="8" cm="1">
        <f t="array" ref="Y240">IF(AND(B240:D240="",G240:P240=""),"",VLOOKUP(CONCATENATE(M240,"-",N240),Likelihood,2,FALSE))</f>
        <v>66</v>
      </c>
      <c r="Z240" s="8" t="str" cm="1">
        <f t="array" ref="Z240">IF(AND(B240:D240="",G240:P240=""),"",IF(X240&gt;=2,IF(Y240&gt;50,"P1","P3"),IF(X240&gt;0,IF(Y240&gt;50,"P2","P5"),IF(Y240&gt;50,"P4","P6"))))</f>
        <v>P4</v>
      </c>
    </row>
    <row r="241" spans="1:26" x14ac:dyDescent="0.35">
      <c r="A241" t="s">
        <v>197</v>
      </c>
      <c r="B241">
        <v>240</v>
      </c>
      <c r="C241" t="s">
        <v>264</v>
      </c>
      <c r="D241" t="s">
        <v>46</v>
      </c>
      <c r="E241" s="5" t="s">
        <v>112</v>
      </c>
      <c r="F241" s="5" t="s">
        <v>153</v>
      </c>
      <c r="G241">
        <v>14</v>
      </c>
      <c r="H241">
        <v>126</v>
      </c>
      <c r="I241" t="s">
        <v>154</v>
      </c>
      <c r="J241" t="s">
        <v>7</v>
      </c>
      <c r="K241">
        <v>0.35</v>
      </c>
      <c r="L241">
        <v>0.36699999999999999</v>
      </c>
      <c r="M241">
        <v>1</v>
      </c>
      <c r="N241">
        <v>1</v>
      </c>
      <c r="O241">
        <v>1</v>
      </c>
      <c r="P241">
        <v>7068</v>
      </c>
      <c r="Q241" s="8" t="str" cm="1">
        <f t="array" ref="Q241">IF(AND(B241="",D241="",G241:H241="",J241:P241),"",IF(OR(B241="",D241="",AND(D241&lt;&gt;"A",D241&lt;&gt;"B",D241&lt;&gt;"C",D241&lt;&gt;"D",D241&lt;&gt;"U"),G241&lt;0,H241&lt;G241,AND(J241&lt;&gt;"BC",J241&lt;&gt;"SG",J241&lt;&gt;"KQ",J241&lt;&gt;"R"),J241="",K241="",L241="",L241&lt; 0,OR(M241="",M241&gt;15),OR(N241="",N241&gt;15),O241="",P241=""),"ERROR - Please check inputs",""))</f>
        <v/>
      </c>
      <c r="R241" s="8" cm="1">
        <f t="array" ref="R241">IF(AND(B241:D241="",G241:P241=""),"",H241-G241)</f>
        <v>112</v>
      </c>
      <c r="S241" s="8" cm="1">
        <f t="array" ref="S241">IF(AND(B241:D241="",G241:P241=""),"",P241*R241/1000*365)</f>
        <v>288939.83999999997</v>
      </c>
      <c r="T241" s="8" cm="1">
        <f t="array" ref="T241">IF(AND(B241:D241="",G241:P241=""),"",MAX(0,K241-L241))</f>
        <v>0</v>
      </c>
      <c r="U241" s="8" cm="1">
        <f t="array" ref="U241">IF(AND(B241:D241="",G241:P241=""),"",VLOOKUP(J241,ABen_Rates,3,FALSE)*T241*S241)</f>
        <v>0</v>
      </c>
      <c r="V241" s="8" cm="1">
        <f t="array" ref="V241">IF(AND(B241:D241="",G241:P241=""),"",VLOOKUP(D241,Treatment_Life,2,FALSE)*U241)</f>
        <v>0</v>
      </c>
      <c r="W241" s="8" cm="1">
        <f t="array" ref="W241">IF(AND(B241:D241="",G241:P241=""),"",(H241-G241)*O241*Lane_Width*Cost_m2)</f>
        <v>2419.1999999999998</v>
      </c>
      <c r="X241" s="8" cm="1">
        <f t="array" ref="X241">IF(AND(B241:D241="",G241:P241=""),"",V241*Av_Cost_Coll/W241)</f>
        <v>0</v>
      </c>
      <c r="Y241" s="8" cm="1">
        <f t="array" ref="Y241">IF(AND(B241:D241="",G241:P241=""),"",VLOOKUP(CONCATENATE(M241,"-",N241),Likelihood,2,FALSE))</f>
        <v>66</v>
      </c>
      <c r="Z241" s="8" t="str" cm="1">
        <f t="array" ref="Z241">IF(AND(B241:D241="",G241:P241=""),"",IF(X241&gt;=2,IF(Y241&gt;50,"P1","P3"),IF(X241&gt;0,IF(Y241&gt;50,"P2","P5"),IF(Y241&gt;50,"P4","P6"))))</f>
        <v>P4</v>
      </c>
    </row>
    <row r="242" spans="1:26" x14ac:dyDescent="0.35">
      <c r="A242" t="s">
        <v>197</v>
      </c>
      <c r="B242">
        <v>241</v>
      </c>
      <c r="C242" t="s">
        <v>264</v>
      </c>
      <c r="D242" t="s">
        <v>46</v>
      </c>
      <c r="E242" s="5" t="s">
        <v>112</v>
      </c>
      <c r="F242" s="5" t="s">
        <v>153</v>
      </c>
      <c r="G242">
        <v>126</v>
      </c>
      <c r="H242">
        <v>190</v>
      </c>
      <c r="I242" t="s">
        <v>154</v>
      </c>
      <c r="J242" t="s">
        <v>13</v>
      </c>
      <c r="K242">
        <v>0.3</v>
      </c>
      <c r="L242">
        <v>0.36899999999999999</v>
      </c>
      <c r="M242">
        <v>0</v>
      </c>
      <c r="N242">
        <v>0</v>
      </c>
      <c r="O242">
        <v>1</v>
      </c>
      <c r="P242">
        <v>7068</v>
      </c>
      <c r="Q242" s="8" t="str" cm="1">
        <f t="array" ref="Q242">IF(AND(B242="",D242="",G242:H242="",J242:P242),"",IF(OR(B242="",D242="",AND(D242&lt;&gt;"A",D242&lt;&gt;"B",D242&lt;&gt;"C",D242&lt;&gt;"D",D242&lt;&gt;"U"),G242&lt;0,H242&lt;G242,AND(J242&lt;&gt;"BC",J242&lt;&gt;"SG",J242&lt;&gt;"KQ",J242&lt;&gt;"R"),J242="",K242="",L242="",L242&lt; 0,OR(M242="",M242&gt;15),OR(N242="",N242&gt;15),O242="",P242=""),"ERROR - Please check inputs",""))</f>
        <v/>
      </c>
      <c r="R242" s="8" cm="1">
        <f t="array" ref="R242">IF(AND(B242:D242="",G242:P242=""),"",H242-G242)</f>
        <v>64</v>
      </c>
      <c r="S242" s="8" cm="1">
        <f t="array" ref="S242">IF(AND(B242:D242="",G242:P242=""),"",P242*R242/1000*365)</f>
        <v>165108.47999999998</v>
      </c>
      <c r="T242" s="8" cm="1">
        <f t="array" ref="T242">IF(AND(B242:D242="",G242:P242=""),"",MAX(0,K242-L242))</f>
        <v>0</v>
      </c>
      <c r="U242" s="8" cm="1">
        <f t="array" ref="U242">IF(AND(B242:D242="",G242:P242=""),"",VLOOKUP(J242,ABen_Rates,3,FALSE)*T242*S242)</f>
        <v>0</v>
      </c>
      <c r="V242" s="8" cm="1">
        <f t="array" ref="V242">IF(AND(B242:D242="",G242:P242=""),"",VLOOKUP(D242,Treatment_Life,2,FALSE)*U242)</f>
        <v>0</v>
      </c>
      <c r="W242" s="8" cm="1">
        <f t="array" ref="W242">IF(AND(B242:D242="",G242:P242=""),"",(H242-G242)*O242*Lane_Width*Cost_m2)</f>
        <v>1382.4</v>
      </c>
      <c r="X242" s="8" cm="1">
        <f t="array" ref="X242">IF(AND(B242:D242="",G242:P242=""),"",V242*Av_Cost_Coll/W242)</f>
        <v>0</v>
      </c>
      <c r="Y242" s="8" cm="1">
        <f t="array" ref="Y242">IF(AND(B242:D242="",G242:P242=""),"",VLOOKUP(CONCATENATE(M242,"-",N242),Likelihood,2,FALSE))</f>
        <v>50</v>
      </c>
      <c r="Z242" s="8" t="str" cm="1">
        <f t="array" ref="Z242">IF(AND(B242:D242="",G242:P242=""),"",IF(X242&gt;=2,IF(Y242&gt;50,"P1","P3"),IF(X242&gt;0,IF(Y242&gt;50,"P2","P5"),IF(Y242&gt;50,"P4","P6"))))</f>
        <v>P6</v>
      </c>
    </row>
    <row r="243" spans="1:26" x14ac:dyDescent="0.35">
      <c r="A243" t="s">
        <v>197</v>
      </c>
      <c r="B243">
        <v>242</v>
      </c>
      <c r="C243" t="s">
        <v>264</v>
      </c>
      <c r="D243" t="s">
        <v>46</v>
      </c>
      <c r="E243" s="5" t="s">
        <v>112</v>
      </c>
      <c r="F243" s="5" t="s">
        <v>153</v>
      </c>
      <c r="G243">
        <v>190</v>
      </c>
      <c r="H243">
        <v>258</v>
      </c>
      <c r="I243" t="s">
        <v>154</v>
      </c>
      <c r="J243" t="s">
        <v>13</v>
      </c>
      <c r="K243">
        <v>0.3</v>
      </c>
      <c r="L243">
        <v>0.42599999999999999</v>
      </c>
      <c r="M243">
        <v>0</v>
      </c>
      <c r="N243">
        <v>0</v>
      </c>
      <c r="O243">
        <v>1</v>
      </c>
      <c r="P243">
        <v>7068</v>
      </c>
      <c r="Q243" s="8" t="str" cm="1">
        <f t="array" ref="Q243">IF(AND(B243="",D243="",G243:H243="",J243:P243),"",IF(OR(B243="",D243="",AND(D243&lt;&gt;"A",D243&lt;&gt;"B",D243&lt;&gt;"C",D243&lt;&gt;"D",D243&lt;&gt;"U"),G243&lt;0,H243&lt;G243,AND(J243&lt;&gt;"BC",J243&lt;&gt;"SG",J243&lt;&gt;"KQ",J243&lt;&gt;"R"),J243="",K243="",L243="",L243&lt; 0,OR(M243="",M243&gt;15),OR(N243="",N243&gt;15),O243="",P243=""),"ERROR - Please check inputs",""))</f>
        <v/>
      </c>
      <c r="R243" s="8" cm="1">
        <f t="array" ref="R243">IF(AND(B243:D243="",G243:P243=""),"",H243-G243)</f>
        <v>68</v>
      </c>
      <c r="S243" s="8" cm="1">
        <f t="array" ref="S243">IF(AND(B243:D243="",G243:P243=""),"",P243*R243/1000*365)</f>
        <v>175427.76</v>
      </c>
      <c r="T243" s="8" cm="1">
        <f t="array" ref="T243">IF(AND(B243:D243="",G243:P243=""),"",MAX(0,K243-L243))</f>
        <v>0</v>
      </c>
      <c r="U243" s="8" cm="1">
        <f t="array" ref="U243">IF(AND(B243:D243="",G243:P243=""),"",VLOOKUP(J243,ABen_Rates,3,FALSE)*T243*S243)</f>
        <v>0</v>
      </c>
      <c r="V243" s="8" cm="1">
        <f t="array" ref="V243">IF(AND(B243:D243="",G243:P243=""),"",VLOOKUP(D243,Treatment_Life,2,FALSE)*U243)</f>
        <v>0</v>
      </c>
      <c r="W243" s="8" cm="1">
        <f t="array" ref="W243">IF(AND(B243:D243="",G243:P243=""),"",(H243-G243)*O243*Lane_Width*Cost_m2)</f>
        <v>1468.8000000000002</v>
      </c>
      <c r="X243" s="8" cm="1">
        <f t="array" ref="X243">IF(AND(B243:D243="",G243:P243=""),"",V243*Av_Cost_Coll/W243)</f>
        <v>0</v>
      </c>
      <c r="Y243" s="8" cm="1">
        <f t="array" ref="Y243">IF(AND(B243:D243="",G243:P243=""),"",VLOOKUP(CONCATENATE(M243,"-",N243),Likelihood,2,FALSE))</f>
        <v>50</v>
      </c>
      <c r="Z243" s="8" t="str" cm="1">
        <f t="array" ref="Z243">IF(AND(B243:D243="",G243:P243=""),"",IF(X243&gt;=2,IF(Y243&gt;50,"P1","P3"),IF(X243&gt;0,IF(Y243&gt;50,"P2","P5"),IF(Y243&gt;50,"P4","P6"))))</f>
        <v>P6</v>
      </c>
    </row>
    <row r="244" spans="1:26" x14ac:dyDescent="0.35">
      <c r="A244" t="s">
        <v>197</v>
      </c>
      <c r="B244">
        <v>243</v>
      </c>
      <c r="C244" t="s">
        <v>264</v>
      </c>
      <c r="D244" t="s">
        <v>46</v>
      </c>
      <c r="E244" s="5" t="s">
        <v>112</v>
      </c>
      <c r="F244" s="5" t="s">
        <v>153</v>
      </c>
      <c r="G244">
        <v>0</v>
      </c>
      <c r="H244">
        <v>64</v>
      </c>
      <c r="I244" t="s">
        <v>172</v>
      </c>
      <c r="J244" t="s">
        <v>13</v>
      </c>
      <c r="K244">
        <v>0.3</v>
      </c>
      <c r="L244">
        <v>0.372</v>
      </c>
      <c r="M244">
        <v>1</v>
      </c>
      <c r="N244">
        <v>1</v>
      </c>
      <c r="O244">
        <v>1</v>
      </c>
      <c r="P244">
        <v>7068</v>
      </c>
      <c r="Q244" s="8" t="str" cm="1">
        <f t="array" ref="Q244">IF(AND(B244="",D244="",G244:H244="",J244:P244),"",IF(OR(B244="",D244="",AND(D244&lt;&gt;"A",D244&lt;&gt;"B",D244&lt;&gt;"C",D244&lt;&gt;"D",D244&lt;&gt;"U"),G244&lt;0,H244&lt;G244,AND(J244&lt;&gt;"BC",J244&lt;&gt;"SG",J244&lt;&gt;"KQ",J244&lt;&gt;"R"),J244="",K244="",L244="",L244&lt; 0,OR(M244="",M244&gt;15),OR(N244="",N244&gt;15),O244="",P244=""),"ERROR - Please check inputs",""))</f>
        <v/>
      </c>
      <c r="R244" s="8" cm="1">
        <f t="array" ref="R244">IF(AND(B244:D244="",G244:P244=""),"",H244-G244)</f>
        <v>64</v>
      </c>
      <c r="S244" s="8" cm="1">
        <f t="array" ref="S244">IF(AND(B244:D244="",G244:P244=""),"",P244*R244/1000*365)</f>
        <v>165108.47999999998</v>
      </c>
      <c r="T244" s="8" cm="1">
        <f t="array" ref="T244">IF(AND(B244:D244="",G244:P244=""),"",MAX(0,K244-L244))</f>
        <v>0</v>
      </c>
      <c r="U244" s="8" cm="1">
        <f t="array" ref="U244">IF(AND(B244:D244="",G244:P244=""),"",VLOOKUP(J244,ABen_Rates,3,FALSE)*T244*S244)</f>
        <v>0</v>
      </c>
      <c r="V244" s="8" cm="1">
        <f t="array" ref="V244">IF(AND(B244:D244="",G244:P244=""),"",VLOOKUP(D244,Treatment_Life,2,FALSE)*U244)</f>
        <v>0</v>
      </c>
      <c r="W244" s="8" cm="1">
        <f t="array" ref="W244">IF(AND(B244:D244="",G244:P244=""),"",(H244-G244)*O244*Lane_Width*Cost_m2)</f>
        <v>1382.4</v>
      </c>
      <c r="X244" s="8" cm="1">
        <f t="array" ref="X244">IF(AND(B244:D244="",G244:P244=""),"",V244*Av_Cost_Coll/W244)</f>
        <v>0</v>
      </c>
      <c r="Y244" s="8" cm="1">
        <f t="array" ref="Y244">IF(AND(B244:D244="",G244:P244=""),"",VLOOKUP(CONCATENATE(M244,"-",N244),Likelihood,2,FALSE))</f>
        <v>66</v>
      </c>
      <c r="Z244" s="8" t="str" cm="1">
        <f t="array" ref="Z244">IF(AND(B244:D244="",G244:P244=""),"",IF(X244&gt;=2,IF(Y244&gt;50,"P1","P3"),IF(X244&gt;0,IF(Y244&gt;50,"P2","P5"),IF(Y244&gt;50,"P4","P6"))))</f>
        <v>P4</v>
      </c>
    </row>
    <row r="245" spans="1:26" x14ac:dyDescent="0.35">
      <c r="A245" t="s">
        <v>197</v>
      </c>
      <c r="B245">
        <v>244</v>
      </c>
      <c r="C245" t="s">
        <v>264</v>
      </c>
      <c r="D245" t="s">
        <v>46</v>
      </c>
      <c r="E245" s="5" t="s">
        <v>112</v>
      </c>
      <c r="F245" s="5" t="s">
        <v>153</v>
      </c>
      <c r="G245">
        <v>64</v>
      </c>
      <c r="H245">
        <v>176</v>
      </c>
      <c r="I245" t="s">
        <v>172</v>
      </c>
      <c r="J245" t="s">
        <v>7</v>
      </c>
      <c r="K245">
        <v>0.35</v>
      </c>
      <c r="L245">
        <v>0.4</v>
      </c>
      <c r="M245">
        <v>0</v>
      </c>
      <c r="N245">
        <v>0</v>
      </c>
      <c r="O245">
        <v>1</v>
      </c>
      <c r="P245">
        <v>7068</v>
      </c>
      <c r="Q245" s="8" t="str" cm="1">
        <f t="array" ref="Q245">IF(AND(B245="",D245="",G245:H245="",J245:P245),"",IF(OR(B245="",D245="",AND(D245&lt;&gt;"A",D245&lt;&gt;"B",D245&lt;&gt;"C",D245&lt;&gt;"D",D245&lt;&gt;"U"),G245&lt;0,H245&lt;G245,AND(J245&lt;&gt;"BC",J245&lt;&gt;"SG",J245&lt;&gt;"KQ",J245&lt;&gt;"R"),J245="",K245="",L245="",L245&lt; 0,OR(M245="",M245&gt;15),OR(N245="",N245&gt;15),O245="",P245=""),"ERROR - Please check inputs",""))</f>
        <v/>
      </c>
      <c r="R245" s="8" cm="1">
        <f t="array" ref="R245">IF(AND(B245:D245="",G245:P245=""),"",H245-G245)</f>
        <v>112</v>
      </c>
      <c r="S245" s="8" cm="1">
        <f t="array" ref="S245">IF(AND(B245:D245="",G245:P245=""),"",P245*R245/1000*365)</f>
        <v>288939.83999999997</v>
      </c>
      <c r="T245" s="8" cm="1">
        <f t="array" ref="T245">IF(AND(B245:D245="",G245:P245=""),"",MAX(0,K245-L245))</f>
        <v>0</v>
      </c>
      <c r="U245" s="8" cm="1">
        <f t="array" ref="U245">IF(AND(B245:D245="",G245:P245=""),"",VLOOKUP(J245,ABen_Rates,3,FALSE)*T245*S245)</f>
        <v>0</v>
      </c>
      <c r="V245" s="8" cm="1">
        <f t="array" ref="V245">IF(AND(B245:D245="",G245:P245=""),"",VLOOKUP(D245,Treatment_Life,2,FALSE)*U245)</f>
        <v>0</v>
      </c>
      <c r="W245" s="8" cm="1">
        <f t="array" ref="W245">IF(AND(B245:D245="",G245:P245=""),"",(H245-G245)*O245*Lane_Width*Cost_m2)</f>
        <v>2419.1999999999998</v>
      </c>
      <c r="X245" s="8" cm="1">
        <f t="array" ref="X245">IF(AND(B245:D245="",G245:P245=""),"",V245*Av_Cost_Coll/W245)</f>
        <v>0</v>
      </c>
      <c r="Y245" s="8" cm="1">
        <f t="array" ref="Y245">IF(AND(B245:D245="",G245:P245=""),"",VLOOKUP(CONCATENATE(M245,"-",N245),Likelihood,2,FALSE))</f>
        <v>50</v>
      </c>
      <c r="Z245" s="8" t="str" cm="1">
        <f t="array" ref="Z245">IF(AND(B245:D245="",G245:P245=""),"",IF(X245&gt;=2,IF(Y245&gt;50,"P1","P3"),IF(X245&gt;0,IF(Y245&gt;50,"P2","P5"),IF(Y245&gt;50,"P4","P6"))))</f>
        <v>P6</v>
      </c>
    </row>
    <row r="246" spans="1:26" x14ac:dyDescent="0.35">
      <c r="A246" t="s">
        <v>197</v>
      </c>
      <c r="B246">
        <v>245</v>
      </c>
      <c r="C246" t="s">
        <v>264</v>
      </c>
      <c r="D246" t="s">
        <v>46</v>
      </c>
      <c r="E246" s="5" t="s">
        <v>112</v>
      </c>
      <c r="F246" s="5" t="s">
        <v>153</v>
      </c>
      <c r="G246">
        <v>176</v>
      </c>
      <c r="H246">
        <v>240</v>
      </c>
      <c r="I246" t="s">
        <v>172</v>
      </c>
      <c r="J246" t="s">
        <v>13</v>
      </c>
      <c r="K246">
        <v>0.3</v>
      </c>
      <c r="L246">
        <v>0.38400000000000001</v>
      </c>
      <c r="M246">
        <v>0</v>
      </c>
      <c r="N246">
        <v>0</v>
      </c>
      <c r="O246">
        <v>1</v>
      </c>
      <c r="P246">
        <v>7068</v>
      </c>
      <c r="Q246" s="8" t="str" cm="1">
        <f t="array" ref="Q246">IF(AND(B246="",D246="",G246:H246="",J246:P246),"",IF(OR(B246="",D246="",AND(D246&lt;&gt;"A",D246&lt;&gt;"B",D246&lt;&gt;"C",D246&lt;&gt;"D",D246&lt;&gt;"U"),G246&lt;0,H246&lt;G246,AND(J246&lt;&gt;"BC",J246&lt;&gt;"SG",J246&lt;&gt;"KQ",J246&lt;&gt;"R"),J246="",K246="",L246="",L246&lt; 0,OR(M246="",M246&gt;15),OR(N246="",N246&gt;15),O246="",P246=""),"ERROR - Please check inputs",""))</f>
        <v/>
      </c>
      <c r="R246" s="8" cm="1">
        <f t="array" ref="R246">IF(AND(B246:D246="",G246:P246=""),"",H246-G246)</f>
        <v>64</v>
      </c>
      <c r="S246" s="8" cm="1">
        <f t="array" ref="S246">IF(AND(B246:D246="",G246:P246=""),"",P246*R246/1000*365)</f>
        <v>165108.47999999998</v>
      </c>
      <c r="T246" s="8" cm="1">
        <f t="array" ref="T246">IF(AND(B246:D246="",G246:P246=""),"",MAX(0,K246-L246))</f>
        <v>0</v>
      </c>
      <c r="U246" s="8" cm="1">
        <f t="array" ref="U246">IF(AND(B246:D246="",G246:P246=""),"",VLOOKUP(J246,ABen_Rates,3,FALSE)*T246*S246)</f>
        <v>0</v>
      </c>
      <c r="V246" s="8" cm="1">
        <f t="array" ref="V246">IF(AND(B246:D246="",G246:P246=""),"",VLOOKUP(D246,Treatment_Life,2,FALSE)*U246)</f>
        <v>0</v>
      </c>
      <c r="W246" s="8" cm="1">
        <f t="array" ref="W246">IF(AND(B246:D246="",G246:P246=""),"",(H246-G246)*O246*Lane_Width*Cost_m2)</f>
        <v>1382.4</v>
      </c>
      <c r="X246" s="8" cm="1">
        <f t="array" ref="X246">IF(AND(B246:D246="",G246:P246=""),"",V246*Av_Cost_Coll/W246)</f>
        <v>0</v>
      </c>
      <c r="Y246" s="8" cm="1">
        <f t="array" ref="Y246">IF(AND(B246:D246="",G246:P246=""),"",VLOOKUP(CONCATENATE(M246,"-",N246),Likelihood,2,FALSE))</f>
        <v>50</v>
      </c>
      <c r="Z246" s="8" t="str" cm="1">
        <f t="array" ref="Z246">IF(AND(B246:D246="",G246:P246=""),"",IF(X246&gt;=2,IF(Y246&gt;50,"P1","P3"),IF(X246&gt;0,IF(Y246&gt;50,"P2","P5"),IF(Y246&gt;50,"P4","P6"))))</f>
        <v>P6</v>
      </c>
    </row>
    <row r="247" spans="1:26" x14ac:dyDescent="0.35">
      <c r="A247" t="s">
        <v>197</v>
      </c>
      <c r="B247">
        <v>246</v>
      </c>
      <c r="C247" t="s">
        <v>264</v>
      </c>
      <c r="D247" t="s">
        <v>46</v>
      </c>
      <c r="E247" s="5" t="s">
        <v>112</v>
      </c>
      <c r="F247" s="5" t="s">
        <v>153</v>
      </c>
      <c r="G247">
        <v>240</v>
      </c>
      <c r="H247">
        <v>314</v>
      </c>
      <c r="I247" t="s">
        <v>172</v>
      </c>
      <c r="J247" t="s">
        <v>13</v>
      </c>
      <c r="K247">
        <v>0.3</v>
      </c>
      <c r="L247">
        <v>0.41799999999999998</v>
      </c>
      <c r="M247">
        <v>1</v>
      </c>
      <c r="N247">
        <v>0</v>
      </c>
      <c r="O247">
        <v>1</v>
      </c>
      <c r="P247">
        <v>7068</v>
      </c>
      <c r="Q247" s="8" t="str" cm="1">
        <f t="array" ref="Q247">IF(AND(B247="",D247="",G247:H247="",J247:P247),"",IF(OR(B247="",D247="",AND(D247&lt;&gt;"A",D247&lt;&gt;"B",D247&lt;&gt;"C",D247&lt;&gt;"D",D247&lt;&gt;"U"),G247&lt;0,H247&lt;G247,AND(J247&lt;&gt;"BC",J247&lt;&gt;"SG",J247&lt;&gt;"KQ",J247&lt;&gt;"R"),J247="",K247="",L247="",L247&lt; 0,OR(M247="",M247&gt;15),OR(N247="",N247&gt;15),O247="",P247=""),"ERROR - Please check inputs",""))</f>
        <v/>
      </c>
      <c r="R247" s="8" cm="1">
        <f t="array" ref="R247">IF(AND(B247:D247="",G247:P247=""),"",H247-G247)</f>
        <v>74</v>
      </c>
      <c r="S247" s="8" cm="1">
        <f t="array" ref="S247">IF(AND(B247:D247="",G247:P247=""),"",P247*R247/1000*365)</f>
        <v>190906.68000000002</v>
      </c>
      <c r="T247" s="8" cm="1">
        <f t="array" ref="T247">IF(AND(B247:D247="",G247:P247=""),"",MAX(0,K247-L247))</f>
        <v>0</v>
      </c>
      <c r="U247" s="8" cm="1">
        <f t="array" ref="U247">IF(AND(B247:D247="",G247:P247=""),"",VLOOKUP(J247,ABen_Rates,3,FALSE)*T247*S247)</f>
        <v>0</v>
      </c>
      <c r="V247" s="8" cm="1">
        <f t="array" ref="V247">IF(AND(B247:D247="",G247:P247=""),"",VLOOKUP(D247,Treatment_Life,2,FALSE)*U247)</f>
        <v>0</v>
      </c>
      <c r="W247" s="8" cm="1">
        <f t="array" ref="W247">IF(AND(B247:D247="",G247:P247=""),"",(H247-G247)*O247*Lane_Width*Cost_m2)</f>
        <v>1598.4</v>
      </c>
      <c r="X247" s="8" cm="1">
        <f t="array" ref="X247">IF(AND(B247:D247="",G247:P247=""),"",V247*Av_Cost_Coll/W247)</f>
        <v>0</v>
      </c>
      <c r="Y247" s="8" cm="1">
        <f t="array" ref="Y247">IF(AND(B247:D247="",G247:P247=""),"",VLOOKUP(CONCATENATE(M247,"-",N247),Likelihood,2,FALSE))</f>
        <v>43</v>
      </c>
      <c r="Z247" s="8" t="str" cm="1">
        <f t="array" ref="Z247">IF(AND(B247:D247="",G247:P247=""),"",IF(X247&gt;=2,IF(Y247&gt;50,"P1","P3"),IF(X247&gt;0,IF(Y247&gt;50,"P2","P5"),IF(Y247&gt;50,"P4","P6"))))</f>
        <v>P6</v>
      </c>
    </row>
    <row r="248" spans="1:26" x14ac:dyDescent="0.35">
      <c r="A248" t="s">
        <v>197</v>
      </c>
      <c r="B248">
        <v>247</v>
      </c>
      <c r="C248" t="s">
        <v>265</v>
      </c>
      <c r="D248" t="s">
        <v>46</v>
      </c>
      <c r="E248" s="5" t="s">
        <v>112</v>
      </c>
      <c r="F248" s="5" t="s">
        <v>153</v>
      </c>
      <c r="G248">
        <v>11</v>
      </c>
      <c r="H248">
        <v>71</v>
      </c>
      <c r="I248" t="s">
        <v>154</v>
      </c>
      <c r="J248" t="s">
        <v>13</v>
      </c>
      <c r="K248">
        <v>0.3</v>
      </c>
      <c r="L248">
        <v>0.34599999999999997</v>
      </c>
      <c r="M248">
        <v>1</v>
      </c>
      <c r="N248">
        <v>1</v>
      </c>
      <c r="O248">
        <v>1</v>
      </c>
      <c r="P248">
        <v>7068</v>
      </c>
      <c r="Q248" s="8" t="str" cm="1">
        <f t="array" ref="Q248">IF(AND(B248="",D248="",G248:H248="",J248:P248),"",IF(OR(B248="",D248="",AND(D248&lt;&gt;"A",D248&lt;&gt;"B",D248&lt;&gt;"C",D248&lt;&gt;"D",D248&lt;&gt;"U"),G248&lt;0,H248&lt;G248,AND(J248&lt;&gt;"BC",J248&lt;&gt;"SG",J248&lt;&gt;"KQ",J248&lt;&gt;"R"),J248="",K248="",L248="",L248&lt; 0,OR(M248="",M248&gt;15),OR(N248="",N248&gt;15),O248="",P248=""),"ERROR - Please check inputs",""))</f>
        <v/>
      </c>
      <c r="R248" s="8" cm="1">
        <f t="array" ref="R248">IF(AND(B248:D248="",G248:P248=""),"",H248-G248)</f>
        <v>60</v>
      </c>
      <c r="S248" s="8" cm="1">
        <f t="array" ref="S248">IF(AND(B248:D248="",G248:P248=""),"",P248*R248/1000*365)</f>
        <v>154789.19999999998</v>
      </c>
      <c r="T248" s="8" cm="1">
        <f t="array" ref="T248">IF(AND(B248:D248="",G248:P248=""),"",MAX(0,K248-L248))</f>
        <v>0</v>
      </c>
      <c r="U248" s="8" cm="1">
        <f t="array" ref="U248">IF(AND(B248:D248="",G248:P248=""),"",VLOOKUP(J248,ABen_Rates,3,FALSE)*T248*S248)</f>
        <v>0</v>
      </c>
      <c r="V248" s="8" cm="1">
        <f t="array" ref="V248">IF(AND(B248:D248="",G248:P248=""),"",VLOOKUP(D248,Treatment_Life,2,FALSE)*U248)</f>
        <v>0</v>
      </c>
      <c r="W248" s="8" cm="1">
        <f t="array" ref="W248">IF(AND(B248:D248="",G248:P248=""),"",(H248-G248)*O248*Lane_Width*Cost_m2)</f>
        <v>1296</v>
      </c>
      <c r="X248" s="8" cm="1">
        <f t="array" ref="X248">IF(AND(B248:D248="",G248:P248=""),"",V248*Av_Cost_Coll/W248)</f>
        <v>0</v>
      </c>
      <c r="Y248" s="8" cm="1">
        <f t="array" ref="Y248">IF(AND(B248:D248="",G248:P248=""),"",VLOOKUP(CONCATENATE(M248,"-",N248),Likelihood,2,FALSE))</f>
        <v>66</v>
      </c>
      <c r="Z248" s="8" t="str" cm="1">
        <f t="array" ref="Z248">IF(AND(B248:D248="",G248:P248=""),"",IF(X248&gt;=2,IF(Y248&gt;50,"P1","P3"),IF(X248&gt;0,IF(Y248&gt;50,"P2","P5"),IF(Y248&gt;50,"P4","P6"))))</f>
        <v>P4</v>
      </c>
    </row>
    <row r="249" spans="1:26" x14ac:dyDescent="0.35">
      <c r="A249" t="s">
        <v>197</v>
      </c>
      <c r="B249">
        <v>248</v>
      </c>
      <c r="C249" t="s">
        <v>265</v>
      </c>
      <c r="D249" t="s">
        <v>46</v>
      </c>
      <c r="E249" s="5" t="s">
        <v>112</v>
      </c>
      <c r="F249" s="5" t="s">
        <v>153</v>
      </c>
      <c r="G249">
        <v>71</v>
      </c>
      <c r="H249">
        <v>157</v>
      </c>
      <c r="I249" t="s">
        <v>154</v>
      </c>
      <c r="J249" t="s">
        <v>7</v>
      </c>
      <c r="K249">
        <v>0.35</v>
      </c>
      <c r="L249">
        <v>0.30000000000000004</v>
      </c>
      <c r="M249">
        <v>1</v>
      </c>
      <c r="N249">
        <v>1</v>
      </c>
      <c r="O249">
        <v>1</v>
      </c>
      <c r="P249">
        <v>7068</v>
      </c>
      <c r="Q249" s="8" t="str" cm="1">
        <f t="array" ref="Q249">IF(AND(B249="",D249="",G249:H249="",J249:P249),"",IF(OR(B249="",D249="",AND(D249&lt;&gt;"A",D249&lt;&gt;"B",D249&lt;&gt;"C",D249&lt;&gt;"D",D249&lt;&gt;"U"),G249&lt;0,H249&lt;G249,AND(J249&lt;&gt;"BC",J249&lt;&gt;"SG",J249&lt;&gt;"KQ",J249&lt;&gt;"R"),J249="",K249="",L249="",L249&lt; 0,OR(M249="",M249&gt;15),OR(N249="",N249&gt;15),O249="",P249=""),"ERROR - Please check inputs",""))</f>
        <v/>
      </c>
      <c r="R249" s="8" cm="1">
        <f t="array" ref="R249">IF(AND(B249:D249="",G249:P249=""),"",H249-G249)</f>
        <v>86</v>
      </c>
      <c r="S249" s="8" cm="1">
        <f t="array" ref="S249">IF(AND(B249:D249="",G249:P249=""),"",P249*R249/1000*365)</f>
        <v>221864.52</v>
      </c>
      <c r="T249" s="8" cm="1">
        <f t="array" ref="T249">IF(AND(B249:D249="",G249:P249=""),"",MAX(0,K249-L249))</f>
        <v>4.9999999999999933E-2</v>
      </c>
      <c r="U249" s="8" cm="1">
        <f t="array" ref="U249">IF(AND(B249:D249="",G249:P249=""),"",VLOOKUP(J249,ABen_Rates,3,FALSE)*T249*S249)</f>
        <v>4.1710529759999941E-3</v>
      </c>
      <c r="V249" s="8" cm="1">
        <f t="array" ref="V249">IF(AND(B249:D249="",G249:P249=""),"",VLOOKUP(D249,Treatment_Life,2,FALSE)*U249)</f>
        <v>3.753947678399995E-2</v>
      </c>
      <c r="W249" s="8" cm="1">
        <f t="array" ref="W249">IF(AND(B249:D249="",G249:P249=""),"",(H249-G249)*O249*Lane_Width*Cost_m2)</f>
        <v>1857.6000000000001</v>
      </c>
      <c r="X249" s="8" cm="1">
        <f t="array" ref="X249">IF(AND(B249:D249="",G249:P249=""),"",V249*Av_Cost_Coll/W249)</f>
        <v>2.6939465071299966</v>
      </c>
      <c r="Y249" s="8" cm="1">
        <f t="array" ref="Y249">IF(AND(B249:D249="",G249:P249=""),"",VLOOKUP(CONCATENATE(M249,"-",N249),Likelihood,2,FALSE))</f>
        <v>66</v>
      </c>
      <c r="Z249" s="8" t="str" cm="1">
        <f t="array" ref="Z249">IF(AND(B249:D249="",G249:P249=""),"",IF(X249&gt;=2,IF(Y249&gt;50,"P1","P3"),IF(X249&gt;0,IF(Y249&gt;50,"P2","P5"),IF(Y249&gt;50,"P4","P6"))))</f>
        <v>P1</v>
      </c>
    </row>
    <row r="250" spans="1:26" x14ac:dyDescent="0.35">
      <c r="A250" t="s">
        <v>197</v>
      </c>
      <c r="B250">
        <v>249</v>
      </c>
      <c r="C250" t="s">
        <v>265</v>
      </c>
      <c r="D250" t="s">
        <v>46</v>
      </c>
      <c r="E250" s="5" t="s">
        <v>112</v>
      </c>
      <c r="F250" s="5" t="s">
        <v>153</v>
      </c>
      <c r="G250">
        <v>157</v>
      </c>
      <c r="H250">
        <v>277</v>
      </c>
      <c r="I250" t="s">
        <v>154</v>
      </c>
      <c r="J250" t="s">
        <v>13</v>
      </c>
      <c r="K250">
        <v>0.3</v>
      </c>
      <c r="L250">
        <v>0.317</v>
      </c>
      <c r="M250">
        <v>2</v>
      </c>
      <c r="N250">
        <v>0</v>
      </c>
      <c r="O250">
        <v>1</v>
      </c>
      <c r="P250">
        <v>7068</v>
      </c>
      <c r="Q250" s="8" t="str" cm="1">
        <f t="array" ref="Q250">IF(AND(B250="",D250="",G250:H250="",J250:P250),"",IF(OR(B250="",D250="",AND(D250&lt;&gt;"A",D250&lt;&gt;"B",D250&lt;&gt;"C",D250&lt;&gt;"D",D250&lt;&gt;"U"),G250&lt;0,H250&lt;G250,AND(J250&lt;&gt;"BC",J250&lt;&gt;"SG",J250&lt;&gt;"KQ",J250&lt;&gt;"R"),J250="",K250="",L250="",L250&lt; 0,OR(M250="",M250&gt;15),OR(N250="",N250&gt;15),O250="",P250=""),"ERROR - Please check inputs",""))</f>
        <v/>
      </c>
      <c r="R250" s="8" cm="1">
        <f t="array" ref="R250">IF(AND(B250:D250="",G250:P250=""),"",H250-G250)</f>
        <v>120</v>
      </c>
      <c r="S250" s="8" cm="1">
        <f t="array" ref="S250">IF(AND(B250:D250="",G250:P250=""),"",P250*R250/1000*365)</f>
        <v>309578.39999999997</v>
      </c>
      <c r="T250" s="8" cm="1">
        <f t="array" ref="T250">IF(AND(B250:D250="",G250:P250=""),"",MAX(0,K250-L250))</f>
        <v>0</v>
      </c>
      <c r="U250" s="8" cm="1">
        <f t="array" ref="U250">IF(AND(B250:D250="",G250:P250=""),"",VLOOKUP(J250,ABen_Rates,3,FALSE)*T250*S250)</f>
        <v>0</v>
      </c>
      <c r="V250" s="8" cm="1">
        <f t="array" ref="V250">IF(AND(B250:D250="",G250:P250=""),"",VLOOKUP(D250,Treatment_Life,2,FALSE)*U250)</f>
        <v>0</v>
      </c>
      <c r="W250" s="8" cm="1">
        <f t="array" ref="W250">IF(AND(B250:D250="",G250:P250=""),"",(H250-G250)*O250*Lane_Width*Cost_m2)</f>
        <v>2592</v>
      </c>
      <c r="X250" s="8" cm="1">
        <f t="array" ref="X250">IF(AND(B250:D250="",G250:P250=""),"",V250*Av_Cost_Coll/W250)</f>
        <v>0</v>
      </c>
      <c r="Y250" s="8" cm="1">
        <f t="array" ref="Y250">IF(AND(B250:D250="",G250:P250=""),"",VLOOKUP(CONCATENATE(M250,"-",N250),Likelihood,2,FALSE))</f>
        <v>36</v>
      </c>
      <c r="Z250" s="8" t="str" cm="1">
        <f t="array" ref="Z250">IF(AND(B250:D250="",G250:P250=""),"",IF(X250&gt;=2,IF(Y250&gt;50,"P1","P3"),IF(X250&gt;0,IF(Y250&gt;50,"P2","P5"),IF(Y250&gt;50,"P4","P6"))))</f>
        <v>P6</v>
      </c>
    </row>
    <row r="251" spans="1:26" x14ac:dyDescent="0.35">
      <c r="A251" t="s">
        <v>197</v>
      </c>
      <c r="B251">
        <v>250</v>
      </c>
      <c r="C251" t="s">
        <v>265</v>
      </c>
      <c r="D251" t="s">
        <v>46</v>
      </c>
      <c r="E251" s="5" t="s">
        <v>112</v>
      </c>
      <c r="F251" s="5" t="s">
        <v>153</v>
      </c>
      <c r="G251">
        <v>277</v>
      </c>
      <c r="H251">
        <v>337</v>
      </c>
      <c r="I251" t="s">
        <v>154</v>
      </c>
      <c r="J251" t="s">
        <v>13</v>
      </c>
      <c r="K251">
        <v>0.3</v>
      </c>
      <c r="L251">
        <v>0.371</v>
      </c>
      <c r="M251">
        <v>2</v>
      </c>
      <c r="N251">
        <v>0</v>
      </c>
      <c r="O251">
        <v>1</v>
      </c>
      <c r="P251">
        <v>7068</v>
      </c>
      <c r="Q251" s="8" t="str" cm="1">
        <f t="array" ref="Q251">IF(AND(B251="",D251="",G251:H251="",J251:P251),"",IF(OR(B251="",D251="",AND(D251&lt;&gt;"A",D251&lt;&gt;"B",D251&lt;&gt;"C",D251&lt;&gt;"D",D251&lt;&gt;"U"),G251&lt;0,H251&lt;G251,AND(J251&lt;&gt;"BC",J251&lt;&gt;"SG",J251&lt;&gt;"KQ",J251&lt;&gt;"R"),J251="",K251="",L251="",L251&lt; 0,OR(M251="",M251&gt;15),OR(N251="",N251&gt;15),O251="",P251=""),"ERROR - Please check inputs",""))</f>
        <v/>
      </c>
      <c r="R251" s="8" cm="1">
        <f t="array" ref="R251">IF(AND(B251:D251="",G251:P251=""),"",H251-G251)</f>
        <v>60</v>
      </c>
      <c r="S251" s="8" cm="1">
        <f t="array" ref="S251">IF(AND(B251:D251="",G251:P251=""),"",P251*R251/1000*365)</f>
        <v>154789.19999999998</v>
      </c>
      <c r="T251" s="8" cm="1">
        <f t="array" ref="T251">IF(AND(B251:D251="",G251:P251=""),"",MAX(0,K251-L251))</f>
        <v>0</v>
      </c>
      <c r="U251" s="8" cm="1">
        <f t="array" ref="U251">IF(AND(B251:D251="",G251:P251=""),"",VLOOKUP(J251,ABen_Rates,3,FALSE)*T251*S251)</f>
        <v>0</v>
      </c>
      <c r="V251" s="8" cm="1">
        <f t="array" ref="V251">IF(AND(B251:D251="",G251:P251=""),"",VLOOKUP(D251,Treatment_Life,2,FALSE)*U251)</f>
        <v>0</v>
      </c>
      <c r="W251" s="8" cm="1">
        <f t="array" ref="W251">IF(AND(B251:D251="",G251:P251=""),"",(H251-G251)*O251*Lane_Width*Cost_m2)</f>
        <v>1296</v>
      </c>
      <c r="X251" s="8" cm="1">
        <f t="array" ref="X251">IF(AND(B251:D251="",G251:P251=""),"",V251*Av_Cost_Coll/W251)</f>
        <v>0</v>
      </c>
      <c r="Y251" s="8" cm="1">
        <f t="array" ref="Y251">IF(AND(B251:D251="",G251:P251=""),"",VLOOKUP(CONCATENATE(M251,"-",N251),Likelihood,2,FALSE))</f>
        <v>36</v>
      </c>
      <c r="Z251" s="8" t="str" cm="1">
        <f t="array" ref="Z251">IF(AND(B251:D251="",G251:P251=""),"",IF(X251&gt;=2,IF(Y251&gt;50,"P1","P3"),IF(X251&gt;0,IF(Y251&gt;50,"P2","P5"),IF(Y251&gt;50,"P4","P6"))))</f>
        <v>P6</v>
      </c>
    </row>
    <row r="252" spans="1:26" x14ac:dyDescent="0.35">
      <c r="A252" t="s">
        <v>197</v>
      </c>
      <c r="B252">
        <v>251</v>
      </c>
      <c r="C252" t="s">
        <v>265</v>
      </c>
      <c r="D252" t="s">
        <v>46</v>
      </c>
      <c r="E252" s="5" t="s">
        <v>112</v>
      </c>
      <c r="F252" s="5" t="s">
        <v>153</v>
      </c>
      <c r="G252">
        <v>337</v>
      </c>
      <c r="H252">
        <v>449</v>
      </c>
      <c r="I252" t="s">
        <v>154</v>
      </c>
      <c r="J252" t="s">
        <v>13</v>
      </c>
      <c r="K252">
        <v>0.3</v>
      </c>
      <c r="L252">
        <v>0.35</v>
      </c>
      <c r="M252">
        <v>2</v>
      </c>
      <c r="N252">
        <v>0</v>
      </c>
      <c r="O252">
        <v>1</v>
      </c>
      <c r="P252">
        <v>7068</v>
      </c>
      <c r="Q252" s="8" t="str" cm="1">
        <f t="array" ref="Q252">IF(AND(B252="",D252="",G252:H252="",J252:P252),"",IF(OR(B252="",D252="",AND(D252&lt;&gt;"A",D252&lt;&gt;"B",D252&lt;&gt;"C",D252&lt;&gt;"D",D252&lt;&gt;"U"),G252&lt;0,H252&lt;G252,AND(J252&lt;&gt;"BC",J252&lt;&gt;"SG",J252&lt;&gt;"KQ",J252&lt;&gt;"R"),J252="",K252="",L252="",L252&lt; 0,OR(M252="",M252&gt;15),OR(N252="",N252&gt;15),O252="",P252=""),"ERROR - Please check inputs",""))</f>
        <v/>
      </c>
      <c r="R252" s="8" cm="1">
        <f t="array" ref="R252">IF(AND(B252:D252="",G252:P252=""),"",H252-G252)</f>
        <v>112</v>
      </c>
      <c r="S252" s="8" cm="1">
        <f t="array" ref="S252">IF(AND(B252:D252="",G252:P252=""),"",P252*R252/1000*365)</f>
        <v>288939.83999999997</v>
      </c>
      <c r="T252" s="8" cm="1">
        <f t="array" ref="T252">IF(AND(B252:D252="",G252:P252=""),"",MAX(0,K252-L252))</f>
        <v>0</v>
      </c>
      <c r="U252" s="8" cm="1">
        <f t="array" ref="U252">IF(AND(B252:D252="",G252:P252=""),"",VLOOKUP(J252,ABen_Rates,3,FALSE)*T252*S252)</f>
        <v>0</v>
      </c>
      <c r="V252" s="8" cm="1">
        <f t="array" ref="V252">IF(AND(B252:D252="",G252:P252=""),"",VLOOKUP(D252,Treatment_Life,2,FALSE)*U252)</f>
        <v>0</v>
      </c>
      <c r="W252" s="8" cm="1">
        <f t="array" ref="W252">IF(AND(B252:D252="",G252:P252=""),"",(H252-G252)*O252*Lane_Width*Cost_m2)</f>
        <v>2419.1999999999998</v>
      </c>
      <c r="X252" s="8" cm="1">
        <f t="array" ref="X252">IF(AND(B252:D252="",G252:P252=""),"",V252*Av_Cost_Coll/W252)</f>
        <v>0</v>
      </c>
      <c r="Y252" s="8" cm="1">
        <f t="array" ref="Y252">IF(AND(B252:D252="",G252:P252=""),"",VLOOKUP(CONCATENATE(M252,"-",N252),Likelihood,2,FALSE))</f>
        <v>36</v>
      </c>
      <c r="Z252" s="8" t="str" cm="1">
        <f t="array" ref="Z252">IF(AND(B252:D252="",G252:P252=""),"",IF(X252&gt;=2,IF(Y252&gt;50,"P1","P3"),IF(X252&gt;0,IF(Y252&gt;50,"P2","P5"),IF(Y252&gt;50,"P4","P6"))))</f>
        <v>P6</v>
      </c>
    </row>
    <row r="253" spans="1:26" x14ac:dyDescent="0.35">
      <c r="A253" t="s">
        <v>197</v>
      </c>
      <c r="B253">
        <v>252</v>
      </c>
      <c r="C253" t="s">
        <v>265</v>
      </c>
      <c r="D253" t="s">
        <v>46</v>
      </c>
      <c r="E253" s="5" t="s">
        <v>112</v>
      </c>
      <c r="F253" s="5" t="s">
        <v>153</v>
      </c>
      <c r="G253">
        <v>0</v>
      </c>
      <c r="H253">
        <v>61</v>
      </c>
      <c r="I253" t="s">
        <v>172</v>
      </c>
      <c r="J253" t="s">
        <v>7</v>
      </c>
      <c r="K253">
        <v>0.35</v>
      </c>
      <c r="L253">
        <v>0.38800000000000001</v>
      </c>
      <c r="M253">
        <v>1</v>
      </c>
      <c r="N253">
        <v>1</v>
      </c>
      <c r="O253">
        <v>1</v>
      </c>
      <c r="P253">
        <v>7068</v>
      </c>
      <c r="Q253" s="8" t="str" cm="1">
        <f t="array" ref="Q253">IF(AND(B253="",D253="",G253:H253="",J253:P253),"",IF(OR(B253="",D253="",AND(D253&lt;&gt;"A",D253&lt;&gt;"B",D253&lt;&gt;"C",D253&lt;&gt;"D",D253&lt;&gt;"U"),G253&lt;0,H253&lt;G253,AND(J253&lt;&gt;"BC",J253&lt;&gt;"SG",J253&lt;&gt;"KQ",J253&lt;&gt;"R"),J253="",K253="",L253="",L253&lt; 0,OR(M253="",M253&gt;15),OR(N253="",N253&gt;15),O253="",P253=""),"ERROR - Please check inputs",""))</f>
        <v/>
      </c>
      <c r="R253" s="8" cm="1">
        <f t="array" ref="R253">IF(AND(B253:D253="",G253:P253=""),"",H253-G253)</f>
        <v>61</v>
      </c>
      <c r="S253" s="8" cm="1">
        <f t="array" ref="S253">IF(AND(B253:D253="",G253:P253=""),"",P253*R253/1000*365)</f>
        <v>157369.02000000002</v>
      </c>
      <c r="T253" s="8" cm="1">
        <f t="array" ref="T253">IF(AND(B253:D253="",G253:P253=""),"",MAX(0,K253-L253))</f>
        <v>0</v>
      </c>
      <c r="U253" s="8" cm="1">
        <f t="array" ref="U253">IF(AND(B253:D253="",G253:P253=""),"",VLOOKUP(J253,ABen_Rates,3,FALSE)*T253*S253)</f>
        <v>0</v>
      </c>
      <c r="V253" s="8" cm="1">
        <f t="array" ref="V253">IF(AND(B253:D253="",G253:P253=""),"",VLOOKUP(D253,Treatment_Life,2,FALSE)*U253)</f>
        <v>0</v>
      </c>
      <c r="W253" s="8" cm="1">
        <f t="array" ref="W253">IF(AND(B253:D253="",G253:P253=""),"",(H253-G253)*O253*Lane_Width*Cost_m2)</f>
        <v>1317.6</v>
      </c>
      <c r="X253" s="8" cm="1">
        <f t="array" ref="X253">IF(AND(B253:D253="",G253:P253=""),"",V253*Av_Cost_Coll/W253)</f>
        <v>0</v>
      </c>
      <c r="Y253" s="8" cm="1">
        <f t="array" ref="Y253">IF(AND(B253:D253="",G253:P253=""),"",VLOOKUP(CONCATENATE(M253,"-",N253),Likelihood,2,FALSE))</f>
        <v>66</v>
      </c>
      <c r="Z253" s="8" t="str" cm="1">
        <f t="array" ref="Z253">IF(AND(B253:D253="",G253:P253=""),"",IF(X253&gt;=2,IF(Y253&gt;50,"P1","P3"),IF(X253&gt;0,IF(Y253&gt;50,"P2","P5"),IF(Y253&gt;50,"P4","P6"))))</f>
        <v>P4</v>
      </c>
    </row>
    <row r="254" spans="1:26" x14ac:dyDescent="0.35">
      <c r="A254" t="s">
        <v>197</v>
      </c>
      <c r="B254">
        <v>253</v>
      </c>
      <c r="C254" t="s">
        <v>265</v>
      </c>
      <c r="D254" t="s">
        <v>46</v>
      </c>
      <c r="E254" s="5" t="s">
        <v>112</v>
      </c>
      <c r="F254" s="5" t="s">
        <v>153</v>
      </c>
      <c r="G254">
        <v>61</v>
      </c>
      <c r="H254">
        <v>121</v>
      </c>
      <c r="I254" t="s">
        <v>172</v>
      </c>
      <c r="J254" t="s">
        <v>13</v>
      </c>
      <c r="K254">
        <v>0.3</v>
      </c>
      <c r="L254">
        <v>0.30599999999999999</v>
      </c>
      <c r="M254">
        <v>1</v>
      </c>
      <c r="N254">
        <v>1</v>
      </c>
      <c r="O254">
        <v>1</v>
      </c>
      <c r="P254">
        <v>7068</v>
      </c>
      <c r="Q254" s="8" t="str" cm="1">
        <f t="array" ref="Q254">IF(AND(B254="",D254="",G254:H254="",J254:P254),"",IF(OR(B254="",D254="",AND(D254&lt;&gt;"A",D254&lt;&gt;"B",D254&lt;&gt;"C",D254&lt;&gt;"D",D254&lt;&gt;"U"),G254&lt;0,H254&lt;G254,AND(J254&lt;&gt;"BC",J254&lt;&gt;"SG",J254&lt;&gt;"KQ",J254&lt;&gt;"R"),J254="",K254="",L254="",L254&lt; 0,OR(M254="",M254&gt;15),OR(N254="",N254&gt;15),O254="",P254=""),"ERROR - Please check inputs",""))</f>
        <v/>
      </c>
      <c r="R254" s="8" cm="1">
        <f t="array" ref="R254">IF(AND(B254:D254="",G254:P254=""),"",H254-G254)</f>
        <v>60</v>
      </c>
      <c r="S254" s="8" cm="1">
        <f t="array" ref="S254">IF(AND(B254:D254="",G254:P254=""),"",P254*R254/1000*365)</f>
        <v>154789.19999999998</v>
      </c>
      <c r="T254" s="8" cm="1">
        <f t="array" ref="T254">IF(AND(B254:D254="",G254:P254=""),"",MAX(0,K254-L254))</f>
        <v>0</v>
      </c>
      <c r="U254" s="8" cm="1">
        <f t="array" ref="U254">IF(AND(B254:D254="",G254:P254=""),"",VLOOKUP(J254,ABen_Rates,3,FALSE)*T254*S254)</f>
        <v>0</v>
      </c>
      <c r="V254" s="8" cm="1">
        <f t="array" ref="V254">IF(AND(B254:D254="",G254:P254=""),"",VLOOKUP(D254,Treatment_Life,2,FALSE)*U254)</f>
        <v>0</v>
      </c>
      <c r="W254" s="8" cm="1">
        <f t="array" ref="W254">IF(AND(B254:D254="",G254:P254=""),"",(H254-G254)*O254*Lane_Width*Cost_m2)</f>
        <v>1296</v>
      </c>
      <c r="X254" s="8" cm="1">
        <f t="array" ref="X254">IF(AND(B254:D254="",G254:P254=""),"",V254*Av_Cost_Coll/W254)</f>
        <v>0</v>
      </c>
      <c r="Y254" s="8" cm="1">
        <f t="array" ref="Y254">IF(AND(B254:D254="",G254:P254=""),"",VLOOKUP(CONCATENATE(M254,"-",N254),Likelihood,2,FALSE))</f>
        <v>66</v>
      </c>
      <c r="Z254" s="8" t="str" cm="1">
        <f t="array" ref="Z254">IF(AND(B254:D254="",G254:P254=""),"",IF(X254&gt;=2,IF(Y254&gt;50,"P1","P3"),IF(X254&gt;0,IF(Y254&gt;50,"P2","P5"),IF(Y254&gt;50,"P4","P6"))))</f>
        <v>P4</v>
      </c>
    </row>
    <row r="255" spans="1:26" x14ac:dyDescent="0.35">
      <c r="A255" t="s">
        <v>197</v>
      </c>
      <c r="B255">
        <v>254</v>
      </c>
      <c r="C255" t="s">
        <v>265</v>
      </c>
      <c r="D255" t="s">
        <v>46</v>
      </c>
      <c r="E255" s="5" t="s">
        <v>112</v>
      </c>
      <c r="F255" s="5" t="s">
        <v>153</v>
      </c>
      <c r="G255">
        <v>121</v>
      </c>
      <c r="H255">
        <v>207</v>
      </c>
      <c r="I255" t="s">
        <v>172</v>
      </c>
      <c r="J255" t="s">
        <v>7</v>
      </c>
      <c r="K255">
        <v>0.35</v>
      </c>
      <c r="L255">
        <v>0.24200000000000002</v>
      </c>
      <c r="M255">
        <v>1</v>
      </c>
      <c r="N255">
        <v>0</v>
      </c>
      <c r="O255">
        <v>1</v>
      </c>
      <c r="P255">
        <v>7068</v>
      </c>
      <c r="Q255" s="8" t="str" cm="1">
        <f t="array" ref="Q255">IF(AND(B255="",D255="",G255:H255="",J255:P255),"",IF(OR(B255="",D255="",AND(D255&lt;&gt;"A",D255&lt;&gt;"B",D255&lt;&gt;"C",D255&lt;&gt;"D",D255&lt;&gt;"U"),G255&lt;0,H255&lt;G255,AND(J255&lt;&gt;"BC",J255&lt;&gt;"SG",J255&lt;&gt;"KQ",J255&lt;&gt;"R"),J255="",K255="",L255="",L255&lt; 0,OR(M255="",M255&gt;15),OR(N255="",N255&gt;15),O255="",P255=""),"ERROR - Please check inputs",""))</f>
        <v/>
      </c>
      <c r="R255" s="8" cm="1">
        <f t="array" ref="R255">IF(AND(B255:D255="",G255:P255=""),"",H255-G255)</f>
        <v>86</v>
      </c>
      <c r="S255" s="8" cm="1">
        <f t="array" ref="S255">IF(AND(B255:D255="",G255:P255=""),"",P255*R255/1000*365)</f>
        <v>221864.52</v>
      </c>
      <c r="T255" s="8" cm="1">
        <f t="array" ref="T255">IF(AND(B255:D255="",G255:P255=""),"",MAX(0,K255-L255))</f>
        <v>0.10799999999999996</v>
      </c>
      <c r="U255" s="8" cm="1">
        <f t="array" ref="U255">IF(AND(B255:D255="",G255:P255=""),"",VLOOKUP(J255,ABen_Rates,3,FALSE)*T255*S255)</f>
        <v>9.0094744281599953E-3</v>
      </c>
      <c r="V255" s="8" cm="1">
        <f t="array" ref="V255">IF(AND(B255:D255="",G255:P255=""),"",VLOOKUP(D255,Treatment_Life,2,FALSE)*U255)</f>
        <v>8.1085269853439959E-2</v>
      </c>
      <c r="W255" s="8" cm="1">
        <f t="array" ref="W255">IF(AND(B255:D255="",G255:P255=""),"",(H255-G255)*O255*Lane_Width*Cost_m2)</f>
        <v>1857.6000000000001</v>
      </c>
      <c r="X255" s="8" cm="1">
        <f t="array" ref="X255">IF(AND(B255:D255="",G255:P255=""),"",V255*Av_Cost_Coll/W255)</f>
        <v>5.8189244554007962</v>
      </c>
      <c r="Y255" s="8" cm="1">
        <f t="array" ref="Y255">IF(AND(B255:D255="",G255:P255=""),"",VLOOKUP(CONCATENATE(M255,"-",N255),Likelihood,2,FALSE))</f>
        <v>43</v>
      </c>
      <c r="Z255" s="8" t="str" cm="1">
        <f t="array" ref="Z255">IF(AND(B255:D255="",G255:P255=""),"",IF(X255&gt;=2,IF(Y255&gt;50,"P1","P3"),IF(X255&gt;0,IF(Y255&gt;50,"P2","P5"),IF(Y255&gt;50,"P4","P6"))))</f>
        <v>P3</v>
      </c>
    </row>
    <row r="256" spans="1:26" x14ac:dyDescent="0.35">
      <c r="A256" t="s">
        <v>197</v>
      </c>
      <c r="B256">
        <v>255</v>
      </c>
      <c r="C256" t="s">
        <v>265</v>
      </c>
      <c r="D256" t="s">
        <v>46</v>
      </c>
      <c r="E256" s="5" t="s">
        <v>112</v>
      </c>
      <c r="F256" s="5" t="s">
        <v>153</v>
      </c>
      <c r="G256">
        <v>207</v>
      </c>
      <c r="H256">
        <v>327</v>
      </c>
      <c r="I256" t="s">
        <v>172</v>
      </c>
      <c r="J256" t="s">
        <v>13</v>
      </c>
      <c r="K256">
        <v>0.3</v>
      </c>
      <c r="L256">
        <v>0.315</v>
      </c>
      <c r="M256">
        <v>2</v>
      </c>
      <c r="N256">
        <v>0</v>
      </c>
      <c r="O256">
        <v>1</v>
      </c>
      <c r="P256">
        <v>7068</v>
      </c>
      <c r="Q256" s="8" t="str" cm="1">
        <f t="array" ref="Q256">IF(AND(B256="",D256="",G256:H256="",J256:P256),"",IF(OR(B256="",D256="",AND(D256&lt;&gt;"A",D256&lt;&gt;"B",D256&lt;&gt;"C",D256&lt;&gt;"D",D256&lt;&gt;"U"),G256&lt;0,H256&lt;G256,AND(J256&lt;&gt;"BC",J256&lt;&gt;"SG",J256&lt;&gt;"KQ",J256&lt;&gt;"R"),J256="",K256="",L256="",L256&lt; 0,OR(M256="",M256&gt;15),OR(N256="",N256&gt;15),O256="",P256=""),"ERROR - Please check inputs",""))</f>
        <v/>
      </c>
      <c r="R256" s="8" cm="1">
        <f t="array" ref="R256">IF(AND(B256:D256="",G256:P256=""),"",H256-G256)</f>
        <v>120</v>
      </c>
      <c r="S256" s="8" cm="1">
        <f t="array" ref="S256">IF(AND(B256:D256="",G256:P256=""),"",P256*R256/1000*365)</f>
        <v>309578.39999999997</v>
      </c>
      <c r="T256" s="8" cm="1">
        <f t="array" ref="T256">IF(AND(B256:D256="",G256:P256=""),"",MAX(0,K256-L256))</f>
        <v>0</v>
      </c>
      <c r="U256" s="8" cm="1">
        <f t="array" ref="U256">IF(AND(B256:D256="",G256:P256=""),"",VLOOKUP(J256,ABen_Rates,3,FALSE)*T256*S256)</f>
        <v>0</v>
      </c>
      <c r="V256" s="8" cm="1">
        <f t="array" ref="V256">IF(AND(B256:D256="",G256:P256=""),"",VLOOKUP(D256,Treatment_Life,2,FALSE)*U256)</f>
        <v>0</v>
      </c>
      <c r="W256" s="8" cm="1">
        <f t="array" ref="W256">IF(AND(B256:D256="",G256:P256=""),"",(H256-G256)*O256*Lane_Width*Cost_m2)</f>
        <v>2592</v>
      </c>
      <c r="X256" s="8" cm="1">
        <f t="array" ref="X256">IF(AND(B256:D256="",G256:P256=""),"",V256*Av_Cost_Coll/W256)</f>
        <v>0</v>
      </c>
      <c r="Y256" s="8" cm="1">
        <f t="array" ref="Y256">IF(AND(B256:D256="",G256:P256=""),"",VLOOKUP(CONCATENATE(M256,"-",N256),Likelihood,2,FALSE))</f>
        <v>36</v>
      </c>
      <c r="Z256" s="8" t="str" cm="1">
        <f t="array" ref="Z256">IF(AND(B256:D256="",G256:P256=""),"",IF(X256&gt;=2,IF(Y256&gt;50,"P1","P3"),IF(X256&gt;0,IF(Y256&gt;50,"P2","P5"),IF(Y256&gt;50,"P4","P6"))))</f>
        <v>P6</v>
      </c>
    </row>
    <row r="257" spans="1:26" x14ac:dyDescent="0.35">
      <c r="A257" t="s">
        <v>197</v>
      </c>
      <c r="B257">
        <v>256</v>
      </c>
      <c r="C257" t="s">
        <v>265</v>
      </c>
      <c r="D257" t="s">
        <v>46</v>
      </c>
      <c r="E257" s="5" t="s">
        <v>112</v>
      </c>
      <c r="F257" s="5" t="s">
        <v>153</v>
      </c>
      <c r="G257">
        <v>327</v>
      </c>
      <c r="H257">
        <v>387</v>
      </c>
      <c r="I257" t="s">
        <v>172</v>
      </c>
      <c r="J257" t="s">
        <v>13</v>
      </c>
      <c r="K257">
        <v>0.3</v>
      </c>
      <c r="L257">
        <v>0.35299999999999998</v>
      </c>
      <c r="M257">
        <v>2</v>
      </c>
      <c r="N257">
        <v>0</v>
      </c>
      <c r="O257">
        <v>1</v>
      </c>
      <c r="P257">
        <v>7068</v>
      </c>
      <c r="Q257" s="8" t="str" cm="1">
        <f t="array" ref="Q257">IF(AND(B257="",D257="",G257:H257="",J257:P257),"",IF(OR(B257="",D257="",AND(D257&lt;&gt;"A",D257&lt;&gt;"B",D257&lt;&gt;"C",D257&lt;&gt;"D",D257&lt;&gt;"U"),G257&lt;0,H257&lt;G257,AND(J257&lt;&gt;"BC",J257&lt;&gt;"SG",J257&lt;&gt;"KQ",J257&lt;&gt;"R"),J257="",K257="",L257="",L257&lt; 0,OR(M257="",M257&gt;15),OR(N257="",N257&gt;15),O257="",P257=""),"ERROR - Please check inputs",""))</f>
        <v/>
      </c>
      <c r="R257" s="8" cm="1">
        <f t="array" ref="R257">IF(AND(B257:D257="",G257:P257=""),"",H257-G257)</f>
        <v>60</v>
      </c>
      <c r="S257" s="8" cm="1">
        <f t="array" ref="S257">IF(AND(B257:D257="",G257:P257=""),"",P257*R257/1000*365)</f>
        <v>154789.19999999998</v>
      </c>
      <c r="T257" s="8" cm="1">
        <f t="array" ref="T257">IF(AND(B257:D257="",G257:P257=""),"",MAX(0,K257-L257))</f>
        <v>0</v>
      </c>
      <c r="U257" s="8" cm="1">
        <f t="array" ref="U257">IF(AND(B257:D257="",G257:P257=""),"",VLOOKUP(J257,ABen_Rates,3,FALSE)*T257*S257)</f>
        <v>0</v>
      </c>
      <c r="V257" s="8" cm="1">
        <f t="array" ref="V257">IF(AND(B257:D257="",G257:P257=""),"",VLOOKUP(D257,Treatment_Life,2,FALSE)*U257)</f>
        <v>0</v>
      </c>
      <c r="W257" s="8" cm="1">
        <f t="array" ref="W257">IF(AND(B257:D257="",G257:P257=""),"",(H257-G257)*O257*Lane_Width*Cost_m2)</f>
        <v>1296</v>
      </c>
      <c r="X257" s="8" cm="1">
        <f t="array" ref="X257">IF(AND(B257:D257="",G257:P257=""),"",V257*Av_Cost_Coll/W257)</f>
        <v>0</v>
      </c>
      <c r="Y257" s="8" cm="1">
        <f t="array" ref="Y257">IF(AND(B257:D257="",G257:P257=""),"",VLOOKUP(CONCATENATE(M257,"-",N257),Likelihood,2,FALSE))</f>
        <v>36</v>
      </c>
      <c r="Z257" s="8" t="str" cm="1">
        <f t="array" ref="Z257">IF(AND(B257:D257="",G257:P257=""),"",IF(X257&gt;=2,IF(Y257&gt;50,"P1","P3"),IF(X257&gt;0,IF(Y257&gt;50,"P2","P5"),IF(Y257&gt;50,"P4","P6"))))</f>
        <v>P6</v>
      </c>
    </row>
    <row r="258" spans="1:26" x14ac:dyDescent="0.35">
      <c r="A258" t="s">
        <v>197</v>
      </c>
      <c r="B258">
        <v>257</v>
      </c>
      <c r="C258" t="s">
        <v>265</v>
      </c>
      <c r="D258" t="s">
        <v>46</v>
      </c>
      <c r="E258" s="5" t="s">
        <v>112</v>
      </c>
      <c r="F258" s="5" t="s">
        <v>153</v>
      </c>
      <c r="G258">
        <v>387</v>
      </c>
      <c r="H258">
        <v>449</v>
      </c>
      <c r="I258" t="s">
        <v>172</v>
      </c>
      <c r="J258" t="s">
        <v>13</v>
      </c>
      <c r="K258">
        <v>0.3</v>
      </c>
      <c r="L258">
        <v>0.379</v>
      </c>
      <c r="M258">
        <v>1</v>
      </c>
      <c r="N258">
        <v>0</v>
      </c>
      <c r="O258">
        <v>1</v>
      </c>
      <c r="P258">
        <v>7068</v>
      </c>
      <c r="Q258" s="8" t="str" cm="1">
        <f t="array" ref="Q258">IF(AND(B258="",D258="",G258:H258="",J258:P258),"",IF(OR(B258="",D258="",AND(D258&lt;&gt;"A",D258&lt;&gt;"B",D258&lt;&gt;"C",D258&lt;&gt;"D",D258&lt;&gt;"U"),G258&lt;0,H258&lt;G258,AND(J258&lt;&gt;"BC",J258&lt;&gt;"SG",J258&lt;&gt;"KQ",J258&lt;&gt;"R"),J258="",K258="",L258="",L258&lt; 0,OR(M258="",M258&gt;15),OR(N258="",N258&gt;15),O258="",P258=""),"ERROR - Please check inputs",""))</f>
        <v/>
      </c>
      <c r="R258" s="8" cm="1">
        <f t="array" ref="R258">IF(AND(B258:D258="",G258:P258=""),"",H258-G258)</f>
        <v>62</v>
      </c>
      <c r="S258" s="8" cm="1">
        <f t="array" ref="S258">IF(AND(B258:D258="",G258:P258=""),"",P258*R258/1000*365)</f>
        <v>159948.84</v>
      </c>
      <c r="T258" s="8" cm="1">
        <f t="array" ref="T258">IF(AND(B258:D258="",G258:P258=""),"",MAX(0,K258-L258))</f>
        <v>0</v>
      </c>
      <c r="U258" s="8" cm="1">
        <f t="array" ref="U258">IF(AND(B258:D258="",G258:P258=""),"",VLOOKUP(J258,ABen_Rates,3,FALSE)*T258*S258)</f>
        <v>0</v>
      </c>
      <c r="V258" s="8" cm="1">
        <f t="array" ref="V258">IF(AND(B258:D258="",G258:P258=""),"",VLOOKUP(D258,Treatment_Life,2,FALSE)*U258)</f>
        <v>0</v>
      </c>
      <c r="W258" s="8" cm="1">
        <f t="array" ref="W258">IF(AND(B258:D258="",G258:P258=""),"",(H258-G258)*O258*Lane_Width*Cost_m2)</f>
        <v>1339.2</v>
      </c>
      <c r="X258" s="8" cm="1">
        <f t="array" ref="X258">IF(AND(B258:D258="",G258:P258=""),"",V258*Av_Cost_Coll/W258)</f>
        <v>0</v>
      </c>
      <c r="Y258" s="8" cm="1">
        <f t="array" ref="Y258">IF(AND(B258:D258="",G258:P258=""),"",VLOOKUP(CONCATENATE(M258,"-",N258),Likelihood,2,FALSE))</f>
        <v>43</v>
      </c>
      <c r="Z258" s="8" t="str" cm="1">
        <f t="array" ref="Z258">IF(AND(B258:D258="",G258:P258=""),"",IF(X258&gt;=2,IF(Y258&gt;50,"P1","P3"),IF(X258&gt;0,IF(Y258&gt;50,"P2","P5"),IF(Y258&gt;50,"P4","P6"))))</f>
        <v>P6</v>
      </c>
    </row>
    <row r="259" spans="1:26" x14ac:dyDescent="0.35">
      <c r="A259" t="s">
        <v>197</v>
      </c>
      <c r="B259">
        <v>258</v>
      </c>
      <c r="C259" t="s">
        <v>266</v>
      </c>
      <c r="D259" t="s">
        <v>46</v>
      </c>
      <c r="E259" s="5" t="s">
        <v>112</v>
      </c>
      <c r="F259" s="5" t="s">
        <v>153</v>
      </c>
      <c r="G259">
        <v>98</v>
      </c>
      <c r="H259">
        <v>158</v>
      </c>
      <c r="I259" t="s">
        <v>154</v>
      </c>
      <c r="J259" t="s">
        <v>13</v>
      </c>
      <c r="K259">
        <v>0.3</v>
      </c>
      <c r="L259">
        <v>0.42499999999999999</v>
      </c>
      <c r="M259">
        <v>3</v>
      </c>
      <c r="N259">
        <v>1</v>
      </c>
      <c r="O259">
        <v>1</v>
      </c>
      <c r="P259">
        <v>4709</v>
      </c>
      <c r="Q259" s="8" t="str" cm="1">
        <f t="array" ref="Q259">IF(AND(B259="",D259="",G259:H259="",J259:P259),"",IF(OR(B259="",D259="",AND(D259&lt;&gt;"A",D259&lt;&gt;"B",D259&lt;&gt;"C",D259&lt;&gt;"D",D259&lt;&gt;"U"),G259&lt;0,H259&lt;G259,AND(J259&lt;&gt;"BC",J259&lt;&gt;"SG",J259&lt;&gt;"KQ",J259&lt;&gt;"R"),J259="",K259="",L259="",L259&lt; 0,OR(M259="",M259&gt;15),OR(N259="",N259&gt;15),O259="",P259=""),"ERROR - Please check inputs",""))</f>
        <v/>
      </c>
      <c r="R259" s="8" cm="1">
        <f t="array" ref="R259">IF(AND(B259:D259="",G259:P259=""),"",H259-G259)</f>
        <v>60</v>
      </c>
      <c r="S259" s="8" cm="1">
        <f t="array" ref="S259">IF(AND(B259:D259="",G259:P259=""),"",P259*R259/1000*365)</f>
        <v>103127.1</v>
      </c>
      <c r="T259" s="8" cm="1">
        <f t="array" ref="T259">IF(AND(B259:D259="",G259:P259=""),"",MAX(0,K259-L259))</f>
        <v>0</v>
      </c>
      <c r="U259" s="8" cm="1">
        <f t="array" ref="U259">IF(AND(B259:D259="",G259:P259=""),"",VLOOKUP(J259,ABen_Rates,3,FALSE)*T259*S259)</f>
        <v>0</v>
      </c>
      <c r="V259" s="8" cm="1">
        <f t="array" ref="V259">IF(AND(B259:D259="",G259:P259=""),"",VLOOKUP(D259,Treatment_Life,2,FALSE)*U259)</f>
        <v>0</v>
      </c>
      <c r="W259" s="8" cm="1">
        <f t="array" ref="W259">IF(AND(B259:D259="",G259:P259=""),"",(H259-G259)*O259*Lane_Width*Cost_m2)</f>
        <v>1296</v>
      </c>
      <c r="X259" s="8" cm="1">
        <f t="array" ref="X259">IF(AND(B259:D259="",G259:P259=""),"",V259*Av_Cost_Coll/W259)</f>
        <v>0</v>
      </c>
      <c r="Y259" s="8" cm="1">
        <f t="array" ref="Y259">IF(AND(B259:D259="",G259:P259=""),"",VLOOKUP(CONCATENATE(M259,"-",N259),Likelihood,2,FALSE))</f>
        <v>51</v>
      </c>
      <c r="Z259" s="8" t="str" cm="1">
        <f t="array" ref="Z259">IF(AND(B259:D259="",G259:P259=""),"",IF(X259&gt;=2,IF(Y259&gt;50,"P1","P3"),IF(X259&gt;0,IF(Y259&gt;50,"P2","P5"),IF(Y259&gt;50,"P4","P6"))))</f>
        <v>P4</v>
      </c>
    </row>
    <row r="260" spans="1:26" x14ac:dyDescent="0.35">
      <c r="A260" t="s">
        <v>197</v>
      </c>
      <c r="B260">
        <v>259</v>
      </c>
      <c r="C260" t="s">
        <v>266</v>
      </c>
      <c r="D260" t="s">
        <v>46</v>
      </c>
      <c r="E260" s="5" t="s">
        <v>112</v>
      </c>
      <c r="F260" s="5" t="s">
        <v>153</v>
      </c>
      <c r="G260">
        <v>291</v>
      </c>
      <c r="H260">
        <v>341</v>
      </c>
      <c r="I260" t="s">
        <v>154</v>
      </c>
      <c r="J260" t="s">
        <v>10</v>
      </c>
      <c r="K260">
        <v>0.4</v>
      </c>
      <c r="L260">
        <v>0.373</v>
      </c>
      <c r="M260">
        <v>0</v>
      </c>
      <c r="N260">
        <v>0</v>
      </c>
      <c r="O260">
        <v>1</v>
      </c>
      <c r="P260">
        <v>4709</v>
      </c>
      <c r="Q260" s="8" t="str" cm="1">
        <f t="array" ref="Q260">IF(AND(B260="",D260="",G260:H260="",J260:P260),"",IF(OR(B260="",D260="",AND(D260&lt;&gt;"A",D260&lt;&gt;"B",D260&lt;&gt;"C",D260&lt;&gt;"D",D260&lt;&gt;"U"),G260&lt;0,H260&lt;G260,AND(J260&lt;&gt;"BC",J260&lt;&gt;"SG",J260&lt;&gt;"KQ",J260&lt;&gt;"R"),J260="",K260="",L260="",L260&lt; 0,OR(M260="",M260&gt;15),OR(N260="",N260&gt;15),O260="",P260=""),"ERROR - Please check inputs",""))</f>
        <v/>
      </c>
      <c r="R260" s="8" cm="1">
        <f t="array" ref="R260">IF(AND(B260:D260="",G260:P260=""),"",H260-G260)</f>
        <v>50</v>
      </c>
      <c r="S260" s="8" cm="1">
        <f t="array" ref="S260">IF(AND(B260:D260="",G260:P260=""),"",P260*R260/1000*365)</f>
        <v>85939.25</v>
      </c>
      <c r="T260" s="8" cm="1">
        <f t="array" ref="T260">IF(AND(B260:D260="",G260:P260=""),"",MAX(0,K260-L260))</f>
        <v>2.7000000000000024E-2</v>
      </c>
      <c r="U260" s="8" cm="1">
        <f t="array" ref="U260">IF(AND(B260:D260="",G260:P260=""),"",VLOOKUP(J260,ABen_Rates,3,FALSE)*T260*S260)</f>
        <v>1.5407188740000014E-3</v>
      </c>
      <c r="V260" s="8" cm="1">
        <f t="array" ref="V260">IF(AND(B260:D260="",G260:P260=""),"",VLOOKUP(D260,Treatment_Life,2,FALSE)*U260)</f>
        <v>1.3866469866000012E-2</v>
      </c>
      <c r="W260" s="8" cm="1">
        <f t="array" ref="W260">IF(AND(B260:D260="",G260:P260=""),"",(H260-G260)*O260*Lane_Width*Cost_m2)</f>
        <v>1080</v>
      </c>
      <c r="X260" s="8" cm="1">
        <f t="array" ref="X260">IF(AND(B260:D260="",G260:P260=""),"",V260*Av_Cost_Coll/W260)</f>
        <v>1.7115717578026515</v>
      </c>
      <c r="Y260" s="8" cm="1">
        <f t="array" ref="Y260">IF(AND(B260:D260="",G260:P260=""),"",VLOOKUP(CONCATENATE(M260,"-",N260),Likelihood,2,FALSE))</f>
        <v>50</v>
      </c>
      <c r="Z260" s="8" t="str" cm="1">
        <f t="array" ref="Z260">IF(AND(B260:D260="",G260:P260=""),"",IF(X260&gt;=2,IF(Y260&gt;50,"P1","P3"),IF(X260&gt;0,IF(Y260&gt;50,"P2","P5"),IF(Y260&gt;50,"P4","P6"))))</f>
        <v>P5</v>
      </c>
    </row>
    <row r="261" spans="1:26" x14ac:dyDescent="0.35">
      <c r="A261" t="s">
        <v>197</v>
      </c>
      <c r="B261">
        <v>260</v>
      </c>
      <c r="C261" t="s">
        <v>266</v>
      </c>
      <c r="D261" t="s">
        <v>46</v>
      </c>
      <c r="E261" s="5" t="s">
        <v>112</v>
      </c>
      <c r="F261" s="5" t="s">
        <v>153</v>
      </c>
      <c r="G261">
        <v>341</v>
      </c>
      <c r="H261">
        <v>399</v>
      </c>
      <c r="I261" t="s">
        <v>154</v>
      </c>
      <c r="J261" t="s">
        <v>13</v>
      </c>
      <c r="K261">
        <v>0.3</v>
      </c>
      <c r="L261">
        <v>0.33400000000000002</v>
      </c>
      <c r="M261">
        <v>0</v>
      </c>
      <c r="N261">
        <v>0</v>
      </c>
      <c r="O261">
        <v>1</v>
      </c>
      <c r="P261">
        <v>4709</v>
      </c>
      <c r="Q261" s="8" t="str" cm="1">
        <f t="array" ref="Q261">IF(AND(B261="",D261="",G261:H261="",J261:P261),"",IF(OR(B261="",D261="",AND(D261&lt;&gt;"A",D261&lt;&gt;"B",D261&lt;&gt;"C",D261&lt;&gt;"D",D261&lt;&gt;"U"),G261&lt;0,H261&lt;G261,AND(J261&lt;&gt;"BC",J261&lt;&gt;"SG",J261&lt;&gt;"KQ",J261&lt;&gt;"R"),J261="",K261="",L261="",L261&lt; 0,OR(M261="",M261&gt;15),OR(N261="",N261&gt;15),O261="",P261=""),"ERROR - Please check inputs",""))</f>
        <v/>
      </c>
      <c r="R261" s="8" cm="1">
        <f t="array" ref="R261">IF(AND(B261:D261="",G261:P261=""),"",H261-G261)</f>
        <v>58</v>
      </c>
      <c r="S261" s="8" cm="1">
        <f t="array" ref="S261">IF(AND(B261:D261="",G261:P261=""),"",P261*R261/1000*365)</f>
        <v>99689.53</v>
      </c>
      <c r="T261" s="8" cm="1">
        <f t="array" ref="T261">IF(AND(B261:D261="",G261:P261=""),"",MAX(0,K261-L261))</f>
        <v>0</v>
      </c>
      <c r="U261" s="8" cm="1">
        <f t="array" ref="U261">IF(AND(B261:D261="",G261:P261=""),"",VLOOKUP(J261,ABen_Rates,3,FALSE)*T261*S261)</f>
        <v>0</v>
      </c>
      <c r="V261" s="8" cm="1">
        <f t="array" ref="V261">IF(AND(B261:D261="",G261:P261=""),"",VLOOKUP(D261,Treatment_Life,2,FALSE)*U261)</f>
        <v>0</v>
      </c>
      <c r="W261" s="8" cm="1">
        <f t="array" ref="W261">IF(AND(B261:D261="",G261:P261=""),"",(H261-G261)*O261*Lane_Width*Cost_m2)</f>
        <v>1252.8000000000002</v>
      </c>
      <c r="X261" s="8" cm="1">
        <f t="array" ref="X261">IF(AND(B261:D261="",G261:P261=""),"",V261*Av_Cost_Coll/W261)</f>
        <v>0</v>
      </c>
      <c r="Y261" s="8" cm="1">
        <f t="array" ref="Y261">IF(AND(B261:D261="",G261:P261=""),"",VLOOKUP(CONCATENATE(M261,"-",N261),Likelihood,2,FALSE))</f>
        <v>50</v>
      </c>
      <c r="Z261" s="8" t="str" cm="1">
        <f t="array" ref="Z261">IF(AND(B261:D261="",G261:P261=""),"",IF(X261&gt;=2,IF(Y261&gt;50,"P1","P3"),IF(X261&gt;0,IF(Y261&gt;50,"P2","P5"),IF(Y261&gt;50,"P4","P6"))))</f>
        <v>P6</v>
      </c>
    </row>
    <row r="262" spans="1:26" x14ac:dyDescent="0.35">
      <c r="A262" t="s">
        <v>197</v>
      </c>
      <c r="B262">
        <v>261</v>
      </c>
      <c r="C262" t="s">
        <v>266</v>
      </c>
      <c r="D262" t="s">
        <v>46</v>
      </c>
      <c r="E262" s="5" t="s">
        <v>112</v>
      </c>
      <c r="F262" s="5" t="s">
        <v>153</v>
      </c>
      <c r="G262">
        <v>399</v>
      </c>
      <c r="H262">
        <v>484</v>
      </c>
      <c r="I262" t="s">
        <v>154</v>
      </c>
      <c r="J262" t="s">
        <v>13</v>
      </c>
      <c r="K262">
        <v>0.3</v>
      </c>
      <c r="L262">
        <v>0.36299999999999999</v>
      </c>
      <c r="M262">
        <v>2</v>
      </c>
      <c r="N262">
        <v>0</v>
      </c>
      <c r="O262">
        <v>1</v>
      </c>
      <c r="P262">
        <v>4709</v>
      </c>
      <c r="Q262" s="8" t="str" cm="1">
        <f t="array" ref="Q262">IF(AND(B262="",D262="",G262:H262="",J262:P262),"",IF(OR(B262="",D262="",AND(D262&lt;&gt;"A",D262&lt;&gt;"B",D262&lt;&gt;"C",D262&lt;&gt;"D",D262&lt;&gt;"U"),G262&lt;0,H262&lt;G262,AND(J262&lt;&gt;"BC",J262&lt;&gt;"SG",J262&lt;&gt;"KQ",J262&lt;&gt;"R"),J262="",K262="",L262="",L262&lt; 0,OR(M262="",M262&gt;15),OR(N262="",N262&gt;15),O262="",P262=""),"ERROR - Please check inputs",""))</f>
        <v/>
      </c>
      <c r="R262" s="8" cm="1">
        <f t="array" ref="R262">IF(AND(B262:D262="",G262:P262=""),"",H262-G262)</f>
        <v>85</v>
      </c>
      <c r="S262" s="8" cm="1">
        <f t="array" ref="S262">IF(AND(B262:D262="",G262:P262=""),"",P262*R262/1000*365)</f>
        <v>146096.72500000001</v>
      </c>
      <c r="T262" s="8" cm="1">
        <f t="array" ref="T262">IF(AND(B262:D262="",G262:P262=""),"",MAX(0,K262-L262))</f>
        <v>0</v>
      </c>
      <c r="U262" s="8" cm="1">
        <f t="array" ref="U262">IF(AND(B262:D262="",G262:P262=""),"",VLOOKUP(J262,ABen_Rates,3,FALSE)*T262*S262)</f>
        <v>0</v>
      </c>
      <c r="V262" s="8" cm="1">
        <f t="array" ref="V262">IF(AND(B262:D262="",G262:P262=""),"",VLOOKUP(D262,Treatment_Life,2,FALSE)*U262)</f>
        <v>0</v>
      </c>
      <c r="W262" s="8" cm="1">
        <f t="array" ref="W262">IF(AND(B262:D262="",G262:P262=""),"",(H262-G262)*O262*Lane_Width*Cost_m2)</f>
        <v>1836</v>
      </c>
      <c r="X262" s="8" cm="1">
        <f t="array" ref="X262">IF(AND(B262:D262="",G262:P262=""),"",V262*Av_Cost_Coll/W262)</f>
        <v>0</v>
      </c>
      <c r="Y262" s="8" cm="1">
        <f t="array" ref="Y262">IF(AND(B262:D262="",G262:P262=""),"",VLOOKUP(CONCATENATE(M262,"-",N262),Likelihood,2,FALSE))</f>
        <v>36</v>
      </c>
      <c r="Z262" s="8" t="str" cm="1">
        <f t="array" ref="Z262">IF(AND(B262:D262="",G262:P262=""),"",IF(X262&gt;=2,IF(Y262&gt;50,"P1","P3"),IF(X262&gt;0,IF(Y262&gt;50,"P2","P5"),IF(Y262&gt;50,"P4","P6"))))</f>
        <v>P6</v>
      </c>
    </row>
    <row r="263" spans="1:26" x14ac:dyDescent="0.35">
      <c r="A263" t="s">
        <v>197</v>
      </c>
      <c r="B263">
        <v>262</v>
      </c>
      <c r="C263" t="s">
        <v>266</v>
      </c>
      <c r="D263" t="s">
        <v>46</v>
      </c>
      <c r="E263" s="5" t="s">
        <v>112</v>
      </c>
      <c r="F263" s="5" t="s">
        <v>153</v>
      </c>
      <c r="G263">
        <v>484</v>
      </c>
      <c r="H263">
        <v>549</v>
      </c>
      <c r="I263" t="s">
        <v>154</v>
      </c>
      <c r="J263" t="s">
        <v>13</v>
      </c>
      <c r="K263">
        <v>0.3</v>
      </c>
      <c r="L263">
        <v>0.35899999999999999</v>
      </c>
      <c r="M263">
        <v>3</v>
      </c>
      <c r="N263">
        <v>1</v>
      </c>
      <c r="O263">
        <v>1</v>
      </c>
      <c r="P263">
        <v>4709</v>
      </c>
      <c r="Q263" s="8" t="str" cm="1">
        <f t="array" ref="Q263">IF(AND(B263="",D263="",G263:H263="",J263:P263),"",IF(OR(B263="",D263="",AND(D263&lt;&gt;"A",D263&lt;&gt;"B",D263&lt;&gt;"C",D263&lt;&gt;"D",D263&lt;&gt;"U"),G263&lt;0,H263&lt;G263,AND(J263&lt;&gt;"BC",J263&lt;&gt;"SG",J263&lt;&gt;"KQ",J263&lt;&gt;"R"),J263="",K263="",L263="",L263&lt; 0,OR(M263="",M263&gt;15),OR(N263="",N263&gt;15),O263="",P263=""),"ERROR - Please check inputs",""))</f>
        <v/>
      </c>
      <c r="R263" s="8" cm="1">
        <f t="array" ref="R263">IF(AND(B263:D263="",G263:P263=""),"",H263-G263)</f>
        <v>65</v>
      </c>
      <c r="S263" s="8" cm="1">
        <f t="array" ref="S263">IF(AND(B263:D263="",G263:P263=""),"",P263*R263/1000*365)</f>
        <v>111721.02499999999</v>
      </c>
      <c r="T263" s="8" cm="1">
        <f t="array" ref="T263">IF(AND(B263:D263="",G263:P263=""),"",MAX(0,K263-L263))</f>
        <v>0</v>
      </c>
      <c r="U263" s="8" cm="1">
        <f t="array" ref="U263">IF(AND(B263:D263="",G263:P263=""),"",VLOOKUP(J263,ABen_Rates,3,FALSE)*T263*S263)</f>
        <v>0</v>
      </c>
      <c r="V263" s="8" cm="1">
        <f t="array" ref="V263">IF(AND(B263:D263="",G263:P263=""),"",VLOOKUP(D263,Treatment_Life,2,FALSE)*U263)</f>
        <v>0</v>
      </c>
      <c r="W263" s="8" cm="1">
        <f t="array" ref="W263">IF(AND(B263:D263="",G263:P263=""),"",(H263-G263)*O263*Lane_Width*Cost_m2)</f>
        <v>1404</v>
      </c>
      <c r="X263" s="8" cm="1">
        <f t="array" ref="X263">IF(AND(B263:D263="",G263:P263=""),"",V263*Av_Cost_Coll/W263)</f>
        <v>0</v>
      </c>
      <c r="Y263" s="8" cm="1">
        <f t="array" ref="Y263">IF(AND(B263:D263="",G263:P263=""),"",VLOOKUP(CONCATENATE(M263,"-",N263),Likelihood,2,FALSE))</f>
        <v>51</v>
      </c>
      <c r="Z263" s="8" t="str" cm="1">
        <f t="array" ref="Z263">IF(AND(B263:D263="",G263:P263=""),"",IF(X263&gt;=2,IF(Y263&gt;50,"P1","P3"),IF(X263&gt;0,IF(Y263&gt;50,"P2","P5"),IF(Y263&gt;50,"P4","P6"))))</f>
        <v>P4</v>
      </c>
    </row>
    <row r="264" spans="1:26" x14ac:dyDescent="0.35">
      <c r="A264" t="s">
        <v>197</v>
      </c>
      <c r="B264">
        <v>263</v>
      </c>
      <c r="C264" t="s">
        <v>266</v>
      </c>
      <c r="D264" t="s">
        <v>46</v>
      </c>
      <c r="E264" s="5" t="s">
        <v>112</v>
      </c>
      <c r="F264" s="5" t="s">
        <v>153</v>
      </c>
      <c r="G264">
        <v>549</v>
      </c>
      <c r="H264">
        <v>636</v>
      </c>
      <c r="I264" t="s">
        <v>154</v>
      </c>
      <c r="J264" t="s">
        <v>13</v>
      </c>
      <c r="K264">
        <v>0.3</v>
      </c>
      <c r="L264">
        <v>0.45100000000000001</v>
      </c>
      <c r="M264">
        <v>3</v>
      </c>
      <c r="N264">
        <v>1</v>
      </c>
      <c r="O264">
        <v>1</v>
      </c>
      <c r="P264">
        <v>4709</v>
      </c>
      <c r="Q264" s="8" t="str" cm="1">
        <f t="array" ref="Q264">IF(AND(B264="",D264="",G264:H264="",J264:P264),"",IF(OR(B264="",D264="",AND(D264&lt;&gt;"A",D264&lt;&gt;"B",D264&lt;&gt;"C",D264&lt;&gt;"D",D264&lt;&gt;"U"),G264&lt;0,H264&lt;G264,AND(J264&lt;&gt;"BC",J264&lt;&gt;"SG",J264&lt;&gt;"KQ",J264&lt;&gt;"R"),J264="",K264="",L264="",L264&lt; 0,OR(M264="",M264&gt;15),OR(N264="",N264&gt;15),O264="",P264=""),"ERROR - Please check inputs",""))</f>
        <v/>
      </c>
      <c r="R264" s="8" cm="1">
        <f t="array" ref="R264">IF(AND(B264:D264="",G264:P264=""),"",H264-G264)</f>
        <v>87</v>
      </c>
      <c r="S264" s="8" cm="1">
        <f t="array" ref="S264">IF(AND(B264:D264="",G264:P264=""),"",P264*R264/1000*365)</f>
        <v>149534.29499999998</v>
      </c>
      <c r="T264" s="8" cm="1">
        <f t="array" ref="T264">IF(AND(B264:D264="",G264:P264=""),"",MAX(0,K264-L264))</f>
        <v>0</v>
      </c>
      <c r="U264" s="8" cm="1">
        <f t="array" ref="U264">IF(AND(B264:D264="",G264:P264=""),"",VLOOKUP(J264,ABen_Rates,3,FALSE)*T264*S264)</f>
        <v>0</v>
      </c>
      <c r="V264" s="8" cm="1">
        <f t="array" ref="V264">IF(AND(B264:D264="",G264:P264=""),"",VLOOKUP(D264,Treatment_Life,2,FALSE)*U264)</f>
        <v>0</v>
      </c>
      <c r="W264" s="8" cm="1">
        <f t="array" ref="W264">IF(AND(B264:D264="",G264:P264=""),"",(H264-G264)*O264*Lane_Width*Cost_m2)</f>
        <v>1879.1999999999998</v>
      </c>
      <c r="X264" s="8" cm="1">
        <f t="array" ref="X264">IF(AND(B264:D264="",G264:P264=""),"",V264*Av_Cost_Coll/W264)</f>
        <v>0</v>
      </c>
      <c r="Y264" s="8" cm="1">
        <f t="array" ref="Y264">IF(AND(B264:D264="",G264:P264=""),"",VLOOKUP(CONCATENATE(M264,"-",N264),Likelihood,2,FALSE))</f>
        <v>51</v>
      </c>
      <c r="Z264" s="8" t="str" cm="1">
        <f t="array" ref="Z264">IF(AND(B264:D264="",G264:P264=""),"",IF(X264&gt;=2,IF(Y264&gt;50,"P1","P3"),IF(X264&gt;0,IF(Y264&gt;50,"P2","P5"),IF(Y264&gt;50,"P4","P6"))))</f>
        <v>P4</v>
      </c>
    </row>
    <row r="265" spans="1:26" x14ac:dyDescent="0.35">
      <c r="A265" t="s">
        <v>197</v>
      </c>
      <c r="B265">
        <v>264</v>
      </c>
      <c r="C265" t="s">
        <v>266</v>
      </c>
      <c r="D265" t="s">
        <v>46</v>
      </c>
      <c r="E265" s="5" t="s">
        <v>112</v>
      </c>
      <c r="F265" s="5" t="s">
        <v>153</v>
      </c>
      <c r="G265">
        <v>636</v>
      </c>
      <c r="H265">
        <v>736</v>
      </c>
      <c r="I265" t="s">
        <v>154</v>
      </c>
      <c r="J265" t="s">
        <v>7</v>
      </c>
      <c r="K265">
        <v>0.35</v>
      </c>
      <c r="L265">
        <v>0.30100000000000005</v>
      </c>
      <c r="M265">
        <v>1</v>
      </c>
      <c r="N265">
        <v>1</v>
      </c>
      <c r="O265">
        <v>1</v>
      </c>
      <c r="P265">
        <v>4709</v>
      </c>
      <c r="Q265" s="8" t="str" cm="1">
        <f t="array" ref="Q265">IF(AND(B265="",D265="",G265:H265="",J265:P265),"",IF(OR(B265="",D265="",AND(D265&lt;&gt;"A",D265&lt;&gt;"B",D265&lt;&gt;"C",D265&lt;&gt;"D",D265&lt;&gt;"U"),G265&lt;0,H265&lt;G265,AND(J265&lt;&gt;"BC",J265&lt;&gt;"SG",J265&lt;&gt;"KQ",J265&lt;&gt;"R"),J265="",K265="",L265="",L265&lt; 0,OR(M265="",M265&gt;15),OR(N265="",N265&gt;15),O265="",P265=""),"ERROR - Please check inputs",""))</f>
        <v/>
      </c>
      <c r="R265" s="8" cm="1">
        <f t="array" ref="R265">IF(AND(B265:D265="",G265:P265=""),"",H265-G265)</f>
        <v>100</v>
      </c>
      <c r="S265" s="8" cm="1">
        <f t="array" ref="S265">IF(AND(B265:D265="",G265:P265=""),"",P265*R265/1000*365)</f>
        <v>171878.5</v>
      </c>
      <c r="T265" s="8" cm="1">
        <f t="array" ref="T265">IF(AND(B265:D265="",G265:P265=""),"",MAX(0,K265-L265))</f>
        <v>4.8999999999999932E-2</v>
      </c>
      <c r="U265" s="8" cm="1">
        <f t="array" ref="U265">IF(AND(B265:D265="",G265:P265=""),"",VLOOKUP(J265,ABen_Rates,3,FALSE)*T265*S265)</f>
        <v>3.1666894839999953E-3</v>
      </c>
      <c r="V265" s="8" cm="1">
        <f t="array" ref="V265">IF(AND(B265:D265="",G265:P265=""),"",VLOOKUP(D265,Treatment_Life,2,FALSE)*U265)</f>
        <v>2.8500205355999959E-2</v>
      </c>
      <c r="W265" s="8" cm="1">
        <f t="array" ref="W265">IF(AND(B265:D265="",G265:P265=""),"",(H265-G265)*O265*Lane_Width*Cost_m2)</f>
        <v>2160</v>
      </c>
      <c r="X265" s="8" cm="1">
        <f t="array" ref="X265">IF(AND(B265:D265="",G265:P265=""),"",V265*Av_Cost_Coll/W265)</f>
        <v>1.7589244793482808</v>
      </c>
      <c r="Y265" s="8" cm="1">
        <f t="array" ref="Y265">IF(AND(B265:D265="",G265:P265=""),"",VLOOKUP(CONCATENATE(M265,"-",N265),Likelihood,2,FALSE))</f>
        <v>66</v>
      </c>
      <c r="Z265" s="8" t="str" cm="1">
        <f t="array" ref="Z265">IF(AND(B265:D265="",G265:P265=""),"",IF(X265&gt;=2,IF(Y265&gt;50,"P1","P3"),IF(X265&gt;0,IF(Y265&gt;50,"P2","P5"),IF(Y265&gt;50,"P4","P6"))))</f>
        <v>P2</v>
      </c>
    </row>
    <row r="266" spans="1:26" x14ac:dyDescent="0.35">
      <c r="A266" t="s">
        <v>197</v>
      </c>
      <c r="B266">
        <v>265</v>
      </c>
      <c r="C266" t="s">
        <v>266</v>
      </c>
      <c r="D266" t="s">
        <v>46</v>
      </c>
      <c r="E266" s="5" t="s">
        <v>112</v>
      </c>
      <c r="F266" s="5" t="s">
        <v>153</v>
      </c>
      <c r="G266">
        <v>939</v>
      </c>
      <c r="H266">
        <v>1009</v>
      </c>
      <c r="I266" t="s">
        <v>154</v>
      </c>
      <c r="J266" t="s">
        <v>13</v>
      </c>
      <c r="K266">
        <v>0.3</v>
      </c>
      <c r="L266">
        <v>0.47199999999999998</v>
      </c>
      <c r="M266">
        <v>1</v>
      </c>
      <c r="N266">
        <v>0</v>
      </c>
      <c r="O266">
        <v>1</v>
      </c>
      <c r="P266">
        <v>4709</v>
      </c>
      <c r="Q266" s="8" t="str" cm="1">
        <f t="array" ref="Q266">IF(AND(B266="",D266="",G266:H266="",J266:P266),"",IF(OR(B266="",D266="",AND(D266&lt;&gt;"A",D266&lt;&gt;"B",D266&lt;&gt;"C",D266&lt;&gt;"D",D266&lt;&gt;"U"),G266&lt;0,H266&lt;G266,AND(J266&lt;&gt;"BC",J266&lt;&gt;"SG",J266&lt;&gt;"KQ",J266&lt;&gt;"R"),J266="",K266="",L266="",L266&lt; 0,OR(M266="",M266&gt;15),OR(N266="",N266&gt;15),O266="",P266=""),"ERROR - Please check inputs",""))</f>
        <v/>
      </c>
      <c r="R266" s="8" cm="1">
        <f t="array" ref="R266">IF(AND(B266:D266="",G266:P266=""),"",H266-G266)</f>
        <v>70</v>
      </c>
      <c r="S266" s="8" cm="1">
        <f t="array" ref="S266">IF(AND(B266:D266="",G266:P266=""),"",P266*R266/1000*365)</f>
        <v>120314.95</v>
      </c>
      <c r="T266" s="8" cm="1">
        <f t="array" ref="T266">IF(AND(B266:D266="",G266:P266=""),"",MAX(0,K266-L266))</f>
        <v>0</v>
      </c>
      <c r="U266" s="8" cm="1">
        <f t="array" ref="U266">IF(AND(B266:D266="",G266:P266=""),"",VLOOKUP(J266,ABen_Rates,3,FALSE)*T266*S266)</f>
        <v>0</v>
      </c>
      <c r="V266" s="8" cm="1">
        <f t="array" ref="V266">IF(AND(B266:D266="",G266:P266=""),"",VLOOKUP(D266,Treatment_Life,2,FALSE)*U266)</f>
        <v>0</v>
      </c>
      <c r="W266" s="8" cm="1">
        <f t="array" ref="W266">IF(AND(B266:D266="",G266:P266=""),"",(H266-G266)*O266*Lane_Width*Cost_m2)</f>
        <v>1512</v>
      </c>
      <c r="X266" s="8" cm="1">
        <f t="array" ref="X266">IF(AND(B266:D266="",G266:P266=""),"",V266*Av_Cost_Coll/W266)</f>
        <v>0</v>
      </c>
      <c r="Y266" s="8" cm="1">
        <f t="array" ref="Y266">IF(AND(B266:D266="",G266:P266=""),"",VLOOKUP(CONCATENATE(M266,"-",N266),Likelihood,2,FALSE))</f>
        <v>43</v>
      </c>
      <c r="Z266" s="8" t="str" cm="1">
        <f t="array" ref="Z266">IF(AND(B266:D266="",G266:P266=""),"",IF(X266&gt;=2,IF(Y266&gt;50,"P1","P3"),IF(X266&gt;0,IF(Y266&gt;50,"P2","P5"),IF(Y266&gt;50,"P4","P6"))))</f>
        <v>P6</v>
      </c>
    </row>
    <row r="267" spans="1:26" x14ac:dyDescent="0.35">
      <c r="A267" t="s">
        <v>197</v>
      </c>
      <c r="B267">
        <v>266</v>
      </c>
      <c r="C267" t="s">
        <v>266</v>
      </c>
      <c r="D267" t="s">
        <v>46</v>
      </c>
      <c r="E267" s="5" t="s">
        <v>112</v>
      </c>
      <c r="F267" s="5" t="s">
        <v>153</v>
      </c>
      <c r="G267">
        <v>1009</v>
      </c>
      <c r="H267">
        <v>1130</v>
      </c>
      <c r="I267" t="s">
        <v>154</v>
      </c>
      <c r="J267" t="s">
        <v>13</v>
      </c>
      <c r="K267">
        <v>0.3</v>
      </c>
      <c r="L267">
        <v>0.23500000000000001</v>
      </c>
      <c r="M267">
        <v>1</v>
      </c>
      <c r="N267">
        <v>0</v>
      </c>
      <c r="O267">
        <v>1</v>
      </c>
      <c r="P267">
        <v>4709</v>
      </c>
      <c r="Q267" s="8" t="str" cm="1">
        <f t="array" ref="Q267">IF(AND(B267="",D267="",G267:H267="",J267:P267),"",IF(OR(B267="",D267="",AND(D267&lt;&gt;"A",D267&lt;&gt;"B",D267&lt;&gt;"C",D267&lt;&gt;"D",D267&lt;&gt;"U"),G267&lt;0,H267&lt;G267,AND(J267&lt;&gt;"BC",J267&lt;&gt;"SG",J267&lt;&gt;"KQ",J267&lt;&gt;"R"),J267="",K267="",L267="",L267&lt; 0,OR(M267="",M267&gt;15),OR(N267="",N267&gt;15),O267="",P267=""),"ERROR - Please check inputs",""))</f>
        <v/>
      </c>
      <c r="R267" s="8" cm="1">
        <f t="array" ref="R267">IF(AND(B267:D267="",G267:P267=""),"",H267-G267)</f>
        <v>121</v>
      </c>
      <c r="S267" s="8" cm="1">
        <f t="array" ref="S267">IF(AND(B267:D267="",G267:P267=""),"",P267*R267/1000*365)</f>
        <v>207972.98499999999</v>
      </c>
      <c r="T267" s="8" cm="1">
        <f t="array" ref="T267">IF(AND(B267:D267="",G267:P267=""),"",MAX(0,K267-L267))</f>
        <v>6.4999999999999974E-2</v>
      </c>
      <c r="U267" s="8" cm="1">
        <f t="array" ref="U267">IF(AND(B267:D267="",G267:P267=""),"",VLOOKUP(J267,ABen_Rates,3,FALSE)*T267*S267)</f>
        <v>1.5005250867749993E-2</v>
      </c>
      <c r="V267" s="8" cm="1">
        <f t="array" ref="V267">IF(AND(B267:D267="",G267:P267=""),"",VLOOKUP(D267,Treatment_Life,2,FALSE)*U267)</f>
        <v>0.13504725780974994</v>
      </c>
      <c r="W267" s="8" cm="1">
        <f t="array" ref="W267">IF(AND(B267:D267="",G267:P267=""),"",(H267-G267)*O267*Lane_Width*Cost_m2)</f>
        <v>2613.6000000000004</v>
      </c>
      <c r="X267" s="8" cm="1">
        <f t="array" ref="X267">IF(AND(B267:D267="",G267:P267=""),"",V267*Av_Cost_Coll/W267)</f>
        <v>6.8881025393496831</v>
      </c>
      <c r="Y267" s="8" cm="1">
        <f t="array" ref="Y267">IF(AND(B267:D267="",G267:P267=""),"",VLOOKUP(CONCATENATE(M267,"-",N267),Likelihood,2,FALSE))</f>
        <v>43</v>
      </c>
      <c r="Z267" s="8" t="str" cm="1">
        <f t="array" ref="Z267">IF(AND(B267:D267="",G267:P267=""),"",IF(X267&gt;=2,IF(Y267&gt;50,"P1","P3"),IF(X267&gt;0,IF(Y267&gt;50,"P2","P5"),IF(Y267&gt;50,"P4","P6"))))</f>
        <v>P3</v>
      </c>
    </row>
    <row r="268" spans="1:26" x14ac:dyDescent="0.35">
      <c r="A268" t="s">
        <v>197</v>
      </c>
      <c r="B268">
        <v>267</v>
      </c>
      <c r="C268" t="s">
        <v>266</v>
      </c>
      <c r="D268" t="s">
        <v>46</v>
      </c>
      <c r="E268" s="5" t="s">
        <v>112</v>
      </c>
      <c r="F268" s="5" t="s">
        <v>153</v>
      </c>
      <c r="G268">
        <v>1130</v>
      </c>
      <c r="H268">
        <v>1190</v>
      </c>
      <c r="I268" t="s">
        <v>154</v>
      </c>
      <c r="J268" t="s">
        <v>13</v>
      </c>
      <c r="K268">
        <v>0.3</v>
      </c>
      <c r="L268">
        <v>0.2</v>
      </c>
      <c r="M268">
        <v>0</v>
      </c>
      <c r="N268">
        <v>0</v>
      </c>
      <c r="O268">
        <v>1</v>
      </c>
      <c r="P268">
        <v>4709</v>
      </c>
      <c r="Q268" s="8" t="str" cm="1">
        <f t="array" ref="Q268">IF(AND(B268="",D268="",G268:H268="",J268:P268),"",IF(OR(B268="",D268="",AND(D268&lt;&gt;"A",D268&lt;&gt;"B",D268&lt;&gt;"C",D268&lt;&gt;"D",D268&lt;&gt;"U"),G268&lt;0,H268&lt;G268,AND(J268&lt;&gt;"BC",J268&lt;&gt;"SG",J268&lt;&gt;"KQ",J268&lt;&gt;"R"),J268="",K268="",L268="",L268&lt; 0,OR(M268="",M268&gt;15),OR(N268="",N268&gt;15),O268="",P268=""),"ERROR - Please check inputs",""))</f>
        <v/>
      </c>
      <c r="R268" s="8" cm="1">
        <f t="array" ref="R268">IF(AND(B268:D268="",G268:P268=""),"",H268-G268)</f>
        <v>60</v>
      </c>
      <c r="S268" s="8" cm="1">
        <f t="array" ref="S268">IF(AND(B268:D268="",G268:P268=""),"",P268*R268/1000*365)</f>
        <v>103127.1</v>
      </c>
      <c r="T268" s="8" cm="1">
        <f t="array" ref="T268">IF(AND(B268:D268="",G268:P268=""),"",MAX(0,K268-L268))</f>
        <v>9.9999999999999978E-2</v>
      </c>
      <c r="U268" s="8" cm="1">
        <f t="array" ref="U268">IF(AND(B268:D268="",G268:P268=""),"",VLOOKUP(J268,ABen_Rates,3,FALSE)*T268*S268)</f>
        <v>1.1447108099999999E-2</v>
      </c>
      <c r="V268" s="8" cm="1">
        <f t="array" ref="V268">IF(AND(B268:D268="",G268:P268=""),"",VLOOKUP(D268,Treatment_Life,2,FALSE)*U268)</f>
        <v>0.10302397289999998</v>
      </c>
      <c r="W268" s="8" cm="1">
        <f t="array" ref="W268">IF(AND(B268:D268="",G268:P268=""),"",(H268-G268)*O268*Lane_Width*Cost_m2)</f>
        <v>1296</v>
      </c>
      <c r="X268" s="8" cm="1">
        <f t="array" ref="X268">IF(AND(B268:D268="",G268:P268=""),"",V268*Av_Cost_Coll/W268)</f>
        <v>10.597080829768748</v>
      </c>
      <c r="Y268" s="8" cm="1">
        <f t="array" ref="Y268">IF(AND(B268:D268="",G268:P268=""),"",VLOOKUP(CONCATENATE(M268,"-",N268),Likelihood,2,FALSE))</f>
        <v>50</v>
      </c>
      <c r="Z268" s="8" t="str" cm="1">
        <f t="array" ref="Z268">IF(AND(B268:D268="",G268:P268=""),"",IF(X268&gt;=2,IF(Y268&gt;50,"P1","P3"),IF(X268&gt;0,IF(Y268&gt;50,"P2","P5"),IF(Y268&gt;50,"P4","P6"))))</f>
        <v>P3</v>
      </c>
    </row>
    <row r="269" spans="1:26" x14ac:dyDescent="0.35">
      <c r="A269" t="s">
        <v>197</v>
      </c>
      <c r="B269">
        <v>268</v>
      </c>
      <c r="C269" t="s">
        <v>266</v>
      </c>
      <c r="D269" t="s">
        <v>46</v>
      </c>
      <c r="E269" s="5" t="s">
        <v>112</v>
      </c>
      <c r="F269" s="5" t="s">
        <v>153</v>
      </c>
      <c r="G269">
        <v>1190</v>
      </c>
      <c r="H269">
        <v>1277</v>
      </c>
      <c r="I269" t="s">
        <v>154</v>
      </c>
      <c r="J269" t="s">
        <v>13</v>
      </c>
      <c r="K269">
        <v>0.3</v>
      </c>
      <c r="L269">
        <v>0.27200000000000002</v>
      </c>
      <c r="M269">
        <v>0</v>
      </c>
      <c r="N269">
        <v>0</v>
      </c>
      <c r="O269">
        <v>1</v>
      </c>
      <c r="P269">
        <v>4709</v>
      </c>
      <c r="Q269" s="8" t="str" cm="1">
        <f t="array" ref="Q269">IF(AND(B269="",D269="",G269:H269="",J269:P269),"",IF(OR(B269="",D269="",AND(D269&lt;&gt;"A",D269&lt;&gt;"B",D269&lt;&gt;"C",D269&lt;&gt;"D",D269&lt;&gt;"U"),G269&lt;0,H269&lt;G269,AND(J269&lt;&gt;"BC",J269&lt;&gt;"SG",J269&lt;&gt;"KQ",J269&lt;&gt;"R"),J269="",K269="",L269="",L269&lt; 0,OR(M269="",M269&gt;15),OR(N269="",N269&gt;15),O269="",P269=""),"ERROR - Please check inputs",""))</f>
        <v/>
      </c>
      <c r="R269" s="8" cm="1">
        <f t="array" ref="R269">IF(AND(B269:D269="",G269:P269=""),"",H269-G269)</f>
        <v>87</v>
      </c>
      <c r="S269" s="8" cm="1">
        <f t="array" ref="S269">IF(AND(B269:D269="",G269:P269=""),"",P269*R269/1000*365)</f>
        <v>149534.29499999998</v>
      </c>
      <c r="T269" s="8" cm="1">
        <f t="array" ref="T269">IF(AND(B269:D269="",G269:P269=""),"",MAX(0,K269-L269))</f>
        <v>2.7999999999999969E-2</v>
      </c>
      <c r="U269" s="8" cm="1">
        <f t="array" ref="U269">IF(AND(B269:D269="",G269:P269=""),"",VLOOKUP(J269,ABen_Rates,3,FALSE)*T269*S269)</f>
        <v>4.6475258885999944E-3</v>
      </c>
      <c r="V269" s="8" cm="1">
        <f t="array" ref="V269">IF(AND(B269:D269="",G269:P269=""),"",VLOOKUP(D269,Treatment_Life,2,FALSE)*U269)</f>
        <v>4.1827732997399947E-2</v>
      </c>
      <c r="W269" s="8" cm="1">
        <f t="array" ref="W269">IF(AND(B269:D269="",G269:P269=""),"",(H269-G269)*O269*Lane_Width*Cost_m2)</f>
        <v>1879.1999999999998</v>
      </c>
      <c r="X269" s="8" cm="1">
        <f t="array" ref="X269">IF(AND(B269:D269="",G269:P269=""),"",V269*Av_Cost_Coll/W269)</f>
        <v>2.9671826323352466</v>
      </c>
      <c r="Y269" s="8" cm="1">
        <f t="array" ref="Y269">IF(AND(B269:D269="",G269:P269=""),"",VLOOKUP(CONCATENATE(M269,"-",N269),Likelihood,2,FALSE))</f>
        <v>50</v>
      </c>
      <c r="Z269" s="8" t="str" cm="1">
        <f t="array" ref="Z269">IF(AND(B269:D269="",G269:P269=""),"",IF(X269&gt;=2,IF(Y269&gt;50,"P1","P3"),IF(X269&gt;0,IF(Y269&gt;50,"P2","P5"),IF(Y269&gt;50,"P4","P6"))))</f>
        <v>P3</v>
      </c>
    </row>
    <row r="270" spans="1:26" x14ac:dyDescent="0.35">
      <c r="A270" t="s">
        <v>197</v>
      </c>
      <c r="B270">
        <v>269</v>
      </c>
      <c r="C270" t="s">
        <v>266</v>
      </c>
      <c r="D270" t="s">
        <v>46</v>
      </c>
      <c r="E270" s="5" t="s">
        <v>112</v>
      </c>
      <c r="F270" s="5" t="s">
        <v>153</v>
      </c>
      <c r="G270">
        <v>1277</v>
      </c>
      <c r="H270">
        <v>1337</v>
      </c>
      <c r="I270" t="s">
        <v>154</v>
      </c>
      <c r="J270" t="s">
        <v>13</v>
      </c>
      <c r="K270">
        <v>0.3</v>
      </c>
      <c r="L270">
        <v>0.29300000000000004</v>
      </c>
      <c r="M270">
        <v>0</v>
      </c>
      <c r="N270">
        <v>0</v>
      </c>
      <c r="O270">
        <v>1</v>
      </c>
      <c r="P270">
        <v>4709</v>
      </c>
      <c r="Q270" s="8" t="str" cm="1">
        <f t="array" ref="Q270">IF(AND(B270="",D270="",G270:H270="",J270:P270),"",IF(OR(B270="",D270="",AND(D270&lt;&gt;"A",D270&lt;&gt;"B",D270&lt;&gt;"C",D270&lt;&gt;"D",D270&lt;&gt;"U"),G270&lt;0,H270&lt;G270,AND(J270&lt;&gt;"BC",J270&lt;&gt;"SG",J270&lt;&gt;"KQ",J270&lt;&gt;"R"),J270="",K270="",L270="",L270&lt; 0,OR(M270="",M270&gt;15),OR(N270="",N270&gt;15),O270="",P270=""),"ERROR - Please check inputs",""))</f>
        <v/>
      </c>
      <c r="R270" s="8" cm="1">
        <f t="array" ref="R270">IF(AND(B270:D270="",G270:P270=""),"",H270-G270)</f>
        <v>60</v>
      </c>
      <c r="S270" s="8" cm="1">
        <f t="array" ref="S270">IF(AND(B270:D270="",G270:P270=""),"",P270*R270/1000*365)</f>
        <v>103127.1</v>
      </c>
      <c r="T270" s="8" cm="1">
        <f t="array" ref="T270">IF(AND(B270:D270="",G270:P270=""),"",MAX(0,K270-L270))</f>
        <v>6.9999999999999507E-3</v>
      </c>
      <c r="U270" s="8" cm="1">
        <f t="array" ref="U270">IF(AND(B270:D270="",G270:P270=""),"",VLOOKUP(J270,ABen_Rates,3,FALSE)*T270*S270)</f>
        <v>8.0129756699999434E-4</v>
      </c>
      <c r="V270" s="8" cm="1">
        <f t="array" ref="V270">IF(AND(B270:D270="",G270:P270=""),"",VLOOKUP(D270,Treatment_Life,2,FALSE)*U270)</f>
        <v>7.2116781029999489E-3</v>
      </c>
      <c r="W270" s="8" cm="1">
        <f t="array" ref="W270">IF(AND(B270:D270="",G270:P270=""),"",(H270-G270)*O270*Lane_Width*Cost_m2)</f>
        <v>1296</v>
      </c>
      <c r="X270" s="8" cm="1">
        <f t="array" ref="X270">IF(AND(B270:D270="",G270:P270=""),"",V270*Av_Cost_Coll/W270)</f>
        <v>0.74179565808380721</v>
      </c>
      <c r="Y270" s="8" cm="1">
        <f t="array" ref="Y270">IF(AND(B270:D270="",G270:P270=""),"",VLOOKUP(CONCATENATE(M270,"-",N270),Likelihood,2,FALSE))</f>
        <v>50</v>
      </c>
      <c r="Z270" s="8" t="str" cm="1">
        <f t="array" ref="Z270">IF(AND(B270:D270="",G270:P270=""),"",IF(X270&gt;=2,IF(Y270&gt;50,"P1","P3"),IF(X270&gt;0,IF(Y270&gt;50,"P2","P5"),IF(Y270&gt;50,"P4","P6"))))</f>
        <v>P5</v>
      </c>
    </row>
    <row r="271" spans="1:26" x14ac:dyDescent="0.35">
      <c r="A271" t="s">
        <v>197</v>
      </c>
      <c r="B271">
        <v>270</v>
      </c>
      <c r="C271" t="s">
        <v>266</v>
      </c>
      <c r="D271" t="s">
        <v>46</v>
      </c>
      <c r="E271" s="5" t="s">
        <v>112</v>
      </c>
      <c r="F271" s="5" t="s">
        <v>153</v>
      </c>
      <c r="G271">
        <v>1337</v>
      </c>
      <c r="H271">
        <v>1533</v>
      </c>
      <c r="I271" t="s">
        <v>154</v>
      </c>
      <c r="J271" t="s">
        <v>13</v>
      </c>
      <c r="K271">
        <v>0.3</v>
      </c>
      <c r="L271">
        <v>0.26</v>
      </c>
      <c r="M271">
        <v>4</v>
      </c>
      <c r="N271">
        <v>2</v>
      </c>
      <c r="O271">
        <v>1</v>
      </c>
      <c r="P271">
        <v>4709</v>
      </c>
      <c r="Q271" s="8" t="str" cm="1">
        <f t="array" ref="Q271">IF(AND(B271="",D271="",G271:H271="",J271:P271),"",IF(OR(B271="",D271="",AND(D271&lt;&gt;"A",D271&lt;&gt;"B",D271&lt;&gt;"C",D271&lt;&gt;"D",D271&lt;&gt;"U"),G271&lt;0,H271&lt;G271,AND(J271&lt;&gt;"BC",J271&lt;&gt;"SG",J271&lt;&gt;"KQ",J271&lt;&gt;"R"),J271="",K271="",L271="",L271&lt; 0,OR(M271="",M271&gt;15),OR(N271="",N271&gt;15),O271="",P271=""),"ERROR - Please check inputs",""))</f>
        <v/>
      </c>
      <c r="R271" s="8" cm="1">
        <f t="array" ref="R271">IF(AND(B271:D271="",G271:P271=""),"",H271-G271)</f>
        <v>196</v>
      </c>
      <c r="S271" s="8" cm="1">
        <f t="array" ref="S271">IF(AND(B271:D271="",G271:P271=""),"",P271*R271/1000*365)</f>
        <v>336881.86000000004</v>
      </c>
      <c r="T271" s="8" cm="1">
        <f t="array" ref="T271">IF(AND(B271:D271="",G271:P271=""),"",MAX(0,K271-L271))</f>
        <v>3.999999999999998E-2</v>
      </c>
      <c r="U271" s="8" cm="1">
        <f t="array" ref="U271">IF(AND(B271:D271="",G271:P271=""),"",VLOOKUP(J271,ABen_Rates,3,FALSE)*T271*S271)</f>
        <v>1.4957554583999994E-2</v>
      </c>
      <c r="V271" s="8" cm="1">
        <f t="array" ref="V271">IF(AND(B271:D271="",G271:P271=""),"",VLOOKUP(D271,Treatment_Life,2,FALSE)*U271)</f>
        <v>0.13461799125599994</v>
      </c>
      <c r="W271" s="8" cm="1">
        <f t="array" ref="W271">IF(AND(B271:D271="",G271:P271=""),"",(H271-G271)*O271*Lane_Width*Cost_m2)</f>
        <v>4233.6000000000004</v>
      </c>
      <c r="X271" s="8" cm="1">
        <f t="array" ref="X271">IF(AND(B271:D271="",G271:P271=""),"",V271*Av_Cost_Coll/W271)</f>
        <v>4.2388323319074974</v>
      </c>
      <c r="Y271" s="8" cm="1">
        <f t="array" ref="Y271">IF(AND(B271:D271="",G271:P271=""),"",VLOOKUP(CONCATENATE(M271,"-",N271),Likelihood,2,FALSE))</f>
        <v>67</v>
      </c>
      <c r="Z271" s="8" t="str" cm="1">
        <f t="array" ref="Z271">IF(AND(B271:D271="",G271:P271=""),"",IF(X271&gt;=2,IF(Y271&gt;50,"P1","P3"),IF(X271&gt;0,IF(Y271&gt;50,"P2","P5"),IF(Y271&gt;50,"P4","P6"))))</f>
        <v>P1</v>
      </c>
    </row>
    <row r="272" spans="1:26" x14ac:dyDescent="0.35">
      <c r="A272" t="s">
        <v>197</v>
      </c>
      <c r="B272">
        <v>271</v>
      </c>
      <c r="C272" t="s">
        <v>266</v>
      </c>
      <c r="D272" t="s">
        <v>46</v>
      </c>
      <c r="E272" s="5" t="s">
        <v>112</v>
      </c>
      <c r="F272" s="5" t="s">
        <v>153</v>
      </c>
      <c r="G272">
        <v>0</v>
      </c>
      <c r="H272">
        <v>148</v>
      </c>
      <c r="I272" t="s">
        <v>172</v>
      </c>
      <c r="J272" t="s">
        <v>13</v>
      </c>
      <c r="K272">
        <v>0.3</v>
      </c>
      <c r="L272">
        <v>0.35</v>
      </c>
      <c r="M272">
        <v>3</v>
      </c>
      <c r="N272">
        <v>1</v>
      </c>
      <c r="O272">
        <v>1</v>
      </c>
      <c r="P272">
        <v>4709</v>
      </c>
      <c r="Q272" s="8" t="str" cm="1">
        <f t="array" ref="Q272">IF(AND(B272="",D272="",G272:H272="",J272:P272),"",IF(OR(B272="",D272="",AND(D272&lt;&gt;"A",D272&lt;&gt;"B",D272&lt;&gt;"C",D272&lt;&gt;"D",D272&lt;&gt;"U"),G272&lt;0,H272&lt;G272,AND(J272&lt;&gt;"BC",J272&lt;&gt;"SG",J272&lt;&gt;"KQ",J272&lt;&gt;"R"),J272="",K272="",L272="",L272&lt; 0,OR(M272="",M272&gt;15),OR(N272="",N272&gt;15),O272="",P272=""),"ERROR - Please check inputs",""))</f>
        <v/>
      </c>
      <c r="R272" s="8" cm="1">
        <f t="array" ref="R272">IF(AND(B272:D272="",G272:P272=""),"",H272-G272)</f>
        <v>148</v>
      </c>
      <c r="S272" s="8" cm="1">
        <f t="array" ref="S272">IF(AND(B272:D272="",G272:P272=""),"",P272*R272/1000*365)</f>
        <v>254380.18</v>
      </c>
      <c r="T272" s="8" cm="1">
        <f t="array" ref="T272">IF(AND(B272:D272="",G272:P272=""),"",MAX(0,K272-L272))</f>
        <v>0</v>
      </c>
      <c r="U272" s="8" cm="1">
        <f t="array" ref="U272">IF(AND(B272:D272="",G272:P272=""),"",VLOOKUP(J272,ABen_Rates,3,FALSE)*T272*S272)</f>
        <v>0</v>
      </c>
      <c r="V272" s="8" cm="1">
        <f t="array" ref="V272">IF(AND(B272:D272="",G272:P272=""),"",VLOOKUP(D272,Treatment_Life,2,FALSE)*U272)</f>
        <v>0</v>
      </c>
      <c r="W272" s="8" cm="1">
        <f t="array" ref="W272">IF(AND(B272:D272="",G272:P272=""),"",(H272-G272)*O272*Lane_Width*Cost_m2)</f>
        <v>3196.8</v>
      </c>
      <c r="X272" s="8" cm="1">
        <f t="array" ref="X272">IF(AND(B272:D272="",G272:P272=""),"",V272*Av_Cost_Coll/W272)</f>
        <v>0</v>
      </c>
      <c r="Y272" s="8" cm="1">
        <f t="array" ref="Y272">IF(AND(B272:D272="",G272:P272=""),"",VLOOKUP(CONCATENATE(M272,"-",N272),Likelihood,2,FALSE))</f>
        <v>51</v>
      </c>
      <c r="Z272" s="8" t="str" cm="1">
        <f t="array" ref="Z272">IF(AND(B272:D272="",G272:P272=""),"",IF(X272&gt;=2,IF(Y272&gt;50,"P1","P3"),IF(X272&gt;0,IF(Y272&gt;50,"P2","P5"),IF(Y272&gt;50,"P4","P6"))))</f>
        <v>P4</v>
      </c>
    </row>
    <row r="273" spans="1:26" x14ac:dyDescent="0.35">
      <c r="A273" t="s">
        <v>197</v>
      </c>
      <c r="B273">
        <v>272</v>
      </c>
      <c r="C273" t="s">
        <v>266</v>
      </c>
      <c r="D273" t="s">
        <v>46</v>
      </c>
      <c r="E273" s="5" t="s">
        <v>112</v>
      </c>
      <c r="F273" s="5" t="s">
        <v>153</v>
      </c>
      <c r="G273">
        <v>148</v>
      </c>
      <c r="H273">
        <v>208</v>
      </c>
      <c r="I273" t="s">
        <v>172</v>
      </c>
      <c r="J273" t="s">
        <v>13</v>
      </c>
      <c r="K273">
        <v>0.3</v>
      </c>
      <c r="L273">
        <v>0.36399999999999999</v>
      </c>
      <c r="M273">
        <v>3</v>
      </c>
      <c r="N273">
        <v>1</v>
      </c>
      <c r="O273">
        <v>1</v>
      </c>
      <c r="P273">
        <v>4709</v>
      </c>
      <c r="Q273" s="8" t="str" cm="1">
        <f t="array" ref="Q273">IF(AND(B273="",D273="",G273:H273="",J273:P273),"",IF(OR(B273="",D273="",AND(D273&lt;&gt;"A",D273&lt;&gt;"B",D273&lt;&gt;"C",D273&lt;&gt;"D",D273&lt;&gt;"U"),G273&lt;0,H273&lt;G273,AND(J273&lt;&gt;"BC",J273&lt;&gt;"SG",J273&lt;&gt;"KQ",J273&lt;&gt;"R"),J273="",K273="",L273="",L273&lt; 0,OR(M273="",M273&gt;15),OR(N273="",N273&gt;15),O273="",P273=""),"ERROR - Please check inputs",""))</f>
        <v/>
      </c>
      <c r="R273" s="8" cm="1">
        <f t="array" ref="R273">IF(AND(B273:D273="",G273:P273=""),"",H273-G273)</f>
        <v>60</v>
      </c>
      <c r="S273" s="8" cm="1">
        <f t="array" ref="S273">IF(AND(B273:D273="",G273:P273=""),"",P273*R273/1000*365)</f>
        <v>103127.1</v>
      </c>
      <c r="T273" s="8" cm="1">
        <f t="array" ref="T273">IF(AND(B273:D273="",G273:P273=""),"",MAX(0,K273-L273))</f>
        <v>0</v>
      </c>
      <c r="U273" s="8" cm="1">
        <f t="array" ref="U273">IF(AND(B273:D273="",G273:P273=""),"",VLOOKUP(J273,ABen_Rates,3,FALSE)*T273*S273)</f>
        <v>0</v>
      </c>
      <c r="V273" s="8" cm="1">
        <f t="array" ref="V273">IF(AND(B273:D273="",G273:P273=""),"",VLOOKUP(D273,Treatment_Life,2,FALSE)*U273)</f>
        <v>0</v>
      </c>
      <c r="W273" s="8" cm="1">
        <f t="array" ref="W273">IF(AND(B273:D273="",G273:P273=""),"",(H273-G273)*O273*Lane_Width*Cost_m2)</f>
        <v>1296</v>
      </c>
      <c r="X273" s="8" cm="1">
        <f t="array" ref="X273">IF(AND(B273:D273="",G273:P273=""),"",V273*Av_Cost_Coll/W273)</f>
        <v>0</v>
      </c>
      <c r="Y273" s="8" cm="1">
        <f t="array" ref="Y273">IF(AND(B273:D273="",G273:P273=""),"",VLOOKUP(CONCATENATE(M273,"-",N273),Likelihood,2,FALSE))</f>
        <v>51</v>
      </c>
      <c r="Z273" s="8" t="str" cm="1">
        <f t="array" ref="Z273">IF(AND(B273:D273="",G273:P273=""),"",IF(X273&gt;=2,IF(Y273&gt;50,"P1","P3"),IF(X273&gt;0,IF(Y273&gt;50,"P2","P5"),IF(Y273&gt;50,"P4","P6"))))</f>
        <v>P4</v>
      </c>
    </row>
    <row r="274" spans="1:26" x14ac:dyDescent="0.35">
      <c r="A274" t="s">
        <v>197</v>
      </c>
      <c r="B274">
        <v>273</v>
      </c>
      <c r="C274" t="s">
        <v>266</v>
      </c>
      <c r="D274" t="s">
        <v>46</v>
      </c>
      <c r="E274" s="5" t="s">
        <v>112</v>
      </c>
      <c r="F274" s="5" t="s">
        <v>153</v>
      </c>
      <c r="G274">
        <v>208</v>
      </c>
      <c r="H274">
        <v>300</v>
      </c>
      <c r="I274" t="s">
        <v>172</v>
      </c>
      <c r="J274" t="s">
        <v>7</v>
      </c>
      <c r="K274">
        <v>0.35</v>
      </c>
      <c r="L274">
        <v>0.35300000000000004</v>
      </c>
      <c r="M274">
        <v>0</v>
      </c>
      <c r="N274">
        <v>0</v>
      </c>
      <c r="O274">
        <v>1</v>
      </c>
      <c r="P274">
        <v>4709</v>
      </c>
      <c r="Q274" s="8" t="str" cm="1">
        <f t="array" ref="Q274">IF(AND(B274="",D274="",G274:H274="",J274:P274),"",IF(OR(B274="",D274="",AND(D274&lt;&gt;"A",D274&lt;&gt;"B",D274&lt;&gt;"C",D274&lt;&gt;"D",D274&lt;&gt;"U"),G274&lt;0,H274&lt;G274,AND(J274&lt;&gt;"BC",J274&lt;&gt;"SG",J274&lt;&gt;"KQ",J274&lt;&gt;"R"),J274="",K274="",L274="",L274&lt; 0,OR(M274="",M274&gt;15),OR(N274="",N274&gt;15),O274="",P274=""),"ERROR - Please check inputs",""))</f>
        <v/>
      </c>
      <c r="R274" s="8" cm="1">
        <f t="array" ref="R274">IF(AND(B274:D274="",G274:P274=""),"",H274-G274)</f>
        <v>92</v>
      </c>
      <c r="S274" s="8" cm="1">
        <f t="array" ref="S274">IF(AND(B274:D274="",G274:P274=""),"",P274*R274/1000*365)</f>
        <v>158128.22</v>
      </c>
      <c r="T274" s="8" cm="1">
        <f t="array" ref="T274">IF(AND(B274:D274="",G274:P274=""),"",MAX(0,K274-L274))</f>
        <v>0</v>
      </c>
      <c r="U274" s="8" cm="1">
        <f t="array" ref="U274">IF(AND(B274:D274="",G274:P274=""),"",VLOOKUP(J274,ABen_Rates,3,FALSE)*T274*S274)</f>
        <v>0</v>
      </c>
      <c r="V274" s="8" cm="1">
        <f t="array" ref="V274">IF(AND(B274:D274="",G274:P274=""),"",VLOOKUP(D274,Treatment_Life,2,FALSE)*U274)</f>
        <v>0</v>
      </c>
      <c r="W274" s="8" cm="1">
        <f t="array" ref="W274">IF(AND(B274:D274="",G274:P274=""),"",(H274-G274)*O274*Lane_Width*Cost_m2)</f>
        <v>1987.1999999999998</v>
      </c>
      <c r="X274" s="8" cm="1">
        <f t="array" ref="X274">IF(AND(B274:D274="",G274:P274=""),"",V274*Av_Cost_Coll/W274)</f>
        <v>0</v>
      </c>
      <c r="Y274" s="8" cm="1">
        <f t="array" ref="Y274">IF(AND(B274:D274="",G274:P274=""),"",VLOOKUP(CONCATENATE(M274,"-",N274),Likelihood,2,FALSE))</f>
        <v>50</v>
      </c>
      <c r="Z274" s="8" t="str" cm="1">
        <f t="array" ref="Z274">IF(AND(B274:D274="",G274:P274=""),"",IF(X274&gt;=2,IF(Y274&gt;50,"P1","P3"),IF(X274&gt;0,IF(Y274&gt;50,"P2","P5"),IF(Y274&gt;50,"P4","P6"))))</f>
        <v>P6</v>
      </c>
    </row>
    <row r="275" spans="1:26" x14ac:dyDescent="0.35">
      <c r="A275" t="s">
        <v>197</v>
      </c>
      <c r="B275">
        <v>274</v>
      </c>
      <c r="C275" t="s">
        <v>266</v>
      </c>
      <c r="D275" t="s">
        <v>46</v>
      </c>
      <c r="E275" s="5" t="s">
        <v>112</v>
      </c>
      <c r="F275" s="5" t="s">
        <v>153</v>
      </c>
      <c r="G275">
        <v>300</v>
      </c>
      <c r="H275">
        <v>391</v>
      </c>
      <c r="I275" t="s">
        <v>172</v>
      </c>
      <c r="J275" t="s">
        <v>10</v>
      </c>
      <c r="K275">
        <v>0.4</v>
      </c>
      <c r="L275">
        <v>0.39100000000000001</v>
      </c>
      <c r="M275">
        <v>0</v>
      </c>
      <c r="N275">
        <v>0</v>
      </c>
      <c r="O275">
        <v>1</v>
      </c>
      <c r="P275">
        <v>4709</v>
      </c>
      <c r="Q275" s="8" t="str" cm="1">
        <f t="array" ref="Q275">IF(AND(B275="",D275="",G275:H275="",J275:P275),"",IF(OR(B275="",D275="",AND(D275&lt;&gt;"A",D275&lt;&gt;"B",D275&lt;&gt;"C",D275&lt;&gt;"D",D275&lt;&gt;"U"),G275&lt;0,H275&lt;G275,AND(J275&lt;&gt;"BC",J275&lt;&gt;"SG",J275&lt;&gt;"KQ",J275&lt;&gt;"R"),J275="",K275="",L275="",L275&lt; 0,OR(M275="",M275&gt;15),OR(N275="",N275&gt;15),O275="",P275=""),"ERROR - Please check inputs",""))</f>
        <v/>
      </c>
      <c r="R275" s="8" cm="1">
        <f t="array" ref="R275">IF(AND(B275:D275="",G275:P275=""),"",H275-G275)</f>
        <v>91</v>
      </c>
      <c r="S275" s="8" cm="1">
        <f t="array" ref="S275">IF(AND(B275:D275="",G275:P275=""),"",P275*R275/1000*365)</f>
        <v>156409.435</v>
      </c>
      <c r="T275" s="8" cm="1">
        <f t="array" ref="T275">IF(AND(B275:D275="",G275:P275=""),"",MAX(0,K275-L275))</f>
        <v>9.000000000000008E-3</v>
      </c>
      <c r="U275" s="8" cm="1">
        <f t="array" ref="U275">IF(AND(B275:D275="",G275:P275=""),"",VLOOKUP(J275,ABen_Rates,3,FALSE)*T275*S275)</f>
        <v>9.3470278356000088E-4</v>
      </c>
      <c r="V275" s="8" cm="1">
        <f t="array" ref="V275">IF(AND(B275:D275="",G275:P275=""),"",VLOOKUP(D275,Treatment_Life,2,FALSE)*U275)</f>
        <v>8.4123250520400077E-3</v>
      </c>
      <c r="W275" s="8" cm="1">
        <f t="array" ref="W275">IF(AND(B275:D275="",G275:P275=""),"",(H275-G275)*O275*Lane_Width*Cost_m2)</f>
        <v>1965.6000000000001</v>
      </c>
      <c r="X275" s="8" cm="1">
        <f t="array" ref="X275">IF(AND(B275:D275="",G275:P275=""),"",V275*Av_Cost_Coll/W275)</f>
        <v>0.57052391926755053</v>
      </c>
      <c r="Y275" s="8" cm="1">
        <f t="array" ref="Y275">IF(AND(B275:D275="",G275:P275=""),"",VLOOKUP(CONCATENATE(M275,"-",N275),Likelihood,2,FALSE))</f>
        <v>50</v>
      </c>
      <c r="Z275" s="8" t="str" cm="1">
        <f t="array" ref="Z275">IF(AND(B275:D275="",G275:P275=""),"",IF(X275&gt;=2,IF(Y275&gt;50,"P1","P3"),IF(X275&gt;0,IF(Y275&gt;50,"P2","P5"),IF(Y275&gt;50,"P4","P6"))))</f>
        <v>P5</v>
      </c>
    </row>
    <row r="276" spans="1:26" x14ac:dyDescent="0.35">
      <c r="A276" t="s">
        <v>197</v>
      </c>
      <c r="B276">
        <v>275</v>
      </c>
      <c r="C276" t="s">
        <v>266</v>
      </c>
      <c r="D276" t="s">
        <v>46</v>
      </c>
      <c r="E276" s="5" t="s">
        <v>112</v>
      </c>
      <c r="F276" s="5" t="s">
        <v>153</v>
      </c>
      <c r="G276">
        <v>391</v>
      </c>
      <c r="H276">
        <v>449</v>
      </c>
      <c r="I276" t="s">
        <v>172</v>
      </c>
      <c r="J276" t="s">
        <v>13</v>
      </c>
      <c r="K276">
        <v>0.3</v>
      </c>
      <c r="L276">
        <v>0.375</v>
      </c>
      <c r="M276">
        <v>2</v>
      </c>
      <c r="N276">
        <v>0</v>
      </c>
      <c r="O276">
        <v>1</v>
      </c>
      <c r="P276">
        <v>4709</v>
      </c>
      <c r="Q276" s="8" t="str" cm="1">
        <f t="array" ref="Q276">IF(AND(B276="",D276="",G276:H276="",J276:P276),"",IF(OR(B276="",D276="",AND(D276&lt;&gt;"A",D276&lt;&gt;"B",D276&lt;&gt;"C",D276&lt;&gt;"D",D276&lt;&gt;"U"),G276&lt;0,H276&lt;G276,AND(J276&lt;&gt;"BC",J276&lt;&gt;"SG",J276&lt;&gt;"KQ",J276&lt;&gt;"R"),J276="",K276="",L276="",L276&lt; 0,OR(M276="",M276&gt;15),OR(N276="",N276&gt;15),O276="",P276=""),"ERROR - Please check inputs",""))</f>
        <v/>
      </c>
      <c r="R276" s="8" cm="1">
        <f t="array" ref="R276">IF(AND(B276:D276="",G276:P276=""),"",H276-G276)</f>
        <v>58</v>
      </c>
      <c r="S276" s="8" cm="1">
        <f t="array" ref="S276">IF(AND(B276:D276="",G276:P276=""),"",P276*R276/1000*365)</f>
        <v>99689.53</v>
      </c>
      <c r="T276" s="8" cm="1">
        <f t="array" ref="T276">IF(AND(B276:D276="",G276:P276=""),"",MAX(0,K276-L276))</f>
        <v>0</v>
      </c>
      <c r="U276" s="8" cm="1">
        <f t="array" ref="U276">IF(AND(B276:D276="",G276:P276=""),"",VLOOKUP(J276,ABen_Rates,3,FALSE)*T276*S276)</f>
        <v>0</v>
      </c>
      <c r="V276" s="8" cm="1">
        <f t="array" ref="V276">IF(AND(B276:D276="",G276:P276=""),"",VLOOKUP(D276,Treatment_Life,2,FALSE)*U276)</f>
        <v>0</v>
      </c>
      <c r="W276" s="8" cm="1">
        <f t="array" ref="W276">IF(AND(B276:D276="",G276:P276=""),"",(H276-G276)*O276*Lane_Width*Cost_m2)</f>
        <v>1252.8000000000002</v>
      </c>
      <c r="X276" s="8" cm="1">
        <f t="array" ref="X276">IF(AND(B276:D276="",G276:P276=""),"",V276*Av_Cost_Coll/W276)</f>
        <v>0</v>
      </c>
      <c r="Y276" s="8" cm="1">
        <f t="array" ref="Y276">IF(AND(B276:D276="",G276:P276=""),"",VLOOKUP(CONCATENATE(M276,"-",N276),Likelihood,2,FALSE))</f>
        <v>36</v>
      </c>
      <c r="Z276" s="8" t="str" cm="1">
        <f t="array" ref="Z276">IF(AND(B276:D276="",G276:P276=""),"",IF(X276&gt;=2,IF(Y276&gt;50,"P1","P3"),IF(X276&gt;0,IF(Y276&gt;50,"P2","P5"),IF(Y276&gt;50,"P4","P6"))))</f>
        <v>P6</v>
      </c>
    </row>
    <row r="277" spans="1:26" x14ac:dyDescent="0.35">
      <c r="A277" t="s">
        <v>197</v>
      </c>
      <c r="B277">
        <v>276</v>
      </c>
      <c r="C277" t="s">
        <v>266</v>
      </c>
      <c r="D277" t="s">
        <v>46</v>
      </c>
      <c r="E277" s="5" t="s">
        <v>112</v>
      </c>
      <c r="F277" s="5" t="s">
        <v>153</v>
      </c>
      <c r="G277">
        <v>449</v>
      </c>
      <c r="H277">
        <v>534</v>
      </c>
      <c r="I277" t="s">
        <v>172</v>
      </c>
      <c r="J277" t="s">
        <v>13</v>
      </c>
      <c r="K277">
        <v>0.3</v>
      </c>
      <c r="L277">
        <v>0.40700000000000003</v>
      </c>
      <c r="M277">
        <v>2</v>
      </c>
      <c r="N277">
        <v>0</v>
      </c>
      <c r="O277">
        <v>1</v>
      </c>
      <c r="P277">
        <v>4709</v>
      </c>
      <c r="Q277" s="8" t="str" cm="1">
        <f t="array" ref="Q277">IF(AND(B277="",D277="",G277:H277="",J277:P277),"",IF(OR(B277="",D277="",AND(D277&lt;&gt;"A",D277&lt;&gt;"B",D277&lt;&gt;"C",D277&lt;&gt;"D",D277&lt;&gt;"U"),G277&lt;0,H277&lt;G277,AND(J277&lt;&gt;"BC",J277&lt;&gt;"SG",J277&lt;&gt;"KQ",J277&lt;&gt;"R"),J277="",K277="",L277="",L277&lt; 0,OR(M277="",M277&gt;15),OR(N277="",N277&gt;15),O277="",P277=""),"ERROR - Please check inputs",""))</f>
        <v/>
      </c>
      <c r="R277" s="8" cm="1">
        <f t="array" ref="R277">IF(AND(B277:D277="",G277:P277=""),"",H277-G277)</f>
        <v>85</v>
      </c>
      <c r="S277" s="8" cm="1">
        <f t="array" ref="S277">IF(AND(B277:D277="",G277:P277=""),"",P277*R277/1000*365)</f>
        <v>146096.72500000001</v>
      </c>
      <c r="T277" s="8" cm="1">
        <f t="array" ref="T277">IF(AND(B277:D277="",G277:P277=""),"",MAX(0,K277-L277))</f>
        <v>0</v>
      </c>
      <c r="U277" s="8" cm="1">
        <f t="array" ref="U277">IF(AND(B277:D277="",G277:P277=""),"",VLOOKUP(J277,ABen_Rates,3,FALSE)*T277*S277)</f>
        <v>0</v>
      </c>
      <c r="V277" s="8" cm="1">
        <f t="array" ref="V277">IF(AND(B277:D277="",G277:P277=""),"",VLOOKUP(D277,Treatment_Life,2,FALSE)*U277)</f>
        <v>0</v>
      </c>
      <c r="W277" s="8" cm="1">
        <f t="array" ref="W277">IF(AND(B277:D277="",G277:P277=""),"",(H277-G277)*O277*Lane_Width*Cost_m2)</f>
        <v>1836</v>
      </c>
      <c r="X277" s="8" cm="1">
        <f t="array" ref="X277">IF(AND(B277:D277="",G277:P277=""),"",V277*Av_Cost_Coll/W277)</f>
        <v>0</v>
      </c>
      <c r="Y277" s="8" cm="1">
        <f t="array" ref="Y277">IF(AND(B277:D277="",G277:P277=""),"",VLOOKUP(CONCATENATE(M277,"-",N277),Likelihood,2,FALSE))</f>
        <v>36</v>
      </c>
      <c r="Z277" s="8" t="str" cm="1">
        <f t="array" ref="Z277">IF(AND(B277:D277="",G277:P277=""),"",IF(X277&gt;=2,IF(Y277&gt;50,"P1","P3"),IF(X277&gt;0,IF(Y277&gt;50,"P2","P5"),IF(Y277&gt;50,"P4","P6"))))</f>
        <v>P6</v>
      </c>
    </row>
    <row r="278" spans="1:26" x14ac:dyDescent="0.35">
      <c r="A278" t="s">
        <v>197</v>
      </c>
      <c r="B278">
        <v>277</v>
      </c>
      <c r="C278" t="s">
        <v>266</v>
      </c>
      <c r="D278" t="s">
        <v>46</v>
      </c>
      <c r="E278" s="5" t="s">
        <v>112</v>
      </c>
      <c r="F278" s="5" t="s">
        <v>153</v>
      </c>
      <c r="G278">
        <v>534</v>
      </c>
      <c r="H278">
        <v>599</v>
      </c>
      <c r="I278" t="s">
        <v>172</v>
      </c>
      <c r="J278" t="s">
        <v>13</v>
      </c>
      <c r="K278">
        <v>0.3</v>
      </c>
      <c r="L278">
        <v>0.32600000000000001</v>
      </c>
      <c r="M278">
        <v>3</v>
      </c>
      <c r="N278">
        <v>1</v>
      </c>
      <c r="O278">
        <v>1</v>
      </c>
      <c r="P278">
        <v>4709</v>
      </c>
      <c r="Q278" s="8" t="str" cm="1">
        <f t="array" ref="Q278">IF(AND(B278="",D278="",G278:H278="",J278:P278),"",IF(OR(B278="",D278="",AND(D278&lt;&gt;"A",D278&lt;&gt;"B",D278&lt;&gt;"C",D278&lt;&gt;"D",D278&lt;&gt;"U"),G278&lt;0,H278&lt;G278,AND(J278&lt;&gt;"BC",J278&lt;&gt;"SG",J278&lt;&gt;"KQ",J278&lt;&gt;"R"),J278="",K278="",L278="",L278&lt; 0,OR(M278="",M278&gt;15),OR(N278="",N278&gt;15),O278="",P278=""),"ERROR - Please check inputs",""))</f>
        <v/>
      </c>
      <c r="R278" s="8" cm="1">
        <f t="array" ref="R278">IF(AND(B278:D278="",G278:P278=""),"",H278-G278)</f>
        <v>65</v>
      </c>
      <c r="S278" s="8" cm="1">
        <f t="array" ref="S278">IF(AND(B278:D278="",G278:P278=""),"",P278*R278/1000*365)</f>
        <v>111721.02499999999</v>
      </c>
      <c r="T278" s="8" cm="1">
        <f t="array" ref="T278">IF(AND(B278:D278="",G278:P278=""),"",MAX(0,K278-L278))</f>
        <v>0</v>
      </c>
      <c r="U278" s="8" cm="1">
        <f t="array" ref="U278">IF(AND(B278:D278="",G278:P278=""),"",VLOOKUP(J278,ABen_Rates,3,FALSE)*T278*S278)</f>
        <v>0</v>
      </c>
      <c r="V278" s="8" cm="1">
        <f t="array" ref="V278">IF(AND(B278:D278="",G278:P278=""),"",VLOOKUP(D278,Treatment_Life,2,FALSE)*U278)</f>
        <v>0</v>
      </c>
      <c r="W278" s="8" cm="1">
        <f t="array" ref="W278">IF(AND(B278:D278="",G278:P278=""),"",(H278-G278)*O278*Lane_Width*Cost_m2)</f>
        <v>1404</v>
      </c>
      <c r="X278" s="8" cm="1">
        <f t="array" ref="X278">IF(AND(B278:D278="",G278:P278=""),"",V278*Av_Cost_Coll/W278)</f>
        <v>0</v>
      </c>
      <c r="Y278" s="8" cm="1">
        <f t="array" ref="Y278">IF(AND(B278:D278="",G278:P278=""),"",VLOOKUP(CONCATENATE(M278,"-",N278),Likelihood,2,FALSE))</f>
        <v>51</v>
      </c>
      <c r="Z278" s="8" t="str" cm="1">
        <f t="array" ref="Z278">IF(AND(B278:D278="",G278:P278=""),"",IF(X278&gt;=2,IF(Y278&gt;50,"P1","P3"),IF(X278&gt;0,IF(Y278&gt;50,"P2","P5"),IF(Y278&gt;50,"P4","P6"))))</f>
        <v>P4</v>
      </c>
    </row>
    <row r="279" spans="1:26" x14ac:dyDescent="0.35">
      <c r="A279" t="s">
        <v>197</v>
      </c>
      <c r="B279">
        <v>278</v>
      </c>
      <c r="C279" t="s">
        <v>266</v>
      </c>
      <c r="D279" t="s">
        <v>46</v>
      </c>
      <c r="E279" s="5" t="s">
        <v>112</v>
      </c>
      <c r="F279" s="5" t="s">
        <v>153</v>
      </c>
      <c r="G279">
        <v>599</v>
      </c>
      <c r="H279">
        <v>686</v>
      </c>
      <c r="I279" t="s">
        <v>172</v>
      </c>
      <c r="J279" t="s">
        <v>13</v>
      </c>
      <c r="K279">
        <v>0.3</v>
      </c>
      <c r="L279">
        <v>0.45800000000000002</v>
      </c>
      <c r="M279">
        <v>1</v>
      </c>
      <c r="N279">
        <v>1</v>
      </c>
      <c r="O279">
        <v>1</v>
      </c>
      <c r="P279">
        <v>4709</v>
      </c>
      <c r="Q279" s="8" t="str" cm="1">
        <f t="array" ref="Q279">IF(AND(B279="",D279="",G279:H279="",J279:P279),"",IF(OR(B279="",D279="",AND(D279&lt;&gt;"A",D279&lt;&gt;"B",D279&lt;&gt;"C",D279&lt;&gt;"D",D279&lt;&gt;"U"),G279&lt;0,H279&lt;G279,AND(J279&lt;&gt;"BC",J279&lt;&gt;"SG",J279&lt;&gt;"KQ",J279&lt;&gt;"R"),J279="",K279="",L279="",L279&lt; 0,OR(M279="",M279&gt;15),OR(N279="",N279&gt;15),O279="",P279=""),"ERROR - Please check inputs",""))</f>
        <v/>
      </c>
      <c r="R279" s="8" cm="1">
        <f t="array" ref="R279">IF(AND(B279:D279="",G279:P279=""),"",H279-G279)</f>
        <v>87</v>
      </c>
      <c r="S279" s="8" cm="1">
        <f t="array" ref="S279">IF(AND(B279:D279="",G279:P279=""),"",P279*R279/1000*365)</f>
        <v>149534.29499999998</v>
      </c>
      <c r="T279" s="8" cm="1">
        <f t="array" ref="T279">IF(AND(B279:D279="",G279:P279=""),"",MAX(0,K279-L279))</f>
        <v>0</v>
      </c>
      <c r="U279" s="8" cm="1">
        <f t="array" ref="U279">IF(AND(B279:D279="",G279:P279=""),"",VLOOKUP(J279,ABen_Rates,3,FALSE)*T279*S279)</f>
        <v>0</v>
      </c>
      <c r="V279" s="8" cm="1">
        <f t="array" ref="V279">IF(AND(B279:D279="",G279:P279=""),"",VLOOKUP(D279,Treatment_Life,2,FALSE)*U279)</f>
        <v>0</v>
      </c>
      <c r="W279" s="8" cm="1">
        <f t="array" ref="W279">IF(AND(B279:D279="",G279:P279=""),"",(H279-G279)*O279*Lane_Width*Cost_m2)</f>
        <v>1879.1999999999998</v>
      </c>
      <c r="X279" s="8" cm="1">
        <f t="array" ref="X279">IF(AND(B279:D279="",G279:P279=""),"",V279*Av_Cost_Coll/W279)</f>
        <v>0</v>
      </c>
      <c r="Y279" s="8" cm="1">
        <f t="array" ref="Y279">IF(AND(B279:D279="",G279:P279=""),"",VLOOKUP(CONCATENATE(M279,"-",N279),Likelihood,2,FALSE))</f>
        <v>66</v>
      </c>
      <c r="Z279" s="8" t="str" cm="1">
        <f t="array" ref="Z279">IF(AND(B279:D279="",G279:P279=""),"",IF(X279&gt;=2,IF(Y279&gt;50,"P1","P3"),IF(X279&gt;0,IF(Y279&gt;50,"P2","P5"),IF(Y279&gt;50,"P4","P6"))))</f>
        <v>P4</v>
      </c>
    </row>
    <row r="280" spans="1:26" x14ac:dyDescent="0.35">
      <c r="A280" t="s">
        <v>197</v>
      </c>
      <c r="B280">
        <v>279</v>
      </c>
      <c r="C280" t="s">
        <v>266</v>
      </c>
      <c r="D280" t="s">
        <v>46</v>
      </c>
      <c r="E280" s="5" t="s">
        <v>112</v>
      </c>
      <c r="F280" s="5" t="s">
        <v>153</v>
      </c>
      <c r="G280">
        <v>686</v>
      </c>
      <c r="H280">
        <v>989</v>
      </c>
      <c r="I280" t="s">
        <v>172</v>
      </c>
      <c r="J280" t="s">
        <v>7</v>
      </c>
      <c r="K280">
        <v>0.35</v>
      </c>
      <c r="L280">
        <v>0.30300000000000005</v>
      </c>
      <c r="M280">
        <v>2</v>
      </c>
      <c r="N280">
        <v>1</v>
      </c>
      <c r="O280">
        <v>1</v>
      </c>
      <c r="P280">
        <v>4709</v>
      </c>
      <c r="Q280" s="8" t="str" cm="1">
        <f t="array" ref="Q280">IF(AND(B280="",D280="",G280:H280="",J280:P280),"",IF(OR(B280="",D280="",AND(D280&lt;&gt;"A",D280&lt;&gt;"B",D280&lt;&gt;"C",D280&lt;&gt;"D",D280&lt;&gt;"U"),G280&lt;0,H280&lt;G280,AND(J280&lt;&gt;"BC",J280&lt;&gt;"SG",J280&lt;&gt;"KQ",J280&lt;&gt;"R"),J280="",K280="",L280="",L280&lt; 0,OR(M280="",M280&gt;15),OR(N280="",N280&gt;15),O280="",P280=""),"ERROR - Please check inputs",""))</f>
        <v/>
      </c>
      <c r="R280" s="8" cm="1">
        <f t="array" ref="R280">IF(AND(B280:D280="",G280:P280=""),"",H280-G280)</f>
        <v>303</v>
      </c>
      <c r="S280" s="8" cm="1">
        <f t="array" ref="S280">IF(AND(B280:D280="",G280:P280=""),"",P280*R280/1000*365)</f>
        <v>520791.85499999998</v>
      </c>
      <c r="T280" s="8" cm="1">
        <f t="array" ref="T280">IF(AND(B280:D280="",G280:P280=""),"",MAX(0,K280-L280))</f>
        <v>4.6999999999999931E-2</v>
      </c>
      <c r="U280" s="8" cm="1">
        <f t="array" ref="U280">IF(AND(B280:D280="",G280:P280=""),"",VLOOKUP(J280,ABen_Rates,3,FALSE)*T280*S280)</f>
        <v>9.2034336615599861E-3</v>
      </c>
      <c r="V280" s="8" cm="1">
        <f t="array" ref="V280">IF(AND(B280:D280="",G280:P280=""),"",VLOOKUP(D280,Treatment_Life,2,FALSE)*U280)</f>
        <v>8.2830902954039873E-2</v>
      </c>
      <c r="W280" s="8" cm="1">
        <f t="array" ref="W280">IF(AND(B280:D280="",G280:P280=""),"",(H280-G280)*O280*Lane_Width*Cost_m2)</f>
        <v>6544.7999999999993</v>
      </c>
      <c r="X280" s="8" cm="1">
        <f t="array" ref="X280">IF(AND(B280:D280="",G280:P280=""),"",V280*Av_Cost_Coll/W280)</f>
        <v>1.6871316434565145</v>
      </c>
      <c r="Y280" s="8" cm="1">
        <f t="array" ref="Y280">IF(AND(B280:D280="",G280:P280=""),"",VLOOKUP(CONCATENATE(M280,"-",N280),Likelihood,2,FALSE))</f>
        <v>59</v>
      </c>
      <c r="Z280" s="8" t="str" cm="1">
        <f t="array" ref="Z280">IF(AND(B280:D280="",G280:P280=""),"",IF(X280&gt;=2,IF(Y280&gt;50,"P1","P3"),IF(X280&gt;0,IF(Y280&gt;50,"P2","P5"),IF(Y280&gt;50,"P4","P6"))))</f>
        <v>P2</v>
      </c>
    </row>
    <row r="281" spans="1:26" x14ac:dyDescent="0.35">
      <c r="A281" t="s">
        <v>197</v>
      </c>
      <c r="B281">
        <v>280</v>
      </c>
      <c r="C281" t="s">
        <v>266</v>
      </c>
      <c r="D281" t="s">
        <v>46</v>
      </c>
      <c r="E281" s="5" t="s">
        <v>112</v>
      </c>
      <c r="F281" s="5" t="s">
        <v>153</v>
      </c>
      <c r="G281">
        <v>989</v>
      </c>
      <c r="H281">
        <v>1059</v>
      </c>
      <c r="I281" t="s">
        <v>172</v>
      </c>
      <c r="J281" t="s">
        <v>13</v>
      </c>
      <c r="K281">
        <v>0.3</v>
      </c>
      <c r="L281">
        <v>0.46300000000000002</v>
      </c>
      <c r="M281">
        <v>1</v>
      </c>
      <c r="N281">
        <v>0</v>
      </c>
      <c r="O281">
        <v>1</v>
      </c>
      <c r="P281">
        <v>4709</v>
      </c>
      <c r="Q281" s="8" t="str" cm="1">
        <f t="array" ref="Q281">IF(AND(B281="",D281="",G281:H281="",J281:P281),"",IF(OR(B281="",D281="",AND(D281&lt;&gt;"A",D281&lt;&gt;"B",D281&lt;&gt;"C",D281&lt;&gt;"D",D281&lt;&gt;"U"),G281&lt;0,H281&lt;G281,AND(J281&lt;&gt;"BC",J281&lt;&gt;"SG",J281&lt;&gt;"KQ",J281&lt;&gt;"R"),J281="",K281="",L281="",L281&lt; 0,OR(M281="",M281&gt;15),OR(N281="",N281&gt;15),O281="",P281=""),"ERROR - Please check inputs",""))</f>
        <v/>
      </c>
      <c r="R281" s="8" cm="1">
        <f t="array" ref="R281">IF(AND(B281:D281="",G281:P281=""),"",H281-G281)</f>
        <v>70</v>
      </c>
      <c r="S281" s="8" cm="1">
        <f t="array" ref="S281">IF(AND(B281:D281="",G281:P281=""),"",P281*R281/1000*365)</f>
        <v>120314.95</v>
      </c>
      <c r="T281" s="8" cm="1">
        <f t="array" ref="T281">IF(AND(B281:D281="",G281:P281=""),"",MAX(0,K281-L281))</f>
        <v>0</v>
      </c>
      <c r="U281" s="8" cm="1">
        <f t="array" ref="U281">IF(AND(B281:D281="",G281:P281=""),"",VLOOKUP(J281,ABen_Rates,3,FALSE)*T281*S281)</f>
        <v>0</v>
      </c>
      <c r="V281" s="8" cm="1">
        <f t="array" ref="V281">IF(AND(B281:D281="",G281:P281=""),"",VLOOKUP(D281,Treatment_Life,2,FALSE)*U281)</f>
        <v>0</v>
      </c>
      <c r="W281" s="8" cm="1">
        <f t="array" ref="W281">IF(AND(B281:D281="",G281:P281=""),"",(H281-G281)*O281*Lane_Width*Cost_m2)</f>
        <v>1512</v>
      </c>
      <c r="X281" s="8" cm="1">
        <f t="array" ref="X281">IF(AND(B281:D281="",G281:P281=""),"",V281*Av_Cost_Coll/W281)</f>
        <v>0</v>
      </c>
      <c r="Y281" s="8" cm="1">
        <f t="array" ref="Y281">IF(AND(B281:D281="",G281:P281=""),"",VLOOKUP(CONCATENATE(M281,"-",N281),Likelihood,2,FALSE))</f>
        <v>43</v>
      </c>
      <c r="Z281" s="8" t="str" cm="1">
        <f t="array" ref="Z281">IF(AND(B281:D281="",G281:P281=""),"",IF(X281&gt;=2,IF(Y281&gt;50,"P1","P3"),IF(X281&gt;0,IF(Y281&gt;50,"P2","P5"),IF(Y281&gt;50,"P4","P6"))))</f>
        <v>P6</v>
      </c>
    </row>
    <row r="282" spans="1:26" x14ac:dyDescent="0.35">
      <c r="A282" t="s">
        <v>197</v>
      </c>
      <c r="B282">
        <v>281</v>
      </c>
      <c r="C282" t="s">
        <v>266</v>
      </c>
      <c r="D282" t="s">
        <v>46</v>
      </c>
      <c r="E282" s="5" t="s">
        <v>112</v>
      </c>
      <c r="F282" s="5" t="s">
        <v>153</v>
      </c>
      <c r="G282">
        <v>1180</v>
      </c>
      <c r="H282">
        <v>1240</v>
      </c>
      <c r="I282" t="s">
        <v>172</v>
      </c>
      <c r="J282" t="s">
        <v>13</v>
      </c>
      <c r="K282">
        <v>0.3</v>
      </c>
      <c r="L282">
        <v>0.30199999999999999</v>
      </c>
      <c r="M282">
        <v>0</v>
      </c>
      <c r="N282">
        <v>0</v>
      </c>
      <c r="O282">
        <v>1</v>
      </c>
      <c r="P282">
        <v>4709</v>
      </c>
      <c r="Q282" s="8" t="str" cm="1">
        <f t="array" ref="Q282">IF(AND(B282="",D282="",G282:H282="",J282:P282),"",IF(OR(B282="",D282="",AND(D282&lt;&gt;"A",D282&lt;&gt;"B",D282&lt;&gt;"C",D282&lt;&gt;"D",D282&lt;&gt;"U"),G282&lt;0,H282&lt;G282,AND(J282&lt;&gt;"BC",J282&lt;&gt;"SG",J282&lt;&gt;"KQ",J282&lt;&gt;"R"),J282="",K282="",L282="",L282&lt; 0,OR(M282="",M282&gt;15),OR(N282="",N282&gt;15),O282="",P282=""),"ERROR - Please check inputs",""))</f>
        <v/>
      </c>
      <c r="R282" s="8" cm="1">
        <f t="array" ref="R282">IF(AND(B282:D282="",G282:P282=""),"",H282-G282)</f>
        <v>60</v>
      </c>
      <c r="S282" s="8" cm="1">
        <f t="array" ref="S282">IF(AND(B282:D282="",G282:P282=""),"",P282*R282/1000*365)</f>
        <v>103127.1</v>
      </c>
      <c r="T282" s="8" cm="1">
        <f t="array" ref="T282">IF(AND(B282:D282="",G282:P282=""),"",MAX(0,K282-L282))</f>
        <v>0</v>
      </c>
      <c r="U282" s="8" cm="1">
        <f t="array" ref="U282">IF(AND(B282:D282="",G282:P282=""),"",VLOOKUP(J282,ABen_Rates,3,FALSE)*T282*S282)</f>
        <v>0</v>
      </c>
      <c r="V282" s="8" cm="1">
        <f t="array" ref="V282">IF(AND(B282:D282="",G282:P282=""),"",VLOOKUP(D282,Treatment_Life,2,FALSE)*U282)</f>
        <v>0</v>
      </c>
      <c r="W282" s="8" cm="1">
        <f t="array" ref="W282">IF(AND(B282:D282="",G282:P282=""),"",(H282-G282)*O282*Lane_Width*Cost_m2)</f>
        <v>1296</v>
      </c>
      <c r="X282" s="8" cm="1">
        <f t="array" ref="X282">IF(AND(B282:D282="",G282:P282=""),"",V282*Av_Cost_Coll/W282)</f>
        <v>0</v>
      </c>
      <c r="Y282" s="8" cm="1">
        <f t="array" ref="Y282">IF(AND(B282:D282="",G282:P282=""),"",VLOOKUP(CONCATENATE(M282,"-",N282),Likelihood,2,FALSE))</f>
        <v>50</v>
      </c>
      <c r="Z282" s="8" t="str" cm="1">
        <f t="array" ref="Z282">IF(AND(B282:D282="",G282:P282=""),"",IF(X282&gt;=2,IF(Y282&gt;50,"P1","P3"),IF(X282&gt;0,IF(Y282&gt;50,"P2","P5"),IF(Y282&gt;50,"P4","P6"))))</f>
        <v>P6</v>
      </c>
    </row>
    <row r="283" spans="1:26" x14ac:dyDescent="0.35">
      <c r="A283" t="s">
        <v>197</v>
      </c>
      <c r="B283">
        <v>282</v>
      </c>
      <c r="C283" t="s">
        <v>266</v>
      </c>
      <c r="D283" t="s">
        <v>46</v>
      </c>
      <c r="E283" s="5" t="s">
        <v>112</v>
      </c>
      <c r="F283" s="5" t="s">
        <v>153</v>
      </c>
      <c r="G283">
        <v>1240</v>
      </c>
      <c r="H283">
        <v>1327</v>
      </c>
      <c r="I283" t="s">
        <v>172</v>
      </c>
      <c r="J283" t="s">
        <v>13</v>
      </c>
      <c r="K283">
        <v>0.3</v>
      </c>
      <c r="L283">
        <v>0.29200000000000004</v>
      </c>
      <c r="M283">
        <v>0</v>
      </c>
      <c r="N283">
        <v>0</v>
      </c>
      <c r="O283">
        <v>1</v>
      </c>
      <c r="P283">
        <v>4709</v>
      </c>
      <c r="Q283" s="8" t="str" cm="1">
        <f t="array" ref="Q283">IF(AND(B283="",D283="",G283:H283="",J283:P283),"",IF(OR(B283="",D283="",AND(D283&lt;&gt;"A",D283&lt;&gt;"B",D283&lt;&gt;"C",D283&lt;&gt;"D",D283&lt;&gt;"U"),G283&lt;0,H283&lt;G283,AND(J283&lt;&gt;"BC",J283&lt;&gt;"SG",J283&lt;&gt;"KQ",J283&lt;&gt;"R"),J283="",K283="",L283="",L283&lt; 0,OR(M283="",M283&gt;15),OR(N283="",N283&gt;15),O283="",P283=""),"ERROR - Please check inputs",""))</f>
        <v/>
      </c>
      <c r="R283" s="8" cm="1">
        <f t="array" ref="R283">IF(AND(B283:D283="",G283:P283=""),"",H283-G283)</f>
        <v>87</v>
      </c>
      <c r="S283" s="8" cm="1">
        <f t="array" ref="S283">IF(AND(B283:D283="",G283:P283=""),"",P283*R283/1000*365)</f>
        <v>149534.29499999998</v>
      </c>
      <c r="T283" s="8" cm="1">
        <f t="array" ref="T283">IF(AND(B283:D283="",G283:P283=""),"",MAX(0,K283-L283))</f>
        <v>7.9999999999999516E-3</v>
      </c>
      <c r="U283" s="8" cm="1">
        <f t="array" ref="U283">IF(AND(B283:D283="",G283:P283=""),"",VLOOKUP(J283,ABen_Rates,3,FALSE)*T283*S283)</f>
        <v>1.3278645395999919E-3</v>
      </c>
      <c r="V283" s="8" cm="1">
        <f t="array" ref="V283">IF(AND(B283:D283="",G283:P283=""),"",VLOOKUP(D283,Treatment_Life,2,FALSE)*U283)</f>
        <v>1.1950780856399926E-2</v>
      </c>
      <c r="W283" s="8" cm="1">
        <f t="array" ref="W283">IF(AND(B283:D283="",G283:P283=""),"",(H283-G283)*O283*Lane_Width*Cost_m2)</f>
        <v>1879.1999999999998</v>
      </c>
      <c r="X283" s="8" cm="1">
        <f t="array" ref="X283">IF(AND(B283:D283="",G283:P283=""),"",V283*Av_Cost_Coll/W283)</f>
        <v>0.84776646638149489</v>
      </c>
      <c r="Y283" s="8" cm="1">
        <f t="array" ref="Y283">IF(AND(B283:D283="",G283:P283=""),"",VLOOKUP(CONCATENATE(M283,"-",N283),Likelihood,2,FALSE))</f>
        <v>50</v>
      </c>
      <c r="Z283" s="8" t="str" cm="1">
        <f t="array" ref="Z283">IF(AND(B283:D283="",G283:P283=""),"",IF(X283&gt;=2,IF(Y283&gt;50,"P1","P3"),IF(X283&gt;0,IF(Y283&gt;50,"P2","P5"),IF(Y283&gt;50,"P4","P6"))))</f>
        <v>P5</v>
      </c>
    </row>
    <row r="284" spans="1:26" x14ac:dyDescent="0.35">
      <c r="A284" t="s">
        <v>197</v>
      </c>
      <c r="B284">
        <v>283</v>
      </c>
      <c r="C284" t="s">
        <v>266</v>
      </c>
      <c r="D284" t="s">
        <v>46</v>
      </c>
      <c r="E284" s="5" t="s">
        <v>112</v>
      </c>
      <c r="F284" s="5" t="s">
        <v>153</v>
      </c>
      <c r="G284">
        <v>1327</v>
      </c>
      <c r="H284">
        <v>1387</v>
      </c>
      <c r="I284" t="s">
        <v>172</v>
      </c>
      <c r="J284" t="s">
        <v>13</v>
      </c>
      <c r="K284">
        <v>0.3</v>
      </c>
      <c r="L284">
        <v>0.30599999999999999</v>
      </c>
      <c r="M284">
        <v>1</v>
      </c>
      <c r="N284">
        <v>0</v>
      </c>
      <c r="O284">
        <v>1</v>
      </c>
      <c r="P284">
        <v>4709</v>
      </c>
      <c r="Q284" s="8" t="str" cm="1">
        <f t="array" ref="Q284">IF(AND(B284="",D284="",G284:H284="",J284:P284),"",IF(OR(B284="",D284="",AND(D284&lt;&gt;"A",D284&lt;&gt;"B",D284&lt;&gt;"C",D284&lt;&gt;"D",D284&lt;&gt;"U"),G284&lt;0,H284&lt;G284,AND(J284&lt;&gt;"BC",J284&lt;&gt;"SG",J284&lt;&gt;"KQ",J284&lt;&gt;"R"),J284="",K284="",L284="",L284&lt; 0,OR(M284="",M284&gt;15),OR(N284="",N284&gt;15),O284="",P284=""),"ERROR - Please check inputs",""))</f>
        <v/>
      </c>
      <c r="R284" s="8" cm="1">
        <f t="array" ref="R284">IF(AND(B284:D284="",G284:P284=""),"",H284-G284)</f>
        <v>60</v>
      </c>
      <c r="S284" s="8" cm="1">
        <f t="array" ref="S284">IF(AND(B284:D284="",G284:P284=""),"",P284*R284/1000*365)</f>
        <v>103127.1</v>
      </c>
      <c r="T284" s="8" cm="1">
        <f t="array" ref="T284">IF(AND(B284:D284="",G284:P284=""),"",MAX(0,K284-L284))</f>
        <v>0</v>
      </c>
      <c r="U284" s="8" cm="1">
        <f t="array" ref="U284">IF(AND(B284:D284="",G284:P284=""),"",VLOOKUP(J284,ABen_Rates,3,FALSE)*T284*S284)</f>
        <v>0</v>
      </c>
      <c r="V284" s="8" cm="1">
        <f t="array" ref="V284">IF(AND(B284:D284="",G284:P284=""),"",VLOOKUP(D284,Treatment_Life,2,FALSE)*U284)</f>
        <v>0</v>
      </c>
      <c r="W284" s="8" cm="1">
        <f t="array" ref="W284">IF(AND(B284:D284="",G284:P284=""),"",(H284-G284)*O284*Lane_Width*Cost_m2)</f>
        <v>1296</v>
      </c>
      <c r="X284" s="8" cm="1">
        <f t="array" ref="X284">IF(AND(B284:D284="",G284:P284=""),"",V284*Av_Cost_Coll/W284)</f>
        <v>0</v>
      </c>
      <c r="Y284" s="8" cm="1">
        <f t="array" ref="Y284">IF(AND(B284:D284="",G284:P284=""),"",VLOOKUP(CONCATENATE(M284,"-",N284),Likelihood,2,FALSE))</f>
        <v>43</v>
      </c>
      <c r="Z284" s="8" t="str" cm="1">
        <f t="array" ref="Z284">IF(AND(B284:D284="",G284:P284=""),"",IF(X284&gt;=2,IF(Y284&gt;50,"P1","P3"),IF(X284&gt;0,IF(Y284&gt;50,"P2","P5"),IF(Y284&gt;50,"P4","P6"))))</f>
        <v>P6</v>
      </c>
    </row>
    <row r="285" spans="1:26" x14ac:dyDescent="0.35">
      <c r="A285" t="s">
        <v>197</v>
      </c>
      <c r="B285">
        <v>284</v>
      </c>
      <c r="C285" t="s">
        <v>266</v>
      </c>
      <c r="D285" t="s">
        <v>46</v>
      </c>
      <c r="E285" s="5" t="s">
        <v>112</v>
      </c>
      <c r="F285" s="5" t="s">
        <v>153</v>
      </c>
      <c r="G285">
        <v>1387</v>
      </c>
      <c r="H285">
        <v>1487</v>
      </c>
      <c r="I285" t="s">
        <v>172</v>
      </c>
      <c r="J285" t="s">
        <v>13</v>
      </c>
      <c r="K285">
        <v>0.3</v>
      </c>
      <c r="L285">
        <v>0.24300000000000002</v>
      </c>
      <c r="M285">
        <v>4</v>
      </c>
      <c r="N285">
        <v>2</v>
      </c>
      <c r="O285">
        <v>1</v>
      </c>
      <c r="P285">
        <v>4709</v>
      </c>
      <c r="Q285" s="8" t="str" cm="1">
        <f t="array" ref="Q285">IF(AND(B285="",D285="",G285:H285="",J285:P285),"",IF(OR(B285="",D285="",AND(D285&lt;&gt;"A",D285&lt;&gt;"B",D285&lt;&gt;"C",D285&lt;&gt;"D",D285&lt;&gt;"U"),G285&lt;0,H285&lt;G285,AND(J285&lt;&gt;"BC",J285&lt;&gt;"SG",J285&lt;&gt;"KQ",J285&lt;&gt;"R"),J285="",K285="",L285="",L285&lt; 0,OR(M285="",M285&gt;15),OR(N285="",N285&gt;15),O285="",P285=""),"ERROR - Please check inputs",""))</f>
        <v/>
      </c>
      <c r="R285" s="8" cm="1">
        <f t="array" ref="R285">IF(AND(B285:D285="",G285:P285=""),"",H285-G285)</f>
        <v>100</v>
      </c>
      <c r="S285" s="8" cm="1">
        <f t="array" ref="S285">IF(AND(B285:D285="",G285:P285=""),"",P285*R285/1000*365)</f>
        <v>171878.5</v>
      </c>
      <c r="T285" s="8" cm="1">
        <f t="array" ref="T285">IF(AND(B285:D285="",G285:P285=""),"",MAX(0,K285-L285))</f>
        <v>5.6999999999999967E-2</v>
      </c>
      <c r="U285" s="8" cm="1">
        <f t="array" ref="U285">IF(AND(B285:D285="",G285:P285=""),"",VLOOKUP(J285,ABen_Rates,3,FALSE)*T285*S285)</f>
        <v>1.0874752694999993E-2</v>
      </c>
      <c r="V285" s="8" cm="1">
        <f t="array" ref="V285">IF(AND(B285:D285="",G285:P285=""),"",VLOOKUP(D285,Treatment_Life,2,FALSE)*U285)</f>
        <v>9.7872774254999934E-2</v>
      </c>
      <c r="W285" s="8" cm="1">
        <f t="array" ref="W285">IF(AND(B285:D285="",G285:P285=""),"",(H285-G285)*O285*Lane_Width*Cost_m2)</f>
        <v>2160</v>
      </c>
      <c r="X285" s="8" cm="1">
        <f t="array" ref="X285">IF(AND(B285:D285="",G285:P285=""),"",V285*Av_Cost_Coll/W285)</f>
        <v>6.0403360729681834</v>
      </c>
      <c r="Y285" s="8" cm="1">
        <f t="array" ref="Y285">IF(AND(B285:D285="",G285:P285=""),"",VLOOKUP(CONCATENATE(M285,"-",N285),Likelihood,2,FALSE))</f>
        <v>67</v>
      </c>
      <c r="Z285" s="8" t="str" cm="1">
        <f t="array" ref="Z285">IF(AND(B285:D285="",G285:P285=""),"",IF(X285&gt;=2,IF(Y285&gt;50,"P1","P3"),IF(X285&gt;0,IF(Y285&gt;50,"P2","P5"),IF(Y285&gt;50,"P4","P6"))))</f>
        <v>P1</v>
      </c>
    </row>
    <row r="286" spans="1:26" x14ac:dyDescent="0.35">
      <c r="A286" t="s">
        <v>197</v>
      </c>
      <c r="B286">
        <v>285</v>
      </c>
      <c r="C286" t="s">
        <v>266</v>
      </c>
      <c r="D286" t="s">
        <v>46</v>
      </c>
      <c r="E286" s="5" t="s">
        <v>112</v>
      </c>
      <c r="F286" s="5" t="s">
        <v>153</v>
      </c>
      <c r="G286">
        <v>1487</v>
      </c>
      <c r="H286">
        <v>1576</v>
      </c>
      <c r="I286" t="s">
        <v>172</v>
      </c>
      <c r="J286" t="s">
        <v>13</v>
      </c>
      <c r="K286">
        <v>0.3</v>
      </c>
      <c r="L286">
        <v>0.32</v>
      </c>
      <c r="M286">
        <v>4</v>
      </c>
      <c r="N286">
        <v>2</v>
      </c>
      <c r="O286">
        <v>1</v>
      </c>
      <c r="P286">
        <v>4709</v>
      </c>
      <c r="Q286" s="8" t="str" cm="1">
        <f t="array" ref="Q286">IF(AND(B286="",D286="",G286:H286="",J286:P286),"",IF(OR(B286="",D286="",AND(D286&lt;&gt;"A",D286&lt;&gt;"B",D286&lt;&gt;"C",D286&lt;&gt;"D",D286&lt;&gt;"U"),G286&lt;0,H286&lt;G286,AND(J286&lt;&gt;"BC",J286&lt;&gt;"SG",J286&lt;&gt;"KQ",J286&lt;&gt;"R"),J286="",K286="",L286="",L286&lt; 0,OR(M286="",M286&gt;15),OR(N286="",N286&gt;15),O286="",P286=""),"ERROR - Please check inputs",""))</f>
        <v/>
      </c>
      <c r="R286" s="8" cm="1">
        <f t="array" ref="R286">IF(AND(B286:D286="",G286:P286=""),"",H286-G286)</f>
        <v>89</v>
      </c>
      <c r="S286" s="8" cm="1">
        <f t="array" ref="S286">IF(AND(B286:D286="",G286:P286=""),"",P286*R286/1000*365)</f>
        <v>152971.86499999999</v>
      </c>
      <c r="T286" s="8" cm="1">
        <f t="array" ref="T286">IF(AND(B286:D286="",G286:P286=""),"",MAX(0,K286-L286))</f>
        <v>0</v>
      </c>
      <c r="U286" s="8" cm="1">
        <f t="array" ref="U286">IF(AND(B286:D286="",G286:P286=""),"",VLOOKUP(J286,ABen_Rates,3,FALSE)*T286*S286)</f>
        <v>0</v>
      </c>
      <c r="V286" s="8" cm="1">
        <f t="array" ref="V286">IF(AND(B286:D286="",G286:P286=""),"",VLOOKUP(D286,Treatment_Life,2,FALSE)*U286)</f>
        <v>0</v>
      </c>
      <c r="W286" s="8" cm="1">
        <f t="array" ref="W286">IF(AND(B286:D286="",G286:P286=""),"",(H286-G286)*O286*Lane_Width*Cost_m2)</f>
        <v>1922.4</v>
      </c>
      <c r="X286" s="8" cm="1">
        <f t="array" ref="X286">IF(AND(B286:D286="",G286:P286=""),"",V286*Av_Cost_Coll/W286)</f>
        <v>0</v>
      </c>
      <c r="Y286" s="8" cm="1">
        <f t="array" ref="Y286">IF(AND(B286:D286="",G286:P286=""),"",VLOOKUP(CONCATENATE(M286,"-",N286),Likelihood,2,FALSE))</f>
        <v>67</v>
      </c>
      <c r="Z286" s="8" t="str" cm="1">
        <f t="array" ref="Z286">IF(AND(B286:D286="",G286:P286=""),"",IF(X286&gt;=2,IF(Y286&gt;50,"P1","P3"),IF(X286&gt;0,IF(Y286&gt;50,"P2","P5"),IF(Y286&gt;50,"P4","P6"))))</f>
        <v>P4</v>
      </c>
    </row>
    <row r="287" spans="1:26" x14ac:dyDescent="0.35">
      <c r="A287" t="s">
        <v>197</v>
      </c>
      <c r="B287">
        <v>286</v>
      </c>
      <c r="C287" t="s">
        <v>267</v>
      </c>
      <c r="D287" t="s">
        <v>46</v>
      </c>
      <c r="E287" s="5" t="s">
        <v>112</v>
      </c>
      <c r="F287" s="5" t="s">
        <v>153</v>
      </c>
      <c r="G287">
        <v>464</v>
      </c>
      <c r="H287">
        <v>527</v>
      </c>
      <c r="I287" t="s">
        <v>154</v>
      </c>
      <c r="J287" t="s">
        <v>13</v>
      </c>
      <c r="K287">
        <v>0.3</v>
      </c>
      <c r="L287">
        <v>0.39500000000000002</v>
      </c>
      <c r="M287">
        <v>0</v>
      </c>
      <c r="N287">
        <v>0</v>
      </c>
      <c r="O287">
        <v>1</v>
      </c>
      <c r="P287">
        <v>4709</v>
      </c>
      <c r="Q287" s="8" t="str" cm="1">
        <f t="array" ref="Q287">IF(AND(B287="",D287="",G287:H287="",J287:P287),"",IF(OR(B287="",D287="",AND(D287&lt;&gt;"A",D287&lt;&gt;"B",D287&lt;&gt;"C",D287&lt;&gt;"D",D287&lt;&gt;"U"),G287&lt;0,H287&lt;G287,AND(J287&lt;&gt;"BC",J287&lt;&gt;"SG",J287&lt;&gt;"KQ",J287&lt;&gt;"R"),J287="",K287="",L287="",L287&lt; 0,OR(M287="",M287&gt;15),OR(N287="",N287&gt;15),O287="",P287=""),"ERROR - Please check inputs",""))</f>
        <v/>
      </c>
      <c r="R287" s="8" cm="1">
        <f t="array" ref="R287">IF(AND(B287:D287="",G287:P287=""),"",H287-G287)</f>
        <v>63</v>
      </c>
      <c r="S287" s="8" cm="1">
        <f t="array" ref="S287">IF(AND(B287:D287="",G287:P287=""),"",P287*R287/1000*365)</f>
        <v>108283.45499999999</v>
      </c>
      <c r="T287" s="8" cm="1">
        <f t="array" ref="T287">IF(AND(B287:D287="",G287:P287=""),"",MAX(0,K287-L287))</f>
        <v>0</v>
      </c>
      <c r="U287" s="8" cm="1">
        <f t="array" ref="U287">IF(AND(B287:D287="",G287:P287=""),"",VLOOKUP(J287,ABen_Rates,3,FALSE)*T287*S287)</f>
        <v>0</v>
      </c>
      <c r="V287" s="8" cm="1">
        <f t="array" ref="V287">IF(AND(B287:D287="",G287:P287=""),"",VLOOKUP(D287,Treatment_Life,2,FALSE)*U287)</f>
        <v>0</v>
      </c>
      <c r="W287" s="8" cm="1">
        <f t="array" ref="W287">IF(AND(B287:D287="",G287:P287=""),"",(H287-G287)*O287*Lane_Width*Cost_m2)</f>
        <v>1360.8000000000002</v>
      </c>
      <c r="X287" s="8" cm="1">
        <f t="array" ref="X287">IF(AND(B287:D287="",G287:P287=""),"",V287*Av_Cost_Coll/W287)</f>
        <v>0</v>
      </c>
      <c r="Y287" s="8" cm="1">
        <f t="array" ref="Y287">IF(AND(B287:D287="",G287:P287=""),"",VLOOKUP(CONCATENATE(M287,"-",N287),Likelihood,2,FALSE))</f>
        <v>50</v>
      </c>
      <c r="Z287" s="8" t="str" cm="1">
        <f t="array" ref="Z287">IF(AND(B287:D287="",G287:P287=""),"",IF(X287&gt;=2,IF(Y287&gt;50,"P1","P3"),IF(X287&gt;0,IF(Y287&gt;50,"P2","P5"),IF(Y287&gt;50,"P4","P6"))))</f>
        <v>P6</v>
      </c>
    </row>
    <row r="288" spans="1:26" x14ac:dyDescent="0.35">
      <c r="A288" t="s">
        <v>197</v>
      </c>
      <c r="B288">
        <v>287</v>
      </c>
      <c r="C288" t="s">
        <v>267</v>
      </c>
      <c r="D288" t="s">
        <v>46</v>
      </c>
      <c r="E288" s="5" t="s">
        <v>112</v>
      </c>
      <c r="F288" s="5" t="s">
        <v>153</v>
      </c>
      <c r="G288">
        <v>0</v>
      </c>
      <c r="H288">
        <v>71</v>
      </c>
      <c r="I288" t="s">
        <v>172</v>
      </c>
      <c r="J288" t="s">
        <v>13</v>
      </c>
      <c r="K288">
        <v>0.3</v>
      </c>
      <c r="L288">
        <v>0.41700000000000004</v>
      </c>
      <c r="M288">
        <v>0</v>
      </c>
      <c r="N288">
        <v>0</v>
      </c>
      <c r="O288">
        <v>1</v>
      </c>
      <c r="P288">
        <v>4709</v>
      </c>
      <c r="Q288" s="8" t="str" cm="1">
        <f t="array" ref="Q288">IF(AND(B288="",D288="",G288:H288="",J288:P288),"",IF(OR(B288="",D288="",AND(D288&lt;&gt;"A",D288&lt;&gt;"B",D288&lt;&gt;"C",D288&lt;&gt;"D",D288&lt;&gt;"U"),G288&lt;0,H288&lt;G288,AND(J288&lt;&gt;"BC",J288&lt;&gt;"SG",J288&lt;&gt;"KQ",J288&lt;&gt;"R"),J288="",K288="",L288="",L288&lt; 0,OR(M288="",M288&gt;15),OR(N288="",N288&gt;15),O288="",P288=""),"ERROR - Please check inputs",""))</f>
        <v/>
      </c>
      <c r="R288" s="8" cm="1">
        <f t="array" ref="R288">IF(AND(B288:D288="",G288:P288=""),"",H288-G288)</f>
        <v>71</v>
      </c>
      <c r="S288" s="8" cm="1">
        <f t="array" ref="S288">IF(AND(B288:D288="",G288:P288=""),"",P288*R288/1000*365)</f>
        <v>122033.735</v>
      </c>
      <c r="T288" s="8" cm="1">
        <f t="array" ref="T288">IF(AND(B288:D288="",G288:P288=""),"",MAX(0,K288-L288))</f>
        <v>0</v>
      </c>
      <c r="U288" s="8" cm="1">
        <f t="array" ref="U288">IF(AND(B288:D288="",G288:P288=""),"",VLOOKUP(J288,ABen_Rates,3,FALSE)*T288*S288)</f>
        <v>0</v>
      </c>
      <c r="V288" s="8" cm="1">
        <f t="array" ref="V288">IF(AND(B288:D288="",G288:P288=""),"",VLOOKUP(D288,Treatment_Life,2,FALSE)*U288)</f>
        <v>0</v>
      </c>
      <c r="W288" s="8" cm="1">
        <f t="array" ref="W288">IF(AND(B288:D288="",G288:P288=""),"",(H288-G288)*O288*Lane_Width*Cost_m2)</f>
        <v>1533.6</v>
      </c>
      <c r="X288" s="8" cm="1">
        <f t="array" ref="X288">IF(AND(B288:D288="",G288:P288=""),"",V288*Av_Cost_Coll/W288)</f>
        <v>0</v>
      </c>
      <c r="Y288" s="8" cm="1">
        <f t="array" ref="Y288">IF(AND(B288:D288="",G288:P288=""),"",VLOOKUP(CONCATENATE(M288,"-",N288),Likelihood,2,FALSE))</f>
        <v>50</v>
      </c>
      <c r="Z288" s="8" t="str" cm="1">
        <f t="array" ref="Z288">IF(AND(B288:D288="",G288:P288=""),"",IF(X288&gt;=2,IF(Y288&gt;50,"P1","P3"),IF(X288&gt;0,IF(Y288&gt;50,"P2","P5"),IF(Y288&gt;50,"P4","P6"))))</f>
        <v>P6</v>
      </c>
    </row>
    <row r="289" spans="1:26" x14ac:dyDescent="0.35">
      <c r="A289" t="s">
        <v>197</v>
      </c>
      <c r="B289">
        <v>288</v>
      </c>
      <c r="C289" t="s">
        <v>267</v>
      </c>
      <c r="D289" t="s">
        <v>46</v>
      </c>
      <c r="E289" s="5" t="s">
        <v>112</v>
      </c>
      <c r="F289" s="5" t="s">
        <v>153</v>
      </c>
      <c r="G289">
        <v>514</v>
      </c>
      <c r="H289">
        <v>527</v>
      </c>
      <c r="I289" t="s">
        <v>172</v>
      </c>
      <c r="J289" t="s">
        <v>13</v>
      </c>
      <c r="K289">
        <v>0.3</v>
      </c>
      <c r="L289">
        <v>0.28900000000000003</v>
      </c>
      <c r="M289">
        <v>0</v>
      </c>
      <c r="N289">
        <v>0</v>
      </c>
      <c r="O289">
        <v>1</v>
      </c>
      <c r="P289">
        <v>4709</v>
      </c>
      <c r="Q289" s="8" t="str" cm="1">
        <f t="array" ref="Q289">IF(AND(B289="",D289="",G289:H289="",J289:P289),"",IF(OR(B289="",D289="",AND(D289&lt;&gt;"A",D289&lt;&gt;"B",D289&lt;&gt;"C",D289&lt;&gt;"D",D289&lt;&gt;"U"),G289&lt;0,H289&lt;G289,AND(J289&lt;&gt;"BC",J289&lt;&gt;"SG",J289&lt;&gt;"KQ",J289&lt;&gt;"R"),J289="",K289="",L289="",L289&lt; 0,OR(M289="",M289&gt;15),OR(N289="",N289&gt;15),O289="",P289=""),"ERROR - Please check inputs",""))</f>
        <v/>
      </c>
      <c r="R289" s="8" cm="1">
        <f t="array" ref="R289">IF(AND(B289:D289="",G289:P289=""),"",H289-G289)</f>
        <v>13</v>
      </c>
      <c r="S289" s="8" cm="1">
        <f t="array" ref="S289">IF(AND(B289:D289="",G289:P289=""),"",P289*R289/1000*365)</f>
        <v>22344.204999999998</v>
      </c>
      <c r="T289" s="8" cm="1">
        <f t="array" ref="T289">IF(AND(B289:D289="",G289:P289=""),"",MAX(0,K289-L289))</f>
        <v>1.0999999999999954E-2</v>
      </c>
      <c r="U289" s="8" cm="1">
        <f t="array" ref="U289">IF(AND(B289:D289="",G289:P289=""),"",VLOOKUP(J289,ABen_Rates,3,FALSE)*T289*S289)</f>
        <v>2.7282274304999885E-4</v>
      </c>
      <c r="V289" s="8" cm="1">
        <f t="array" ref="V289">IF(AND(B289:D289="",G289:P289=""),"",VLOOKUP(D289,Treatment_Life,2,FALSE)*U289)</f>
        <v>2.4554046874499897E-3</v>
      </c>
      <c r="W289" s="8" cm="1">
        <f t="array" ref="W289">IF(AND(B289:D289="",G289:P289=""),"",(H289-G289)*O289*Lane_Width*Cost_m2)</f>
        <v>280.8</v>
      </c>
      <c r="X289" s="8" cm="1">
        <f t="array" ref="X289">IF(AND(B289:D289="",G289:P289=""),"",V289*Av_Cost_Coll/W289)</f>
        <v>1.1656788912745575</v>
      </c>
      <c r="Y289" s="8" cm="1">
        <f t="array" ref="Y289">IF(AND(B289:D289="",G289:P289=""),"",VLOOKUP(CONCATENATE(M289,"-",N289),Likelihood,2,FALSE))</f>
        <v>50</v>
      </c>
      <c r="Z289" s="8" t="str" cm="1">
        <f t="array" ref="Z289">IF(AND(B289:D289="",G289:P289=""),"",IF(X289&gt;=2,IF(Y289&gt;50,"P1","P3"),IF(X289&gt;0,IF(Y289&gt;50,"P2","P5"),IF(Y289&gt;50,"P4","P6"))))</f>
        <v>P5</v>
      </c>
    </row>
    <row r="290" spans="1:26" x14ac:dyDescent="0.35">
      <c r="A290" t="s">
        <v>197</v>
      </c>
      <c r="B290">
        <v>289</v>
      </c>
      <c r="C290" t="s">
        <v>268</v>
      </c>
      <c r="D290" t="s">
        <v>46</v>
      </c>
      <c r="E290" s="5" t="s">
        <v>112</v>
      </c>
      <c r="F290" s="5" t="s">
        <v>153</v>
      </c>
      <c r="G290">
        <v>0</v>
      </c>
      <c r="H290">
        <v>41</v>
      </c>
      <c r="I290" t="s">
        <v>154</v>
      </c>
      <c r="J290" t="s">
        <v>13</v>
      </c>
      <c r="K290">
        <v>0.3</v>
      </c>
      <c r="L290">
        <v>0.42299999999999999</v>
      </c>
      <c r="M290">
        <v>0</v>
      </c>
      <c r="N290">
        <v>0</v>
      </c>
      <c r="O290">
        <v>1</v>
      </c>
      <c r="P290">
        <v>7068</v>
      </c>
      <c r="Q290" s="8" t="str" cm="1">
        <f t="array" ref="Q290">IF(AND(B290="",D290="",G290:H290="",J290:P290),"",IF(OR(B290="",D290="",AND(D290&lt;&gt;"A",D290&lt;&gt;"B",D290&lt;&gt;"C",D290&lt;&gt;"D",D290&lt;&gt;"U"),G290&lt;0,H290&lt;G290,AND(J290&lt;&gt;"BC",J290&lt;&gt;"SG",J290&lt;&gt;"KQ",J290&lt;&gt;"R"),J290="",K290="",L290="",L290&lt; 0,OR(M290="",M290&gt;15),OR(N290="",N290&gt;15),O290="",P290=""),"ERROR - Please check inputs",""))</f>
        <v/>
      </c>
      <c r="R290" s="8" cm="1">
        <f t="array" ref="R290">IF(AND(B290:D290="",G290:P290=""),"",H290-G290)</f>
        <v>41</v>
      </c>
      <c r="S290" s="8" cm="1">
        <f t="array" ref="S290">IF(AND(B290:D290="",G290:P290=""),"",P290*R290/1000*365)</f>
        <v>105772.62000000001</v>
      </c>
      <c r="T290" s="8" cm="1">
        <f t="array" ref="T290">IF(AND(B290:D290="",G290:P290=""),"",MAX(0,K290-L290))</f>
        <v>0</v>
      </c>
      <c r="U290" s="8" cm="1">
        <f t="array" ref="U290">IF(AND(B290:D290="",G290:P290=""),"",VLOOKUP(J290,ABen_Rates,3,FALSE)*T290*S290)</f>
        <v>0</v>
      </c>
      <c r="V290" s="8" cm="1">
        <f t="array" ref="V290">IF(AND(B290:D290="",G290:P290=""),"",VLOOKUP(D290,Treatment_Life,2,FALSE)*U290)</f>
        <v>0</v>
      </c>
      <c r="W290" s="8" cm="1">
        <f t="array" ref="W290">IF(AND(B290:D290="",G290:P290=""),"",(H290-G290)*O290*Lane_Width*Cost_m2)</f>
        <v>885.59999999999991</v>
      </c>
      <c r="X290" s="8" cm="1">
        <f t="array" ref="X290">IF(AND(B290:D290="",G290:P290=""),"",V290*Av_Cost_Coll/W290)</f>
        <v>0</v>
      </c>
      <c r="Y290" s="8" cm="1">
        <f t="array" ref="Y290">IF(AND(B290:D290="",G290:P290=""),"",VLOOKUP(CONCATENATE(M290,"-",N290),Likelihood,2,FALSE))</f>
        <v>50</v>
      </c>
      <c r="Z290" s="8" t="str" cm="1">
        <f t="array" ref="Z290">IF(AND(B290:D290="",G290:P290=""),"",IF(X290&gt;=2,IF(Y290&gt;50,"P1","P3"),IF(X290&gt;0,IF(Y290&gt;50,"P2","P5"),IF(Y290&gt;50,"P4","P6"))))</f>
        <v>P6</v>
      </c>
    </row>
    <row r="291" spans="1:26" x14ac:dyDescent="0.35">
      <c r="A291" t="s">
        <v>197</v>
      </c>
      <c r="B291">
        <v>290</v>
      </c>
      <c r="C291" t="s">
        <v>268</v>
      </c>
      <c r="D291" t="s">
        <v>46</v>
      </c>
      <c r="E291" s="5" t="s">
        <v>112</v>
      </c>
      <c r="F291" s="5" t="s">
        <v>153</v>
      </c>
      <c r="G291">
        <v>0</v>
      </c>
      <c r="H291">
        <v>91</v>
      </c>
      <c r="I291" t="s">
        <v>172</v>
      </c>
      <c r="J291" t="s">
        <v>13</v>
      </c>
      <c r="K291">
        <v>0.3</v>
      </c>
      <c r="L291">
        <v>0.39800000000000002</v>
      </c>
      <c r="M291">
        <v>0</v>
      </c>
      <c r="N291">
        <v>0</v>
      </c>
      <c r="O291">
        <v>1</v>
      </c>
      <c r="P291">
        <v>7068</v>
      </c>
      <c r="Q291" s="8" t="str" cm="1">
        <f t="array" ref="Q291">IF(AND(B291="",D291="",G291:H291="",J291:P291),"",IF(OR(B291="",D291="",AND(D291&lt;&gt;"A",D291&lt;&gt;"B",D291&lt;&gt;"C",D291&lt;&gt;"D",D291&lt;&gt;"U"),G291&lt;0,H291&lt;G291,AND(J291&lt;&gt;"BC",J291&lt;&gt;"SG",J291&lt;&gt;"KQ",J291&lt;&gt;"R"),J291="",K291="",L291="",L291&lt; 0,OR(M291="",M291&gt;15),OR(N291="",N291&gt;15),O291="",P291=""),"ERROR - Please check inputs",""))</f>
        <v/>
      </c>
      <c r="R291" s="8" cm="1">
        <f t="array" ref="R291">IF(AND(B291:D291="",G291:P291=""),"",H291-G291)</f>
        <v>91</v>
      </c>
      <c r="S291" s="8" cm="1">
        <f t="array" ref="S291">IF(AND(B291:D291="",G291:P291=""),"",P291*R291/1000*365)</f>
        <v>234763.62</v>
      </c>
      <c r="T291" s="8" cm="1">
        <f t="array" ref="T291">IF(AND(B291:D291="",G291:P291=""),"",MAX(0,K291-L291))</f>
        <v>0</v>
      </c>
      <c r="U291" s="8" cm="1">
        <f t="array" ref="U291">IF(AND(B291:D291="",G291:P291=""),"",VLOOKUP(J291,ABen_Rates,3,FALSE)*T291*S291)</f>
        <v>0</v>
      </c>
      <c r="V291" s="8" cm="1">
        <f t="array" ref="V291">IF(AND(B291:D291="",G291:P291=""),"",VLOOKUP(D291,Treatment_Life,2,FALSE)*U291)</f>
        <v>0</v>
      </c>
      <c r="W291" s="8" cm="1">
        <f t="array" ref="W291">IF(AND(B291:D291="",G291:P291=""),"",(H291-G291)*O291*Lane_Width*Cost_m2)</f>
        <v>1965.6000000000001</v>
      </c>
      <c r="X291" s="8" cm="1">
        <f t="array" ref="X291">IF(AND(B291:D291="",G291:P291=""),"",V291*Av_Cost_Coll/W291)</f>
        <v>0</v>
      </c>
      <c r="Y291" s="8" cm="1">
        <f t="array" ref="Y291">IF(AND(B291:D291="",G291:P291=""),"",VLOOKUP(CONCATENATE(M291,"-",N291),Likelihood,2,FALSE))</f>
        <v>50</v>
      </c>
      <c r="Z291" s="8" t="str" cm="1">
        <f t="array" ref="Z291">IF(AND(B291:D291="",G291:P291=""),"",IF(X291&gt;=2,IF(Y291&gt;50,"P1","P3"),IF(X291&gt;0,IF(Y291&gt;50,"P2","P5"),IF(Y291&gt;50,"P4","P6"))))</f>
        <v>P6</v>
      </c>
    </row>
    <row r="292" spans="1:26" x14ac:dyDescent="0.35">
      <c r="A292" t="s">
        <v>197</v>
      </c>
      <c r="B292">
        <v>291</v>
      </c>
      <c r="C292" t="s">
        <v>268</v>
      </c>
      <c r="D292" t="s">
        <v>46</v>
      </c>
      <c r="E292" s="5" t="s">
        <v>112</v>
      </c>
      <c r="F292" s="5" t="s">
        <v>153</v>
      </c>
      <c r="G292">
        <v>191</v>
      </c>
      <c r="H292">
        <v>271</v>
      </c>
      <c r="I292" t="s">
        <v>172</v>
      </c>
      <c r="J292" t="s">
        <v>7</v>
      </c>
      <c r="K292">
        <v>0.35</v>
      </c>
      <c r="L292">
        <v>0.39100000000000001</v>
      </c>
      <c r="M292">
        <v>3</v>
      </c>
      <c r="N292">
        <v>0</v>
      </c>
      <c r="O292">
        <v>1</v>
      </c>
      <c r="P292">
        <v>7068</v>
      </c>
      <c r="Q292" s="8" t="str" cm="1">
        <f t="array" ref="Q292">IF(AND(B292="",D292="",G292:H292="",J292:P292),"",IF(OR(B292="",D292="",AND(D292&lt;&gt;"A",D292&lt;&gt;"B",D292&lt;&gt;"C",D292&lt;&gt;"D",D292&lt;&gt;"U"),G292&lt;0,H292&lt;G292,AND(J292&lt;&gt;"BC",J292&lt;&gt;"SG",J292&lt;&gt;"KQ",J292&lt;&gt;"R"),J292="",K292="",L292="",L292&lt; 0,OR(M292="",M292&gt;15),OR(N292="",N292&gt;15),O292="",P292=""),"ERROR - Please check inputs",""))</f>
        <v/>
      </c>
      <c r="R292" s="8" cm="1">
        <f t="array" ref="R292">IF(AND(B292:D292="",G292:P292=""),"",H292-G292)</f>
        <v>80</v>
      </c>
      <c r="S292" s="8" cm="1">
        <f t="array" ref="S292">IF(AND(B292:D292="",G292:P292=""),"",P292*R292/1000*365)</f>
        <v>206385.6</v>
      </c>
      <c r="T292" s="8" cm="1">
        <f t="array" ref="T292">IF(AND(B292:D292="",G292:P292=""),"",MAX(0,K292-L292))</f>
        <v>0</v>
      </c>
      <c r="U292" s="8" cm="1">
        <f t="array" ref="U292">IF(AND(B292:D292="",G292:P292=""),"",VLOOKUP(J292,ABen_Rates,3,FALSE)*T292*S292)</f>
        <v>0</v>
      </c>
      <c r="V292" s="8" cm="1">
        <f t="array" ref="V292">IF(AND(B292:D292="",G292:P292=""),"",VLOOKUP(D292,Treatment_Life,2,FALSE)*U292)</f>
        <v>0</v>
      </c>
      <c r="W292" s="8" cm="1">
        <f t="array" ref="W292">IF(AND(B292:D292="",G292:P292=""),"",(H292-G292)*O292*Lane_Width*Cost_m2)</f>
        <v>1728</v>
      </c>
      <c r="X292" s="8" cm="1">
        <f t="array" ref="X292">IF(AND(B292:D292="",G292:P292=""),"",V292*Av_Cost_Coll/W292)</f>
        <v>0</v>
      </c>
      <c r="Y292" s="8" cm="1">
        <f t="array" ref="Y292">IF(AND(B292:D292="",G292:P292=""),"",VLOOKUP(CONCATENATE(M292,"-",N292),Likelihood,2,FALSE))</f>
        <v>29</v>
      </c>
      <c r="Z292" s="8" t="str" cm="1">
        <f t="array" ref="Z292">IF(AND(B292:D292="",G292:P292=""),"",IF(X292&gt;=2,IF(Y292&gt;50,"P1","P3"),IF(X292&gt;0,IF(Y292&gt;50,"P2","P5"),IF(Y292&gt;50,"P4","P6"))))</f>
        <v>P6</v>
      </c>
    </row>
    <row r="293" spans="1:26" x14ac:dyDescent="0.35">
      <c r="A293" t="s">
        <v>197</v>
      </c>
      <c r="B293">
        <v>292</v>
      </c>
      <c r="C293" t="s">
        <v>269</v>
      </c>
      <c r="D293" t="s">
        <v>46</v>
      </c>
      <c r="E293" s="5" t="s">
        <v>112</v>
      </c>
      <c r="F293" s="5" t="s">
        <v>153</v>
      </c>
      <c r="G293">
        <v>0</v>
      </c>
      <c r="H293">
        <v>97</v>
      </c>
      <c r="I293" t="s">
        <v>154</v>
      </c>
      <c r="J293" t="s">
        <v>13</v>
      </c>
      <c r="K293">
        <v>0.3</v>
      </c>
      <c r="L293">
        <v>0.33200000000000002</v>
      </c>
      <c r="M293">
        <v>1</v>
      </c>
      <c r="N293">
        <v>1</v>
      </c>
      <c r="O293">
        <v>1</v>
      </c>
      <c r="P293">
        <v>11400</v>
      </c>
      <c r="Q293" s="8" t="str" cm="1">
        <f t="array" ref="Q293">IF(AND(B293="",D293="",G293:H293="",J293:P293),"",IF(OR(B293="",D293="",AND(D293&lt;&gt;"A",D293&lt;&gt;"B",D293&lt;&gt;"C",D293&lt;&gt;"D",D293&lt;&gt;"U"),G293&lt;0,H293&lt;G293,AND(J293&lt;&gt;"BC",J293&lt;&gt;"SG",J293&lt;&gt;"KQ",J293&lt;&gt;"R"),J293="",K293="",L293="",L293&lt; 0,OR(M293="",M293&gt;15),OR(N293="",N293&gt;15),O293="",P293=""),"ERROR - Please check inputs",""))</f>
        <v/>
      </c>
      <c r="R293" s="8" cm="1">
        <f t="array" ref="R293">IF(AND(B293:D293="",G293:P293=""),"",H293-G293)</f>
        <v>97</v>
      </c>
      <c r="S293" s="8" cm="1">
        <f t="array" ref="S293">IF(AND(B293:D293="",G293:P293=""),"",P293*R293/1000*365)</f>
        <v>403617</v>
      </c>
      <c r="T293" s="8" cm="1">
        <f t="array" ref="T293">IF(AND(B293:D293="",G293:P293=""),"",MAX(0,K293-L293))</f>
        <v>0</v>
      </c>
      <c r="U293" s="8" cm="1">
        <f t="array" ref="U293">IF(AND(B293:D293="",G293:P293=""),"",VLOOKUP(J293,ABen_Rates,3,FALSE)*T293*S293)</f>
        <v>0</v>
      </c>
      <c r="V293" s="8" cm="1">
        <f t="array" ref="V293">IF(AND(B293:D293="",G293:P293=""),"",VLOOKUP(D293,Treatment_Life,2,FALSE)*U293)</f>
        <v>0</v>
      </c>
      <c r="W293" s="8" cm="1">
        <f t="array" ref="W293">IF(AND(B293:D293="",G293:P293=""),"",(H293-G293)*O293*Lane_Width*Cost_m2)</f>
        <v>2095.1999999999998</v>
      </c>
      <c r="X293" s="8" cm="1">
        <f t="array" ref="X293">IF(AND(B293:D293="",G293:P293=""),"",V293*Av_Cost_Coll/W293)</f>
        <v>0</v>
      </c>
      <c r="Y293" s="8" cm="1">
        <f t="array" ref="Y293">IF(AND(B293:D293="",G293:P293=""),"",VLOOKUP(CONCATENATE(M293,"-",N293),Likelihood,2,FALSE))</f>
        <v>66</v>
      </c>
      <c r="Z293" s="8" t="str" cm="1">
        <f t="array" ref="Z293">IF(AND(B293:D293="",G293:P293=""),"",IF(X293&gt;=2,IF(Y293&gt;50,"P1","P3"),IF(X293&gt;0,IF(Y293&gt;50,"P2","P5"),IF(Y293&gt;50,"P4","P6"))))</f>
        <v>P4</v>
      </c>
    </row>
    <row r="294" spans="1:26" x14ac:dyDescent="0.35">
      <c r="A294" t="s">
        <v>197</v>
      </c>
      <c r="B294">
        <v>293</v>
      </c>
      <c r="C294" t="s">
        <v>270</v>
      </c>
      <c r="D294" t="s">
        <v>46</v>
      </c>
      <c r="E294" s="5" t="s">
        <v>112</v>
      </c>
      <c r="F294" s="5" t="s">
        <v>153</v>
      </c>
      <c r="G294">
        <v>100</v>
      </c>
      <c r="H294">
        <v>213</v>
      </c>
      <c r="I294" t="s">
        <v>154</v>
      </c>
      <c r="J294" t="s">
        <v>13</v>
      </c>
      <c r="K294">
        <v>0.3</v>
      </c>
      <c r="L294">
        <v>0.43</v>
      </c>
      <c r="M294">
        <v>2</v>
      </c>
      <c r="N294">
        <v>1</v>
      </c>
      <c r="O294">
        <v>1</v>
      </c>
      <c r="P294">
        <v>7068</v>
      </c>
      <c r="Q294" s="8" t="str" cm="1">
        <f t="array" ref="Q294">IF(AND(B294="",D294="",G294:H294="",J294:P294),"",IF(OR(B294="",D294="",AND(D294&lt;&gt;"A",D294&lt;&gt;"B",D294&lt;&gt;"C",D294&lt;&gt;"D",D294&lt;&gt;"U"),G294&lt;0,H294&lt;G294,AND(J294&lt;&gt;"BC",J294&lt;&gt;"SG",J294&lt;&gt;"KQ",J294&lt;&gt;"R"),J294="",K294="",L294="",L294&lt; 0,OR(M294="",M294&gt;15),OR(N294="",N294&gt;15),O294="",P294=""),"ERROR - Please check inputs",""))</f>
        <v/>
      </c>
      <c r="R294" s="8" cm="1">
        <f t="array" ref="R294">IF(AND(B294:D294="",G294:P294=""),"",H294-G294)</f>
        <v>113</v>
      </c>
      <c r="S294" s="8" cm="1">
        <f t="array" ref="S294">IF(AND(B294:D294="",G294:P294=""),"",P294*R294/1000*365)</f>
        <v>291519.65999999997</v>
      </c>
      <c r="T294" s="8" cm="1">
        <f t="array" ref="T294">IF(AND(B294:D294="",G294:P294=""),"",MAX(0,K294-L294))</f>
        <v>0</v>
      </c>
      <c r="U294" s="8" cm="1">
        <f t="array" ref="U294">IF(AND(B294:D294="",G294:P294=""),"",VLOOKUP(J294,ABen_Rates,3,FALSE)*T294*S294)</f>
        <v>0</v>
      </c>
      <c r="V294" s="8" cm="1">
        <f t="array" ref="V294">IF(AND(B294:D294="",G294:P294=""),"",VLOOKUP(D294,Treatment_Life,2,FALSE)*U294)</f>
        <v>0</v>
      </c>
      <c r="W294" s="8" cm="1">
        <f t="array" ref="W294">IF(AND(B294:D294="",G294:P294=""),"",(H294-G294)*O294*Lane_Width*Cost_m2)</f>
        <v>2440.8000000000002</v>
      </c>
      <c r="X294" s="8" cm="1">
        <f t="array" ref="X294">IF(AND(B294:D294="",G294:P294=""),"",V294*Av_Cost_Coll/W294)</f>
        <v>0</v>
      </c>
      <c r="Y294" s="8" cm="1">
        <f t="array" ref="Y294">IF(AND(B294:D294="",G294:P294=""),"",VLOOKUP(CONCATENATE(M294,"-",N294),Likelihood,2,FALSE))</f>
        <v>59</v>
      </c>
      <c r="Z294" s="8" t="str" cm="1">
        <f t="array" ref="Z294">IF(AND(B294:D294="",G294:P294=""),"",IF(X294&gt;=2,IF(Y294&gt;50,"P1","P3"),IF(X294&gt;0,IF(Y294&gt;50,"P2","P5"),IF(Y294&gt;50,"P4","P6"))))</f>
        <v>P4</v>
      </c>
    </row>
    <row r="295" spans="1:26" x14ac:dyDescent="0.35">
      <c r="A295" t="s">
        <v>197</v>
      </c>
      <c r="B295">
        <v>294</v>
      </c>
      <c r="C295" t="s">
        <v>271</v>
      </c>
      <c r="D295" t="s">
        <v>46</v>
      </c>
      <c r="E295" s="5" t="s">
        <v>112</v>
      </c>
      <c r="F295" s="5" t="s">
        <v>153</v>
      </c>
      <c r="G295">
        <v>0</v>
      </c>
      <c r="H295">
        <v>13</v>
      </c>
      <c r="I295" t="s">
        <v>154</v>
      </c>
      <c r="J295" t="s">
        <v>13</v>
      </c>
      <c r="K295">
        <v>0.3</v>
      </c>
      <c r="L295">
        <v>0.30900000000000005</v>
      </c>
      <c r="M295">
        <v>1</v>
      </c>
      <c r="N295">
        <v>1</v>
      </c>
      <c r="O295">
        <v>1</v>
      </c>
      <c r="P295">
        <v>11400</v>
      </c>
      <c r="Q295" s="8" t="str" cm="1">
        <f t="array" ref="Q295">IF(AND(B295="",D295="",G295:H295="",J295:P295),"",IF(OR(B295="",D295="",AND(D295&lt;&gt;"A",D295&lt;&gt;"B",D295&lt;&gt;"C",D295&lt;&gt;"D",D295&lt;&gt;"U"),G295&lt;0,H295&lt;G295,AND(J295&lt;&gt;"BC",J295&lt;&gt;"SG",J295&lt;&gt;"KQ",J295&lt;&gt;"R"),J295="",K295="",L295="",L295&lt; 0,OR(M295="",M295&gt;15),OR(N295="",N295&gt;15),O295="",P295=""),"ERROR - Please check inputs",""))</f>
        <v/>
      </c>
      <c r="R295" s="8" cm="1">
        <f t="array" ref="R295">IF(AND(B295:D295="",G295:P295=""),"",H295-G295)</f>
        <v>13</v>
      </c>
      <c r="S295" s="8" cm="1">
        <f t="array" ref="S295">IF(AND(B295:D295="",G295:P295=""),"",P295*R295/1000*365)</f>
        <v>54092.999999999993</v>
      </c>
      <c r="T295" s="8" cm="1">
        <f t="array" ref="T295">IF(AND(B295:D295="",G295:P295=""),"",MAX(0,K295-L295))</f>
        <v>0</v>
      </c>
      <c r="U295" s="8" cm="1">
        <f t="array" ref="U295">IF(AND(B295:D295="",G295:P295=""),"",VLOOKUP(J295,ABen_Rates,3,FALSE)*T295*S295)</f>
        <v>0</v>
      </c>
      <c r="V295" s="8" cm="1">
        <f t="array" ref="V295">IF(AND(B295:D295="",G295:P295=""),"",VLOOKUP(D295,Treatment_Life,2,FALSE)*U295)</f>
        <v>0</v>
      </c>
      <c r="W295" s="8" cm="1">
        <f t="array" ref="W295">IF(AND(B295:D295="",G295:P295=""),"",(H295-G295)*O295*Lane_Width*Cost_m2)</f>
        <v>280.8</v>
      </c>
      <c r="X295" s="8" cm="1">
        <f t="array" ref="X295">IF(AND(B295:D295="",G295:P295=""),"",V295*Av_Cost_Coll/W295)</f>
        <v>0</v>
      </c>
      <c r="Y295" s="8" cm="1">
        <f t="array" ref="Y295">IF(AND(B295:D295="",G295:P295=""),"",VLOOKUP(CONCATENATE(M295,"-",N295),Likelihood,2,FALSE))</f>
        <v>66</v>
      </c>
      <c r="Z295" s="8" t="str" cm="1">
        <f t="array" ref="Z295">IF(AND(B295:D295="",G295:P295=""),"",IF(X295&gt;=2,IF(Y295&gt;50,"P1","P3"),IF(X295&gt;0,IF(Y295&gt;50,"P2","P5"),IF(Y295&gt;50,"P4","P6"))))</f>
        <v>P4</v>
      </c>
    </row>
    <row r="296" spans="1:26" x14ac:dyDescent="0.35">
      <c r="A296" t="s">
        <v>197</v>
      </c>
      <c r="B296">
        <v>295</v>
      </c>
      <c r="C296" t="s">
        <v>271</v>
      </c>
      <c r="D296" t="s">
        <v>46</v>
      </c>
      <c r="E296" s="5" t="s">
        <v>112</v>
      </c>
      <c r="F296" s="5" t="s">
        <v>153</v>
      </c>
      <c r="G296">
        <v>13</v>
      </c>
      <c r="H296">
        <v>131</v>
      </c>
      <c r="I296" t="s">
        <v>154</v>
      </c>
      <c r="J296" t="s">
        <v>7</v>
      </c>
      <c r="K296">
        <v>0.35</v>
      </c>
      <c r="L296">
        <v>0.379</v>
      </c>
      <c r="M296">
        <v>1</v>
      </c>
      <c r="N296">
        <v>1</v>
      </c>
      <c r="O296">
        <v>1</v>
      </c>
      <c r="P296">
        <v>11400</v>
      </c>
      <c r="Q296" s="8" t="str" cm="1">
        <f t="array" ref="Q296">IF(AND(B296="",D296="",G296:H296="",J296:P296),"",IF(OR(B296="",D296="",AND(D296&lt;&gt;"A",D296&lt;&gt;"B",D296&lt;&gt;"C",D296&lt;&gt;"D",D296&lt;&gt;"U"),G296&lt;0,H296&lt;G296,AND(J296&lt;&gt;"BC",J296&lt;&gt;"SG",J296&lt;&gt;"KQ",J296&lt;&gt;"R"),J296="",K296="",L296="",L296&lt; 0,OR(M296="",M296&gt;15),OR(N296="",N296&gt;15),O296="",P296=""),"ERROR - Please check inputs",""))</f>
        <v/>
      </c>
      <c r="R296" s="8" cm="1">
        <f t="array" ref="R296">IF(AND(B296:D296="",G296:P296=""),"",H296-G296)</f>
        <v>118</v>
      </c>
      <c r="S296" s="8" cm="1">
        <f t="array" ref="S296">IF(AND(B296:D296="",G296:P296=""),"",P296*R296/1000*365)</f>
        <v>490998</v>
      </c>
      <c r="T296" s="8" cm="1">
        <f t="array" ref="T296">IF(AND(B296:D296="",G296:P296=""),"",MAX(0,K296-L296))</f>
        <v>0</v>
      </c>
      <c r="U296" s="8" cm="1">
        <f t="array" ref="U296">IF(AND(B296:D296="",G296:P296=""),"",VLOOKUP(J296,ABen_Rates,3,FALSE)*T296*S296)</f>
        <v>0</v>
      </c>
      <c r="V296" s="8" cm="1">
        <f t="array" ref="V296">IF(AND(B296:D296="",G296:P296=""),"",VLOOKUP(D296,Treatment_Life,2,FALSE)*U296)</f>
        <v>0</v>
      </c>
      <c r="W296" s="8" cm="1">
        <f t="array" ref="W296">IF(AND(B296:D296="",G296:P296=""),"",(H296-G296)*O296*Lane_Width*Cost_m2)</f>
        <v>2548.8000000000002</v>
      </c>
      <c r="X296" s="8" cm="1">
        <f t="array" ref="X296">IF(AND(B296:D296="",G296:P296=""),"",V296*Av_Cost_Coll/W296)</f>
        <v>0</v>
      </c>
      <c r="Y296" s="8" cm="1">
        <f t="array" ref="Y296">IF(AND(B296:D296="",G296:P296=""),"",VLOOKUP(CONCATENATE(M296,"-",N296),Likelihood,2,FALSE))</f>
        <v>66</v>
      </c>
      <c r="Z296" s="8" t="str" cm="1">
        <f t="array" ref="Z296">IF(AND(B296:D296="",G296:P296=""),"",IF(X296&gt;=2,IF(Y296&gt;50,"P1","P3"),IF(X296&gt;0,IF(Y296&gt;50,"P2","P5"),IF(Y296&gt;50,"P4","P6"))))</f>
        <v>P4</v>
      </c>
    </row>
    <row r="297" spans="1:26" x14ac:dyDescent="0.35">
      <c r="A297" t="s">
        <v>197</v>
      </c>
      <c r="B297">
        <v>296</v>
      </c>
      <c r="C297" t="s">
        <v>271</v>
      </c>
      <c r="D297" t="s">
        <v>46</v>
      </c>
      <c r="E297" s="5" t="s">
        <v>112</v>
      </c>
      <c r="F297" s="5" t="s">
        <v>153</v>
      </c>
      <c r="G297">
        <v>131</v>
      </c>
      <c r="H297">
        <v>272</v>
      </c>
      <c r="I297" t="s">
        <v>154</v>
      </c>
      <c r="J297" t="s">
        <v>13</v>
      </c>
      <c r="K297">
        <v>0.3</v>
      </c>
      <c r="L297">
        <v>0.36</v>
      </c>
      <c r="M297">
        <v>1</v>
      </c>
      <c r="N297">
        <v>1</v>
      </c>
      <c r="O297">
        <v>1</v>
      </c>
      <c r="P297">
        <v>11400</v>
      </c>
      <c r="Q297" s="8" t="str" cm="1">
        <f t="array" ref="Q297">IF(AND(B297="",D297="",G297:H297="",J297:P297),"",IF(OR(B297="",D297="",AND(D297&lt;&gt;"A",D297&lt;&gt;"B",D297&lt;&gt;"C",D297&lt;&gt;"D",D297&lt;&gt;"U"),G297&lt;0,H297&lt;G297,AND(J297&lt;&gt;"BC",J297&lt;&gt;"SG",J297&lt;&gt;"KQ",J297&lt;&gt;"R"),J297="",K297="",L297="",L297&lt; 0,OR(M297="",M297&gt;15),OR(N297="",N297&gt;15),O297="",P297=""),"ERROR - Please check inputs",""))</f>
        <v/>
      </c>
      <c r="R297" s="8" cm="1">
        <f t="array" ref="R297">IF(AND(B297:D297="",G297:P297=""),"",H297-G297)</f>
        <v>141</v>
      </c>
      <c r="S297" s="8" cm="1">
        <f t="array" ref="S297">IF(AND(B297:D297="",G297:P297=""),"",P297*R297/1000*365)</f>
        <v>586701</v>
      </c>
      <c r="T297" s="8" cm="1">
        <f t="array" ref="T297">IF(AND(B297:D297="",G297:P297=""),"",MAX(0,K297-L297))</f>
        <v>0</v>
      </c>
      <c r="U297" s="8" cm="1">
        <f t="array" ref="U297">IF(AND(B297:D297="",G297:P297=""),"",VLOOKUP(J297,ABen_Rates,3,FALSE)*T297*S297)</f>
        <v>0</v>
      </c>
      <c r="V297" s="8" cm="1">
        <f t="array" ref="V297">IF(AND(B297:D297="",G297:P297=""),"",VLOOKUP(D297,Treatment_Life,2,FALSE)*U297)</f>
        <v>0</v>
      </c>
      <c r="W297" s="8" cm="1">
        <f t="array" ref="W297">IF(AND(B297:D297="",G297:P297=""),"",(H297-G297)*O297*Lane_Width*Cost_m2)</f>
        <v>3045.6000000000004</v>
      </c>
      <c r="X297" s="8" cm="1">
        <f t="array" ref="X297">IF(AND(B297:D297="",G297:P297=""),"",V297*Av_Cost_Coll/W297)</f>
        <v>0</v>
      </c>
      <c r="Y297" s="8" cm="1">
        <f t="array" ref="Y297">IF(AND(B297:D297="",G297:P297=""),"",VLOOKUP(CONCATENATE(M297,"-",N297),Likelihood,2,FALSE))</f>
        <v>66</v>
      </c>
      <c r="Z297" s="8" t="str" cm="1">
        <f t="array" ref="Z297">IF(AND(B297:D297="",G297:P297=""),"",IF(X297&gt;=2,IF(Y297&gt;50,"P1","P3"),IF(X297&gt;0,IF(Y297&gt;50,"P2","P5"),IF(Y297&gt;50,"P4","P6"))))</f>
        <v>P4</v>
      </c>
    </row>
    <row r="298" spans="1:26" x14ac:dyDescent="0.35">
      <c r="A298" t="s">
        <v>197</v>
      </c>
      <c r="B298">
        <v>297</v>
      </c>
      <c r="C298" t="s">
        <v>271</v>
      </c>
      <c r="D298" t="s">
        <v>46</v>
      </c>
      <c r="E298" s="5" t="s">
        <v>112</v>
      </c>
      <c r="F298" s="5" t="s">
        <v>153</v>
      </c>
      <c r="G298">
        <v>272</v>
      </c>
      <c r="H298">
        <v>330</v>
      </c>
      <c r="I298" t="s">
        <v>154</v>
      </c>
      <c r="J298" t="s">
        <v>7</v>
      </c>
      <c r="K298">
        <v>0.35</v>
      </c>
      <c r="L298">
        <v>0.375</v>
      </c>
      <c r="M298">
        <v>3</v>
      </c>
      <c r="N298">
        <v>0</v>
      </c>
      <c r="O298">
        <v>1</v>
      </c>
      <c r="P298">
        <v>11400</v>
      </c>
      <c r="Q298" s="8" t="str" cm="1">
        <f t="array" ref="Q298">IF(AND(B298="",D298="",G298:H298="",J298:P298),"",IF(OR(B298="",D298="",AND(D298&lt;&gt;"A",D298&lt;&gt;"B",D298&lt;&gt;"C",D298&lt;&gt;"D",D298&lt;&gt;"U"),G298&lt;0,H298&lt;G298,AND(J298&lt;&gt;"BC",J298&lt;&gt;"SG",J298&lt;&gt;"KQ",J298&lt;&gt;"R"),J298="",K298="",L298="",L298&lt; 0,OR(M298="",M298&gt;15),OR(N298="",N298&gt;15),O298="",P298=""),"ERROR - Please check inputs",""))</f>
        <v/>
      </c>
      <c r="R298" s="8" cm="1">
        <f t="array" ref="R298">IF(AND(B298:D298="",G298:P298=""),"",H298-G298)</f>
        <v>58</v>
      </c>
      <c r="S298" s="8" cm="1">
        <f t="array" ref="S298">IF(AND(B298:D298="",G298:P298=""),"",P298*R298/1000*365)</f>
        <v>241338.00000000003</v>
      </c>
      <c r="T298" s="8" cm="1">
        <f t="array" ref="T298">IF(AND(B298:D298="",G298:P298=""),"",MAX(0,K298-L298))</f>
        <v>0</v>
      </c>
      <c r="U298" s="8" cm="1">
        <f t="array" ref="U298">IF(AND(B298:D298="",G298:P298=""),"",VLOOKUP(J298,ABen_Rates,3,FALSE)*T298*S298)</f>
        <v>0</v>
      </c>
      <c r="V298" s="8" cm="1">
        <f t="array" ref="V298">IF(AND(B298:D298="",G298:P298=""),"",VLOOKUP(D298,Treatment_Life,2,FALSE)*U298)</f>
        <v>0</v>
      </c>
      <c r="W298" s="8" cm="1">
        <f t="array" ref="W298">IF(AND(B298:D298="",G298:P298=""),"",(H298-G298)*O298*Lane_Width*Cost_m2)</f>
        <v>1252.8000000000002</v>
      </c>
      <c r="X298" s="8" cm="1">
        <f t="array" ref="X298">IF(AND(B298:D298="",G298:P298=""),"",V298*Av_Cost_Coll/W298)</f>
        <v>0</v>
      </c>
      <c r="Y298" s="8" cm="1">
        <f t="array" ref="Y298">IF(AND(B298:D298="",G298:P298=""),"",VLOOKUP(CONCATENATE(M298,"-",N298),Likelihood,2,FALSE))</f>
        <v>29</v>
      </c>
      <c r="Z298" s="8" t="str" cm="1">
        <f t="array" ref="Z298">IF(AND(B298:D298="",G298:P298=""),"",IF(X298&gt;=2,IF(Y298&gt;50,"P1","P3"),IF(X298&gt;0,IF(Y298&gt;50,"P2","P5"),IF(Y298&gt;50,"P4","P6"))))</f>
        <v>P6</v>
      </c>
    </row>
    <row r="299" spans="1:26" x14ac:dyDescent="0.35">
      <c r="A299" t="s">
        <v>197</v>
      </c>
      <c r="B299">
        <v>298</v>
      </c>
      <c r="C299" t="s">
        <v>271</v>
      </c>
      <c r="D299" t="s">
        <v>46</v>
      </c>
      <c r="E299" s="5" t="s">
        <v>112</v>
      </c>
      <c r="F299" s="5" t="s">
        <v>153</v>
      </c>
      <c r="G299">
        <v>330</v>
      </c>
      <c r="H299">
        <v>481</v>
      </c>
      <c r="I299" t="s">
        <v>154</v>
      </c>
      <c r="J299" t="s">
        <v>13</v>
      </c>
      <c r="K299">
        <v>0.3</v>
      </c>
      <c r="L299">
        <v>0.35099999999999998</v>
      </c>
      <c r="M299">
        <v>3</v>
      </c>
      <c r="N299">
        <v>0</v>
      </c>
      <c r="O299">
        <v>1</v>
      </c>
      <c r="P299">
        <v>11400</v>
      </c>
      <c r="Q299" s="8" t="str" cm="1">
        <f t="array" ref="Q299">IF(AND(B299="",D299="",G299:H299="",J299:P299),"",IF(OR(B299="",D299="",AND(D299&lt;&gt;"A",D299&lt;&gt;"B",D299&lt;&gt;"C",D299&lt;&gt;"D",D299&lt;&gt;"U"),G299&lt;0,H299&lt;G299,AND(J299&lt;&gt;"BC",J299&lt;&gt;"SG",J299&lt;&gt;"KQ",J299&lt;&gt;"R"),J299="",K299="",L299="",L299&lt; 0,OR(M299="",M299&gt;15),OR(N299="",N299&gt;15),O299="",P299=""),"ERROR - Please check inputs",""))</f>
        <v/>
      </c>
      <c r="R299" s="8" cm="1">
        <f t="array" ref="R299">IF(AND(B299:D299="",G299:P299=""),"",H299-G299)</f>
        <v>151</v>
      </c>
      <c r="S299" s="8" cm="1">
        <f t="array" ref="S299">IF(AND(B299:D299="",G299:P299=""),"",P299*R299/1000*365)</f>
        <v>628311</v>
      </c>
      <c r="T299" s="8" cm="1">
        <f t="array" ref="T299">IF(AND(B299:D299="",G299:P299=""),"",MAX(0,K299-L299))</f>
        <v>0</v>
      </c>
      <c r="U299" s="8" cm="1">
        <f t="array" ref="U299">IF(AND(B299:D299="",G299:P299=""),"",VLOOKUP(J299,ABen_Rates,3,FALSE)*T299*S299)</f>
        <v>0</v>
      </c>
      <c r="V299" s="8" cm="1">
        <f t="array" ref="V299">IF(AND(B299:D299="",G299:P299=""),"",VLOOKUP(D299,Treatment_Life,2,FALSE)*U299)</f>
        <v>0</v>
      </c>
      <c r="W299" s="8" cm="1">
        <f t="array" ref="W299">IF(AND(B299:D299="",G299:P299=""),"",(H299-G299)*O299*Lane_Width*Cost_m2)</f>
        <v>3261.6000000000004</v>
      </c>
      <c r="X299" s="8" cm="1">
        <f t="array" ref="X299">IF(AND(B299:D299="",G299:P299=""),"",V299*Av_Cost_Coll/W299)</f>
        <v>0</v>
      </c>
      <c r="Y299" s="8" cm="1">
        <f t="array" ref="Y299">IF(AND(B299:D299="",G299:P299=""),"",VLOOKUP(CONCATENATE(M299,"-",N299),Likelihood,2,FALSE))</f>
        <v>29</v>
      </c>
      <c r="Z299" s="8" t="str" cm="1">
        <f t="array" ref="Z299">IF(AND(B299:D299="",G299:P299=""),"",IF(X299&gt;=2,IF(Y299&gt;50,"P1","P3"),IF(X299&gt;0,IF(Y299&gt;50,"P2","P5"),IF(Y299&gt;50,"P4","P6"))))</f>
        <v>P6</v>
      </c>
    </row>
    <row r="300" spans="1:26" x14ac:dyDescent="0.35">
      <c r="A300" t="s">
        <v>197</v>
      </c>
      <c r="B300">
        <v>299</v>
      </c>
      <c r="C300" t="s">
        <v>271</v>
      </c>
      <c r="D300" t="s">
        <v>46</v>
      </c>
      <c r="E300" s="5" t="s">
        <v>112</v>
      </c>
      <c r="F300" s="5" t="s">
        <v>153</v>
      </c>
      <c r="G300">
        <v>481</v>
      </c>
      <c r="H300">
        <v>610</v>
      </c>
      <c r="I300" t="s">
        <v>154</v>
      </c>
      <c r="J300" t="s">
        <v>7</v>
      </c>
      <c r="K300">
        <v>0.35</v>
      </c>
      <c r="L300">
        <v>0.38200000000000001</v>
      </c>
      <c r="M300">
        <v>0</v>
      </c>
      <c r="N300">
        <v>0</v>
      </c>
      <c r="O300">
        <v>1</v>
      </c>
      <c r="P300">
        <v>11400</v>
      </c>
      <c r="Q300" s="8" t="str" cm="1">
        <f t="array" ref="Q300">IF(AND(B300="",D300="",G300:H300="",J300:P300),"",IF(OR(B300="",D300="",AND(D300&lt;&gt;"A",D300&lt;&gt;"B",D300&lt;&gt;"C",D300&lt;&gt;"D",D300&lt;&gt;"U"),G300&lt;0,H300&lt;G300,AND(J300&lt;&gt;"BC",J300&lt;&gt;"SG",J300&lt;&gt;"KQ",J300&lt;&gt;"R"),J300="",K300="",L300="",L300&lt; 0,OR(M300="",M300&gt;15),OR(N300="",N300&gt;15),O300="",P300=""),"ERROR - Please check inputs",""))</f>
        <v/>
      </c>
      <c r="R300" s="8" cm="1">
        <f t="array" ref="R300">IF(AND(B300:D300="",G300:P300=""),"",H300-G300)</f>
        <v>129</v>
      </c>
      <c r="S300" s="8" cm="1">
        <f t="array" ref="S300">IF(AND(B300:D300="",G300:P300=""),"",P300*R300/1000*365)</f>
        <v>536769</v>
      </c>
      <c r="T300" s="8" cm="1">
        <f t="array" ref="T300">IF(AND(B300:D300="",G300:P300=""),"",MAX(0,K300-L300))</f>
        <v>0</v>
      </c>
      <c r="U300" s="8" cm="1">
        <f t="array" ref="U300">IF(AND(B300:D300="",G300:P300=""),"",VLOOKUP(J300,ABen_Rates,3,FALSE)*T300*S300)</f>
        <v>0</v>
      </c>
      <c r="V300" s="8" cm="1">
        <f t="array" ref="V300">IF(AND(B300:D300="",G300:P300=""),"",VLOOKUP(D300,Treatment_Life,2,FALSE)*U300)</f>
        <v>0</v>
      </c>
      <c r="W300" s="8" cm="1">
        <f t="array" ref="W300">IF(AND(B300:D300="",G300:P300=""),"",(H300-G300)*O300*Lane_Width*Cost_m2)</f>
        <v>2786.4</v>
      </c>
      <c r="X300" s="8" cm="1">
        <f t="array" ref="X300">IF(AND(B300:D300="",G300:P300=""),"",V300*Av_Cost_Coll/W300)</f>
        <v>0</v>
      </c>
      <c r="Y300" s="8" cm="1">
        <f t="array" ref="Y300">IF(AND(B300:D300="",G300:P300=""),"",VLOOKUP(CONCATENATE(M300,"-",N300),Likelihood,2,FALSE))</f>
        <v>50</v>
      </c>
      <c r="Z300" s="8" t="str" cm="1">
        <f t="array" ref="Z300">IF(AND(B300:D300="",G300:P300=""),"",IF(X300&gt;=2,IF(Y300&gt;50,"P1","P3"),IF(X300&gt;0,IF(Y300&gt;50,"P2","P5"),IF(Y300&gt;50,"P4","P6"))))</f>
        <v>P6</v>
      </c>
    </row>
    <row r="301" spans="1:26" x14ac:dyDescent="0.35">
      <c r="A301" t="s">
        <v>197</v>
      </c>
      <c r="B301">
        <v>300</v>
      </c>
      <c r="C301" t="s">
        <v>271</v>
      </c>
      <c r="D301" t="s">
        <v>46</v>
      </c>
      <c r="E301" s="5" t="s">
        <v>112</v>
      </c>
      <c r="F301" s="5" t="s">
        <v>153</v>
      </c>
      <c r="G301">
        <v>610</v>
      </c>
      <c r="H301">
        <v>683</v>
      </c>
      <c r="I301" t="s">
        <v>154</v>
      </c>
      <c r="J301" t="s">
        <v>13</v>
      </c>
      <c r="K301">
        <v>0.3</v>
      </c>
      <c r="L301">
        <v>0.36</v>
      </c>
      <c r="M301">
        <v>0</v>
      </c>
      <c r="N301">
        <v>0</v>
      </c>
      <c r="O301">
        <v>1</v>
      </c>
      <c r="P301">
        <v>11400</v>
      </c>
      <c r="Q301" s="8" t="str" cm="1">
        <f t="array" ref="Q301">IF(AND(B301="",D301="",G301:H301="",J301:P301),"",IF(OR(B301="",D301="",AND(D301&lt;&gt;"A",D301&lt;&gt;"B",D301&lt;&gt;"C",D301&lt;&gt;"D",D301&lt;&gt;"U"),G301&lt;0,H301&lt;G301,AND(J301&lt;&gt;"BC",J301&lt;&gt;"SG",J301&lt;&gt;"KQ",J301&lt;&gt;"R"),J301="",K301="",L301="",L301&lt; 0,OR(M301="",M301&gt;15),OR(N301="",N301&gt;15),O301="",P301=""),"ERROR - Please check inputs",""))</f>
        <v/>
      </c>
      <c r="R301" s="8" cm="1">
        <f t="array" ref="R301">IF(AND(B301:D301="",G301:P301=""),"",H301-G301)</f>
        <v>73</v>
      </c>
      <c r="S301" s="8" cm="1">
        <f t="array" ref="S301">IF(AND(B301:D301="",G301:P301=""),"",P301*R301/1000*365)</f>
        <v>303753</v>
      </c>
      <c r="T301" s="8" cm="1">
        <f t="array" ref="T301">IF(AND(B301:D301="",G301:P301=""),"",MAX(0,K301-L301))</f>
        <v>0</v>
      </c>
      <c r="U301" s="8" cm="1">
        <f t="array" ref="U301">IF(AND(B301:D301="",G301:P301=""),"",VLOOKUP(J301,ABen_Rates,3,FALSE)*T301*S301)</f>
        <v>0</v>
      </c>
      <c r="V301" s="8" cm="1">
        <f t="array" ref="V301">IF(AND(B301:D301="",G301:P301=""),"",VLOOKUP(D301,Treatment_Life,2,FALSE)*U301)</f>
        <v>0</v>
      </c>
      <c r="W301" s="8" cm="1">
        <f t="array" ref="W301">IF(AND(B301:D301="",G301:P301=""),"",(H301-G301)*O301*Lane_Width*Cost_m2)</f>
        <v>1576.8000000000002</v>
      </c>
      <c r="X301" s="8" cm="1">
        <f t="array" ref="X301">IF(AND(B301:D301="",G301:P301=""),"",V301*Av_Cost_Coll/W301)</f>
        <v>0</v>
      </c>
      <c r="Y301" s="8" cm="1">
        <f t="array" ref="Y301">IF(AND(B301:D301="",G301:P301=""),"",VLOOKUP(CONCATENATE(M301,"-",N301),Likelihood,2,FALSE))</f>
        <v>50</v>
      </c>
      <c r="Z301" s="8" t="str" cm="1">
        <f t="array" ref="Z301">IF(AND(B301:D301="",G301:P301=""),"",IF(X301&gt;=2,IF(Y301&gt;50,"P1","P3"),IF(X301&gt;0,IF(Y301&gt;50,"P2","P5"),IF(Y301&gt;50,"P4","P6"))))</f>
        <v>P6</v>
      </c>
    </row>
    <row r="302" spans="1:26" x14ac:dyDescent="0.35">
      <c r="A302" t="s">
        <v>197</v>
      </c>
      <c r="B302">
        <v>301</v>
      </c>
      <c r="C302" t="s">
        <v>271</v>
      </c>
      <c r="D302" t="s">
        <v>46</v>
      </c>
      <c r="E302" s="5" t="s">
        <v>112</v>
      </c>
      <c r="F302" s="5" t="s">
        <v>153</v>
      </c>
      <c r="G302">
        <v>683</v>
      </c>
      <c r="H302">
        <v>771</v>
      </c>
      <c r="I302" t="s">
        <v>154</v>
      </c>
      <c r="J302" t="s">
        <v>10</v>
      </c>
      <c r="K302">
        <v>0.4</v>
      </c>
      <c r="L302">
        <v>0.30400000000000005</v>
      </c>
      <c r="M302">
        <v>0</v>
      </c>
      <c r="N302">
        <v>0</v>
      </c>
      <c r="O302">
        <v>1</v>
      </c>
      <c r="P302">
        <v>11400</v>
      </c>
      <c r="Q302" s="8" t="str" cm="1">
        <f t="array" ref="Q302">IF(AND(B302="",D302="",G302:H302="",J302:P302),"",IF(OR(B302="",D302="",AND(D302&lt;&gt;"A",D302&lt;&gt;"B",D302&lt;&gt;"C",D302&lt;&gt;"D",D302&lt;&gt;"U"),G302&lt;0,H302&lt;G302,AND(J302&lt;&gt;"BC",J302&lt;&gt;"SG",J302&lt;&gt;"KQ",J302&lt;&gt;"R"),J302="",K302="",L302="",L302&lt; 0,OR(M302="",M302&gt;15),OR(N302="",N302&gt;15),O302="",P302=""),"ERROR - Please check inputs",""))</f>
        <v/>
      </c>
      <c r="R302" s="8" cm="1">
        <f t="array" ref="R302">IF(AND(B302:D302="",G302:P302=""),"",H302-G302)</f>
        <v>88</v>
      </c>
      <c r="S302" s="8" cm="1">
        <f t="array" ref="S302">IF(AND(B302:D302="",G302:P302=""),"",P302*R302/1000*365)</f>
        <v>366168</v>
      </c>
      <c r="T302" s="8" cm="1">
        <f t="array" ref="T302">IF(AND(B302:D302="",G302:P302=""),"",MAX(0,K302-L302))</f>
        <v>9.5999999999999974E-2</v>
      </c>
      <c r="U302" s="8" cm="1">
        <f t="array" ref="U302">IF(AND(B302:D302="",G302:P302=""),"",VLOOKUP(J302,ABen_Rates,3,FALSE)*T302*S302)</f>
        <v>2.334101299199999E-2</v>
      </c>
      <c r="V302" s="8" cm="1">
        <f t="array" ref="V302">IF(AND(B302:D302="",G302:P302=""),"",VLOOKUP(D302,Treatment_Life,2,FALSE)*U302)</f>
        <v>0.2100691169279999</v>
      </c>
      <c r="W302" s="8" cm="1">
        <f t="array" ref="W302">IF(AND(B302:D302="",G302:P302=""),"",(H302-G302)*O302*Lane_Width*Cost_m2)</f>
        <v>1900.8000000000002</v>
      </c>
      <c r="X302" s="8" cm="1">
        <f t="array" ref="X302">IF(AND(B302:D302="",G302:P302=""),"",V302*Av_Cost_Coll/W302)</f>
        <v>14.732577741119993</v>
      </c>
      <c r="Y302" s="8" cm="1">
        <f t="array" ref="Y302">IF(AND(B302:D302="",G302:P302=""),"",VLOOKUP(CONCATENATE(M302,"-",N302),Likelihood,2,FALSE))</f>
        <v>50</v>
      </c>
      <c r="Z302" s="8" t="str" cm="1">
        <f t="array" ref="Z302">IF(AND(B302:D302="",G302:P302=""),"",IF(X302&gt;=2,IF(Y302&gt;50,"P1","P3"),IF(X302&gt;0,IF(Y302&gt;50,"P2","P5"),IF(Y302&gt;50,"P4","P6"))))</f>
        <v>P3</v>
      </c>
    </row>
    <row r="303" spans="1:26" x14ac:dyDescent="0.35">
      <c r="A303" t="s">
        <v>197</v>
      </c>
      <c r="B303">
        <v>302</v>
      </c>
      <c r="C303" t="s">
        <v>271</v>
      </c>
      <c r="D303" t="s">
        <v>46</v>
      </c>
      <c r="E303" s="5" t="s">
        <v>112</v>
      </c>
      <c r="F303" s="5" t="s">
        <v>153</v>
      </c>
      <c r="G303">
        <v>771</v>
      </c>
      <c r="H303">
        <v>854</v>
      </c>
      <c r="I303" t="s">
        <v>154</v>
      </c>
      <c r="J303" t="s">
        <v>7</v>
      </c>
      <c r="K303">
        <v>0.35</v>
      </c>
      <c r="L303">
        <v>0.378</v>
      </c>
      <c r="M303">
        <v>1</v>
      </c>
      <c r="N303">
        <v>0</v>
      </c>
      <c r="O303">
        <v>1</v>
      </c>
      <c r="P303">
        <v>11400</v>
      </c>
      <c r="Q303" s="8" t="str" cm="1">
        <f t="array" ref="Q303">IF(AND(B303="",D303="",G303:H303="",J303:P303),"",IF(OR(B303="",D303="",AND(D303&lt;&gt;"A",D303&lt;&gt;"B",D303&lt;&gt;"C",D303&lt;&gt;"D",D303&lt;&gt;"U"),G303&lt;0,H303&lt;G303,AND(J303&lt;&gt;"BC",J303&lt;&gt;"SG",J303&lt;&gt;"KQ",J303&lt;&gt;"R"),J303="",K303="",L303="",L303&lt; 0,OR(M303="",M303&gt;15),OR(N303="",N303&gt;15),O303="",P303=""),"ERROR - Please check inputs",""))</f>
        <v/>
      </c>
      <c r="R303" s="8" cm="1">
        <f t="array" ref="R303">IF(AND(B303:D303="",G303:P303=""),"",H303-G303)</f>
        <v>83</v>
      </c>
      <c r="S303" s="8" cm="1">
        <f t="array" ref="S303">IF(AND(B303:D303="",G303:P303=""),"",P303*R303/1000*365)</f>
        <v>345363</v>
      </c>
      <c r="T303" s="8" cm="1">
        <f t="array" ref="T303">IF(AND(B303:D303="",G303:P303=""),"",MAX(0,K303-L303))</f>
        <v>0</v>
      </c>
      <c r="U303" s="8" cm="1">
        <f t="array" ref="U303">IF(AND(B303:D303="",G303:P303=""),"",VLOOKUP(J303,ABen_Rates,3,FALSE)*T303*S303)</f>
        <v>0</v>
      </c>
      <c r="V303" s="8" cm="1">
        <f t="array" ref="V303">IF(AND(B303:D303="",G303:P303=""),"",VLOOKUP(D303,Treatment_Life,2,FALSE)*U303)</f>
        <v>0</v>
      </c>
      <c r="W303" s="8" cm="1">
        <f t="array" ref="W303">IF(AND(B303:D303="",G303:P303=""),"",(H303-G303)*O303*Lane_Width*Cost_m2)</f>
        <v>1792.8000000000002</v>
      </c>
      <c r="X303" s="8" cm="1">
        <f t="array" ref="X303">IF(AND(B303:D303="",G303:P303=""),"",V303*Av_Cost_Coll/W303)</f>
        <v>0</v>
      </c>
      <c r="Y303" s="8" cm="1">
        <f t="array" ref="Y303">IF(AND(B303:D303="",G303:P303=""),"",VLOOKUP(CONCATENATE(M303,"-",N303),Likelihood,2,FALSE))</f>
        <v>43</v>
      </c>
      <c r="Z303" s="8" t="str" cm="1">
        <f t="array" ref="Z303">IF(AND(B303:D303="",G303:P303=""),"",IF(X303&gt;=2,IF(Y303&gt;50,"P1","P3"),IF(X303&gt;0,IF(Y303&gt;50,"P2","P5"),IF(Y303&gt;50,"P4","P6"))))</f>
        <v>P6</v>
      </c>
    </row>
    <row r="304" spans="1:26" x14ac:dyDescent="0.35">
      <c r="A304" t="s">
        <v>197</v>
      </c>
      <c r="B304">
        <v>303</v>
      </c>
      <c r="C304" t="s">
        <v>271</v>
      </c>
      <c r="D304" t="s">
        <v>46</v>
      </c>
      <c r="E304" s="5" t="s">
        <v>112</v>
      </c>
      <c r="F304" s="5" t="s">
        <v>153</v>
      </c>
      <c r="G304">
        <v>0</v>
      </c>
      <c r="H304">
        <v>63</v>
      </c>
      <c r="I304" t="s">
        <v>172</v>
      </c>
      <c r="J304" t="s">
        <v>13</v>
      </c>
      <c r="K304">
        <v>0.3</v>
      </c>
      <c r="L304">
        <v>0.35099999999999998</v>
      </c>
      <c r="M304">
        <v>1</v>
      </c>
      <c r="N304">
        <v>1</v>
      </c>
      <c r="O304">
        <v>1</v>
      </c>
      <c r="P304">
        <v>11400</v>
      </c>
      <c r="Q304" s="8" t="str" cm="1">
        <f t="array" ref="Q304">IF(AND(B304="",D304="",G304:H304="",J304:P304),"",IF(OR(B304="",D304="",AND(D304&lt;&gt;"A",D304&lt;&gt;"B",D304&lt;&gt;"C",D304&lt;&gt;"D",D304&lt;&gt;"U"),G304&lt;0,H304&lt;G304,AND(J304&lt;&gt;"BC",J304&lt;&gt;"SG",J304&lt;&gt;"KQ",J304&lt;&gt;"R"),J304="",K304="",L304="",L304&lt; 0,OR(M304="",M304&gt;15),OR(N304="",N304&gt;15),O304="",P304=""),"ERROR - Please check inputs",""))</f>
        <v/>
      </c>
      <c r="R304" s="8" cm="1">
        <f t="array" ref="R304">IF(AND(B304:D304="",G304:P304=""),"",H304-G304)</f>
        <v>63</v>
      </c>
      <c r="S304" s="8" cm="1">
        <f t="array" ref="S304">IF(AND(B304:D304="",G304:P304=""),"",P304*R304/1000*365)</f>
        <v>262143.00000000003</v>
      </c>
      <c r="T304" s="8" cm="1">
        <f t="array" ref="T304">IF(AND(B304:D304="",G304:P304=""),"",MAX(0,K304-L304))</f>
        <v>0</v>
      </c>
      <c r="U304" s="8" cm="1">
        <f t="array" ref="U304">IF(AND(B304:D304="",G304:P304=""),"",VLOOKUP(J304,ABen_Rates,3,FALSE)*T304*S304)</f>
        <v>0</v>
      </c>
      <c r="V304" s="8" cm="1">
        <f t="array" ref="V304">IF(AND(B304:D304="",G304:P304=""),"",VLOOKUP(D304,Treatment_Life,2,FALSE)*U304)</f>
        <v>0</v>
      </c>
      <c r="W304" s="8" cm="1">
        <f t="array" ref="W304">IF(AND(B304:D304="",G304:P304=""),"",(H304-G304)*O304*Lane_Width*Cost_m2)</f>
        <v>1360.8000000000002</v>
      </c>
      <c r="X304" s="8" cm="1">
        <f t="array" ref="X304">IF(AND(B304:D304="",G304:P304=""),"",V304*Av_Cost_Coll/W304)</f>
        <v>0</v>
      </c>
      <c r="Y304" s="8" cm="1">
        <f t="array" ref="Y304">IF(AND(B304:D304="",G304:P304=""),"",VLOOKUP(CONCATENATE(M304,"-",N304),Likelihood,2,FALSE))</f>
        <v>66</v>
      </c>
      <c r="Z304" s="8" t="str" cm="1">
        <f t="array" ref="Z304">IF(AND(B304:D304="",G304:P304=""),"",IF(X304&gt;=2,IF(Y304&gt;50,"P1","P3"),IF(X304&gt;0,IF(Y304&gt;50,"P2","P5"),IF(Y304&gt;50,"P4","P6"))))</f>
        <v>P4</v>
      </c>
    </row>
    <row r="305" spans="1:26" x14ac:dyDescent="0.35">
      <c r="A305" t="s">
        <v>197</v>
      </c>
      <c r="B305">
        <v>304</v>
      </c>
      <c r="C305" t="s">
        <v>271</v>
      </c>
      <c r="D305" t="s">
        <v>46</v>
      </c>
      <c r="E305" s="5" t="s">
        <v>112</v>
      </c>
      <c r="F305" s="5" t="s">
        <v>153</v>
      </c>
      <c r="G305">
        <v>63</v>
      </c>
      <c r="H305">
        <v>181</v>
      </c>
      <c r="I305" t="s">
        <v>172</v>
      </c>
      <c r="J305" t="s">
        <v>7</v>
      </c>
      <c r="K305">
        <v>0.35</v>
      </c>
      <c r="L305">
        <v>0.33200000000000002</v>
      </c>
      <c r="M305">
        <v>1</v>
      </c>
      <c r="N305">
        <v>1</v>
      </c>
      <c r="O305">
        <v>1</v>
      </c>
      <c r="P305">
        <v>11400</v>
      </c>
      <c r="Q305" s="8" t="str" cm="1">
        <f t="array" ref="Q305">IF(AND(B305="",D305="",G305:H305="",J305:P305),"",IF(OR(B305="",D305="",AND(D305&lt;&gt;"A",D305&lt;&gt;"B",D305&lt;&gt;"C",D305&lt;&gt;"D",D305&lt;&gt;"U"),G305&lt;0,H305&lt;G305,AND(J305&lt;&gt;"BC",J305&lt;&gt;"SG",J305&lt;&gt;"KQ",J305&lt;&gt;"R"),J305="",K305="",L305="",L305&lt; 0,OR(M305="",M305&gt;15),OR(N305="",N305&gt;15),O305="",P305=""),"ERROR - Please check inputs",""))</f>
        <v/>
      </c>
      <c r="R305" s="8" cm="1">
        <f t="array" ref="R305">IF(AND(B305:D305="",G305:P305=""),"",H305-G305)</f>
        <v>118</v>
      </c>
      <c r="S305" s="8" cm="1">
        <f t="array" ref="S305">IF(AND(B305:D305="",G305:P305=""),"",P305*R305/1000*365)</f>
        <v>490998</v>
      </c>
      <c r="T305" s="8" cm="1">
        <f t="array" ref="T305">IF(AND(B305:D305="",G305:P305=""),"",MAX(0,K305-L305))</f>
        <v>1.799999999999996E-2</v>
      </c>
      <c r="U305" s="8" cm="1">
        <f t="array" ref="U305">IF(AND(B305:D305="",G305:P305=""),"",VLOOKUP(J305,ABen_Rates,3,FALSE)*T305*S305)</f>
        <v>3.3230744639999926E-3</v>
      </c>
      <c r="V305" s="8" cm="1">
        <f t="array" ref="V305">IF(AND(B305:D305="",G305:P305=""),"",VLOOKUP(D305,Treatment_Life,2,FALSE)*U305)</f>
        <v>2.9907670175999934E-2</v>
      </c>
      <c r="W305" s="8" cm="1">
        <f t="array" ref="W305">IF(AND(B305:D305="",G305:P305=""),"",(H305-G305)*O305*Lane_Width*Cost_m2)</f>
        <v>2548.8000000000002</v>
      </c>
      <c r="X305" s="8" cm="1">
        <f t="array" ref="X305">IF(AND(B305:D305="",G305:P305=""),"",V305*Av_Cost_Coll/W305)</f>
        <v>1.5642270041399964</v>
      </c>
      <c r="Y305" s="8" cm="1">
        <f t="array" ref="Y305">IF(AND(B305:D305="",G305:P305=""),"",VLOOKUP(CONCATENATE(M305,"-",N305),Likelihood,2,FALSE))</f>
        <v>66</v>
      </c>
      <c r="Z305" s="8" t="str" cm="1">
        <f t="array" ref="Z305">IF(AND(B305:D305="",G305:P305=""),"",IF(X305&gt;=2,IF(Y305&gt;50,"P1","P3"),IF(X305&gt;0,IF(Y305&gt;50,"P2","P5"),IF(Y305&gt;50,"P4","P6"))))</f>
        <v>P2</v>
      </c>
    </row>
    <row r="306" spans="1:26" x14ac:dyDescent="0.35">
      <c r="A306" t="s">
        <v>197</v>
      </c>
      <c r="B306">
        <v>305</v>
      </c>
      <c r="C306" t="s">
        <v>271</v>
      </c>
      <c r="D306" t="s">
        <v>46</v>
      </c>
      <c r="E306" s="5" t="s">
        <v>112</v>
      </c>
      <c r="F306" s="5" t="s">
        <v>153</v>
      </c>
      <c r="G306">
        <v>181</v>
      </c>
      <c r="H306">
        <v>322</v>
      </c>
      <c r="I306" t="s">
        <v>172</v>
      </c>
      <c r="J306" t="s">
        <v>13</v>
      </c>
      <c r="K306">
        <v>0.3</v>
      </c>
      <c r="L306">
        <v>0.36299999999999999</v>
      </c>
      <c r="M306">
        <v>3</v>
      </c>
      <c r="N306">
        <v>0</v>
      </c>
      <c r="O306">
        <v>1</v>
      </c>
      <c r="P306">
        <v>11400</v>
      </c>
      <c r="Q306" s="8" t="str" cm="1">
        <f t="array" ref="Q306">IF(AND(B306="",D306="",G306:H306="",J306:P306),"",IF(OR(B306="",D306="",AND(D306&lt;&gt;"A",D306&lt;&gt;"B",D306&lt;&gt;"C",D306&lt;&gt;"D",D306&lt;&gt;"U"),G306&lt;0,H306&lt;G306,AND(J306&lt;&gt;"BC",J306&lt;&gt;"SG",J306&lt;&gt;"KQ",J306&lt;&gt;"R"),J306="",K306="",L306="",L306&lt; 0,OR(M306="",M306&gt;15),OR(N306="",N306&gt;15),O306="",P306=""),"ERROR - Please check inputs",""))</f>
        <v/>
      </c>
      <c r="R306" s="8" cm="1">
        <f t="array" ref="R306">IF(AND(B306:D306="",G306:P306=""),"",H306-G306)</f>
        <v>141</v>
      </c>
      <c r="S306" s="8" cm="1">
        <f t="array" ref="S306">IF(AND(B306:D306="",G306:P306=""),"",P306*R306/1000*365)</f>
        <v>586701</v>
      </c>
      <c r="T306" s="8" cm="1">
        <f t="array" ref="T306">IF(AND(B306:D306="",G306:P306=""),"",MAX(0,K306-L306))</f>
        <v>0</v>
      </c>
      <c r="U306" s="8" cm="1">
        <f t="array" ref="U306">IF(AND(B306:D306="",G306:P306=""),"",VLOOKUP(J306,ABen_Rates,3,FALSE)*T306*S306)</f>
        <v>0</v>
      </c>
      <c r="V306" s="8" cm="1">
        <f t="array" ref="V306">IF(AND(B306:D306="",G306:P306=""),"",VLOOKUP(D306,Treatment_Life,2,FALSE)*U306)</f>
        <v>0</v>
      </c>
      <c r="W306" s="8" cm="1">
        <f t="array" ref="W306">IF(AND(B306:D306="",G306:P306=""),"",(H306-G306)*O306*Lane_Width*Cost_m2)</f>
        <v>3045.6000000000004</v>
      </c>
      <c r="X306" s="8" cm="1">
        <f t="array" ref="X306">IF(AND(B306:D306="",G306:P306=""),"",V306*Av_Cost_Coll/W306)</f>
        <v>0</v>
      </c>
      <c r="Y306" s="8" cm="1">
        <f t="array" ref="Y306">IF(AND(B306:D306="",G306:P306=""),"",VLOOKUP(CONCATENATE(M306,"-",N306),Likelihood,2,FALSE))</f>
        <v>29</v>
      </c>
      <c r="Z306" s="8" t="str" cm="1">
        <f t="array" ref="Z306">IF(AND(B306:D306="",G306:P306=""),"",IF(X306&gt;=2,IF(Y306&gt;50,"P1","P3"),IF(X306&gt;0,IF(Y306&gt;50,"P2","P5"),IF(Y306&gt;50,"P4","P6"))))</f>
        <v>P6</v>
      </c>
    </row>
    <row r="307" spans="1:26" x14ac:dyDescent="0.35">
      <c r="A307" t="s">
        <v>197</v>
      </c>
      <c r="B307">
        <v>306</v>
      </c>
      <c r="C307" t="s">
        <v>271</v>
      </c>
      <c r="D307" t="s">
        <v>46</v>
      </c>
      <c r="E307" s="5" t="s">
        <v>112</v>
      </c>
      <c r="F307" s="5" t="s">
        <v>153</v>
      </c>
      <c r="G307">
        <v>322</v>
      </c>
      <c r="H307">
        <v>380</v>
      </c>
      <c r="I307" t="s">
        <v>172</v>
      </c>
      <c r="J307" t="s">
        <v>7</v>
      </c>
      <c r="K307">
        <v>0.35</v>
      </c>
      <c r="L307">
        <v>0.33300000000000002</v>
      </c>
      <c r="M307">
        <v>3</v>
      </c>
      <c r="N307">
        <v>0</v>
      </c>
      <c r="O307">
        <v>1</v>
      </c>
      <c r="P307">
        <v>11400</v>
      </c>
      <c r="Q307" s="8" t="str" cm="1">
        <f t="array" ref="Q307">IF(AND(B307="",D307="",G307:H307="",J307:P307),"",IF(OR(B307="",D307="",AND(D307&lt;&gt;"A",D307&lt;&gt;"B",D307&lt;&gt;"C",D307&lt;&gt;"D",D307&lt;&gt;"U"),G307&lt;0,H307&lt;G307,AND(J307&lt;&gt;"BC",J307&lt;&gt;"SG",J307&lt;&gt;"KQ",J307&lt;&gt;"R"),J307="",K307="",L307="",L307&lt; 0,OR(M307="",M307&gt;15),OR(N307="",N307&gt;15),O307="",P307=""),"ERROR - Please check inputs",""))</f>
        <v/>
      </c>
      <c r="R307" s="8" cm="1">
        <f t="array" ref="R307">IF(AND(B307:D307="",G307:P307=""),"",H307-G307)</f>
        <v>58</v>
      </c>
      <c r="S307" s="8" cm="1">
        <f t="array" ref="S307">IF(AND(B307:D307="",G307:P307=""),"",P307*R307/1000*365)</f>
        <v>241338.00000000003</v>
      </c>
      <c r="T307" s="8" cm="1">
        <f t="array" ref="T307">IF(AND(B307:D307="",G307:P307=""),"",MAX(0,K307-L307))</f>
        <v>1.699999999999996E-2</v>
      </c>
      <c r="U307" s="8" cm="1">
        <f t="array" ref="U307">IF(AND(B307:D307="",G307:P307=""),"",VLOOKUP(J307,ABen_Rates,3,FALSE)*T307*S307)</f>
        <v>1.5426324959999964E-3</v>
      </c>
      <c r="V307" s="8" cm="1">
        <f t="array" ref="V307">IF(AND(B307:D307="",G307:P307=""),"",VLOOKUP(D307,Treatment_Life,2,FALSE)*U307)</f>
        <v>1.3883692463999968E-2</v>
      </c>
      <c r="W307" s="8" cm="1">
        <f t="array" ref="W307">IF(AND(B307:D307="",G307:P307=""),"",(H307-G307)*O307*Lane_Width*Cost_m2)</f>
        <v>1252.8000000000002</v>
      </c>
      <c r="X307" s="8" cm="1">
        <f t="array" ref="X307">IF(AND(B307:D307="",G307:P307=""),"",V307*Av_Cost_Coll/W307)</f>
        <v>1.4773255039099964</v>
      </c>
      <c r="Y307" s="8" cm="1">
        <f t="array" ref="Y307">IF(AND(B307:D307="",G307:P307=""),"",VLOOKUP(CONCATENATE(M307,"-",N307),Likelihood,2,FALSE))</f>
        <v>29</v>
      </c>
      <c r="Z307" s="8" t="str" cm="1">
        <f t="array" ref="Z307">IF(AND(B307:D307="",G307:P307=""),"",IF(X307&gt;=2,IF(Y307&gt;50,"P1","P3"),IF(X307&gt;0,IF(Y307&gt;50,"P2","P5"),IF(Y307&gt;50,"P4","P6"))))</f>
        <v>P5</v>
      </c>
    </row>
    <row r="308" spans="1:26" x14ac:dyDescent="0.35">
      <c r="A308" t="s">
        <v>197</v>
      </c>
      <c r="B308">
        <v>307</v>
      </c>
      <c r="C308" t="s">
        <v>271</v>
      </c>
      <c r="D308" t="s">
        <v>46</v>
      </c>
      <c r="E308" s="5" t="s">
        <v>112</v>
      </c>
      <c r="F308" s="5" t="s">
        <v>153</v>
      </c>
      <c r="G308">
        <v>380</v>
      </c>
      <c r="H308">
        <v>531</v>
      </c>
      <c r="I308" t="s">
        <v>172</v>
      </c>
      <c r="J308" t="s">
        <v>13</v>
      </c>
      <c r="K308">
        <v>0.3</v>
      </c>
      <c r="L308">
        <v>0.28800000000000003</v>
      </c>
      <c r="M308">
        <v>3</v>
      </c>
      <c r="N308">
        <v>0</v>
      </c>
      <c r="O308">
        <v>1</v>
      </c>
      <c r="P308">
        <v>11400</v>
      </c>
      <c r="Q308" s="8" t="str" cm="1">
        <f t="array" ref="Q308">IF(AND(B308="",D308="",G308:H308="",J308:P308),"",IF(OR(B308="",D308="",AND(D308&lt;&gt;"A",D308&lt;&gt;"B",D308&lt;&gt;"C",D308&lt;&gt;"D",D308&lt;&gt;"U"),G308&lt;0,H308&lt;G308,AND(J308&lt;&gt;"BC",J308&lt;&gt;"SG",J308&lt;&gt;"KQ",J308&lt;&gt;"R"),J308="",K308="",L308="",L308&lt; 0,OR(M308="",M308&gt;15),OR(N308="",N308&gt;15),O308="",P308=""),"ERROR - Please check inputs",""))</f>
        <v/>
      </c>
      <c r="R308" s="8" cm="1">
        <f t="array" ref="R308">IF(AND(B308:D308="",G308:P308=""),"",H308-G308)</f>
        <v>151</v>
      </c>
      <c r="S308" s="8" cm="1">
        <f t="array" ref="S308">IF(AND(B308:D308="",G308:P308=""),"",P308*R308/1000*365)</f>
        <v>628311</v>
      </c>
      <c r="T308" s="8" cm="1">
        <f t="array" ref="T308">IF(AND(B308:D308="",G308:P308=""),"",MAX(0,K308-L308))</f>
        <v>1.1999999999999955E-2</v>
      </c>
      <c r="U308" s="8" cm="1">
        <f t="array" ref="U308">IF(AND(B308:D308="",G308:P308=""),"",VLOOKUP(J308,ABen_Rates,3,FALSE)*T308*S308)</f>
        <v>8.3691025199999682E-3</v>
      </c>
      <c r="V308" s="8" cm="1">
        <f t="array" ref="V308">IF(AND(B308:D308="",G308:P308=""),"",VLOOKUP(D308,Treatment_Life,2,FALSE)*U308)</f>
        <v>7.5321922679999709E-2</v>
      </c>
      <c r="W308" s="8" cm="1">
        <f t="array" ref="W308">IF(AND(B308:D308="",G308:P308=""),"",(H308-G308)*O308*Lane_Width*Cost_m2)</f>
        <v>3261.6000000000004</v>
      </c>
      <c r="X308" s="8" cm="1">
        <f t="array" ref="X308">IF(AND(B308:D308="",G308:P308=""),"",V308*Av_Cost_Coll/W308)</f>
        <v>3.0785318698499875</v>
      </c>
      <c r="Y308" s="8" cm="1">
        <f t="array" ref="Y308">IF(AND(B308:D308="",G308:P308=""),"",VLOOKUP(CONCATENATE(M308,"-",N308),Likelihood,2,FALSE))</f>
        <v>29</v>
      </c>
      <c r="Z308" s="8" t="str" cm="1">
        <f t="array" ref="Z308">IF(AND(B308:D308="",G308:P308=""),"",IF(X308&gt;=2,IF(Y308&gt;50,"P1","P3"),IF(X308&gt;0,IF(Y308&gt;50,"P2","P5"),IF(Y308&gt;50,"P4","P6"))))</f>
        <v>P3</v>
      </c>
    </row>
    <row r="309" spans="1:26" x14ac:dyDescent="0.35">
      <c r="A309" t="s">
        <v>197</v>
      </c>
      <c r="B309">
        <v>308</v>
      </c>
      <c r="C309" t="s">
        <v>271</v>
      </c>
      <c r="D309" t="s">
        <v>46</v>
      </c>
      <c r="E309" s="5" t="s">
        <v>112</v>
      </c>
      <c r="F309" s="5" t="s">
        <v>153</v>
      </c>
      <c r="G309">
        <v>531</v>
      </c>
      <c r="H309">
        <v>660</v>
      </c>
      <c r="I309" t="s">
        <v>172</v>
      </c>
      <c r="J309" t="s">
        <v>7</v>
      </c>
      <c r="K309">
        <v>0.35</v>
      </c>
      <c r="L309">
        <v>0.32</v>
      </c>
      <c r="M309">
        <v>0</v>
      </c>
      <c r="N309">
        <v>0</v>
      </c>
      <c r="O309">
        <v>1</v>
      </c>
      <c r="P309">
        <v>11400</v>
      </c>
      <c r="Q309" s="8" t="str" cm="1">
        <f t="array" ref="Q309">IF(AND(B309="",D309="",G309:H309="",J309:P309),"",IF(OR(B309="",D309="",AND(D309&lt;&gt;"A",D309&lt;&gt;"B",D309&lt;&gt;"C",D309&lt;&gt;"D",D309&lt;&gt;"U"),G309&lt;0,H309&lt;G309,AND(J309&lt;&gt;"BC",J309&lt;&gt;"SG",J309&lt;&gt;"KQ",J309&lt;&gt;"R"),J309="",K309="",L309="",L309&lt; 0,OR(M309="",M309&gt;15),OR(N309="",N309&gt;15),O309="",P309=""),"ERROR - Please check inputs",""))</f>
        <v/>
      </c>
      <c r="R309" s="8" cm="1">
        <f t="array" ref="R309">IF(AND(B309:D309="",G309:P309=""),"",H309-G309)</f>
        <v>129</v>
      </c>
      <c r="S309" s="8" cm="1">
        <f t="array" ref="S309">IF(AND(B309:D309="",G309:P309=""),"",P309*R309/1000*365)</f>
        <v>536769</v>
      </c>
      <c r="T309" s="8" cm="1">
        <f t="array" ref="T309">IF(AND(B309:D309="",G309:P309=""),"",MAX(0,K309-L309))</f>
        <v>2.9999999999999971E-2</v>
      </c>
      <c r="U309" s="8" cm="1">
        <f t="array" ref="U309">IF(AND(B309:D309="",G309:P309=""),"",VLOOKUP(J309,ABen_Rates,3,FALSE)*T309*S309)</f>
        <v>6.0547543199999942E-3</v>
      </c>
      <c r="V309" s="8" cm="1">
        <f t="array" ref="V309">IF(AND(B309:D309="",G309:P309=""),"",VLOOKUP(D309,Treatment_Life,2,FALSE)*U309)</f>
        <v>5.4492788879999948E-2</v>
      </c>
      <c r="W309" s="8" cm="1">
        <f t="array" ref="W309">IF(AND(B309:D309="",G309:P309=""),"",(H309-G309)*O309*Lane_Width*Cost_m2)</f>
        <v>2786.4</v>
      </c>
      <c r="X309" s="8" cm="1">
        <f t="array" ref="X309">IF(AND(B309:D309="",G309:P309=""),"",V309*Av_Cost_Coll/W309)</f>
        <v>2.6070450068999973</v>
      </c>
      <c r="Y309" s="8" cm="1">
        <f t="array" ref="Y309">IF(AND(B309:D309="",G309:P309=""),"",VLOOKUP(CONCATENATE(M309,"-",N309),Likelihood,2,FALSE))</f>
        <v>50</v>
      </c>
      <c r="Z309" s="8" t="str" cm="1">
        <f t="array" ref="Z309">IF(AND(B309:D309="",G309:P309=""),"",IF(X309&gt;=2,IF(Y309&gt;50,"P1","P3"),IF(X309&gt;0,IF(Y309&gt;50,"P2","P5"),IF(Y309&gt;50,"P4","P6"))))</f>
        <v>P3</v>
      </c>
    </row>
    <row r="310" spans="1:26" x14ac:dyDescent="0.35">
      <c r="A310" t="s">
        <v>197</v>
      </c>
      <c r="B310">
        <v>309</v>
      </c>
      <c r="C310" t="s">
        <v>271</v>
      </c>
      <c r="D310" t="s">
        <v>46</v>
      </c>
      <c r="E310" s="5" t="s">
        <v>112</v>
      </c>
      <c r="F310" s="5" t="s">
        <v>153</v>
      </c>
      <c r="G310">
        <v>660</v>
      </c>
      <c r="H310">
        <v>771</v>
      </c>
      <c r="I310" t="s">
        <v>172</v>
      </c>
      <c r="J310" t="s">
        <v>13</v>
      </c>
      <c r="K310">
        <v>0.3</v>
      </c>
      <c r="L310">
        <v>0.33200000000000002</v>
      </c>
      <c r="M310">
        <v>0</v>
      </c>
      <c r="N310">
        <v>0</v>
      </c>
      <c r="O310">
        <v>1</v>
      </c>
      <c r="P310">
        <v>11400</v>
      </c>
      <c r="Q310" s="8" t="str" cm="1">
        <f t="array" ref="Q310">IF(AND(B310="",D310="",G310:H310="",J310:P310),"",IF(OR(B310="",D310="",AND(D310&lt;&gt;"A",D310&lt;&gt;"B",D310&lt;&gt;"C",D310&lt;&gt;"D",D310&lt;&gt;"U"),G310&lt;0,H310&lt;G310,AND(J310&lt;&gt;"BC",J310&lt;&gt;"SG",J310&lt;&gt;"KQ",J310&lt;&gt;"R"),J310="",K310="",L310="",L310&lt; 0,OR(M310="",M310&gt;15),OR(N310="",N310&gt;15),O310="",P310=""),"ERROR - Please check inputs",""))</f>
        <v/>
      </c>
      <c r="R310" s="8" cm="1">
        <f t="array" ref="R310">IF(AND(B310:D310="",G310:P310=""),"",H310-G310)</f>
        <v>111</v>
      </c>
      <c r="S310" s="8" cm="1">
        <f t="array" ref="S310">IF(AND(B310:D310="",G310:P310=""),"",P310*R310/1000*365)</f>
        <v>461871.00000000006</v>
      </c>
      <c r="T310" s="8" cm="1">
        <f t="array" ref="T310">IF(AND(B310:D310="",G310:P310=""),"",MAX(0,K310-L310))</f>
        <v>0</v>
      </c>
      <c r="U310" s="8" cm="1">
        <f t="array" ref="U310">IF(AND(B310:D310="",G310:P310=""),"",VLOOKUP(J310,ABen_Rates,3,FALSE)*T310*S310)</f>
        <v>0</v>
      </c>
      <c r="V310" s="8" cm="1">
        <f t="array" ref="V310">IF(AND(B310:D310="",G310:P310=""),"",VLOOKUP(D310,Treatment_Life,2,FALSE)*U310)</f>
        <v>0</v>
      </c>
      <c r="W310" s="8" cm="1">
        <f t="array" ref="W310">IF(AND(B310:D310="",G310:P310=""),"",(H310-G310)*O310*Lane_Width*Cost_m2)</f>
        <v>2397.6000000000004</v>
      </c>
      <c r="X310" s="8" cm="1">
        <f t="array" ref="X310">IF(AND(B310:D310="",G310:P310=""),"",V310*Av_Cost_Coll/W310)</f>
        <v>0</v>
      </c>
      <c r="Y310" s="8" cm="1">
        <f t="array" ref="Y310">IF(AND(B310:D310="",G310:P310=""),"",VLOOKUP(CONCATENATE(M310,"-",N310),Likelihood,2,FALSE))</f>
        <v>50</v>
      </c>
      <c r="Z310" s="8" t="str" cm="1">
        <f t="array" ref="Z310">IF(AND(B310:D310="",G310:P310=""),"",IF(X310&gt;=2,IF(Y310&gt;50,"P1","P3"),IF(X310&gt;0,IF(Y310&gt;50,"P2","P5"),IF(Y310&gt;50,"P4","P6"))))</f>
        <v>P6</v>
      </c>
    </row>
    <row r="311" spans="1:26" x14ac:dyDescent="0.35">
      <c r="A311" t="s">
        <v>197</v>
      </c>
      <c r="B311">
        <v>310</v>
      </c>
      <c r="C311" t="s">
        <v>272</v>
      </c>
      <c r="D311" t="s">
        <v>46</v>
      </c>
      <c r="E311" s="5" t="s">
        <v>112</v>
      </c>
      <c r="F311" s="5" t="s">
        <v>153</v>
      </c>
      <c r="G311">
        <v>0</v>
      </c>
      <c r="H311">
        <v>13</v>
      </c>
      <c r="I311" t="s">
        <v>154</v>
      </c>
      <c r="J311" t="s">
        <v>13</v>
      </c>
      <c r="K311">
        <v>0.3</v>
      </c>
      <c r="L311">
        <v>0.38700000000000001</v>
      </c>
      <c r="M311">
        <v>1</v>
      </c>
      <c r="N311">
        <v>1</v>
      </c>
      <c r="O311">
        <v>1</v>
      </c>
      <c r="P311">
        <v>4232</v>
      </c>
      <c r="Q311" s="8" t="str" cm="1">
        <f t="array" ref="Q311">IF(AND(B311="",D311="",G311:H311="",J311:P311),"",IF(OR(B311="",D311="",AND(D311&lt;&gt;"A",D311&lt;&gt;"B",D311&lt;&gt;"C",D311&lt;&gt;"D",D311&lt;&gt;"U"),G311&lt;0,H311&lt;G311,AND(J311&lt;&gt;"BC",J311&lt;&gt;"SG",J311&lt;&gt;"KQ",J311&lt;&gt;"R"),J311="",K311="",L311="",L311&lt; 0,OR(M311="",M311&gt;15),OR(N311="",N311&gt;15),O311="",P311=""),"ERROR - Please check inputs",""))</f>
        <v/>
      </c>
      <c r="R311" s="8" cm="1">
        <f t="array" ref="R311">IF(AND(B311:D311="",G311:P311=""),"",H311-G311)</f>
        <v>13</v>
      </c>
      <c r="S311" s="8" cm="1">
        <f t="array" ref="S311">IF(AND(B311:D311="",G311:P311=""),"",P311*R311/1000*365)</f>
        <v>20080.84</v>
      </c>
      <c r="T311" s="8" cm="1">
        <f t="array" ref="T311">IF(AND(B311:D311="",G311:P311=""),"",MAX(0,K311-L311))</f>
        <v>0</v>
      </c>
      <c r="U311" s="8" cm="1">
        <f t="array" ref="U311">IF(AND(B311:D311="",G311:P311=""),"",VLOOKUP(J311,ABen_Rates,3,FALSE)*T311*S311)</f>
        <v>0</v>
      </c>
      <c r="V311" s="8" cm="1">
        <f t="array" ref="V311">IF(AND(B311:D311="",G311:P311=""),"",VLOOKUP(D311,Treatment_Life,2,FALSE)*U311)</f>
        <v>0</v>
      </c>
      <c r="W311" s="8" cm="1">
        <f t="array" ref="W311">IF(AND(B311:D311="",G311:P311=""),"",(H311-G311)*O311*Lane_Width*Cost_m2)</f>
        <v>280.8</v>
      </c>
      <c r="X311" s="8" cm="1">
        <f t="array" ref="X311">IF(AND(B311:D311="",G311:P311=""),"",V311*Av_Cost_Coll/W311)</f>
        <v>0</v>
      </c>
      <c r="Y311" s="8" cm="1">
        <f t="array" ref="Y311">IF(AND(B311:D311="",G311:P311=""),"",VLOOKUP(CONCATENATE(M311,"-",N311),Likelihood,2,FALSE))</f>
        <v>66</v>
      </c>
      <c r="Z311" s="8" t="str" cm="1">
        <f t="array" ref="Z311">IF(AND(B311:D311="",G311:P311=""),"",IF(X311&gt;=2,IF(Y311&gt;50,"P1","P3"),IF(X311&gt;0,IF(Y311&gt;50,"P2","P5"),IF(Y311&gt;50,"P4","P6"))))</f>
        <v>P4</v>
      </c>
    </row>
    <row r="312" spans="1:26" x14ac:dyDescent="0.35">
      <c r="A312" t="s">
        <v>197</v>
      </c>
      <c r="B312">
        <v>311</v>
      </c>
      <c r="C312" t="s">
        <v>272</v>
      </c>
      <c r="D312" t="s">
        <v>46</v>
      </c>
      <c r="E312" s="5" t="s">
        <v>112</v>
      </c>
      <c r="F312" s="5" t="s">
        <v>153</v>
      </c>
      <c r="G312">
        <v>114</v>
      </c>
      <c r="H312">
        <v>214</v>
      </c>
      <c r="I312" t="s">
        <v>154</v>
      </c>
      <c r="J312" t="s">
        <v>13</v>
      </c>
      <c r="K312">
        <v>0.3</v>
      </c>
      <c r="L312">
        <v>0.442</v>
      </c>
      <c r="M312">
        <v>0</v>
      </c>
      <c r="N312">
        <v>0</v>
      </c>
      <c r="O312">
        <v>1</v>
      </c>
      <c r="P312">
        <v>4232</v>
      </c>
      <c r="Q312" s="8" t="str" cm="1">
        <f t="array" ref="Q312">IF(AND(B312="",D312="",G312:H312="",J312:P312),"",IF(OR(B312="",D312="",AND(D312&lt;&gt;"A",D312&lt;&gt;"B",D312&lt;&gt;"C",D312&lt;&gt;"D",D312&lt;&gt;"U"),G312&lt;0,H312&lt;G312,AND(J312&lt;&gt;"BC",J312&lt;&gt;"SG",J312&lt;&gt;"KQ",J312&lt;&gt;"R"),J312="",K312="",L312="",L312&lt; 0,OR(M312="",M312&gt;15),OR(N312="",N312&gt;15),O312="",P312=""),"ERROR - Please check inputs",""))</f>
        <v/>
      </c>
      <c r="R312" s="8" cm="1">
        <f t="array" ref="R312">IF(AND(B312:D312="",G312:P312=""),"",H312-G312)</f>
        <v>100</v>
      </c>
      <c r="S312" s="8" cm="1">
        <f t="array" ref="S312">IF(AND(B312:D312="",G312:P312=""),"",P312*R312/1000*365)</f>
        <v>154468</v>
      </c>
      <c r="T312" s="8" cm="1">
        <f t="array" ref="T312">IF(AND(B312:D312="",G312:P312=""),"",MAX(0,K312-L312))</f>
        <v>0</v>
      </c>
      <c r="U312" s="8" cm="1">
        <f t="array" ref="U312">IF(AND(B312:D312="",G312:P312=""),"",VLOOKUP(J312,ABen_Rates,3,FALSE)*T312*S312)</f>
        <v>0</v>
      </c>
      <c r="V312" s="8" cm="1">
        <f t="array" ref="V312">IF(AND(B312:D312="",G312:P312=""),"",VLOOKUP(D312,Treatment_Life,2,FALSE)*U312)</f>
        <v>0</v>
      </c>
      <c r="W312" s="8" cm="1">
        <f t="array" ref="W312">IF(AND(B312:D312="",G312:P312=""),"",(H312-G312)*O312*Lane_Width*Cost_m2)</f>
        <v>2160</v>
      </c>
      <c r="X312" s="8" cm="1">
        <f t="array" ref="X312">IF(AND(B312:D312="",G312:P312=""),"",V312*Av_Cost_Coll/W312)</f>
        <v>0</v>
      </c>
      <c r="Y312" s="8" cm="1">
        <f t="array" ref="Y312">IF(AND(B312:D312="",G312:P312=""),"",VLOOKUP(CONCATENATE(M312,"-",N312),Likelihood,2,FALSE))</f>
        <v>50</v>
      </c>
      <c r="Z312" s="8" t="str" cm="1">
        <f t="array" ref="Z312">IF(AND(B312:D312="",G312:P312=""),"",IF(X312&gt;=2,IF(Y312&gt;50,"P1","P3"),IF(X312&gt;0,IF(Y312&gt;50,"P2","P5"),IF(Y312&gt;50,"P4","P6"))))</f>
        <v>P6</v>
      </c>
    </row>
    <row r="313" spans="1:26" x14ac:dyDescent="0.35">
      <c r="A313" t="s">
        <v>197</v>
      </c>
      <c r="B313">
        <v>312</v>
      </c>
      <c r="C313" t="s">
        <v>273</v>
      </c>
      <c r="D313" t="s">
        <v>46</v>
      </c>
      <c r="E313" s="5" t="s">
        <v>112</v>
      </c>
      <c r="F313" s="5" t="s">
        <v>153</v>
      </c>
      <c r="G313">
        <v>0</v>
      </c>
      <c r="H313">
        <v>143</v>
      </c>
      <c r="I313" t="s">
        <v>154</v>
      </c>
      <c r="J313" t="s">
        <v>10</v>
      </c>
      <c r="K313">
        <v>0.4</v>
      </c>
      <c r="L313">
        <v>0.40200000000000002</v>
      </c>
      <c r="M313">
        <v>0</v>
      </c>
      <c r="N313">
        <v>0</v>
      </c>
      <c r="O313">
        <v>1</v>
      </c>
      <c r="P313">
        <v>5986</v>
      </c>
      <c r="Q313" s="8" t="str" cm="1">
        <f t="array" ref="Q313">IF(AND(B313="",D313="",G313:H313="",J313:P313),"",IF(OR(B313="",D313="",AND(D313&lt;&gt;"A",D313&lt;&gt;"B",D313&lt;&gt;"C",D313&lt;&gt;"D",D313&lt;&gt;"U"),G313&lt;0,H313&lt;G313,AND(J313&lt;&gt;"BC",J313&lt;&gt;"SG",J313&lt;&gt;"KQ",J313&lt;&gt;"R"),J313="",K313="",L313="",L313&lt; 0,OR(M313="",M313&gt;15),OR(N313="",N313&gt;15),O313="",P313=""),"ERROR - Please check inputs",""))</f>
        <v/>
      </c>
      <c r="R313" s="8" cm="1">
        <f t="array" ref="R313">IF(AND(B313:D313="",G313:P313=""),"",H313-G313)</f>
        <v>143</v>
      </c>
      <c r="S313" s="8" cm="1">
        <f t="array" ref="S313">IF(AND(B313:D313="",G313:P313=""),"",P313*R313/1000*365)</f>
        <v>312439.27</v>
      </c>
      <c r="T313" s="8" cm="1">
        <f t="array" ref="T313">IF(AND(B313:D313="",G313:P313=""),"",MAX(0,K313-L313))</f>
        <v>0</v>
      </c>
      <c r="U313" s="8" cm="1">
        <f t="array" ref="U313">IF(AND(B313:D313="",G313:P313=""),"",VLOOKUP(J313,ABen_Rates,3,FALSE)*T313*S313)</f>
        <v>0</v>
      </c>
      <c r="V313" s="8" cm="1">
        <f t="array" ref="V313">IF(AND(B313:D313="",G313:P313=""),"",VLOOKUP(D313,Treatment_Life,2,FALSE)*U313)</f>
        <v>0</v>
      </c>
      <c r="W313" s="8" cm="1">
        <f t="array" ref="W313">IF(AND(B313:D313="",G313:P313=""),"",(H313-G313)*O313*Lane_Width*Cost_m2)</f>
        <v>3088.8</v>
      </c>
      <c r="X313" s="8" cm="1">
        <f t="array" ref="X313">IF(AND(B313:D313="",G313:P313=""),"",V313*Av_Cost_Coll/W313)</f>
        <v>0</v>
      </c>
      <c r="Y313" s="8" cm="1">
        <f t="array" ref="Y313">IF(AND(B313:D313="",G313:P313=""),"",VLOOKUP(CONCATENATE(M313,"-",N313),Likelihood,2,FALSE))</f>
        <v>50</v>
      </c>
      <c r="Z313" s="8" t="str" cm="1">
        <f t="array" ref="Z313">IF(AND(B313:D313="",G313:P313=""),"",IF(X313&gt;=2,IF(Y313&gt;50,"P1","P3"),IF(X313&gt;0,IF(Y313&gt;50,"P2","P5"),IF(Y313&gt;50,"P4","P6"))))</f>
        <v>P6</v>
      </c>
    </row>
    <row r="314" spans="1:26" x14ac:dyDescent="0.35">
      <c r="A314" t="s">
        <v>197</v>
      </c>
      <c r="B314">
        <v>313</v>
      </c>
      <c r="C314" t="s">
        <v>273</v>
      </c>
      <c r="D314" t="s">
        <v>46</v>
      </c>
      <c r="E314" s="5" t="s">
        <v>112</v>
      </c>
      <c r="F314" s="5" t="s">
        <v>153</v>
      </c>
      <c r="G314">
        <v>143</v>
      </c>
      <c r="H314">
        <v>289</v>
      </c>
      <c r="I314" t="s">
        <v>154</v>
      </c>
      <c r="J314" t="s">
        <v>7</v>
      </c>
      <c r="K314">
        <v>0.35</v>
      </c>
      <c r="L314">
        <v>0.35100000000000003</v>
      </c>
      <c r="M314">
        <v>1</v>
      </c>
      <c r="N314">
        <v>0</v>
      </c>
      <c r="O314">
        <v>1</v>
      </c>
      <c r="P314">
        <v>5986</v>
      </c>
      <c r="Q314" s="8" t="str" cm="1">
        <f t="array" ref="Q314">IF(AND(B314="",D314="",G314:H314="",J314:P314),"",IF(OR(B314="",D314="",AND(D314&lt;&gt;"A",D314&lt;&gt;"B",D314&lt;&gt;"C",D314&lt;&gt;"D",D314&lt;&gt;"U"),G314&lt;0,H314&lt;G314,AND(J314&lt;&gt;"BC",J314&lt;&gt;"SG",J314&lt;&gt;"KQ",J314&lt;&gt;"R"),J314="",K314="",L314="",L314&lt; 0,OR(M314="",M314&gt;15),OR(N314="",N314&gt;15),O314="",P314=""),"ERROR - Please check inputs",""))</f>
        <v/>
      </c>
      <c r="R314" s="8" cm="1">
        <f t="array" ref="R314">IF(AND(B314:D314="",G314:P314=""),"",H314-G314)</f>
        <v>146</v>
      </c>
      <c r="S314" s="8" cm="1">
        <f t="array" ref="S314">IF(AND(B314:D314="",G314:P314=""),"",P314*R314/1000*365)</f>
        <v>318993.94</v>
      </c>
      <c r="T314" s="8" cm="1">
        <f t="array" ref="T314">IF(AND(B314:D314="",G314:P314=""),"",MAX(0,K314-L314))</f>
        <v>0</v>
      </c>
      <c r="U314" s="8" cm="1">
        <f t="array" ref="U314">IF(AND(B314:D314="",G314:P314=""),"",VLOOKUP(J314,ABen_Rates,3,FALSE)*T314*S314)</f>
        <v>0</v>
      </c>
      <c r="V314" s="8" cm="1">
        <f t="array" ref="V314">IF(AND(B314:D314="",G314:P314=""),"",VLOOKUP(D314,Treatment_Life,2,FALSE)*U314)</f>
        <v>0</v>
      </c>
      <c r="W314" s="8" cm="1">
        <f t="array" ref="W314">IF(AND(B314:D314="",G314:P314=""),"",(H314-G314)*O314*Lane_Width*Cost_m2)</f>
        <v>3153.6000000000004</v>
      </c>
      <c r="X314" s="8" cm="1">
        <f t="array" ref="X314">IF(AND(B314:D314="",G314:P314=""),"",V314*Av_Cost_Coll/W314)</f>
        <v>0</v>
      </c>
      <c r="Y314" s="8" cm="1">
        <f t="array" ref="Y314">IF(AND(B314:D314="",G314:P314=""),"",VLOOKUP(CONCATENATE(M314,"-",N314),Likelihood,2,FALSE))</f>
        <v>43</v>
      </c>
      <c r="Z314" s="8" t="str" cm="1">
        <f t="array" ref="Z314">IF(AND(B314:D314="",G314:P314=""),"",IF(X314&gt;=2,IF(Y314&gt;50,"P1","P3"),IF(X314&gt;0,IF(Y314&gt;50,"P2","P5"),IF(Y314&gt;50,"P4","P6"))))</f>
        <v>P6</v>
      </c>
    </row>
    <row r="315" spans="1:26" x14ac:dyDescent="0.35">
      <c r="A315" t="s">
        <v>197</v>
      </c>
      <c r="B315">
        <v>314</v>
      </c>
      <c r="C315" t="s">
        <v>273</v>
      </c>
      <c r="D315" t="s">
        <v>46</v>
      </c>
      <c r="E315" s="5" t="s">
        <v>112</v>
      </c>
      <c r="F315" s="5" t="s">
        <v>153</v>
      </c>
      <c r="G315">
        <v>289</v>
      </c>
      <c r="H315">
        <v>384</v>
      </c>
      <c r="I315" t="s">
        <v>154</v>
      </c>
      <c r="J315" t="s">
        <v>13</v>
      </c>
      <c r="K315">
        <v>0.3</v>
      </c>
      <c r="L315">
        <v>0.34699999999999998</v>
      </c>
      <c r="M315">
        <v>1</v>
      </c>
      <c r="N315">
        <v>0</v>
      </c>
      <c r="O315">
        <v>1</v>
      </c>
      <c r="P315">
        <v>5986</v>
      </c>
      <c r="Q315" s="8" t="str" cm="1">
        <f t="array" ref="Q315">IF(AND(B315="",D315="",G315:H315="",J315:P315),"",IF(OR(B315="",D315="",AND(D315&lt;&gt;"A",D315&lt;&gt;"B",D315&lt;&gt;"C",D315&lt;&gt;"D",D315&lt;&gt;"U"),G315&lt;0,H315&lt;G315,AND(J315&lt;&gt;"BC",J315&lt;&gt;"SG",J315&lt;&gt;"KQ",J315&lt;&gt;"R"),J315="",K315="",L315="",L315&lt; 0,OR(M315="",M315&gt;15),OR(N315="",N315&gt;15),O315="",P315=""),"ERROR - Please check inputs",""))</f>
        <v/>
      </c>
      <c r="R315" s="8" cm="1">
        <f t="array" ref="R315">IF(AND(B315:D315="",G315:P315=""),"",H315-G315)</f>
        <v>95</v>
      </c>
      <c r="S315" s="8" cm="1">
        <f t="array" ref="S315">IF(AND(B315:D315="",G315:P315=""),"",P315*R315/1000*365)</f>
        <v>207564.55</v>
      </c>
      <c r="T315" s="8" cm="1">
        <f t="array" ref="T315">IF(AND(B315:D315="",G315:P315=""),"",MAX(0,K315-L315))</f>
        <v>0</v>
      </c>
      <c r="U315" s="8" cm="1">
        <f t="array" ref="U315">IF(AND(B315:D315="",G315:P315=""),"",VLOOKUP(J315,ABen_Rates,3,FALSE)*T315*S315)</f>
        <v>0</v>
      </c>
      <c r="V315" s="8" cm="1">
        <f t="array" ref="V315">IF(AND(B315:D315="",G315:P315=""),"",VLOOKUP(D315,Treatment_Life,2,FALSE)*U315)</f>
        <v>0</v>
      </c>
      <c r="W315" s="8" cm="1">
        <f t="array" ref="W315">IF(AND(B315:D315="",G315:P315=""),"",(H315-G315)*O315*Lane_Width*Cost_m2)</f>
        <v>2052</v>
      </c>
      <c r="X315" s="8" cm="1">
        <f t="array" ref="X315">IF(AND(B315:D315="",G315:P315=""),"",V315*Av_Cost_Coll/W315)</f>
        <v>0</v>
      </c>
      <c r="Y315" s="8" cm="1">
        <f t="array" ref="Y315">IF(AND(B315:D315="",G315:P315=""),"",VLOOKUP(CONCATENATE(M315,"-",N315),Likelihood,2,FALSE))</f>
        <v>43</v>
      </c>
      <c r="Z315" s="8" t="str" cm="1">
        <f t="array" ref="Z315">IF(AND(B315:D315="",G315:P315=""),"",IF(X315&gt;=2,IF(Y315&gt;50,"P1","P3"),IF(X315&gt;0,IF(Y315&gt;50,"P2","P5"),IF(Y315&gt;50,"P4","P6"))))</f>
        <v>P6</v>
      </c>
    </row>
    <row r="316" spans="1:26" x14ac:dyDescent="0.35">
      <c r="A316" t="s">
        <v>197</v>
      </c>
      <c r="B316">
        <v>315</v>
      </c>
      <c r="C316" t="s">
        <v>273</v>
      </c>
      <c r="D316" t="s">
        <v>46</v>
      </c>
      <c r="E316" s="5" t="s">
        <v>112</v>
      </c>
      <c r="F316" s="5" t="s">
        <v>153</v>
      </c>
      <c r="G316">
        <v>384</v>
      </c>
      <c r="H316">
        <v>516</v>
      </c>
      <c r="I316" t="s">
        <v>154</v>
      </c>
      <c r="J316" t="s">
        <v>7</v>
      </c>
      <c r="K316">
        <v>0.35</v>
      </c>
      <c r="L316">
        <v>0.32</v>
      </c>
      <c r="M316">
        <v>1</v>
      </c>
      <c r="N316">
        <v>0</v>
      </c>
      <c r="O316">
        <v>1</v>
      </c>
      <c r="P316">
        <v>5986</v>
      </c>
      <c r="Q316" s="8" t="str" cm="1">
        <f t="array" ref="Q316">IF(AND(B316="",D316="",G316:H316="",J316:P316),"",IF(OR(B316="",D316="",AND(D316&lt;&gt;"A",D316&lt;&gt;"B",D316&lt;&gt;"C",D316&lt;&gt;"D",D316&lt;&gt;"U"),G316&lt;0,H316&lt;G316,AND(J316&lt;&gt;"BC",J316&lt;&gt;"SG",J316&lt;&gt;"KQ",J316&lt;&gt;"R"),J316="",K316="",L316="",L316&lt; 0,OR(M316="",M316&gt;15),OR(N316="",N316&gt;15),O316="",P316=""),"ERROR - Please check inputs",""))</f>
        <v/>
      </c>
      <c r="R316" s="8" cm="1">
        <f t="array" ref="R316">IF(AND(B316:D316="",G316:P316=""),"",H316-G316)</f>
        <v>132</v>
      </c>
      <c r="S316" s="8" cm="1">
        <f t="array" ref="S316">IF(AND(B316:D316="",G316:P316=""),"",P316*R316/1000*365)</f>
        <v>288405.48000000004</v>
      </c>
      <c r="T316" s="8" cm="1">
        <f t="array" ref="T316">IF(AND(B316:D316="",G316:P316=""),"",MAX(0,K316-L316))</f>
        <v>2.9999999999999971E-2</v>
      </c>
      <c r="U316" s="8" cm="1">
        <f t="array" ref="U316">IF(AND(B316:D316="",G316:P316=""),"",VLOOKUP(J316,ABen_Rates,3,FALSE)*T316*S316)</f>
        <v>3.2532138143999971E-3</v>
      </c>
      <c r="V316" s="8" cm="1">
        <f t="array" ref="V316">IF(AND(B316:D316="",G316:P316=""),"",VLOOKUP(D316,Treatment_Life,2,FALSE)*U316)</f>
        <v>2.9278924329599974E-2</v>
      </c>
      <c r="W316" s="8" cm="1">
        <f t="array" ref="W316">IF(AND(B316:D316="",G316:P316=""),"",(H316-G316)*O316*Lane_Width*Cost_m2)</f>
        <v>2851.2</v>
      </c>
      <c r="X316" s="8" cm="1">
        <f t="array" ref="X316">IF(AND(B316:D316="",G316:P316=""),"",V316*Av_Cost_Coll/W316)</f>
        <v>1.368927316780999</v>
      </c>
      <c r="Y316" s="8" cm="1">
        <f t="array" ref="Y316">IF(AND(B316:D316="",G316:P316=""),"",VLOOKUP(CONCATENATE(M316,"-",N316),Likelihood,2,FALSE))</f>
        <v>43</v>
      </c>
      <c r="Z316" s="8" t="str" cm="1">
        <f t="array" ref="Z316">IF(AND(B316:D316="",G316:P316=""),"",IF(X316&gt;=2,IF(Y316&gt;50,"P1","P3"),IF(X316&gt;0,IF(Y316&gt;50,"P2","P5"),IF(Y316&gt;50,"P4","P6"))))</f>
        <v>P5</v>
      </c>
    </row>
    <row r="317" spans="1:26" x14ac:dyDescent="0.35">
      <c r="A317" t="s">
        <v>197</v>
      </c>
      <c r="B317">
        <v>316</v>
      </c>
      <c r="C317" t="s">
        <v>273</v>
      </c>
      <c r="D317" t="s">
        <v>46</v>
      </c>
      <c r="E317" s="5" t="s">
        <v>112</v>
      </c>
      <c r="F317" s="5" t="s">
        <v>153</v>
      </c>
      <c r="G317">
        <v>0</v>
      </c>
      <c r="H317">
        <v>130</v>
      </c>
      <c r="I317" t="s">
        <v>172</v>
      </c>
      <c r="J317" t="s">
        <v>10</v>
      </c>
      <c r="K317">
        <v>0.4</v>
      </c>
      <c r="L317">
        <v>0.442</v>
      </c>
      <c r="M317">
        <v>0</v>
      </c>
      <c r="N317">
        <v>0</v>
      </c>
      <c r="O317">
        <v>1</v>
      </c>
      <c r="P317">
        <v>5986</v>
      </c>
      <c r="Q317" s="8" t="str" cm="1">
        <f t="array" ref="Q317">IF(AND(B317="",D317="",G317:H317="",J317:P317),"",IF(OR(B317="",D317="",AND(D317&lt;&gt;"A",D317&lt;&gt;"B",D317&lt;&gt;"C",D317&lt;&gt;"D",D317&lt;&gt;"U"),G317&lt;0,H317&lt;G317,AND(J317&lt;&gt;"BC",J317&lt;&gt;"SG",J317&lt;&gt;"KQ",J317&lt;&gt;"R"),J317="",K317="",L317="",L317&lt; 0,OR(M317="",M317&gt;15),OR(N317="",N317&gt;15),O317="",P317=""),"ERROR - Please check inputs",""))</f>
        <v/>
      </c>
      <c r="R317" s="8" cm="1">
        <f t="array" ref="R317">IF(AND(B317:D317="",G317:P317=""),"",H317-G317)</f>
        <v>130</v>
      </c>
      <c r="S317" s="8" cm="1">
        <f t="array" ref="S317">IF(AND(B317:D317="",G317:P317=""),"",P317*R317/1000*365)</f>
        <v>284035.69999999995</v>
      </c>
      <c r="T317" s="8" cm="1">
        <f t="array" ref="T317">IF(AND(B317:D317="",G317:P317=""),"",MAX(0,K317-L317))</f>
        <v>0</v>
      </c>
      <c r="U317" s="8" cm="1">
        <f t="array" ref="U317">IF(AND(B317:D317="",G317:P317=""),"",VLOOKUP(J317,ABen_Rates,3,FALSE)*T317*S317)</f>
        <v>0</v>
      </c>
      <c r="V317" s="8" cm="1">
        <f t="array" ref="V317">IF(AND(B317:D317="",G317:P317=""),"",VLOOKUP(D317,Treatment_Life,2,FALSE)*U317)</f>
        <v>0</v>
      </c>
      <c r="W317" s="8" cm="1">
        <f t="array" ref="W317">IF(AND(B317:D317="",G317:P317=""),"",(H317-G317)*O317*Lane_Width*Cost_m2)</f>
        <v>2808</v>
      </c>
      <c r="X317" s="8" cm="1">
        <f t="array" ref="X317">IF(AND(B317:D317="",G317:P317=""),"",V317*Av_Cost_Coll/W317)</f>
        <v>0</v>
      </c>
      <c r="Y317" s="8" cm="1">
        <f t="array" ref="Y317">IF(AND(B317:D317="",G317:P317=""),"",VLOOKUP(CONCATENATE(M317,"-",N317),Likelihood,2,FALSE))</f>
        <v>50</v>
      </c>
      <c r="Z317" s="8" t="str" cm="1">
        <f t="array" ref="Z317">IF(AND(B317:D317="",G317:P317=""),"",IF(X317&gt;=2,IF(Y317&gt;50,"P1","P3"),IF(X317&gt;0,IF(Y317&gt;50,"P2","P5"),IF(Y317&gt;50,"P4","P6"))))</f>
        <v>P6</v>
      </c>
    </row>
    <row r="318" spans="1:26" x14ac:dyDescent="0.35">
      <c r="A318" t="s">
        <v>197</v>
      </c>
      <c r="B318">
        <v>317</v>
      </c>
      <c r="C318" t="s">
        <v>273</v>
      </c>
      <c r="D318" t="s">
        <v>46</v>
      </c>
      <c r="E318" s="5" t="s">
        <v>112</v>
      </c>
      <c r="F318" s="5" t="s">
        <v>153</v>
      </c>
      <c r="G318">
        <v>130</v>
      </c>
      <c r="H318">
        <v>193</v>
      </c>
      <c r="I318" t="s">
        <v>172</v>
      </c>
      <c r="J318" t="s">
        <v>13</v>
      </c>
      <c r="K318">
        <v>0.3</v>
      </c>
      <c r="L318">
        <v>0.4</v>
      </c>
      <c r="M318">
        <v>0</v>
      </c>
      <c r="N318">
        <v>0</v>
      </c>
      <c r="O318">
        <v>1</v>
      </c>
      <c r="P318">
        <v>5986</v>
      </c>
      <c r="Q318" s="8" t="str" cm="1">
        <f t="array" ref="Q318">IF(AND(B318="",D318="",G318:H318="",J318:P318),"",IF(OR(B318="",D318="",AND(D318&lt;&gt;"A",D318&lt;&gt;"B",D318&lt;&gt;"C",D318&lt;&gt;"D",D318&lt;&gt;"U"),G318&lt;0,H318&lt;G318,AND(J318&lt;&gt;"BC",J318&lt;&gt;"SG",J318&lt;&gt;"KQ",J318&lt;&gt;"R"),J318="",K318="",L318="",L318&lt; 0,OR(M318="",M318&gt;15),OR(N318="",N318&gt;15),O318="",P318=""),"ERROR - Please check inputs",""))</f>
        <v/>
      </c>
      <c r="R318" s="8" cm="1">
        <f t="array" ref="R318">IF(AND(B318:D318="",G318:P318=""),"",H318-G318)</f>
        <v>63</v>
      </c>
      <c r="S318" s="8" cm="1">
        <f t="array" ref="S318">IF(AND(B318:D318="",G318:P318=""),"",P318*R318/1000*365)</f>
        <v>137648.07</v>
      </c>
      <c r="T318" s="8" cm="1">
        <f t="array" ref="T318">IF(AND(B318:D318="",G318:P318=""),"",MAX(0,K318-L318))</f>
        <v>0</v>
      </c>
      <c r="U318" s="8" cm="1">
        <f t="array" ref="U318">IF(AND(B318:D318="",G318:P318=""),"",VLOOKUP(J318,ABen_Rates,3,FALSE)*T318*S318)</f>
        <v>0</v>
      </c>
      <c r="V318" s="8" cm="1">
        <f t="array" ref="V318">IF(AND(B318:D318="",G318:P318=""),"",VLOOKUP(D318,Treatment_Life,2,FALSE)*U318)</f>
        <v>0</v>
      </c>
      <c r="W318" s="8" cm="1">
        <f t="array" ref="W318">IF(AND(B318:D318="",G318:P318=""),"",(H318-G318)*O318*Lane_Width*Cost_m2)</f>
        <v>1360.8000000000002</v>
      </c>
      <c r="X318" s="8" cm="1">
        <f t="array" ref="X318">IF(AND(B318:D318="",G318:P318=""),"",V318*Av_Cost_Coll/W318)</f>
        <v>0</v>
      </c>
      <c r="Y318" s="8" cm="1">
        <f t="array" ref="Y318">IF(AND(B318:D318="",G318:P318=""),"",VLOOKUP(CONCATENATE(M318,"-",N318),Likelihood,2,FALSE))</f>
        <v>50</v>
      </c>
      <c r="Z318" s="8" t="str" cm="1">
        <f t="array" ref="Z318">IF(AND(B318:D318="",G318:P318=""),"",IF(X318&gt;=2,IF(Y318&gt;50,"P1","P3"),IF(X318&gt;0,IF(Y318&gt;50,"P2","P5"),IF(Y318&gt;50,"P4","P6"))))</f>
        <v>P6</v>
      </c>
    </row>
    <row r="319" spans="1:26" x14ac:dyDescent="0.35">
      <c r="A319" t="s">
        <v>197</v>
      </c>
      <c r="B319">
        <v>318</v>
      </c>
      <c r="C319" t="s">
        <v>273</v>
      </c>
      <c r="D319" t="s">
        <v>46</v>
      </c>
      <c r="E319" s="5" t="s">
        <v>112</v>
      </c>
      <c r="F319" s="5" t="s">
        <v>153</v>
      </c>
      <c r="G319">
        <v>339</v>
      </c>
      <c r="H319">
        <v>434</v>
      </c>
      <c r="I319" t="s">
        <v>172</v>
      </c>
      <c r="J319" t="s">
        <v>13</v>
      </c>
      <c r="K319">
        <v>0.3</v>
      </c>
      <c r="L319">
        <v>0.42799999999999999</v>
      </c>
      <c r="M319">
        <v>1</v>
      </c>
      <c r="N319">
        <v>0</v>
      </c>
      <c r="O319">
        <v>1</v>
      </c>
      <c r="P319">
        <v>5986</v>
      </c>
      <c r="Q319" s="8" t="str" cm="1">
        <f t="array" ref="Q319">IF(AND(B319="",D319="",G319:H319="",J319:P319),"",IF(OR(B319="",D319="",AND(D319&lt;&gt;"A",D319&lt;&gt;"B",D319&lt;&gt;"C",D319&lt;&gt;"D",D319&lt;&gt;"U"),G319&lt;0,H319&lt;G319,AND(J319&lt;&gt;"BC",J319&lt;&gt;"SG",J319&lt;&gt;"KQ",J319&lt;&gt;"R"),J319="",K319="",L319="",L319&lt; 0,OR(M319="",M319&gt;15),OR(N319="",N319&gt;15),O319="",P319=""),"ERROR - Please check inputs",""))</f>
        <v/>
      </c>
      <c r="R319" s="8" cm="1">
        <f t="array" ref="R319">IF(AND(B319:D319="",G319:P319=""),"",H319-G319)</f>
        <v>95</v>
      </c>
      <c r="S319" s="8" cm="1">
        <f t="array" ref="S319">IF(AND(B319:D319="",G319:P319=""),"",P319*R319/1000*365)</f>
        <v>207564.55</v>
      </c>
      <c r="T319" s="8" cm="1">
        <f t="array" ref="T319">IF(AND(B319:D319="",G319:P319=""),"",MAX(0,K319-L319))</f>
        <v>0</v>
      </c>
      <c r="U319" s="8" cm="1">
        <f t="array" ref="U319">IF(AND(B319:D319="",G319:P319=""),"",VLOOKUP(J319,ABen_Rates,3,FALSE)*T319*S319)</f>
        <v>0</v>
      </c>
      <c r="V319" s="8" cm="1">
        <f t="array" ref="V319">IF(AND(B319:D319="",G319:P319=""),"",VLOOKUP(D319,Treatment_Life,2,FALSE)*U319)</f>
        <v>0</v>
      </c>
      <c r="W319" s="8" cm="1">
        <f t="array" ref="W319">IF(AND(B319:D319="",G319:P319=""),"",(H319-G319)*O319*Lane_Width*Cost_m2)</f>
        <v>2052</v>
      </c>
      <c r="X319" s="8" cm="1">
        <f t="array" ref="X319">IF(AND(B319:D319="",G319:P319=""),"",V319*Av_Cost_Coll/W319)</f>
        <v>0</v>
      </c>
      <c r="Y319" s="8" cm="1">
        <f t="array" ref="Y319">IF(AND(B319:D319="",G319:P319=""),"",VLOOKUP(CONCATENATE(M319,"-",N319),Likelihood,2,FALSE))</f>
        <v>43</v>
      </c>
      <c r="Z319" s="8" t="str" cm="1">
        <f t="array" ref="Z319">IF(AND(B319:D319="",G319:P319=""),"",IF(X319&gt;=2,IF(Y319&gt;50,"P1","P3"),IF(X319&gt;0,IF(Y319&gt;50,"P2","P5"),IF(Y319&gt;50,"P4","P6"))))</f>
        <v>P6</v>
      </c>
    </row>
    <row r="320" spans="1:26" x14ac:dyDescent="0.35">
      <c r="A320" t="s">
        <v>197</v>
      </c>
      <c r="B320">
        <v>319</v>
      </c>
      <c r="C320" t="s">
        <v>274</v>
      </c>
      <c r="D320" t="s">
        <v>46</v>
      </c>
      <c r="E320" s="5" t="s">
        <v>112</v>
      </c>
      <c r="F320" s="5" t="s">
        <v>153</v>
      </c>
      <c r="G320">
        <v>0</v>
      </c>
      <c r="H320">
        <v>17</v>
      </c>
      <c r="I320" t="s">
        <v>154</v>
      </c>
      <c r="J320" t="s">
        <v>13</v>
      </c>
      <c r="K320">
        <v>0.3</v>
      </c>
      <c r="L320">
        <v>0.39</v>
      </c>
      <c r="M320">
        <v>1</v>
      </c>
      <c r="N320">
        <v>0</v>
      </c>
      <c r="O320">
        <v>1</v>
      </c>
      <c r="P320">
        <v>11592</v>
      </c>
      <c r="Q320" s="8" t="str" cm="1">
        <f t="array" ref="Q320">IF(AND(B320="",D320="",G320:H320="",J320:P320),"",IF(OR(B320="",D320="",AND(D320&lt;&gt;"A",D320&lt;&gt;"B",D320&lt;&gt;"C",D320&lt;&gt;"D",D320&lt;&gt;"U"),G320&lt;0,H320&lt;G320,AND(J320&lt;&gt;"BC",J320&lt;&gt;"SG",J320&lt;&gt;"KQ",J320&lt;&gt;"R"),J320="",K320="",L320="",L320&lt; 0,OR(M320="",M320&gt;15),OR(N320="",N320&gt;15),O320="",P320=""),"ERROR - Please check inputs",""))</f>
        <v/>
      </c>
      <c r="R320" s="8" cm="1">
        <f t="array" ref="R320">IF(AND(B320:D320="",G320:P320=""),"",H320-G320)</f>
        <v>17</v>
      </c>
      <c r="S320" s="8" cm="1">
        <f t="array" ref="S320">IF(AND(B320:D320="",G320:P320=""),"",P320*R320/1000*365)</f>
        <v>71928.36</v>
      </c>
      <c r="T320" s="8" cm="1">
        <f t="array" ref="T320">IF(AND(B320:D320="",G320:P320=""),"",MAX(0,K320-L320))</f>
        <v>0</v>
      </c>
      <c r="U320" s="8" cm="1">
        <f t="array" ref="U320">IF(AND(B320:D320="",G320:P320=""),"",VLOOKUP(J320,ABen_Rates,3,FALSE)*T320*S320)</f>
        <v>0</v>
      </c>
      <c r="V320" s="8" cm="1">
        <f t="array" ref="V320">IF(AND(B320:D320="",G320:P320=""),"",VLOOKUP(D320,Treatment_Life,2,FALSE)*U320)</f>
        <v>0</v>
      </c>
      <c r="W320" s="8" cm="1">
        <f t="array" ref="W320">IF(AND(B320:D320="",G320:P320=""),"",(H320-G320)*O320*Lane_Width*Cost_m2)</f>
        <v>367.20000000000005</v>
      </c>
      <c r="X320" s="8" cm="1">
        <f t="array" ref="X320">IF(AND(B320:D320="",G320:P320=""),"",V320*Av_Cost_Coll/W320)</f>
        <v>0</v>
      </c>
      <c r="Y320" s="8" cm="1">
        <f t="array" ref="Y320">IF(AND(B320:D320="",G320:P320=""),"",VLOOKUP(CONCATENATE(M320,"-",N320),Likelihood,2,FALSE))</f>
        <v>43</v>
      </c>
      <c r="Z320" s="8" t="str" cm="1">
        <f t="array" ref="Z320">IF(AND(B320:D320="",G320:P320=""),"",IF(X320&gt;=2,IF(Y320&gt;50,"P1","P3"),IF(X320&gt;0,IF(Y320&gt;50,"P2","P5"),IF(Y320&gt;50,"P4","P6"))))</f>
        <v>P6</v>
      </c>
    </row>
    <row r="321" spans="1:26" x14ac:dyDescent="0.35">
      <c r="A321" t="s">
        <v>197</v>
      </c>
      <c r="B321">
        <v>320</v>
      </c>
      <c r="C321" t="s">
        <v>274</v>
      </c>
      <c r="D321" t="s">
        <v>46</v>
      </c>
      <c r="E321" s="5" t="s">
        <v>112</v>
      </c>
      <c r="F321" s="5" t="s">
        <v>153</v>
      </c>
      <c r="G321">
        <v>17</v>
      </c>
      <c r="H321">
        <v>140</v>
      </c>
      <c r="I321" t="s">
        <v>154</v>
      </c>
      <c r="J321" t="s">
        <v>7</v>
      </c>
      <c r="K321">
        <v>0.35</v>
      </c>
      <c r="L321">
        <v>0.31000000000000005</v>
      </c>
      <c r="M321">
        <v>4</v>
      </c>
      <c r="N321">
        <v>1</v>
      </c>
      <c r="O321">
        <v>1</v>
      </c>
      <c r="P321">
        <v>11592</v>
      </c>
      <c r="Q321" s="8" t="str" cm="1">
        <f t="array" ref="Q321">IF(AND(B321="",D321="",G321:H321="",J321:P321),"",IF(OR(B321="",D321="",AND(D321&lt;&gt;"A",D321&lt;&gt;"B",D321&lt;&gt;"C",D321&lt;&gt;"D",D321&lt;&gt;"U"),G321&lt;0,H321&lt;G321,AND(J321&lt;&gt;"BC",J321&lt;&gt;"SG",J321&lt;&gt;"KQ",J321&lt;&gt;"R"),J321="",K321="",L321="",L321&lt; 0,OR(M321="",M321&gt;15),OR(N321="",N321&gt;15),O321="",P321=""),"ERROR - Please check inputs",""))</f>
        <v/>
      </c>
      <c r="R321" s="8" cm="1">
        <f t="array" ref="R321">IF(AND(B321:D321="",G321:P321=""),"",H321-G321)</f>
        <v>123</v>
      </c>
      <c r="S321" s="8" cm="1">
        <f t="array" ref="S321">IF(AND(B321:D321="",G321:P321=""),"",P321*R321/1000*365)</f>
        <v>520422.84</v>
      </c>
      <c r="T321" s="8" cm="1">
        <f t="array" ref="T321">IF(AND(B321:D321="",G321:P321=""),"",MAX(0,K321-L321))</f>
        <v>3.9999999999999925E-2</v>
      </c>
      <c r="U321" s="8" cm="1">
        <f t="array" ref="U321">IF(AND(B321:D321="",G321:P321=""),"",VLOOKUP(J321,ABen_Rates,3,FALSE)*T321*S321)</f>
        <v>7.8271595135999857E-3</v>
      </c>
      <c r="V321" s="8" cm="1">
        <f t="array" ref="V321">IF(AND(B321:D321="",G321:P321=""),"",VLOOKUP(D321,Treatment_Life,2,FALSE)*U321)</f>
        <v>7.0444435622399867E-2</v>
      </c>
      <c r="W321" s="8" cm="1">
        <f t="array" ref="W321">IF(AND(B321:D321="",G321:P321=""),"",(H321-G321)*O321*Lane_Width*Cost_m2)</f>
        <v>2656.8</v>
      </c>
      <c r="X321" s="8" cm="1">
        <f t="array" ref="X321">IF(AND(B321:D321="",G321:P321=""),"",V321*Av_Cost_Coll/W321)</f>
        <v>3.5346041777759933</v>
      </c>
      <c r="Y321" s="8" cm="1">
        <f t="array" ref="Y321">IF(AND(B321:D321="",G321:P321=""),"",VLOOKUP(CONCATENATE(M321,"-",N321),Likelihood,2,FALSE))</f>
        <v>44</v>
      </c>
      <c r="Z321" s="8" t="str" cm="1">
        <f t="array" ref="Z321">IF(AND(B321:D321="",G321:P321=""),"",IF(X321&gt;=2,IF(Y321&gt;50,"P1","P3"),IF(X321&gt;0,IF(Y321&gt;50,"P2","P5"),IF(Y321&gt;50,"P4","P6"))))</f>
        <v>P3</v>
      </c>
    </row>
    <row r="322" spans="1:26" x14ac:dyDescent="0.35">
      <c r="A322" t="s">
        <v>197</v>
      </c>
      <c r="B322">
        <v>321</v>
      </c>
      <c r="C322" t="s">
        <v>274</v>
      </c>
      <c r="D322" t="s">
        <v>46</v>
      </c>
      <c r="E322" s="5" t="s">
        <v>112</v>
      </c>
      <c r="F322" s="5" t="s">
        <v>153</v>
      </c>
      <c r="G322">
        <v>140</v>
      </c>
      <c r="H322">
        <v>210</v>
      </c>
      <c r="I322" t="s">
        <v>154</v>
      </c>
      <c r="J322" t="s">
        <v>13</v>
      </c>
      <c r="K322">
        <v>0.3</v>
      </c>
      <c r="L322">
        <v>0.30700000000000005</v>
      </c>
      <c r="M322">
        <v>4</v>
      </c>
      <c r="N322">
        <v>0</v>
      </c>
      <c r="O322">
        <v>1</v>
      </c>
      <c r="P322">
        <v>11592</v>
      </c>
      <c r="Q322" s="8" t="str" cm="1">
        <f t="array" ref="Q322">IF(AND(B322="",D322="",G322:H322="",J322:P322),"",IF(OR(B322="",D322="",AND(D322&lt;&gt;"A",D322&lt;&gt;"B",D322&lt;&gt;"C",D322&lt;&gt;"D",D322&lt;&gt;"U"),G322&lt;0,H322&lt;G322,AND(J322&lt;&gt;"BC",J322&lt;&gt;"SG",J322&lt;&gt;"KQ",J322&lt;&gt;"R"),J322="",K322="",L322="",L322&lt; 0,OR(M322="",M322&gt;15),OR(N322="",N322&gt;15),O322="",P322=""),"ERROR - Please check inputs",""))</f>
        <v/>
      </c>
      <c r="R322" s="8" cm="1">
        <f t="array" ref="R322">IF(AND(B322:D322="",G322:P322=""),"",H322-G322)</f>
        <v>70</v>
      </c>
      <c r="S322" s="8" cm="1">
        <f t="array" ref="S322">IF(AND(B322:D322="",G322:P322=""),"",P322*R322/1000*365)</f>
        <v>296175.60000000003</v>
      </c>
      <c r="T322" s="8" cm="1">
        <f t="array" ref="T322">IF(AND(B322:D322="",G322:P322=""),"",MAX(0,K322-L322))</f>
        <v>0</v>
      </c>
      <c r="U322" s="8" cm="1">
        <f t="array" ref="U322">IF(AND(B322:D322="",G322:P322=""),"",VLOOKUP(J322,ABen_Rates,3,FALSE)*T322*S322)</f>
        <v>0</v>
      </c>
      <c r="V322" s="8" cm="1">
        <f t="array" ref="V322">IF(AND(B322:D322="",G322:P322=""),"",VLOOKUP(D322,Treatment_Life,2,FALSE)*U322)</f>
        <v>0</v>
      </c>
      <c r="W322" s="8" cm="1">
        <f t="array" ref="W322">IF(AND(B322:D322="",G322:P322=""),"",(H322-G322)*O322*Lane_Width*Cost_m2)</f>
        <v>1512</v>
      </c>
      <c r="X322" s="8" cm="1">
        <f t="array" ref="X322">IF(AND(B322:D322="",G322:P322=""),"",V322*Av_Cost_Coll/W322)</f>
        <v>0</v>
      </c>
      <c r="Y322" s="8" cm="1">
        <f t="array" ref="Y322">IF(AND(B322:D322="",G322:P322=""),"",VLOOKUP(CONCATENATE(M322,"-",N322),Likelihood,2,FALSE))</f>
        <v>23</v>
      </c>
      <c r="Z322" s="8" t="str" cm="1">
        <f t="array" ref="Z322">IF(AND(B322:D322="",G322:P322=""),"",IF(X322&gt;=2,IF(Y322&gt;50,"P1","P3"),IF(X322&gt;0,IF(Y322&gt;50,"P2","P5"),IF(Y322&gt;50,"P4","P6"))))</f>
        <v>P6</v>
      </c>
    </row>
    <row r="323" spans="1:26" x14ac:dyDescent="0.35">
      <c r="A323" t="s">
        <v>197</v>
      </c>
      <c r="B323">
        <v>322</v>
      </c>
      <c r="C323" t="s">
        <v>274</v>
      </c>
      <c r="D323" t="s">
        <v>46</v>
      </c>
      <c r="E323" s="5" t="s">
        <v>112</v>
      </c>
      <c r="F323" s="5" t="s">
        <v>153</v>
      </c>
      <c r="G323">
        <v>210</v>
      </c>
      <c r="H323">
        <v>396</v>
      </c>
      <c r="I323" t="s">
        <v>154</v>
      </c>
      <c r="J323" t="s">
        <v>7</v>
      </c>
      <c r="K323">
        <v>0.35</v>
      </c>
      <c r="L323">
        <v>0.24800000000000003</v>
      </c>
      <c r="M323">
        <v>2</v>
      </c>
      <c r="N323">
        <v>0</v>
      </c>
      <c r="O323">
        <v>1</v>
      </c>
      <c r="P323">
        <v>11592</v>
      </c>
      <c r="Q323" s="8" t="str" cm="1">
        <f t="array" ref="Q323">IF(AND(B323="",D323="",G323:H323="",J323:P323),"",IF(OR(B323="",D323="",AND(D323&lt;&gt;"A",D323&lt;&gt;"B",D323&lt;&gt;"C",D323&lt;&gt;"D",D323&lt;&gt;"U"),G323&lt;0,H323&lt;G323,AND(J323&lt;&gt;"BC",J323&lt;&gt;"SG",J323&lt;&gt;"KQ",J323&lt;&gt;"R"),J323="",K323="",L323="",L323&lt; 0,OR(M323="",M323&gt;15),OR(N323="",N323&gt;15),O323="",P323=""),"ERROR - Please check inputs",""))</f>
        <v/>
      </c>
      <c r="R323" s="8" cm="1">
        <f t="array" ref="R323">IF(AND(B323:D323="",G323:P323=""),"",H323-G323)</f>
        <v>186</v>
      </c>
      <c r="S323" s="8" cm="1">
        <f t="array" ref="S323">IF(AND(B323:D323="",G323:P323=""),"",P323*R323/1000*365)</f>
        <v>786980.88</v>
      </c>
      <c r="T323" s="8" cm="1">
        <f t="array" ref="T323">IF(AND(B323:D323="",G323:P323=""),"",MAX(0,K323-L323))</f>
        <v>0.10199999999999995</v>
      </c>
      <c r="U323" s="8" cm="1">
        <f t="array" ref="U323">IF(AND(B323:D323="",G323:P323=""),"",VLOOKUP(J323,ABen_Rates,3,FALSE)*T323*S323)</f>
        <v>3.0182290709759984E-2</v>
      </c>
      <c r="V323" s="8" cm="1">
        <f t="array" ref="V323">IF(AND(B323:D323="",G323:P323=""),"",VLOOKUP(D323,Treatment_Life,2,FALSE)*U323)</f>
        <v>0.27164061638783987</v>
      </c>
      <c r="W323" s="8" cm="1">
        <f t="array" ref="W323">IF(AND(B323:D323="",G323:P323=""),"",(H323-G323)*O323*Lane_Width*Cost_m2)</f>
        <v>4017.6000000000004</v>
      </c>
      <c r="X323" s="8" cm="1">
        <f t="array" ref="X323">IF(AND(B323:D323="",G323:P323=""),"",V323*Av_Cost_Coll/W323)</f>
        <v>9.0132406533287934</v>
      </c>
      <c r="Y323" s="8" cm="1">
        <f t="array" ref="Y323">IF(AND(B323:D323="",G323:P323=""),"",VLOOKUP(CONCATENATE(M323,"-",N323),Likelihood,2,FALSE))</f>
        <v>36</v>
      </c>
      <c r="Z323" s="8" t="str" cm="1">
        <f t="array" ref="Z323">IF(AND(B323:D323="",G323:P323=""),"",IF(X323&gt;=2,IF(Y323&gt;50,"P1","P3"),IF(X323&gt;0,IF(Y323&gt;50,"P2","P5"),IF(Y323&gt;50,"P4","P6"))))</f>
        <v>P3</v>
      </c>
    </row>
    <row r="324" spans="1:26" x14ac:dyDescent="0.35">
      <c r="A324" t="s">
        <v>197</v>
      </c>
      <c r="B324">
        <v>323</v>
      </c>
      <c r="C324" t="s">
        <v>274</v>
      </c>
      <c r="D324" t="s">
        <v>46</v>
      </c>
      <c r="E324" s="5" t="s">
        <v>112</v>
      </c>
      <c r="F324" s="5" t="s">
        <v>153</v>
      </c>
      <c r="G324">
        <v>396</v>
      </c>
      <c r="H324">
        <v>459</v>
      </c>
      <c r="I324" t="s">
        <v>154</v>
      </c>
      <c r="J324" t="s">
        <v>13</v>
      </c>
      <c r="K324">
        <v>0.3</v>
      </c>
      <c r="L324">
        <v>0.34</v>
      </c>
      <c r="M324">
        <v>0</v>
      </c>
      <c r="N324">
        <v>0</v>
      </c>
      <c r="O324">
        <v>1</v>
      </c>
      <c r="P324">
        <v>11592</v>
      </c>
      <c r="Q324" s="8" t="str" cm="1">
        <f t="array" ref="Q324">IF(AND(B324="",D324="",G324:H324="",J324:P324),"",IF(OR(B324="",D324="",AND(D324&lt;&gt;"A",D324&lt;&gt;"B",D324&lt;&gt;"C",D324&lt;&gt;"D",D324&lt;&gt;"U"),G324&lt;0,H324&lt;G324,AND(J324&lt;&gt;"BC",J324&lt;&gt;"SG",J324&lt;&gt;"KQ",J324&lt;&gt;"R"),J324="",K324="",L324="",L324&lt; 0,OR(M324="",M324&gt;15),OR(N324="",N324&gt;15),O324="",P324=""),"ERROR - Please check inputs",""))</f>
        <v/>
      </c>
      <c r="R324" s="8" cm="1">
        <f t="array" ref="R324">IF(AND(B324:D324="",G324:P324=""),"",H324-G324)</f>
        <v>63</v>
      </c>
      <c r="S324" s="8" cm="1">
        <f t="array" ref="S324">IF(AND(B324:D324="",G324:P324=""),"",P324*R324/1000*365)</f>
        <v>266558.04000000004</v>
      </c>
      <c r="T324" s="8" cm="1">
        <f t="array" ref="T324">IF(AND(B324:D324="",G324:P324=""),"",MAX(0,K324-L324))</f>
        <v>0</v>
      </c>
      <c r="U324" s="8" cm="1">
        <f t="array" ref="U324">IF(AND(B324:D324="",G324:P324=""),"",VLOOKUP(J324,ABen_Rates,3,FALSE)*T324*S324)</f>
        <v>0</v>
      </c>
      <c r="V324" s="8" cm="1">
        <f t="array" ref="V324">IF(AND(B324:D324="",G324:P324=""),"",VLOOKUP(D324,Treatment_Life,2,FALSE)*U324)</f>
        <v>0</v>
      </c>
      <c r="W324" s="8" cm="1">
        <f t="array" ref="W324">IF(AND(B324:D324="",G324:P324=""),"",(H324-G324)*O324*Lane_Width*Cost_m2)</f>
        <v>1360.8000000000002</v>
      </c>
      <c r="X324" s="8" cm="1">
        <f t="array" ref="X324">IF(AND(B324:D324="",G324:P324=""),"",V324*Av_Cost_Coll/W324)</f>
        <v>0</v>
      </c>
      <c r="Y324" s="8" cm="1">
        <f t="array" ref="Y324">IF(AND(B324:D324="",G324:P324=""),"",VLOOKUP(CONCATENATE(M324,"-",N324),Likelihood,2,FALSE))</f>
        <v>50</v>
      </c>
      <c r="Z324" s="8" t="str" cm="1">
        <f t="array" ref="Z324">IF(AND(B324:D324="",G324:P324=""),"",IF(X324&gt;=2,IF(Y324&gt;50,"P1","P3"),IF(X324&gt;0,IF(Y324&gt;50,"P2","P5"),IF(Y324&gt;50,"P4","P6"))))</f>
        <v>P6</v>
      </c>
    </row>
    <row r="325" spans="1:26" x14ac:dyDescent="0.35">
      <c r="A325" t="s">
        <v>197</v>
      </c>
      <c r="B325">
        <v>324</v>
      </c>
      <c r="C325" t="s">
        <v>274</v>
      </c>
      <c r="D325" t="s">
        <v>46</v>
      </c>
      <c r="E325" s="5" t="s">
        <v>112</v>
      </c>
      <c r="F325" s="5" t="s">
        <v>153</v>
      </c>
      <c r="G325">
        <v>0</v>
      </c>
      <c r="H325">
        <v>67</v>
      </c>
      <c r="I325" t="s">
        <v>172</v>
      </c>
      <c r="J325" t="s">
        <v>13</v>
      </c>
      <c r="K325">
        <v>0.3</v>
      </c>
      <c r="L325">
        <v>0.317</v>
      </c>
      <c r="M325">
        <v>5</v>
      </c>
      <c r="N325">
        <v>1</v>
      </c>
      <c r="O325">
        <v>1</v>
      </c>
      <c r="P325">
        <v>11592</v>
      </c>
      <c r="Q325" s="8" t="str" cm="1">
        <f t="array" ref="Q325">IF(AND(B325="",D325="",G325:H325="",J325:P325),"",IF(OR(B325="",D325="",AND(D325&lt;&gt;"A",D325&lt;&gt;"B",D325&lt;&gt;"C",D325&lt;&gt;"D",D325&lt;&gt;"U"),G325&lt;0,H325&lt;G325,AND(J325&lt;&gt;"BC",J325&lt;&gt;"SG",J325&lt;&gt;"KQ",J325&lt;&gt;"R"),J325="",K325="",L325="",L325&lt; 0,OR(M325="",M325&gt;15),OR(N325="",N325&gt;15),O325="",P325=""),"ERROR - Please check inputs",""))</f>
        <v/>
      </c>
      <c r="R325" s="8" cm="1">
        <f t="array" ref="R325">IF(AND(B325:D325="",G325:P325=""),"",H325-G325)</f>
        <v>67</v>
      </c>
      <c r="S325" s="8" cm="1">
        <f t="array" ref="S325">IF(AND(B325:D325="",G325:P325=""),"",P325*R325/1000*365)</f>
        <v>283482.36</v>
      </c>
      <c r="T325" s="8" cm="1">
        <f t="array" ref="T325">IF(AND(B325:D325="",G325:P325=""),"",MAX(0,K325-L325))</f>
        <v>0</v>
      </c>
      <c r="U325" s="8" cm="1">
        <f t="array" ref="U325">IF(AND(B325:D325="",G325:P325=""),"",VLOOKUP(J325,ABen_Rates,3,FALSE)*T325*S325)</f>
        <v>0</v>
      </c>
      <c r="V325" s="8" cm="1">
        <f t="array" ref="V325">IF(AND(B325:D325="",G325:P325=""),"",VLOOKUP(D325,Treatment_Life,2,FALSE)*U325)</f>
        <v>0</v>
      </c>
      <c r="W325" s="8" cm="1">
        <f t="array" ref="W325">IF(AND(B325:D325="",G325:P325=""),"",(H325-G325)*O325*Lane_Width*Cost_m2)</f>
        <v>1447.2</v>
      </c>
      <c r="X325" s="8" cm="1">
        <f t="array" ref="X325">IF(AND(B325:D325="",G325:P325=""),"",V325*Av_Cost_Coll/W325)</f>
        <v>0</v>
      </c>
      <c r="Y325" s="8" cm="1">
        <f t="array" ref="Y325">IF(AND(B325:D325="",G325:P325=""),"",VLOOKUP(CONCATENATE(M325,"-",N325),Likelihood,2,FALSE))</f>
        <v>37</v>
      </c>
      <c r="Z325" s="8" t="str" cm="1">
        <f t="array" ref="Z325">IF(AND(B325:D325="",G325:P325=""),"",IF(X325&gt;=2,IF(Y325&gt;50,"P1","P3"),IF(X325&gt;0,IF(Y325&gt;50,"P2","P5"),IF(Y325&gt;50,"P4","P6"))))</f>
        <v>P6</v>
      </c>
    </row>
    <row r="326" spans="1:26" x14ac:dyDescent="0.35">
      <c r="A326" t="s">
        <v>197</v>
      </c>
      <c r="B326">
        <v>325</v>
      </c>
      <c r="C326" t="s">
        <v>274</v>
      </c>
      <c r="D326" t="s">
        <v>46</v>
      </c>
      <c r="E326" s="5" t="s">
        <v>112</v>
      </c>
      <c r="F326" s="5" t="s">
        <v>153</v>
      </c>
      <c r="G326">
        <v>67</v>
      </c>
      <c r="H326">
        <v>190</v>
      </c>
      <c r="I326" t="s">
        <v>172</v>
      </c>
      <c r="J326" t="s">
        <v>7</v>
      </c>
      <c r="K326">
        <v>0.35</v>
      </c>
      <c r="L326">
        <v>0.27</v>
      </c>
      <c r="M326">
        <v>5</v>
      </c>
      <c r="N326">
        <v>1</v>
      </c>
      <c r="O326">
        <v>1</v>
      </c>
      <c r="P326">
        <v>11592</v>
      </c>
      <c r="Q326" s="8" t="str" cm="1">
        <f t="array" ref="Q326">IF(AND(B326="",D326="",G326:H326="",J326:P326),"",IF(OR(B326="",D326="",AND(D326&lt;&gt;"A",D326&lt;&gt;"B",D326&lt;&gt;"C",D326&lt;&gt;"D",D326&lt;&gt;"U"),G326&lt;0,H326&lt;G326,AND(J326&lt;&gt;"BC",J326&lt;&gt;"SG",J326&lt;&gt;"KQ",J326&lt;&gt;"R"),J326="",K326="",L326="",L326&lt; 0,OR(M326="",M326&gt;15),OR(N326="",N326&gt;15),O326="",P326=""),"ERROR - Please check inputs",""))</f>
        <v/>
      </c>
      <c r="R326" s="8" cm="1">
        <f t="array" ref="R326">IF(AND(B326:D326="",G326:P326=""),"",H326-G326)</f>
        <v>123</v>
      </c>
      <c r="S326" s="8" cm="1">
        <f t="array" ref="S326">IF(AND(B326:D326="",G326:P326=""),"",P326*R326/1000*365)</f>
        <v>520422.84</v>
      </c>
      <c r="T326" s="8" cm="1">
        <f t="array" ref="T326">IF(AND(B326:D326="",G326:P326=""),"",MAX(0,K326-L326))</f>
        <v>7.999999999999996E-2</v>
      </c>
      <c r="U326" s="8" cm="1">
        <f t="array" ref="U326">IF(AND(B326:D326="",G326:P326=""),"",VLOOKUP(J326,ABen_Rates,3,FALSE)*T326*S326)</f>
        <v>1.5654319027199992E-2</v>
      </c>
      <c r="V326" s="8" cm="1">
        <f t="array" ref="V326">IF(AND(B326:D326="",G326:P326=""),"",VLOOKUP(D326,Treatment_Life,2,FALSE)*U326)</f>
        <v>0.14088887124479993</v>
      </c>
      <c r="W326" s="8" cm="1">
        <f t="array" ref="W326">IF(AND(B326:D326="",G326:P326=""),"",(H326-G326)*O326*Lane_Width*Cost_m2)</f>
        <v>2656.8</v>
      </c>
      <c r="X326" s="8" cm="1">
        <f t="array" ref="X326">IF(AND(B326:D326="",G326:P326=""),"",V326*Av_Cost_Coll/W326)</f>
        <v>7.0692083555519964</v>
      </c>
      <c r="Y326" s="8" cm="1">
        <f t="array" ref="Y326">IF(AND(B326:D326="",G326:P326=""),"",VLOOKUP(CONCATENATE(M326,"-",N326),Likelihood,2,FALSE))</f>
        <v>37</v>
      </c>
      <c r="Z326" s="8" t="str" cm="1">
        <f t="array" ref="Z326">IF(AND(B326:D326="",G326:P326=""),"",IF(X326&gt;=2,IF(Y326&gt;50,"P1","P3"),IF(X326&gt;0,IF(Y326&gt;50,"P2","P5"),IF(Y326&gt;50,"P4","P6"))))</f>
        <v>P3</v>
      </c>
    </row>
    <row r="327" spans="1:26" x14ac:dyDescent="0.35">
      <c r="A327" t="s">
        <v>197</v>
      </c>
      <c r="B327">
        <v>326</v>
      </c>
      <c r="C327" t="s">
        <v>274</v>
      </c>
      <c r="D327" t="s">
        <v>46</v>
      </c>
      <c r="E327" s="5" t="s">
        <v>112</v>
      </c>
      <c r="F327" s="5" t="s">
        <v>153</v>
      </c>
      <c r="G327">
        <v>190</v>
      </c>
      <c r="H327">
        <v>260</v>
      </c>
      <c r="I327" t="s">
        <v>172</v>
      </c>
      <c r="J327" t="s">
        <v>13</v>
      </c>
      <c r="K327">
        <v>0.3</v>
      </c>
      <c r="L327">
        <v>0.29100000000000004</v>
      </c>
      <c r="M327">
        <v>2</v>
      </c>
      <c r="N327">
        <v>0</v>
      </c>
      <c r="O327">
        <v>1</v>
      </c>
      <c r="P327">
        <v>11592</v>
      </c>
      <c r="Q327" s="8" t="str" cm="1">
        <f t="array" ref="Q327">IF(AND(B327="",D327="",G327:H327="",J327:P327),"",IF(OR(B327="",D327="",AND(D327&lt;&gt;"A",D327&lt;&gt;"B",D327&lt;&gt;"C",D327&lt;&gt;"D",D327&lt;&gt;"U"),G327&lt;0,H327&lt;G327,AND(J327&lt;&gt;"BC",J327&lt;&gt;"SG",J327&lt;&gt;"KQ",J327&lt;&gt;"R"),J327="",K327="",L327="",L327&lt; 0,OR(M327="",M327&gt;15),OR(N327="",N327&gt;15),O327="",P327=""),"ERROR - Please check inputs",""))</f>
        <v/>
      </c>
      <c r="R327" s="8" cm="1">
        <f t="array" ref="R327">IF(AND(B327:D327="",G327:P327=""),"",H327-G327)</f>
        <v>70</v>
      </c>
      <c r="S327" s="8" cm="1">
        <f t="array" ref="S327">IF(AND(B327:D327="",G327:P327=""),"",P327*R327/1000*365)</f>
        <v>296175.60000000003</v>
      </c>
      <c r="T327" s="8" cm="1">
        <f t="array" ref="T327">IF(AND(B327:D327="",G327:P327=""),"",MAX(0,K327-L327))</f>
        <v>8.9999999999999525E-3</v>
      </c>
      <c r="U327" s="8" cm="1">
        <f t="array" ref="U327">IF(AND(B327:D327="",G327:P327=""),"",VLOOKUP(J327,ABen_Rates,3,FALSE)*T327*S327)</f>
        <v>2.958794243999985E-3</v>
      </c>
      <c r="V327" s="8" cm="1">
        <f t="array" ref="V327">IF(AND(B327:D327="",G327:P327=""),"",VLOOKUP(D327,Treatment_Life,2,FALSE)*U327)</f>
        <v>2.6629148195999864E-2</v>
      </c>
      <c r="W327" s="8" cm="1">
        <f t="array" ref="W327">IF(AND(B327:D327="",G327:P327=""),"",(H327-G327)*O327*Lane_Width*Cost_m2)</f>
        <v>1512</v>
      </c>
      <c r="X327" s="8" cm="1">
        <f t="array" ref="X327">IF(AND(B327:D327="",G327:P327=""),"",V327*Av_Cost_Coll/W327)</f>
        <v>2.3477856207434877</v>
      </c>
      <c r="Y327" s="8" cm="1">
        <f t="array" ref="Y327">IF(AND(B327:D327="",G327:P327=""),"",VLOOKUP(CONCATENATE(M327,"-",N327),Likelihood,2,FALSE))</f>
        <v>36</v>
      </c>
      <c r="Z327" s="8" t="str" cm="1">
        <f t="array" ref="Z327">IF(AND(B327:D327="",G327:P327=""),"",IF(X327&gt;=2,IF(Y327&gt;50,"P1","P3"),IF(X327&gt;0,IF(Y327&gt;50,"P2","P5"),IF(Y327&gt;50,"P4","P6"))))</f>
        <v>P3</v>
      </c>
    </row>
    <row r="328" spans="1:26" x14ac:dyDescent="0.35">
      <c r="A328" t="s">
        <v>197</v>
      </c>
      <c r="B328">
        <v>327</v>
      </c>
      <c r="C328" t="s">
        <v>274</v>
      </c>
      <c r="D328" t="s">
        <v>46</v>
      </c>
      <c r="E328" s="5" t="s">
        <v>112</v>
      </c>
      <c r="F328" s="5" t="s">
        <v>153</v>
      </c>
      <c r="G328">
        <v>260</v>
      </c>
      <c r="H328">
        <v>360</v>
      </c>
      <c r="I328" t="s">
        <v>172</v>
      </c>
      <c r="J328" t="s">
        <v>7</v>
      </c>
      <c r="K328">
        <v>0.35</v>
      </c>
      <c r="L328">
        <v>0.27100000000000002</v>
      </c>
      <c r="M328">
        <v>1</v>
      </c>
      <c r="N328">
        <v>0</v>
      </c>
      <c r="O328">
        <v>1</v>
      </c>
      <c r="P328">
        <v>11592</v>
      </c>
      <c r="Q328" s="8" t="str" cm="1">
        <f t="array" ref="Q328">IF(AND(B328="",D328="",G328:H328="",J328:P328),"",IF(OR(B328="",D328="",AND(D328&lt;&gt;"A",D328&lt;&gt;"B",D328&lt;&gt;"C",D328&lt;&gt;"D",D328&lt;&gt;"U"),G328&lt;0,H328&lt;G328,AND(J328&lt;&gt;"BC",J328&lt;&gt;"SG",J328&lt;&gt;"KQ",J328&lt;&gt;"R"),J328="",K328="",L328="",L328&lt; 0,OR(M328="",M328&gt;15),OR(N328="",N328&gt;15),O328="",P328=""),"ERROR - Please check inputs",""))</f>
        <v/>
      </c>
      <c r="R328" s="8" cm="1">
        <f t="array" ref="R328">IF(AND(B328:D328="",G328:P328=""),"",H328-G328)</f>
        <v>100</v>
      </c>
      <c r="S328" s="8" cm="1">
        <f t="array" ref="S328">IF(AND(B328:D328="",G328:P328=""),"",P328*R328/1000*365)</f>
        <v>423108</v>
      </c>
      <c r="T328" s="8" cm="1">
        <f t="array" ref="T328">IF(AND(B328:D328="",G328:P328=""),"",MAX(0,K328-L328))</f>
        <v>7.8999999999999959E-2</v>
      </c>
      <c r="U328" s="8" cm="1">
        <f t="array" ref="U328">IF(AND(B328:D328="",G328:P328=""),"",VLOOKUP(J328,ABen_Rates,3,FALSE)*T328*S328)</f>
        <v>1.2568000031999992E-2</v>
      </c>
      <c r="V328" s="8" cm="1">
        <f t="array" ref="V328">IF(AND(B328:D328="",G328:P328=""),"",VLOOKUP(D328,Treatment_Life,2,FALSE)*U328)</f>
        <v>0.11311200028799993</v>
      </c>
      <c r="W328" s="8" cm="1">
        <f t="array" ref="W328">IF(AND(B328:D328="",G328:P328=""),"",(H328-G328)*O328*Lane_Width*Cost_m2)</f>
        <v>2160</v>
      </c>
      <c r="X328" s="8" cm="1">
        <f t="array" ref="X328">IF(AND(B328:D328="",G328:P328=""),"",V328*Av_Cost_Coll/W328)</f>
        <v>6.9808432511075962</v>
      </c>
      <c r="Y328" s="8" cm="1">
        <f t="array" ref="Y328">IF(AND(B328:D328="",G328:P328=""),"",VLOOKUP(CONCATENATE(M328,"-",N328),Likelihood,2,FALSE))</f>
        <v>43</v>
      </c>
      <c r="Z328" s="8" t="str" cm="1">
        <f t="array" ref="Z328">IF(AND(B328:D328="",G328:P328=""),"",IF(X328&gt;=2,IF(Y328&gt;50,"P1","P3"),IF(X328&gt;0,IF(Y328&gt;50,"P2","P5"),IF(Y328&gt;50,"P4","P6"))))</f>
        <v>P3</v>
      </c>
    </row>
    <row r="329" spans="1:26" x14ac:dyDescent="0.35">
      <c r="A329" t="s">
        <v>197</v>
      </c>
      <c r="B329">
        <v>328</v>
      </c>
      <c r="C329" t="s">
        <v>274</v>
      </c>
      <c r="D329" t="s">
        <v>46</v>
      </c>
      <c r="E329" s="5" t="s">
        <v>112</v>
      </c>
      <c r="F329" s="5" t="s">
        <v>153</v>
      </c>
      <c r="G329">
        <v>360</v>
      </c>
      <c r="H329">
        <v>446</v>
      </c>
      <c r="I329" t="s">
        <v>172</v>
      </c>
      <c r="J329" t="s">
        <v>7</v>
      </c>
      <c r="K329">
        <v>0.35</v>
      </c>
      <c r="L329">
        <v>0.32700000000000001</v>
      </c>
      <c r="M329">
        <v>2</v>
      </c>
      <c r="N329">
        <v>0</v>
      </c>
      <c r="O329">
        <v>1</v>
      </c>
      <c r="P329">
        <v>11592</v>
      </c>
      <c r="Q329" s="8" t="str" cm="1">
        <f t="array" ref="Q329">IF(AND(B329="",D329="",G329:H329="",J329:P329),"",IF(OR(B329="",D329="",AND(D329&lt;&gt;"A",D329&lt;&gt;"B",D329&lt;&gt;"C",D329&lt;&gt;"D",D329&lt;&gt;"U"),G329&lt;0,H329&lt;G329,AND(J329&lt;&gt;"BC",J329&lt;&gt;"SG",J329&lt;&gt;"KQ",J329&lt;&gt;"R"),J329="",K329="",L329="",L329&lt; 0,OR(M329="",M329&gt;15),OR(N329="",N329&gt;15),O329="",P329=""),"ERROR - Please check inputs",""))</f>
        <v/>
      </c>
      <c r="R329" s="8" cm="1">
        <f t="array" ref="R329">IF(AND(B329:D329="",G329:P329=""),"",H329-G329)</f>
        <v>86</v>
      </c>
      <c r="S329" s="8" cm="1">
        <f t="array" ref="S329">IF(AND(B329:D329="",G329:P329=""),"",P329*R329/1000*365)</f>
        <v>363872.88</v>
      </c>
      <c r="T329" s="8" cm="1">
        <f t="array" ref="T329">IF(AND(B329:D329="",G329:P329=""),"",MAX(0,K329-L329))</f>
        <v>2.2999999999999965E-2</v>
      </c>
      <c r="U329" s="8" cm="1">
        <f t="array" ref="U329">IF(AND(B329:D329="",G329:P329=""),"",VLOOKUP(J329,ABen_Rates,3,FALSE)*T329*S329)</f>
        <v>3.146772666239995E-3</v>
      </c>
      <c r="V329" s="8" cm="1">
        <f t="array" ref="V329">IF(AND(B329:D329="",G329:P329=""),"",VLOOKUP(D329,Treatment_Life,2,FALSE)*U329)</f>
        <v>2.8320953996159956E-2</v>
      </c>
      <c r="W329" s="8" cm="1">
        <f t="array" ref="W329">IF(AND(B329:D329="",G329:P329=""),"",(H329-G329)*O329*Lane_Width*Cost_m2)</f>
        <v>1857.6000000000001</v>
      </c>
      <c r="X329" s="8" cm="1">
        <f t="array" ref="X329">IF(AND(B329:D329="",G329:P329=""),"",V329*Av_Cost_Coll/W329)</f>
        <v>2.0323974022211968</v>
      </c>
      <c r="Y329" s="8" cm="1">
        <f t="array" ref="Y329">IF(AND(B329:D329="",G329:P329=""),"",VLOOKUP(CONCATENATE(M329,"-",N329),Likelihood,2,FALSE))</f>
        <v>36</v>
      </c>
      <c r="Z329" s="8" t="str" cm="1">
        <f t="array" ref="Z329">IF(AND(B329:D329="",G329:P329=""),"",IF(X329&gt;=2,IF(Y329&gt;50,"P1","P3"),IF(X329&gt;0,IF(Y329&gt;50,"P2","P5"),IF(Y329&gt;50,"P4","P6"))))</f>
        <v>P3</v>
      </c>
    </row>
    <row r="330" spans="1:26" x14ac:dyDescent="0.35">
      <c r="A330" t="s">
        <v>197</v>
      </c>
      <c r="B330">
        <v>329</v>
      </c>
      <c r="C330" t="s">
        <v>274</v>
      </c>
      <c r="D330" t="s">
        <v>46</v>
      </c>
      <c r="E330" s="5" t="s">
        <v>112</v>
      </c>
      <c r="F330" s="5" t="s">
        <v>153</v>
      </c>
      <c r="G330">
        <v>446</v>
      </c>
      <c r="H330">
        <v>459</v>
      </c>
      <c r="I330" t="s">
        <v>172</v>
      </c>
      <c r="J330" t="s">
        <v>13</v>
      </c>
      <c r="K330">
        <v>0.3</v>
      </c>
      <c r="L330">
        <v>0.35799999999999998</v>
      </c>
      <c r="M330">
        <v>2</v>
      </c>
      <c r="N330">
        <v>0</v>
      </c>
      <c r="O330">
        <v>1</v>
      </c>
      <c r="P330">
        <v>11592</v>
      </c>
      <c r="Q330" s="8" t="str" cm="1">
        <f t="array" ref="Q330">IF(AND(B330="",D330="",G330:H330="",J330:P330),"",IF(OR(B330="",D330="",AND(D330&lt;&gt;"A",D330&lt;&gt;"B",D330&lt;&gt;"C",D330&lt;&gt;"D",D330&lt;&gt;"U"),G330&lt;0,H330&lt;G330,AND(J330&lt;&gt;"BC",J330&lt;&gt;"SG",J330&lt;&gt;"KQ",J330&lt;&gt;"R"),J330="",K330="",L330="",L330&lt; 0,OR(M330="",M330&gt;15),OR(N330="",N330&gt;15),O330="",P330=""),"ERROR - Please check inputs",""))</f>
        <v/>
      </c>
      <c r="R330" s="8" cm="1">
        <f t="array" ref="R330">IF(AND(B330:D330="",G330:P330=""),"",H330-G330)</f>
        <v>13</v>
      </c>
      <c r="S330" s="8" cm="1">
        <f t="array" ref="S330">IF(AND(B330:D330="",G330:P330=""),"",P330*R330/1000*365)</f>
        <v>55004.04</v>
      </c>
      <c r="T330" s="8" cm="1">
        <f t="array" ref="T330">IF(AND(B330:D330="",G330:P330=""),"",MAX(0,K330-L330))</f>
        <v>0</v>
      </c>
      <c r="U330" s="8" cm="1">
        <f t="array" ref="U330">IF(AND(B330:D330="",G330:P330=""),"",VLOOKUP(J330,ABen_Rates,3,FALSE)*T330*S330)</f>
        <v>0</v>
      </c>
      <c r="V330" s="8" cm="1">
        <f t="array" ref="V330">IF(AND(B330:D330="",G330:P330=""),"",VLOOKUP(D330,Treatment_Life,2,FALSE)*U330)</f>
        <v>0</v>
      </c>
      <c r="W330" s="8" cm="1">
        <f t="array" ref="W330">IF(AND(B330:D330="",G330:P330=""),"",(H330-G330)*O330*Lane_Width*Cost_m2)</f>
        <v>280.8</v>
      </c>
      <c r="X330" s="8" cm="1">
        <f t="array" ref="X330">IF(AND(B330:D330="",G330:P330=""),"",V330*Av_Cost_Coll/W330)</f>
        <v>0</v>
      </c>
      <c r="Y330" s="8" cm="1">
        <f t="array" ref="Y330">IF(AND(B330:D330="",G330:P330=""),"",VLOOKUP(CONCATENATE(M330,"-",N330),Likelihood,2,FALSE))</f>
        <v>36</v>
      </c>
      <c r="Z330" s="8" t="str" cm="1">
        <f t="array" ref="Z330">IF(AND(B330:D330="",G330:P330=""),"",IF(X330&gt;=2,IF(Y330&gt;50,"P1","P3"),IF(X330&gt;0,IF(Y330&gt;50,"P2","P5"),IF(Y330&gt;50,"P4","P6"))))</f>
        <v>P6</v>
      </c>
    </row>
    <row r="331" spans="1:26" x14ac:dyDescent="0.35">
      <c r="A331" t="s">
        <v>197</v>
      </c>
      <c r="B331">
        <v>330</v>
      </c>
      <c r="C331" t="s">
        <v>275</v>
      </c>
      <c r="D331" t="s">
        <v>46</v>
      </c>
      <c r="E331" s="5" t="s">
        <v>112</v>
      </c>
      <c r="F331" s="5" t="s">
        <v>175</v>
      </c>
      <c r="G331">
        <v>0</v>
      </c>
      <c r="H331">
        <v>20</v>
      </c>
      <c r="I331" t="s">
        <v>154</v>
      </c>
      <c r="J331" t="s">
        <v>16</v>
      </c>
      <c r="K331">
        <v>0.5</v>
      </c>
      <c r="L331">
        <v>0.435</v>
      </c>
      <c r="M331">
        <v>3</v>
      </c>
      <c r="N331">
        <v>1</v>
      </c>
      <c r="O331">
        <v>1</v>
      </c>
      <c r="P331">
        <v>11400</v>
      </c>
      <c r="Q331" s="8" t="str" cm="1">
        <f t="array" ref="Q331">IF(AND(B331="",D331="",G331:H331="",J331:P331),"",IF(OR(B331="",D331="",AND(D331&lt;&gt;"A",D331&lt;&gt;"B",D331&lt;&gt;"C",D331&lt;&gt;"D",D331&lt;&gt;"U"),G331&lt;0,H331&lt;G331,AND(J331&lt;&gt;"BC",J331&lt;&gt;"SG",J331&lt;&gt;"KQ",J331&lt;&gt;"R"),J331="",K331="",L331="",L331&lt; 0,OR(M331="",M331&gt;15),OR(N331="",N331&gt;15),O331="",P331=""),"ERROR - Please check inputs",""))</f>
        <v/>
      </c>
      <c r="R331" s="8" cm="1">
        <f t="array" ref="R331">IF(AND(B331:D331="",G331:P331=""),"",H331-G331)</f>
        <v>20</v>
      </c>
      <c r="S331" s="8" cm="1">
        <f t="array" ref="S331">IF(AND(B331:D331="",G331:P331=""),"",P331*R331/1000*365)</f>
        <v>83220</v>
      </c>
      <c r="T331" s="8" cm="1">
        <f t="array" ref="T331">IF(AND(B331:D331="",G331:P331=""),"",MAX(0,K331-L331))</f>
        <v>6.5000000000000002E-2</v>
      </c>
      <c r="U331" s="8" cm="1">
        <f t="array" ref="U331">IF(AND(B331:D331="",G331:P331=""),"",VLOOKUP(J331,ABen_Rates,3,FALSE)*T331*S331)</f>
        <v>6.5452530000000009E-3</v>
      </c>
      <c r="V331" s="8" cm="1">
        <f t="array" ref="V331">IF(AND(B331:D331="",G331:P331=""),"",VLOOKUP(D331,Treatment_Life,2,FALSE)*U331)</f>
        <v>5.8907277000000008E-2</v>
      </c>
      <c r="W331" s="8" cm="1">
        <f t="array" ref="W331">IF(AND(B331:D331="",G331:P331=""),"",(H331-G331)*O331*Lane_Width*Cost_m2)</f>
        <v>432</v>
      </c>
      <c r="X331" s="8" cm="1">
        <f t="array" ref="X331">IF(AND(B331:D331="",G331:P331=""),"",V331*Av_Cost_Coll/W331)</f>
        <v>18.177667534812503</v>
      </c>
      <c r="Y331" s="8" cm="1">
        <f t="array" ref="Y331">IF(AND(B331:D331="",G331:P331=""),"",VLOOKUP(CONCATENATE(M331,"-",N331),Likelihood,2,FALSE))</f>
        <v>51</v>
      </c>
      <c r="Z331" s="8" t="str" cm="1">
        <f t="array" ref="Z331">IF(AND(B331:D331="",G331:P331=""),"",IF(X331&gt;=2,IF(Y331&gt;50,"P1","P3"),IF(X331&gt;0,IF(Y331&gt;50,"P2","P5"),IF(Y331&gt;50,"P4","P6"))))</f>
        <v>P1</v>
      </c>
    </row>
    <row r="332" spans="1:26" x14ac:dyDescent="0.35">
      <c r="A332" t="s">
        <v>197</v>
      </c>
      <c r="B332">
        <v>331</v>
      </c>
      <c r="C332" t="s">
        <v>275</v>
      </c>
      <c r="D332" t="s">
        <v>46</v>
      </c>
      <c r="E332" s="5" t="s">
        <v>112</v>
      </c>
      <c r="F332" s="5" t="s">
        <v>175</v>
      </c>
      <c r="G332">
        <v>20</v>
      </c>
      <c r="H332">
        <v>30</v>
      </c>
      <c r="I332" t="s">
        <v>154</v>
      </c>
      <c r="J332" t="s">
        <v>16</v>
      </c>
      <c r="K332">
        <v>0.5</v>
      </c>
      <c r="L332">
        <v>0.39</v>
      </c>
      <c r="M332">
        <v>2</v>
      </c>
      <c r="N332">
        <v>1</v>
      </c>
      <c r="O332">
        <v>1</v>
      </c>
      <c r="P332">
        <v>11400</v>
      </c>
      <c r="Q332" s="8" t="str" cm="1">
        <f t="array" ref="Q332">IF(AND(B332="",D332="",G332:H332="",J332:P332),"",IF(OR(B332="",D332="",AND(D332&lt;&gt;"A",D332&lt;&gt;"B",D332&lt;&gt;"C",D332&lt;&gt;"D",D332&lt;&gt;"U"),G332&lt;0,H332&lt;G332,AND(J332&lt;&gt;"BC",J332&lt;&gt;"SG",J332&lt;&gt;"KQ",J332&lt;&gt;"R"),J332="",K332="",L332="",L332&lt; 0,OR(M332="",M332&gt;15),OR(N332="",N332&gt;15),O332="",P332=""),"ERROR - Please check inputs",""))</f>
        <v/>
      </c>
      <c r="R332" s="8" cm="1">
        <f t="array" ref="R332">IF(AND(B332:D332="",G332:P332=""),"",H332-G332)</f>
        <v>10</v>
      </c>
      <c r="S332" s="8" cm="1">
        <f t="array" ref="S332">IF(AND(B332:D332="",G332:P332=""),"",P332*R332/1000*365)</f>
        <v>41610</v>
      </c>
      <c r="T332" s="8" cm="1">
        <f t="array" ref="T332">IF(AND(B332:D332="",G332:P332=""),"",MAX(0,K332-L332))</f>
        <v>0.10999999999999999</v>
      </c>
      <c r="U332" s="8" cm="1">
        <f t="array" ref="U332">IF(AND(B332:D332="",G332:P332=""),"",VLOOKUP(J332,ABen_Rates,3,FALSE)*T332*S332)</f>
        <v>5.5382909999999999E-3</v>
      </c>
      <c r="V332" s="8" cm="1">
        <f t="array" ref="V332">IF(AND(B332:D332="",G332:P332=""),"",VLOOKUP(D332,Treatment_Life,2,FALSE)*U332)</f>
        <v>4.9844619E-2</v>
      </c>
      <c r="W332" s="8" cm="1">
        <f t="array" ref="W332">IF(AND(B332:D332="",G332:P332=""),"",(H332-G332)*O332*Lane_Width*Cost_m2)</f>
        <v>216</v>
      </c>
      <c r="X332" s="8" cm="1">
        <f t="array" ref="X332">IF(AND(B332:D332="",G332:P332=""),"",V332*Av_Cost_Coll/W332)</f>
        <v>30.762206597375002</v>
      </c>
      <c r="Y332" s="8" cm="1">
        <f t="array" ref="Y332">IF(AND(B332:D332="",G332:P332=""),"",VLOOKUP(CONCATENATE(M332,"-",N332),Likelihood,2,FALSE))</f>
        <v>59</v>
      </c>
      <c r="Z332" s="8" t="str" cm="1">
        <f t="array" ref="Z332">IF(AND(B332:D332="",G332:P332=""),"",IF(X332&gt;=2,IF(Y332&gt;50,"P1","P3"),IF(X332&gt;0,IF(Y332&gt;50,"P2","P5"),IF(Y332&gt;50,"P4","P6"))))</f>
        <v>P1</v>
      </c>
    </row>
    <row r="333" spans="1:26" x14ac:dyDescent="0.35">
      <c r="A333" t="s">
        <v>197</v>
      </c>
      <c r="B333">
        <v>332</v>
      </c>
      <c r="C333" t="s">
        <v>275</v>
      </c>
      <c r="D333" t="s">
        <v>46</v>
      </c>
      <c r="E333" s="5" t="s">
        <v>112</v>
      </c>
      <c r="F333" s="5" t="s">
        <v>175</v>
      </c>
      <c r="G333">
        <v>30</v>
      </c>
      <c r="H333">
        <v>120</v>
      </c>
      <c r="I333" t="s">
        <v>154</v>
      </c>
      <c r="J333" t="s">
        <v>16</v>
      </c>
      <c r="K333">
        <v>0.5</v>
      </c>
      <c r="L333">
        <v>0.30000000000000004</v>
      </c>
      <c r="M333">
        <v>1</v>
      </c>
      <c r="N333">
        <v>0</v>
      </c>
      <c r="O333">
        <v>1</v>
      </c>
      <c r="P333">
        <v>11400</v>
      </c>
      <c r="Q333" s="8" t="str" cm="1">
        <f t="array" ref="Q333">IF(AND(B333="",D333="",G333:H333="",J333:P333),"",IF(OR(B333="",D333="",AND(D333&lt;&gt;"A",D333&lt;&gt;"B",D333&lt;&gt;"C",D333&lt;&gt;"D",D333&lt;&gt;"U"),G333&lt;0,H333&lt;G333,AND(J333&lt;&gt;"BC",J333&lt;&gt;"SG",J333&lt;&gt;"KQ",J333&lt;&gt;"R"),J333="",K333="",L333="",L333&lt; 0,OR(M333="",M333&gt;15),OR(N333="",N333&gt;15),O333="",P333=""),"ERROR - Please check inputs",""))</f>
        <v/>
      </c>
      <c r="R333" s="8" cm="1">
        <f t="array" ref="R333">IF(AND(B333:D333="",G333:P333=""),"",H333-G333)</f>
        <v>90</v>
      </c>
      <c r="S333" s="8" cm="1">
        <f t="array" ref="S333">IF(AND(B333:D333="",G333:P333=""),"",P333*R333/1000*365)</f>
        <v>374490</v>
      </c>
      <c r="T333" s="8" cm="1">
        <f t="array" ref="T333">IF(AND(B333:D333="",G333:P333=""),"",MAX(0,K333-L333))</f>
        <v>0.19999999999999996</v>
      </c>
      <c r="U333" s="8" cm="1">
        <f t="array" ref="U333">IF(AND(B333:D333="",G333:P333=""),"",VLOOKUP(J333,ABen_Rates,3,FALSE)*T333*S333)</f>
        <v>9.0626579999999984E-2</v>
      </c>
      <c r="V333" s="8" cm="1">
        <f t="array" ref="V333">IF(AND(B333:D333="",G333:P333=""),"",VLOOKUP(D333,Treatment_Life,2,FALSE)*U333)</f>
        <v>0.81563921999999989</v>
      </c>
      <c r="W333" s="8" cm="1">
        <f t="array" ref="W333">IF(AND(B333:D333="",G333:P333=""),"",(H333-G333)*O333*Lane_Width*Cost_m2)</f>
        <v>1944</v>
      </c>
      <c r="X333" s="8" cm="1">
        <f t="array" ref="X333">IF(AND(B333:D333="",G333:P333=""),"",V333*Av_Cost_Coll/W333)</f>
        <v>55.931284722499996</v>
      </c>
      <c r="Y333" s="8" cm="1">
        <f t="array" ref="Y333">IF(AND(B333:D333="",G333:P333=""),"",VLOOKUP(CONCATENATE(M333,"-",N333),Likelihood,2,FALSE))</f>
        <v>43</v>
      </c>
      <c r="Z333" s="8" t="str" cm="1">
        <f t="array" ref="Z333">IF(AND(B333:D333="",G333:P333=""),"",IF(X333&gt;=2,IF(Y333&gt;50,"P1","P3"),IF(X333&gt;0,IF(Y333&gt;50,"P2","P5"),IF(Y333&gt;50,"P4","P6"))))</f>
        <v>P3</v>
      </c>
    </row>
    <row r="334" spans="1:26" x14ac:dyDescent="0.35">
      <c r="A334" t="s">
        <v>197</v>
      </c>
      <c r="B334">
        <v>333</v>
      </c>
      <c r="C334" t="s">
        <v>275</v>
      </c>
      <c r="D334" t="s">
        <v>46</v>
      </c>
      <c r="E334" s="5" t="s">
        <v>112</v>
      </c>
      <c r="F334" s="5" t="s">
        <v>175</v>
      </c>
      <c r="G334">
        <v>120</v>
      </c>
      <c r="H334">
        <v>130</v>
      </c>
      <c r="I334" t="s">
        <v>154</v>
      </c>
      <c r="J334" t="s">
        <v>16</v>
      </c>
      <c r="K334">
        <v>0.5</v>
      </c>
      <c r="L334">
        <v>0.4</v>
      </c>
      <c r="M334">
        <v>3</v>
      </c>
      <c r="N334">
        <v>1</v>
      </c>
      <c r="O334">
        <v>1</v>
      </c>
      <c r="P334">
        <v>11400</v>
      </c>
      <c r="Q334" s="8" t="str" cm="1">
        <f t="array" ref="Q334">IF(AND(B334="",D334="",G334:H334="",J334:P334),"",IF(OR(B334="",D334="",AND(D334&lt;&gt;"A",D334&lt;&gt;"B",D334&lt;&gt;"C",D334&lt;&gt;"D",D334&lt;&gt;"U"),G334&lt;0,H334&lt;G334,AND(J334&lt;&gt;"BC",J334&lt;&gt;"SG",J334&lt;&gt;"KQ",J334&lt;&gt;"R"),J334="",K334="",L334="",L334&lt; 0,OR(M334="",M334&gt;15),OR(N334="",N334&gt;15),O334="",P334=""),"ERROR - Please check inputs",""))</f>
        <v/>
      </c>
      <c r="R334" s="8" cm="1">
        <f t="array" ref="R334">IF(AND(B334:D334="",G334:P334=""),"",H334-G334)</f>
        <v>10</v>
      </c>
      <c r="S334" s="8" cm="1">
        <f t="array" ref="S334">IF(AND(B334:D334="",G334:P334=""),"",P334*R334/1000*365)</f>
        <v>41610</v>
      </c>
      <c r="T334" s="8" cm="1">
        <f t="array" ref="T334">IF(AND(B334:D334="",G334:P334=""),"",MAX(0,K334-L334))</f>
        <v>9.9999999999999978E-2</v>
      </c>
      <c r="U334" s="8" cm="1">
        <f t="array" ref="U334">IF(AND(B334:D334="",G334:P334=""),"",VLOOKUP(J334,ABen_Rates,3,FALSE)*T334*S334)</f>
        <v>5.0348099999999998E-3</v>
      </c>
      <c r="V334" s="8" cm="1">
        <f t="array" ref="V334">IF(AND(B334:D334="",G334:P334=""),"",VLOOKUP(D334,Treatment_Life,2,FALSE)*U334)</f>
        <v>4.5313289999999999E-2</v>
      </c>
      <c r="W334" s="8" cm="1">
        <f t="array" ref="W334">IF(AND(B334:D334="",G334:P334=""),"",(H334-G334)*O334*Lane_Width*Cost_m2)</f>
        <v>216</v>
      </c>
      <c r="X334" s="8" cm="1">
        <f t="array" ref="X334">IF(AND(B334:D334="",G334:P334=""),"",V334*Av_Cost_Coll/W334)</f>
        <v>27.965642361250001</v>
      </c>
      <c r="Y334" s="8" cm="1">
        <f t="array" ref="Y334">IF(AND(B334:D334="",G334:P334=""),"",VLOOKUP(CONCATENATE(M334,"-",N334),Likelihood,2,FALSE))</f>
        <v>51</v>
      </c>
      <c r="Z334" s="8" t="str" cm="1">
        <f t="array" ref="Z334">IF(AND(B334:D334="",G334:P334=""),"",IF(X334&gt;=2,IF(Y334&gt;50,"P1","P3"),IF(X334&gt;0,IF(Y334&gt;50,"P2","P5"),IF(Y334&gt;50,"P4","P6"))))</f>
        <v>P1</v>
      </c>
    </row>
    <row r="335" spans="1:26" x14ac:dyDescent="0.35">
      <c r="A335" t="s">
        <v>197</v>
      </c>
      <c r="B335">
        <v>334</v>
      </c>
      <c r="C335" t="s">
        <v>276</v>
      </c>
      <c r="D335" t="s">
        <v>46</v>
      </c>
      <c r="E335" s="5" t="s">
        <v>112</v>
      </c>
      <c r="F335" s="5" t="s">
        <v>175</v>
      </c>
      <c r="G335">
        <v>0</v>
      </c>
      <c r="H335">
        <v>40</v>
      </c>
      <c r="I335" t="s">
        <v>154</v>
      </c>
      <c r="J335" t="s">
        <v>16</v>
      </c>
      <c r="K335">
        <v>0.5</v>
      </c>
      <c r="L335">
        <v>0.33500000000000002</v>
      </c>
      <c r="M335">
        <v>3</v>
      </c>
      <c r="N335">
        <v>2</v>
      </c>
      <c r="O335">
        <v>1</v>
      </c>
      <c r="P335">
        <v>11400</v>
      </c>
      <c r="Q335" s="8" t="str" cm="1">
        <f t="array" ref="Q335">IF(AND(B335="",D335="",G335:H335="",J335:P335),"",IF(OR(B335="",D335="",AND(D335&lt;&gt;"A",D335&lt;&gt;"B",D335&lt;&gt;"C",D335&lt;&gt;"D",D335&lt;&gt;"U"),G335&lt;0,H335&lt;G335,AND(J335&lt;&gt;"BC",J335&lt;&gt;"SG",J335&lt;&gt;"KQ",J335&lt;&gt;"R"),J335="",K335="",L335="",L335&lt; 0,OR(M335="",M335&gt;15),OR(N335="",N335&gt;15),O335="",P335=""),"ERROR - Please check inputs",""))</f>
        <v/>
      </c>
      <c r="R335" s="8" cm="1">
        <f t="array" ref="R335">IF(AND(B335:D335="",G335:P335=""),"",H335-G335)</f>
        <v>40</v>
      </c>
      <c r="S335" s="8" cm="1">
        <f t="array" ref="S335">IF(AND(B335:D335="",G335:P335=""),"",P335*R335/1000*365)</f>
        <v>166440</v>
      </c>
      <c r="T335" s="8" cm="1">
        <f t="array" ref="T335">IF(AND(B335:D335="",G335:P335=""),"",MAX(0,K335-L335))</f>
        <v>0.16499999999999998</v>
      </c>
      <c r="U335" s="8" cm="1">
        <f t="array" ref="U335">IF(AND(B335:D335="",G335:P335=""),"",VLOOKUP(J335,ABen_Rates,3,FALSE)*T335*S335)</f>
        <v>3.3229745999999998E-2</v>
      </c>
      <c r="V335" s="8" cm="1">
        <f t="array" ref="V335">IF(AND(B335:D335="",G335:P335=""),"",VLOOKUP(D335,Treatment_Life,2,FALSE)*U335)</f>
        <v>0.29906771399999998</v>
      </c>
      <c r="W335" s="8" cm="1">
        <f t="array" ref="W335">IF(AND(B335:D335="",G335:P335=""),"",(H335-G335)*O335*Lane_Width*Cost_m2)</f>
        <v>864</v>
      </c>
      <c r="X335" s="8" cm="1">
        <f t="array" ref="X335">IF(AND(B335:D335="",G335:P335=""),"",V335*Av_Cost_Coll/W335)</f>
        <v>46.143309896062497</v>
      </c>
      <c r="Y335" s="8" cm="1">
        <f t="array" ref="Y335">IF(AND(B335:D335="",G335:P335=""),"",VLOOKUP(CONCATENATE(M335,"-",N335),Likelihood,2,FALSE))</f>
        <v>73</v>
      </c>
      <c r="Z335" s="8" t="str" cm="1">
        <f t="array" ref="Z335">IF(AND(B335:D335="",G335:P335=""),"",IF(X335&gt;=2,IF(Y335&gt;50,"P1","P3"),IF(X335&gt;0,IF(Y335&gt;50,"P2","P5"),IF(Y335&gt;50,"P4","P6"))))</f>
        <v>P1</v>
      </c>
    </row>
    <row r="336" spans="1:26" x14ac:dyDescent="0.35">
      <c r="A336" t="s">
        <v>197</v>
      </c>
      <c r="B336">
        <v>335</v>
      </c>
      <c r="C336" t="s">
        <v>276</v>
      </c>
      <c r="D336" t="s">
        <v>46</v>
      </c>
      <c r="E336" s="5" t="s">
        <v>112</v>
      </c>
      <c r="F336" s="5" t="s">
        <v>175</v>
      </c>
      <c r="G336">
        <v>40</v>
      </c>
      <c r="H336">
        <v>90</v>
      </c>
      <c r="I336" t="s">
        <v>154</v>
      </c>
      <c r="J336" t="s">
        <v>16</v>
      </c>
      <c r="K336">
        <v>0.5</v>
      </c>
      <c r="L336">
        <v>0.33</v>
      </c>
      <c r="M336">
        <v>1</v>
      </c>
      <c r="N336">
        <v>1</v>
      </c>
      <c r="O336">
        <v>1</v>
      </c>
      <c r="P336">
        <v>11400</v>
      </c>
      <c r="Q336" s="8" t="str" cm="1">
        <f t="array" ref="Q336">IF(AND(B336="",D336="",G336:H336="",J336:P336),"",IF(OR(B336="",D336="",AND(D336&lt;&gt;"A",D336&lt;&gt;"B",D336&lt;&gt;"C",D336&lt;&gt;"D",D336&lt;&gt;"U"),G336&lt;0,H336&lt;G336,AND(J336&lt;&gt;"BC",J336&lt;&gt;"SG",J336&lt;&gt;"KQ",J336&lt;&gt;"R"),J336="",K336="",L336="",L336&lt; 0,OR(M336="",M336&gt;15),OR(N336="",N336&gt;15),O336="",P336=""),"ERROR - Please check inputs",""))</f>
        <v/>
      </c>
      <c r="R336" s="8" cm="1">
        <f t="array" ref="R336">IF(AND(B336:D336="",G336:P336=""),"",H336-G336)</f>
        <v>50</v>
      </c>
      <c r="S336" s="8" cm="1">
        <f t="array" ref="S336">IF(AND(B336:D336="",G336:P336=""),"",P336*R336/1000*365)</f>
        <v>208050</v>
      </c>
      <c r="T336" s="8" cm="1">
        <f t="array" ref="T336">IF(AND(B336:D336="",G336:P336=""),"",MAX(0,K336-L336))</f>
        <v>0.16999999999999998</v>
      </c>
      <c r="U336" s="8" cm="1">
        <f t="array" ref="U336">IF(AND(B336:D336="",G336:P336=""),"",VLOOKUP(J336,ABen_Rates,3,FALSE)*T336*S336)</f>
        <v>4.2795884999999999E-2</v>
      </c>
      <c r="V336" s="8" cm="1">
        <f t="array" ref="V336">IF(AND(B336:D336="",G336:P336=""),"",VLOOKUP(D336,Treatment_Life,2,FALSE)*U336)</f>
        <v>0.38516296499999997</v>
      </c>
      <c r="W336" s="8" cm="1">
        <f t="array" ref="W336">IF(AND(B336:D336="",G336:P336=""),"",(H336-G336)*O336*Lane_Width*Cost_m2)</f>
        <v>1080</v>
      </c>
      <c r="X336" s="8" cm="1">
        <f t="array" ref="X336">IF(AND(B336:D336="",G336:P336=""),"",V336*Av_Cost_Coll/W336)</f>
        <v>47.541592014125001</v>
      </c>
      <c r="Y336" s="8" cm="1">
        <f t="array" ref="Y336">IF(AND(B336:D336="",G336:P336=""),"",VLOOKUP(CONCATENATE(M336,"-",N336),Likelihood,2,FALSE))</f>
        <v>66</v>
      </c>
      <c r="Z336" s="8" t="str" cm="1">
        <f t="array" ref="Z336">IF(AND(B336:D336="",G336:P336=""),"",IF(X336&gt;=2,IF(Y336&gt;50,"P1","P3"),IF(X336&gt;0,IF(Y336&gt;50,"P2","P5"),IF(Y336&gt;50,"P4","P6"))))</f>
        <v>P1</v>
      </c>
    </row>
    <row r="337" spans="1:26" x14ac:dyDescent="0.35">
      <c r="A337" t="s">
        <v>197</v>
      </c>
      <c r="B337">
        <v>336</v>
      </c>
      <c r="C337" t="s">
        <v>277</v>
      </c>
      <c r="D337" t="s">
        <v>46</v>
      </c>
      <c r="E337" s="5" t="s">
        <v>112</v>
      </c>
      <c r="F337" s="5" t="s">
        <v>153</v>
      </c>
      <c r="G337">
        <v>0</v>
      </c>
      <c r="H337">
        <v>28</v>
      </c>
      <c r="I337" t="s">
        <v>154</v>
      </c>
      <c r="J337" t="s">
        <v>13</v>
      </c>
      <c r="K337">
        <v>0.3</v>
      </c>
      <c r="L337">
        <v>0.42</v>
      </c>
      <c r="M337">
        <v>0</v>
      </c>
      <c r="N337">
        <v>0</v>
      </c>
      <c r="O337">
        <v>1</v>
      </c>
      <c r="P337">
        <v>13424</v>
      </c>
      <c r="Q337" s="8" t="str" cm="1">
        <f t="array" ref="Q337">IF(AND(B337="",D337="",G337:H337="",J337:P337),"",IF(OR(B337="",D337="",AND(D337&lt;&gt;"A",D337&lt;&gt;"B",D337&lt;&gt;"C",D337&lt;&gt;"D",D337&lt;&gt;"U"),G337&lt;0,H337&lt;G337,AND(J337&lt;&gt;"BC",J337&lt;&gt;"SG",J337&lt;&gt;"KQ",J337&lt;&gt;"R"),J337="",K337="",L337="",L337&lt; 0,OR(M337="",M337&gt;15),OR(N337="",N337&gt;15),O337="",P337=""),"ERROR - Please check inputs",""))</f>
        <v/>
      </c>
      <c r="R337" s="8" cm="1">
        <f t="array" ref="R337">IF(AND(B337:D337="",G337:P337=""),"",H337-G337)</f>
        <v>28</v>
      </c>
      <c r="S337" s="8" cm="1">
        <f t="array" ref="S337">IF(AND(B337:D337="",G337:P337=""),"",P337*R337/1000*365)</f>
        <v>137193.28</v>
      </c>
      <c r="T337" s="8" cm="1">
        <f t="array" ref="T337">IF(AND(B337:D337="",G337:P337=""),"",MAX(0,K337-L337))</f>
        <v>0</v>
      </c>
      <c r="U337" s="8" cm="1">
        <f t="array" ref="U337">IF(AND(B337:D337="",G337:P337=""),"",VLOOKUP(J337,ABen_Rates,3,FALSE)*T337*S337)</f>
        <v>0</v>
      </c>
      <c r="V337" s="8" cm="1">
        <f t="array" ref="V337">IF(AND(B337:D337="",G337:P337=""),"",VLOOKUP(D337,Treatment_Life,2,FALSE)*U337)</f>
        <v>0</v>
      </c>
      <c r="W337" s="8" cm="1">
        <f t="array" ref="W337">IF(AND(B337:D337="",G337:P337=""),"",(H337-G337)*O337*Lane_Width*Cost_m2)</f>
        <v>604.79999999999995</v>
      </c>
      <c r="X337" s="8" cm="1">
        <f t="array" ref="X337">IF(AND(B337:D337="",G337:P337=""),"",V337*Av_Cost_Coll/W337)</f>
        <v>0</v>
      </c>
      <c r="Y337" s="8" cm="1">
        <f t="array" ref="Y337">IF(AND(B337:D337="",G337:P337=""),"",VLOOKUP(CONCATENATE(M337,"-",N337),Likelihood,2,FALSE))</f>
        <v>50</v>
      </c>
      <c r="Z337" s="8" t="str" cm="1">
        <f t="array" ref="Z337">IF(AND(B337:D337="",G337:P337=""),"",IF(X337&gt;=2,IF(Y337&gt;50,"P1","P3"),IF(X337&gt;0,IF(Y337&gt;50,"P2","P5"),IF(Y337&gt;50,"P4","P6"))))</f>
        <v>P6</v>
      </c>
    </row>
    <row r="338" spans="1:26" x14ac:dyDescent="0.35">
      <c r="A338" t="s">
        <v>197</v>
      </c>
      <c r="B338">
        <v>337</v>
      </c>
      <c r="C338" t="s">
        <v>277</v>
      </c>
      <c r="D338" t="s">
        <v>46</v>
      </c>
      <c r="E338" s="5" t="s">
        <v>112</v>
      </c>
      <c r="F338" s="5" t="s">
        <v>153</v>
      </c>
      <c r="G338">
        <v>111</v>
      </c>
      <c r="H338">
        <v>181</v>
      </c>
      <c r="I338" t="s">
        <v>154</v>
      </c>
      <c r="J338" t="s">
        <v>13</v>
      </c>
      <c r="K338">
        <v>0.3</v>
      </c>
      <c r="L338">
        <v>0.33</v>
      </c>
      <c r="M338">
        <v>1</v>
      </c>
      <c r="N338">
        <v>0</v>
      </c>
      <c r="O338">
        <v>1</v>
      </c>
      <c r="P338">
        <v>13424</v>
      </c>
      <c r="Q338" s="8" t="str" cm="1">
        <f t="array" ref="Q338">IF(AND(B338="",D338="",G338:H338="",J338:P338),"",IF(OR(B338="",D338="",AND(D338&lt;&gt;"A",D338&lt;&gt;"B",D338&lt;&gt;"C",D338&lt;&gt;"D",D338&lt;&gt;"U"),G338&lt;0,H338&lt;G338,AND(J338&lt;&gt;"BC",J338&lt;&gt;"SG",J338&lt;&gt;"KQ",J338&lt;&gt;"R"),J338="",K338="",L338="",L338&lt; 0,OR(M338="",M338&gt;15),OR(N338="",N338&gt;15),O338="",P338=""),"ERROR - Please check inputs",""))</f>
        <v/>
      </c>
      <c r="R338" s="8" cm="1">
        <f t="array" ref="R338">IF(AND(B338:D338="",G338:P338=""),"",H338-G338)</f>
        <v>70</v>
      </c>
      <c r="S338" s="8" cm="1">
        <f t="array" ref="S338">IF(AND(B338:D338="",G338:P338=""),"",P338*R338/1000*365)</f>
        <v>342983.19999999995</v>
      </c>
      <c r="T338" s="8" cm="1">
        <f t="array" ref="T338">IF(AND(B338:D338="",G338:P338=""),"",MAX(0,K338-L338))</f>
        <v>0</v>
      </c>
      <c r="U338" s="8" cm="1">
        <f t="array" ref="U338">IF(AND(B338:D338="",G338:P338=""),"",VLOOKUP(J338,ABen_Rates,3,FALSE)*T338*S338)</f>
        <v>0</v>
      </c>
      <c r="V338" s="8" cm="1">
        <f t="array" ref="V338">IF(AND(B338:D338="",G338:P338=""),"",VLOOKUP(D338,Treatment_Life,2,FALSE)*U338)</f>
        <v>0</v>
      </c>
      <c r="W338" s="8" cm="1">
        <f t="array" ref="W338">IF(AND(B338:D338="",G338:P338=""),"",(H338-G338)*O338*Lane_Width*Cost_m2)</f>
        <v>1512</v>
      </c>
      <c r="X338" s="8" cm="1">
        <f t="array" ref="X338">IF(AND(B338:D338="",G338:P338=""),"",V338*Av_Cost_Coll/W338)</f>
        <v>0</v>
      </c>
      <c r="Y338" s="8" cm="1">
        <f t="array" ref="Y338">IF(AND(B338:D338="",G338:P338=""),"",VLOOKUP(CONCATENATE(M338,"-",N338),Likelihood,2,FALSE))</f>
        <v>43</v>
      </c>
      <c r="Z338" s="8" t="str" cm="1">
        <f t="array" ref="Z338">IF(AND(B338:D338="",G338:P338=""),"",IF(X338&gt;=2,IF(Y338&gt;50,"P1","P3"),IF(X338&gt;0,IF(Y338&gt;50,"P2","P5"),IF(Y338&gt;50,"P4","P6"))))</f>
        <v>P6</v>
      </c>
    </row>
    <row r="339" spans="1:26" x14ac:dyDescent="0.35">
      <c r="A339" t="s">
        <v>197</v>
      </c>
      <c r="B339">
        <v>338</v>
      </c>
      <c r="C339" t="s">
        <v>277</v>
      </c>
      <c r="D339" t="s">
        <v>46</v>
      </c>
      <c r="E339" s="5" t="s">
        <v>112</v>
      </c>
      <c r="F339" s="5" t="s">
        <v>153</v>
      </c>
      <c r="G339">
        <v>181</v>
      </c>
      <c r="H339">
        <v>1145</v>
      </c>
      <c r="I339" t="s">
        <v>154</v>
      </c>
      <c r="J339" t="s">
        <v>7</v>
      </c>
      <c r="K339">
        <v>0.35</v>
      </c>
      <c r="L339">
        <v>0.34</v>
      </c>
      <c r="M339">
        <v>2</v>
      </c>
      <c r="N339">
        <v>1</v>
      </c>
      <c r="O339">
        <v>1</v>
      </c>
      <c r="P339">
        <v>13424</v>
      </c>
      <c r="Q339" s="8" t="str" cm="1">
        <f t="array" ref="Q339">IF(AND(B339="",D339="",G339:H339="",J339:P339),"",IF(OR(B339="",D339="",AND(D339&lt;&gt;"A",D339&lt;&gt;"B",D339&lt;&gt;"C",D339&lt;&gt;"D",D339&lt;&gt;"U"),G339&lt;0,H339&lt;G339,AND(J339&lt;&gt;"BC",J339&lt;&gt;"SG",J339&lt;&gt;"KQ",J339&lt;&gt;"R"),J339="",K339="",L339="",L339&lt; 0,OR(M339="",M339&gt;15),OR(N339="",N339&gt;15),O339="",P339=""),"ERROR - Please check inputs",""))</f>
        <v/>
      </c>
      <c r="R339" s="8" cm="1">
        <f t="array" ref="R339">IF(AND(B339:D339="",G339:P339=""),"",H339-G339)</f>
        <v>964</v>
      </c>
      <c r="S339" s="8" cm="1">
        <f t="array" ref="S339">IF(AND(B339:D339="",G339:P339=""),"",P339*R339/1000*365)</f>
        <v>4723368.6400000006</v>
      </c>
      <c r="T339" s="8" cm="1">
        <f t="array" ref="T339">IF(AND(B339:D339="",G339:P339=""),"",MAX(0,K339-L339))</f>
        <v>9.9999999999999534E-3</v>
      </c>
      <c r="U339" s="8" cm="1">
        <f t="array" ref="U339">IF(AND(B339:D339="",G339:P339=""),"",VLOOKUP(J339,ABen_Rates,3,FALSE)*T339*S339)</f>
        <v>1.7759866086399918E-2</v>
      </c>
      <c r="V339" s="8" cm="1">
        <f t="array" ref="V339">IF(AND(B339:D339="",G339:P339=""),"",VLOOKUP(D339,Treatment_Life,2,FALSE)*U339)</f>
        <v>0.15983879477759927</v>
      </c>
      <c r="W339" s="8" cm="1">
        <f t="array" ref="W339">IF(AND(B339:D339="",G339:P339=""),"",(H339-G339)*O339*Lane_Width*Cost_m2)</f>
        <v>20822.400000000001</v>
      </c>
      <c r="X339" s="8" cm="1">
        <f t="array" ref="X339">IF(AND(B339:D339="",G339:P339=""),"",V339*Av_Cost_Coll/W339)</f>
        <v>1.0233032799013286</v>
      </c>
      <c r="Y339" s="8" cm="1">
        <f t="array" ref="Y339">IF(AND(B339:D339="",G339:P339=""),"",VLOOKUP(CONCATENATE(M339,"-",N339),Likelihood,2,FALSE))</f>
        <v>59</v>
      </c>
      <c r="Z339" s="8" t="str" cm="1">
        <f t="array" ref="Z339">IF(AND(B339:D339="",G339:P339=""),"",IF(X339&gt;=2,IF(Y339&gt;50,"P1","P3"),IF(X339&gt;0,IF(Y339&gt;50,"P2","P5"),IF(Y339&gt;50,"P4","P6"))))</f>
        <v>P2</v>
      </c>
    </row>
    <row r="340" spans="1:26" x14ac:dyDescent="0.35">
      <c r="A340" t="s">
        <v>197</v>
      </c>
      <c r="B340">
        <v>339</v>
      </c>
      <c r="C340" t="s">
        <v>277</v>
      </c>
      <c r="D340" t="s">
        <v>46</v>
      </c>
      <c r="E340" s="5" t="s">
        <v>112</v>
      </c>
      <c r="F340" s="5" t="s">
        <v>153</v>
      </c>
      <c r="G340">
        <v>1145</v>
      </c>
      <c r="H340">
        <v>1218</v>
      </c>
      <c r="I340" t="s">
        <v>154</v>
      </c>
      <c r="J340" t="s">
        <v>13</v>
      </c>
      <c r="K340">
        <v>0.3</v>
      </c>
      <c r="L340">
        <v>0.43</v>
      </c>
      <c r="M340">
        <v>1</v>
      </c>
      <c r="N340">
        <v>1</v>
      </c>
      <c r="O340">
        <v>1</v>
      </c>
      <c r="P340">
        <v>13424</v>
      </c>
      <c r="Q340" s="8" t="str" cm="1">
        <f t="array" ref="Q340">IF(AND(B340="",D340="",G340:H340="",J340:P340),"",IF(OR(B340="",D340="",AND(D340&lt;&gt;"A",D340&lt;&gt;"B",D340&lt;&gt;"C",D340&lt;&gt;"D",D340&lt;&gt;"U"),G340&lt;0,H340&lt;G340,AND(J340&lt;&gt;"BC",J340&lt;&gt;"SG",J340&lt;&gt;"KQ",J340&lt;&gt;"R"),J340="",K340="",L340="",L340&lt; 0,OR(M340="",M340&gt;15),OR(N340="",N340&gt;15),O340="",P340=""),"ERROR - Please check inputs",""))</f>
        <v/>
      </c>
      <c r="R340" s="8" cm="1">
        <f t="array" ref="R340">IF(AND(B340:D340="",G340:P340=""),"",H340-G340)</f>
        <v>73</v>
      </c>
      <c r="S340" s="8" cm="1">
        <f t="array" ref="S340">IF(AND(B340:D340="",G340:P340=""),"",P340*R340/1000*365)</f>
        <v>357682.48</v>
      </c>
      <c r="T340" s="8" cm="1">
        <f t="array" ref="T340">IF(AND(B340:D340="",G340:P340=""),"",MAX(0,K340-L340))</f>
        <v>0</v>
      </c>
      <c r="U340" s="8" cm="1">
        <f t="array" ref="U340">IF(AND(B340:D340="",G340:P340=""),"",VLOOKUP(J340,ABen_Rates,3,FALSE)*T340*S340)</f>
        <v>0</v>
      </c>
      <c r="V340" s="8" cm="1">
        <f t="array" ref="V340">IF(AND(B340:D340="",G340:P340=""),"",VLOOKUP(D340,Treatment_Life,2,FALSE)*U340)</f>
        <v>0</v>
      </c>
      <c r="W340" s="8" cm="1">
        <f t="array" ref="W340">IF(AND(B340:D340="",G340:P340=""),"",(H340-G340)*O340*Lane_Width*Cost_m2)</f>
        <v>1576.8000000000002</v>
      </c>
      <c r="X340" s="8" cm="1">
        <f t="array" ref="X340">IF(AND(B340:D340="",G340:P340=""),"",V340*Av_Cost_Coll/W340)</f>
        <v>0</v>
      </c>
      <c r="Y340" s="8" cm="1">
        <f t="array" ref="Y340">IF(AND(B340:D340="",G340:P340=""),"",VLOOKUP(CONCATENATE(M340,"-",N340),Likelihood,2,FALSE))</f>
        <v>66</v>
      </c>
      <c r="Z340" s="8" t="str" cm="1">
        <f t="array" ref="Z340">IF(AND(B340:D340="",G340:P340=""),"",IF(X340&gt;=2,IF(Y340&gt;50,"P1","P3"),IF(X340&gt;0,IF(Y340&gt;50,"P2","P5"),IF(Y340&gt;50,"P4","P6"))))</f>
        <v>P4</v>
      </c>
    </row>
    <row r="341" spans="1:26" x14ac:dyDescent="0.35">
      <c r="A341" t="s">
        <v>197</v>
      </c>
      <c r="B341">
        <v>340</v>
      </c>
      <c r="C341" t="s">
        <v>277</v>
      </c>
      <c r="D341" t="s">
        <v>46</v>
      </c>
      <c r="E341" s="5" t="s">
        <v>112</v>
      </c>
      <c r="F341" s="5" t="s">
        <v>153</v>
      </c>
      <c r="G341">
        <v>161</v>
      </c>
      <c r="H341">
        <v>231</v>
      </c>
      <c r="I341" t="s">
        <v>172</v>
      </c>
      <c r="J341" t="s">
        <v>13</v>
      </c>
      <c r="K341">
        <v>0.3</v>
      </c>
      <c r="L341">
        <v>0.30200000000000005</v>
      </c>
      <c r="M341">
        <v>1</v>
      </c>
      <c r="N341">
        <v>0</v>
      </c>
      <c r="O341">
        <v>1</v>
      </c>
      <c r="P341">
        <v>13424</v>
      </c>
      <c r="Q341" s="8" t="str" cm="1">
        <f t="array" ref="Q341">IF(AND(B341="",D341="",G341:H341="",J341:P341),"",IF(OR(B341="",D341="",AND(D341&lt;&gt;"A",D341&lt;&gt;"B",D341&lt;&gt;"C",D341&lt;&gt;"D",D341&lt;&gt;"U"),G341&lt;0,H341&lt;G341,AND(J341&lt;&gt;"BC",J341&lt;&gt;"SG",J341&lt;&gt;"KQ",J341&lt;&gt;"R"),J341="",K341="",L341="",L341&lt; 0,OR(M341="",M341&gt;15),OR(N341="",N341&gt;15),O341="",P341=""),"ERROR - Please check inputs",""))</f>
        <v/>
      </c>
      <c r="R341" s="8" cm="1">
        <f t="array" ref="R341">IF(AND(B341:D341="",G341:P341=""),"",H341-G341)</f>
        <v>70</v>
      </c>
      <c r="S341" s="8" cm="1">
        <f t="array" ref="S341">IF(AND(B341:D341="",G341:P341=""),"",P341*R341/1000*365)</f>
        <v>342983.19999999995</v>
      </c>
      <c r="T341" s="8" cm="1">
        <f t="array" ref="T341">IF(AND(B341:D341="",G341:P341=""),"",MAX(0,K341-L341))</f>
        <v>0</v>
      </c>
      <c r="U341" s="8" cm="1">
        <f t="array" ref="U341">IF(AND(B341:D341="",G341:P341=""),"",VLOOKUP(J341,ABen_Rates,3,FALSE)*T341*S341)</f>
        <v>0</v>
      </c>
      <c r="V341" s="8" cm="1">
        <f t="array" ref="V341">IF(AND(B341:D341="",G341:P341=""),"",VLOOKUP(D341,Treatment_Life,2,FALSE)*U341)</f>
        <v>0</v>
      </c>
      <c r="W341" s="8" cm="1">
        <f t="array" ref="W341">IF(AND(B341:D341="",G341:P341=""),"",(H341-G341)*O341*Lane_Width*Cost_m2)</f>
        <v>1512</v>
      </c>
      <c r="X341" s="8" cm="1">
        <f t="array" ref="X341">IF(AND(B341:D341="",G341:P341=""),"",V341*Av_Cost_Coll/W341)</f>
        <v>0</v>
      </c>
      <c r="Y341" s="8" cm="1">
        <f t="array" ref="Y341">IF(AND(B341:D341="",G341:P341=""),"",VLOOKUP(CONCATENATE(M341,"-",N341),Likelihood,2,FALSE))</f>
        <v>43</v>
      </c>
      <c r="Z341" s="8" t="str" cm="1">
        <f t="array" ref="Z341">IF(AND(B341:D341="",G341:P341=""),"",IF(X341&gt;=2,IF(Y341&gt;50,"P1","P3"),IF(X341&gt;0,IF(Y341&gt;50,"P2","P5"),IF(Y341&gt;50,"P4","P6"))))</f>
        <v>P6</v>
      </c>
    </row>
    <row r="342" spans="1:26" x14ac:dyDescent="0.35">
      <c r="A342" t="s">
        <v>197</v>
      </c>
      <c r="B342">
        <v>341</v>
      </c>
      <c r="C342" t="s">
        <v>277</v>
      </c>
      <c r="D342" t="s">
        <v>46</v>
      </c>
      <c r="E342" s="5" t="s">
        <v>112</v>
      </c>
      <c r="F342" s="5" t="s">
        <v>153</v>
      </c>
      <c r="G342">
        <v>231</v>
      </c>
      <c r="H342">
        <v>731</v>
      </c>
      <c r="I342" t="s">
        <v>172</v>
      </c>
      <c r="J342" t="s">
        <v>7</v>
      </c>
      <c r="K342">
        <v>0.35</v>
      </c>
      <c r="L342">
        <v>0.29000000000000004</v>
      </c>
      <c r="M342">
        <v>1</v>
      </c>
      <c r="N342">
        <v>0</v>
      </c>
      <c r="O342">
        <v>1</v>
      </c>
      <c r="P342">
        <v>13424</v>
      </c>
      <c r="Q342" s="8" t="str" cm="1">
        <f t="array" ref="Q342">IF(AND(B342="",D342="",G342:H342="",J342:P342),"",IF(OR(B342="",D342="",AND(D342&lt;&gt;"A",D342&lt;&gt;"B",D342&lt;&gt;"C",D342&lt;&gt;"D",D342&lt;&gt;"U"),G342&lt;0,H342&lt;G342,AND(J342&lt;&gt;"BC",J342&lt;&gt;"SG",J342&lt;&gt;"KQ",J342&lt;&gt;"R"),J342="",K342="",L342="",L342&lt; 0,OR(M342="",M342&gt;15),OR(N342="",N342&gt;15),O342="",P342=""),"ERROR - Please check inputs",""))</f>
        <v/>
      </c>
      <c r="R342" s="8" cm="1">
        <f t="array" ref="R342">IF(AND(B342:D342="",G342:P342=""),"",H342-G342)</f>
        <v>500</v>
      </c>
      <c r="S342" s="8" cm="1">
        <f t="array" ref="S342">IF(AND(B342:D342="",G342:P342=""),"",P342*R342/1000*365)</f>
        <v>2449880</v>
      </c>
      <c r="T342" s="8" cm="1">
        <f t="array" ref="T342">IF(AND(B342:D342="",G342:P342=""),"",MAX(0,K342-L342))</f>
        <v>5.9999999999999942E-2</v>
      </c>
      <c r="U342" s="8" cm="1">
        <f t="array" ref="U342">IF(AND(B342:D342="",G342:P342=""),"",VLOOKUP(J342,ABen_Rates,3,FALSE)*T342*S342)</f>
        <v>5.5269292799999946E-2</v>
      </c>
      <c r="V342" s="8" cm="1">
        <f t="array" ref="V342">IF(AND(B342:D342="",G342:P342=""),"",VLOOKUP(D342,Treatment_Life,2,FALSE)*U342)</f>
        <v>0.49742363519999949</v>
      </c>
      <c r="W342" s="8" cm="1">
        <f t="array" ref="W342">IF(AND(B342:D342="",G342:P342=""),"",(H342-G342)*O342*Lane_Width*Cost_m2)</f>
        <v>10800</v>
      </c>
      <c r="X342" s="8" cm="1">
        <f t="array" ref="X342">IF(AND(B342:D342="",G342:P342=""),"",V342*Av_Cost_Coll/W342)</f>
        <v>6.139819679407994</v>
      </c>
      <c r="Y342" s="8" cm="1">
        <f t="array" ref="Y342">IF(AND(B342:D342="",G342:P342=""),"",VLOOKUP(CONCATENATE(M342,"-",N342),Likelihood,2,FALSE))</f>
        <v>43</v>
      </c>
      <c r="Z342" s="8" t="str" cm="1">
        <f t="array" ref="Z342">IF(AND(B342:D342="",G342:P342=""),"",IF(X342&gt;=2,IF(Y342&gt;50,"P1","P3"),IF(X342&gt;0,IF(Y342&gt;50,"P2","P5"),IF(Y342&gt;50,"P4","P6"))))</f>
        <v>P3</v>
      </c>
    </row>
    <row r="343" spans="1:26" x14ac:dyDescent="0.35">
      <c r="A343" t="s">
        <v>197</v>
      </c>
      <c r="B343">
        <v>342</v>
      </c>
      <c r="C343" t="s">
        <v>277</v>
      </c>
      <c r="D343" t="s">
        <v>46</v>
      </c>
      <c r="E343" s="5" t="s">
        <v>112</v>
      </c>
      <c r="F343" s="5" t="s">
        <v>153</v>
      </c>
      <c r="G343">
        <v>1195</v>
      </c>
      <c r="H343">
        <v>1218</v>
      </c>
      <c r="I343" t="s">
        <v>172</v>
      </c>
      <c r="J343" t="s">
        <v>13</v>
      </c>
      <c r="K343">
        <v>0.3</v>
      </c>
      <c r="L343">
        <v>0.42</v>
      </c>
      <c r="M343">
        <v>1</v>
      </c>
      <c r="N343">
        <v>1</v>
      </c>
      <c r="O343">
        <v>1</v>
      </c>
      <c r="P343">
        <v>13424</v>
      </c>
      <c r="Q343" s="8" t="str" cm="1">
        <f t="array" ref="Q343">IF(AND(B343="",D343="",G343:H343="",J343:P343),"",IF(OR(B343="",D343="",AND(D343&lt;&gt;"A",D343&lt;&gt;"B",D343&lt;&gt;"C",D343&lt;&gt;"D",D343&lt;&gt;"U"),G343&lt;0,H343&lt;G343,AND(J343&lt;&gt;"BC",J343&lt;&gt;"SG",J343&lt;&gt;"KQ",J343&lt;&gt;"R"),J343="",K343="",L343="",L343&lt; 0,OR(M343="",M343&gt;15),OR(N343="",N343&gt;15),O343="",P343=""),"ERROR - Please check inputs",""))</f>
        <v/>
      </c>
      <c r="R343" s="8" cm="1">
        <f t="array" ref="R343">IF(AND(B343:D343="",G343:P343=""),"",H343-G343)</f>
        <v>23</v>
      </c>
      <c r="S343" s="8" cm="1">
        <f t="array" ref="S343">IF(AND(B343:D343="",G343:P343=""),"",P343*R343/1000*365)</f>
        <v>112694.48000000001</v>
      </c>
      <c r="T343" s="8" cm="1">
        <f t="array" ref="T343">IF(AND(B343:D343="",G343:P343=""),"",MAX(0,K343-L343))</f>
        <v>0</v>
      </c>
      <c r="U343" s="8" cm="1">
        <f t="array" ref="U343">IF(AND(B343:D343="",G343:P343=""),"",VLOOKUP(J343,ABen_Rates,3,FALSE)*T343*S343)</f>
        <v>0</v>
      </c>
      <c r="V343" s="8" cm="1">
        <f t="array" ref="V343">IF(AND(B343:D343="",G343:P343=""),"",VLOOKUP(D343,Treatment_Life,2,FALSE)*U343)</f>
        <v>0</v>
      </c>
      <c r="W343" s="8" cm="1">
        <f t="array" ref="W343">IF(AND(B343:D343="",G343:P343=""),"",(H343-G343)*O343*Lane_Width*Cost_m2)</f>
        <v>496.79999999999995</v>
      </c>
      <c r="X343" s="8" cm="1">
        <f t="array" ref="X343">IF(AND(B343:D343="",G343:P343=""),"",V343*Av_Cost_Coll/W343)</f>
        <v>0</v>
      </c>
      <c r="Y343" s="8" cm="1">
        <f t="array" ref="Y343">IF(AND(B343:D343="",G343:P343=""),"",VLOOKUP(CONCATENATE(M343,"-",N343),Likelihood,2,FALSE))</f>
        <v>66</v>
      </c>
      <c r="Z343" s="8" t="str" cm="1">
        <f t="array" ref="Z343">IF(AND(B343:D343="",G343:P343=""),"",IF(X343&gt;=2,IF(Y343&gt;50,"P1","P3"),IF(X343&gt;0,IF(Y343&gt;50,"P2","P5"),IF(Y343&gt;50,"P4","P6"))))</f>
        <v>P4</v>
      </c>
    </row>
    <row r="344" spans="1:26" x14ac:dyDescent="0.35">
      <c r="A344" t="s">
        <v>197</v>
      </c>
      <c r="B344">
        <v>343</v>
      </c>
      <c r="C344" t="s">
        <v>278</v>
      </c>
      <c r="D344" t="s">
        <v>46</v>
      </c>
      <c r="E344" s="5" t="s">
        <v>112</v>
      </c>
      <c r="F344" s="5" t="s">
        <v>153</v>
      </c>
      <c r="G344">
        <v>0</v>
      </c>
      <c r="H344">
        <v>25</v>
      </c>
      <c r="I344" t="s">
        <v>154</v>
      </c>
      <c r="J344" t="s">
        <v>13</v>
      </c>
      <c r="K344">
        <v>0.3</v>
      </c>
      <c r="L344">
        <v>0.372</v>
      </c>
      <c r="M344">
        <v>1</v>
      </c>
      <c r="N344">
        <v>1</v>
      </c>
      <c r="O344">
        <v>1</v>
      </c>
      <c r="P344">
        <v>11592</v>
      </c>
      <c r="Q344" s="8" t="str" cm="1">
        <f t="array" ref="Q344">IF(AND(B344="",D344="",G344:H344="",J344:P344),"",IF(OR(B344="",D344="",AND(D344&lt;&gt;"A",D344&lt;&gt;"B",D344&lt;&gt;"C",D344&lt;&gt;"D",D344&lt;&gt;"U"),G344&lt;0,H344&lt;G344,AND(J344&lt;&gt;"BC",J344&lt;&gt;"SG",J344&lt;&gt;"KQ",J344&lt;&gt;"R"),J344="",K344="",L344="",L344&lt; 0,OR(M344="",M344&gt;15),OR(N344="",N344&gt;15),O344="",P344=""),"ERROR - Please check inputs",""))</f>
        <v/>
      </c>
      <c r="R344" s="8" cm="1">
        <f t="array" ref="R344">IF(AND(B344:D344="",G344:P344=""),"",H344-G344)</f>
        <v>25</v>
      </c>
      <c r="S344" s="8" cm="1">
        <f t="array" ref="S344">IF(AND(B344:D344="",G344:P344=""),"",P344*R344/1000*365)</f>
        <v>105777</v>
      </c>
      <c r="T344" s="8" cm="1">
        <f t="array" ref="T344">IF(AND(B344:D344="",G344:P344=""),"",MAX(0,K344-L344))</f>
        <v>0</v>
      </c>
      <c r="U344" s="8" cm="1">
        <f t="array" ref="U344">IF(AND(B344:D344="",G344:P344=""),"",VLOOKUP(J344,ABen_Rates,3,FALSE)*T344*S344)</f>
        <v>0</v>
      </c>
      <c r="V344" s="8" cm="1">
        <f t="array" ref="V344">IF(AND(B344:D344="",G344:P344=""),"",VLOOKUP(D344,Treatment_Life,2,FALSE)*U344)</f>
        <v>0</v>
      </c>
      <c r="W344" s="8" cm="1">
        <f t="array" ref="W344">IF(AND(B344:D344="",G344:P344=""),"",(H344-G344)*O344*Lane_Width*Cost_m2)</f>
        <v>540</v>
      </c>
      <c r="X344" s="8" cm="1">
        <f t="array" ref="X344">IF(AND(B344:D344="",G344:P344=""),"",V344*Av_Cost_Coll/W344)</f>
        <v>0</v>
      </c>
      <c r="Y344" s="8" cm="1">
        <f t="array" ref="Y344">IF(AND(B344:D344="",G344:P344=""),"",VLOOKUP(CONCATENATE(M344,"-",N344),Likelihood,2,FALSE))</f>
        <v>66</v>
      </c>
      <c r="Z344" s="8" t="str" cm="1">
        <f t="array" ref="Z344">IF(AND(B344:D344="",G344:P344=""),"",IF(X344&gt;=2,IF(Y344&gt;50,"P1","P3"),IF(X344&gt;0,IF(Y344&gt;50,"P2","P5"),IF(Y344&gt;50,"P4","P6"))))</f>
        <v>P4</v>
      </c>
    </row>
    <row r="345" spans="1:26" x14ac:dyDescent="0.35">
      <c r="A345" t="s">
        <v>197</v>
      </c>
      <c r="B345">
        <v>344</v>
      </c>
      <c r="C345" t="s">
        <v>278</v>
      </c>
      <c r="D345" t="s">
        <v>46</v>
      </c>
      <c r="E345" s="5" t="s">
        <v>112</v>
      </c>
      <c r="F345" s="5" t="s">
        <v>153</v>
      </c>
      <c r="G345">
        <v>25</v>
      </c>
      <c r="H345">
        <v>843</v>
      </c>
      <c r="I345" t="s">
        <v>154</v>
      </c>
      <c r="J345" t="s">
        <v>7</v>
      </c>
      <c r="K345">
        <v>0.35</v>
      </c>
      <c r="L345">
        <v>0.29000000000000004</v>
      </c>
      <c r="M345">
        <v>2</v>
      </c>
      <c r="N345">
        <v>1</v>
      </c>
      <c r="O345">
        <v>1</v>
      </c>
      <c r="P345">
        <v>11592</v>
      </c>
      <c r="Q345" s="8" t="str" cm="1">
        <f t="array" ref="Q345">IF(AND(B345="",D345="",G345:H345="",J345:P345),"",IF(OR(B345="",D345="",AND(D345&lt;&gt;"A",D345&lt;&gt;"B",D345&lt;&gt;"C",D345&lt;&gt;"D",D345&lt;&gt;"U"),G345&lt;0,H345&lt;G345,AND(J345&lt;&gt;"BC",J345&lt;&gt;"SG",J345&lt;&gt;"KQ",J345&lt;&gt;"R"),J345="",K345="",L345="",L345&lt; 0,OR(M345="",M345&gt;15),OR(N345="",N345&gt;15),O345="",P345=""),"ERROR - Please check inputs",""))</f>
        <v/>
      </c>
      <c r="R345" s="8" cm="1">
        <f t="array" ref="R345">IF(AND(B345:D345="",G345:P345=""),"",H345-G345)</f>
        <v>818</v>
      </c>
      <c r="S345" s="8" cm="1">
        <f t="array" ref="S345">IF(AND(B345:D345="",G345:P345=""),"",P345*R345/1000*365)</f>
        <v>3461023.44</v>
      </c>
      <c r="T345" s="8" cm="1">
        <f t="array" ref="T345">IF(AND(B345:D345="",G345:P345=""),"",MAX(0,K345-L345))</f>
        <v>5.9999999999999942E-2</v>
      </c>
      <c r="U345" s="8" cm="1">
        <f t="array" ref="U345">IF(AND(B345:D345="",G345:P345=""),"",VLOOKUP(J345,ABen_Rates,3,FALSE)*T345*S345)</f>
        <v>7.8080688806399928E-2</v>
      </c>
      <c r="V345" s="8" cm="1">
        <f t="array" ref="V345">IF(AND(B345:D345="",G345:P345=""),"",VLOOKUP(D345,Treatment_Life,2,FALSE)*U345)</f>
        <v>0.70272619925759938</v>
      </c>
      <c r="W345" s="8" cm="1">
        <f t="array" ref="W345">IF(AND(B345:D345="",G345:P345=""),"",(H345-G345)*O345*Lane_Width*Cost_m2)</f>
        <v>17668.800000000003</v>
      </c>
      <c r="X345" s="8" cm="1">
        <f t="array" ref="X345">IF(AND(B345:D345="",G345:P345=""),"",V345*Av_Cost_Coll/W345)</f>
        <v>5.3019062666639947</v>
      </c>
      <c r="Y345" s="8" cm="1">
        <f t="array" ref="Y345">IF(AND(B345:D345="",G345:P345=""),"",VLOOKUP(CONCATENATE(M345,"-",N345),Likelihood,2,FALSE))</f>
        <v>59</v>
      </c>
      <c r="Z345" s="8" t="str" cm="1">
        <f t="array" ref="Z345">IF(AND(B345:D345="",G345:P345=""),"",IF(X345&gt;=2,IF(Y345&gt;50,"P1","P3"),IF(X345&gt;0,IF(Y345&gt;50,"P2","P5"),IF(Y345&gt;50,"P4","P6"))))</f>
        <v>P1</v>
      </c>
    </row>
    <row r="346" spans="1:26" x14ac:dyDescent="0.35">
      <c r="A346" t="s">
        <v>197</v>
      </c>
      <c r="B346">
        <v>345</v>
      </c>
      <c r="C346" t="s">
        <v>278</v>
      </c>
      <c r="D346" t="s">
        <v>46</v>
      </c>
      <c r="E346" s="5" t="s">
        <v>112</v>
      </c>
      <c r="F346" s="5" t="s">
        <v>153</v>
      </c>
      <c r="G346">
        <v>843</v>
      </c>
      <c r="H346">
        <v>908</v>
      </c>
      <c r="I346" t="s">
        <v>154</v>
      </c>
      <c r="J346" t="s">
        <v>13</v>
      </c>
      <c r="K346">
        <v>0.3</v>
      </c>
      <c r="L346">
        <v>0.35499999999999998</v>
      </c>
      <c r="M346">
        <v>2</v>
      </c>
      <c r="N346">
        <v>0</v>
      </c>
      <c r="O346">
        <v>1</v>
      </c>
      <c r="P346">
        <v>11592</v>
      </c>
      <c r="Q346" s="8" t="str" cm="1">
        <f t="array" ref="Q346">IF(AND(B346="",D346="",G346:H346="",J346:P346),"",IF(OR(B346="",D346="",AND(D346&lt;&gt;"A",D346&lt;&gt;"B",D346&lt;&gt;"C",D346&lt;&gt;"D",D346&lt;&gt;"U"),G346&lt;0,H346&lt;G346,AND(J346&lt;&gt;"BC",J346&lt;&gt;"SG",J346&lt;&gt;"KQ",J346&lt;&gt;"R"),J346="",K346="",L346="",L346&lt; 0,OR(M346="",M346&gt;15),OR(N346="",N346&gt;15),O346="",P346=""),"ERROR - Please check inputs",""))</f>
        <v/>
      </c>
      <c r="R346" s="8" cm="1">
        <f t="array" ref="R346">IF(AND(B346:D346="",G346:P346=""),"",H346-G346)</f>
        <v>65</v>
      </c>
      <c r="S346" s="8" cm="1">
        <f t="array" ref="S346">IF(AND(B346:D346="",G346:P346=""),"",P346*R346/1000*365)</f>
        <v>275020.2</v>
      </c>
      <c r="T346" s="8" cm="1">
        <f t="array" ref="T346">IF(AND(B346:D346="",G346:P346=""),"",MAX(0,K346-L346))</f>
        <v>0</v>
      </c>
      <c r="U346" s="8" cm="1">
        <f t="array" ref="U346">IF(AND(B346:D346="",G346:P346=""),"",VLOOKUP(J346,ABen_Rates,3,FALSE)*T346*S346)</f>
        <v>0</v>
      </c>
      <c r="V346" s="8" cm="1">
        <f t="array" ref="V346">IF(AND(B346:D346="",G346:P346=""),"",VLOOKUP(D346,Treatment_Life,2,FALSE)*U346)</f>
        <v>0</v>
      </c>
      <c r="W346" s="8" cm="1">
        <f t="array" ref="W346">IF(AND(B346:D346="",G346:P346=""),"",(H346-G346)*O346*Lane_Width*Cost_m2)</f>
        <v>1404</v>
      </c>
      <c r="X346" s="8" cm="1">
        <f t="array" ref="X346">IF(AND(B346:D346="",G346:P346=""),"",V346*Av_Cost_Coll/W346)</f>
        <v>0</v>
      </c>
      <c r="Y346" s="8" cm="1">
        <f t="array" ref="Y346">IF(AND(B346:D346="",G346:P346=""),"",VLOOKUP(CONCATENATE(M346,"-",N346),Likelihood,2,FALSE))</f>
        <v>36</v>
      </c>
      <c r="Z346" s="8" t="str" cm="1">
        <f t="array" ref="Z346">IF(AND(B346:D346="",G346:P346=""),"",IF(X346&gt;=2,IF(Y346&gt;50,"P1","P3"),IF(X346&gt;0,IF(Y346&gt;50,"P2","P5"),IF(Y346&gt;50,"P4","P6"))))</f>
        <v>P6</v>
      </c>
    </row>
    <row r="347" spans="1:26" x14ac:dyDescent="0.35">
      <c r="A347" t="s">
        <v>197</v>
      </c>
      <c r="B347">
        <v>346</v>
      </c>
      <c r="C347" t="s">
        <v>278</v>
      </c>
      <c r="D347" t="s">
        <v>46</v>
      </c>
      <c r="E347" s="5" t="s">
        <v>112</v>
      </c>
      <c r="F347" s="5" t="s">
        <v>153</v>
      </c>
      <c r="G347">
        <v>0</v>
      </c>
      <c r="H347">
        <v>75</v>
      </c>
      <c r="I347" t="s">
        <v>172</v>
      </c>
      <c r="J347" t="s">
        <v>13</v>
      </c>
      <c r="K347">
        <v>0.3</v>
      </c>
      <c r="L347">
        <v>0.29000000000000004</v>
      </c>
      <c r="M347">
        <v>0</v>
      </c>
      <c r="N347">
        <v>0</v>
      </c>
      <c r="O347">
        <v>1</v>
      </c>
      <c r="P347">
        <v>11592</v>
      </c>
      <c r="Q347" s="8" t="str" cm="1">
        <f t="array" ref="Q347">IF(AND(B347="",D347="",G347:H347="",J347:P347),"",IF(OR(B347="",D347="",AND(D347&lt;&gt;"A",D347&lt;&gt;"B",D347&lt;&gt;"C",D347&lt;&gt;"D",D347&lt;&gt;"U"),G347&lt;0,H347&lt;G347,AND(J347&lt;&gt;"BC",J347&lt;&gt;"SG",J347&lt;&gt;"KQ",J347&lt;&gt;"R"),J347="",K347="",L347="",L347&lt; 0,OR(M347="",M347&gt;15),OR(N347="",N347&gt;15),O347="",P347=""),"ERROR - Please check inputs",""))</f>
        <v/>
      </c>
      <c r="R347" s="8" cm="1">
        <f t="array" ref="R347">IF(AND(B347:D347="",G347:P347=""),"",H347-G347)</f>
        <v>75</v>
      </c>
      <c r="S347" s="8" cm="1">
        <f t="array" ref="S347">IF(AND(B347:D347="",G347:P347=""),"",P347*R347/1000*365)</f>
        <v>317331</v>
      </c>
      <c r="T347" s="8" cm="1">
        <f t="array" ref="T347">IF(AND(B347:D347="",G347:P347=""),"",MAX(0,K347-L347))</f>
        <v>9.9999999999999534E-3</v>
      </c>
      <c r="U347" s="8" cm="1">
        <f t="array" ref="U347">IF(AND(B347:D347="",G347:P347=""),"",VLOOKUP(J347,ABen_Rates,3,FALSE)*T347*S347)</f>
        <v>3.5223740999999831E-3</v>
      </c>
      <c r="V347" s="8" cm="1">
        <f t="array" ref="V347">IF(AND(B347:D347="",G347:P347=""),"",VLOOKUP(D347,Treatment_Life,2,FALSE)*U347)</f>
        <v>3.1701366899999847E-2</v>
      </c>
      <c r="W347" s="8" cm="1">
        <f t="array" ref="W347">IF(AND(B347:D347="",G347:P347=""),"",(H347-G347)*O347*Lane_Width*Cost_m2)</f>
        <v>1620</v>
      </c>
      <c r="X347" s="8" cm="1">
        <f t="array" ref="X347">IF(AND(B347:D347="",G347:P347=""),"",V347*Av_Cost_Coll/W347)</f>
        <v>2.6086506897149877</v>
      </c>
      <c r="Y347" s="8" cm="1">
        <f t="array" ref="Y347">IF(AND(B347:D347="",G347:P347=""),"",VLOOKUP(CONCATENATE(M347,"-",N347),Likelihood,2,FALSE))</f>
        <v>50</v>
      </c>
      <c r="Z347" s="8" t="str" cm="1">
        <f t="array" ref="Z347">IF(AND(B347:D347="",G347:P347=""),"",IF(X347&gt;=2,IF(Y347&gt;50,"P1","P3"),IF(X347&gt;0,IF(Y347&gt;50,"P2","P5"),IF(Y347&gt;50,"P4","P6"))))</f>
        <v>P3</v>
      </c>
    </row>
    <row r="348" spans="1:26" x14ac:dyDescent="0.35">
      <c r="A348" t="s">
        <v>197</v>
      </c>
      <c r="B348">
        <v>347</v>
      </c>
      <c r="C348" t="s">
        <v>278</v>
      </c>
      <c r="D348" t="s">
        <v>46</v>
      </c>
      <c r="E348" s="5" t="s">
        <v>112</v>
      </c>
      <c r="F348" s="5" t="s">
        <v>153</v>
      </c>
      <c r="G348">
        <v>75</v>
      </c>
      <c r="H348">
        <v>893</v>
      </c>
      <c r="I348" t="s">
        <v>172</v>
      </c>
      <c r="J348" t="s">
        <v>7</v>
      </c>
      <c r="K348">
        <v>0.35</v>
      </c>
      <c r="L348">
        <v>0.29000000000000004</v>
      </c>
      <c r="M348">
        <v>1</v>
      </c>
      <c r="N348">
        <v>0</v>
      </c>
      <c r="O348">
        <v>1</v>
      </c>
      <c r="P348">
        <v>11592</v>
      </c>
      <c r="Q348" s="8" t="str" cm="1">
        <f t="array" ref="Q348">IF(AND(B348="",D348="",G348:H348="",J348:P348),"",IF(OR(B348="",D348="",AND(D348&lt;&gt;"A",D348&lt;&gt;"B",D348&lt;&gt;"C",D348&lt;&gt;"D",D348&lt;&gt;"U"),G348&lt;0,H348&lt;G348,AND(J348&lt;&gt;"BC",J348&lt;&gt;"SG",J348&lt;&gt;"KQ",J348&lt;&gt;"R"),J348="",K348="",L348="",L348&lt; 0,OR(M348="",M348&gt;15),OR(N348="",N348&gt;15),O348="",P348=""),"ERROR - Please check inputs",""))</f>
        <v/>
      </c>
      <c r="R348" s="8" cm="1">
        <f t="array" ref="R348">IF(AND(B348:D348="",G348:P348=""),"",H348-G348)</f>
        <v>818</v>
      </c>
      <c r="S348" s="8" cm="1">
        <f t="array" ref="S348">IF(AND(B348:D348="",G348:P348=""),"",P348*R348/1000*365)</f>
        <v>3461023.44</v>
      </c>
      <c r="T348" s="8" cm="1">
        <f t="array" ref="T348">IF(AND(B348:D348="",G348:P348=""),"",MAX(0,K348-L348))</f>
        <v>5.9999999999999942E-2</v>
      </c>
      <c r="U348" s="8" cm="1">
        <f t="array" ref="U348">IF(AND(B348:D348="",G348:P348=""),"",VLOOKUP(J348,ABen_Rates,3,FALSE)*T348*S348)</f>
        <v>7.8080688806399928E-2</v>
      </c>
      <c r="V348" s="8" cm="1">
        <f t="array" ref="V348">IF(AND(B348:D348="",G348:P348=""),"",VLOOKUP(D348,Treatment_Life,2,FALSE)*U348)</f>
        <v>0.70272619925759938</v>
      </c>
      <c r="W348" s="8" cm="1">
        <f t="array" ref="W348">IF(AND(B348:D348="",G348:P348=""),"",(H348-G348)*O348*Lane_Width*Cost_m2)</f>
        <v>17668.800000000003</v>
      </c>
      <c r="X348" s="8" cm="1">
        <f t="array" ref="X348">IF(AND(B348:D348="",G348:P348=""),"",V348*Av_Cost_Coll/W348)</f>
        <v>5.3019062666639947</v>
      </c>
      <c r="Y348" s="8" cm="1">
        <f t="array" ref="Y348">IF(AND(B348:D348="",G348:P348=""),"",VLOOKUP(CONCATENATE(M348,"-",N348),Likelihood,2,FALSE))</f>
        <v>43</v>
      </c>
      <c r="Z348" s="8" t="str" cm="1">
        <f t="array" ref="Z348">IF(AND(B348:D348="",G348:P348=""),"",IF(X348&gt;=2,IF(Y348&gt;50,"P1","P3"),IF(X348&gt;0,IF(Y348&gt;50,"P2","P5"),IF(Y348&gt;50,"P4","P6"))))</f>
        <v>P3</v>
      </c>
    </row>
    <row r="349" spans="1:26" x14ac:dyDescent="0.35">
      <c r="A349" t="s">
        <v>197</v>
      </c>
      <c r="B349">
        <v>348</v>
      </c>
      <c r="C349" t="s">
        <v>278</v>
      </c>
      <c r="D349" t="s">
        <v>46</v>
      </c>
      <c r="E349" s="5" t="s">
        <v>112</v>
      </c>
      <c r="F349" s="5" t="s">
        <v>153</v>
      </c>
      <c r="G349">
        <v>893</v>
      </c>
      <c r="H349">
        <v>908</v>
      </c>
      <c r="I349" t="s">
        <v>172</v>
      </c>
      <c r="J349" t="s">
        <v>13</v>
      </c>
      <c r="K349">
        <v>0.3</v>
      </c>
      <c r="L349">
        <v>0.35699999999999998</v>
      </c>
      <c r="M349">
        <v>2</v>
      </c>
      <c r="N349">
        <v>0</v>
      </c>
      <c r="O349">
        <v>1</v>
      </c>
      <c r="P349">
        <v>11592</v>
      </c>
      <c r="Q349" s="8" t="str" cm="1">
        <f t="array" ref="Q349">IF(AND(B349="",D349="",G349:H349="",J349:P349),"",IF(OR(B349="",D349="",AND(D349&lt;&gt;"A",D349&lt;&gt;"B",D349&lt;&gt;"C",D349&lt;&gt;"D",D349&lt;&gt;"U"),G349&lt;0,H349&lt;G349,AND(J349&lt;&gt;"BC",J349&lt;&gt;"SG",J349&lt;&gt;"KQ",J349&lt;&gt;"R"),J349="",K349="",L349="",L349&lt; 0,OR(M349="",M349&gt;15),OR(N349="",N349&gt;15),O349="",P349=""),"ERROR - Please check inputs",""))</f>
        <v/>
      </c>
      <c r="R349" s="8" cm="1">
        <f t="array" ref="R349">IF(AND(B349:D349="",G349:P349=""),"",H349-G349)</f>
        <v>15</v>
      </c>
      <c r="S349" s="8" cm="1">
        <f t="array" ref="S349">IF(AND(B349:D349="",G349:P349=""),"",P349*R349/1000*365)</f>
        <v>63466.2</v>
      </c>
      <c r="T349" s="8" cm="1">
        <f t="array" ref="T349">IF(AND(B349:D349="",G349:P349=""),"",MAX(0,K349-L349))</f>
        <v>0</v>
      </c>
      <c r="U349" s="8" cm="1">
        <f t="array" ref="U349">IF(AND(B349:D349="",G349:P349=""),"",VLOOKUP(J349,ABen_Rates,3,FALSE)*T349*S349)</f>
        <v>0</v>
      </c>
      <c r="V349" s="8" cm="1">
        <f t="array" ref="V349">IF(AND(B349:D349="",G349:P349=""),"",VLOOKUP(D349,Treatment_Life,2,FALSE)*U349)</f>
        <v>0</v>
      </c>
      <c r="W349" s="8" cm="1">
        <f t="array" ref="W349">IF(AND(B349:D349="",G349:P349=""),"",(H349-G349)*O349*Lane_Width*Cost_m2)</f>
        <v>324</v>
      </c>
      <c r="X349" s="8" cm="1">
        <f t="array" ref="X349">IF(AND(B349:D349="",G349:P349=""),"",V349*Av_Cost_Coll/W349)</f>
        <v>0</v>
      </c>
      <c r="Y349" s="8" cm="1">
        <f t="array" ref="Y349">IF(AND(B349:D349="",G349:P349=""),"",VLOOKUP(CONCATENATE(M349,"-",N349),Likelihood,2,FALSE))</f>
        <v>36</v>
      </c>
      <c r="Z349" s="8" t="str" cm="1">
        <f t="array" ref="Z349">IF(AND(B349:D349="",G349:P349=""),"",IF(X349&gt;=2,IF(Y349&gt;50,"P1","P3"),IF(X349&gt;0,IF(Y349&gt;50,"P2","P5"),IF(Y349&gt;50,"P4","P6"))))</f>
        <v>P6</v>
      </c>
    </row>
    <row r="350" spans="1:26" x14ac:dyDescent="0.35">
      <c r="A350" t="s">
        <v>197</v>
      </c>
      <c r="B350">
        <v>349</v>
      </c>
      <c r="C350" t="s">
        <v>279</v>
      </c>
      <c r="D350" t="s">
        <v>49</v>
      </c>
      <c r="E350" s="5" t="s">
        <v>112</v>
      </c>
      <c r="F350" s="5" t="s">
        <v>153</v>
      </c>
      <c r="G350">
        <v>64</v>
      </c>
      <c r="H350">
        <v>141</v>
      </c>
      <c r="I350" t="s">
        <v>154</v>
      </c>
      <c r="J350" t="s">
        <v>13</v>
      </c>
      <c r="K350">
        <v>0.3</v>
      </c>
      <c r="L350">
        <v>0.38600000000000001</v>
      </c>
      <c r="M350">
        <v>0</v>
      </c>
      <c r="N350">
        <v>0</v>
      </c>
      <c r="O350">
        <v>1</v>
      </c>
      <c r="P350">
        <v>5700</v>
      </c>
      <c r="Q350" s="8" t="str" cm="1">
        <f t="array" ref="Q350">IF(AND(B350="",D350="",G350:H350="",J350:P350),"",IF(OR(B350="",D350="",AND(D350&lt;&gt;"A",D350&lt;&gt;"B",D350&lt;&gt;"C",D350&lt;&gt;"D",D350&lt;&gt;"U"),G350&lt;0,H350&lt;G350,AND(J350&lt;&gt;"BC",J350&lt;&gt;"SG",J350&lt;&gt;"KQ",J350&lt;&gt;"R"),J350="",K350="",L350="",L350&lt; 0,OR(M350="",M350&gt;15),OR(N350="",N350&gt;15),O350="",P350=""),"ERROR - Please check inputs",""))</f>
        <v/>
      </c>
      <c r="R350" s="8" cm="1">
        <f t="array" ref="R350">IF(AND(B350:D350="",G350:P350=""),"",H350-G350)</f>
        <v>77</v>
      </c>
      <c r="S350" s="8" cm="1">
        <f t="array" ref="S350">IF(AND(B350:D350="",G350:P350=""),"",P350*R350/1000*365)</f>
        <v>160198.5</v>
      </c>
      <c r="T350" s="8" cm="1">
        <f t="array" ref="T350">IF(AND(B350:D350="",G350:P350=""),"",MAX(0,K350-L350))</f>
        <v>0</v>
      </c>
      <c r="U350" s="8" cm="1">
        <f t="array" ref="U350">IF(AND(B350:D350="",G350:P350=""),"",VLOOKUP(J350,ABen_Rates,3,FALSE)*T350*S350)</f>
        <v>0</v>
      </c>
      <c r="V350" s="8" cm="1">
        <f t="array" ref="V350">IF(AND(B350:D350="",G350:P350=""),"",VLOOKUP(D350,Treatment_Life,2,FALSE)*U350)</f>
        <v>0</v>
      </c>
      <c r="W350" s="8" cm="1">
        <f t="array" ref="W350">IF(AND(B350:D350="",G350:P350=""),"",(H350-G350)*O350*Lane_Width*Cost_m2)</f>
        <v>1663.1999999999998</v>
      </c>
      <c r="X350" s="8" cm="1">
        <f t="array" ref="X350">IF(AND(B350:D350="",G350:P350=""),"",V350*Av_Cost_Coll/W350)</f>
        <v>0</v>
      </c>
      <c r="Y350" s="8" cm="1">
        <f t="array" ref="Y350">IF(AND(B350:D350="",G350:P350=""),"",VLOOKUP(CONCATENATE(M350,"-",N350),Likelihood,2,FALSE))</f>
        <v>50</v>
      </c>
      <c r="Z350" s="8" t="str" cm="1">
        <f t="array" ref="Z350">IF(AND(B350:D350="",G350:P350=""),"",IF(X350&gt;=2,IF(Y350&gt;50,"P1","P3"),IF(X350&gt;0,IF(Y350&gt;50,"P2","P5"),IF(Y350&gt;50,"P4","P6"))))</f>
        <v>P6</v>
      </c>
    </row>
    <row r="351" spans="1:26" x14ac:dyDescent="0.35">
      <c r="A351" t="s">
        <v>197</v>
      </c>
      <c r="B351">
        <v>350</v>
      </c>
      <c r="C351" t="s">
        <v>279</v>
      </c>
      <c r="D351" t="s">
        <v>49</v>
      </c>
      <c r="E351" s="5" t="s">
        <v>112</v>
      </c>
      <c r="F351" s="5" t="s">
        <v>153</v>
      </c>
      <c r="G351">
        <v>274</v>
      </c>
      <c r="H351">
        <v>517</v>
      </c>
      <c r="I351" t="s">
        <v>154</v>
      </c>
      <c r="J351" t="s">
        <v>13</v>
      </c>
      <c r="K351">
        <v>0.3</v>
      </c>
      <c r="L351">
        <v>0.436</v>
      </c>
      <c r="M351">
        <v>1</v>
      </c>
      <c r="N351">
        <v>0</v>
      </c>
      <c r="O351">
        <v>1</v>
      </c>
      <c r="P351">
        <v>5700</v>
      </c>
      <c r="Q351" s="8" t="str" cm="1">
        <f t="array" ref="Q351">IF(AND(B351="",D351="",G351:H351="",J351:P351),"",IF(OR(B351="",D351="",AND(D351&lt;&gt;"A",D351&lt;&gt;"B",D351&lt;&gt;"C",D351&lt;&gt;"D",D351&lt;&gt;"U"),G351&lt;0,H351&lt;G351,AND(J351&lt;&gt;"BC",J351&lt;&gt;"SG",J351&lt;&gt;"KQ",J351&lt;&gt;"R"),J351="",K351="",L351="",L351&lt; 0,OR(M351="",M351&gt;15),OR(N351="",N351&gt;15),O351="",P351=""),"ERROR - Please check inputs",""))</f>
        <v/>
      </c>
      <c r="R351" s="8" cm="1">
        <f t="array" ref="R351">IF(AND(B351:D351="",G351:P351=""),"",H351-G351)</f>
        <v>243</v>
      </c>
      <c r="S351" s="8" cm="1">
        <f t="array" ref="S351">IF(AND(B351:D351="",G351:P351=""),"",P351*R351/1000*365)</f>
        <v>505561.49999999994</v>
      </c>
      <c r="T351" s="8" cm="1">
        <f t="array" ref="T351">IF(AND(B351:D351="",G351:P351=""),"",MAX(0,K351-L351))</f>
        <v>0</v>
      </c>
      <c r="U351" s="8" cm="1">
        <f t="array" ref="U351">IF(AND(B351:D351="",G351:P351=""),"",VLOOKUP(J351,ABen_Rates,3,FALSE)*T351*S351)</f>
        <v>0</v>
      </c>
      <c r="V351" s="8" cm="1">
        <f t="array" ref="V351">IF(AND(B351:D351="",G351:P351=""),"",VLOOKUP(D351,Treatment_Life,2,FALSE)*U351)</f>
        <v>0</v>
      </c>
      <c r="W351" s="8" cm="1">
        <f t="array" ref="W351">IF(AND(B351:D351="",G351:P351=""),"",(H351-G351)*O351*Lane_Width*Cost_m2)</f>
        <v>5248.8</v>
      </c>
      <c r="X351" s="8" cm="1">
        <f t="array" ref="X351">IF(AND(B351:D351="",G351:P351=""),"",V351*Av_Cost_Coll/W351)</f>
        <v>0</v>
      </c>
      <c r="Y351" s="8" cm="1">
        <f t="array" ref="Y351">IF(AND(B351:D351="",G351:P351=""),"",VLOOKUP(CONCATENATE(M351,"-",N351),Likelihood,2,FALSE))</f>
        <v>43</v>
      </c>
      <c r="Z351" s="8" t="str" cm="1">
        <f t="array" ref="Z351">IF(AND(B351:D351="",G351:P351=""),"",IF(X351&gt;=2,IF(Y351&gt;50,"P1","P3"),IF(X351&gt;0,IF(Y351&gt;50,"P2","P5"),IF(Y351&gt;50,"P4","P6"))))</f>
        <v>P6</v>
      </c>
    </row>
    <row r="352" spans="1:26" x14ac:dyDescent="0.35">
      <c r="A352" t="s">
        <v>197</v>
      </c>
      <c r="B352">
        <v>351</v>
      </c>
      <c r="C352" t="s">
        <v>279</v>
      </c>
      <c r="D352" t="s">
        <v>49</v>
      </c>
      <c r="E352" s="5" t="s">
        <v>112</v>
      </c>
      <c r="F352" s="5" t="s">
        <v>153</v>
      </c>
      <c r="G352">
        <v>0</v>
      </c>
      <c r="H352">
        <v>64</v>
      </c>
      <c r="I352" t="s">
        <v>172</v>
      </c>
      <c r="J352" t="s">
        <v>13</v>
      </c>
      <c r="K352">
        <v>0.3</v>
      </c>
      <c r="L352">
        <v>0.47299999999999998</v>
      </c>
      <c r="M352">
        <v>1</v>
      </c>
      <c r="N352">
        <v>0</v>
      </c>
      <c r="O352">
        <v>1</v>
      </c>
      <c r="P352">
        <v>5700</v>
      </c>
      <c r="Q352" s="8" t="str" cm="1">
        <f t="array" ref="Q352">IF(AND(B352="",D352="",G352:H352="",J352:P352),"",IF(OR(B352="",D352="",AND(D352&lt;&gt;"A",D352&lt;&gt;"B",D352&lt;&gt;"C",D352&lt;&gt;"D",D352&lt;&gt;"U"),G352&lt;0,H352&lt;G352,AND(J352&lt;&gt;"BC",J352&lt;&gt;"SG",J352&lt;&gt;"KQ",J352&lt;&gt;"R"),J352="",K352="",L352="",L352&lt; 0,OR(M352="",M352&gt;15),OR(N352="",N352&gt;15),O352="",P352=""),"ERROR - Please check inputs",""))</f>
        <v/>
      </c>
      <c r="R352" s="8" cm="1">
        <f t="array" ref="R352">IF(AND(B352:D352="",G352:P352=""),"",H352-G352)</f>
        <v>64</v>
      </c>
      <c r="S352" s="8" cm="1">
        <f t="array" ref="S352">IF(AND(B352:D352="",G352:P352=""),"",P352*R352/1000*365)</f>
        <v>133152</v>
      </c>
      <c r="T352" s="8" cm="1">
        <f t="array" ref="T352">IF(AND(B352:D352="",G352:P352=""),"",MAX(0,K352-L352))</f>
        <v>0</v>
      </c>
      <c r="U352" s="8" cm="1">
        <f t="array" ref="U352">IF(AND(B352:D352="",G352:P352=""),"",VLOOKUP(J352,ABen_Rates,3,FALSE)*T352*S352)</f>
        <v>0</v>
      </c>
      <c r="V352" s="8" cm="1">
        <f t="array" ref="V352">IF(AND(B352:D352="",G352:P352=""),"",VLOOKUP(D352,Treatment_Life,2,FALSE)*U352)</f>
        <v>0</v>
      </c>
      <c r="W352" s="8" cm="1">
        <f t="array" ref="W352">IF(AND(B352:D352="",G352:P352=""),"",(H352-G352)*O352*Lane_Width*Cost_m2)</f>
        <v>1382.4</v>
      </c>
      <c r="X352" s="8" cm="1">
        <f t="array" ref="X352">IF(AND(B352:D352="",G352:P352=""),"",V352*Av_Cost_Coll/W352)</f>
        <v>0</v>
      </c>
      <c r="Y352" s="8" cm="1">
        <f t="array" ref="Y352">IF(AND(B352:D352="",G352:P352=""),"",VLOOKUP(CONCATENATE(M352,"-",N352),Likelihood,2,FALSE))</f>
        <v>43</v>
      </c>
      <c r="Z352" s="8" t="str" cm="1">
        <f t="array" ref="Z352">IF(AND(B352:D352="",G352:P352=""),"",IF(X352&gt;=2,IF(Y352&gt;50,"P1","P3"),IF(X352&gt;0,IF(Y352&gt;50,"P2","P5"),IF(Y352&gt;50,"P4","P6"))))</f>
        <v>P6</v>
      </c>
    </row>
    <row r="353" spans="1:26" x14ac:dyDescent="0.35">
      <c r="A353" t="s">
        <v>197</v>
      </c>
      <c r="B353">
        <v>352</v>
      </c>
      <c r="C353" t="s">
        <v>280</v>
      </c>
      <c r="D353" t="s">
        <v>49</v>
      </c>
      <c r="E353" s="5" t="s">
        <v>112</v>
      </c>
      <c r="F353" s="5" t="s">
        <v>153</v>
      </c>
      <c r="G353">
        <v>0</v>
      </c>
      <c r="H353">
        <v>14</v>
      </c>
      <c r="I353" t="s">
        <v>154</v>
      </c>
      <c r="J353" t="s">
        <v>13</v>
      </c>
      <c r="K353">
        <v>0.3</v>
      </c>
      <c r="L353">
        <v>0.34600000000000003</v>
      </c>
      <c r="M353">
        <v>1</v>
      </c>
      <c r="N353">
        <v>0</v>
      </c>
      <c r="O353">
        <v>1</v>
      </c>
      <c r="P353">
        <v>5700</v>
      </c>
      <c r="Q353" s="8" t="str" cm="1">
        <f t="array" ref="Q353">IF(AND(B353="",D353="",G353:H353="",J353:P353),"",IF(OR(B353="",D353="",AND(D353&lt;&gt;"A",D353&lt;&gt;"B",D353&lt;&gt;"C",D353&lt;&gt;"D",D353&lt;&gt;"U"),G353&lt;0,H353&lt;G353,AND(J353&lt;&gt;"BC",J353&lt;&gt;"SG",J353&lt;&gt;"KQ",J353&lt;&gt;"R"),J353="",K353="",L353="",L353&lt; 0,OR(M353="",M353&gt;15),OR(N353="",N353&gt;15),O353="",P353=""),"ERROR - Please check inputs",""))</f>
        <v/>
      </c>
      <c r="R353" s="8" cm="1">
        <f t="array" ref="R353">IF(AND(B353:D353="",G353:P353=""),"",H353-G353)</f>
        <v>14</v>
      </c>
      <c r="S353" s="8" cm="1">
        <f t="array" ref="S353">IF(AND(B353:D353="",G353:P353=""),"",P353*R353/1000*365)</f>
        <v>29127</v>
      </c>
      <c r="T353" s="8" cm="1">
        <f t="array" ref="T353">IF(AND(B353:D353="",G353:P353=""),"",MAX(0,K353-L353))</f>
        <v>0</v>
      </c>
      <c r="U353" s="8" cm="1">
        <f t="array" ref="U353">IF(AND(B353:D353="",G353:P353=""),"",VLOOKUP(J353,ABen_Rates,3,FALSE)*T353*S353)</f>
        <v>0</v>
      </c>
      <c r="V353" s="8" cm="1">
        <f t="array" ref="V353">IF(AND(B353:D353="",G353:P353=""),"",VLOOKUP(D353,Treatment_Life,2,FALSE)*U353)</f>
        <v>0</v>
      </c>
      <c r="W353" s="8" cm="1">
        <f t="array" ref="W353">IF(AND(B353:D353="",G353:P353=""),"",(H353-G353)*O353*Lane_Width*Cost_m2)</f>
        <v>302.39999999999998</v>
      </c>
      <c r="X353" s="8" cm="1">
        <f t="array" ref="X353">IF(AND(B353:D353="",G353:P353=""),"",V353*Av_Cost_Coll/W353)</f>
        <v>0</v>
      </c>
      <c r="Y353" s="8" cm="1">
        <f t="array" ref="Y353">IF(AND(B353:D353="",G353:P353=""),"",VLOOKUP(CONCATENATE(M353,"-",N353),Likelihood,2,FALSE))</f>
        <v>43</v>
      </c>
      <c r="Z353" s="8" t="str" cm="1">
        <f t="array" ref="Z353">IF(AND(B353:D353="",G353:P353=""),"",IF(X353&gt;=2,IF(Y353&gt;50,"P1","P3"),IF(X353&gt;0,IF(Y353&gt;50,"P2","P5"),IF(Y353&gt;50,"P4","P6"))))</f>
        <v>P6</v>
      </c>
    </row>
    <row r="354" spans="1:26" x14ac:dyDescent="0.35">
      <c r="A354" t="s">
        <v>197</v>
      </c>
      <c r="B354">
        <v>353</v>
      </c>
      <c r="C354" t="s">
        <v>280</v>
      </c>
      <c r="D354" t="s">
        <v>49</v>
      </c>
      <c r="E354" s="5" t="s">
        <v>112</v>
      </c>
      <c r="F354" s="5" t="s">
        <v>153</v>
      </c>
      <c r="G354">
        <v>14</v>
      </c>
      <c r="H354">
        <v>192</v>
      </c>
      <c r="I354" t="s">
        <v>154</v>
      </c>
      <c r="J354" t="s">
        <v>7</v>
      </c>
      <c r="K354">
        <v>0.35</v>
      </c>
      <c r="L354">
        <v>0.38300000000000001</v>
      </c>
      <c r="M354">
        <v>0</v>
      </c>
      <c r="N354">
        <v>0</v>
      </c>
      <c r="O354">
        <v>1</v>
      </c>
      <c r="P354">
        <v>5700</v>
      </c>
      <c r="Q354" s="8" t="str" cm="1">
        <f t="array" ref="Q354">IF(AND(B354="",D354="",G354:H354="",J354:P354),"",IF(OR(B354="",D354="",AND(D354&lt;&gt;"A",D354&lt;&gt;"B",D354&lt;&gt;"C",D354&lt;&gt;"D",D354&lt;&gt;"U"),G354&lt;0,H354&lt;G354,AND(J354&lt;&gt;"BC",J354&lt;&gt;"SG",J354&lt;&gt;"KQ",J354&lt;&gt;"R"),J354="",K354="",L354="",L354&lt; 0,OR(M354="",M354&gt;15),OR(N354="",N354&gt;15),O354="",P354=""),"ERROR - Please check inputs",""))</f>
        <v/>
      </c>
      <c r="R354" s="8" cm="1">
        <f t="array" ref="R354">IF(AND(B354:D354="",G354:P354=""),"",H354-G354)</f>
        <v>178</v>
      </c>
      <c r="S354" s="8" cm="1">
        <f t="array" ref="S354">IF(AND(B354:D354="",G354:P354=""),"",P354*R354/1000*365)</f>
        <v>370329</v>
      </c>
      <c r="T354" s="8" cm="1">
        <f t="array" ref="T354">IF(AND(B354:D354="",G354:P354=""),"",MAX(0,K354-L354))</f>
        <v>0</v>
      </c>
      <c r="U354" s="8" cm="1">
        <f t="array" ref="U354">IF(AND(B354:D354="",G354:P354=""),"",VLOOKUP(J354,ABen_Rates,3,FALSE)*T354*S354)</f>
        <v>0</v>
      </c>
      <c r="V354" s="8" cm="1">
        <f t="array" ref="V354">IF(AND(B354:D354="",G354:P354=""),"",VLOOKUP(D354,Treatment_Life,2,FALSE)*U354)</f>
        <v>0</v>
      </c>
      <c r="W354" s="8" cm="1">
        <f t="array" ref="W354">IF(AND(B354:D354="",G354:P354=""),"",(H354-G354)*O354*Lane_Width*Cost_m2)</f>
        <v>3844.8</v>
      </c>
      <c r="X354" s="8" cm="1">
        <f t="array" ref="X354">IF(AND(B354:D354="",G354:P354=""),"",V354*Av_Cost_Coll/W354)</f>
        <v>0</v>
      </c>
      <c r="Y354" s="8" cm="1">
        <f t="array" ref="Y354">IF(AND(B354:D354="",G354:P354=""),"",VLOOKUP(CONCATENATE(M354,"-",N354),Likelihood,2,FALSE))</f>
        <v>50</v>
      </c>
      <c r="Z354" s="8" t="str" cm="1">
        <f t="array" ref="Z354">IF(AND(B354:D354="",G354:P354=""),"",IF(X354&gt;=2,IF(Y354&gt;50,"P1","P3"),IF(X354&gt;0,IF(Y354&gt;50,"P2","P5"),IF(Y354&gt;50,"P4","P6"))))</f>
        <v>P6</v>
      </c>
    </row>
    <row r="355" spans="1:26" x14ac:dyDescent="0.35">
      <c r="A355" t="s">
        <v>197</v>
      </c>
      <c r="B355">
        <v>354</v>
      </c>
      <c r="C355" t="s">
        <v>280</v>
      </c>
      <c r="D355" t="s">
        <v>49</v>
      </c>
      <c r="E355" s="5" t="s">
        <v>112</v>
      </c>
      <c r="F355" s="5" t="s">
        <v>153</v>
      </c>
      <c r="G355">
        <v>192</v>
      </c>
      <c r="H355">
        <v>270</v>
      </c>
      <c r="I355" t="s">
        <v>154</v>
      </c>
      <c r="J355" t="s">
        <v>13</v>
      </c>
      <c r="K355">
        <v>0.3</v>
      </c>
      <c r="L355">
        <v>0.44500000000000001</v>
      </c>
      <c r="M355">
        <v>1</v>
      </c>
      <c r="N355">
        <v>0</v>
      </c>
      <c r="O355">
        <v>1</v>
      </c>
      <c r="P355">
        <v>5700</v>
      </c>
      <c r="Q355" s="8" t="str" cm="1">
        <f t="array" ref="Q355">IF(AND(B355="",D355="",G355:H355="",J355:P355),"",IF(OR(B355="",D355="",AND(D355&lt;&gt;"A",D355&lt;&gt;"B",D355&lt;&gt;"C",D355&lt;&gt;"D",D355&lt;&gt;"U"),G355&lt;0,H355&lt;G355,AND(J355&lt;&gt;"BC",J355&lt;&gt;"SG",J355&lt;&gt;"KQ",J355&lt;&gt;"R"),J355="",K355="",L355="",L355&lt; 0,OR(M355="",M355&gt;15),OR(N355="",N355&gt;15),O355="",P355=""),"ERROR - Please check inputs",""))</f>
        <v/>
      </c>
      <c r="R355" s="8" cm="1">
        <f t="array" ref="R355">IF(AND(B355:D355="",G355:P355=""),"",H355-G355)</f>
        <v>78</v>
      </c>
      <c r="S355" s="8" cm="1">
        <f t="array" ref="S355">IF(AND(B355:D355="",G355:P355=""),"",P355*R355/1000*365)</f>
        <v>162279</v>
      </c>
      <c r="T355" s="8" cm="1">
        <f t="array" ref="T355">IF(AND(B355:D355="",G355:P355=""),"",MAX(0,K355-L355))</f>
        <v>0</v>
      </c>
      <c r="U355" s="8" cm="1">
        <f t="array" ref="U355">IF(AND(B355:D355="",G355:P355=""),"",VLOOKUP(J355,ABen_Rates,3,FALSE)*T355*S355)</f>
        <v>0</v>
      </c>
      <c r="V355" s="8" cm="1">
        <f t="array" ref="V355">IF(AND(B355:D355="",G355:P355=""),"",VLOOKUP(D355,Treatment_Life,2,FALSE)*U355)</f>
        <v>0</v>
      </c>
      <c r="W355" s="8" cm="1">
        <f t="array" ref="W355">IF(AND(B355:D355="",G355:P355=""),"",(H355-G355)*O355*Lane_Width*Cost_m2)</f>
        <v>1684.8000000000002</v>
      </c>
      <c r="X355" s="8" cm="1">
        <f t="array" ref="X355">IF(AND(B355:D355="",G355:P355=""),"",V355*Av_Cost_Coll/W355)</f>
        <v>0</v>
      </c>
      <c r="Y355" s="8" cm="1">
        <f t="array" ref="Y355">IF(AND(B355:D355="",G355:P355=""),"",VLOOKUP(CONCATENATE(M355,"-",N355),Likelihood,2,FALSE))</f>
        <v>43</v>
      </c>
      <c r="Z355" s="8" t="str" cm="1">
        <f t="array" ref="Z355">IF(AND(B355:D355="",G355:P355=""),"",IF(X355&gt;=2,IF(Y355&gt;50,"P1","P3"),IF(X355&gt;0,IF(Y355&gt;50,"P2","P5"),IF(Y355&gt;50,"P4","P6"))))</f>
        <v>P6</v>
      </c>
    </row>
    <row r="356" spans="1:26" x14ac:dyDescent="0.35">
      <c r="A356" t="s">
        <v>197</v>
      </c>
      <c r="B356">
        <v>355</v>
      </c>
      <c r="C356" t="s">
        <v>280</v>
      </c>
      <c r="D356" t="s">
        <v>49</v>
      </c>
      <c r="E356" s="5" t="s">
        <v>112</v>
      </c>
      <c r="F356" s="5" t="s">
        <v>153</v>
      </c>
      <c r="G356">
        <v>242</v>
      </c>
      <c r="H356">
        <v>320</v>
      </c>
      <c r="I356" t="s">
        <v>172</v>
      </c>
      <c r="J356" t="s">
        <v>13</v>
      </c>
      <c r="K356">
        <v>0.3</v>
      </c>
      <c r="L356">
        <v>0.42099999999999999</v>
      </c>
      <c r="M356">
        <v>1</v>
      </c>
      <c r="N356">
        <v>0</v>
      </c>
      <c r="O356">
        <v>1</v>
      </c>
      <c r="P356">
        <v>5700</v>
      </c>
      <c r="Q356" s="8" t="str" cm="1">
        <f t="array" ref="Q356">IF(AND(B356="",D356="",G356:H356="",J356:P356),"",IF(OR(B356="",D356="",AND(D356&lt;&gt;"A",D356&lt;&gt;"B",D356&lt;&gt;"C",D356&lt;&gt;"D",D356&lt;&gt;"U"),G356&lt;0,H356&lt;G356,AND(J356&lt;&gt;"BC",J356&lt;&gt;"SG",J356&lt;&gt;"KQ",J356&lt;&gt;"R"),J356="",K356="",L356="",L356&lt; 0,OR(M356="",M356&gt;15),OR(N356="",N356&gt;15),O356="",P356=""),"ERROR - Please check inputs",""))</f>
        <v/>
      </c>
      <c r="R356" s="8" cm="1">
        <f t="array" ref="R356">IF(AND(B356:D356="",G356:P356=""),"",H356-G356)</f>
        <v>78</v>
      </c>
      <c r="S356" s="8" cm="1">
        <f t="array" ref="S356">IF(AND(B356:D356="",G356:P356=""),"",P356*R356/1000*365)</f>
        <v>162279</v>
      </c>
      <c r="T356" s="8" cm="1">
        <f t="array" ref="T356">IF(AND(B356:D356="",G356:P356=""),"",MAX(0,K356-L356))</f>
        <v>0</v>
      </c>
      <c r="U356" s="8" cm="1">
        <f t="array" ref="U356">IF(AND(B356:D356="",G356:P356=""),"",VLOOKUP(J356,ABen_Rates,3,FALSE)*T356*S356)</f>
        <v>0</v>
      </c>
      <c r="V356" s="8" cm="1">
        <f t="array" ref="V356">IF(AND(B356:D356="",G356:P356=""),"",VLOOKUP(D356,Treatment_Life,2,FALSE)*U356)</f>
        <v>0</v>
      </c>
      <c r="W356" s="8" cm="1">
        <f t="array" ref="W356">IF(AND(B356:D356="",G356:P356=""),"",(H356-G356)*O356*Lane_Width*Cost_m2)</f>
        <v>1684.8000000000002</v>
      </c>
      <c r="X356" s="8" cm="1">
        <f t="array" ref="X356">IF(AND(B356:D356="",G356:P356=""),"",V356*Av_Cost_Coll/W356)</f>
        <v>0</v>
      </c>
      <c r="Y356" s="8" cm="1">
        <f t="array" ref="Y356">IF(AND(B356:D356="",G356:P356=""),"",VLOOKUP(CONCATENATE(M356,"-",N356),Likelihood,2,FALSE))</f>
        <v>43</v>
      </c>
      <c r="Z356" s="8" t="str" cm="1">
        <f t="array" ref="Z356">IF(AND(B356:D356="",G356:P356=""),"",IF(X356&gt;=2,IF(Y356&gt;50,"P1","P3"),IF(X356&gt;0,IF(Y356&gt;50,"P2","P5"),IF(Y356&gt;50,"P4","P6"))))</f>
        <v>P6</v>
      </c>
    </row>
    <row r="357" spans="1:26" x14ac:dyDescent="0.35">
      <c r="A357" t="s">
        <v>197</v>
      </c>
      <c r="B357">
        <v>356</v>
      </c>
      <c r="C357" t="s">
        <v>280</v>
      </c>
      <c r="D357" t="s">
        <v>49</v>
      </c>
      <c r="E357" s="5" t="s">
        <v>112</v>
      </c>
      <c r="F357" s="5" t="s">
        <v>153</v>
      </c>
      <c r="G357">
        <v>320</v>
      </c>
      <c r="H357">
        <v>332</v>
      </c>
      <c r="I357" t="s">
        <v>172</v>
      </c>
      <c r="J357" t="s">
        <v>13</v>
      </c>
      <c r="K357">
        <v>0.3</v>
      </c>
      <c r="L357">
        <v>0.46699999999999997</v>
      </c>
      <c r="M357">
        <v>1</v>
      </c>
      <c r="N357">
        <v>0</v>
      </c>
      <c r="O357">
        <v>1</v>
      </c>
      <c r="P357">
        <v>5700</v>
      </c>
      <c r="Q357" s="8" t="str" cm="1">
        <f t="array" ref="Q357">IF(AND(B357="",D357="",G357:H357="",J357:P357),"",IF(OR(B357="",D357="",AND(D357&lt;&gt;"A",D357&lt;&gt;"B",D357&lt;&gt;"C",D357&lt;&gt;"D",D357&lt;&gt;"U"),G357&lt;0,H357&lt;G357,AND(J357&lt;&gt;"BC",J357&lt;&gt;"SG",J357&lt;&gt;"KQ",J357&lt;&gt;"R"),J357="",K357="",L357="",L357&lt; 0,OR(M357="",M357&gt;15),OR(N357="",N357&gt;15),O357="",P357=""),"ERROR - Please check inputs",""))</f>
        <v/>
      </c>
      <c r="R357" s="8" cm="1">
        <f t="array" ref="R357">IF(AND(B357:D357="",G357:P357=""),"",H357-G357)</f>
        <v>12</v>
      </c>
      <c r="S357" s="8" cm="1">
        <f t="array" ref="S357">IF(AND(B357:D357="",G357:P357=""),"",P357*R357/1000*365)</f>
        <v>24966.000000000004</v>
      </c>
      <c r="T357" s="8" cm="1">
        <f t="array" ref="T357">IF(AND(B357:D357="",G357:P357=""),"",MAX(0,K357-L357))</f>
        <v>0</v>
      </c>
      <c r="U357" s="8" cm="1">
        <f t="array" ref="U357">IF(AND(B357:D357="",G357:P357=""),"",VLOOKUP(J357,ABen_Rates,3,FALSE)*T357*S357)</f>
        <v>0</v>
      </c>
      <c r="V357" s="8" cm="1">
        <f t="array" ref="V357">IF(AND(B357:D357="",G357:P357=""),"",VLOOKUP(D357,Treatment_Life,2,FALSE)*U357)</f>
        <v>0</v>
      </c>
      <c r="W357" s="8" cm="1">
        <f t="array" ref="W357">IF(AND(B357:D357="",G357:P357=""),"",(H357-G357)*O357*Lane_Width*Cost_m2)</f>
        <v>259.20000000000005</v>
      </c>
      <c r="X357" s="8" cm="1">
        <f t="array" ref="X357">IF(AND(B357:D357="",G357:P357=""),"",V357*Av_Cost_Coll/W357)</f>
        <v>0</v>
      </c>
      <c r="Y357" s="8" cm="1">
        <f t="array" ref="Y357">IF(AND(B357:D357="",G357:P357=""),"",VLOOKUP(CONCATENATE(M357,"-",N357),Likelihood,2,FALSE))</f>
        <v>43</v>
      </c>
      <c r="Z357" s="8" t="str" cm="1">
        <f t="array" ref="Z357">IF(AND(B357:D357="",G357:P357=""),"",IF(X357&gt;=2,IF(Y357&gt;50,"P1","P3"),IF(X357&gt;0,IF(Y357&gt;50,"P2","P5"),IF(Y357&gt;50,"P4","P6"))))</f>
        <v>P6</v>
      </c>
    </row>
    <row r="358" spans="1:26" x14ac:dyDescent="0.35">
      <c r="A358" t="s">
        <v>197</v>
      </c>
      <c r="B358">
        <v>357</v>
      </c>
      <c r="C358" t="s">
        <v>281</v>
      </c>
      <c r="D358" t="s">
        <v>49</v>
      </c>
      <c r="E358" s="5" t="s">
        <v>112</v>
      </c>
      <c r="F358" s="5" t="s">
        <v>153</v>
      </c>
      <c r="G358">
        <v>0</v>
      </c>
      <c r="H358">
        <v>16</v>
      </c>
      <c r="I358" t="s">
        <v>154</v>
      </c>
      <c r="J358" t="s">
        <v>13</v>
      </c>
      <c r="K358">
        <v>0.3</v>
      </c>
      <c r="L358">
        <v>0.27100000000000002</v>
      </c>
      <c r="M358">
        <v>3</v>
      </c>
      <c r="N358">
        <v>0</v>
      </c>
      <c r="O358">
        <v>1</v>
      </c>
      <c r="P358">
        <v>5700</v>
      </c>
      <c r="Q358" s="8" t="str" cm="1">
        <f t="array" ref="Q358">IF(AND(B358="",D358="",G358:H358="",J358:P358),"",IF(OR(B358="",D358="",AND(D358&lt;&gt;"A",D358&lt;&gt;"B",D358&lt;&gt;"C",D358&lt;&gt;"D",D358&lt;&gt;"U"),G358&lt;0,H358&lt;G358,AND(J358&lt;&gt;"BC",J358&lt;&gt;"SG",J358&lt;&gt;"KQ",J358&lt;&gt;"R"),J358="",K358="",L358="",L358&lt; 0,OR(M358="",M358&gt;15),OR(N358="",N358&gt;15),O358="",P358=""),"ERROR - Please check inputs",""))</f>
        <v/>
      </c>
      <c r="R358" s="8" cm="1">
        <f t="array" ref="R358">IF(AND(B358:D358="",G358:P358=""),"",H358-G358)</f>
        <v>16</v>
      </c>
      <c r="S358" s="8" cm="1">
        <f t="array" ref="S358">IF(AND(B358:D358="",G358:P358=""),"",P358*R358/1000*365)</f>
        <v>33288</v>
      </c>
      <c r="T358" s="8" cm="1">
        <f t="array" ref="T358">IF(AND(B358:D358="",G358:P358=""),"",MAX(0,K358-L358))</f>
        <v>2.899999999999997E-2</v>
      </c>
      <c r="U358" s="8" cm="1">
        <f t="array" ref="U358">IF(AND(B358:D358="",G358:P358=""),"",VLOOKUP(J358,ABen_Rates,3,FALSE)*T358*S358)</f>
        <v>1.0715407199999988E-3</v>
      </c>
      <c r="V358" s="8" cm="1">
        <f t="array" ref="V358">IF(AND(B358:D358="",G358:P358=""),"",VLOOKUP(D358,Treatment_Life,2,FALSE)*U358)</f>
        <v>1.1786947919999987E-2</v>
      </c>
      <c r="W358" s="8" cm="1">
        <f t="array" ref="W358">IF(AND(B358:D358="",G358:P358=""),"",(H358-G358)*O358*Lane_Width*Cost_m2)</f>
        <v>345.6</v>
      </c>
      <c r="X358" s="8" cm="1">
        <f t="array" ref="X358">IF(AND(B358:D358="",G358:P358=""),"",V358*Av_Cost_Coll/W358)</f>
        <v>4.5465354929729109</v>
      </c>
      <c r="Y358" s="8" cm="1">
        <f t="array" ref="Y358">IF(AND(B358:D358="",G358:P358=""),"",VLOOKUP(CONCATENATE(M358,"-",N358),Likelihood,2,FALSE))</f>
        <v>29</v>
      </c>
      <c r="Z358" s="8" t="str" cm="1">
        <f t="array" ref="Z358">IF(AND(B358:D358="",G358:P358=""),"",IF(X358&gt;=2,IF(Y358&gt;50,"P1","P3"),IF(X358&gt;0,IF(Y358&gt;50,"P2","P5"),IF(Y358&gt;50,"P4","P6"))))</f>
        <v>P3</v>
      </c>
    </row>
    <row r="359" spans="1:26" x14ac:dyDescent="0.35">
      <c r="A359" t="s">
        <v>197</v>
      </c>
      <c r="B359">
        <v>358</v>
      </c>
      <c r="C359" t="s">
        <v>281</v>
      </c>
      <c r="D359" t="s">
        <v>49</v>
      </c>
      <c r="E359" s="5" t="s">
        <v>112</v>
      </c>
      <c r="F359" s="5" t="s">
        <v>153</v>
      </c>
      <c r="G359">
        <v>0</v>
      </c>
      <c r="H359">
        <v>66</v>
      </c>
      <c r="I359" t="s">
        <v>172</v>
      </c>
      <c r="J359" t="s">
        <v>13</v>
      </c>
      <c r="K359">
        <v>0.3</v>
      </c>
      <c r="L359">
        <v>0.41400000000000003</v>
      </c>
      <c r="M359">
        <v>5</v>
      </c>
      <c r="N359">
        <v>1</v>
      </c>
      <c r="O359">
        <v>1</v>
      </c>
      <c r="P359">
        <v>5700</v>
      </c>
      <c r="Q359" s="8" t="str" cm="1">
        <f t="array" ref="Q359">IF(AND(B359="",D359="",G359:H359="",J359:P359),"",IF(OR(B359="",D359="",AND(D359&lt;&gt;"A",D359&lt;&gt;"B",D359&lt;&gt;"C",D359&lt;&gt;"D",D359&lt;&gt;"U"),G359&lt;0,H359&lt;G359,AND(J359&lt;&gt;"BC",J359&lt;&gt;"SG",J359&lt;&gt;"KQ",J359&lt;&gt;"R"),J359="",K359="",L359="",L359&lt; 0,OR(M359="",M359&gt;15),OR(N359="",N359&gt;15),O359="",P359=""),"ERROR - Please check inputs",""))</f>
        <v/>
      </c>
      <c r="R359" s="8" cm="1">
        <f t="array" ref="R359">IF(AND(B359:D359="",G359:P359=""),"",H359-G359)</f>
        <v>66</v>
      </c>
      <c r="S359" s="8" cm="1">
        <f t="array" ref="S359">IF(AND(B359:D359="",G359:P359=""),"",P359*R359/1000*365)</f>
        <v>137313</v>
      </c>
      <c r="T359" s="8" cm="1">
        <f t="array" ref="T359">IF(AND(B359:D359="",G359:P359=""),"",MAX(0,K359-L359))</f>
        <v>0</v>
      </c>
      <c r="U359" s="8" cm="1">
        <f t="array" ref="U359">IF(AND(B359:D359="",G359:P359=""),"",VLOOKUP(J359,ABen_Rates,3,FALSE)*T359*S359)</f>
        <v>0</v>
      </c>
      <c r="V359" s="8" cm="1">
        <f t="array" ref="V359">IF(AND(B359:D359="",G359:P359=""),"",VLOOKUP(D359,Treatment_Life,2,FALSE)*U359)</f>
        <v>0</v>
      </c>
      <c r="W359" s="8" cm="1">
        <f t="array" ref="W359">IF(AND(B359:D359="",G359:P359=""),"",(H359-G359)*O359*Lane_Width*Cost_m2)</f>
        <v>1425.6</v>
      </c>
      <c r="X359" s="8" cm="1">
        <f t="array" ref="X359">IF(AND(B359:D359="",G359:P359=""),"",V359*Av_Cost_Coll/W359)</f>
        <v>0</v>
      </c>
      <c r="Y359" s="8" cm="1">
        <f t="array" ref="Y359">IF(AND(B359:D359="",G359:P359=""),"",VLOOKUP(CONCATENATE(M359,"-",N359),Likelihood,2,FALSE))</f>
        <v>37</v>
      </c>
      <c r="Z359" s="8" t="str" cm="1">
        <f t="array" ref="Z359">IF(AND(B359:D359="",G359:P359=""),"",IF(X359&gt;=2,IF(Y359&gt;50,"P1","P3"),IF(X359&gt;0,IF(Y359&gt;50,"P2","P5"),IF(Y359&gt;50,"P4","P6"))))</f>
        <v>P6</v>
      </c>
    </row>
    <row r="360" spans="1:26" x14ac:dyDescent="0.35">
      <c r="A360" t="s">
        <v>197</v>
      </c>
      <c r="B360">
        <v>359</v>
      </c>
      <c r="C360" t="s">
        <v>282</v>
      </c>
      <c r="D360" t="s">
        <v>49</v>
      </c>
      <c r="E360" s="5" t="s">
        <v>112</v>
      </c>
      <c r="F360" s="5" t="s">
        <v>153</v>
      </c>
      <c r="G360">
        <v>0</v>
      </c>
      <c r="H360">
        <v>72</v>
      </c>
      <c r="I360" t="s">
        <v>154</v>
      </c>
      <c r="J360" t="s">
        <v>13</v>
      </c>
      <c r="K360">
        <v>0.3</v>
      </c>
      <c r="L360">
        <v>0.439</v>
      </c>
      <c r="M360">
        <v>2</v>
      </c>
      <c r="N360">
        <v>0</v>
      </c>
      <c r="O360">
        <v>1</v>
      </c>
      <c r="P360">
        <v>5700</v>
      </c>
      <c r="Q360" s="8" t="str" cm="1">
        <f t="array" ref="Q360">IF(AND(B360="",D360="",G360:H360="",J360:P360),"",IF(OR(B360="",D360="",AND(D360&lt;&gt;"A",D360&lt;&gt;"B",D360&lt;&gt;"C",D360&lt;&gt;"D",D360&lt;&gt;"U"),G360&lt;0,H360&lt;G360,AND(J360&lt;&gt;"BC",J360&lt;&gt;"SG",J360&lt;&gt;"KQ",J360&lt;&gt;"R"),J360="",K360="",L360="",L360&lt; 0,OR(M360="",M360&gt;15),OR(N360="",N360&gt;15),O360="",P360=""),"ERROR - Please check inputs",""))</f>
        <v/>
      </c>
      <c r="R360" s="8" cm="1">
        <f t="array" ref="R360">IF(AND(B360:D360="",G360:P360=""),"",H360-G360)</f>
        <v>72</v>
      </c>
      <c r="S360" s="8" cm="1">
        <f t="array" ref="S360">IF(AND(B360:D360="",G360:P360=""),"",P360*R360/1000*365)</f>
        <v>149796</v>
      </c>
      <c r="T360" s="8" cm="1">
        <f t="array" ref="T360">IF(AND(B360:D360="",G360:P360=""),"",MAX(0,K360-L360))</f>
        <v>0</v>
      </c>
      <c r="U360" s="8" cm="1">
        <f t="array" ref="U360">IF(AND(B360:D360="",G360:P360=""),"",VLOOKUP(J360,ABen_Rates,3,FALSE)*T360*S360)</f>
        <v>0</v>
      </c>
      <c r="V360" s="8" cm="1">
        <f t="array" ref="V360">IF(AND(B360:D360="",G360:P360=""),"",VLOOKUP(D360,Treatment_Life,2,FALSE)*U360)</f>
        <v>0</v>
      </c>
      <c r="W360" s="8" cm="1">
        <f t="array" ref="W360">IF(AND(B360:D360="",G360:P360=""),"",(H360-G360)*O360*Lane_Width*Cost_m2)</f>
        <v>1555.1999999999998</v>
      </c>
      <c r="X360" s="8" cm="1">
        <f t="array" ref="X360">IF(AND(B360:D360="",G360:P360=""),"",V360*Av_Cost_Coll/W360)</f>
        <v>0</v>
      </c>
      <c r="Y360" s="8" cm="1">
        <f t="array" ref="Y360">IF(AND(B360:D360="",G360:P360=""),"",VLOOKUP(CONCATENATE(M360,"-",N360),Likelihood,2,FALSE))</f>
        <v>36</v>
      </c>
      <c r="Z360" s="8" t="str" cm="1">
        <f t="array" ref="Z360">IF(AND(B360:D360="",G360:P360=""),"",IF(X360&gt;=2,IF(Y360&gt;50,"P1","P3"),IF(X360&gt;0,IF(Y360&gt;50,"P2","P5"),IF(Y360&gt;50,"P4","P6"))))</f>
        <v>P6</v>
      </c>
    </row>
    <row r="361" spans="1:26" x14ac:dyDescent="0.35">
      <c r="A361" t="s">
        <v>197</v>
      </c>
      <c r="B361">
        <v>360</v>
      </c>
      <c r="C361" t="s">
        <v>282</v>
      </c>
      <c r="D361" t="s">
        <v>49</v>
      </c>
      <c r="E361" s="5" t="s">
        <v>112</v>
      </c>
      <c r="F361" s="5" t="s">
        <v>153</v>
      </c>
      <c r="G361">
        <v>274</v>
      </c>
      <c r="H361">
        <v>369</v>
      </c>
      <c r="I361" t="s">
        <v>154</v>
      </c>
      <c r="J361" t="s">
        <v>13</v>
      </c>
      <c r="K361">
        <v>0.3</v>
      </c>
      <c r="L361">
        <v>0.45500000000000002</v>
      </c>
      <c r="M361">
        <v>0</v>
      </c>
      <c r="N361">
        <v>0</v>
      </c>
      <c r="O361">
        <v>1</v>
      </c>
      <c r="P361">
        <v>5700</v>
      </c>
      <c r="Q361" s="8" t="str" cm="1">
        <f t="array" ref="Q361">IF(AND(B361="",D361="",G361:H361="",J361:P361),"",IF(OR(B361="",D361="",AND(D361&lt;&gt;"A",D361&lt;&gt;"B",D361&lt;&gt;"C",D361&lt;&gt;"D",D361&lt;&gt;"U"),G361&lt;0,H361&lt;G361,AND(J361&lt;&gt;"BC",J361&lt;&gt;"SG",J361&lt;&gt;"KQ",J361&lt;&gt;"R"),J361="",K361="",L361="",L361&lt; 0,OR(M361="",M361&gt;15),OR(N361="",N361&gt;15),O361="",P361=""),"ERROR - Please check inputs",""))</f>
        <v/>
      </c>
      <c r="R361" s="8" cm="1">
        <f t="array" ref="R361">IF(AND(B361:D361="",G361:P361=""),"",H361-G361)</f>
        <v>95</v>
      </c>
      <c r="S361" s="8" cm="1">
        <f t="array" ref="S361">IF(AND(B361:D361="",G361:P361=""),"",P361*R361/1000*365)</f>
        <v>197647.5</v>
      </c>
      <c r="T361" s="8" cm="1">
        <f t="array" ref="T361">IF(AND(B361:D361="",G361:P361=""),"",MAX(0,K361-L361))</f>
        <v>0</v>
      </c>
      <c r="U361" s="8" cm="1">
        <f t="array" ref="U361">IF(AND(B361:D361="",G361:P361=""),"",VLOOKUP(J361,ABen_Rates,3,FALSE)*T361*S361)</f>
        <v>0</v>
      </c>
      <c r="V361" s="8" cm="1">
        <f t="array" ref="V361">IF(AND(B361:D361="",G361:P361=""),"",VLOOKUP(D361,Treatment_Life,2,FALSE)*U361)</f>
        <v>0</v>
      </c>
      <c r="W361" s="8" cm="1">
        <f t="array" ref="W361">IF(AND(B361:D361="",G361:P361=""),"",(H361-G361)*O361*Lane_Width*Cost_m2)</f>
        <v>2052</v>
      </c>
      <c r="X361" s="8" cm="1">
        <f t="array" ref="X361">IF(AND(B361:D361="",G361:P361=""),"",V361*Av_Cost_Coll/W361)</f>
        <v>0</v>
      </c>
      <c r="Y361" s="8" cm="1">
        <f t="array" ref="Y361">IF(AND(B361:D361="",G361:P361=""),"",VLOOKUP(CONCATENATE(M361,"-",N361),Likelihood,2,FALSE))</f>
        <v>50</v>
      </c>
      <c r="Z361" s="8" t="str" cm="1">
        <f t="array" ref="Z361">IF(AND(B361:D361="",G361:P361=""),"",IF(X361&gt;=2,IF(Y361&gt;50,"P1","P3"),IF(X361&gt;0,IF(Y361&gt;50,"P2","P5"),IF(Y361&gt;50,"P4","P6"))))</f>
        <v>P6</v>
      </c>
    </row>
    <row r="362" spans="1:26" x14ac:dyDescent="0.35">
      <c r="A362" t="s">
        <v>197</v>
      </c>
      <c r="B362">
        <v>361</v>
      </c>
      <c r="C362" t="s">
        <v>282</v>
      </c>
      <c r="D362" t="s">
        <v>49</v>
      </c>
      <c r="E362" s="5" t="s">
        <v>112</v>
      </c>
      <c r="F362" s="5" t="s">
        <v>153</v>
      </c>
      <c r="G362">
        <v>0</v>
      </c>
      <c r="H362">
        <v>62</v>
      </c>
      <c r="I362" t="s">
        <v>172</v>
      </c>
      <c r="J362" t="s">
        <v>13</v>
      </c>
      <c r="K362">
        <v>0.3</v>
      </c>
      <c r="L362">
        <v>0.40100000000000002</v>
      </c>
      <c r="M362">
        <v>2</v>
      </c>
      <c r="N362">
        <v>0</v>
      </c>
      <c r="O362">
        <v>1</v>
      </c>
      <c r="P362">
        <v>5700</v>
      </c>
      <c r="Q362" s="8" t="str" cm="1">
        <f t="array" ref="Q362">IF(AND(B362="",D362="",G362:H362="",J362:P362),"",IF(OR(B362="",D362="",AND(D362&lt;&gt;"A",D362&lt;&gt;"B",D362&lt;&gt;"C",D362&lt;&gt;"D",D362&lt;&gt;"U"),G362&lt;0,H362&lt;G362,AND(J362&lt;&gt;"BC",J362&lt;&gt;"SG",J362&lt;&gt;"KQ",J362&lt;&gt;"R"),J362="",K362="",L362="",L362&lt; 0,OR(M362="",M362&gt;15),OR(N362="",N362&gt;15),O362="",P362=""),"ERROR - Please check inputs",""))</f>
        <v/>
      </c>
      <c r="R362" s="8" cm="1">
        <f t="array" ref="R362">IF(AND(B362:D362="",G362:P362=""),"",H362-G362)</f>
        <v>62</v>
      </c>
      <c r="S362" s="8" cm="1">
        <f t="array" ref="S362">IF(AND(B362:D362="",G362:P362=""),"",P362*R362/1000*365)</f>
        <v>128990.99999999999</v>
      </c>
      <c r="T362" s="8" cm="1">
        <f t="array" ref="T362">IF(AND(B362:D362="",G362:P362=""),"",MAX(0,K362-L362))</f>
        <v>0</v>
      </c>
      <c r="U362" s="8" cm="1">
        <f t="array" ref="U362">IF(AND(B362:D362="",G362:P362=""),"",VLOOKUP(J362,ABen_Rates,3,FALSE)*T362*S362)</f>
        <v>0</v>
      </c>
      <c r="V362" s="8" cm="1">
        <f t="array" ref="V362">IF(AND(B362:D362="",G362:P362=""),"",VLOOKUP(D362,Treatment_Life,2,FALSE)*U362)</f>
        <v>0</v>
      </c>
      <c r="W362" s="8" cm="1">
        <f t="array" ref="W362">IF(AND(B362:D362="",G362:P362=""),"",(H362-G362)*O362*Lane_Width*Cost_m2)</f>
        <v>1339.2</v>
      </c>
      <c r="X362" s="8" cm="1">
        <f t="array" ref="X362">IF(AND(B362:D362="",G362:P362=""),"",V362*Av_Cost_Coll/W362)</f>
        <v>0</v>
      </c>
      <c r="Y362" s="8" cm="1">
        <f t="array" ref="Y362">IF(AND(B362:D362="",G362:P362=""),"",VLOOKUP(CONCATENATE(M362,"-",N362),Likelihood,2,FALSE))</f>
        <v>36</v>
      </c>
      <c r="Z362" s="8" t="str" cm="1">
        <f t="array" ref="Z362">IF(AND(B362:D362="",G362:P362=""),"",IF(X362&gt;=2,IF(Y362&gt;50,"P1","P3"),IF(X362&gt;0,IF(Y362&gt;50,"P2","P5"),IF(Y362&gt;50,"P4","P6"))))</f>
        <v>P6</v>
      </c>
    </row>
    <row r="363" spans="1:26" x14ac:dyDescent="0.35">
      <c r="A363" t="s">
        <v>197</v>
      </c>
      <c r="B363">
        <v>362</v>
      </c>
      <c r="C363" t="s">
        <v>282</v>
      </c>
      <c r="D363" t="s">
        <v>49</v>
      </c>
      <c r="E363" s="5" t="s">
        <v>112</v>
      </c>
      <c r="F363" s="5" t="s">
        <v>153</v>
      </c>
      <c r="G363">
        <v>62</v>
      </c>
      <c r="H363">
        <v>122</v>
      </c>
      <c r="I363" t="s">
        <v>172</v>
      </c>
      <c r="J363" t="s">
        <v>13</v>
      </c>
      <c r="K363">
        <v>0.3</v>
      </c>
      <c r="L363">
        <v>0.36799999999999999</v>
      </c>
      <c r="M363">
        <v>4</v>
      </c>
      <c r="N363">
        <v>0</v>
      </c>
      <c r="O363">
        <v>1</v>
      </c>
      <c r="P363">
        <v>5700</v>
      </c>
      <c r="Q363" s="8" t="str" cm="1">
        <f t="array" ref="Q363">IF(AND(B363="",D363="",G363:H363="",J363:P363),"",IF(OR(B363="",D363="",AND(D363&lt;&gt;"A",D363&lt;&gt;"B",D363&lt;&gt;"C",D363&lt;&gt;"D",D363&lt;&gt;"U"),G363&lt;0,H363&lt;G363,AND(J363&lt;&gt;"BC",J363&lt;&gt;"SG",J363&lt;&gt;"KQ",J363&lt;&gt;"R"),J363="",K363="",L363="",L363&lt; 0,OR(M363="",M363&gt;15),OR(N363="",N363&gt;15),O363="",P363=""),"ERROR - Please check inputs",""))</f>
        <v/>
      </c>
      <c r="R363" s="8" cm="1">
        <f t="array" ref="R363">IF(AND(B363:D363="",G363:P363=""),"",H363-G363)</f>
        <v>60</v>
      </c>
      <c r="S363" s="8" cm="1">
        <f t="array" ref="S363">IF(AND(B363:D363="",G363:P363=""),"",P363*R363/1000*365)</f>
        <v>124830</v>
      </c>
      <c r="T363" s="8" cm="1">
        <f t="array" ref="T363">IF(AND(B363:D363="",G363:P363=""),"",MAX(0,K363-L363))</f>
        <v>0</v>
      </c>
      <c r="U363" s="8" cm="1">
        <f t="array" ref="U363">IF(AND(B363:D363="",G363:P363=""),"",VLOOKUP(J363,ABen_Rates,3,FALSE)*T363*S363)</f>
        <v>0</v>
      </c>
      <c r="V363" s="8" cm="1">
        <f t="array" ref="V363">IF(AND(B363:D363="",G363:P363=""),"",VLOOKUP(D363,Treatment_Life,2,FALSE)*U363)</f>
        <v>0</v>
      </c>
      <c r="W363" s="8" cm="1">
        <f t="array" ref="W363">IF(AND(B363:D363="",G363:P363=""),"",(H363-G363)*O363*Lane_Width*Cost_m2)</f>
        <v>1296</v>
      </c>
      <c r="X363" s="8" cm="1">
        <f t="array" ref="X363">IF(AND(B363:D363="",G363:P363=""),"",V363*Av_Cost_Coll/W363)</f>
        <v>0</v>
      </c>
      <c r="Y363" s="8" cm="1">
        <f t="array" ref="Y363">IF(AND(B363:D363="",G363:P363=""),"",VLOOKUP(CONCATENATE(M363,"-",N363),Likelihood,2,FALSE))</f>
        <v>23</v>
      </c>
      <c r="Z363" s="8" t="str" cm="1">
        <f t="array" ref="Z363">IF(AND(B363:D363="",G363:P363=""),"",IF(X363&gt;=2,IF(Y363&gt;50,"P1","P3"),IF(X363&gt;0,IF(Y363&gt;50,"P2","P5"),IF(Y363&gt;50,"P4","P6"))))</f>
        <v>P6</v>
      </c>
    </row>
    <row r="364" spans="1:26" x14ac:dyDescent="0.35">
      <c r="A364" t="s">
        <v>197</v>
      </c>
      <c r="B364">
        <v>363</v>
      </c>
      <c r="C364" t="s">
        <v>282</v>
      </c>
      <c r="D364" t="s">
        <v>49</v>
      </c>
      <c r="E364" s="5" t="s">
        <v>112</v>
      </c>
      <c r="F364" s="5" t="s">
        <v>153</v>
      </c>
      <c r="G364">
        <v>122</v>
      </c>
      <c r="H364">
        <v>210</v>
      </c>
      <c r="I364" t="s">
        <v>172</v>
      </c>
      <c r="J364" t="s">
        <v>13</v>
      </c>
      <c r="K364">
        <v>0.3</v>
      </c>
      <c r="L364">
        <v>0.377</v>
      </c>
      <c r="M364">
        <v>2</v>
      </c>
      <c r="N364">
        <v>0</v>
      </c>
      <c r="O364">
        <v>1</v>
      </c>
      <c r="P364">
        <v>5700</v>
      </c>
      <c r="Q364" s="8" t="str" cm="1">
        <f t="array" ref="Q364">IF(AND(B364="",D364="",G364:H364="",J364:P364),"",IF(OR(B364="",D364="",AND(D364&lt;&gt;"A",D364&lt;&gt;"B",D364&lt;&gt;"C",D364&lt;&gt;"D",D364&lt;&gt;"U"),G364&lt;0,H364&lt;G364,AND(J364&lt;&gt;"BC",J364&lt;&gt;"SG",J364&lt;&gt;"KQ",J364&lt;&gt;"R"),J364="",K364="",L364="",L364&lt; 0,OR(M364="",M364&gt;15),OR(N364="",N364&gt;15),O364="",P364=""),"ERROR - Please check inputs",""))</f>
        <v/>
      </c>
      <c r="R364" s="8" cm="1">
        <f t="array" ref="R364">IF(AND(B364:D364="",G364:P364=""),"",H364-G364)</f>
        <v>88</v>
      </c>
      <c r="S364" s="8" cm="1">
        <f t="array" ref="S364">IF(AND(B364:D364="",G364:P364=""),"",P364*R364/1000*365)</f>
        <v>183084</v>
      </c>
      <c r="T364" s="8" cm="1">
        <f t="array" ref="T364">IF(AND(B364:D364="",G364:P364=""),"",MAX(0,K364-L364))</f>
        <v>0</v>
      </c>
      <c r="U364" s="8" cm="1">
        <f t="array" ref="U364">IF(AND(B364:D364="",G364:P364=""),"",VLOOKUP(J364,ABen_Rates,3,FALSE)*T364*S364)</f>
        <v>0</v>
      </c>
      <c r="V364" s="8" cm="1">
        <f t="array" ref="V364">IF(AND(B364:D364="",G364:P364=""),"",VLOOKUP(D364,Treatment_Life,2,FALSE)*U364)</f>
        <v>0</v>
      </c>
      <c r="W364" s="8" cm="1">
        <f t="array" ref="W364">IF(AND(B364:D364="",G364:P364=""),"",(H364-G364)*O364*Lane_Width*Cost_m2)</f>
        <v>1900.8000000000002</v>
      </c>
      <c r="X364" s="8" cm="1">
        <f t="array" ref="X364">IF(AND(B364:D364="",G364:P364=""),"",V364*Av_Cost_Coll/W364)</f>
        <v>0</v>
      </c>
      <c r="Y364" s="8" cm="1">
        <f t="array" ref="Y364">IF(AND(B364:D364="",G364:P364=""),"",VLOOKUP(CONCATENATE(M364,"-",N364),Likelihood,2,FALSE))</f>
        <v>36</v>
      </c>
      <c r="Z364" s="8" t="str" cm="1">
        <f t="array" ref="Z364">IF(AND(B364:D364="",G364:P364=""),"",IF(X364&gt;=2,IF(Y364&gt;50,"P1","P3"),IF(X364&gt;0,IF(Y364&gt;50,"P2","P5"),IF(Y364&gt;50,"P4","P6"))))</f>
        <v>P6</v>
      </c>
    </row>
    <row r="365" spans="1:26" x14ac:dyDescent="0.35">
      <c r="A365" t="s">
        <v>197</v>
      </c>
      <c r="B365">
        <v>364</v>
      </c>
      <c r="C365" t="s">
        <v>282</v>
      </c>
      <c r="D365" t="s">
        <v>49</v>
      </c>
      <c r="E365" s="5" t="s">
        <v>112</v>
      </c>
      <c r="F365" s="5" t="s">
        <v>153</v>
      </c>
      <c r="G365">
        <v>210</v>
      </c>
      <c r="H365">
        <v>324</v>
      </c>
      <c r="I365" t="s">
        <v>172</v>
      </c>
      <c r="J365" t="s">
        <v>7</v>
      </c>
      <c r="K365">
        <v>0.35</v>
      </c>
      <c r="L365">
        <v>0.35800000000000004</v>
      </c>
      <c r="M365">
        <v>2</v>
      </c>
      <c r="N365">
        <v>0</v>
      </c>
      <c r="O365">
        <v>1</v>
      </c>
      <c r="P365">
        <v>5700</v>
      </c>
      <c r="Q365" s="8" t="str" cm="1">
        <f t="array" ref="Q365">IF(AND(B365="",D365="",G365:H365="",J365:P365),"",IF(OR(B365="",D365="",AND(D365&lt;&gt;"A",D365&lt;&gt;"B",D365&lt;&gt;"C",D365&lt;&gt;"D",D365&lt;&gt;"U"),G365&lt;0,H365&lt;G365,AND(J365&lt;&gt;"BC",J365&lt;&gt;"SG",J365&lt;&gt;"KQ",J365&lt;&gt;"R"),J365="",K365="",L365="",L365&lt; 0,OR(M365="",M365&gt;15),OR(N365="",N365&gt;15),O365="",P365=""),"ERROR - Please check inputs",""))</f>
        <v/>
      </c>
      <c r="R365" s="8" cm="1">
        <f t="array" ref="R365">IF(AND(B365:D365="",G365:P365=""),"",H365-G365)</f>
        <v>114</v>
      </c>
      <c r="S365" s="8" cm="1">
        <f t="array" ref="S365">IF(AND(B365:D365="",G365:P365=""),"",P365*R365/1000*365)</f>
        <v>237176.99999999997</v>
      </c>
      <c r="T365" s="8" cm="1">
        <f t="array" ref="T365">IF(AND(B365:D365="",G365:P365=""),"",MAX(0,K365-L365))</f>
        <v>0</v>
      </c>
      <c r="U365" s="8" cm="1">
        <f t="array" ref="U365">IF(AND(B365:D365="",G365:P365=""),"",VLOOKUP(J365,ABen_Rates,3,FALSE)*T365*S365)</f>
        <v>0</v>
      </c>
      <c r="V365" s="8" cm="1">
        <f t="array" ref="V365">IF(AND(B365:D365="",G365:P365=""),"",VLOOKUP(D365,Treatment_Life,2,FALSE)*U365)</f>
        <v>0</v>
      </c>
      <c r="W365" s="8" cm="1">
        <f t="array" ref="W365">IF(AND(B365:D365="",G365:P365=""),"",(H365-G365)*O365*Lane_Width*Cost_m2)</f>
        <v>2462.4</v>
      </c>
      <c r="X365" s="8" cm="1">
        <f t="array" ref="X365">IF(AND(B365:D365="",G365:P365=""),"",V365*Av_Cost_Coll/W365)</f>
        <v>0</v>
      </c>
      <c r="Y365" s="8" cm="1">
        <f t="array" ref="Y365">IF(AND(B365:D365="",G365:P365=""),"",VLOOKUP(CONCATENATE(M365,"-",N365),Likelihood,2,FALSE))</f>
        <v>36</v>
      </c>
      <c r="Z365" s="8" t="str" cm="1">
        <f t="array" ref="Z365">IF(AND(B365:D365="",G365:P365=""),"",IF(X365&gt;=2,IF(Y365&gt;50,"P1","P3"),IF(X365&gt;0,IF(Y365&gt;50,"P2","P5"),IF(Y365&gt;50,"P4","P6"))))</f>
        <v>P6</v>
      </c>
    </row>
    <row r="366" spans="1:26" x14ac:dyDescent="0.35">
      <c r="A366" t="s">
        <v>197</v>
      </c>
      <c r="B366">
        <v>365</v>
      </c>
      <c r="C366" t="s">
        <v>282</v>
      </c>
      <c r="D366" t="s">
        <v>49</v>
      </c>
      <c r="E366" s="5" t="s">
        <v>112</v>
      </c>
      <c r="F366" s="5" t="s">
        <v>153</v>
      </c>
      <c r="G366">
        <v>324</v>
      </c>
      <c r="H366">
        <v>369</v>
      </c>
      <c r="I366" t="s">
        <v>172</v>
      </c>
      <c r="J366" t="s">
        <v>13</v>
      </c>
      <c r="K366">
        <v>0.3</v>
      </c>
      <c r="L366">
        <v>0.38400000000000001</v>
      </c>
      <c r="M366">
        <v>0</v>
      </c>
      <c r="N366">
        <v>0</v>
      </c>
      <c r="O366">
        <v>1</v>
      </c>
      <c r="P366">
        <v>5700</v>
      </c>
      <c r="Q366" s="8" t="str" cm="1">
        <f t="array" ref="Q366">IF(AND(B366="",D366="",G366:H366="",J366:P366),"",IF(OR(B366="",D366="",AND(D366&lt;&gt;"A",D366&lt;&gt;"B",D366&lt;&gt;"C",D366&lt;&gt;"D",D366&lt;&gt;"U"),G366&lt;0,H366&lt;G366,AND(J366&lt;&gt;"BC",J366&lt;&gt;"SG",J366&lt;&gt;"KQ",J366&lt;&gt;"R"),J366="",K366="",L366="",L366&lt; 0,OR(M366="",M366&gt;15),OR(N366="",N366&gt;15),O366="",P366=""),"ERROR - Please check inputs",""))</f>
        <v/>
      </c>
      <c r="R366" s="8" cm="1">
        <f t="array" ref="R366">IF(AND(B366:D366="",G366:P366=""),"",H366-G366)</f>
        <v>45</v>
      </c>
      <c r="S366" s="8" cm="1">
        <f t="array" ref="S366">IF(AND(B366:D366="",G366:P366=""),"",P366*R366/1000*365)</f>
        <v>93622.5</v>
      </c>
      <c r="T366" s="8" cm="1">
        <f t="array" ref="T366">IF(AND(B366:D366="",G366:P366=""),"",MAX(0,K366-L366))</f>
        <v>0</v>
      </c>
      <c r="U366" s="8" cm="1">
        <f t="array" ref="U366">IF(AND(B366:D366="",G366:P366=""),"",VLOOKUP(J366,ABen_Rates,3,FALSE)*T366*S366)</f>
        <v>0</v>
      </c>
      <c r="V366" s="8" cm="1">
        <f t="array" ref="V366">IF(AND(B366:D366="",G366:P366=""),"",VLOOKUP(D366,Treatment_Life,2,FALSE)*U366)</f>
        <v>0</v>
      </c>
      <c r="W366" s="8" cm="1">
        <f t="array" ref="W366">IF(AND(B366:D366="",G366:P366=""),"",(H366-G366)*O366*Lane_Width*Cost_m2)</f>
        <v>972</v>
      </c>
      <c r="X366" s="8" cm="1">
        <f t="array" ref="X366">IF(AND(B366:D366="",G366:P366=""),"",V366*Av_Cost_Coll/W366)</f>
        <v>0</v>
      </c>
      <c r="Y366" s="8" cm="1">
        <f t="array" ref="Y366">IF(AND(B366:D366="",G366:P366=""),"",VLOOKUP(CONCATENATE(M366,"-",N366),Likelihood,2,FALSE))</f>
        <v>50</v>
      </c>
      <c r="Z366" s="8" t="str" cm="1">
        <f t="array" ref="Z366">IF(AND(B366:D366="",G366:P366=""),"",IF(X366&gt;=2,IF(Y366&gt;50,"P1","P3"),IF(X366&gt;0,IF(Y366&gt;50,"P2","P5"),IF(Y366&gt;50,"P4","P6"))))</f>
        <v>P6</v>
      </c>
    </row>
    <row r="367" spans="1:26" x14ac:dyDescent="0.35">
      <c r="A367" t="s">
        <v>197</v>
      </c>
      <c r="B367">
        <v>366</v>
      </c>
      <c r="C367" t="s">
        <v>283</v>
      </c>
      <c r="D367" t="s">
        <v>52</v>
      </c>
      <c r="E367" s="5" t="s">
        <v>112</v>
      </c>
      <c r="F367" s="5" t="s">
        <v>153</v>
      </c>
      <c r="G367">
        <v>113</v>
      </c>
      <c r="H367">
        <v>206</v>
      </c>
      <c r="I367" t="s">
        <v>154</v>
      </c>
      <c r="J367" t="s">
        <v>13</v>
      </c>
      <c r="K367">
        <v>0.3</v>
      </c>
      <c r="L367">
        <v>0.47099999999999997</v>
      </c>
      <c r="M367">
        <v>8</v>
      </c>
      <c r="N367">
        <v>3</v>
      </c>
      <c r="O367">
        <v>1</v>
      </c>
      <c r="P367">
        <v>8078</v>
      </c>
      <c r="Q367" s="8" t="str" cm="1">
        <f t="array" ref="Q367">IF(AND(B367="",D367="",G367:H367="",J367:P367),"",IF(OR(B367="",D367="",AND(D367&lt;&gt;"A",D367&lt;&gt;"B",D367&lt;&gt;"C",D367&lt;&gt;"D",D367&lt;&gt;"U"),G367&lt;0,H367&lt;G367,AND(J367&lt;&gt;"BC",J367&lt;&gt;"SG",J367&lt;&gt;"KQ",J367&lt;&gt;"R"),J367="",K367="",L367="",L367&lt; 0,OR(M367="",M367&gt;15),OR(N367="",N367&gt;15),O367="",P367=""),"ERROR - Please check inputs",""))</f>
        <v/>
      </c>
      <c r="R367" s="8" cm="1">
        <f t="array" ref="R367">IF(AND(B367:D367="",G367:P367=""),"",H367-G367)</f>
        <v>93</v>
      </c>
      <c r="S367" s="8" cm="1">
        <f t="array" ref="S367">IF(AND(B367:D367="",G367:P367=""),"",P367*R367/1000*365)</f>
        <v>274207.71000000002</v>
      </c>
      <c r="T367" s="8" cm="1">
        <f t="array" ref="T367">IF(AND(B367:D367="",G367:P367=""),"",MAX(0,K367-L367))</f>
        <v>0</v>
      </c>
      <c r="U367" s="8" cm="1">
        <f t="array" ref="U367">IF(AND(B367:D367="",G367:P367=""),"",VLOOKUP(J367,ABen_Rates,3,FALSE)*T367*S367)</f>
        <v>0</v>
      </c>
      <c r="V367" s="8" cm="1">
        <f t="array" ref="V367">IF(AND(B367:D367="",G367:P367=""),"",VLOOKUP(D367,Treatment_Life,2,FALSE)*U367)</f>
        <v>0</v>
      </c>
      <c r="W367" s="8" cm="1">
        <f t="array" ref="W367">IF(AND(B367:D367="",G367:P367=""),"",(H367-G367)*O367*Lane_Width*Cost_m2)</f>
        <v>2008.8000000000002</v>
      </c>
      <c r="X367" s="8" cm="1">
        <f t="array" ref="X367">IF(AND(B367:D367="",G367:P367=""),"",V367*Av_Cost_Coll/W367)</f>
        <v>0</v>
      </c>
      <c r="Y367" s="8" cm="1">
        <f t="array" ref="Y367">IF(AND(B367:D367="",G367:P367=""),"",VLOOKUP(CONCATENATE(M367,"-",N367),Likelihood,2,FALSE))</f>
        <v>61</v>
      </c>
      <c r="Z367" s="8" t="str" cm="1">
        <f t="array" ref="Z367">IF(AND(B367:D367="",G367:P367=""),"",IF(X367&gt;=2,IF(Y367&gt;50,"P1","P3"),IF(X367&gt;0,IF(Y367&gt;50,"P2","P5"),IF(Y367&gt;50,"P4","P6"))))</f>
        <v>P4</v>
      </c>
    </row>
    <row r="368" spans="1:26" x14ac:dyDescent="0.35">
      <c r="A368" t="s">
        <v>197</v>
      </c>
      <c r="B368">
        <v>367</v>
      </c>
      <c r="C368" t="s">
        <v>283</v>
      </c>
      <c r="D368" t="s">
        <v>52</v>
      </c>
      <c r="E368" s="5" t="s">
        <v>112</v>
      </c>
      <c r="F368" s="5" t="s">
        <v>153</v>
      </c>
      <c r="G368">
        <v>481</v>
      </c>
      <c r="H368">
        <v>556</v>
      </c>
      <c r="I368" t="s">
        <v>154</v>
      </c>
      <c r="J368" t="s">
        <v>13</v>
      </c>
      <c r="K368">
        <v>0.3</v>
      </c>
      <c r="L368">
        <v>0.5</v>
      </c>
      <c r="M368">
        <v>0</v>
      </c>
      <c r="N368">
        <v>0</v>
      </c>
      <c r="O368">
        <v>1</v>
      </c>
      <c r="P368">
        <v>8078</v>
      </c>
      <c r="Q368" s="8" t="str" cm="1">
        <f t="array" ref="Q368">IF(AND(B368="",D368="",G368:H368="",J368:P368),"",IF(OR(B368="",D368="",AND(D368&lt;&gt;"A",D368&lt;&gt;"B",D368&lt;&gt;"C",D368&lt;&gt;"D",D368&lt;&gt;"U"),G368&lt;0,H368&lt;G368,AND(J368&lt;&gt;"BC",J368&lt;&gt;"SG",J368&lt;&gt;"KQ",J368&lt;&gt;"R"),J368="",K368="",L368="",L368&lt; 0,OR(M368="",M368&gt;15),OR(N368="",N368&gt;15),O368="",P368=""),"ERROR - Please check inputs",""))</f>
        <v/>
      </c>
      <c r="R368" s="8" cm="1">
        <f t="array" ref="R368">IF(AND(B368:D368="",G368:P368=""),"",H368-G368)</f>
        <v>75</v>
      </c>
      <c r="S368" s="8" cm="1">
        <f t="array" ref="S368">IF(AND(B368:D368="",G368:P368=""),"",P368*R368/1000*365)</f>
        <v>221135.25</v>
      </c>
      <c r="T368" s="8" cm="1">
        <f t="array" ref="T368">IF(AND(B368:D368="",G368:P368=""),"",MAX(0,K368-L368))</f>
        <v>0</v>
      </c>
      <c r="U368" s="8" cm="1">
        <f t="array" ref="U368">IF(AND(B368:D368="",G368:P368=""),"",VLOOKUP(J368,ABen_Rates,3,FALSE)*T368*S368)</f>
        <v>0</v>
      </c>
      <c r="V368" s="8" cm="1">
        <f t="array" ref="V368">IF(AND(B368:D368="",G368:P368=""),"",VLOOKUP(D368,Treatment_Life,2,FALSE)*U368)</f>
        <v>0</v>
      </c>
      <c r="W368" s="8" cm="1">
        <f t="array" ref="W368">IF(AND(B368:D368="",G368:P368=""),"",(H368-G368)*O368*Lane_Width*Cost_m2)</f>
        <v>1620</v>
      </c>
      <c r="X368" s="8" cm="1">
        <f t="array" ref="X368">IF(AND(B368:D368="",G368:P368=""),"",V368*Av_Cost_Coll/W368)</f>
        <v>0</v>
      </c>
      <c r="Y368" s="8" cm="1">
        <f t="array" ref="Y368">IF(AND(B368:D368="",G368:P368=""),"",VLOOKUP(CONCATENATE(M368,"-",N368),Likelihood,2,FALSE))</f>
        <v>50</v>
      </c>
      <c r="Z368" s="8" t="str" cm="1">
        <f t="array" ref="Z368">IF(AND(B368:D368="",G368:P368=""),"",IF(X368&gt;=2,IF(Y368&gt;50,"P1","P3"),IF(X368&gt;0,IF(Y368&gt;50,"P2","P5"),IF(Y368&gt;50,"P4","P6"))))</f>
        <v>P6</v>
      </c>
    </row>
    <row r="369" spans="1:26" x14ac:dyDescent="0.35">
      <c r="A369" t="s">
        <v>197</v>
      </c>
      <c r="B369">
        <v>368</v>
      </c>
      <c r="C369" t="s">
        <v>283</v>
      </c>
      <c r="D369" t="s">
        <v>52</v>
      </c>
      <c r="E369" s="5" t="s">
        <v>112</v>
      </c>
      <c r="F369" s="5" t="s">
        <v>153</v>
      </c>
      <c r="G369">
        <v>839</v>
      </c>
      <c r="H369">
        <v>1031</v>
      </c>
      <c r="I369" t="s">
        <v>154</v>
      </c>
      <c r="J369" t="s">
        <v>13</v>
      </c>
      <c r="K369">
        <v>0.3</v>
      </c>
      <c r="L369">
        <v>0.443</v>
      </c>
      <c r="M369">
        <v>2</v>
      </c>
      <c r="N369">
        <v>0</v>
      </c>
      <c r="O369">
        <v>1</v>
      </c>
      <c r="P369">
        <v>8078</v>
      </c>
      <c r="Q369" s="8" t="str" cm="1">
        <f t="array" ref="Q369">IF(AND(B369="",D369="",G369:H369="",J369:P369),"",IF(OR(B369="",D369="",AND(D369&lt;&gt;"A",D369&lt;&gt;"B",D369&lt;&gt;"C",D369&lt;&gt;"D",D369&lt;&gt;"U"),G369&lt;0,H369&lt;G369,AND(J369&lt;&gt;"BC",J369&lt;&gt;"SG",J369&lt;&gt;"KQ",J369&lt;&gt;"R"),J369="",K369="",L369="",L369&lt; 0,OR(M369="",M369&gt;15),OR(N369="",N369&gt;15),O369="",P369=""),"ERROR - Please check inputs",""))</f>
        <v/>
      </c>
      <c r="R369" s="8" cm="1">
        <f t="array" ref="R369">IF(AND(B369:D369="",G369:P369=""),"",H369-G369)</f>
        <v>192</v>
      </c>
      <c r="S369" s="8" cm="1">
        <f t="array" ref="S369">IF(AND(B369:D369="",G369:P369=""),"",P369*R369/1000*365)</f>
        <v>566106.24</v>
      </c>
      <c r="T369" s="8" cm="1">
        <f t="array" ref="T369">IF(AND(B369:D369="",G369:P369=""),"",MAX(0,K369-L369))</f>
        <v>0</v>
      </c>
      <c r="U369" s="8" cm="1">
        <f t="array" ref="U369">IF(AND(B369:D369="",G369:P369=""),"",VLOOKUP(J369,ABen_Rates,3,FALSE)*T369*S369)</f>
        <v>0</v>
      </c>
      <c r="V369" s="8" cm="1">
        <f t="array" ref="V369">IF(AND(B369:D369="",G369:P369=""),"",VLOOKUP(D369,Treatment_Life,2,FALSE)*U369)</f>
        <v>0</v>
      </c>
      <c r="W369" s="8" cm="1">
        <f t="array" ref="W369">IF(AND(B369:D369="",G369:P369=""),"",(H369-G369)*O369*Lane_Width*Cost_m2)</f>
        <v>4147.2000000000007</v>
      </c>
      <c r="X369" s="8" cm="1">
        <f t="array" ref="X369">IF(AND(B369:D369="",G369:P369=""),"",V369*Av_Cost_Coll/W369)</f>
        <v>0</v>
      </c>
      <c r="Y369" s="8" cm="1">
        <f t="array" ref="Y369">IF(AND(B369:D369="",G369:P369=""),"",VLOOKUP(CONCATENATE(M369,"-",N369),Likelihood,2,FALSE))</f>
        <v>36</v>
      </c>
      <c r="Z369" s="8" t="str" cm="1">
        <f t="array" ref="Z369">IF(AND(B369:D369="",G369:P369=""),"",IF(X369&gt;=2,IF(Y369&gt;50,"P1","P3"),IF(X369&gt;0,IF(Y369&gt;50,"P2","P5"),IF(Y369&gt;50,"P4","P6"))))</f>
        <v>P6</v>
      </c>
    </row>
    <row r="370" spans="1:26" x14ac:dyDescent="0.35">
      <c r="A370" t="s">
        <v>197</v>
      </c>
      <c r="B370">
        <v>369</v>
      </c>
      <c r="C370" t="s">
        <v>283</v>
      </c>
      <c r="D370" t="s">
        <v>52</v>
      </c>
      <c r="E370" s="5" t="s">
        <v>112</v>
      </c>
      <c r="F370" s="5" t="s">
        <v>153</v>
      </c>
      <c r="G370">
        <v>163</v>
      </c>
      <c r="H370">
        <v>256</v>
      </c>
      <c r="I370" t="s">
        <v>172</v>
      </c>
      <c r="J370" t="s">
        <v>13</v>
      </c>
      <c r="K370">
        <v>0.3</v>
      </c>
      <c r="L370">
        <v>0.45900000000000002</v>
      </c>
      <c r="M370">
        <v>8</v>
      </c>
      <c r="N370">
        <v>3</v>
      </c>
      <c r="O370">
        <v>1</v>
      </c>
      <c r="P370">
        <v>8078</v>
      </c>
      <c r="Q370" s="8" t="str" cm="1">
        <f t="array" ref="Q370">IF(AND(B370="",D370="",G370:H370="",J370:P370),"",IF(OR(B370="",D370="",AND(D370&lt;&gt;"A",D370&lt;&gt;"B",D370&lt;&gt;"C",D370&lt;&gt;"D",D370&lt;&gt;"U"),G370&lt;0,H370&lt;G370,AND(J370&lt;&gt;"BC",J370&lt;&gt;"SG",J370&lt;&gt;"KQ",J370&lt;&gt;"R"),J370="",K370="",L370="",L370&lt; 0,OR(M370="",M370&gt;15),OR(N370="",N370&gt;15),O370="",P370=""),"ERROR - Please check inputs",""))</f>
        <v/>
      </c>
      <c r="R370" s="8" cm="1">
        <f t="array" ref="R370">IF(AND(B370:D370="",G370:P370=""),"",H370-G370)</f>
        <v>93</v>
      </c>
      <c r="S370" s="8" cm="1">
        <f t="array" ref="S370">IF(AND(B370:D370="",G370:P370=""),"",P370*R370/1000*365)</f>
        <v>274207.71000000002</v>
      </c>
      <c r="T370" s="8" cm="1">
        <f t="array" ref="T370">IF(AND(B370:D370="",G370:P370=""),"",MAX(0,K370-L370))</f>
        <v>0</v>
      </c>
      <c r="U370" s="8" cm="1">
        <f t="array" ref="U370">IF(AND(B370:D370="",G370:P370=""),"",VLOOKUP(J370,ABen_Rates,3,FALSE)*T370*S370)</f>
        <v>0</v>
      </c>
      <c r="V370" s="8" cm="1">
        <f t="array" ref="V370">IF(AND(B370:D370="",G370:P370=""),"",VLOOKUP(D370,Treatment_Life,2,FALSE)*U370)</f>
        <v>0</v>
      </c>
      <c r="W370" s="8" cm="1">
        <f t="array" ref="W370">IF(AND(B370:D370="",G370:P370=""),"",(H370-G370)*O370*Lane_Width*Cost_m2)</f>
        <v>2008.8000000000002</v>
      </c>
      <c r="X370" s="8" cm="1">
        <f t="array" ref="X370">IF(AND(B370:D370="",G370:P370=""),"",V370*Av_Cost_Coll/W370)</f>
        <v>0</v>
      </c>
      <c r="Y370" s="8" cm="1">
        <f t="array" ref="Y370">IF(AND(B370:D370="",G370:P370=""),"",VLOOKUP(CONCATENATE(M370,"-",N370),Likelihood,2,FALSE))</f>
        <v>61</v>
      </c>
      <c r="Z370" s="8" t="str" cm="1">
        <f t="array" ref="Z370">IF(AND(B370:D370="",G370:P370=""),"",IF(X370&gt;=2,IF(Y370&gt;50,"P1","P3"),IF(X370&gt;0,IF(Y370&gt;50,"P2","P5"),IF(Y370&gt;50,"P4","P6"))))</f>
        <v>P4</v>
      </c>
    </row>
    <row r="371" spans="1:26" x14ac:dyDescent="0.35">
      <c r="A371" t="s">
        <v>197</v>
      </c>
      <c r="B371">
        <v>370</v>
      </c>
      <c r="C371" t="s">
        <v>283</v>
      </c>
      <c r="D371" t="s">
        <v>52</v>
      </c>
      <c r="E371" s="5" t="s">
        <v>112</v>
      </c>
      <c r="F371" s="5" t="s">
        <v>153</v>
      </c>
      <c r="G371">
        <v>531</v>
      </c>
      <c r="H371">
        <v>606</v>
      </c>
      <c r="I371" t="s">
        <v>172</v>
      </c>
      <c r="J371" t="s">
        <v>13</v>
      </c>
      <c r="K371">
        <v>0.3</v>
      </c>
      <c r="L371">
        <v>0.45300000000000001</v>
      </c>
      <c r="M371">
        <v>0</v>
      </c>
      <c r="N371">
        <v>0</v>
      </c>
      <c r="O371">
        <v>1</v>
      </c>
      <c r="P371">
        <v>8078</v>
      </c>
      <c r="Q371" s="8" t="str" cm="1">
        <f t="array" ref="Q371">IF(AND(B371="",D371="",G371:H371="",J371:P371),"",IF(OR(B371="",D371="",AND(D371&lt;&gt;"A",D371&lt;&gt;"B",D371&lt;&gt;"C",D371&lt;&gt;"D",D371&lt;&gt;"U"),G371&lt;0,H371&lt;G371,AND(J371&lt;&gt;"BC",J371&lt;&gt;"SG",J371&lt;&gt;"KQ",J371&lt;&gt;"R"),J371="",K371="",L371="",L371&lt; 0,OR(M371="",M371&gt;15),OR(N371="",N371&gt;15),O371="",P371=""),"ERROR - Please check inputs",""))</f>
        <v/>
      </c>
      <c r="R371" s="8" cm="1">
        <f t="array" ref="R371">IF(AND(B371:D371="",G371:P371=""),"",H371-G371)</f>
        <v>75</v>
      </c>
      <c r="S371" s="8" cm="1">
        <f t="array" ref="S371">IF(AND(B371:D371="",G371:P371=""),"",P371*R371/1000*365)</f>
        <v>221135.25</v>
      </c>
      <c r="T371" s="8" cm="1">
        <f t="array" ref="T371">IF(AND(B371:D371="",G371:P371=""),"",MAX(0,K371-L371))</f>
        <v>0</v>
      </c>
      <c r="U371" s="8" cm="1">
        <f t="array" ref="U371">IF(AND(B371:D371="",G371:P371=""),"",VLOOKUP(J371,ABen_Rates,3,FALSE)*T371*S371)</f>
        <v>0</v>
      </c>
      <c r="V371" s="8" cm="1">
        <f t="array" ref="V371">IF(AND(B371:D371="",G371:P371=""),"",VLOOKUP(D371,Treatment_Life,2,FALSE)*U371)</f>
        <v>0</v>
      </c>
      <c r="W371" s="8" cm="1">
        <f t="array" ref="W371">IF(AND(B371:D371="",G371:P371=""),"",(H371-G371)*O371*Lane_Width*Cost_m2)</f>
        <v>1620</v>
      </c>
      <c r="X371" s="8" cm="1">
        <f t="array" ref="X371">IF(AND(B371:D371="",G371:P371=""),"",V371*Av_Cost_Coll/W371)</f>
        <v>0</v>
      </c>
      <c r="Y371" s="8" cm="1">
        <f t="array" ref="Y371">IF(AND(B371:D371="",G371:P371=""),"",VLOOKUP(CONCATENATE(M371,"-",N371),Likelihood,2,FALSE))</f>
        <v>50</v>
      </c>
      <c r="Z371" s="8" t="str" cm="1">
        <f t="array" ref="Z371">IF(AND(B371:D371="",G371:P371=""),"",IF(X371&gt;=2,IF(Y371&gt;50,"P1","P3"),IF(X371&gt;0,IF(Y371&gt;50,"P2","P5"),IF(Y371&gt;50,"P4","P6"))))</f>
        <v>P6</v>
      </c>
    </row>
    <row r="372" spans="1:26" x14ac:dyDescent="0.35">
      <c r="A372" t="s">
        <v>197</v>
      </c>
      <c r="B372">
        <v>371</v>
      </c>
      <c r="C372" t="s">
        <v>283</v>
      </c>
      <c r="D372" t="s">
        <v>52</v>
      </c>
      <c r="E372" s="5" t="s">
        <v>112</v>
      </c>
      <c r="F372" s="5" t="s">
        <v>153</v>
      </c>
      <c r="G372">
        <v>889</v>
      </c>
      <c r="H372">
        <v>1052</v>
      </c>
      <c r="I372" t="s">
        <v>172</v>
      </c>
      <c r="J372" t="s">
        <v>13</v>
      </c>
      <c r="K372">
        <v>0.3</v>
      </c>
      <c r="L372">
        <v>0.46799999999999997</v>
      </c>
      <c r="M372">
        <v>2</v>
      </c>
      <c r="N372">
        <v>0</v>
      </c>
      <c r="O372">
        <v>1</v>
      </c>
      <c r="P372">
        <v>8078</v>
      </c>
      <c r="Q372" s="8" t="str" cm="1">
        <f t="array" ref="Q372">IF(AND(B372="",D372="",G372:H372="",J372:P372),"",IF(OR(B372="",D372="",AND(D372&lt;&gt;"A",D372&lt;&gt;"B",D372&lt;&gt;"C",D372&lt;&gt;"D",D372&lt;&gt;"U"),G372&lt;0,H372&lt;G372,AND(J372&lt;&gt;"BC",J372&lt;&gt;"SG",J372&lt;&gt;"KQ",J372&lt;&gt;"R"),J372="",K372="",L372="",L372&lt; 0,OR(M372="",M372&gt;15),OR(N372="",N372&gt;15),O372="",P372=""),"ERROR - Please check inputs",""))</f>
        <v/>
      </c>
      <c r="R372" s="8" cm="1">
        <f t="array" ref="R372">IF(AND(B372:D372="",G372:P372=""),"",H372-G372)</f>
        <v>163</v>
      </c>
      <c r="S372" s="8" cm="1">
        <f t="array" ref="S372">IF(AND(B372:D372="",G372:P372=""),"",P372*R372/1000*365)</f>
        <v>480600.61</v>
      </c>
      <c r="T372" s="8" cm="1">
        <f t="array" ref="T372">IF(AND(B372:D372="",G372:P372=""),"",MAX(0,K372-L372))</f>
        <v>0</v>
      </c>
      <c r="U372" s="8" cm="1">
        <f t="array" ref="U372">IF(AND(B372:D372="",G372:P372=""),"",VLOOKUP(J372,ABen_Rates,3,FALSE)*T372*S372)</f>
        <v>0</v>
      </c>
      <c r="V372" s="8" cm="1">
        <f t="array" ref="V372">IF(AND(B372:D372="",G372:P372=""),"",VLOOKUP(D372,Treatment_Life,2,FALSE)*U372)</f>
        <v>0</v>
      </c>
      <c r="W372" s="8" cm="1">
        <f t="array" ref="W372">IF(AND(B372:D372="",G372:P372=""),"",(H372-G372)*O372*Lane_Width*Cost_m2)</f>
        <v>3520.8</v>
      </c>
      <c r="X372" s="8" cm="1">
        <f t="array" ref="X372">IF(AND(B372:D372="",G372:P372=""),"",V372*Av_Cost_Coll/W372)</f>
        <v>0</v>
      </c>
      <c r="Y372" s="8" cm="1">
        <f t="array" ref="Y372">IF(AND(B372:D372="",G372:P372=""),"",VLOOKUP(CONCATENATE(M372,"-",N372),Likelihood,2,FALSE))</f>
        <v>36</v>
      </c>
      <c r="Z372" s="8" t="str" cm="1">
        <f t="array" ref="Z372">IF(AND(B372:D372="",G372:P372=""),"",IF(X372&gt;=2,IF(Y372&gt;50,"P1","P3"),IF(X372&gt;0,IF(Y372&gt;50,"P2","P5"),IF(Y372&gt;50,"P4","P6"))))</f>
        <v>P6</v>
      </c>
    </row>
    <row r="373" spans="1:26" x14ac:dyDescent="0.35">
      <c r="A373" t="s">
        <v>197</v>
      </c>
      <c r="B373">
        <v>372</v>
      </c>
      <c r="C373" t="s">
        <v>284</v>
      </c>
      <c r="D373" t="s">
        <v>52</v>
      </c>
      <c r="E373" s="5" t="s">
        <v>112</v>
      </c>
      <c r="F373" s="5" t="s">
        <v>153</v>
      </c>
      <c r="G373">
        <v>0</v>
      </c>
      <c r="H373">
        <v>36</v>
      </c>
      <c r="I373" t="s">
        <v>154</v>
      </c>
      <c r="J373" t="s">
        <v>13</v>
      </c>
      <c r="K373">
        <v>0.3</v>
      </c>
      <c r="L373">
        <v>0.433</v>
      </c>
      <c r="M373">
        <v>0</v>
      </c>
      <c r="N373">
        <v>0</v>
      </c>
      <c r="O373">
        <v>1</v>
      </c>
      <c r="P373">
        <v>2625</v>
      </c>
      <c r="Q373" s="8" t="str" cm="1">
        <f t="array" ref="Q373">IF(AND(B373="",D373="",G373:H373="",J373:P373),"",IF(OR(B373="",D373="",AND(D373&lt;&gt;"A",D373&lt;&gt;"B",D373&lt;&gt;"C",D373&lt;&gt;"D",D373&lt;&gt;"U"),G373&lt;0,H373&lt;G373,AND(J373&lt;&gt;"BC",J373&lt;&gt;"SG",J373&lt;&gt;"KQ",J373&lt;&gt;"R"),J373="",K373="",L373="",L373&lt; 0,OR(M373="",M373&gt;15),OR(N373="",N373&gt;15),O373="",P373=""),"ERROR - Please check inputs",""))</f>
        <v/>
      </c>
      <c r="R373" s="8" cm="1">
        <f t="array" ref="R373">IF(AND(B373:D373="",G373:P373=""),"",H373-G373)</f>
        <v>36</v>
      </c>
      <c r="S373" s="8" cm="1">
        <f t="array" ref="S373">IF(AND(B373:D373="",G373:P373=""),"",P373*R373/1000*365)</f>
        <v>34492.5</v>
      </c>
      <c r="T373" s="8" cm="1">
        <f t="array" ref="T373">IF(AND(B373:D373="",G373:P373=""),"",MAX(0,K373-L373))</f>
        <v>0</v>
      </c>
      <c r="U373" s="8" cm="1">
        <f t="array" ref="U373">IF(AND(B373:D373="",G373:P373=""),"",VLOOKUP(J373,ABen_Rates,3,FALSE)*T373*S373)</f>
        <v>0</v>
      </c>
      <c r="V373" s="8" cm="1">
        <f t="array" ref="V373">IF(AND(B373:D373="",G373:P373=""),"",VLOOKUP(D373,Treatment_Life,2,FALSE)*U373)</f>
        <v>0</v>
      </c>
      <c r="W373" s="8" cm="1">
        <f t="array" ref="W373">IF(AND(B373:D373="",G373:P373=""),"",(H373-G373)*O373*Lane_Width*Cost_m2)</f>
        <v>777.59999999999991</v>
      </c>
      <c r="X373" s="8" cm="1">
        <f t="array" ref="X373">IF(AND(B373:D373="",G373:P373=""),"",V373*Av_Cost_Coll/W373)</f>
        <v>0</v>
      </c>
      <c r="Y373" s="8" cm="1">
        <f t="array" ref="Y373">IF(AND(B373:D373="",G373:P373=""),"",VLOOKUP(CONCATENATE(M373,"-",N373),Likelihood,2,FALSE))</f>
        <v>50</v>
      </c>
      <c r="Z373" s="8" t="str" cm="1">
        <f t="array" ref="Z373">IF(AND(B373:D373="",G373:P373=""),"",IF(X373&gt;=2,IF(Y373&gt;50,"P1","P3"),IF(X373&gt;0,IF(Y373&gt;50,"P2","P5"),IF(Y373&gt;50,"P4","P6"))))</f>
        <v>P6</v>
      </c>
    </row>
    <row r="374" spans="1:26" x14ac:dyDescent="0.35">
      <c r="A374" t="s">
        <v>197</v>
      </c>
      <c r="B374">
        <v>373</v>
      </c>
      <c r="C374" t="s">
        <v>284</v>
      </c>
      <c r="D374" t="s">
        <v>52</v>
      </c>
      <c r="E374" s="5" t="s">
        <v>112</v>
      </c>
      <c r="F374" s="5" t="s">
        <v>153</v>
      </c>
      <c r="G374">
        <v>36</v>
      </c>
      <c r="H374">
        <v>96</v>
      </c>
      <c r="I374" t="s">
        <v>154</v>
      </c>
      <c r="J374" t="s">
        <v>13</v>
      </c>
      <c r="K374">
        <v>0.3</v>
      </c>
      <c r="L374">
        <v>0.44800000000000001</v>
      </c>
      <c r="M374">
        <v>0</v>
      </c>
      <c r="N374">
        <v>0</v>
      </c>
      <c r="O374">
        <v>1</v>
      </c>
      <c r="P374">
        <v>2625</v>
      </c>
      <c r="Q374" s="8" t="str" cm="1">
        <f t="array" ref="Q374">IF(AND(B374="",D374="",G374:H374="",J374:P374),"",IF(OR(B374="",D374="",AND(D374&lt;&gt;"A",D374&lt;&gt;"B",D374&lt;&gt;"C",D374&lt;&gt;"D",D374&lt;&gt;"U"),G374&lt;0,H374&lt;G374,AND(J374&lt;&gt;"BC",J374&lt;&gt;"SG",J374&lt;&gt;"KQ",J374&lt;&gt;"R"),J374="",K374="",L374="",L374&lt; 0,OR(M374="",M374&gt;15),OR(N374="",N374&gt;15),O374="",P374=""),"ERROR - Please check inputs",""))</f>
        <v/>
      </c>
      <c r="R374" s="8" cm="1">
        <f t="array" ref="R374">IF(AND(B374:D374="",G374:P374=""),"",H374-G374)</f>
        <v>60</v>
      </c>
      <c r="S374" s="8" cm="1">
        <f t="array" ref="S374">IF(AND(B374:D374="",G374:P374=""),"",P374*R374/1000*365)</f>
        <v>57487.5</v>
      </c>
      <c r="T374" s="8" cm="1">
        <f t="array" ref="T374">IF(AND(B374:D374="",G374:P374=""),"",MAX(0,K374-L374))</f>
        <v>0</v>
      </c>
      <c r="U374" s="8" cm="1">
        <f t="array" ref="U374">IF(AND(B374:D374="",G374:P374=""),"",VLOOKUP(J374,ABen_Rates,3,FALSE)*T374*S374)</f>
        <v>0</v>
      </c>
      <c r="V374" s="8" cm="1">
        <f t="array" ref="V374">IF(AND(B374:D374="",G374:P374=""),"",VLOOKUP(D374,Treatment_Life,2,FALSE)*U374)</f>
        <v>0</v>
      </c>
      <c r="W374" s="8" cm="1">
        <f t="array" ref="W374">IF(AND(B374:D374="",G374:P374=""),"",(H374-G374)*O374*Lane_Width*Cost_m2)</f>
        <v>1296</v>
      </c>
      <c r="X374" s="8" cm="1">
        <f t="array" ref="X374">IF(AND(B374:D374="",G374:P374=""),"",V374*Av_Cost_Coll/W374)</f>
        <v>0</v>
      </c>
      <c r="Y374" s="8" cm="1">
        <f t="array" ref="Y374">IF(AND(B374:D374="",G374:P374=""),"",VLOOKUP(CONCATENATE(M374,"-",N374),Likelihood,2,FALSE))</f>
        <v>50</v>
      </c>
      <c r="Z374" s="8" t="str" cm="1">
        <f t="array" ref="Z374">IF(AND(B374:D374="",G374:P374=""),"",IF(X374&gt;=2,IF(Y374&gt;50,"P1","P3"),IF(X374&gt;0,IF(Y374&gt;50,"P2","P5"),IF(Y374&gt;50,"P4","P6"))))</f>
        <v>P6</v>
      </c>
    </row>
    <row r="375" spans="1:26" x14ac:dyDescent="0.35">
      <c r="A375" t="s">
        <v>197</v>
      </c>
      <c r="B375">
        <v>374</v>
      </c>
      <c r="C375" t="s">
        <v>284</v>
      </c>
      <c r="D375" t="s">
        <v>52</v>
      </c>
      <c r="E375" s="5" t="s">
        <v>112</v>
      </c>
      <c r="F375" s="5" t="s">
        <v>153</v>
      </c>
      <c r="G375">
        <v>225</v>
      </c>
      <c r="H375">
        <v>348</v>
      </c>
      <c r="I375" t="s">
        <v>154</v>
      </c>
      <c r="J375" t="s">
        <v>13</v>
      </c>
      <c r="K375">
        <v>0.3</v>
      </c>
      <c r="L375">
        <v>0.47799999999999998</v>
      </c>
      <c r="M375">
        <v>2</v>
      </c>
      <c r="N375">
        <v>0</v>
      </c>
      <c r="O375">
        <v>1</v>
      </c>
      <c r="P375">
        <v>2625</v>
      </c>
      <c r="Q375" s="8" t="str" cm="1">
        <f t="array" ref="Q375">IF(AND(B375="",D375="",G375:H375="",J375:P375),"",IF(OR(B375="",D375="",AND(D375&lt;&gt;"A",D375&lt;&gt;"B",D375&lt;&gt;"C",D375&lt;&gt;"D",D375&lt;&gt;"U"),G375&lt;0,H375&lt;G375,AND(J375&lt;&gt;"BC",J375&lt;&gt;"SG",J375&lt;&gt;"KQ",J375&lt;&gt;"R"),J375="",K375="",L375="",L375&lt; 0,OR(M375="",M375&gt;15),OR(N375="",N375&gt;15),O375="",P375=""),"ERROR - Please check inputs",""))</f>
        <v/>
      </c>
      <c r="R375" s="8" cm="1">
        <f t="array" ref="R375">IF(AND(B375:D375="",G375:P375=""),"",H375-G375)</f>
        <v>123</v>
      </c>
      <c r="S375" s="8" cm="1">
        <f t="array" ref="S375">IF(AND(B375:D375="",G375:P375=""),"",P375*R375/1000*365)</f>
        <v>117849.375</v>
      </c>
      <c r="T375" s="8" cm="1">
        <f t="array" ref="T375">IF(AND(B375:D375="",G375:P375=""),"",MAX(0,K375-L375))</f>
        <v>0</v>
      </c>
      <c r="U375" s="8" cm="1">
        <f t="array" ref="U375">IF(AND(B375:D375="",G375:P375=""),"",VLOOKUP(J375,ABen_Rates,3,FALSE)*T375*S375)</f>
        <v>0</v>
      </c>
      <c r="V375" s="8" cm="1">
        <f t="array" ref="V375">IF(AND(B375:D375="",G375:P375=""),"",VLOOKUP(D375,Treatment_Life,2,FALSE)*U375)</f>
        <v>0</v>
      </c>
      <c r="W375" s="8" cm="1">
        <f t="array" ref="W375">IF(AND(B375:D375="",G375:P375=""),"",(H375-G375)*O375*Lane_Width*Cost_m2)</f>
        <v>2656.8</v>
      </c>
      <c r="X375" s="8" cm="1">
        <f t="array" ref="X375">IF(AND(B375:D375="",G375:P375=""),"",V375*Av_Cost_Coll/W375)</f>
        <v>0</v>
      </c>
      <c r="Y375" s="8" cm="1">
        <f t="array" ref="Y375">IF(AND(B375:D375="",G375:P375=""),"",VLOOKUP(CONCATENATE(M375,"-",N375),Likelihood,2,FALSE))</f>
        <v>36</v>
      </c>
      <c r="Z375" s="8" t="str" cm="1">
        <f t="array" ref="Z375">IF(AND(B375:D375="",G375:P375=""),"",IF(X375&gt;=2,IF(Y375&gt;50,"P1","P3"),IF(X375&gt;0,IF(Y375&gt;50,"P2","P5"),IF(Y375&gt;50,"P4","P6"))))</f>
        <v>P6</v>
      </c>
    </row>
    <row r="376" spans="1:26" x14ac:dyDescent="0.35">
      <c r="A376" t="s">
        <v>197</v>
      </c>
      <c r="B376">
        <v>375</v>
      </c>
      <c r="C376" t="s">
        <v>284</v>
      </c>
      <c r="D376" t="s">
        <v>52</v>
      </c>
      <c r="E376" s="5" t="s">
        <v>112</v>
      </c>
      <c r="F376" s="5" t="s">
        <v>153</v>
      </c>
      <c r="G376">
        <v>757</v>
      </c>
      <c r="H376">
        <v>821</v>
      </c>
      <c r="I376" t="s">
        <v>154</v>
      </c>
      <c r="J376" t="s">
        <v>13</v>
      </c>
      <c r="K376">
        <v>0.3</v>
      </c>
      <c r="L376">
        <v>0.45</v>
      </c>
      <c r="M376">
        <v>3</v>
      </c>
      <c r="N376">
        <v>1</v>
      </c>
      <c r="O376">
        <v>1</v>
      </c>
      <c r="P376">
        <v>2625</v>
      </c>
      <c r="Q376" s="8" t="str" cm="1">
        <f t="array" ref="Q376">IF(AND(B376="",D376="",G376:H376="",J376:P376),"",IF(OR(B376="",D376="",AND(D376&lt;&gt;"A",D376&lt;&gt;"B",D376&lt;&gt;"C",D376&lt;&gt;"D",D376&lt;&gt;"U"),G376&lt;0,H376&lt;G376,AND(J376&lt;&gt;"BC",J376&lt;&gt;"SG",J376&lt;&gt;"KQ",J376&lt;&gt;"R"),J376="",K376="",L376="",L376&lt; 0,OR(M376="",M376&gt;15),OR(N376="",N376&gt;15),O376="",P376=""),"ERROR - Please check inputs",""))</f>
        <v/>
      </c>
      <c r="R376" s="8" cm="1">
        <f t="array" ref="R376">IF(AND(B376:D376="",G376:P376=""),"",H376-G376)</f>
        <v>64</v>
      </c>
      <c r="S376" s="8" cm="1">
        <f t="array" ref="S376">IF(AND(B376:D376="",G376:P376=""),"",P376*R376/1000*365)</f>
        <v>61320</v>
      </c>
      <c r="T376" s="8" cm="1">
        <f t="array" ref="T376">IF(AND(B376:D376="",G376:P376=""),"",MAX(0,K376-L376))</f>
        <v>0</v>
      </c>
      <c r="U376" s="8" cm="1">
        <f t="array" ref="U376">IF(AND(B376:D376="",G376:P376=""),"",VLOOKUP(J376,ABen_Rates,3,FALSE)*T376*S376)</f>
        <v>0</v>
      </c>
      <c r="V376" s="8" cm="1">
        <f t="array" ref="V376">IF(AND(B376:D376="",G376:P376=""),"",VLOOKUP(D376,Treatment_Life,2,FALSE)*U376)</f>
        <v>0</v>
      </c>
      <c r="W376" s="8" cm="1">
        <f t="array" ref="W376">IF(AND(B376:D376="",G376:P376=""),"",(H376-G376)*O376*Lane_Width*Cost_m2)</f>
        <v>1382.4</v>
      </c>
      <c r="X376" s="8" cm="1">
        <f t="array" ref="X376">IF(AND(B376:D376="",G376:P376=""),"",V376*Av_Cost_Coll/W376)</f>
        <v>0</v>
      </c>
      <c r="Y376" s="8" cm="1">
        <f t="array" ref="Y376">IF(AND(B376:D376="",G376:P376=""),"",VLOOKUP(CONCATENATE(M376,"-",N376),Likelihood,2,FALSE))</f>
        <v>51</v>
      </c>
      <c r="Z376" s="8" t="str" cm="1">
        <f t="array" ref="Z376">IF(AND(B376:D376="",G376:P376=""),"",IF(X376&gt;=2,IF(Y376&gt;50,"P1","P3"),IF(X376&gt;0,IF(Y376&gt;50,"P2","P5"),IF(Y376&gt;50,"P4","P6"))))</f>
        <v>P4</v>
      </c>
    </row>
    <row r="377" spans="1:26" x14ac:dyDescent="0.35">
      <c r="A377" t="s">
        <v>197</v>
      </c>
      <c r="B377">
        <v>376</v>
      </c>
      <c r="C377" t="s">
        <v>284</v>
      </c>
      <c r="D377" t="s">
        <v>52</v>
      </c>
      <c r="E377" s="5" t="s">
        <v>112</v>
      </c>
      <c r="F377" s="5" t="s">
        <v>153</v>
      </c>
      <c r="G377">
        <v>0</v>
      </c>
      <c r="H377">
        <v>86</v>
      </c>
      <c r="I377" t="s">
        <v>172</v>
      </c>
      <c r="J377" t="s">
        <v>13</v>
      </c>
      <c r="K377">
        <v>0.3</v>
      </c>
      <c r="L377">
        <v>0.40900000000000003</v>
      </c>
      <c r="M377">
        <v>0</v>
      </c>
      <c r="N377">
        <v>0</v>
      </c>
      <c r="O377">
        <v>1</v>
      </c>
      <c r="P377">
        <v>2625</v>
      </c>
      <c r="Q377" s="8" t="str" cm="1">
        <f t="array" ref="Q377">IF(AND(B377="",D377="",G377:H377="",J377:P377),"",IF(OR(B377="",D377="",AND(D377&lt;&gt;"A",D377&lt;&gt;"B",D377&lt;&gt;"C",D377&lt;&gt;"D",D377&lt;&gt;"U"),G377&lt;0,H377&lt;G377,AND(J377&lt;&gt;"BC",J377&lt;&gt;"SG",J377&lt;&gt;"KQ",J377&lt;&gt;"R"),J377="",K377="",L377="",L377&lt; 0,OR(M377="",M377&gt;15),OR(N377="",N377&gt;15),O377="",P377=""),"ERROR - Please check inputs",""))</f>
        <v/>
      </c>
      <c r="R377" s="8" cm="1">
        <f t="array" ref="R377">IF(AND(B377:D377="",G377:P377=""),"",H377-G377)</f>
        <v>86</v>
      </c>
      <c r="S377" s="8" cm="1">
        <f t="array" ref="S377">IF(AND(B377:D377="",G377:P377=""),"",P377*R377/1000*365)</f>
        <v>82398.75</v>
      </c>
      <c r="T377" s="8" cm="1">
        <f t="array" ref="T377">IF(AND(B377:D377="",G377:P377=""),"",MAX(0,K377-L377))</f>
        <v>0</v>
      </c>
      <c r="U377" s="8" cm="1">
        <f t="array" ref="U377">IF(AND(B377:D377="",G377:P377=""),"",VLOOKUP(J377,ABen_Rates,3,FALSE)*T377*S377)</f>
        <v>0</v>
      </c>
      <c r="V377" s="8" cm="1">
        <f t="array" ref="V377">IF(AND(B377:D377="",G377:P377=""),"",VLOOKUP(D377,Treatment_Life,2,FALSE)*U377)</f>
        <v>0</v>
      </c>
      <c r="W377" s="8" cm="1">
        <f t="array" ref="W377">IF(AND(B377:D377="",G377:P377=""),"",(H377-G377)*O377*Lane_Width*Cost_m2)</f>
        <v>1857.6000000000001</v>
      </c>
      <c r="X377" s="8" cm="1">
        <f t="array" ref="X377">IF(AND(B377:D377="",G377:P377=""),"",V377*Av_Cost_Coll/W377)</f>
        <v>0</v>
      </c>
      <c r="Y377" s="8" cm="1">
        <f t="array" ref="Y377">IF(AND(B377:D377="",G377:P377=""),"",VLOOKUP(CONCATENATE(M377,"-",N377),Likelihood,2,FALSE))</f>
        <v>50</v>
      </c>
      <c r="Z377" s="8" t="str" cm="1">
        <f t="array" ref="Z377">IF(AND(B377:D377="",G377:P377=""),"",IF(X377&gt;=2,IF(Y377&gt;50,"P1","P3"),IF(X377&gt;0,IF(Y377&gt;50,"P2","P5"),IF(Y377&gt;50,"P4","P6"))))</f>
        <v>P6</v>
      </c>
    </row>
    <row r="378" spans="1:26" x14ac:dyDescent="0.35">
      <c r="A378" t="s">
        <v>197</v>
      </c>
      <c r="B378">
        <v>377</v>
      </c>
      <c r="C378" t="s">
        <v>284</v>
      </c>
      <c r="D378" t="s">
        <v>52</v>
      </c>
      <c r="E378" s="5" t="s">
        <v>112</v>
      </c>
      <c r="F378" s="5" t="s">
        <v>153</v>
      </c>
      <c r="G378">
        <v>86</v>
      </c>
      <c r="H378">
        <v>146</v>
      </c>
      <c r="I378" t="s">
        <v>172</v>
      </c>
      <c r="J378" t="s">
        <v>13</v>
      </c>
      <c r="K378">
        <v>0.3</v>
      </c>
      <c r="L378">
        <v>0.442</v>
      </c>
      <c r="M378">
        <v>1</v>
      </c>
      <c r="N378">
        <v>0</v>
      </c>
      <c r="O378">
        <v>1</v>
      </c>
      <c r="P378">
        <v>2625</v>
      </c>
      <c r="Q378" s="8" t="str" cm="1">
        <f t="array" ref="Q378">IF(AND(B378="",D378="",G378:H378="",J378:P378),"",IF(OR(B378="",D378="",AND(D378&lt;&gt;"A",D378&lt;&gt;"B",D378&lt;&gt;"C",D378&lt;&gt;"D",D378&lt;&gt;"U"),G378&lt;0,H378&lt;G378,AND(J378&lt;&gt;"BC",J378&lt;&gt;"SG",J378&lt;&gt;"KQ",J378&lt;&gt;"R"),J378="",K378="",L378="",L378&lt; 0,OR(M378="",M378&gt;15),OR(N378="",N378&gt;15),O378="",P378=""),"ERROR - Please check inputs",""))</f>
        <v/>
      </c>
      <c r="R378" s="8" cm="1">
        <f t="array" ref="R378">IF(AND(B378:D378="",G378:P378=""),"",H378-G378)</f>
        <v>60</v>
      </c>
      <c r="S378" s="8" cm="1">
        <f t="array" ref="S378">IF(AND(B378:D378="",G378:P378=""),"",P378*R378/1000*365)</f>
        <v>57487.5</v>
      </c>
      <c r="T378" s="8" cm="1">
        <f t="array" ref="T378">IF(AND(B378:D378="",G378:P378=""),"",MAX(0,K378-L378))</f>
        <v>0</v>
      </c>
      <c r="U378" s="8" cm="1">
        <f t="array" ref="U378">IF(AND(B378:D378="",G378:P378=""),"",VLOOKUP(J378,ABen_Rates,3,FALSE)*T378*S378)</f>
        <v>0</v>
      </c>
      <c r="V378" s="8" cm="1">
        <f t="array" ref="V378">IF(AND(B378:D378="",G378:P378=""),"",VLOOKUP(D378,Treatment_Life,2,FALSE)*U378)</f>
        <v>0</v>
      </c>
      <c r="W378" s="8" cm="1">
        <f t="array" ref="W378">IF(AND(B378:D378="",G378:P378=""),"",(H378-G378)*O378*Lane_Width*Cost_m2)</f>
        <v>1296</v>
      </c>
      <c r="X378" s="8" cm="1">
        <f t="array" ref="X378">IF(AND(B378:D378="",G378:P378=""),"",V378*Av_Cost_Coll/W378)</f>
        <v>0</v>
      </c>
      <c r="Y378" s="8" cm="1">
        <f t="array" ref="Y378">IF(AND(B378:D378="",G378:P378=""),"",VLOOKUP(CONCATENATE(M378,"-",N378),Likelihood,2,FALSE))</f>
        <v>43</v>
      </c>
      <c r="Z378" s="8" t="str" cm="1">
        <f t="array" ref="Z378">IF(AND(B378:D378="",G378:P378=""),"",IF(X378&gt;=2,IF(Y378&gt;50,"P1","P3"),IF(X378&gt;0,IF(Y378&gt;50,"P2","P5"),IF(Y378&gt;50,"P4","P6"))))</f>
        <v>P6</v>
      </c>
    </row>
    <row r="379" spans="1:26" x14ac:dyDescent="0.35">
      <c r="A379" t="s">
        <v>197</v>
      </c>
      <c r="B379">
        <v>378</v>
      </c>
      <c r="C379" t="s">
        <v>284</v>
      </c>
      <c r="D379" t="s">
        <v>52</v>
      </c>
      <c r="E379" s="5" t="s">
        <v>112</v>
      </c>
      <c r="F379" s="5" t="s">
        <v>153</v>
      </c>
      <c r="G379">
        <v>275</v>
      </c>
      <c r="H379">
        <v>398</v>
      </c>
      <c r="I379" t="s">
        <v>172</v>
      </c>
      <c r="J379" t="s">
        <v>13</v>
      </c>
      <c r="K379">
        <v>0.3</v>
      </c>
      <c r="L379">
        <v>0.45200000000000001</v>
      </c>
      <c r="M379">
        <v>2</v>
      </c>
      <c r="N379">
        <v>0</v>
      </c>
      <c r="O379">
        <v>1</v>
      </c>
      <c r="P379">
        <v>2625</v>
      </c>
      <c r="Q379" s="8" t="str" cm="1">
        <f t="array" ref="Q379">IF(AND(B379="",D379="",G379:H379="",J379:P379),"",IF(OR(B379="",D379="",AND(D379&lt;&gt;"A",D379&lt;&gt;"B",D379&lt;&gt;"C",D379&lt;&gt;"D",D379&lt;&gt;"U"),G379&lt;0,H379&lt;G379,AND(J379&lt;&gt;"BC",J379&lt;&gt;"SG",J379&lt;&gt;"KQ",J379&lt;&gt;"R"),J379="",K379="",L379="",L379&lt; 0,OR(M379="",M379&gt;15),OR(N379="",N379&gt;15),O379="",P379=""),"ERROR - Please check inputs",""))</f>
        <v/>
      </c>
      <c r="R379" s="8" cm="1">
        <f t="array" ref="R379">IF(AND(B379:D379="",G379:P379=""),"",H379-G379)</f>
        <v>123</v>
      </c>
      <c r="S379" s="8" cm="1">
        <f t="array" ref="S379">IF(AND(B379:D379="",G379:P379=""),"",P379*R379/1000*365)</f>
        <v>117849.375</v>
      </c>
      <c r="T379" s="8" cm="1">
        <f t="array" ref="T379">IF(AND(B379:D379="",G379:P379=""),"",MAX(0,K379-L379))</f>
        <v>0</v>
      </c>
      <c r="U379" s="8" cm="1">
        <f t="array" ref="U379">IF(AND(B379:D379="",G379:P379=""),"",VLOOKUP(J379,ABen_Rates,3,FALSE)*T379*S379)</f>
        <v>0</v>
      </c>
      <c r="V379" s="8" cm="1">
        <f t="array" ref="V379">IF(AND(B379:D379="",G379:P379=""),"",VLOOKUP(D379,Treatment_Life,2,FALSE)*U379)</f>
        <v>0</v>
      </c>
      <c r="W379" s="8" cm="1">
        <f t="array" ref="W379">IF(AND(B379:D379="",G379:P379=""),"",(H379-G379)*O379*Lane_Width*Cost_m2)</f>
        <v>2656.8</v>
      </c>
      <c r="X379" s="8" cm="1">
        <f t="array" ref="X379">IF(AND(B379:D379="",G379:P379=""),"",V379*Av_Cost_Coll/W379)</f>
        <v>0</v>
      </c>
      <c r="Y379" s="8" cm="1">
        <f t="array" ref="Y379">IF(AND(B379:D379="",G379:P379=""),"",VLOOKUP(CONCATENATE(M379,"-",N379),Likelihood,2,FALSE))</f>
        <v>36</v>
      </c>
      <c r="Z379" s="8" t="str" cm="1">
        <f t="array" ref="Z379">IF(AND(B379:D379="",G379:P379=""),"",IF(X379&gt;=2,IF(Y379&gt;50,"P1","P3"),IF(X379&gt;0,IF(Y379&gt;50,"P2","P5"),IF(Y379&gt;50,"P4","P6"))))</f>
        <v>P6</v>
      </c>
    </row>
    <row r="380" spans="1:26" x14ac:dyDescent="0.35">
      <c r="A380" t="s">
        <v>197</v>
      </c>
      <c r="B380">
        <v>379</v>
      </c>
      <c r="C380" t="s">
        <v>284</v>
      </c>
      <c r="D380" t="s">
        <v>52</v>
      </c>
      <c r="E380" s="5" t="s">
        <v>112</v>
      </c>
      <c r="F380" s="5" t="s">
        <v>153</v>
      </c>
      <c r="G380">
        <v>807</v>
      </c>
      <c r="H380">
        <v>821</v>
      </c>
      <c r="I380" t="s">
        <v>172</v>
      </c>
      <c r="J380" t="s">
        <v>13</v>
      </c>
      <c r="K380">
        <v>0.3</v>
      </c>
      <c r="L380">
        <v>0.4</v>
      </c>
      <c r="M380">
        <v>3</v>
      </c>
      <c r="N380">
        <v>1</v>
      </c>
      <c r="O380">
        <v>1</v>
      </c>
      <c r="P380">
        <v>2625</v>
      </c>
      <c r="Q380" s="8" t="str" cm="1">
        <f t="array" ref="Q380">IF(AND(B380="",D380="",G380:H380="",J380:P380),"",IF(OR(B380="",D380="",AND(D380&lt;&gt;"A",D380&lt;&gt;"B",D380&lt;&gt;"C",D380&lt;&gt;"D",D380&lt;&gt;"U"),G380&lt;0,H380&lt;G380,AND(J380&lt;&gt;"BC",J380&lt;&gt;"SG",J380&lt;&gt;"KQ",J380&lt;&gt;"R"),J380="",K380="",L380="",L380&lt; 0,OR(M380="",M380&gt;15),OR(N380="",N380&gt;15),O380="",P380=""),"ERROR - Please check inputs",""))</f>
        <v/>
      </c>
      <c r="R380" s="8" cm="1">
        <f t="array" ref="R380">IF(AND(B380:D380="",G380:P380=""),"",H380-G380)</f>
        <v>14</v>
      </c>
      <c r="S380" s="8" cm="1">
        <f t="array" ref="S380">IF(AND(B380:D380="",G380:P380=""),"",P380*R380/1000*365)</f>
        <v>13413.75</v>
      </c>
      <c r="T380" s="8" cm="1">
        <f t="array" ref="T380">IF(AND(B380:D380="",G380:P380=""),"",MAX(0,K380-L380))</f>
        <v>0</v>
      </c>
      <c r="U380" s="8" cm="1">
        <f t="array" ref="U380">IF(AND(B380:D380="",G380:P380=""),"",VLOOKUP(J380,ABen_Rates,3,FALSE)*T380*S380)</f>
        <v>0</v>
      </c>
      <c r="V380" s="8" cm="1">
        <f t="array" ref="V380">IF(AND(B380:D380="",G380:P380=""),"",VLOOKUP(D380,Treatment_Life,2,FALSE)*U380)</f>
        <v>0</v>
      </c>
      <c r="W380" s="8" cm="1">
        <f t="array" ref="W380">IF(AND(B380:D380="",G380:P380=""),"",(H380-G380)*O380*Lane_Width*Cost_m2)</f>
        <v>302.39999999999998</v>
      </c>
      <c r="X380" s="8" cm="1">
        <f t="array" ref="X380">IF(AND(B380:D380="",G380:P380=""),"",V380*Av_Cost_Coll/W380)</f>
        <v>0</v>
      </c>
      <c r="Y380" s="8" cm="1">
        <f t="array" ref="Y380">IF(AND(B380:D380="",G380:P380=""),"",VLOOKUP(CONCATENATE(M380,"-",N380),Likelihood,2,FALSE))</f>
        <v>51</v>
      </c>
      <c r="Z380" s="8" t="str" cm="1">
        <f t="array" ref="Z380">IF(AND(B380:D380="",G380:P380=""),"",IF(X380&gt;=2,IF(Y380&gt;50,"P1","P3"),IF(X380&gt;0,IF(Y380&gt;50,"P2","P5"),IF(Y380&gt;50,"P4","P6"))))</f>
        <v>P4</v>
      </c>
    </row>
    <row r="381" spans="1:26" x14ac:dyDescent="0.35">
      <c r="A381" t="s">
        <v>197</v>
      </c>
      <c r="B381">
        <v>380</v>
      </c>
      <c r="C381" t="s">
        <v>285</v>
      </c>
      <c r="D381" t="s">
        <v>52</v>
      </c>
      <c r="E381" s="5" t="s">
        <v>112</v>
      </c>
      <c r="F381" s="5" t="s">
        <v>153</v>
      </c>
      <c r="G381">
        <v>0</v>
      </c>
      <c r="H381">
        <v>299</v>
      </c>
      <c r="I381" t="s">
        <v>154</v>
      </c>
      <c r="J381" t="s">
        <v>13</v>
      </c>
      <c r="K381">
        <v>0.3</v>
      </c>
      <c r="L381">
        <v>0.42499999999999999</v>
      </c>
      <c r="M381">
        <v>4</v>
      </c>
      <c r="N381">
        <v>1</v>
      </c>
      <c r="O381">
        <v>1</v>
      </c>
      <c r="P381">
        <v>2990</v>
      </c>
      <c r="Q381" s="8" t="str" cm="1">
        <f t="array" ref="Q381">IF(AND(B381="",D381="",G381:H381="",J381:P381),"",IF(OR(B381="",D381="",AND(D381&lt;&gt;"A",D381&lt;&gt;"B",D381&lt;&gt;"C",D381&lt;&gt;"D",D381&lt;&gt;"U"),G381&lt;0,H381&lt;G381,AND(J381&lt;&gt;"BC",J381&lt;&gt;"SG",J381&lt;&gt;"KQ",J381&lt;&gt;"R"),J381="",K381="",L381="",L381&lt; 0,OR(M381="",M381&gt;15),OR(N381="",N381&gt;15),O381="",P381=""),"ERROR - Please check inputs",""))</f>
        <v/>
      </c>
      <c r="R381" s="8" cm="1">
        <f t="array" ref="R381">IF(AND(B381:D381="",G381:P381=""),"",H381-G381)</f>
        <v>299</v>
      </c>
      <c r="S381" s="8" cm="1">
        <f t="array" ref="S381">IF(AND(B381:D381="",G381:P381=""),"",P381*R381/1000*365)</f>
        <v>326313.65000000002</v>
      </c>
      <c r="T381" s="8" cm="1">
        <f t="array" ref="T381">IF(AND(B381:D381="",G381:P381=""),"",MAX(0,K381-L381))</f>
        <v>0</v>
      </c>
      <c r="U381" s="8" cm="1">
        <f t="array" ref="U381">IF(AND(B381:D381="",G381:P381=""),"",VLOOKUP(J381,ABen_Rates,3,FALSE)*T381*S381)</f>
        <v>0</v>
      </c>
      <c r="V381" s="8" cm="1">
        <f t="array" ref="V381">IF(AND(B381:D381="",G381:P381=""),"",VLOOKUP(D381,Treatment_Life,2,FALSE)*U381)</f>
        <v>0</v>
      </c>
      <c r="W381" s="8" cm="1">
        <f t="array" ref="W381">IF(AND(B381:D381="",G381:P381=""),"",(H381-G381)*O381*Lane_Width*Cost_m2)</f>
        <v>6458.4000000000005</v>
      </c>
      <c r="X381" s="8" cm="1">
        <f t="array" ref="X381">IF(AND(B381:D381="",G381:P381=""),"",V381*Av_Cost_Coll/W381)</f>
        <v>0</v>
      </c>
      <c r="Y381" s="8" cm="1">
        <f t="array" ref="Y381">IF(AND(B381:D381="",G381:P381=""),"",VLOOKUP(CONCATENATE(M381,"-",N381),Likelihood,2,FALSE))</f>
        <v>44</v>
      </c>
      <c r="Z381" s="8" t="str" cm="1">
        <f t="array" ref="Z381">IF(AND(B381:D381="",G381:P381=""),"",IF(X381&gt;=2,IF(Y381&gt;50,"P1","P3"),IF(X381&gt;0,IF(Y381&gt;50,"P2","P5"),IF(Y381&gt;50,"P4","P6"))))</f>
        <v>P6</v>
      </c>
    </row>
    <row r="382" spans="1:26" x14ac:dyDescent="0.35">
      <c r="A382" t="s">
        <v>197</v>
      </c>
      <c r="B382">
        <v>381</v>
      </c>
      <c r="C382" t="s">
        <v>285</v>
      </c>
      <c r="D382" t="s">
        <v>52</v>
      </c>
      <c r="E382" s="5" t="s">
        <v>112</v>
      </c>
      <c r="F382" s="5" t="s">
        <v>153</v>
      </c>
      <c r="G382">
        <v>358</v>
      </c>
      <c r="H382">
        <v>411</v>
      </c>
      <c r="I382" t="s">
        <v>154</v>
      </c>
      <c r="J382" t="s">
        <v>10</v>
      </c>
      <c r="K382">
        <v>0.4</v>
      </c>
      <c r="L382">
        <v>0.44900000000000001</v>
      </c>
      <c r="M382">
        <v>1</v>
      </c>
      <c r="N382">
        <v>0</v>
      </c>
      <c r="O382">
        <v>1</v>
      </c>
      <c r="P382">
        <v>2990</v>
      </c>
      <c r="Q382" s="8" t="str" cm="1">
        <f t="array" ref="Q382">IF(AND(B382="",D382="",G382:H382="",J382:P382),"",IF(OR(B382="",D382="",AND(D382&lt;&gt;"A",D382&lt;&gt;"B",D382&lt;&gt;"C",D382&lt;&gt;"D",D382&lt;&gt;"U"),G382&lt;0,H382&lt;G382,AND(J382&lt;&gt;"BC",J382&lt;&gt;"SG",J382&lt;&gt;"KQ",J382&lt;&gt;"R"),J382="",K382="",L382="",L382&lt; 0,OR(M382="",M382&gt;15),OR(N382="",N382&gt;15),O382="",P382=""),"ERROR - Please check inputs",""))</f>
        <v/>
      </c>
      <c r="R382" s="8" cm="1">
        <f t="array" ref="R382">IF(AND(B382:D382="",G382:P382=""),"",H382-G382)</f>
        <v>53</v>
      </c>
      <c r="S382" s="8" cm="1">
        <f t="array" ref="S382">IF(AND(B382:D382="",G382:P382=""),"",P382*R382/1000*365)</f>
        <v>57841.55</v>
      </c>
      <c r="T382" s="8" cm="1">
        <f t="array" ref="T382">IF(AND(B382:D382="",G382:P382=""),"",MAX(0,K382-L382))</f>
        <v>0</v>
      </c>
      <c r="U382" s="8" cm="1">
        <f t="array" ref="U382">IF(AND(B382:D382="",G382:P382=""),"",VLOOKUP(J382,ABen_Rates,3,FALSE)*T382*S382)</f>
        <v>0</v>
      </c>
      <c r="V382" s="8" cm="1">
        <f t="array" ref="V382">IF(AND(B382:D382="",G382:P382=""),"",VLOOKUP(D382,Treatment_Life,2,FALSE)*U382)</f>
        <v>0</v>
      </c>
      <c r="W382" s="8" cm="1">
        <f t="array" ref="W382">IF(AND(B382:D382="",G382:P382=""),"",(H382-G382)*O382*Lane_Width*Cost_m2)</f>
        <v>1144.8000000000002</v>
      </c>
      <c r="X382" s="8" cm="1">
        <f t="array" ref="X382">IF(AND(B382:D382="",G382:P382=""),"",V382*Av_Cost_Coll/W382)</f>
        <v>0</v>
      </c>
      <c r="Y382" s="8" cm="1">
        <f t="array" ref="Y382">IF(AND(B382:D382="",G382:P382=""),"",VLOOKUP(CONCATENATE(M382,"-",N382),Likelihood,2,FALSE))</f>
        <v>43</v>
      </c>
      <c r="Z382" s="8" t="str" cm="1">
        <f t="array" ref="Z382">IF(AND(B382:D382="",G382:P382=""),"",IF(X382&gt;=2,IF(Y382&gt;50,"P1","P3"),IF(X382&gt;0,IF(Y382&gt;50,"P2","P5"),IF(Y382&gt;50,"P4","P6"))))</f>
        <v>P6</v>
      </c>
    </row>
    <row r="383" spans="1:26" x14ac:dyDescent="0.35">
      <c r="A383" t="s">
        <v>197</v>
      </c>
      <c r="B383">
        <v>382</v>
      </c>
      <c r="C383" t="s">
        <v>285</v>
      </c>
      <c r="D383" t="s">
        <v>52</v>
      </c>
      <c r="E383" s="5" t="s">
        <v>112</v>
      </c>
      <c r="F383" s="5" t="s">
        <v>153</v>
      </c>
      <c r="G383">
        <v>411</v>
      </c>
      <c r="H383">
        <v>492</v>
      </c>
      <c r="I383" t="s">
        <v>154</v>
      </c>
      <c r="J383" t="s">
        <v>13</v>
      </c>
      <c r="K383">
        <v>0.3</v>
      </c>
      <c r="L383">
        <v>0.41300000000000003</v>
      </c>
      <c r="M383">
        <v>1</v>
      </c>
      <c r="N383">
        <v>0</v>
      </c>
      <c r="O383">
        <v>1</v>
      </c>
      <c r="P383">
        <v>2990</v>
      </c>
      <c r="Q383" s="8" t="str" cm="1">
        <f t="array" ref="Q383">IF(AND(B383="",D383="",G383:H383="",J383:P383),"",IF(OR(B383="",D383="",AND(D383&lt;&gt;"A",D383&lt;&gt;"B",D383&lt;&gt;"C",D383&lt;&gt;"D",D383&lt;&gt;"U"),G383&lt;0,H383&lt;G383,AND(J383&lt;&gt;"BC",J383&lt;&gt;"SG",J383&lt;&gt;"KQ",J383&lt;&gt;"R"),J383="",K383="",L383="",L383&lt; 0,OR(M383="",M383&gt;15),OR(N383="",N383&gt;15),O383="",P383=""),"ERROR - Please check inputs",""))</f>
        <v/>
      </c>
      <c r="R383" s="8" cm="1">
        <f t="array" ref="R383">IF(AND(B383:D383="",G383:P383=""),"",H383-G383)</f>
        <v>81</v>
      </c>
      <c r="S383" s="8" cm="1">
        <f t="array" ref="S383">IF(AND(B383:D383="",G383:P383=""),"",P383*R383/1000*365)</f>
        <v>88399.35</v>
      </c>
      <c r="T383" s="8" cm="1">
        <f t="array" ref="T383">IF(AND(B383:D383="",G383:P383=""),"",MAX(0,K383-L383))</f>
        <v>0</v>
      </c>
      <c r="U383" s="8" cm="1">
        <f t="array" ref="U383">IF(AND(B383:D383="",G383:P383=""),"",VLOOKUP(J383,ABen_Rates,3,FALSE)*T383*S383)</f>
        <v>0</v>
      </c>
      <c r="V383" s="8" cm="1">
        <f t="array" ref="V383">IF(AND(B383:D383="",G383:P383=""),"",VLOOKUP(D383,Treatment_Life,2,FALSE)*U383)</f>
        <v>0</v>
      </c>
      <c r="W383" s="8" cm="1">
        <f t="array" ref="W383">IF(AND(B383:D383="",G383:P383=""),"",(H383-G383)*O383*Lane_Width*Cost_m2)</f>
        <v>1749.6000000000001</v>
      </c>
      <c r="X383" s="8" cm="1">
        <f t="array" ref="X383">IF(AND(B383:D383="",G383:P383=""),"",V383*Av_Cost_Coll/W383)</f>
        <v>0</v>
      </c>
      <c r="Y383" s="8" cm="1">
        <f t="array" ref="Y383">IF(AND(B383:D383="",G383:P383=""),"",VLOOKUP(CONCATENATE(M383,"-",N383),Likelihood,2,FALSE))</f>
        <v>43</v>
      </c>
      <c r="Z383" s="8" t="str" cm="1">
        <f t="array" ref="Z383">IF(AND(B383:D383="",G383:P383=""),"",IF(X383&gt;=2,IF(Y383&gt;50,"P1","P3"),IF(X383&gt;0,IF(Y383&gt;50,"P2","P5"),IF(Y383&gt;50,"P4","P6"))))</f>
        <v>P6</v>
      </c>
    </row>
    <row r="384" spans="1:26" x14ac:dyDescent="0.35">
      <c r="A384" t="s">
        <v>197</v>
      </c>
      <c r="B384">
        <v>383</v>
      </c>
      <c r="C384" t="s">
        <v>285</v>
      </c>
      <c r="D384" t="s">
        <v>52</v>
      </c>
      <c r="E384" s="5" t="s">
        <v>112</v>
      </c>
      <c r="F384" s="5" t="s">
        <v>153</v>
      </c>
      <c r="G384">
        <v>492</v>
      </c>
      <c r="H384">
        <v>552</v>
      </c>
      <c r="I384" t="s">
        <v>154</v>
      </c>
      <c r="J384" t="s">
        <v>13</v>
      </c>
      <c r="K384">
        <v>0.3</v>
      </c>
      <c r="L384">
        <v>0.39500000000000002</v>
      </c>
      <c r="M384">
        <v>1</v>
      </c>
      <c r="N384">
        <v>0</v>
      </c>
      <c r="O384">
        <v>1</v>
      </c>
      <c r="P384">
        <v>2990</v>
      </c>
      <c r="Q384" s="8" t="str" cm="1">
        <f t="array" ref="Q384">IF(AND(B384="",D384="",G384:H384="",J384:P384),"",IF(OR(B384="",D384="",AND(D384&lt;&gt;"A",D384&lt;&gt;"B",D384&lt;&gt;"C",D384&lt;&gt;"D",D384&lt;&gt;"U"),G384&lt;0,H384&lt;G384,AND(J384&lt;&gt;"BC",J384&lt;&gt;"SG",J384&lt;&gt;"KQ",J384&lt;&gt;"R"),J384="",K384="",L384="",L384&lt; 0,OR(M384="",M384&gt;15),OR(N384="",N384&gt;15),O384="",P384=""),"ERROR - Please check inputs",""))</f>
        <v/>
      </c>
      <c r="R384" s="8" cm="1">
        <f t="array" ref="R384">IF(AND(B384:D384="",G384:P384=""),"",H384-G384)</f>
        <v>60</v>
      </c>
      <c r="S384" s="8" cm="1">
        <f t="array" ref="S384">IF(AND(B384:D384="",G384:P384=""),"",P384*R384/1000*365)</f>
        <v>65481</v>
      </c>
      <c r="T384" s="8" cm="1">
        <f t="array" ref="T384">IF(AND(B384:D384="",G384:P384=""),"",MAX(0,K384-L384))</f>
        <v>0</v>
      </c>
      <c r="U384" s="8" cm="1">
        <f t="array" ref="U384">IF(AND(B384:D384="",G384:P384=""),"",VLOOKUP(J384,ABen_Rates,3,FALSE)*T384*S384)</f>
        <v>0</v>
      </c>
      <c r="V384" s="8" cm="1">
        <f t="array" ref="V384">IF(AND(B384:D384="",G384:P384=""),"",VLOOKUP(D384,Treatment_Life,2,FALSE)*U384)</f>
        <v>0</v>
      </c>
      <c r="W384" s="8" cm="1">
        <f t="array" ref="W384">IF(AND(B384:D384="",G384:P384=""),"",(H384-G384)*O384*Lane_Width*Cost_m2)</f>
        <v>1296</v>
      </c>
      <c r="X384" s="8" cm="1">
        <f t="array" ref="X384">IF(AND(B384:D384="",G384:P384=""),"",V384*Av_Cost_Coll/W384)</f>
        <v>0</v>
      </c>
      <c r="Y384" s="8" cm="1">
        <f t="array" ref="Y384">IF(AND(B384:D384="",G384:P384=""),"",VLOOKUP(CONCATENATE(M384,"-",N384),Likelihood,2,FALSE))</f>
        <v>43</v>
      </c>
      <c r="Z384" s="8" t="str" cm="1">
        <f t="array" ref="Z384">IF(AND(B384:D384="",G384:P384=""),"",IF(X384&gt;=2,IF(Y384&gt;50,"P1","P3"),IF(X384&gt;0,IF(Y384&gt;50,"P2","P5"),IF(Y384&gt;50,"P4","P6"))))</f>
        <v>P6</v>
      </c>
    </row>
    <row r="385" spans="1:26" x14ac:dyDescent="0.35">
      <c r="A385" t="s">
        <v>197</v>
      </c>
      <c r="B385">
        <v>384</v>
      </c>
      <c r="C385" t="s">
        <v>285</v>
      </c>
      <c r="D385" t="s">
        <v>52</v>
      </c>
      <c r="E385" s="5" t="s">
        <v>112</v>
      </c>
      <c r="F385" s="5" t="s">
        <v>153</v>
      </c>
      <c r="G385">
        <v>552</v>
      </c>
      <c r="H385">
        <v>613</v>
      </c>
      <c r="I385" t="s">
        <v>154</v>
      </c>
      <c r="J385" t="s">
        <v>13</v>
      </c>
      <c r="K385">
        <v>0.3</v>
      </c>
      <c r="L385">
        <v>0.36699999999999999</v>
      </c>
      <c r="M385">
        <v>1</v>
      </c>
      <c r="N385">
        <v>1</v>
      </c>
      <c r="O385">
        <v>1</v>
      </c>
      <c r="P385">
        <v>2990</v>
      </c>
      <c r="Q385" s="8" t="str" cm="1">
        <f t="array" ref="Q385">IF(AND(B385="",D385="",G385:H385="",J385:P385),"",IF(OR(B385="",D385="",AND(D385&lt;&gt;"A",D385&lt;&gt;"B",D385&lt;&gt;"C",D385&lt;&gt;"D",D385&lt;&gt;"U"),G385&lt;0,H385&lt;G385,AND(J385&lt;&gt;"BC",J385&lt;&gt;"SG",J385&lt;&gt;"KQ",J385&lt;&gt;"R"),J385="",K385="",L385="",L385&lt; 0,OR(M385="",M385&gt;15),OR(N385="",N385&gt;15),O385="",P385=""),"ERROR - Please check inputs",""))</f>
        <v/>
      </c>
      <c r="R385" s="8" cm="1">
        <f t="array" ref="R385">IF(AND(B385:D385="",G385:P385=""),"",H385-G385)</f>
        <v>61</v>
      </c>
      <c r="S385" s="8" cm="1">
        <f t="array" ref="S385">IF(AND(B385:D385="",G385:P385=""),"",P385*R385/1000*365)</f>
        <v>66572.349999999991</v>
      </c>
      <c r="T385" s="8" cm="1">
        <f t="array" ref="T385">IF(AND(B385:D385="",G385:P385=""),"",MAX(0,K385-L385))</f>
        <v>0</v>
      </c>
      <c r="U385" s="8" cm="1">
        <f t="array" ref="U385">IF(AND(B385:D385="",G385:P385=""),"",VLOOKUP(J385,ABen_Rates,3,FALSE)*T385*S385)</f>
        <v>0</v>
      </c>
      <c r="V385" s="8" cm="1">
        <f t="array" ref="V385">IF(AND(B385:D385="",G385:P385=""),"",VLOOKUP(D385,Treatment_Life,2,FALSE)*U385)</f>
        <v>0</v>
      </c>
      <c r="W385" s="8" cm="1">
        <f t="array" ref="W385">IF(AND(B385:D385="",G385:P385=""),"",(H385-G385)*O385*Lane_Width*Cost_m2)</f>
        <v>1317.6</v>
      </c>
      <c r="X385" s="8" cm="1">
        <f t="array" ref="X385">IF(AND(B385:D385="",G385:P385=""),"",V385*Av_Cost_Coll/W385)</f>
        <v>0</v>
      </c>
      <c r="Y385" s="8" cm="1">
        <f t="array" ref="Y385">IF(AND(B385:D385="",G385:P385=""),"",VLOOKUP(CONCATENATE(M385,"-",N385),Likelihood,2,FALSE))</f>
        <v>66</v>
      </c>
      <c r="Z385" s="8" t="str" cm="1">
        <f t="array" ref="Z385">IF(AND(B385:D385="",G385:P385=""),"",IF(X385&gt;=2,IF(Y385&gt;50,"P1","P3"),IF(X385&gt;0,IF(Y385&gt;50,"P2","P5"),IF(Y385&gt;50,"P4","P6"))))</f>
        <v>P4</v>
      </c>
    </row>
    <row r="386" spans="1:26" x14ac:dyDescent="0.35">
      <c r="A386" t="s">
        <v>197</v>
      </c>
      <c r="B386">
        <v>385</v>
      </c>
      <c r="C386" t="s">
        <v>285</v>
      </c>
      <c r="D386" t="s">
        <v>52</v>
      </c>
      <c r="E386" s="5" t="s">
        <v>112</v>
      </c>
      <c r="F386" s="5" t="s">
        <v>153</v>
      </c>
      <c r="G386">
        <v>0</v>
      </c>
      <c r="H386">
        <v>200</v>
      </c>
      <c r="I386" t="s">
        <v>172</v>
      </c>
      <c r="J386" t="s">
        <v>13</v>
      </c>
      <c r="K386">
        <v>0.3</v>
      </c>
      <c r="L386">
        <v>0.38700000000000001</v>
      </c>
      <c r="M386">
        <v>4</v>
      </c>
      <c r="N386">
        <v>1</v>
      </c>
      <c r="O386">
        <v>1</v>
      </c>
      <c r="P386">
        <v>2990</v>
      </c>
      <c r="Q386" s="8" t="str" cm="1">
        <f t="array" ref="Q386">IF(AND(B386="",D386="",G386:H386="",J386:P386),"",IF(OR(B386="",D386="",AND(D386&lt;&gt;"A",D386&lt;&gt;"B",D386&lt;&gt;"C",D386&lt;&gt;"D",D386&lt;&gt;"U"),G386&lt;0,H386&lt;G386,AND(J386&lt;&gt;"BC",J386&lt;&gt;"SG",J386&lt;&gt;"KQ",J386&lt;&gt;"R"),J386="",K386="",L386="",L386&lt; 0,OR(M386="",M386&gt;15),OR(N386="",N386&gt;15),O386="",P386=""),"ERROR - Please check inputs",""))</f>
        <v/>
      </c>
      <c r="R386" s="8" cm="1">
        <f t="array" ref="R386">IF(AND(B386:D386="",G386:P386=""),"",H386-G386)</f>
        <v>200</v>
      </c>
      <c r="S386" s="8" cm="1">
        <f t="array" ref="S386">IF(AND(B386:D386="",G386:P386=""),"",P386*R386/1000*365)</f>
        <v>218270</v>
      </c>
      <c r="T386" s="8" cm="1">
        <f t="array" ref="T386">IF(AND(B386:D386="",G386:P386=""),"",MAX(0,K386-L386))</f>
        <v>0</v>
      </c>
      <c r="U386" s="8" cm="1">
        <f t="array" ref="U386">IF(AND(B386:D386="",G386:P386=""),"",VLOOKUP(J386,ABen_Rates,3,FALSE)*T386*S386)</f>
        <v>0</v>
      </c>
      <c r="V386" s="8" cm="1">
        <f t="array" ref="V386">IF(AND(B386:D386="",G386:P386=""),"",VLOOKUP(D386,Treatment_Life,2,FALSE)*U386)</f>
        <v>0</v>
      </c>
      <c r="W386" s="8" cm="1">
        <f t="array" ref="W386">IF(AND(B386:D386="",G386:P386=""),"",(H386-G386)*O386*Lane_Width*Cost_m2)</f>
        <v>4320</v>
      </c>
      <c r="X386" s="8" cm="1">
        <f t="array" ref="X386">IF(AND(B386:D386="",G386:P386=""),"",V386*Av_Cost_Coll/W386)</f>
        <v>0</v>
      </c>
      <c r="Y386" s="8" cm="1">
        <f t="array" ref="Y386">IF(AND(B386:D386="",G386:P386=""),"",VLOOKUP(CONCATENATE(M386,"-",N386),Likelihood,2,FALSE))</f>
        <v>44</v>
      </c>
      <c r="Z386" s="8" t="str" cm="1">
        <f t="array" ref="Z386">IF(AND(B386:D386="",G386:P386=""),"",IF(X386&gt;=2,IF(Y386&gt;50,"P1","P3"),IF(X386&gt;0,IF(Y386&gt;50,"P2","P5"),IF(Y386&gt;50,"P4","P6"))))</f>
        <v>P6</v>
      </c>
    </row>
    <row r="387" spans="1:26" x14ac:dyDescent="0.35">
      <c r="A387" t="s">
        <v>197</v>
      </c>
      <c r="B387">
        <v>386</v>
      </c>
      <c r="C387" t="s">
        <v>285</v>
      </c>
      <c r="D387" t="s">
        <v>52</v>
      </c>
      <c r="E387" s="5" t="s">
        <v>112</v>
      </c>
      <c r="F387" s="5" t="s">
        <v>153</v>
      </c>
      <c r="G387">
        <v>349</v>
      </c>
      <c r="H387">
        <v>461</v>
      </c>
      <c r="I387" t="s">
        <v>172</v>
      </c>
      <c r="J387" t="s">
        <v>10</v>
      </c>
      <c r="K387">
        <v>0.4</v>
      </c>
      <c r="L387">
        <v>0.435</v>
      </c>
      <c r="M387">
        <v>1</v>
      </c>
      <c r="N387">
        <v>0</v>
      </c>
      <c r="O387">
        <v>1</v>
      </c>
      <c r="P387">
        <v>2990</v>
      </c>
      <c r="Q387" s="8" t="str" cm="1">
        <f t="array" ref="Q387">IF(AND(B387="",D387="",G387:H387="",J387:P387),"",IF(OR(B387="",D387="",AND(D387&lt;&gt;"A",D387&lt;&gt;"B",D387&lt;&gt;"C",D387&lt;&gt;"D",D387&lt;&gt;"U"),G387&lt;0,H387&lt;G387,AND(J387&lt;&gt;"BC",J387&lt;&gt;"SG",J387&lt;&gt;"KQ",J387&lt;&gt;"R"),J387="",K387="",L387="",L387&lt; 0,OR(M387="",M387&gt;15),OR(N387="",N387&gt;15),O387="",P387=""),"ERROR - Please check inputs",""))</f>
        <v/>
      </c>
      <c r="R387" s="8" cm="1">
        <f t="array" ref="R387">IF(AND(B387:D387="",G387:P387=""),"",H387-G387)</f>
        <v>112</v>
      </c>
      <c r="S387" s="8" cm="1">
        <f t="array" ref="S387">IF(AND(B387:D387="",G387:P387=""),"",P387*R387/1000*365)</f>
        <v>122231.2</v>
      </c>
      <c r="T387" s="8" cm="1">
        <f t="array" ref="T387">IF(AND(B387:D387="",G387:P387=""),"",MAX(0,K387-L387))</f>
        <v>0</v>
      </c>
      <c r="U387" s="8" cm="1">
        <f t="array" ref="U387">IF(AND(B387:D387="",G387:P387=""),"",VLOOKUP(J387,ABen_Rates,3,FALSE)*T387*S387)</f>
        <v>0</v>
      </c>
      <c r="V387" s="8" cm="1">
        <f t="array" ref="V387">IF(AND(B387:D387="",G387:P387=""),"",VLOOKUP(D387,Treatment_Life,2,FALSE)*U387)</f>
        <v>0</v>
      </c>
      <c r="W387" s="8" cm="1">
        <f t="array" ref="W387">IF(AND(B387:D387="",G387:P387=""),"",(H387-G387)*O387*Lane_Width*Cost_m2)</f>
        <v>2419.1999999999998</v>
      </c>
      <c r="X387" s="8" cm="1">
        <f t="array" ref="X387">IF(AND(B387:D387="",G387:P387=""),"",V387*Av_Cost_Coll/W387)</f>
        <v>0</v>
      </c>
      <c r="Y387" s="8" cm="1">
        <f t="array" ref="Y387">IF(AND(B387:D387="",G387:P387=""),"",VLOOKUP(CONCATENATE(M387,"-",N387),Likelihood,2,FALSE))</f>
        <v>43</v>
      </c>
      <c r="Z387" s="8" t="str" cm="1">
        <f t="array" ref="Z387">IF(AND(B387:D387="",G387:P387=""),"",IF(X387&gt;=2,IF(Y387&gt;50,"P1","P3"),IF(X387&gt;0,IF(Y387&gt;50,"P2","P5"),IF(Y387&gt;50,"P4","P6"))))</f>
        <v>P6</v>
      </c>
    </row>
    <row r="388" spans="1:26" x14ac:dyDescent="0.35">
      <c r="A388" t="s">
        <v>197</v>
      </c>
      <c r="B388">
        <v>387</v>
      </c>
      <c r="C388" t="s">
        <v>285</v>
      </c>
      <c r="D388" t="s">
        <v>52</v>
      </c>
      <c r="E388" s="5" t="s">
        <v>112</v>
      </c>
      <c r="F388" s="5" t="s">
        <v>153</v>
      </c>
      <c r="G388">
        <v>461</v>
      </c>
      <c r="H388">
        <v>542</v>
      </c>
      <c r="I388" t="s">
        <v>172</v>
      </c>
      <c r="J388" t="s">
        <v>13</v>
      </c>
      <c r="K388">
        <v>0.3</v>
      </c>
      <c r="L388">
        <v>0.42899999999999999</v>
      </c>
      <c r="M388">
        <v>1</v>
      </c>
      <c r="N388">
        <v>0</v>
      </c>
      <c r="O388">
        <v>1</v>
      </c>
      <c r="P388">
        <v>2990</v>
      </c>
      <c r="Q388" s="8" t="str" cm="1">
        <f t="array" ref="Q388">IF(AND(B388="",D388="",G388:H388="",J388:P388),"",IF(OR(B388="",D388="",AND(D388&lt;&gt;"A",D388&lt;&gt;"B",D388&lt;&gt;"C",D388&lt;&gt;"D",D388&lt;&gt;"U"),G388&lt;0,H388&lt;G388,AND(J388&lt;&gt;"BC",J388&lt;&gt;"SG",J388&lt;&gt;"KQ",J388&lt;&gt;"R"),J388="",K388="",L388="",L388&lt; 0,OR(M388="",M388&gt;15),OR(N388="",N388&gt;15),O388="",P388=""),"ERROR - Please check inputs",""))</f>
        <v/>
      </c>
      <c r="R388" s="8" cm="1">
        <f t="array" ref="R388">IF(AND(B388:D388="",G388:P388=""),"",H388-G388)</f>
        <v>81</v>
      </c>
      <c r="S388" s="8" cm="1">
        <f t="array" ref="S388">IF(AND(B388:D388="",G388:P388=""),"",P388*R388/1000*365)</f>
        <v>88399.35</v>
      </c>
      <c r="T388" s="8" cm="1">
        <f t="array" ref="T388">IF(AND(B388:D388="",G388:P388=""),"",MAX(0,K388-L388))</f>
        <v>0</v>
      </c>
      <c r="U388" s="8" cm="1">
        <f t="array" ref="U388">IF(AND(B388:D388="",G388:P388=""),"",VLOOKUP(J388,ABen_Rates,3,FALSE)*T388*S388)</f>
        <v>0</v>
      </c>
      <c r="V388" s="8" cm="1">
        <f t="array" ref="V388">IF(AND(B388:D388="",G388:P388=""),"",VLOOKUP(D388,Treatment_Life,2,FALSE)*U388)</f>
        <v>0</v>
      </c>
      <c r="W388" s="8" cm="1">
        <f t="array" ref="W388">IF(AND(B388:D388="",G388:P388=""),"",(H388-G388)*O388*Lane_Width*Cost_m2)</f>
        <v>1749.6000000000001</v>
      </c>
      <c r="X388" s="8" cm="1">
        <f t="array" ref="X388">IF(AND(B388:D388="",G388:P388=""),"",V388*Av_Cost_Coll/W388)</f>
        <v>0</v>
      </c>
      <c r="Y388" s="8" cm="1">
        <f t="array" ref="Y388">IF(AND(B388:D388="",G388:P388=""),"",VLOOKUP(CONCATENATE(M388,"-",N388),Likelihood,2,FALSE))</f>
        <v>43</v>
      </c>
      <c r="Z388" s="8" t="str" cm="1">
        <f t="array" ref="Z388">IF(AND(B388:D388="",G388:P388=""),"",IF(X388&gt;=2,IF(Y388&gt;50,"P1","P3"),IF(X388&gt;0,IF(Y388&gt;50,"P2","P5"),IF(Y388&gt;50,"P4","P6"))))</f>
        <v>P6</v>
      </c>
    </row>
    <row r="389" spans="1:26" x14ac:dyDescent="0.35">
      <c r="A389" t="s">
        <v>197</v>
      </c>
      <c r="B389">
        <v>388</v>
      </c>
      <c r="C389" t="s">
        <v>285</v>
      </c>
      <c r="D389" t="s">
        <v>52</v>
      </c>
      <c r="E389" s="5" t="s">
        <v>112</v>
      </c>
      <c r="F389" s="5" t="s">
        <v>153</v>
      </c>
      <c r="G389">
        <v>542</v>
      </c>
      <c r="H389">
        <v>613</v>
      </c>
      <c r="I389" t="s">
        <v>172</v>
      </c>
      <c r="J389" t="s">
        <v>13</v>
      </c>
      <c r="K389">
        <v>0.3</v>
      </c>
      <c r="L389">
        <v>0.39900000000000002</v>
      </c>
      <c r="M389">
        <v>1</v>
      </c>
      <c r="N389">
        <v>1</v>
      </c>
      <c r="O389">
        <v>1</v>
      </c>
      <c r="P389">
        <v>2990</v>
      </c>
      <c r="Q389" s="8" t="str" cm="1">
        <f t="array" ref="Q389">IF(AND(B389="",D389="",G389:H389="",J389:P389),"",IF(OR(B389="",D389="",AND(D389&lt;&gt;"A",D389&lt;&gt;"B",D389&lt;&gt;"C",D389&lt;&gt;"D",D389&lt;&gt;"U"),G389&lt;0,H389&lt;G389,AND(J389&lt;&gt;"BC",J389&lt;&gt;"SG",J389&lt;&gt;"KQ",J389&lt;&gt;"R"),J389="",K389="",L389="",L389&lt; 0,OR(M389="",M389&gt;15),OR(N389="",N389&gt;15),O389="",P389=""),"ERROR - Please check inputs",""))</f>
        <v/>
      </c>
      <c r="R389" s="8" cm="1">
        <f t="array" ref="R389">IF(AND(B389:D389="",G389:P389=""),"",H389-G389)</f>
        <v>71</v>
      </c>
      <c r="S389" s="8" cm="1">
        <f t="array" ref="S389">IF(AND(B389:D389="",G389:P389=""),"",P389*R389/1000*365)</f>
        <v>77485.849999999991</v>
      </c>
      <c r="T389" s="8" cm="1">
        <f t="array" ref="T389">IF(AND(B389:D389="",G389:P389=""),"",MAX(0,K389-L389))</f>
        <v>0</v>
      </c>
      <c r="U389" s="8" cm="1">
        <f t="array" ref="U389">IF(AND(B389:D389="",G389:P389=""),"",VLOOKUP(J389,ABen_Rates,3,FALSE)*T389*S389)</f>
        <v>0</v>
      </c>
      <c r="V389" s="8" cm="1">
        <f t="array" ref="V389">IF(AND(B389:D389="",G389:P389=""),"",VLOOKUP(D389,Treatment_Life,2,FALSE)*U389)</f>
        <v>0</v>
      </c>
      <c r="W389" s="8" cm="1">
        <f t="array" ref="W389">IF(AND(B389:D389="",G389:P389=""),"",(H389-G389)*O389*Lane_Width*Cost_m2)</f>
        <v>1533.6</v>
      </c>
      <c r="X389" s="8" cm="1">
        <f t="array" ref="X389">IF(AND(B389:D389="",G389:P389=""),"",V389*Av_Cost_Coll/W389)</f>
        <v>0</v>
      </c>
      <c r="Y389" s="8" cm="1">
        <f t="array" ref="Y389">IF(AND(B389:D389="",G389:P389=""),"",VLOOKUP(CONCATENATE(M389,"-",N389),Likelihood,2,FALSE))</f>
        <v>66</v>
      </c>
      <c r="Z389" s="8" t="str" cm="1">
        <f t="array" ref="Z389">IF(AND(B389:D389="",G389:P389=""),"",IF(X389&gt;=2,IF(Y389&gt;50,"P1","P3"),IF(X389&gt;0,IF(Y389&gt;50,"P2","P5"),IF(Y389&gt;50,"P4","P6"))))</f>
        <v>P4</v>
      </c>
    </row>
    <row r="390" spans="1:26" x14ac:dyDescent="0.35">
      <c r="A390" t="s">
        <v>197</v>
      </c>
      <c r="B390">
        <v>389</v>
      </c>
      <c r="C390" t="s">
        <v>286</v>
      </c>
      <c r="D390" t="s">
        <v>52</v>
      </c>
      <c r="E390" s="5" t="s">
        <v>112</v>
      </c>
      <c r="F390" s="5" t="s">
        <v>153</v>
      </c>
      <c r="G390">
        <v>0</v>
      </c>
      <c r="H390">
        <v>105</v>
      </c>
      <c r="I390" t="s">
        <v>154</v>
      </c>
      <c r="J390" t="s">
        <v>7</v>
      </c>
      <c r="K390">
        <v>0.35</v>
      </c>
      <c r="L390">
        <v>0.33200000000000002</v>
      </c>
      <c r="M390">
        <v>2</v>
      </c>
      <c r="N390">
        <v>1</v>
      </c>
      <c r="O390">
        <v>1</v>
      </c>
      <c r="P390">
        <v>2990</v>
      </c>
      <c r="Q390" s="8" t="str" cm="1">
        <f t="array" ref="Q390">IF(AND(B390="",D390="",G390:H390="",J390:P390),"",IF(OR(B390="",D390="",AND(D390&lt;&gt;"A",D390&lt;&gt;"B",D390&lt;&gt;"C",D390&lt;&gt;"D",D390&lt;&gt;"U"),G390&lt;0,H390&lt;G390,AND(J390&lt;&gt;"BC",J390&lt;&gt;"SG",J390&lt;&gt;"KQ",J390&lt;&gt;"R"),J390="",K390="",L390="",L390&lt; 0,OR(M390="",M390&gt;15),OR(N390="",N390&gt;15),O390="",P390=""),"ERROR - Please check inputs",""))</f>
        <v/>
      </c>
      <c r="R390" s="8" cm="1">
        <f t="array" ref="R390">IF(AND(B390:D390="",G390:P390=""),"",H390-G390)</f>
        <v>105</v>
      </c>
      <c r="S390" s="8" cm="1">
        <f t="array" ref="S390">IF(AND(B390:D390="",G390:P390=""),"",P390*R390/1000*365)</f>
        <v>114591.75</v>
      </c>
      <c r="T390" s="8" cm="1">
        <f t="array" ref="T390">IF(AND(B390:D390="",G390:P390=""),"",MAX(0,K390-L390))</f>
        <v>1.799999999999996E-2</v>
      </c>
      <c r="U390" s="8" cm="1">
        <f t="array" ref="U390">IF(AND(B390:D390="",G390:P390=""),"",VLOOKUP(J390,ABen_Rates,3,FALSE)*T390*S390)</f>
        <v>7.7555696399999826E-4</v>
      </c>
      <c r="V390" s="8" cm="1">
        <f t="array" ref="V390">IF(AND(B390:D390="",G390:P390=""),"",VLOOKUP(D390,Treatment_Life,2,FALSE)*U390)</f>
        <v>8.5311266039999802E-3</v>
      </c>
      <c r="W390" s="8" cm="1">
        <f t="array" ref="W390">IF(AND(B390:D390="",G390:P390=""),"",(H390-G390)*O390*Lane_Width*Cost_m2)</f>
        <v>2268</v>
      </c>
      <c r="X390" s="8" cm="1">
        <f t="array" ref="X390">IF(AND(B390:D390="",G390:P390=""),"",V390*Av_Cost_Coll/W390)</f>
        <v>0.50143690220433224</v>
      </c>
      <c r="Y390" s="8" cm="1">
        <f t="array" ref="Y390">IF(AND(B390:D390="",G390:P390=""),"",VLOOKUP(CONCATENATE(M390,"-",N390),Likelihood,2,FALSE))</f>
        <v>59</v>
      </c>
      <c r="Z390" s="8" t="str" cm="1">
        <f t="array" ref="Z390">IF(AND(B390:D390="",G390:P390=""),"",IF(X390&gt;=2,IF(Y390&gt;50,"P1","P3"),IF(X390&gt;0,IF(Y390&gt;50,"P2","P5"),IF(Y390&gt;50,"P4","P6"))))</f>
        <v>P2</v>
      </c>
    </row>
    <row r="391" spans="1:26" x14ac:dyDescent="0.35">
      <c r="A391" t="s">
        <v>197</v>
      </c>
      <c r="B391">
        <v>390</v>
      </c>
      <c r="C391" t="s">
        <v>286</v>
      </c>
      <c r="D391" t="s">
        <v>52</v>
      </c>
      <c r="E391" s="5" t="s">
        <v>112</v>
      </c>
      <c r="F391" s="5" t="s">
        <v>153</v>
      </c>
      <c r="G391">
        <v>105</v>
      </c>
      <c r="H391">
        <v>330</v>
      </c>
      <c r="I391" t="s">
        <v>154</v>
      </c>
      <c r="J391" t="s">
        <v>13</v>
      </c>
      <c r="K391">
        <v>0.3</v>
      </c>
      <c r="L391">
        <v>0.33100000000000002</v>
      </c>
      <c r="M391">
        <v>3</v>
      </c>
      <c r="N391">
        <v>2</v>
      </c>
      <c r="O391">
        <v>1</v>
      </c>
      <c r="P391">
        <v>2990</v>
      </c>
      <c r="Q391" s="8" t="str" cm="1">
        <f t="array" ref="Q391">IF(AND(B391="",D391="",G391:H391="",J391:P391),"",IF(OR(B391="",D391="",AND(D391&lt;&gt;"A",D391&lt;&gt;"B",D391&lt;&gt;"C",D391&lt;&gt;"D",D391&lt;&gt;"U"),G391&lt;0,H391&lt;G391,AND(J391&lt;&gt;"BC",J391&lt;&gt;"SG",J391&lt;&gt;"KQ",J391&lt;&gt;"R"),J391="",K391="",L391="",L391&lt; 0,OR(M391="",M391&gt;15),OR(N391="",N391&gt;15),O391="",P391=""),"ERROR - Please check inputs",""))</f>
        <v/>
      </c>
      <c r="R391" s="8" cm="1">
        <f t="array" ref="R391">IF(AND(B391:D391="",G391:P391=""),"",H391-G391)</f>
        <v>225</v>
      </c>
      <c r="S391" s="8" cm="1">
        <f t="array" ref="S391">IF(AND(B391:D391="",G391:P391=""),"",P391*R391/1000*365)</f>
        <v>245553.75</v>
      </c>
      <c r="T391" s="8" cm="1">
        <f t="array" ref="T391">IF(AND(B391:D391="",G391:P391=""),"",MAX(0,K391-L391))</f>
        <v>0</v>
      </c>
      <c r="U391" s="8" cm="1">
        <f t="array" ref="U391">IF(AND(B391:D391="",G391:P391=""),"",VLOOKUP(J391,ABen_Rates,3,FALSE)*T391*S391)</f>
        <v>0</v>
      </c>
      <c r="V391" s="8" cm="1">
        <f t="array" ref="V391">IF(AND(B391:D391="",G391:P391=""),"",VLOOKUP(D391,Treatment_Life,2,FALSE)*U391)</f>
        <v>0</v>
      </c>
      <c r="W391" s="8" cm="1">
        <f t="array" ref="W391">IF(AND(B391:D391="",G391:P391=""),"",(H391-G391)*O391*Lane_Width*Cost_m2)</f>
        <v>4860</v>
      </c>
      <c r="X391" s="8" cm="1">
        <f t="array" ref="X391">IF(AND(B391:D391="",G391:P391=""),"",V391*Av_Cost_Coll/W391)</f>
        <v>0</v>
      </c>
      <c r="Y391" s="8" cm="1">
        <f t="array" ref="Y391">IF(AND(B391:D391="",G391:P391=""),"",VLOOKUP(CONCATENATE(M391,"-",N391),Likelihood,2,FALSE))</f>
        <v>73</v>
      </c>
      <c r="Z391" s="8" t="str" cm="1">
        <f t="array" ref="Z391">IF(AND(B391:D391="",G391:P391=""),"",IF(X391&gt;=2,IF(Y391&gt;50,"P1","P3"),IF(X391&gt;0,IF(Y391&gt;50,"P2","P5"),IF(Y391&gt;50,"P4","P6"))))</f>
        <v>P4</v>
      </c>
    </row>
    <row r="392" spans="1:26" x14ac:dyDescent="0.35">
      <c r="A392" t="s">
        <v>197</v>
      </c>
      <c r="B392">
        <v>391</v>
      </c>
      <c r="C392" t="s">
        <v>286</v>
      </c>
      <c r="D392" t="s">
        <v>52</v>
      </c>
      <c r="E392" s="5" t="s">
        <v>112</v>
      </c>
      <c r="F392" s="5" t="s">
        <v>153</v>
      </c>
      <c r="G392">
        <v>0</v>
      </c>
      <c r="H392">
        <v>155</v>
      </c>
      <c r="I392" t="s">
        <v>172</v>
      </c>
      <c r="J392" t="s">
        <v>7</v>
      </c>
      <c r="K392">
        <v>0.35</v>
      </c>
      <c r="L392">
        <v>0.32300000000000001</v>
      </c>
      <c r="M392">
        <v>2</v>
      </c>
      <c r="N392">
        <v>1</v>
      </c>
      <c r="O392">
        <v>1</v>
      </c>
      <c r="P392">
        <v>2990</v>
      </c>
      <c r="Q392" s="8" t="str" cm="1">
        <f t="array" ref="Q392">IF(AND(B392="",D392="",G392:H392="",J392:P392),"",IF(OR(B392="",D392="",AND(D392&lt;&gt;"A",D392&lt;&gt;"B",D392&lt;&gt;"C",D392&lt;&gt;"D",D392&lt;&gt;"U"),G392&lt;0,H392&lt;G392,AND(J392&lt;&gt;"BC",J392&lt;&gt;"SG",J392&lt;&gt;"KQ",J392&lt;&gt;"R"),J392="",K392="",L392="",L392&lt; 0,OR(M392="",M392&gt;15),OR(N392="",N392&gt;15),O392="",P392=""),"ERROR - Please check inputs",""))</f>
        <v/>
      </c>
      <c r="R392" s="8" cm="1">
        <f t="array" ref="R392">IF(AND(B392:D392="",G392:P392=""),"",H392-G392)</f>
        <v>155</v>
      </c>
      <c r="S392" s="8" cm="1">
        <f t="array" ref="S392">IF(AND(B392:D392="",G392:P392=""),"",P392*R392/1000*365)</f>
        <v>169159.25</v>
      </c>
      <c r="T392" s="8" cm="1">
        <f t="array" ref="T392">IF(AND(B392:D392="",G392:P392=""),"",MAX(0,K392-L392))</f>
        <v>2.6999999999999968E-2</v>
      </c>
      <c r="U392" s="8" cm="1">
        <f t="array" ref="U392">IF(AND(B392:D392="",G392:P392=""),"",VLOOKUP(J392,ABen_Rates,3,FALSE)*T392*S392)</f>
        <v>1.7173047059999978E-3</v>
      </c>
      <c r="V392" s="8" cm="1">
        <f t="array" ref="V392">IF(AND(B392:D392="",G392:P392=""),"",VLOOKUP(D392,Treatment_Life,2,FALSE)*U392)</f>
        <v>1.8890351765999975E-2</v>
      </c>
      <c r="W392" s="8" cm="1">
        <f t="array" ref="W392">IF(AND(B392:D392="",G392:P392=""),"",(H392-G392)*O392*Lane_Width*Cost_m2)</f>
        <v>3348</v>
      </c>
      <c r="X392" s="8" cm="1">
        <f t="array" ref="X392">IF(AND(B392:D392="",G392:P392=""),"",V392*Av_Cost_Coll/W392)</f>
        <v>0.75215535330649907</v>
      </c>
      <c r="Y392" s="8" cm="1">
        <f t="array" ref="Y392">IF(AND(B392:D392="",G392:P392=""),"",VLOOKUP(CONCATENATE(M392,"-",N392),Likelihood,2,FALSE))</f>
        <v>59</v>
      </c>
      <c r="Z392" s="8" t="str" cm="1">
        <f t="array" ref="Z392">IF(AND(B392:D392="",G392:P392=""),"",IF(X392&gt;=2,IF(Y392&gt;50,"P1","P3"),IF(X392&gt;0,IF(Y392&gt;50,"P2","P5"),IF(Y392&gt;50,"P4","P6"))))</f>
        <v>P2</v>
      </c>
    </row>
    <row r="393" spans="1:26" x14ac:dyDescent="0.35">
      <c r="A393" t="s">
        <v>197</v>
      </c>
      <c r="B393">
        <v>392</v>
      </c>
      <c r="C393" t="s">
        <v>286</v>
      </c>
      <c r="D393" t="s">
        <v>52</v>
      </c>
      <c r="E393" s="5" t="s">
        <v>112</v>
      </c>
      <c r="F393" s="5" t="s">
        <v>153</v>
      </c>
      <c r="G393">
        <v>155</v>
      </c>
      <c r="H393">
        <v>330</v>
      </c>
      <c r="I393" t="s">
        <v>172</v>
      </c>
      <c r="J393" t="s">
        <v>13</v>
      </c>
      <c r="K393">
        <v>0.3</v>
      </c>
      <c r="L393">
        <v>0.34300000000000003</v>
      </c>
      <c r="M393">
        <v>3</v>
      </c>
      <c r="N393">
        <v>2</v>
      </c>
      <c r="O393">
        <v>1</v>
      </c>
      <c r="P393">
        <v>2990</v>
      </c>
      <c r="Q393" s="8" t="str" cm="1">
        <f t="array" ref="Q393">IF(AND(B393="",D393="",G393:H393="",J393:P393),"",IF(OR(B393="",D393="",AND(D393&lt;&gt;"A",D393&lt;&gt;"B",D393&lt;&gt;"C",D393&lt;&gt;"D",D393&lt;&gt;"U"),G393&lt;0,H393&lt;G393,AND(J393&lt;&gt;"BC",J393&lt;&gt;"SG",J393&lt;&gt;"KQ",J393&lt;&gt;"R"),J393="",K393="",L393="",L393&lt; 0,OR(M393="",M393&gt;15),OR(N393="",N393&gt;15),O393="",P393=""),"ERROR - Please check inputs",""))</f>
        <v/>
      </c>
      <c r="R393" s="8" cm="1">
        <f t="array" ref="R393">IF(AND(B393:D393="",G393:P393=""),"",H393-G393)</f>
        <v>175</v>
      </c>
      <c r="S393" s="8" cm="1">
        <f t="array" ref="S393">IF(AND(B393:D393="",G393:P393=""),"",P393*R393/1000*365)</f>
        <v>190986.25</v>
      </c>
      <c r="T393" s="8" cm="1">
        <f t="array" ref="T393">IF(AND(B393:D393="",G393:P393=""),"",MAX(0,K393-L393))</f>
        <v>0</v>
      </c>
      <c r="U393" s="8" cm="1">
        <f t="array" ref="U393">IF(AND(B393:D393="",G393:P393=""),"",VLOOKUP(J393,ABen_Rates,3,FALSE)*T393*S393)</f>
        <v>0</v>
      </c>
      <c r="V393" s="8" cm="1">
        <f t="array" ref="V393">IF(AND(B393:D393="",G393:P393=""),"",VLOOKUP(D393,Treatment_Life,2,FALSE)*U393)</f>
        <v>0</v>
      </c>
      <c r="W393" s="8" cm="1">
        <f t="array" ref="W393">IF(AND(B393:D393="",G393:P393=""),"",(H393-G393)*O393*Lane_Width*Cost_m2)</f>
        <v>3780</v>
      </c>
      <c r="X393" s="8" cm="1">
        <f t="array" ref="X393">IF(AND(B393:D393="",G393:P393=""),"",V393*Av_Cost_Coll/W393)</f>
        <v>0</v>
      </c>
      <c r="Y393" s="8" cm="1">
        <f t="array" ref="Y393">IF(AND(B393:D393="",G393:P393=""),"",VLOOKUP(CONCATENATE(M393,"-",N393),Likelihood,2,FALSE))</f>
        <v>73</v>
      </c>
      <c r="Z393" s="8" t="str" cm="1">
        <f t="array" ref="Z393">IF(AND(B393:D393="",G393:P393=""),"",IF(X393&gt;=2,IF(Y393&gt;50,"P1","P3"),IF(X393&gt;0,IF(Y393&gt;50,"P2","P5"),IF(Y393&gt;50,"P4","P6"))))</f>
        <v>P4</v>
      </c>
    </row>
    <row r="394" spans="1:26" x14ac:dyDescent="0.35">
      <c r="A394" t="s">
        <v>197</v>
      </c>
      <c r="B394">
        <v>393</v>
      </c>
      <c r="C394" t="s">
        <v>287</v>
      </c>
      <c r="D394" t="s">
        <v>52</v>
      </c>
      <c r="E394" s="5" t="s">
        <v>112</v>
      </c>
      <c r="F394" s="5" t="s">
        <v>153</v>
      </c>
      <c r="G394">
        <v>10</v>
      </c>
      <c r="H394">
        <v>101</v>
      </c>
      <c r="I394" t="s">
        <v>154</v>
      </c>
      <c r="J394" t="s">
        <v>10</v>
      </c>
      <c r="K394">
        <v>0.4</v>
      </c>
      <c r="L394">
        <v>0.43</v>
      </c>
      <c r="M394">
        <v>3</v>
      </c>
      <c r="N394">
        <v>1</v>
      </c>
      <c r="O394">
        <v>1</v>
      </c>
      <c r="P394">
        <v>4200</v>
      </c>
      <c r="Q394" s="8" t="str" cm="1">
        <f t="array" ref="Q394">IF(AND(B394="",D394="",G394:H394="",J394:P394),"",IF(OR(B394="",D394="",AND(D394&lt;&gt;"A",D394&lt;&gt;"B",D394&lt;&gt;"C",D394&lt;&gt;"D",D394&lt;&gt;"U"),G394&lt;0,H394&lt;G394,AND(J394&lt;&gt;"BC",J394&lt;&gt;"SG",J394&lt;&gt;"KQ",J394&lt;&gt;"R"),J394="",K394="",L394="",L394&lt; 0,OR(M394="",M394&gt;15),OR(N394="",N394&gt;15),O394="",P394=""),"ERROR - Please check inputs",""))</f>
        <v/>
      </c>
      <c r="R394" s="8" cm="1">
        <f t="array" ref="R394">IF(AND(B394:D394="",G394:P394=""),"",H394-G394)</f>
        <v>91</v>
      </c>
      <c r="S394" s="8" cm="1">
        <f t="array" ref="S394">IF(AND(B394:D394="",G394:P394=""),"",P394*R394/1000*365)</f>
        <v>139503</v>
      </c>
      <c r="T394" s="8" cm="1">
        <f t="array" ref="T394">IF(AND(B394:D394="",G394:P394=""),"",MAX(0,K394-L394))</f>
        <v>0</v>
      </c>
      <c r="U394" s="8" cm="1">
        <f t="array" ref="U394">IF(AND(B394:D394="",G394:P394=""),"",VLOOKUP(J394,ABen_Rates,3,FALSE)*T394*S394)</f>
        <v>0</v>
      </c>
      <c r="V394" s="8" cm="1">
        <f t="array" ref="V394">IF(AND(B394:D394="",G394:P394=""),"",VLOOKUP(D394,Treatment_Life,2,FALSE)*U394)</f>
        <v>0</v>
      </c>
      <c r="W394" s="8" cm="1">
        <f t="array" ref="W394">IF(AND(B394:D394="",G394:P394=""),"",(H394-G394)*O394*Lane_Width*Cost_m2)</f>
        <v>1965.6000000000001</v>
      </c>
      <c r="X394" s="8" cm="1">
        <f t="array" ref="X394">IF(AND(B394:D394="",G394:P394=""),"",V394*Av_Cost_Coll/W394)</f>
        <v>0</v>
      </c>
      <c r="Y394" s="8" cm="1">
        <f t="array" ref="Y394">IF(AND(B394:D394="",G394:P394=""),"",VLOOKUP(CONCATENATE(M394,"-",N394),Likelihood,2,FALSE))</f>
        <v>51</v>
      </c>
      <c r="Z394" s="8" t="str" cm="1">
        <f t="array" ref="Z394">IF(AND(B394:D394="",G394:P394=""),"",IF(X394&gt;=2,IF(Y394&gt;50,"P1","P3"),IF(X394&gt;0,IF(Y394&gt;50,"P2","P5"),IF(Y394&gt;50,"P4","P6"))))</f>
        <v>P4</v>
      </c>
    </row>
    <row r="395" spans="1:26" x14ac:dyDescent="0.35">
      <c r="A395" t="s">
        <v>197</v>
      </c>
      <c r="B395">
        <v>394</v>
      </c>
      <c r="C395" t="s">
        <v>287</v>
      </c>
      <c r="D395" t="s">
        <v>52</v>
      </c>
      <c r="E395" s="5" t="s">
        <v>112</v>
      </c>
      <c r="F395" s="5" t="s">
        <v>153</v>
      </c>
      <c r="G395">
        <v>173</v>
      </c>
      <c r="H395">
        <v>254</v>
      </c>
      <c r="I395" t="s">
        <v>154</v>
      </c>
      <c r="J395" t="s">
        <v>10</v>
      </c>
      <c r="K395">
        <v>0.4</v>
      </c>
      <c r="L395">
        <v>0.44</v>
      </c>
      <c r="M395">
        <v>0</v>
      </c>
      <c r="N395">
        <v>0</v>
      </c>
      <c r="O395">
        <v>1</v>
      </c>
      <c r="P395">
        <v>4200</v>
      </c>
      <c r="Q395" s="8" t="str" cm="1">
        <f t="array" ref="Q395">IF(AND(B395="",D395="",G395:H395="",J395:P395),"",IF(OR(B395="",D395="",AND(D395&lt;&gt;"A",D395&lt;&gt;"B",D395&lt;&gt;"C",D395&lt;&gt;"D",D395&lt;&gt;"U"),G395&lt;0,H395&lt;G395,AND(J395&lt;&gt;"BC",J395&lt;&gt;"SG",J395&lt;&gt;"KQ",J395&lt;&gt;"R"),J395="",K395="",L395="",L395&lt; 0,OR(M395="",M395&gt;15),OR(N395="",N395&gt;15),O395="",P395=""),"ERROR - Please check inputs",""))</f>
        <v/>
      </c>
      <c r="R395" s="8" cm="1">
        <f t="array" ref="R395">IF(AND(B395:D395="",G395:P395=""),"",H395-G395)</f>
        <v>81</v>
      </c>
      <c r="S395" s="8" cm="1">
        <f t="array" ref="S395">IF(AND(B395:D395="",G395:P395=""),"",P395*R395/1000*365)</f>
        <v>124173</v>
      </c>
      <c r="T395" s="8" cm="1">
        <f t="array" ref="T395">IF(AND(B395:D395="",G395:P395=""),"",MAX(0,K395-L395))</f>
        <v>0</v>
      </c>
      <c r="U395" s="8" cm="1">
        <f t="array" ref="U395">IF(AND(B395:D395="",G395:P395=""),"",VLOOKUP(J395,ABen_Rates,3,FALSE)*T395*S395)</f>
        <v>0</v>
      </c>
      <c r="V395" s="8" cm="1">
        <f t="array" ref="V395">IF(AND(B395:D395="",G395:P395=""),"",VLOOKUP(D395,Treatment_Life,2,FALSE)*U395)</f>
        <v>0</v>
      </c>
      <c r="W395" s="8" cm="1">
        <f t="array" ref="W395">IF(AND(B395:D395="",G395:P395=""),"",(H395-G395)*O395*Lane_Width*Cost_m2)</f>
        <v>1749.6000000000001</v>
      </c>
      <c r="X395" s="8" cm="1">
        <f t="array" ref="X395">IF(AND(B395:D395="",G395:P395=""),"",V395*Av_Cost_Coll/W395)</f>
        <v>0</v>
      </c>
      <c r="Y395" s="8" cm="1">
        <f t="array" ref="Y395">IF(AND(B395:D395="",G395:P395=""),"",VLOOKUP(CONCATENATE(M395,"-",N395),Likelihood,2,FALSE))</f>
        <v>50</v>
      </c>
      <c r="Z395" s="8" t="str" cm="1">
        <f t="array" ref="Z395">IF(AND(B395:D395="",G395:P395=""),"",IF(X395&gt;=2,IF(Y395&gt;50,"P1","P3"),IF(X395&gt;0,IF(Y395&gt;50,"P2","P5"),IF(Y395&gt;50,"P4","P6"))))</f>
        <v>P6</v>
      </c>
    </row>
    <row r="396" spans="1:26" x14ac:dyDescent="0.35">
      <c r="A396" t="s">
        <v>197</v>
      </c>
      <c r="B396">
        <v>395</v>
      </c>
      <c r="C396" t="s">
        <v>287</v>
      </c>
      <c r="D396" t="s">
        <v>52</v>
      </c>
      <c r="E396" s="5" t="s">
        <v>112</v>
      </c>
      <c r="F396" s="5" t="s">
        <v>153</v>
      </c>
      <c r="G396">
        <v>304</v>
      </c>
      <c r="H396">
        <v>447</v>
      </c>
      <c r="I396" t="s">
        <v>154</v>
      </c>
      <c r="J396" t="s">
        <v>10</v>
      </c>
      <c r="K396">
        <v>0.4</v>
      </c>
      <c r="L396">
        <v>0.42299999999999999</v>
      </c>
      <c r="M396">
        <v>0</v>
      </c>
      <c r="N396">
        <v>0</v>
      </c>
      <c r="O396">
        <v>1</v>
      </c>
      <c r="P396">
        <v>4200</v>
      </c>
      <c r="Q396" s="8" t="str" cm="1">
        <f t="array" ref="Q396">IF(AND(B396="",D396="",G396:H396="",J396:P396),"",IF(OR(B396="",D396="",AND(D396&lt;&gt;"A",D396&lt;&gt;"B",D396&lt;&gt;"C",D396&lt;&gt;"D",D396&lt;&gt;"U"),G396&lt;0,H396&lt;G396,AND(J396&lt;&gt;"BC",J396&lt;&gt;"SG",J396&lt;&gt;"KQ",J396&lt;&gt;"R"),J396="",K396="",L396="",L396&lt; 0,OR(M396="",M396&gt;15),OR(N396="",N396&gt;15),O396="",P396=""),"ERROR - Please check inputs",""))</f>
        <v/>
      </c>
      <c r="R396" s="8" cm="1">
        <f t="array" ref="R396">IF(AND(B396:D396="",G396:P396=""),"",H396-G396)</f>
        <v>143</v>
      </c>
      <c r="S396" s="8" cm="1">
        <f t="array" ref="S396">IF(AND(B396:D396="",G396:P396=""),"",P396*R396/1000*365)</f>
        <v>219219</v>
      </c>
      <c r="T396" s="8" cm="1">
        <f t="array" ref="T396">IF(AND(B396:D396="",G396:P396=""),"",MAX(0,K396-L396))</f>
        <v>0</v>
      </c>
      <c r="U396" s="8" cm="1">
        <f t="array" ref="U396">IF(AND(B396:D396="",G396:P396=""),"",VLOOKUP(J396,ABen_Rates,3,FALSE)*T396*S396)</f>
        <v>0</v>
      </c>
      <c r="V396" s="8" cm="1">
        <f t="array" ref="V396">IF(AND(B396:D396="",G396:P396=""),"",VLOOKUP(D396,Treatment_Life,2,FALSE)*U396)</f>
        <v>0</v>
      </c>
      <c r="W396" s="8" cm="1">
        <f t="array" ref="W396">IF(AND(B396:D396="",G396:P396=""),"",(H396-G396)*O396*Lane_Width*Cost_m2)</f>
        <v>3088.8</v>
      </c>
      <c r="X396" s="8" cm="1">
        <f t="array" ref="X396">IF(AND(B396:D396="",G396:P396=""),"",V396*Av_Cost_Coll/W396)</f>
        <v>0</v>
      </c>
      <c r="Y396" s="8" cm="1">
        <f t="array" ref="Y396">IF(AND(B396:D396="",G396:P396=""),"",VLOOKUP(CONCATENATE(M396,"-",N396),Likelihood,2,FALSE))</f>
        <v>50</v>
      </c>
      <c r="Z396" s="8" t="str" cm="1">
        <f t="array" ref="Z396">IF(AND(B396:D396="",G396:P396=""),"",IF(X396&gt;=2,IF(Y396&gt;50,"P1","P3"),IF(X396&gt;0,IF(Y396&gt;50,"P2","P5"),IF(Y396&gt;50,"P4","P6"))))</f>
        <v>P6</v>
      </c>
    </row>
    <row r="397" spans="1:26" x14ac:dyDescent="0.35">
      <c r="A397" t="s">
        <v>197</v>
      </c>
      <c r="B397">
        <v>396</v>
      </c>
      <c r="C397" t="s">
        <v>287</v>
      </c>
      <c r="D397" t="s">
        <v>52</v>
      </c>
      <c r="E397" s="5" t="s">
        <v>112</v>
      </c>
      <c r="F397" s="5" t="s">
        <v>153</v>
      </c>
      <c r="G397">
        <v>447</v>
      </c>
      <c r="H397">
        <v>647</v>
      </c>
      <c r="I397" t="s">
        <v>154</v>
      </c>
      <c r="J397" t="s">
        <v>7</v>
      </c>
      <c r="K397">
        <v>0.35</v>
      </c>
      <c r="L397">
        <v>0.34600000000000003</v>
      </c>
      <c r="M397">
        <v>1</v>
      </c>
      <c r="N397">
        <v>0</v>
      </c>
      <c r="O397">
        <v>1</v>
      </c>
      <c r="P397">
        <v>4200</v>
      </c>
      <c r="Q397" s="8" t="str" cm="1">
        <f t="array" ref="Q397">IF(AND(B397="",D397="",G397:H397="",J397:P397),"",IF(OR(B397="",D397="",AND(D397&lt;&gt;"A",D397&lt;&gt;"B",D397&lt;&gt;"C",D397&lt;&gt;"D",D397&lt;&gt;"U"),G397&lt;0,H397&lt;G397,AND(J397&lt;&gt;"BC",J397&lt;&gt;"SG",J397&lt;&gt;"KQ",J397&lt;&gt;"R"),J397="",K397="",L397="",L397&lt; 0,OR(M397="",M397&gt;15),OR(N397="",N397&gt;15),O397="",P397=""),"ERROR - Please check inputs",""))</f>
        <v/>
      </c>
      <c r="R397" s="8" cm="1">
        <f t="array" ref="R397">IF(AND(B397:D397="",G397:P397=""),"",H397-G397)</f>
        <v>200</v>
      </c>
      <c r="S397" s="8" cm="1">
        <f t="array" ref="S397">IF(AND(B397:D397="",G397:P397=""),"",P397*R397/1000*365)</f>
        <v>306600</v>
      </c>
      <c r="T397" s="8" cm="1">
        <f t="array" ref="T397">IF(AND(B397:D397="",G397:P397=""),"",MAX(0,K397-L397))</f>
        <v>3.999999999999948E-3</v>
      </c>
      <c r="U397" s="8" cm="1">
        <f t="array" ref="U397">IF(AND(B397:D397="",G397:P397=""),"",VLOOKUP(J397,ABen_Rates,3,FALSE)*T397*S397)</f>
        <v>4.6112639999999397E-4</v>
      </c>
      <c r="V397" s="8" cm="1">
        <f t="array" ref="V397">IF(AND(B397:D397="",G397:P397=""),"",VLOOKUP(D397,Treatment_Life,2,FALSE)*U397)</f>
        <v>5.0723903999999338E-3</v>
      </c>
      <c r="W397" s="8" cm="1">
        <f t="array" ref="W397">IF(AND(B397:D397="",G397:P397=""),"",(H397-G397)*O397*Lane_Width*Cost_m2)</f>
        <v>4320</v>
      </c>
      <c r="X397" s="8" cm="1">
        <f t="array" ref="X397">IF(AND(B397:D397="",G397:P397=""),"",V397*Av_Cost_Coll/W397)</f>
        <v>0.15652433959555351</v>
      </c>
      <c r="Y397" s="8" cm="1">
        <f t="array" ref="Y397">IF(AND(B397:D397="",G397:P397=""),"",VLOOKUP(CONCATENATE(M397,"-",N397),Likelihood,2,FALSE))</f>
        <v>43</v>
      </c>
      <c r="Z397" s="8" t="str" cm="1">
        <f t="array" ref="Z397">IF(AND(B397:D397="",G397:P397=""),"",IF(X397&gt;=2,IF(Y397&gt;50,"P1","P3"),IF(X397&gt;0,IF(Y397&gt;50,"P2","P5"),IF(Y397&gt;50,"P4","P6"))))</f>
        <v>P5</v>
      </c>
    </row>
    <row r="398" spans="1:26" x14ac:dyDescent="0.35">
      <c r="A398" t="s">
        <v>197</v>
      </c>
      <c r="B398">
        <v>397</v>
      </c>
      <c r="C398" t="s">
        <v>287</v>
      </c>
      <c r="D398" t="s">
        <v>52</v>
      </c>
      <c r="E398" s="5" t="s">
        <v>112</v>
      </c>
      <c r="F398" s="5" t="s">
        <v>153</v>
      </c>
      <c r="G398">
        <v>747</v>
      </c>
      <c r="H398">
        <v>1047</v>
      </c>
      <c r="I398" t="s">
        <v>154</v>
      </c>
      <c r="J398" t="s">
        <v>7</v>
      </c>
      <c r="K398">
        <v>0.35</v>
      </c>
      <c r="L398">
        <v>0.375</v>
      </c>
      <c r="M398">
        <v>1</v>
      </c>
      <c r="N398">
        <v>0</v>
      </c>
      <c r="O398">
        <v>1</v>
      </c>
      <c r="P398">
        <v>4200</v>
      </c>
      <c r="Q398" s="8" t="str" cm="1">
        <f t="array" ref="Q398">IF(AND(B398="",D398="",G398:H398="",J398:P398),"",IF(OR(B398="",D398="",AND(D398&lt;&gt;"A",D398&lt;&gt;"B",D398&lt;&gt;"C",D398&lt;&gt;"D",D398&lt;&gt;"U"),G398&lt;0,H398&lt;G398,AND(J398&lt;&gt;"BC",J398&lt;&gt;"SG",J398&lt;&gt;"KQ",J398&lt;&gt;"R"),J398="",K398="",L398="",L398&lt; 0,OR(M398="",M398&gt;15),OR(N398="",N398&gt;15),O398="",P398=""),"ERROR - Please check inputs",""))</f>
        <v/>
      </c>
      <c r="R398" s="8" cm="1">
        <f t="array" ref="R398">IF(AND(B398:D398="",G398:P398=""),"",H398-G398)</f>
        <v>300</v>
      </c>
      <c r="S398" s="8" cm="1">
        <f t="array" ref="S398">IF(AND(B398:D398="",G398:P398=""),"",P398*R398/1000*365)</f>
        <v>459900</v>
      </c>
      <c r="T398" s="8" cm="1">
        <f t="array" ref="T398">IF(AND(B398:D398="",G398:P398=""),"",MAX(0,K398-L398))</f>
        <v>0</v>
      </c>
      <c r="U398" s="8" cm="1">
        <f t="array" ref="U398">IF(AND(B398:D398="",G398:P398=""),"",VLOOKUP(J398,ABen_Rates,3,FALSE)*T398*S398)</f>
        <v>0</v>
      </c>
      <c r="V398" s="8" cm="1">
        <f t="array" ref="V398">IF(AND(B398:D398="",G398:P398=""),"",VLOOKUP(D398,Treatment_Life,2,FALSE)*U398)</f>
        <v>0</v>
      </c>
      <c r="W398" s="8" cm="1">
        <f t="array" ref="W398">IF(AND(B398:D398="",G398:P398=""),"",(H398-G398)*O398*Lane_Width*Cost_m2)</f>
        <v>6480</v>
      </c>
      <c r="X398" s="8" cm="1">
        <f t="array" ref="X398">IF(AND(B398:D398="",G398:P398=""),"",V398*Av_Cost_Coll/W398)</f>
        <v>0</v>
      </c>
      <c r="Y398" s="8" cm="1">
        <f t="array" ref="Y398">IF(AND(B398:D398="",G398:P398=""),"",VLOOKUP(CONCATENATE(M398,"-",N398),Likelihood,2,FALSE))</f>
        <v>43</v>
      </c>
      <c r="Z398" s="8" t="str" cm="1">
        <f t="array" ref="Z398">IF(AND(B398:D398="",G398:P398=""),"",IF(X398&gt;=2,IF(Y398&gt;50,"P1","P3"),IF(X398&gt;0,IF(Y398&gt;50,"P2","P5"),IF(Y398&gt;50,"P4","P6"))))</f>
        <v>P6</v>
      </c>
    </row>
    <row r="399" spans="1:26" x14ac:dyDescent="0.35">
      <c r="A399" t="s">
        <v>197</v>
      </c>
      <c r="B399">
        <v>398</v>
      </c>
      <c r="C399" t="s">
        <v>287</v>
      </c>
      <c r="D399" t="s">
        <v>52</v>
      </c>
      <c r="E399" s="5" t="s">
        <v>112</v>
      </c>
      <c r="F399" s="5" t="s">
        <v>153</v>
      </c>
      <c r="G399">
        <v>1247</v>
      </c>
      <c r="H399">
        <v>1447</v>
      </c>
      <c r="I399" t="s">
        <v>154</v>
      </c>
      <c r="J399" t="s">
        <v>7</v>
      </c>
      <c r="K399">
        <v>0.35</v>
      </c>
      <c r="L399">
        <v>0.372</v>
      </c>
      <c r="M399">
        <v>0</v>
      </c>
      <c r="N399">
        <v>0</v>
      </c>
      <c r="O399">
        <v>1</v>
      </c>
      <c r="P399">
        <v>4200</v>
      </c>
      <c r="Q399" s="8" t="str" cm="1">
        <f t="array" ref="Q399">IF(AND(B399="",D399="",G399:H399="",J399:P399),"",IF(OR(B399="",D399="",AND(D399&lt;&gt;"A",D399&lt;&gt;"B",D399&lt;&gt;"C",D399&lt;&gt;"D",D399&lt;&gt;"U"),G399&lt;0,H399&lt;G399,AND(J399&lt;&gt;"BC",J399&lt;&gt;"SG",J399&lt;&gt;"KQ",J399&lt;&gt;"R"),J399="",K399="",L399="",L399&lt; 0,OR(M399="",M399&gt;15),OR(N399="",N399&gt;15),O399="",P399=""),"ERROR - Please check inputs",""))</f>
        <v/>
      </c>
      <c r="R399" s="8" cm="1">
        <f t="array" ref="R399">IF(AND(B399:D399="",G399:P399=""),"",H399-G399)</f>
        <v>200</v>
      </c>
      <c r="S399" s="8" cm="1">
        <f t="array" ref="S399">IF(AND(B399:D399="",G399:P399=""),"",P399*R399/1000*365)</f>
        <v>306600</v>
      </c>
      <c r="T399" s="8" cm="1">
        <f t="array" ref="T399">IF(AND(B399:D399="",G399:P399=""),"",MAX(0,K399-L399))</f>
        <v>0</v>
      </c>
      <c r="U399" s="8" cm="1">
        <f t="array" ref="U399">IF(AND(B399:D399="",G399:P399=""),"",VLOOKUP(J399,ABen_Rates,3,FALSE)*T399*S399)</f>
        <v>0</v>
      </c>
      <c r="V399" s="8" cm="1">
        <f t="array" ref="V399">IF(AND(B399:D399="",G399:P399=""),"",VLOOKUP(D399,Treatment_Life,2,FALSE)*U399)</f>
        <v>0</v>
      </c>
      <c r="W399" s="8" cm="1">
        <f t="array" ref="W399">IF(AND(B399:D399="",G399:P399=""),"",(H399-G399)*O399*Lane_Width*Cost_m2)</f>
        <v>4320</v>
      </c>
      <c r="X399" s="8" cm="1">
        <f t="array" ref="X399">IF(AND(B399:D399="",G399:P399=""),"",V399*Av_Cost_Coll/W399)</f>
        <v>0</v>
      </c>
      <c r="Y399" s="8" cm="1">
        <f t="array" ref="Y399">IF(AND(B399:D399="",G399:P399=""),"",VLOOKUP(CONCATENATE(M399,"-",N399),Likelihood,2,FALSE))</f>
        <v>50</v>
      </c>
      <c r="Z399" s="8" t="str" cm="1">
        <f t="array" ref="Z399">IF(AND(B399:D399="",G399:P399=""),"",IF(X399&gt;=2,IF(Y399&gt;50,"P1","P3"),IF(X399&gt;0,IF(Y399&gt;50,"P2","P5"),IF(Y399&gt;50,"P4","P6"))))</f>
        <v>P6</v>
      </c>
    </row>
    <row r="400" spans="1:26" x14ac:dyDescent="0.35">
      <c r="A400" t="s">
        <v>197</v>
      </c>
      <c r="B400">
        <v>399</v>
      </c>
      <c r="C400" t="s">
        <v>287</v>
      </c>
      <c r="D400" t="s">
        <v>52</v>
      </c>
      <c r="E400" s="5" t="s">
        <v>112</v>
      </c>
      <c r="F400" s="5" t="s">
        <v>153</v>
      </c>
      <c r="G400">
        <v>1447</v>
      </c>
      <c r="H400">
        <v>1547</v>
      </c>
      <c r="I400" t="s">
        <v>154</v>
      </c>
      <c r="J400" t="s">
        <v>7</v>
      </c>
      <c r="K400">
        <v>0.35</v>
      </c>
      <c r="L400">
        <v>0.31000000000000005</v>
      </c>
      <c r="M400">
        <v>0</v>
      </c>
      <c r="N400">
        <v>0</v>
      </c>
      <c r="O400">
        <v>1</v>
      </c>
      <c r="P400">
        <v>4200</v>
      </c>
      <c r="Q400" s="8" t="str" cm="1">
        <f t="array" ref="Q400">IF(AND(B400="",D400="",G400:H400="",J400:P400),"",IF(OR(B400="",D400="",AND(D400&lt;&gt;"A",D400&lt;&gt;"B",D400&lt;&gt;"C",D400&lt;&gt;"D",D400&lt;&gt;"U"),G400&lt;0,H400&lt;G400,AND(J400&lt;&gt;"BC",J400&lt;&gt;"SG",J400&lt;&gt;"KQ",J400&lt;&gt;"R"),J400="",K400="",L400="",L400&lt; 0,OR(M400="",M400&gt;15),OR(N400="",N400&gt;15),O400="",P400=""),"ERROR - Please check inputs",""))</f>
        <v/>
      </c>
      <c r="R400" s="8" cm="1">
        <f t="array" ref="R400">IF(AND(B400:D400="",G400:P400=""),"",H400-G400)</f>
        <v>100</v>
      </c>
      <c r="S400" s="8" cm="1">
        <f t="array" ref="S400">IF(AND(B400:D400="",G400:P400=""),"",P400*R400/1000*365)</f>
        <v>153300</v>
      </c>
      <c r="T400" s="8" cm="1">
        <f t="array" ref="T400">IF(AND(B400:D400="",G400:P400=""),"",MAX(0,K400-L400))</f>
        <v>3.9999999999999925E-2</v>
      </c>
      <c r="U400" s="8" cm="1">
        <f t="array" ref="U400">IF(AND(B400:D400="",G400:P400=""),"",VLOOKUP(J400,ABen_Rates,3,FALSE)*T400*S400)</f>
        <v>2.3056319999999954E-3</v>
      </c>
      <c r="V400" s="8" cm="1">
        <f t="array" ref="V400">IF(AND(B400:D400="",G400:P400=""),"",VLOOKUP(D400,Treatment_Life,2,FALSE)*U400)</f>
        <v>2.5361951999999948E-2</v>
      </c>
      <c r="W400" s="8" cm="1">
        <f t="array" ref="W400">IF(AND(B400:D400="",G400:P400=""),"",(H400-G400)*O400*Lane_Width*Cost_m2)</f>
        <v>2160</v>
      </c>
      <c r="X400" s="8" cm="1">
        <f t="array" ref="X400">IF(AND(B400:D400="",G400:P400=""),"",V400*Av_Cost_Coll/W400)</f>
        <v>1.5652433959555523</v>
      </c>
      <c r="Y400" s="8" cm="1">
        <f t="array" ref="Y400">IF(AND(B400:D400="",G400:P400=""),"",VLOOKUP(CONCATENATE(M400,"-",N400),Likelihood,2,FALSE))</f>
        <v>50</v>
      </c>
      <c r="Z400" s="8" t="str" cm="1">
        <f t="array" ref="Z400">IF(AND(B400:D400="",G400:P400=""),"",IF(X400&gt;=2,IF(Y400&gt;50,"P1","P3"),IF(X400&gt;0,IF(Y400&gt;50,"P2","P5"),IF(Y400&gt;50,"P4","P6"))))</f>
        <v>P5</v>
      </c>
    </row>
    <row r="401" spans="1:26" x14ac:dyDescent="0.35">
      <c r="A401" t="s">
        <v>197</v>
      </c>
      <c r="B401">
        <v>400</v>
      </c>
      <c r="C401" t="s">
        <v>287</v>
      </c>
      <c r="D401" t="s">
        <v>52</v>
      </c>
      <c r="E401" s="5" t="s">
        <v>112</v>
      </c>
      <c r="F401" s="5" t="s">
        <v>153</v>
      </c>
      <c r="G401">
        <v>1613</v>
      </c>
      <c r="H401">
        <v>1679</v>
      </c>
      <c r="I401" t="s">
        <v>154</v>
      </c>
      <c r="J401" t="s">
        <v>13</v>
      </c>
      <c r="K401">
        <v>0.3</v>
      </c>
      <c r="L401">
        <v>0.441</v>
      </c>
      <c r="M401">
        <v>0</v>
      </c>
      <c r="N401">
        <v>0</v>
      </c>
      <c r="O401">
        <v>1</v>
      </c>
      <c r="P401">
        <v>4200</v>
      </c>
      <c r="Q401" s="8" t="str" cm="1">
        <f t="array" ref="Q401">IF(AND(B401="",D401="",G401:H401="",J401:P401),"",IF(OR(B401="",D401="",AND(D401&lt;&gt;"A",D401&lt;&gt;"B",D401&lt;&gt;"C",D401&lt;&gt;"D",D401&lt;&gt;"U"),G401&lt;0,H401&lt;G401,AND(J401&lt;&gt;"BC",J401&lt;&gt;"SG",J401&lt;&gt;"KQ",J401&lt;&gt;"R"),J401="",K401="",L401="",L401&lt; 0,OR(M401="",M401&gt;15),OR(N401="",N401&gt;15),O401="",P401=""),"ERROR - Please check inputs",""))</f>
        <v/>
      </c>
      <c r="R401" s="8" cm="1">
        <f t="array" ref="R401">IF(AND(B401:D401="",G401:P401=""),"",H401-G401)</f>
        <v>66</v>
      </c>
      <c r="S401" s="8" cm="1">
        <f t="array" ref="S401">IF(AND(B401:D401="",G401:P401=""),"",P401*R401/1000*365)</f>
        <v>101178</v>
      </c>
      <c r="T401" s="8" cm="1">
        <f t="array" ref="T401">IF(AND(B401:D401="",G401:P401=""),"",MAX(0,K401-L401))</f>
        <v>0</v>
      </c>
      <c r="U401" s="8" cm="1">
        <f t="array" ref="U401">IF(AND(B401:D401="",G401:P401=""),"",VLOOKUP(J401,ABen_Rates,3,FALSE)*T401*S401)</f>
        <v>0</v>
      </c>
      <c r="V401" s="8" cm="1">
        <f t="array" ref="V401">IF(AND(B401:D401="",G401:P401=""),"",VLOOKUP(D401,Treatment_Life,2,FALSE)*U401)</f>
        <v>0</v>
      </c>
      <c r="W401" s="8" cm="1">
        <f t="array" ref="W401">IF(AND(B401:D401="",G401:P401=""),"",(H401-G401)*O401*Lane_Width*Cost_m2)</f>
        <v>1425.6</v>
      </c>
      <c r="X401" s="8" cm="1">
        <f t="array" ref="X401">IF(AND(B401:D401="",G401:P401=""),"",V401*Av_Cost_Coll/W401)</f>
        <v>0</v>
      </c>
      <c r="Y401" s="8" cm="1">
        <f t="array" ref="Y401">IF(AND(B401:D401="",G401:P401=""),"",VLOOKUP(CONCATENATE(M401,"-",N401),Likelihood,2,FALSE))</f>
        <v>50</v>
      </c>
      <c r="Z401" s="8" t="str" cm="1">
        <f t="array" ref="Z401">IF(AND(B401:D401="",G401:P401=""),"",IF(X401&gt;=2,IF(Y401&gt;50,"P1","P3"),IF(X401&gt;0,IF(Y401&gt;50,"P2","P5"),IF(Y401&gt;50,"P4","P6"))))</f>
        <v>P6</v>
      </c>
    </row>
    <row r="402" spans="1:26" x14ac:dyDescent="0.35">
      <c r="A402" t="s">
        <v>197</v>
      </c>
      <c r="B402">
        <v>401</v>
      </c>
      <c r="C402" t="s">
        <v>287</v>
      </c>
      <c r="D402" t="s">
        <v>52</v>
      </c>
      <c r="E402" s="5" t="s">
        <v>112</v>
      </c>
      <c r="F402" s="5" t="s">
        <v>153</v>
      </c>
      <c r="G402">
        <v>10</v>
      </c>
      <c r="H402">
        <v>101</v>
      </c>
      <c r="I402" t="s">
        <v>172</v>
      </c>
      <c r="J402" t="s">
        <v>10</v>
      </c>
      <c r="K402">
        <v>0.4</v>
      </c>
      <c r="L402">
        <v>0.44</v>
      </c>
      <c r="M402">
        <v>3</v>
      </c>
      <c r="N402">
        <v>1</v>
      </c>
      <c r="O402">
        <v>1</v>
      </c>
      <c r="P402">
        <v>4200</v>
      </c>
      <c r="Q402" s="8" t="str" cm="1">
        <f t="array" ref="Q402">IF(AND(B402="",D402="",G402:H402="",J402:P402),"",IF(OR(B402="",D402="",AND(D402&lt;&gt;"A",D402&lt;&gt;"B",D402&lt;&gt;"C",D402&lt;&gt;"D",D402&lt;&gt;"U"),G402&lt;0,H402&lt;G402,AND(J402&lt;&gt;"BC",J402&lt;&gt;"SG",J402&lt;&gt;"KQ",J402&lt;&gt;"R"),J402="",K402="",L402="",L402&lt; 0,OR(M402="",M402&gt;15),OR(N402="",N402&gt;15),O402="",P402=""),"ERROR - Please check inputs",""))</f>
        <v/>
      </c>
      <c r="R402" s="8" cm="1">
        <f t="array" ref="R402">IF(AND(B402:D402="",G402:P402=""),"",H402-G402)</f>
        <v>91</v>
      </c>
      <c r="S402" s="8" cm="1">
        <f t="array" ref="S402">IF(AND(B402:D402="",G402:P402=""),"",P402*R402/1000*365)</f>
        <v>139503</v>
      </c>
      <c r="T402" s="8" cm="1">
        <f t="array" ref="T402">IF(AND(B402:D402="",G402:P402=""),"",MAX(0,K402-L402))</f>
        <v>0</v>
      </c>
      <c r="U402" s="8" cm="1">
        <f t="array" ref="U402">IF(AND(B402:D402="",G402:P402=""),"",VLOOKUP(J402,ABen_Rates,3,FALSE)*T402*S402)</f>
        <v>0</v>
      </c>
      <c r="V402" s="8" cm="1">
        <f t="array" ref="V402">IF(AND(B402:D402="",G402:P402=""),"",VLOOKUP(D402,Treatment_Life,2,FALSE)*U402)</f>
        <v>0</v>
      </c>
      <c r="W402" s="8" cm="1">
        <f t="array" ref="W402">IF(AND(B402:D402="",G402:P402=""),"",(H402-G402)*O402*Lane_Width*Cost_m2)</f>
        <v>1965.6000000000001</v>
      </c>
      <c r="X402" s="8" cm="1">
        <f t="array" ref="X402">IF(AND(B402:D402="",G402:P402=""),"",V402*Av_Cost_Coll/W402)</f>
        <v>0</v>
      </c>
      <c r="Y402" s="8" cm="1">
        <f t="array" ref="Y402">IF(AND(B402:D402="",G402:P402=""),"",VLOOKUP(CONCATENATE(M402,"-",N402),Likelihood,2,FALSE))</f>
        <v>51</v>
      </c>
      <c r="Z402" s="8" t="str" cm="1">
        <f t="array" ref="Z402">IF(AND(B402:D402="",G402:P402=""),"",IF(X402&gt;=2,IF(Y402&gt;50,"P1","P3"),IF(X402&gt;0,IF(Y402&gt;50,"P2","P5"),IF(Y402&gt;50,"P4","P6"))))</f>
        <v>P4</v>
      </c>
    </row>
    <row r="403" spans="1:26" x14ac:dyDescent="0.35">
      <c r="A403" t="s">
        <v>197</v>
      </c>
      <c r="B403">
        <v>402</v>
      </c>
      <c r="C403" t="s">
        <v>287</v>
      </c>
      <c r="D403" t="s">
        <v>52</v>
      </c>
      <c r="E403" s="5" t="s">
        <v>112</v>
      </c>
      <c r="F403" s="5" t="s">
        <v>153</v>
      </c>
      <c r="G403">
        <v>173</v>
      </c>
      <c r="H403">
        <v>254</v>
      </c>
      <c r="I403" t="s">
        <v>172</v>
      </c>
      <c r="J403" t="s">
        <v>10</v>
      </c>
      <c r="K403">
        <v>0.4</v>
      </c>
      <c r="L403">
        <v>0.442</v>
      </c>
      <c r="M403">
        <v>0</v>
      </c>
      <c r="N403">
        <v>0</v>
      </c>
      <c r="O403">
        <v>1</v>
      </c>
      <c r="P403">
        <v>4200</v>
      </c>
      <c r="Q403" s="8" t="str" cm="1">
        <f t="array" ref="Q403">IF(AND(B403="",D403="",G403:H403="",J403:P403),"",IF(OR(B403="",D403="",AND(D403&lt;&gt;"A",D403&lt;&gt;"B",D403&lt;&gt;"C",D403&lt;&gt;"D",D403&lt;&gt;"U"),G403&lt;0,H403&lt;G403,AND(J403&lt;&gt;"BC",J403&lt;&gt;"SG",J403&lt;&gt;"KQ",J403&lt;&gt;"R"),J403="",K403="",L403="",L403&lt; 0,OR(M403="",M403&gt;15),OR(N403="",N403&gt;15),O403="",P403=""),"ERROR - Please check inputs",""))</f>
        <v/>
      </c>
      <c r="R403" s="8" cm="1">
        <f t="array" ref="R403">IF(AND(B403:D403="",G403:P403=""),"",H403-G403)</f>
        <v>81</v>
      </c>
      <c r="S403" s="8" cm="1">
        <f t="array" ref="S403">IF(AND(B403:D403="",G403:P403=""),"",P403*R403/1000*365)</f>
        <v>124173</v>
      </c>
      <c r="T403" s="8" cm="1">
        <f t="array" ref="T403">IF(AND(B403:D403="",G403:P403=""),"",MAX(0,K403-L403))</f>
        <v>0</v>
      </c>
      <c r="U403" s="8" cm="1">
        <f t="array" ref="U403">IF(AND(B403:D403="",G403:P403=""),"",VLOOKUP(J403,ABen_Rates,3,FALSE)*T403*S403)</f>
        <v>0</v>
      </c>
      <c r="V403" s="8" cm="1">
        <f t="array" ref="V403">IF(AND(B403:D403="",G403:P403=""),"",VLOOKUP(D403,Treatment_Life,2,FALSE)*U403)</f>
        <v>0</v>
      </c>
      <c r="W403" s="8" cm="1">
        <f t="array" ref="W403">IF(AND(B403:D403="",G403:P403=""),"",(H403-G403)*O403*Lane_Width*Cost_m2)</f>
        <v>1749.6000000000001</v>
      </c>
      <c r="X403" s="8" cm="1">
        <f t="array" ref="X403">IF(AND(B403:D403="",G403:P403=""),"",V403*Av_Cost_Coll/W403)</f>
        <v>0</v>
      </c>
      <c r="Y403" s="8" cm="1">
        <f t="array" ref="Y403">IF(AND(B403:D403="",G403:P403=""),"",VLOOKUP(CONCATENATE(M403,"-",N403),Likelihood,2,FALSE))</f>
        <v>50</v>
      </c>
      <c r="Z403" s="8" t="str" cm="1">
        <f t="array" ref="Z403">IF(AND(B403:D403="",G403:P403=""),"",IF(X403&gt;=2,IF(Y403&gt;50,"P1","P3"),IF(X403&gt;0,IF(Y403&gt;50,"P2","P5"),IF(Y403&gt;50,"P4","P6"))))</f>
        <v>P6</v>
      </c>
    </row>
    <row r="404" spans="1:26" x14ac:dyDescent="0.35">
      <c r="A404" t="s">
        <v>197</v>
      </c>
      <c r="B404">
        <v>403</v>
      </c>
      <c r="C404" t="s">
        <v>287</v>
      </c>
      <c r="D404" t="s">
        <v>52</v>
      </c>
      <c r="E404" s="5" t="s">
        <v>112</v>
      </c>
      <c r="F404" s="5" t="s">
        <v>153</v>
      </c>
      <c r="G404">
        <v>304</v>
      </c>
      <c r="H404">
        <v>447</v>
      </c>
      <c r="I404" t="s">
        <v>172</v>
      </c>
      <c r="J404" t="s">
        <v>10</v>
      </c>
      <c r="K404">
        <v>0.4</v>
      </c>
      <c r="L404">
        <v>0.44600000000000001</v>
      </c>
      <c r="M404">
        <v>0</v>
      </c>
      <c r="N404">
        <v>0</v>
      </c>
      <c r="O404">
        <v>1</v>
      </c>
      <c r="P404">
        <v>4200</v>
      </c>
      <c r="Q404" s="8" t="str" cm="1">
        <f t="array" ref="Q404">IF(AND(B404="",D404="",G404:H404="",J404:P404),"",IF(OR(B404="",D404="",AND(D404&lt;&gt;"A",D404&lt;&gt;"B",D404&lt;&gt;"C",D404&lt;&gt;"D",D404&lt;&gt;"U"),G404&lt;0,H404&lt;G404,AND(J404&lt;&gt;"BC",J404&lt;&gt;"SG",J404&lt;&gt;"KQ",J404&lt;&gt;"R"),J404="",K404="",L404="",L404&lt; 0,OR(M404="",M404&gt;15),OR(N404="",N404&gt;15),O404="",P404=""),"ERROR - Please check inputs",""))</f>
        <v/>
      </c>
      <c r="R404" s="8" cm="1">
        <f t="array" ref="R404">IF(AND(B404:D404="",G404:P404=""),"",H404-G404)</f>
        <v>143</v>
      </c>
      <c r="S404" s="8" cm="1">
        <f t="array" ref="S404">IF(AND(B404:D404="",G404:P404=""),"",P404*R404/1000*365)</f>
        <v>219219</v>
      </c>
      <c r="T404" s="8" cm="1">
        <f t="array" ref="T404">IF(AND(B404:D404="",G404:P404=""),"",MAX(0,K404-L404))</f>
        <v>0</v>
      </c>
      <c r="U404" s="8" cm="1">
        <f t="array" ref="U404">IF(AND(B404:D404="",G404:P404=""),"",VLOOKUP(J404,ABen_Rates,3,FALSE)*T404*S404)</f>
        <v>0</v>
      </c>
      <c r="V404" s="8" cm="1">
        <f t="array" ref="V404">IF(AND(B404:D404="",G404:P404=""),"",VLOOKUP(D404,Treatment_Life,2,FALSE)*U404)</f>
        <v>0</v>
      </c>
      <c r="W404" s="8" cm="1">
        <f t="array" ref="W404">IF(AND(B404:D404="",G404:P404=""),"",(H404-G404)*O404*Lane_Width*Cost_m2)</f>
        <v>3088.8</v>
      </c>
      <c r="X404" s="8" cm="1">
        <f t="array" ref="X404">IF(AND(B404:D404="",G404:P404=""),"",V404*Av_Cost_Coll/W404)</f>
        <v>0</v>
      </c>
      <c r="Y404" s="8" cm="1">
        <f t="array" ref="Y404">IF(AND(B404:D404="",G404:P404=""),"",VLOOKUP(CONCATENATE(M404,"-",N404),Likelihood,2,FALSE))</f>
        <v>50</v>
      </c>
      <c r="Z404" s="8" t="str" cm="1">
        <f t="array" ref="Z404">IF(AND(B404:D404="",G404:P404=""),"",IF(X404&gt;=2,IF(Y404&gt;50,"P1","P3"),IF(X404&gt;0,IF(Y404&gt;50,"P2","P5"),IF(Y404&gt;50,"P4","P6"))))</f>
        <v>P6</v>
      </c>
    </row>
    <row r="405" spans="1:26" x14ac:dyDescent="0.35">
      <c r="A405" t="s">
        <v>197</v>
      </c>
      <c r="B405">
        <v>404</v>
      </c>
      <c r="C405" t="s">
        <v>287</v>
      </c>
      <c r="D405" t="s">
        <v>52</v>
      </c>
      <c r="E405" s="5" t="s">
        <v>112</v>
      </c>
      <c r="F405" s="5" t="s">
        <v>153</v>
      </c>
      <c r="G405">
        <v>1347</v>
      </c>
      <c r="H405">
        <v>1447</v>
      </c>
      <c r="I405" t="s">
        <v>172</v>
      </c>
      <c r="J405" t="s">
        <v>7</v>
      </c>
      <c r="K405">
        <v>0.35</v>
      </c>
      <c r="L405">
        <v>0.39800000000000002</v>
      </c>
      <c r="M405">
        <v>0</v>
      </c>
      <c r="N405">
        <v>0</v>
      </c>
      <c r="O405">
        <v>1</v>
      </c>
      <c r="P405">
        <v>4200</v>
      </c>
      <c r="Q405" s="8" t="str" cm="1">
        <f t="array" ref="Q405">IF(AND(B405="",D405="",G405:H405="",J405:P405),"",IF(OR(B405="",D405="",AND(D405&lt;&gt;"A",D405&lt;&gt;"B",D405&lt;&gt;"C",D405&lt;&gt;"D",D405&lt;&gt;"U"),G405&lt;0,H405&lt;G405,AND(J405&lt;&gt;"BC",J405&lt;&gt;"SG",J405&lt;&gt;"KQ",J405&lt;&gt;"R"),J405="",K405="",L405="",L405&lt; 0,OR(M405="",M405&gt;15),OR(N405="",N405&gt;15),O405="",P405=""),"ERROR - Please check inputs",""))</f>
        <v/>
      </c>
      <c r="R405" s="8" cm="1">
        <f t="array" ref="R405">IF(AND(B405:D405="",G405:P405=""),"",H405-G405)</f>
        <v>100</v>
      </c>
      <c r="S405" s="8" cm="1">
        <f t="array" ref="S405">IF(AND(B405:D405="",G405:P405=""),"",P405*R405/1000*365)</f>
        <v>153300</v>
      </c>
      <c r="T405" s="8" cm="1">
        <f t="array" ref="T405">IF(AND(B405:D405="",G405:P405=""),"",MAX(0,K405-L405))</f>
        <v>0</v>
      </c>
      <c r="U405" s="8" cm="1">
        <f t="array" ref="U405">IF(AND(B405:D405="",G405:P405=""),"",VLOOKUP(J405,ABen_Rates,3,FALSE)*T405*S405)</f>
        <v>0</v>
      </c>
      <c r="V405" s="8" cm="1">
        <f t="array" ref="V405">IF(AND(B405:D405="",G405:P405=""),"",VLOOKUP(D405,Treatment_Life,2,FALSE)*U405)</f>
        <v>0</v>
      </c>
      <c r="W405" s="8" cm="1">
        <f t="array" ref="W405">IF(AND(B405:D405="",G405:P405=""),"",(H405-G405)*O405*Lane_Width*Cost_m2)</f>
        <v>2160</v>
      </c>
      <c r="X405" s="8" cm="1">
        <f t="array" ref="X405">IF(AND(B405:D405="",G405:P405=""),"",V405*Av_Cost_Coll/W405)</f>
        <v>0</v>
      </c>
      <c r="Y405" s="8" cm="1">
        <f t="array" ref="Y405">IF(AND(B405:D405="",G405:P405=""),"",VLOOKUP(CONCATENATE(M405,"-",N405),Likelihood,2,FALSE))</f>
        <v>50</v>
      </c>
      <c r="Z405" s="8" t="str" cm="1">
        <f t="array" ref="Z405">IF(AND(B405:D405="",G405:P405=""),"",IF(X405&gt;=2,IF(Y405&gt;50,"P1","P3"),IF(X405&gt;0,IF(Y405&gt;50,"P2","P5"),IF(Y405&gt;50,"P4","P6"))))</f>
        <v>P6</v>
      </c>
    </row>
    <row r="406" spans="1:26" x14ac:dyDescent="0.35">
      <c r="A406" t="s">
        <v>197</v>
      </c>
      <c r="B406">
        <v>405</v>
      </c>
      <c r="C406" t="s">
        <v>288</v>
      </c>
      <c r="D406" t="s">
        <v>52</v>
      </c>
      <c r="E406" s="5" t="s">
        <v>112</v>
      </c>
      <c r="F406" s="5" t="s">
        <v>153</v>
      </c>
      <c r="G406">
        <v>0</v>
      </c>
      <c r="H406">
        <v>99</v>
      </c>
      <c r="I406" t="s">
        <v>154</v>
      </c>
      <c r="J406" t="s">
        <v>7</v>
      </c>
      <c r="K406">
        <v>0.35</v>
      </c>
      <c r="L406">
        <v>0.35700000000000004</v>
      </c>
      <c r="M406">
        <v>1</v>
      </c>
      <c r="N406">
        <v>0</v>
      </c>
      <c r="O406">
        <v>1</v>
      </c>
      <c r="P406">
        <v>2990</v>
      </c>
      <c r="Q406" s="8" t="str" cm="1">
        <f t="array" ref="Q406">IF(AND(B406="",D406="",G406:H406="",J406:P406),"",IF(OR(B406="",D406="",AND(D406&lt;&gt;"A",D406&lt;&gt;"B",D406&lt;&gt;"C",D406&lt;&gt;"D",D406&lt;&gt;"U"),G406&lt;0,H406&lt;G406,AND(J406&lt;&gt;"BC",J406&lt;&gt;"SG",J406&lt;&gt;"KQ",J406&lt;&gt;"R"),J406="",K406="",L406="",L406&lt; 0,OR(M406="",M406&gt;15),OR(N406="",N406&gt;15),O406="",P406=""),"ERROR - Please check inputs",""))</f>
        <v/>
      </c>
      <c r="R406" s="8" cm="1">
        <f t="array" ref="R406">IF(AND(B406:D406="",G406:P406=""),"",H406-G406)</f>
        <v>99</v>
      </c>
      <c r="S406" s="8" cm="1">
        <f t="array" ref="S406">IF(AND(B406:D406="",G406:P406=""),"",P406*R406/1000*365)</f>
        <v>108043.65</v>
      </c>
      <c r="T406" s="8" cm="1">
        <f t="array" ref="T406">IF(AND(B406:D406="",G406:P406=""),"",MAX(0,K406-L406))</f>
        <v>0</v>
      </c>
      <c r="U406" s="8" cm="1">
        <f t="array" ref="U406">IF(AND(B406:D406="",G406:P406=""),"",VLOOKUP(J406,ABen_Rates,3,FALSE)*T406*S406)</f>
        <v>0</v>
      </c>
      <c r="V406" s="8" cm="1">
        <f t="array" ref="V406">IF(AND(B406:D406="",G406:P406=""),"",VLOOKUP(D406,Treatment_Life,2,FALSE)*U406)</f>
        <v>0</v>
      </c>
      <c r="W406" s="8" cm="1">
        <f t="array" ref="W406">IF(AND(B406:D406="",G406:P406=""),"",(H406-G406)*O406*Lane_Width*Cost_m2)</f>
        <v>2138.4</v>
      </c>
      <c r="X406" s="8" cm="1">
        <f t="array" ref="X406">IF(AND(B406:D406="",G406:P406=""),"",V406*Av_Cost_Coll/W406)</f>
        <v>0</v>
      </c>
      <c r="Y406" s="8" cm="1">
        <f t="array" ref="Y406">IF(AND(B406:D406="",G406:P406=""),"",VLOOKUP(CONCATENATE(M406,"-",N406),Likelihood,2,FALSE))</f>
        <v>43</v>
      </c>
      <c r="Z406" s="8" t="str" cm="1">
        <f t="array" ref="Z406">IF(AND(B406:D406="",G406:P406=""),"",IF(X406&gt;=2,IF(Y406&gt;50,"P1","P3"),IF(X406&gt;0,IF(Y406&gt;50,"P2","P5"),IF(Y406&gt;50,"P4","P6"))))</f>
        <v>P6</v>
      </c>
    </row>
    <row r="407" spans="1:26" x14ac:dyDescent="0.35">
      <c r="A407" t="s">
        <v>197</v>
      </c>
      <c r="B407">
        <v>406</v>
      </c>
      <c r="C407" t="s">
        <v>288</v>
      </c>
      <c r="D407" t="s">
        <v>52</v>
      </c>
      <c r="E407" s="5" t="s">
        <v>112</v>
      </c>
      <c r="F407" s="5" t="s">
        <v>153</v>
      </c>
      <c r="G407">
        <v>99</v>
      </c>
      <c r="H407">
        <v>450</v>
      </c>
      <c r="I407" t="s">
        <v>154</v>
      </c>
      <c r="J407" t="s">
        <v>13</v>
      </c>
      <c r="K407">
        <v>0.3</v>
      </c>
      <c r="L407">
        <v>0.36399999999999999</v>
      </c>
      <c r="M407">
        <v>1</v>
      </c>
      <c r="N407">
        <v>0</v>
      </c>
      <c r="O407">
        <v>1</v>
      </c>
      <c r="P407">
        <v>2990</v>
      </c>
      <c r="Q407" s="8" t="str" cm="1">
        <f t="array" ref="Q407">IF(AND(B407="",D407="",G407:H407="",J407:P407),"",IF(OR(B407="",D407="",AND(D407&lt;&gt;"A",D407&lt;&gt;"B",D407&lt;&gt;"C",D407&lt;&gt;"D",D407&lt;&gt;"U"),G407&lt;0,H407&lt;G407,AND(J407&lt;&gt;"BC",J407&lt;&gt;"SG",J407&lt;&gt;"KQ",J407&lt;&gt;"R"),J407="",K407="",L407="",L407&lt; 0,OR(M407="",M407&gt;15),OR(N407="",N407&gt;15),O407="",P407=""),"ERROR - Please check inputs",""))</f>
        <v/>
      </c>
      <c r="R407" s="8" cm="1">
        <f t="array" ref="R407">IF(AND(B407:D407="",G407:P407=""),"",H407-G407)</f>
        <v>351</v>
      </c>
      <c r="S407" s="8" cm="1">
        <f t="array" ref="S407">IF(AND(B407:D407="",G407:P407=""),"",P407*R407/1000*365)</f>
        <v>383063.85</v>
      </c>
      <c r="T407" s="8" cm="1">
        <f t="array" ref="T407">IF(AND(B407:D407="",G407:P407=""),"",MAX(0,K407-L407))</f>
        <v>0</v>
      </c>
      <c r="U407" s="8" cm="1">
        <f t="array" ref="U407">IF(AND(B407:D407="",G407:P407=""),"",VLOOKUP(J407,ABen_Rates,3,FALSE)*T407*S407)</f>
        <v>0</v>
      </c>
      <c r="V407" s="8" cm="1">
        <f t="array" ref="V407">IF(AND(B407:D407="",G407:P407=""),"",VLOOKUP(D407,Treatment_Life,2,FALSE)*U407)</f>
        <v>0</v>
      </c>
      <c r="W407" s="8" cm="1">
        <f t="array" ref="W407">IF(AND(B407:D407="",G407:P407=""),"",(H407-G407)*O407*Lane_Width*Cost_m2)</f>
        <v>7581.6</v>
      </c>
      <c r="X407" s="8" cm="1">
        <f t="array" ref="X407">IF(AND(B407:D407="",G407:P407=""),"",V407*Av_Cost_Coll/W407)</f>
        <v>0</v>
      </c>
      <c r="Y407" s="8" cm="1">
        <f t="array" ref="Y407">IF(AND(B407:D407="",G407:P407=""),"",VLOOKUP(CONCATENATE(M407,"-",N407),Likelihood,2,FALSE))</f>
        <v>43</v>
      </c>
      <c r="Z407" s="8" t="str" cm="1">
        <f t="array" ref="Z407">IF(AND(B407:D407="",G407:P407=""),"",IF(X407&gt;=2,IF(Y407&gt;50,"P1","P3"),IF(X407&gt;0,IF(Y407&gt;50,"P2","P5"),IF(Y407&gt;50,"P4","P6"))))</f>
        <v>P6</v>
      </c>
    </row>
    <row r="408" spans="1:26" x14ac:dyDescent="0.35">
      <c r="A408" t="s">
        <v>197</v>
      </c>
      <c r="B408">
        <v>407</v>
      </c>
      <c r="C408" t="s">
        <v>288</v>
      </c>
      <c r="D408" t="s">
        <v>52</v>
      </c>
      <c r="E408" s="5" t="s">
        <v>112</v>
      </c>
      <c r="F408" s="5" t="s">
        <v>153</v>
      </c>
      <c r="G408">
        <v>450</v>
      </c>
      <c r="H408">
        <v>695</v>
      </c>
      <c r="I408" t="s">
        <v>154</v>
      </c>
      <c r="J408" t="s">
        <v>7</v>
      </c>
      <c r="K408">
        <v>0.35</v>
      </c>
      <c r="L408">
        <v>0.36899999999999999</v>
      </c>
      <c r="M408">
        <v>1</v>
      </c>
      <c r="N408">
        <v>0</v>
      </c>
      <c r="O408">
        <v>1</v>
      </c>
      <c r="P408">
        <v>2990</v>
      </c>
      <c r="Q408" s="8" t="str" cm="1">
        <f t="array" ref="Q408">IF(AND(B408="",D408="",G408:H408="",J408:P408),"",IF(OR(B408="",D408="",AND(D408&lt;&gt;"A",D408&lt;&gt;"B",D408&lt;&gt;"C",D408&lt;&gt;"D",D408&lt;&gt;"U"),G408&lt;0,H408&lt;G408,AND(J408&lt;&gt;"BC",J408&lt;&gt;"SG",J408&lt;&gt;"KQ",J408&lt;&gt;"R"),J408="",K408="",L408="",L408&lt; 0,OR(M408="",M408&gt;15),OR(N408="",N408&gt;15),O408="",P408=""),"ERROR - Please check inputs",""))</f>
        <v/>
      </c>
      <c r="R408" s="8" cm="1">
        <f t="array" ref="R408">IF(AND(B408:D408="",G408:P408=""),"",H408-G408)</f>
        <v>245</v>
      </c>
      <c r="S408" s="8" cm="1">
        <f t="array" ref="S408">IF(AND(B408:D408="",G408:P408=""),"",P408*R408/1000*365)</f>
        <v>267380.75</v>
      </c>
      <c r="T408" s="8" cm="1">
        <f t="array" ref="T408">IF(AND(B408:D408="",G408:P408=""),"",MAX(0,K408-L408))</f>
        <v>0</v>
      </c>
      <c r="U408" s="8" cm="1">
        <f t="array" ref="U408">IF(AND(B408:D408="",G408:P408=""),"",VLOOKUP(J408,ABen_Rates,3,FALSE)*T408*S408)</f>
        <v>0</v>
      </c>
      <c r="V408" s="8" cm="1">
        <f t="array" ref="V408">IF(AND(B408:D408="",G408:P408=""),"",VLOOKUP(D408,Treatment_Life,2,FALSE)*U408)</f>
        <v>0</v>
      </c>
      <c r="W408" s="8" cm="1">
        <f t="array" ref="W408">IF(AND(B408:D408="",G408:P408=""),"",(H408-G408)*O408*Lane_Width*Cost_m2)</f>
        <v>5292</v>
      </c>
      <c r="X408" s="8" cm="1">
        <f t="array" ref="X408">IF(AND(B408:D408="",G408:P408=""),"",V408*Av_Cost_Coll/W408)</f>
        <v>0</v>
      </c>
      <c r="Y408" s="8" cm="1">
        <f t="array" ref="Y408">IF(AND(B408:D408="",G408:P408=""),"",VLOOKUP(CONCATENATE(M408,"-",N408),Likelihood,2,FALSE))</f>
        <v>43</v>
      </c>
      <c r="Z408" s="8" t="str" cm="1">
        <f t="array" ref="Z408">IF(AND(B408:D408="",G408:P408=""),"",IF(X408&gt;=2,IF(Y408&gt;50,"P1","P3"),IF(X408&gt;0,IF(Y408&gt;50,"P2","P5"),IF(Y408&gt;50,"P4","P6"))))</f>
        <v>P6</v>
      </c>
    </row>
    <row r="409" spans="1:26" x14ac:dyDescent="0.35">
      <c r="A409" t="s">
        <v>197</v>
      </c>
      <c r="B409">
        <v>408</v>
      </c>
      <c r="C409" t="s">
        <v>288</v>
      </c>
      <c r="D409" t="s">
        <v>52</v>
      </c>
      <c r="E409" s="5" t="s">
        <v>112</v>
      </c>
      <c r="F409" s="5" t="s">
        <v>153</v>
      </c>
      <c r="G409">
        <v>695</v>
      </c>
      <c r="H409">
        <v>758</v>
      </c>
      <c r="I409" t="s">
        <v>154</v>
      </c>
      <c r="J409" t="s">
        <v>13</v>
      </c>
      <c r="K409">
        <v>0.3</v>
      </c>
      <c r="L409">
        <v>0.34800000000000003</v>
      </c>
      <c r="M409">
        <v>1</v>
      </c>
      <c r="N409">
        <v>0</v>
      </c>
      <c r="O409">
        <v>1</v>
      </c>
      <c r="P409">
        <v>2990</v>
      </c>
      <c r="Q409" s="8" t="str" cm="1">
        <f t="array" ref="Q409">IF(AND(B409="",D409="",G409:H409="",J409:P409),"",IF(OR(B409="",D409="",AND(D409&lt;&gt;"A",D409&lt;&gt;"B",D409&lt;&gt;"C",D409&lt;&gt;"D",D409&lt;&gt;"U"),G409&lt;0,H409&lt;G409,AND(J409&lt;&gt;"BC",J409&lt;&gt;"SG",J409&lt;&gt;"KQ",J409&lt;&gt;"R"),J409="",K409="",L409="",L409&lt; 0,OR(M409="",M409&gt;15),OR(N409="",N409&gt;15),O409="",P409=""),"ERROR - Please check inputs",""))</f>
        <v/>
      </c>
      <c r="R409" s="8" cm="1">
        <f t="array" ref="R409">IF(AND(B409:D409="",G409:P409=""),"",H409-G409)</f>
        <v>63</v>
      </c>
      <c r="S409" s="8" cm="1">
        <f t="array" ref="S409">IF(AND(B409:D409="",G409:P409=""),"",P409*R409/1000*365)</f>
        <v>68755.05</v>
      </c>
      <c r="T409" s="8" cm="1">
        <f t="array" ref="T409">IF(AND(B409:D409="",G409:P409=""),"",MAX(0,K409-L409))</f>
        <v>0</v>
      </c>
      <c r="U409" s="8" cm="1">
        <f t="array" ref="U409">IF(AND(B409:D409="",G409:P409=""),"",VLOOKUP(J409,ABen_Rates,3,FALSE)*T409*S409)</f>
        <v>0</v>
      </c>
      <c r="V409" s="8" cm="1">
        <f t="array" ref="V409">IF(AND(B409:D409="",G409:P409=""),"",VLOOKUP(D409,Treatment_Life,2,FALSE)*U409)</f>
        <v>0</v>
      </c>
      <c r="W409" s="8" cm="1">
        <f t="array" ref="W409">IF(AND(B409:D409="",G409:P409=""),"",(H409-G409)*O409*Lane_Width*Cost_m2)</f>
        <v>1360.8000000000002</v>
      </c>
      <c r="X409" s="8" cm="1">
        <f t="array" ref="X409">IF(AND(B409:D409="",G409:P409=""),"",V409*Av_Cost_Coll/W409)</f>
        <v>0</v>
      </c>
      <c r="Y409" s="8" cm="1">
        <f t="array" ref="Y409">IF(AND(B409:D409="",G409:P409=""),"",VLOOKUP(CONCATENATE(M409,"-",N409),Likelihood,2,FALSE))</f>
        <v>43</v>
      </c>
      <c r="Z409" s="8" t="str" cm="1">
        <f t="array" ref="Z409">IF(AND(B409:D409="",G409:P409=""),"",IF(X409&gt;=2,IF(Y409&gt;50,"P1","P3"),IF(X409&gt;0,IF(Y409&gt;50,"P2","P5"),IF(Y409&gt;50,"P4","P6"))))</f>
        <v>P6</v>
      </c>
    </row>
    <row r="410" spans="1:26" x14ac:dyDescent="0.35">
      <c r="A410" t="s">
        <v>197</v>
      </c>
      <c r="B410">
        <v>409</v>
      </c>
      <c r="C410" t="s">
        <v>288</v>
      </c>
      <c r="D410" t="s">
        <v>52</v>
      </c>
      <c r="E410" s="5" t="s">
        <v>112</v>
      </c>
      <c r="F410" s="5" t="s">
        <v>153</v>
      </c>
      <c r="G410">
        <v>0</v>
      </c>
      <c r="H410">
        <v>149</v>
      </c>
      <c r="I410" t="s">
        <v>172</v>
      </c>
      <c r="J410" t="s">
        <v>7</v>
      </c>
      <c r="K410">
        <v>0.35</v>
      </c>
      <c r="L410">
        <v>0.35300000000000004</v>
      </c>
      <c r="M410">
        <v>1</v>
      </c>
      <c r="N410">
        <v>0</v>
      </c>
      <c r="O410">
        <v>1</v>
      </c>
      <c r="P410">
        <v>2990</v>
      </c>
      <c r="Q410" s="8" t="str" cm="1">
        <f t="array" ref="Q410">IF(AND(B410="",D410="",G410:H410="",J410:P410),"",IF(OR(B410="",D410="",AND(D410&lt;&gt;"A",D410&lt;&gt;"B",D410&lt;&gt;"C",D410&lt;&gt;"D",D410&lt;&gt;"U"),G410&lt;0,H410&lt;G410,AND(J410&lt;&gt;"BC",J410&lt;&gt;"SG",J410&lt;&gt;"KQ",J410&lt;&gt;"R"),J410="",K410="",L410="",L410&lt; 0,OR(M410="",M410&gt;15),OR(N410="",N410&gt;15),O410="",P410=""),"ERROR - Please check inputs",""))</f>
        <v/>
      </c>
      <c r="R410" s="8" cm="1">
        <f t="array" ref="R410">IF(AND(B410:D410="",G410:P410=""),"",H410-G410)</f>
        <v>149</v>
      </c>
      <c r="S410" s="8" cm="1">
        <f t="array" ref="S410">IF(AND(B410:D410="",G410:P410=""),"",P410*R410/1000*365)</f>
        <v>162611.15</v>
      </c>
      <c r="T410" s="8" cm="1">
        <f t="array" ref="T410">IF(AND(B410:D410="",G410:P410=""),"",MAX(0,K410-L410))</f>
        <v>0</v>
      </c>
      <c r="U410" s="8" cm="1">
        <f t="array" ref="U410">IF(AND(B410:D410="",G410:P410=""),"",VLOOKUP(J410,ABen_Rates,3,FALSE)*T410*S410)</f>
        <v>0</v>
      </c>
      <c r="V410" s="8" cm="1">
        <f t="array" ref="V410">IF(AND(B410:D410="",G410:P410=""),"",VLOOKUP(D410,Treatment_Life,2,FALSE)*U410)</f>
        <v>0</v>
      </c>
      <c r="W410" s="8" cm="1">
        <f t="array" ref="W410">IF(AND(B410:D410="",G410:P410=""),"",(H410-G410)*O410*Lane_Width*Cost_m2)</f>
        <v>3218.3999999999996</v>
      </c>
      <c r="X410" s="8" cm="1">
        <f t="array" ref="X410">IF(AND(B410:D410="",G410:P410=""),"",V410*Av_Cost_Coll/W410)</f>
        <v>0</v>
      </c>
      <c r="Y410" s="8" cm="1">
        <f t="array" ref="Y410">IF(AND(B410:D410="",G410:P410=""),"",VLOOKUP(CONCATENATE(M410,"-",N410),Likelihood,2,FALSE))</f>
        <v>43</v>
      </c>
      <c r="Z410" s="8" t="str" cm="1">
        <f t="array" ref="Z410">IF(AND(B410:D410="",G410:P410=""),"",IF(X410&gt;=2,IF(Y410&gt;50,"P1","P3"),IF(X410&gt;0,IF(Y410&gt;50,"P2","P5"),IF(Y410&gt;50,"P4","P6"))))</f>
        <v>P6</v>
      </c>
    </row>
    <row r="411" spans="1:26" x14ac:dyDescent="0.35">
      <c r="A411" t="s">
        <v>197</v>
      </c>
      <c r="B411">
        <v>410</v>
      </c>
      <c r="C411" t="s">
        <v>288</v>
      </c>
      <c r="D411" t="s">
        <v>52</v>
      </c>
      <c r="E411" s="5" t="s">
        <v>112</v>
      </c>
      <c r="F411" s="5" t="s">
        <v>153</v>
      </c>
      <c r="G411">
        <v>149</v>
      </c>
      <c r="H411">
        <v>500</v>
      </c>
      <c r="I411" t="s">
        <v>172</v>
      </c>
      <c r="J411" t="s">
        <v>13</v>
      </c>
      <c r="K411">
        <v>0.3</v>
      </c>
      <c r="L411">
        <v>0.34200000000000003</v>
      </c>
      <c r="M411">
        <v>1</v>
      </c>
      <c r="N411">
        <v>0</v>
      </c>
      <c r="O411">
        <v>1</v>
      </c>
      <c r="P411">
        <v>2990</v>
      </c>
      <c r="Q411" s="8" t="str" cm="1">
        <f t="array" ref="Q411">IF(AND(B411="",D411="",G411:H411="",J411:P411),"",IF(OR(B411="",D411="",AND(D411&lt;&gt;"A",D411&lt;&gt;"B",D411&lt;&gt;"C",D411&lt;&gt;"D",D411&lt;&gt;"U"),G411&lt;0,H411&lt;G411,AND(J411&lt;&gt;"BC",J411&lt;&gt;"SG",J411&lt;&gt;"KQ",J411&lt;&gt;"R"),J411="",K411="",L411="",L411&lt; 0,OR(M411="",M411&gt;15),OR(N411="",N411&gt;15),O411="",P411=""),"ERROR - Please check inputs",""))</f>
        <v/>
      </c>
      <c r="R411" s="8" cm="1">
        <f t="array" ref="R411">IF(AND(B411:D411="",G411:P411=""),"",H411-G411)</f>
        <v>351</v>
      </c>
      <c r="S411" s="8" cm="1">
        <f t="array" ref="S411">IF(AND(B411:D411="",G411:P411=""),"",P411*R411/1000*365)</f>
        <v>383063.85</v>
      </c>
      <c r="T411" s="8" cm="1">
        <f t="array" ref="T411">IF(AND(B411:D411="",G411:P411=""),"",MAX(0,K411-L411))</f>
        <v>0</v>
      </c>
      <c r="U411" s="8" cm="1">
        <f t="array" ref="U411">IF(AND(B411:D411="",G411:P411=""),"",VLOOKUP(J411,ABen_Rates,3,FALSE)*T411*S411)</f>
        <v>0</v>
      </c>
      <c r="V411" s="8" cm="1">
        <f t="array" ref="V411">IF(AND(B411:D411="",G411:P411=""),"",VLOOKUP(D411,Treatment_Life,2,FALSE)*U411)</f>
        <v>0</v>
      </c>
      <c r="W411" s="8" cm="1">
        <f t="array" ref="W411">IF(AND(B411:D411="",G411:P411=""),"",(H411-G411)*O411*Lane_Width*Cost_m2)</f>
        <v>7581.6</v>
      </c>
      <c r="X411" s="8" cm="1">
        <f t="array" ref="X411">IF(AND(B411:D411="",G411:P411=""),"",V411*Av_Cost_Coll/W411)</f>
        <v>0</v>
      </c>
      <c r="Y411" s="8" cm="1">
        <f t="array" ref="Y411">IF(AND(B411:D411="",G411:P411=""),"",VLOOKUP(CONCATENATE(M411,"-",N411),Likelihood,2,FALSE))</f>
        <v>43</v>
      </c>
      <c r="Z411" s="8" t="str" cm="1">
        <f t="array" ref="Z411">IF(AND(B411:D411="",G411:P411=""),"",IF(X411&gt;=2,IF(Y411&gt;50,"P1","P3"),IF(X411&gt;0,IF(Y411&gt;50,"P2","P5"),IF(Y411&gt;50,"P4","P6"))))</f>
        <v>P6</v>
      </c>
    </row>
    <row r="412" spans="1:26" x14ac:dyDescent="0.35">
      <c r="A412" t="s">
        <v>197</v>
      </c>
      <c r="B412">
        <v>411</v>
      </c>
      <c r="C412" t="s">
        <v>288</v>
      </c>
      <c r="D412" t="s">
        <v>52</v>
      </c>
      <c r="E412" s="5" t="s">
        <v>112</v>
      </c>
      <c r="F412" s="5" t="s">
        <v>153</v>
      </c>
      <c r="G412">
        <v>500</v>
      </c>
      <c r="H412">
        <v>745</v>
      </c>
      <c r="I412" t="s">
        <v>172</v>
      </c>
      <c r="J412" t="s">
        <v>7</v>
      </c>
      <c r="K412">
        <v>0.35</v>
      </c>
      <c r="L412">
        <v>0.35900000000000004</v>
      </c>
      <c r="M412">
        <v>2</v>
      </c>
      <c r="N412">
        <v>0</v>
      </c>
      <c r="O412">
        <v>1</v>
      </c>
      <c r="P412">
        <v>2990</v>
      </c>
      <c r="Q412" s="8" t="str" cm="1">
        <f t="array" ref="Q412">IF(AND(B412="",D412="",G412:H412="",J412:P412),"",IF(OR(B412="",D412="",AND(D412&lt;&gt;"A",D412&lt;&gt;"B",D412&lt;&gt;"C",D412&lt;&gt;"D",D412&lt;&gt;"U"),G412&lt;0,H412&lt;G412,AND(J412&lt;&gt;"BC",J412&lt;&gt;"SG",J412&lt;&gt;"KQ",J412&lt;&gt;"R"),J412="",K412="",L412="",L412&lt; 0,OR(M412="",M412&gt;15),OR(N412="",N412&gt;15),O412="",P412=""),"ERROR - Please check inputs",""))</f>
        <v/>
      </c>
      <c r="R412" s="8" cm="1">
        <f t="array" ref="R412">IF(AND(B412:D412="",G412:P412=""),"",H412-G412)</f>
        <v>245</v>
      </c>
      <c r="S412" s="8" cm="1">
        <f t="array" ref="S412">IF(AND(B412:D412="",G412:P412=""),"",P412*R412/1000*365)</f>
        <v>267380.75</v>
      </c>
      <c r="T412" s="8" cm="1">
        <f t="array" ref="T412">IF(AND(B412:D412="",G412:P412=""),"",MAX(0,K412-L412))</f>
        <v>0</v>
      </c>
      <c r="U412" s="8" cm="1">
        <f t="array" ref="U412">IF(AND(B412:D412="",G412:P412=""),"",VLOOKUP(J412,ABen_Rates,3,FALSE)*T412*S412)</f>
        <v>0</v>
      </c>
      <c r="V412" s="8" cm="1">
        <f t="array" ref="V412">IF(AND(B412:D412="",G412:P412=""),"",VLOOKUP(D412,Treatment_Life,2,FALSE)*U412)</f>
        <v>0</v>
      </c>
      <c r="W412" s="8" cm="1">
        <f t="array" ref="W412">IF(AND(B412:D412="",G412:P412=""),"",(H412-G412)*O412*Lane_Width*Cost_m2)</f>
        <v>5292</v>
      </c>
      <c r="X412" s="8" cm="1">
        <f t="array" ref="X412">IF(AND(B412:D412="",G412:P412=""),"",V412*Av_Cost_Coll/W412)</f>
        <v>0</v>
      </c>
      <c r="Y412" s="8" cm="1">
        <f t="array" ref="Y412">IF(AND(B412:D412="",G412:P412=""),"",VLOOKUP(CONCATENATE(M412,"-",N412),Likelihood,2,FALSE))</f>
        <v>36</v>
      </c>
      <c r="Z412" s="8" t="str" cm="1">
        <f t="array" ref="Z412">IF(AND(B412:D412="",G412:P412=""),"",IF(X412&gt;=2,IF(Y412&gt;50,"P1","P3"),IF(X412&gt;0,IF(Y412&gt;50,"P2","P5"),IF(Y412&gt;50,"P4","P6"))))</f>
        <v>P6</v>
      </c>
    </row>
    <row r="413" spans="1:26" x14ac:dyDescent="0.35">
      <c r="A413" t="s">
        <v>197</v>
      </c>
      <c r="B413">
        <v>412</v>
      </c>
      <c r="C413" t="s">
        <v>288</v>
      </c>
      <c r="D413" t="s">
        <v>52</v>
      </c>
      <c r="E413" s="5" t="s">
        <v>112</v>
      </c>
      <c r="F413" s="5" t="s">
        <v>153</v>
      </c>
      <c r="G413">
        <v>745</v>
      </c>
      <c r="H413">
        <v>758</v>
      </c>
      <c r="I413" t="s">
        <v>172</v>
      </c>
      <c r="J413" t="s">
        <v>13</v>
      </c>
      <c r="K413">
        <v>0.3</v>
      </c>
      <c r="L413">
        <v>0.44</v>
      </c>
      <c r="M413">
        <v>1</v>
      </c>
      <c r="N413">
        <v>0</v>
      </c>
      <c r="O413">
        <v>1</v>
      </c>
      <c r="P413">
        <v>2990</v>
      </c>
      <c r="Q413" s="8" t="str" cm="1">
        <f t="array" ref="Q413">IF(AND(B413="",D413="",G413:H413="",J413:P413),"",IF(OR(B413="",D413="",AND(D413&lt;&gt;"A",D413&lt;&gt;"B",D413&lt;&gt;"C",D413&lt;&gt;"D",D413&lt;&gt;"U"),G413&lt;0,H413&lt;G413,AND(J413&lt;&gt;"BC",J413&lt;&gt;"SG",J413&lt;&gt;"KQ",J413&lt;&gt;"R"),J413="",K413="",L413="",L413&lt; 0,OR(M413="",M413&gt;15),OR(N413="",N413&gt;15),O413="",P413=""),"ERROR - Please check inputs",""))</f>
        <v/>
      </c>
      <c r="R413" s="8" cm="1">
        <f t="array" ref="R413">IF(AND(B413:D413="",G413:P413=""),"",H413-G413)</f>
        <v>13</v>
      </c>
      <c r="S413" s="8" cm="1">
        <f t="array" ref="S413">IF(AND(B413:D413="",G413:P413=""),"",P413*R413/1000*365)</f>
        <v>14187.55</v>
      </c>
      <c r="T413" s="8" cm="1">
        <f t="array" ref="T413">IF(AND(B413:D413="",G413:P413=""),"",MAX(0,K413-L413))</f>
        <v>0</v>
      </c>
      <c r="U413" s="8" cm="1">
        <f t="array" ref="U413">IF(AND(B413:D413="",G413:P413=""),"",VLOOKUP(J413,ABen_Rates,3,FALSE)*T413*S413)</f>
        <v>0</v>
      </c>
      <c r="V413" s="8" cm="1">
        <f t="array" ref="V413">IF(AND(B413:D413="",G413:P413=""),"",VLOOKUP(D413,Treatment_Life,2,FALSE)*U413)</f>
        <v>0</v>
      </c>
      <c r="W413" s="8" cm="1">
        <f t="array" ref="W413">IF(AND(B413:D413="",G413:P413=""),"",(H413-G413)*O413*Lane_Width*Cost_m2)</f>
        <v>280.8</v>
      </c>
      <c r="X413" s="8" cm="1">
        <f t="array" ref="X413">IF(AND(B413:D413="",G413:P413=""),"",V413*Av_Cost_Coll/W413)</f>
        <v>0</v>
      </c>
      <c r="Y413" s="8" cm="1">
        <f t="array" ref="Y413">IF(AND(B413:D413="",G413:P413=""),"",VLOOKUP(CONCATENATE(M413,"-",N413),Likelihood,2,FALSE))</f>
        <v>43</v>
      </c>
      <c r="Z413" s="8" t="str" cm="1">
        <f t="array" ref="Z413">IF(AND(B413:D413="",G413:P413=""),"",IF(X413&gt;=2,IF(Y413&gt;50,"P1","P3"),IF(X413&gt;0,IF(Y413&gt;50,"P2","P5"),IF(Y413&gt;50,"P4","P6"))))</f>
        <v>P6</v>
      </c>
    </row>
    <row r="414" spans="1:26" x14ac:dyDescent="0.35">
      <c r="A414" t="s">
        <v>197</v>
      </c>
      <c r="B414">
        <v>413</v>
      </c>
      <c r="C414" t="s">
        <v>289</v>
      </c>
      <c r="D414" t="s">
        <v>52</v>
      </c>
      <c r="E414" s="5" t="s">
        <v>112</v>
      </c>
      <c r="F414" s="5" t="s">
        <v>153</v>
      </c>
      <c r="G414">
        <v>0</v>
      </c>
      <c r="H414">
        <v>86</v>
      </c>
      <c r="I414" t="s">
        <v>154</v>
      </c>
      <c r="J414" t="s">
        <v>13</v>
      </c>
      <c r="K414">
        <v>0.3</v>
      </c>
      <c r="L414">
        <v>0.40700000000000003</v>
      </c>
      <c r="M414">
        <v>1</v>
      </c>
      <c r="N414">
        <v>0</v>
      </c>
      <c r="O414">
        <v>1</v>
      </c>
      <c r="P414">
        <v>2990</v>
      </c>
      <c r="Q414" s="8" t="str" cm="1">
        <f t="array" ref="Q414">IF(AND(B414="",D414="",G414:H414="",J414:P414),"",IF(OR(B414="",D414="",AND(D414&lt;&gt;"A",D414&lt;&gt;"B",D414&lt;&gt;"C",D414&lt;&gt;"D",D414&lt;&gt;"U"),G414&lt;0,H414&lt;G414,AND(J414&lt;&gt;"BC",J414&lt;&gt;"SG",J414&lt;&gt;"KQ",J414&lt;&gt;"R"),J414="",K414="",L414="",L414&lt; 0,OR(M414="",M414&gt;15),OR(N414="",N414&gt;15),O414="",P414=""),"ERROR - Please check inputs",""))</f>
        <v/>
      </c>
      <c r="R414" s="8" cm="1">
        <f t="array" ref="R414">IF(AND(B414:D414="",G414:P414=""),"",H414-G414)</f>
        <v>86</v>
      </c>
      <c r="S414" s="8" cm="1">
        <f t="array" ref="S414">IF(AND(B414:D414="",G414:P414=""),"",P414*R414/1000*365)</f>
        <v>93856.099999999991</v>
      </c>
      <c r="T414" s="8" cm="1">
        <f t="array" ref="T414">IF(AND(B414:D414="",G414:P414=""),"",MAX(0,K414-L414))</f>
        <v>0</v>
      </c>
      <c r="U414" s="8" cm="1">
        <f t="array" ref="U414">IF(AND(B414:D414="",G414:P414=""),"",VLOOKUP(J414,ABen_Rates,3,FALSE)*T414*S414)</f>
        <v>0</v>
      </c>
      <c r="V414" s="8" cm="1">
        <f t="array" ref="V414">IF(AND(B414:D414="",G414:P414=""),"",VLOOKUP(D414,Treatment_Life,2,FALSE)*U414)</f>
        <v>0</v>
      </c>
      <c r="W414" s="8" cm="1">
        <f t="array" ref="W414">IF(AND(B414:D414="",G414:P414=""),"",(H414-G414)*O414*Lane_Width*Cost_m2)</f>
        <v>1857.6000000000001</v>
      </c>
      <c r="X414" s="8" cm="1">
        <f t="array" ref="X414">IF(AND(B414:D414="",G414:P414=""),"",V414*Av_Cost_Coll/W414)</f>
        <v>0</v>
      </c>
      <c r="Y414" s="8" cm="1">
        <f t="array" ref="Y414">IF(AND(B414:D414="",G414:P414=""),"",VLOOKUP(CONCATENATE(M414,"-",N414),Likelihood,2,FALSE))</f>
        <v>43</v>
      </c>
      <c r="Z414" s="8" t="str" cm="1">
        <f t="array" ref="Z414">IF(AND(B414:D414="",G414:P414=""),"",IF(X414&gt;=2,IF(Y414&gt;50,"P1","P3"),IF(X414&gt;0,IF(Y414&gt;50,"P2","P5"),IF(Y414&gt;50,"P4","P6"))))</f>
        <v>P6</v>
      </c>
    </row>
    <row r="415" spans="1:26" x14ac:dyDescent="0.35">
      <c r="A415" t="s">
        <v>197</v>
      </c>
      <c r="B415">
        <v>414</v>
      </c>
      <c r="C415" t="s">
        <v>289</v>
      </c>
      <c r="D415" t="s">
        <v>52</v>
      </c>
      <c r="E415" s="5" t="s">
        <v>112</v>
      </c>
      <c r="F415" s="5" t="s">
        <v>153</v>
      </c>
      <c r="G415">
        <v>86</v>
      </c>
      <c r="H415">
        <v>286</v>
      </c>
      <c r="I415" t="s">
        <v>154</v>
      </c>
      <c r="J415" t="s">
        <v>7</v>
      </c>
      <c r="K415">
        <v>0.35</v>
      </c>
      <c r="L415">
        <v>0.38700000000000001</v>
      </c>
      <c r="M415">
        <v>2</v>
      </c>
      <c r="N415">
        <v>0</v>
      </c>
      <c r="O415">
        <v>1</v>
      </c>
      <c r="P415">
        <v>2990</v>
      </c>
      <c r="Q415" s="8" t="str" cm="1">
        <f t="array" ref="Q415">IF(AND(B415="",D415="",G415:H415="",J415:P415),"",IF(OR(B415="",D415="",AND(D415&lt;&gt;"A",D415&lt;&gt;"B",D415&lt;&gt;"C",D415&lt;&gt;"D",D415&lt;&gt;"U"),G415&lt;0,H415&lt;G415,AND(J415&lt;&gt;"BC",J415&lt;&gt;"SG",J415&lt;&gt;"KQ",J415&lt;&gt;"R"),J415="",K415="",L415="",L415&lt; 0,OR(M415="",M415&gt;15),OR(N415="",N415&gt;15),O415="",P415=""),"ERROR - Please check inputs",""))</f>
        <v/>
      </c>
      <c r="R415" s="8" cm="1">
        <f t="array" ref="R415">IF(AND(B415:D415="",G415:P415=""),"",H415-G415)</f>
        <v>200</v>
      </c>
      <c r="S415" s="8" cm="1">
        <f t="array" ref="S415">IF(AND(B415:D415="",G415:P415=""),"",P415*R415/1000*365)</f>
        <v>218270</v>
      </c>
      <c r="T415" s="8" cm="1">
        <f t="array" ref="T415">IF(AND(B415:D415="",G415:P415=""),"",MAX(0,K415-L415))</f>
        <v>0</v>
      </c>
      <c r="U415" s="8" cm="1">
        <f t="array" ref="U415">IF(AND(B415:D415="",G415:P415=""),"",VLOOKUP(J415,ABen_Rates,3,FALSE)*T415*S415)</f>
        <v>0</v>
      </c>
      <c r="V415" s="8" cm="1">
        <f t="array" ref="V415">IF(AND(B415:D415="",G415:P415=""),"",VLOOKUP(D415,Treatment_Life,2,FALSE)*U415)</f>
        <v>0</v>
      </c>
      <c r="W415" s="8" cm="1">
        <f t="array" ref="W415">IF(AND(B415:D415="",G415:P415=""),"",(H415-G415)*O415*Lane_Width*Cost_m2)</f>
        <v>4320</v>
      </c>
      <c r="X415" s="8" cm="1">
        <f t="array" ref="X415">IF(AND(B415:D415="",G415:P415=""),"",V415*Av_Cost_Coll/W415)</f>
        <v>0</v>
      </c>
      <c r="Y415" s="8" cm="1">
        <f t="array" ref="Y415">IF(AND(B415:D415="",G415:P415=""),"",VLOOKUP(CONCATENATE(M415,"-",N415),Likelihood,2,FALSE))</f>
        <v>36</v>
      </c>
      <c r="Z415" s="8" t="str" cm="1">
        <f t="array" ref="Z415">IF(AND(B415:D415="",G415:P415=""),"",IF(X415&gt;=2,IF(Y415&gt;50,"P1","P3"),IF(X415&gt;0,IF(Y415&gt;50,"P2","P5"),IF(Y415&gt;50,"P4","P6"))))</f>
        <v>P6</v>
      </c>
    </row>
    <row r="416" spans="1:26" x14ac:dyDescent="0.35">
      <c r="A416" t="s">
        <v>197</v>
      </c>
      <c r="B416">
        <v>415</v>
      </c>
      <c r="C416" t="s">
        <v>289</v>
      </c>
      <c r="D416" t="s">
        <v>52</v>
      </c>
      <c r="E416" s="5" t="s">
        <v>112</v>
      </c>
      <c r="F416" s="5" t="s">
        <v>153</v>
      </c>
      <c r="G416">
        <v>392</v>
      </c>
      <c r="H416">
        <v>456</v>
      </c>
      <c r="I416" t="s">
        <v>154</v>
      </c>
      <c r="J416" t="s">
        <v>13</v>
      </c>
      <c r="K416">
        <v>0.3</v>
      </c>
      <c r="L416">
        <v>0.33999999999999997</v>
      </c>
      <c r="M416">
        <v>1</v>
      </c>
      <c r="N416">
        <v>0</v>
      </c>
      <c r="O416">
        <v>1</v>
      </c>
      <c r="P416">
        <v>2990</v>
      </c>
      <c r="Q416" s="8" t="str" cm="1">
        <f t="array" ref="Q416">IF(AND(B416="",D416="",G416:H416="",J416:P416),"",IF(OR(B416="",D416="",AND(D416&lt;&gt;"A",D416&lt;&gt;"B",D416&lt;&gt;"C",D416&lt;&gt;"D",D416&lt;&gt;"U"),G416&lt;0,H416&lt;G416,AND(J416&lt;&gt;"BC",J416&lt;&gt;"SG",J416&lt;&gt;"KQ",J416&lt;&gt;"R"),J416="",K416="",L416="",L416&lt; 0,OR(M416="",M416&gt;15),OR(N416="",N416&gt;15),O416="",P416=""),"ERROR - Please check inputs",""))</f>
        <v/>
      </c>
      <c r="R416" s="8" cm="1">
        <f t="array" ref="R416">IF(AND(B416:D416="",G416:P416=""),"",H416-G416)</f>
        <v>64</v>
      </c>
      <c r="S416" s="8" cm="1">
        <f t="array" ref="S416">IF(AND(B416:D416="",G416:P416=""),"",P416*R416/1000*365)</f>
        <v>69846.400000000009</v>
      </c>
      <c r="T416" s="8" cm="1">
        <f t="array" ref="T416">IF(AND(B416:D416="",G416:P416=""),"",MAX(0,K416-L416))</f>
        <v>0</v>
      </c>
      <c r="U416" s="8" cm="1">
        <f t="array" ref="U416">IF(AND(B416:D416="",G416:P416=""),"",VLOOKUP(J416,ABen_Rates,3,FALSE)*T416*S416)</f>
        <v>0</v>
      </c>
      <c r="V416" s="8" cm="1">
        <f t="array" ref="V416">IF(AND(B416:D416="",G416:P416=""),"",VLOOKUP(D416,Treatment_Life,2,FALSE)*U416)</f>
        <v>0</v>
      </c>
      <c r="W416" s="8" cm="1">
        <f t="array" ref="W416">IF(AND(B416:D416="",G416:P416=""),"",(H416-G416)*O416*Lane_Width*Cost_m2)</f>
        <v>1382.4</v>
      </c>
      <c r="X416" s="8" cm="1">
        <f t="array" ref="X416">IF(AND(B416:D416="",G416:P416=""),"",V416*Av_Cost_Coll/W416)</f>
        <v>0</v>
      </c>
      <c r="Y416" s="8" cm="1">
        <f t="array" ref="Y416">IF(AND(B416:D416="",G416:P416=""),"",VLOOKUP(CONCATENATE(M416,"-",N416),Likelihood,2,FALSE))</f>
        <v>43</v>
      </c>
      <c r="Z416" s="8" t="str" cm="1">
        <f t="array" ref="Z416">IF(AND(B416:D416="",G416:P416=""),"",IF(X416&gt;=2,IF(Y416&gt;50,"P1","P3"),IF(X416&gt;0,IF(Y416&gt;50,"P2","P5"),IF(Y416&gt;50,"P4","P6"))))</f>
        <v>P6</v>
      </c>
    </row>
    <row r="417" spans="1:26" x14ac:dyDescent="0.35">
      <c r="A417" t="s">
        <v>197</v>
      </c>
      <c r="B417">
        <v>416</v>
      </c>
      <c r="C417" t="s">
        <v>289</v>
      </c>
      <c r="D417" t="s">
        <v>52</v>
      </c>
      <c r="E417" s="5" t="s">
        <v>112</v>
      </c>
      <c r="F417" s="5" t="s">
        <v>153</v>
      </c>
      <c r="G417">
        <v>0</v>
      </c>
      <c r="H417">
        <v>136</v>
      </c>
      <c r="I417" t="s">
        <v>172</v>
      </c>
      <c r="J417" t="s">
        <v>13</v>
      </c>
      <c r="K417">
        <v>0.3</v>
      </c>
      <c r="L417">
        <v>0.38500000000000001</v>
      </c>
      <c r="M417">
        <v>1</v>
      </c>
      <c r="N417">
        <v>0</v>
      </c>
      <c r="O417">
        <v>1</v>
      </c>
      <c r="P417">
        <v>2990</v>
      </c>
      <c r="Q417" s="8" t="str" cm="1">
        <f t="array" ref="Q417">IF(AND(B417="",D417="",G417:H417="",J417:P417),"",IF(OR(B417="",D417="",AND(D417&lt;&gt;"A",D417&lt;&gt;"B",D417&lt;&gt;"C",D417&lt;&gt;"D",D417&lt;&gt;"U"),G417&lt;0,H417&lt;G417,AND(J417&lt;&gt;"BC",J417&lt;&gt;"SG",J417&lt;&gt;"KQ",J417&lt;&gt;"R"),J417="",K417="",L417="",L417&lt; 0,OR(M417="",M417&gt;15),OR(N417="",N417&gt;15),O417="",P417=""),"ERROR - Please check inputs",""))</f>
        <v/>
      </c>
      <c r="R417" s="8" cm="1">
        <f t="array" ref="R417">IF(AND(B417:D417="",G417:P417=""),"",H417-G417)</f>
        <v>136</v>
      </c>
      <c r="S417" s="8" cm="1">
        <f t="array" ref="S417">IF(AND(B417:D417="",G417:P417=""),"",P417*R417/1000*365)</f>
        <v>148423.6</v>
      </c>
      <c r="T417" s="8" cm="1">
        <f t="array" ref="T417">IF(AND(B417:D417="",G417:P417=""),"",MAX(0,K417-L417))</f>
        <v>0</v>
      </c>
      <c r="U417" s="8" cm="1">
        <f t="array" ref="U417">IF(AND(B417:D417="",G417:P417=""),"",VLOOKUP(J417,ABen_Rates,3,FALSE)*T417*S417)</f>
        <v>0</v>
      </c>
      <c r="V417" s="8" cm="1">
        <f t="array" ref="V417">IF(AND(B417:D417="",G417:P417=""),"",VLOOKUP(D417,Treatment_Life,2,FALSE)*U417)</f>
        <v>0</v>
      </c>
      <c r="W417" s="8" cm="1">
        <f t="array" ref="W417">IF(AND(B417:D417="",G417:P417=""),"",(H417-G417)*O417*Lane_Width*Cost_m2)</f>
        <v>2937.6000000000004</v>
      </c>
      <c r="X417" s="8" cm="1">
        <f t="array" ref="X417">IF(AND(B417:D417="",G417:P417=""),"",V417*Av_Cost_Coll/W417)</f>
        <v>0</v>
      </c>
      <c r="Y417" s="8" cm="1">
        <f t="array" ref="Y417">IF(AND(B417:D417="",G417:P417=""),"",VLOOKUP(CONCATENATE(M417,"-",N417),Likelihood,2,FALSE))</f>
        <v>43</v>
      </c>
      <c r="Z417" s="8" t="str" cm="1">
        <f t="array" ref="Z417">IF(AND(B417:D417="",G417:P417=""),"",IF(X417&gt;=2,IF(Y417&gt;50,"P1","P3"),IF(X417&gt;0,IF(Y417&gt;50,"P2","P5"),IF(Y417&gt;50,"P4","P6"))))</f>
        <v>P6</v>
      </c>
    </row>
    <row r="418" spans="1:26" x14ac:dyDescent="0.35">
      <c r="A418" t="s">
        <v>197</v>
      </c>
      <c r="B418">
        <v>417</v>
      </c>
      <c r="C418" t="s">
        <v>289</v>
      </c>
      <c r="D418" t="s">
        <v>52</v>
      </c>
      <c r="E418" s="5" t="s">
        <v>112</v>
      </c>
      <c r="F418" s="5" t="s">
        <v>153</v>
      </c>
      <c r="G418">
        <v>136</v>
      </c>
      <c r="H418">
        <v>442</v>
      </c>
      <c r="I418" t="s">
        <v>172</v>
      </c>
      <c r="J418" t="s">
        <v>7</v>
      </c>
      <c r="K418">
        <v>0.35</v>
      </c>
      <c r="L418">
        <v>0.376</v>
      </c>
      <c r="M418">
        <v>2</v>
      </c>
      <c r="N418">
        <v>0</v>
      </c>
      <c r="O418">
        <v>1</v>
      </c>
      <c r="P418">
        <v>2990</v>
      </c>
      <c r="Q418" s="8" t="str" cm="1">
        <f t="array" ref="Q418">IF(AND(B418="",D418="",G418:H418="",J418:P418),"",IF(OR(B418="",D418="",AND(D418&lt;&gt;"A",D418&lt;&gt;"B",D418&lt;&gt;"C",D418&lt;&gt;"D",D418&lt;&gt;"U"),G418&lt;0,H418&lt;G418,AND(J418&lt;&gt;"BC",J418&lt;&gt;"SG",J418&lt;&gt;"KQ",J418&lt;&gt;"R"),J418="",K418="",L418="",L418&lt; 0,OR(M418="",M418&gt;15),OR(N418="",N418&gt;15),O418="",P418=""),"ERROR - Please check inputs",""))</f>
        <v/>
      </c>
      <c r="R418" s="8" cm="1">
        <f t="array" ref="R418">IF(AND(B418:D418="",G418:P418=""),"",H418-G418)</f>
        <v>306</v>
      </c>
      <c r="S418" s="8" cm="1">
        <f t="array" ref="S418">IF(AND(B418:D418="",G418:P418=""),"",P418*R418/1000*365)</f>
        <v>333953.10000000003</v>
      </c>
      <c r="T418" s="8" cm="1">
        <f t="array" ref="T418">IF(AND(B418:D418="",G418:P418=""),"",MAX(0,K418-L418))</f>
        <v>0</v>
      </c>
      <c r="U418" s="8" cm="1">
        <f t="array" ref="U418">IF(AND(B418:D418="",G418:P418=""),"",VLOOKUP(J418,ABen_Rates,3,FALSE)*T418*S418)</f>
        <v>0</v>
      </c>
      <c r="V418" s="8" cm="1">
        <f t="array" ref="V418">IF(AND(B418:D418="",G418:P418=""),"",VLOOKUP(D418,Treatment_Life,2,FALSE)*U418)</f>
        <v>0</v>
      </c>
      <c r="W418" s="8" cm="1">
        <f t="array" ref="W418">IF(AND(B418:D418="",G418:P418=""),"",(H418-G418)*O418*Lane_Width*Cost_m2)</f>
        <v>6609.6</v>
      </c>
      <c r="X418" s="8" cm="1">
        <f t="array" ref="X418">IF(AND(B418:D418="",G418:P418=""),"",V418*Av_Cost_Coll/W418)</f>
        <v>0</v>
      </c>
      <c r="Y418" s="8" cm="1">
        <f t="array" ref="Y418">IF(AND(B418:D418="",G418:P418=""),"",VLOOKUP(CONCATENATE(M418,"-",N418),Likelihood,2,FALSE))</f>
        <v>36</v>
      </c>
      <c r="Z418" s="8" t="str" cm="1">
        <f t="array" ref="Z418">IF(AND(B418:D418="",G418:P418=""),"",IF(X418&gt;=2,IF(Y418&gt;50,"P1","P3"),IF(X418&gt;0,IF(Y418&gt;50,"P2","P5"),IF(Y418&gt;50,"P4","P6"))))</f>
        <v>P6</v>
      </c>
    </row>
    <row r="419" spans="1:26" x14ac:dyDescent="0.35">
      <c r="A419" t="s">
        <v>197</v>
      </c>
      <c r="B419">
        <v>418</v>
      </c>
      <c r="C419" t="s">
        <v>289</v>
      </c>
      <c r="D419" t="s">
        <v>52</v>
      </c>
      <c r="E419" s="5" t="s">
        <v>112</v>
      </c>
      <c r="F419" s="5" t="s">
        <v>153</v>
      </c>
      <c r="G419">
        <v>442</v>
      </c>
      <c r="H419">
        <v>456</v>
      </c>
      <c r="I419" t="s">
        <v>172</v>
      </c>
      <c r="J419" t="s">
        <v>13</v>
      </c>
      <c r="K419">
        <v>0.3</v>
      </c>
      <c r="L419">
        <v>0.307</v>
      </c>
      <c r="M419">
        <v>1</v>
      </c>
      <c r="N419">
        <v>0</v>
      </c>
      <c r="O419">
        <v>1</v>
      </c>
      <c r="P419">
        <v>2990</v>
      </c>
      <c r="Q419" s="8" t="str" cm="1">
        <f t="array" ref="Q419">IF(AND(B419="",D419="",G419:H419="",J419:P419),"",IF(OR(B419="",D419="",AND(D419&lt;&gt;"A",D419&lt;&gt;"B",D419&lt;&gt;"C",D419&lt;&gt;"D",D419&lt;&gt;"U"),G419&lt;0,H419&lt;G419,AND(J419&lt;&gt;"BC",J419&lt;&gt;"SG",J419&lt;&gt;"KQ",J419&lt;&gt;"R"),J419="",K419="",L419="",L419&lt; 0,OR(M419="",M419&gt;15),OR(N419="",N419&gt;15),O419="",P419=""),"ERROR - Please check inputs",""))</f>
        <v/>
      </c>
      <c r="R419" s="8" cm="1">
        <f t="array" ref="R419">IF(AND(B419:D419="",G419:P419=""),"",H419-G419)</f>
        <v>14</v>
      </c>
      <c r="S419" s="8" cm="1">
        <f t="array" ref="S419">IF(AND(B419:D419="",G419:P419=""),"",P419*R419/1000*365)</f>
        <v>15278.9</v>
      </c>
      <c r="T419" s="8" cm="1">
        <f t="array" ref="T419">IF(AND(B419:D419="",G419:P419=""),"",MAX(0,K419-L419))</f>
        <v>0</v>
      </c>
      <c r="U419" s="8" cm="1">
        <f t="array" ref="U419">IF(AND(B419:D419="",G419:P419=""),"",VLOOKUP(J419,ABen_Rates,3,FALSE)*T419*S419)</f>
        <v>0</v>
      </c>
      <c r="V419" s="8" cm="1">
        <f t="array" ref="V419">IF(AND(B419:D419="",G419:P419=""),"",VLOOKUP(D419,Treatment_Life,2,FALSE)*U419)</f>
        <v>0</v>
      </c>
      <c r="W419" s="8" cm="1">
        <f t="array" ref="W419">IF(AND(B419:D419="",G419:P419=""),"",(H419-G419)*O419*Lane_Width*Cost_m2)</f>
        <v>302.39999999999998</v>
      </c>
      <c r="X419" s="8" cm="1">
        <f t="array" ref="X419">IF(AND(B419:D419="",G419:P419=""),"",V419*Av_Cost_Coll/W419)</f>
        <v>0</v>
      </c>
      <c r="Y419" s="8" cm="1">
        <f t="array" ref="Y419">IF(AND(B419:D419="",G419:P419=""),"",VLOOKUP(CONCATENATE(M419,"-",N419),Likelihood,2,FALSE))</f>
        <v>43</v>
      </c>
      <c r="Z419" s="8" t="str" cm="1">
        <f t="array" ref="Z419">IF(AND(B419:D419="",G419:P419=""),"",IF(X419&gt;=2,IF(Y419&gt;50,"P1","P3"),IF(X419&gt;0,IF(Y419&gt;50,"P2","P5"),IF(Y419&gt;50,"P4","P6"))))</f>
        <v>P6</v>
      </c>
    </row>
    <row r="420" spans="1:26" x14ac:dyDescent="0.35">
      <c r="A420" t="s">
        <v>197</v>
      </c>
      <c r="B420">
        <v>419</v>
      </c>
      <c r="C420" t="s">
        <v>290</v>
      </c>
      <c r="D420" t="s">
        <v>52</v>
      </c>
      <c r="E420" s="5" t="s">
        <v>112</v>
      </c>
      <c r="F420" s="5" t="s">
        <v>153</v>
      </c>
      <c r="G420">
        <v>0</v>
      </c>
      <c r="H420">
        <v>21</v>
      </c>
      <c r="I420" t="s">
        <v>154</v>
      </c>
      <c r="J420" t="s">
        <v>13</v>
      </c>
      <c r="K420">
        <v>0.3</v>
      </c>
      <c r="L420">
        <v>0.47399999999999998</v>
      </c>
      <c r="M420">
        <v>4</v>
      </c>
      <c r="N420">
        <v>2</v>
      </c>
      <c r="O420">
        <v>1</v>
      </c>
      <c r="P420">
        <v>4200</v>
      </c>
      <c r="Q420" s="8" t="str" cm="1">
        <f t="array" ref="Q420">IF(AND(B420="",D420="",G420:H420="",J420:P420),"",IF(OR(B420="",D420="",AND(D420&lt;&gt;"A",D420&lt;&gt;"B",D420&lt;&gt;"C",D420&lt;&gt;"D",D420&lt;&gt;"U"),G420&lt;0,H420&lt;G420,AND(J420&lt;&gt;"BC",J420&lt;&gt;"SG",J420&lt;&gt;"KQ",J420&lt;&gt;"R"),J420="",K420="",L420="",L420&lt; 0,OR(M420="",M420&gt;15),OR(N420="",N420&gt;15),O420="",P420=""),"ERROR - Please check inputs",""))</f>
        <v/>
      </c>
      <c r="R420" s="8" cm="1">
        <f t="array" ref="R420">IF(AND(B420:D420="",G420:P420=""),"",H420-G420)</f>
        <v>21</v>
      </c>
      <c r="S420" s="8" cm="1">
        <f t="array" ref="S420">IF(AND(B420:D420="",G420:P420=""),"",P420*R420/1000*365)</f>
        <v>32193</v>
      </c>
      <c r="T420" s="8" cm="1">
        <f t="array" ref="T420">IF(AND(B420:D420="",G420:P420=""),"",MAX(0,K420-L420))</f>
        <v>0</v>
      </c>
      <c r="U420" s="8" cm="1">
        <f t="array" ref="U420">IF(AND(B420:D420="",G420:P420=""),"",VLOOKUP(J420,ABen_Rates,3,FALSE)*T420*S420)</f>
        <v>0</v>
      </c>
      <c r="V420" s="8" cm="1">
        <f t="array" ref="V420">IF(AND(B420:D420="",G420:P420=""),"",VLOOKUP(D420,Treatment_Life,2,FALSE)*U420)</f>
        <v>0</v>
      </c>
      <c r="W420" s="8" cm="1">
        <f t="array" ref="W420">IF(AND(B420:D420="",G420:P420=""),"",(H420-G420)*O420*Lane_Width*Cost_m2)</f>
        <v>453.6</v>
      </c>
      <c r="X420" s="8" cm="1">
        <f t="array" ref="X420">IF(AND(B420:D420="",G420:P420=""),"",V420*Av_Cost_Coll/W420)</f>
        <v>0</v>
      </c>
      <c r="Y420" s="8" cm="1">
        <f t="array" ref="Y420">IF(AND(B420:D420="",G420:P420=""),"",VLOOKUP(CONCATENATE(M420,"-",N420),Likelihood,2,FALSE))</f>
        <v>67</v>
      </c>
      <c r="Z420" s="8" t="str" cm="1">
        <f t="array" ref="Z420">IF(AND(B420:D420="",G420:P420=""),"",IF(X420&gt;=2,IF(Y420&gt;50,"P1","P3"),IF(X420&gt;0,IF(Y420&gt;50,"P2","P5"),IF(Y420&gt;50,"P4","P6"))))</f>
        <v>P4</v>
      </c>
    </row>
    <row r="421" spans="1:26" x14ac:dyDescent="0.35">
      <c r="A421" t="s">
        <v>197</v>
      </c>
      <c r="B421">
        <v>420</v>
      </c>
      <c r="C421" t="s">
        <v>290</v>
      </c>
      <c r="D421" t="s">
        <v>52</v>
      </c>
      <c r="E421" s="5" t="s">
        <v>112</v>
      </c>
      <c r="F421" s="5" t="s">
        <v>153</v>
      </c>
      <c r="G421">
        <v>21</v>
      </c>
      <c r="H421">
        <v>80</v>
      </c>
      <c r="I421" t="s">
        <v>154</v>
      </c>
      <c r="J421" t="s">
        <v>7</v>
      </c>
      <c r="K421">
        <v>0.35</v>
      </c>
      <c r="L421">
        <v>0.34600000000000003</v>
      </c>
      <c r="M421">
        <v>4</v>
      </c>
      <c r="N421">
        <v>2</v>
      </c>
      <c r="O421">
        <v>1</v>
      </c>
      <c r="P421">
        <v>4200</v>
      </c>
      <c r="Q421" s="8" t="str" cm="1">
        <f t="array" ref="Q421">IF(AND(B421="",D421="",G421:H421="",J421:P421),"",IF(OR(B421="",D421="",AND(D421&lt;&gt;"A",D421&lt;&gt;"B",D421&lt;&gt;"C",D421&lt;&gt;"D",D421&lt;&gt;"U"),G421&lt;0,H421&lt;G421,AND(J421&lt;&gt;"BC",J421&lt;&gt;"SG",J421&lt;&gt;"KQ",J421&lt;&gt;"R"),J421="",K421="",L421="",L421&lt; 0,OR(M421="",M421&gt;15),OR(N421="",N421&gt;15),O421="",P421=""),"ERROR - Please check inputs",""))</f>
        <v/>
      </c>
      <c r="R421" s="8" cm="1">
        <f t="array" ref="R421">IF(AND(B421:D421="",G421:P421=""),"",H421-G421)</f>
        <v>59</v>
      </c>
      <c r="S421" s="8" cm="1">
        <f t="array" ref="S421">IF(AND(B421:D421="",G421:P421=""),"",P421*R421/1000*365)</f>
        <v>90447</v>
      </c>
      <c r="T421" s="8" cm="1">
        <f t="array" ref="T421">IF(AND(B421:D421="",G421:P421=""),"",MAX(0,K421-L421))</f>
        <v>3.999999999999948E-3</v>
      </c>
      <c r="U421" s="8" cm="1">
        <f t="array" ref="U421">IF(AND(B421:D421="",G421:P421=""),"",VLOOKUP(J421,ABen_Rates,3,FALSE)*T421*S421)</f>
        <v>1.3603228799999821E-4</v>
      </c>
      <c r="V421" s="8" cm="1">
        <f t="array" ref="V421">IF(AND(B421:D421="",G421:P421=""),"",VLOOKUP(D421,Treatment_Life,2,FALSE)*U421)</f>
        <v>1.4963551679999802E-3</v>
      </c>
      <c r="W421" s="8" cm="1">
        <f t="array" ref="W421">IF(AND(B421:D421="",G421:P421=""),"",(H421-G421)*O421*Lane_Width*Cost_m2)</f>
        <v>1274.4000000000001</v>
      </c>
      <c r="X421" s="8" cm="1">
        <f t="array" ref="X421">IF(AND(B421:D421="",G421:P421=""),"",V421*Av_Cost_Coll/W421)</f>
        <v>0.15652433959555348</v>
      </c>
      <c r="Y421" s="8" cm="1">
        <f t="array" ref="Y421">IF(AND(B421:D421="",G421:P421=""),"",VLOOKUP(CONCATENATE(M421,"-",N421),Likelihood,2,FALSE))</f>
        <v>67</v>
      </c>
      <c r="Z421" s="8" t="str" cm="1">
        <f t="array" ref="Z421">IF(AND(B421:D421="",G421:P421=""),"",IF(X421&gt;=2,IF(Y421&gt;50,"P1","P3"),IF(X421&gt;0,IF(Y421&gt;50,"P2","P5"),IF(Y421&gt;50,"P4","P6"))))</f>
        <v>P2</v>
      </c>
    </row>
    <row r="422" spans="1:26" x14ac:dyDescent="0.35">
      <c r="A422" t="s">
        <v>197</v>
      </c>
      <c r="B422">
        <v>421</v>
      </c>
      <c r="C422" t="s">
        <v>290</v>
      </c>
      <c r="D422" t="s">
        <v>52</v>
      </c>
      <c r="E422" s="5" t="s">
        <v>112</v>
      </c>
      <c r="F422" s="5" t="s">
        <v>153</v>
      </c>
      <c r="G422">
        <v>80</v>
      </c>
      <c r="H422">
        <v>154</v>
      </c>
      <c r="I422" t="s">
        <v>154</v>
      </c>
      <c r="J422" t="s">
        <v>13</v>
      </c>
      <c r="K422">
        <v>0.3</v>
      </c>
      <c r="L422">
        <v>0.32600000000000001</v>
      </c>
      <c r="M422">
        <v>3</v>
      </c>
      <c r="N422">
        <v>1</v>
      </c>
      <c r="O422">
        <v>1</v>
      </c>
      <c r="P422">
        <v>4200</v>
      </c>
      <c r="Q422" s="8" t="str" cm="1">
        <f t="array" ref="Q422">IF(AND(B422="",D422="",G422:H422="",J422:P422),"",IF(OR(B422="",D422="",AND(D422&lt;&gt;"A",D422&lt;&gt;"B",D422&lt;&gt;"C",D422&lt;&gt;"D",D422&lt;&gt;"U"),G422&lt;0,H422&lt;G422,AND(J422&lt;&gt;"BC",J422&lt;&gt;"SG",J422&lt;&gt;"KQ",J422&lt;&gt;"R"),J422="",K422="",L422="",L422&lt; 0,OR(M422="",M422&gt;15),OR(N422="",N422&gt;15),O422="",P422=""),"ERROR - Please check inputs",""))</f>
        <v/>
      </c>
      <c r="R422" s="8" cm="1">
        <f t="array" ref="R422">IF(AND(B422:D422="",G422:P422=""),"",H422-G422)</f>
        <v>74</v>
      </c>
      <c r="S422" s="8" cm="1">
        <f t="array" ref="S422">IF(AND(B422:D422="",G422:P422=""),"",P422*R422/1000*365)</f>
        <v>113442</v>
      </c>
      <c r="T422" s="8" cm="1">
        <f t="array" ref="T422">IF(AND(B422:D422="",G422:P422=""),"",MAX(0,K422-L422))</f>
        <v>0</v>
      </c>
      <c r="U422" s="8" cm="1">
        <f t="array" ref="U422">IF(AND(B422:D422="",G422:P422=""),"",VLOOKUP(J422,ABen_Rates,3,FALSE)*T422*S422)</f>
        <v>0</v>
      </c>
      <c r="V422" s="8" cm="1">
        <f t="array" ref="V422">IF(AND(B422:D422="",G422:P422=""),"",VLOOKUP(D422,Treatment_Life,2,FALSE)*U422)</f>
        <v>0</v>
      </c>
      <c r="W422" s="8" cm="1">
        <f t="array" ref="W422">IF(AND(B422:D422="",G422:P422=""),"",(H422-G422)*O422*Lane_Width*Cost_m2)</f>
        <v>1598.4</v>
      </c>
      <c r="X422" s="8" cm="1">
        <f t="array" ref="X422">IF(AND(B422:D422="",G422:P422=""),"",V422*Av_Cost_Coll/W422)</f>
        <v>0</v>
      </c>
      <c r="Y422" s="8" cm="1">
        <f t="array" ref="Y422">IF(AND(B422:D422="",G422:P422=""),"",VLOOKUP(CONCATENATE(M422,"-",N422),Likelihood,2,FALSE))</f>
        <v>51</v>
      </c>
      <c r="Z422" s="8" t="str" cm="1">
        <f t="array" ref="Z422">IF(AND(B422:D422="",G422:P422=""),"",IF(X422&gt;=2,IF(Y422&gt;50,"P1","P3"),IF(X422&gt;0,IF(Y422&gt;50,"P2","P5"),IF(Y422&gt;50,"P4","P6"))))</f>
        <v>P4</v>
      </c>
    </row>
    <row r="423" spans="1:26" x14ac:dyDescent="0.35">
      <c r="A423" t="s">
        <v>197</v>
      </c>
      <c r="B423">
        <v>422</v>
      </c>
      <c r="C423" t="s">
        <v>290</v>
      </c>
      <c r="D423" t="s">
        <v>52</v>
      </c>
      <c r="E423" s="5" t="s">
        <v>112</v>
      </c>
      <c r="F423" s="5" t="s">
        <v>153</v>
      </c>
      <c r="G423">
        <v>154</v>
      </c>
      <c r="H423">
        <v>348</v>
      </c>
      <c r="I423" t="s">
        <v>154</v>
      </c>
      <c r="J423" t="s">
        <v>7</v>
      </c>
      <c r="K423">
        <v>0.35</v>
      </c>
      <c r="L423">
        <v>0.33300000000000002</v>
      </c>
      <c r="M423">
        <v>1</v>
      </c>
      <c r="N423">
        <v>0</v>
      </c>
      <c r="O423">
        <v>1</v>
      </c>
      <c r="P423">
        <v>4200</v>
      </c>
      <c r="Q423" s="8" t="str" cm="1">
        <f t="array" ref="Q423">IF(AND(B423="",D423="",G423:H423="",J423:P423),"",IF(OR(B423="",D423="",AND(D423&lt;&gt;"A",D423&lt;&gt;"B",D423&lt;&gt;"C",D423&lt;&gt;"D",D423&lt;&gt;"U"),G423&lt;0,H423&lt;G423,AND(J423&lt;&gt;"BC",J423&lt;&gt;"SG",J423&lt;&gt;"KQ",J423&lt;&gt;"R"),J423="",K423="",L423="",L423&lt; 0,OR(M423="",M423&gt;15),OR(N423="",N423&gt;15),O423="",P423=""),"ERROR - Please check inputs",""))</f>
        <v/>
      </c>
      <c r="R423" s="8" cm="1">
        <f t="array" ref="R423">IF(AND(B423:D423="",G423:P423=""),"",H423-G423)</f>
        <v>194</v>
      </c>
      <c r="S423" s="8" cm="1">
        <f t="array" ref="S423">IF(AND(B423:D423="",G423:P423=""),"",P423*R423/1000*365)</f>
        <v>297402</v>
      </c>
      <c r="T423" s="8" cm="1">
        <f t="array" ref="T423">IF(AND(B423:D423="",G423:P423=""),"",MAX(0,K423-L423))</f>
        <v>1.699999999999996E-2</v>
      </c>
      <c r="U423" s="8" cm="1">
        <f t="array" ref="U423">IF(AND(B423:D423="",G423:P423=""),"",VLOOKUP(J423,ABen_Rates,3,FALSE)*T423*S423)</f>
        <v>1.9009935839999954E-3</v>
      </c>
      <c r="V423" s="8" cm="1">
        <f t="array" ref="V423">IF(AND(B423:D423="",G423:P423=""),"",VLOOKUP(D423,Treatment_Life,2,FALSE)*U423)</f>
        <v>2.0910929423999948E-2</v>
      </c>
      <c r="W423" s="8" cm="1">
        <f t="array" ref="W423">IF(AND(B423:D423="",G423:P423=""),"",(H423-G423)*O423*Lane_Width*Cost_m2)</f>
        <v>4190.3999999999996</v>
      </c>
      <c r="X423" s="8" cm="1">
        <f t="array" ref="X423">IF(AND(B423:D423="",G423:P423=""),"",V423*Av_Cost_Coll/W423)</f>
        <v>0.66522844328110953</v>
      </c>
      <c r="Y423" s="8" cm="1">
        <f t="array" ref="Y423">IF(AND(B423:D423="",G423:P423=""),"",VLOOKUP(CONCATENATE(M423,"-",N423),Likelihood,2,FALSE))</f>
        <v>43</v>
      </c>
      <c r="Z423" s="8" t="str" cm="1">
        <f t="array" ref="Z423">IF(AND(B423:D423="",G423:P423=""),"",IF(X423&gt;=2,IF(Y423&gt;50,"P1","P3"),IF(X423&gt;0,IF(Y423&gt;50,"P2","P5"),IF(Y423&gt;50,"P4","P6"))))</f>
        <v>P5</v>
      </c>
    </row>
    <row r="424" spans="1:26" x14ac:dyDescent="0.35">
      <c r="A424" t="s">
        <v>197</v>
      </c>
      <c r="B424">
        <v>423</v>
      </c>
      <c r="C424" t="s">
        <v>290</v>
      </c>
      <c r="D424" t="s">
        <v>52</v>
      </c>
      <c r="E424" s="5" t="s">
        <v>112</v>
      </c>
      <c r="F424" s="5" t="s">
        <v>153</v>
      </c>
      <c r="G424">
        <v>348</v>
      </c>
      <c r="H424">
        <v>408</v>
      </c>
      <c r="I424" t="s">
        <v>154</v>
      </c>
      <c r="J424" t="s">
        <v>13</v>
      </c>
      <c r="K424">
        <v>0.3</v>
      </c>
      <c r="L424">
        <v>0.32600000000000001</v>
      </c>
      <c r="M424">
        <v>0</v>
      </c>
      <c r="N424">
        <v>0</v>
      </c>
      <c r="O424">
        <v>1</v>
      </c>
      <c r="P424">
        <v>4200</v>
      </c>
      <c r="Q424" s="8" t="str" cm="1">
        <f t="array" ref="Q424">IF(AND(B424="",D424="",G424:H424="",J424:P424),"",IF(OR(B424="",D424="",AND(D424&lt;&gt;"A",D424&lt;&gt;"B",D424&lt;&gt;"C",D424&lt;&gt;"D",D424&lt;&gt;"U"),G424&lt;0,H424&lt;G424,AND(J424&lt;&gt;"BC",J424&lt;&gt;"SG",J424&lt;&gt;"KQ",J424&lt;&gt;"R"),J424="",K424="",L424="",L424&lt; 0,OR(M424="",M424&gt;15),OR(N424="",N424&gt;15),O424="",P424=""),"ERROR - Please check inputs",""))</f>
        <v/>
      </c>
      <c r="R424" s="8" cm="1">
        <f t="array" ref="R424">IF(AND(B424:D424="",G424:P424=""),"",H424-G424)</f>
        <v>60</v>
      </c>
      <c r="S424" s="8" cm="1">
        <f t="array" ref="S424">IF(AND(B424:D424="",G424:P424=""),"",P424*R424/1000*365)</f>
        <v>91980</v>
      </c>
      <c r="T424" s="8" cm="1">
        <f t="array" ref="T424">IF(AND(B424:D424="",G424:P424=""),"",MAX(0,K424-L424))</f>
        <v>0</v>
      </c>
      <c r="U424" s="8" cm="1">
        <f t="array" ref="U424">IF(AND(B424:D424="",G424:P424=""),"",VLOOKUP(J424,ABen_Rates,3,FALSE)*T424*S424)</f>
        <v>0</v>
      </c>
      <c r="V424" s="8" cm="1">
        <f t="array" ref="V424">IF(AND(B424:D424="",G424:P424=""),"",VLOOKUP(D424,Treatment_Life,2,FALSE)*U424)</f>
        <v>0</v>
      </c>
      <c r="W424" s="8" cm="1">
        <f t="array" ref="W424">IF(AND(B424:D424="",G424:P424=""),"",(H424-G424)*O424*Lane_Width*Cost_m2)</f>
        <v>1296</v>
      </c>
      <c r="X424" s="8" cm="1">
        <f t="array" ref="X424">IF(AND(B424:D424="",G424:P424=""),"",V424*Av_Cost_Coll/W424)</f>
        <v>0</v>
      </c>
      <c r="Y424" s="8" cm="1">
        <f t="array" ref="Y424">IF(AND(B424:D424="",G424:P424=""),"",VLOOKUP(CONCATENATE(M424,"-",N424),Likelihood,2,FALSE))</f>
        <v>50</v>
      </c>
      <c r="Z424" s="8" t="str" cm="1">
        <f t="array" ref="Z424">IF(AND(B424:D424="",G424:P424=""),"",IF(X424&gt;=2,IF(Y424&gt;50,"P1","P3"),IF(X424&gt;0,IF(Y424&gt;50,"P2","P5"),IF(Y424&gt;50,"P4","P6"))))</f>
        <v>P6</v>
      </c>
    </row>
    <row r="425" spans="1:26" x14ac:dyDescent="0.35">
      <c r="A425" t="s">
        <v>197</v>
      </c>
      <c r="B425">
        <v>424</v>
      </c>
      <c r="C425" t="s">
        <v>290</v>
      </c>
      <c r="D425" t="s">
        <v>52</v>
      </c>
      <c r="E425" s="5" t="s">
        <v>112</v>
      </c>
      <c r="F425" s="5" t="s">
        <v>153</v>
      </c>
      <c r="G425">
        <v>408</v>
      </c>
      <c r="H425">
        <v>500</v>
      </c>
      <c r="I425" t="s">
        <v>154</v>
      </c>
      <c r="J425" t="s">
        <v>7</v>
      </c>
      <c r="K425">
        <v>0.35</v>
      </c>
      <c r="L425">
        <v>0.31200000000000006</v>
      </c>
      <c r="M425">
        <v>0</v>
      </c>
      <c r="N425">
        <v>0</v>
      </c>
      <c r="O425">
        <v>1</v>
      </c>
      <c r="P425">
        <v>4200</v>
      </c>
      <c r="Q425" s="8" t="str" cm="1">
        <f t="array" ref="Q425">IF(AND(B425="",D425="",G425:H425="",J425:P425),"",IF(OR(B425="",D425="",AND(D425&lt;&gt;"A",D425&lt;&gt;"B",D425&lt;&gt;"C",D425&lt;&gt;"D",D425&lt;&gt;"U"),G425&lt;0,H425&lt;G425,AND(J425&lt;&gt;"BC",J425&lt;&gt;"SG",J425&lt;&gt;"KQ",J425&lt;&gt;"R"),J425="",K425="",L425="",L425&lt; 0,OR(M425="",M425&gt;15),OR(N425="",N425&gt;15),O425="",P425=""),"ERROR - Please check inputs",""))</f>
        <v/>
      </c>
      <c r="R425" s="8" cm="1">
        <f t="array" ref="R425">IF(AND(B425:D425="",G425:P425=""),"",H425-G425)</f>
        <v>92</v>
      </c>
      <c r="S425" s="8" cm="1">
        <f t="array" ref="S425">IF(AND(B425:D425="",G425:P425=""),"",P425*R425/1000*365)</f>
        <v>141036</v>
      </c>
      <c r="T425" s="8" cm="1">
        <f t="array" ref="T425">IF(AND(B425:D425="",G425:P425=""),"",MAX(0,K425-L425))</f>
        <v>3.7999999999999923E-2</v>
      </c>
      <c r="U425" s="8" cm="1">
        <f t="array" ref="U425">IF(AND(B425:D425="",G425:P425=""),"",VLOOKUP(J425,ABen_Rates,3,FALSE)*T425*S425)</f>
        <v>2.0151223679999958E-3</v>
      </c>
      <c r="V425" s="8" cm="1">
        <f t="array" ref="V425">IF(AND(B425:D425="",G425:P425=""),"",VLOOKUP(D425,Treatment_Life,2,FALSE)*U425)</f>
        <v>2.2166346047999955E-2</v>
      </c>
      <c r="W425" s="8" cm="1">
        <f t="array" ref="W425">IF(AND(B425:D425="",G425:P425=""),"",(H425-G425)*O425*Lane_Width*Cost_m2)</f>
        <v>1987.1999999999998</v>
      </c>
      <c r="X425" s="8" cm="1">
        <f t="array" ref="X425">IF(AND(B425:D425="",G425:P425=""),"",V425*Av_Cost_Coll/W425)</f>
        <v>1.4869812261577748</v>
      </c>
      <c r="Y425" s="8" cm="1">
        <f t="array" ref="Y425">IF(AND(B425:D425="",G425:P425=""),"",VLOOKUP(CONCATENATE(M425,"-",N425),Likelihood,2,FALSE))</f>
        <v>50</v>
      </c>
      <c r="Z425" s="8" t="str" cm="1">
        <f t="array" ref="Z425">IF(AND(B425:D425="",G425:P425=""),"",IF(X425&gt;=2,IF(Y425&gt;50,"P1","P3"),IF(X425&gt;0,IF(Y425&gt;50,"P2","P5"),IF(Y425&gt;50,"P4","P6"))))</f>
        <v>P5</v>
      </c>
    </row>
    <row r="426" spans="1:26" x14ac:dyDescent="0.35">
      <c r="A426" t="s">
        <v>197</v>
      </c>
      <c r="B426">
        <v>425</v>
      </c>
      <c r="C426" t="s">
        <v>290</v>
      </c>
      <c r="D426" t="s">
        <v>52</v>
      </c>
      <c r="E426" s="5" t="s">
        <v>112</v>
      </c>
      <c r="F426" s="5" t="s">
        <v>153</v>
      </c>
      <c r="G426">
        <v>500</v>
      </c>
      <c r="H426">
        <v>560</v>
      </c>
      <c r="I426" t="s">
        <v>154</v>
      </c>
      <c r="J426" t="s">
        <v>13</v>
      </c>
      <c r="K426">
        <v>0.3</v>
      </c>
      <c r="L426">
        <v>0.30199999999999999</v>
      </c>
      <c r="M426">
        <v>1</v>
      </c>
      <c r="N426">
        <v>0</v>
      </c>
      <c r="O426">
        <v>1</v>
      </c>
      <c r="P426">
        <v>4200</v>
      </c>
      <c r="Q426" s="8" t="str" cm="1">
        <f t="array" ref="Q426">IF(AND(B426="",D426="",G426:H426="",J426:P426),"",IF(OR(B426="",D426="",AND(D426&lt;&gt;"A",D426&lt;&gt;"B",D426&lt;&gt;"C",D426&lt;&gt;"D",D426&lt;&gt;"U"),G426&lt;0,H426&lt;G426,AND(J426&lt;&gt;"BC",J426&lt;&gt;"SG",J426&lt;&gt;"KQ",J426&lt;&gt;"R"),J426="",K426="",L426="",L426&lt; 0,OR(M426="",M426&gt;15),OR(N426="",N426&gt;15),O426="",P426=""),"ERROR - Please check inputs",""))</f>
        <v/>
      </c>
      <c r="R426" s="8" cm="1">
        <f t="array" ref="R426">IF(AND(B426:D426="",G426:P426=""),"",H426-G426)</f>
        <v>60</v>
      </c>
      <c r="S426" s="8" cm="1">
        <f t="array" ref="S426">IF(AND(B426:D426="",G426:P426=""),"",P426*R426/1000*365)</f>
        <v>91980</v>
      </c>
      <c r="T426" s="8" cm="1">
        <f t="array" ref="T426">IF(AND(B426:D426="",G426:P426=""),"",MAX(0,K426-L426))</f>
        <v>0</v>
      </c>
      <c r="U426" s="8" cm="1">
        <f t="array" ref="U426">IF(AND(B426:D426="",G426:P426=""),"",VLOOKUP(J426,ABen_Rates,3,FALSE)*T426*S426)</f>
        <v>0</v>
      </c>
      <c r="V426" s="8" cm="1">
        <f t="array" ref="V426">IF(AND(B426:D426="",G426:P426=""),"",VLOOKUP(D426,Treatment_Life,2,FALSE)*U426)</f>
        <v>0</v>
      </c>
      <c r="W426" s="8" cm="1">
        <f t="array" ref="W426">IF(AND(B426:D426="",G426:P426=""),"",(H426-G426)*O426*Lane_Width*Cost_m2)</f>
        <v>1296</v>
      </c>
      <c r="X426" s="8" cm="1">
        <f t="array" ref="X426">IF(AND(B426:D426="",G426:P426=""),"",V426*Av_Cost_Coll/W426)</f>
        <v>0</v>
      </c>
      <c r="Y426" s="8" cm="1">
        <f t="array" ref="Y426">IF(AND(B426:D426="",G426:P426=""),"",VLOOKUP(CONCATENATE(M426,"-",N426),Likelihood,2,FALSE))</f>
        <v>43</v>
      </c>
      <c r="Z426" s="8" t="str" cm="1">
        <f t="array" ref="Z426">IF(AND(B426:D426="",G426:P426=""),"",IF(X426&gt;=2,IF(Y426&gt;50,"P1","P3"),IF(X426&gt;0,IF(Y426&gt;50,"P2","P5"),IF(Y426&gt;50,"P4","P6"))))</f>
        <v>P6</v>
      </c>
    </row>
    <row r="427" spans="1:26" x14ac:dyDescent="0.35">
      <c r="A427" t="s">
        <v>197</v>
      </c>
      <c r="B427">
        <v>426</v>
      </c>
      <c r="C427" t="s">
        <v>290</v>
      </c>
      <c r="D427" t="s">
        <v>52</v>
      </c>
      <c r="E427" s="5" t="s">
        <v>112</v>
      </c>
      <c r="F427" s="5" t="s">
        <v>153</v>
      </c>
      <c r="G427">
        <v>560</v>
      </c>
      <c r="H427">
        <v>618</v>
      </c>
      <c r="I427" t="s">
        <v>154</v>
      </c>
      <c r="J427" t="s">
        <v>13</v>
      </c>
      <c r="K427">
        <v>0.3</v>
      </c>
      <c r="L427">
        <v>0.314</v>
      </c>
      <c r="M427">
        <v>2</v>
      </c>
      <c r="N427">
        <v>0</v>
      </c>
      <c r="O427">
        <v>1</v>
      </c>
      <c r="P427">
        <v>4200</v>
      </c>
      <c r="Q427" s="8" t="str" cm="1">
        <f t="array" ref="Q427">IF(AND(B427="",D427="",G427:H427="",J427:P427),"",IF(OR(B427="",D427="",AND(D427&lt;&gt;"A",D427&lt;&gt;"B",D427&lt;&gt;"C",D427&lt;&gt;"D",D427&lt;&gt;"U"),G427&lt;0,H427&lt;G427,AND(J427&lt;&gt;"BC",J427&lt;&gt;"SG",J427&lt;&gt;"KQ",J427&lt;&gt;"R"),J427="",K427="",L427="",L427&lt; 0,OR(M427="",M427&gt;15),OR(N427="",N427&gt;15),O427="",P427=""),"ERROR - Please check inputs",""))</f>
        <v/>
      </c>
      <c r="R427" s="8" cm="1">
        <f t="array" ref="R427">IF(AND(B427:D427="",G427:P427=""),"",H427-G427)</f>
        <v>58</v>
      </c>
      <c r="S427" s="8" cm="1">
        <f t="array" ref="S427">IF(AND(B427:D427="",G427:P427=""),"",P427*R427/1000*365)</f>
        <v>88914</v>
      </c>
      <c r="T427" s="8" cm="1">
        <f t="array" ref="T427">IF(AND(B427:D427="",G427:P427=""),"",MAX(0,K427-L427))</f>
        <v>0</v>
      </c>
      <c r="U427" s="8" cm="1">
        <f t="array" ref="U427">IF(AND(B427:D427="",G427:P427=""),"",VLOOKUP(J427,ABen_Rates,3,FALSE)*T427*S427)</f>
        <v>0</v>
      </c>
      <c r="V427" s="8" cm="1">
        <f t="array" ref="V427">IF(AND(B427:D427="",G427:P427=""),"",VLOOKUP(D427,Treatment_Life,2,FALSE)*U427)</f>
        <v>0</v>
      </c>
      <c r="W427" s="8" cm="1">
        <f t="array" ref="W427">IF(AND(B427:D427="",G427:P427=""),"",(H427-G427)*O427*Lane_Width*Cost_m2)</f>
        <v>1252.8000000000002</v>
      </c>
      <c r="X427" s="8" cm="1">
        <f t="array" ref="X427">IF(AND(B427:D427="",G427:P427=""),"",V427*Av_Cost_Coll/W427)</f>
        <v>0</v>
      </c>
      <c r="Y427" s="8" cm="1">
        <f t="array" ref="Y427">IF(AND(B427:D427="",G427:P427=""),"",VLOOKUP(CONCATENATE(M427,"-",N427),Likelihood,2,FALSE))</f>
        <v>36</v>
      </c>
      <c r="Z427" s="8" t="str" cm="1">
        <f t="array" ref="Z427">IF(AND(B427:D427="",G427:P427=""),"",IF(X427&gt;=2,IF(Y427&gt;50,"P1","P3"),IF(X427&gt;0,IF(Y427&gt;50,"P2","P5"),IF(Y427&gt;50,"P4","P6"))))</f>
        <v>P6</v>
      </c>
    </row>
    <row r="428" spans="1:26" x14ac:dyDescent="0.35">
      <c r="A428" t="s">
        <v>197</v>
      </c>
      <c r="B428">
        <v>427</v>
      </c>
      <c r="C428" t="s">
        <v>290</v>
      </c>
      <c r="D428" t="s">
        <v>52</v>
      </c>
      <c r="E428" s="5" t="s">
        <v>112</v>
      </c>
      <c r="F428" s="5" t="s">
        <v>153</v>
      </c>
      <c r="G428">
        <v>618</v>
      </c>
      <c r="H428">
        <v>720</v>
      </c>
      <c r="I428" t="s">
        <v>154</v>
      </c>
      <c r="J428" t="s">
        <v>7</v>
      </c>
      <c r="K428">
        <v>0.35</v>
      </c>
      <c r="L428">
        <v>0.35600000000000004</v>
      </c>
      <c r="M428">
        <v>2</v>
      </c>
      <c r="N428">
        <v>0</v>
      </c>
      <c r="O428">
        <v>1</v>
      </c>
      <c r="P428">
        <v>4200</v>
      </c>
      <c r="Q428" s="8" t="str" cm="1">
        <f t="array" ref="Q428">IF(AND(B428="",D428="",G428:H428="",J428:P428),"",IF(OR(B428="",D428="",AND(D428&lt;&gt;"A",D428&lt;&gt;"B",D428&lt;&gt;"C",D428&lt;&gt;"D",D428&lt;&gt;"U"),G428&lt;0,H428&lt;G428,AND(J428&lt;&gt;"BC",J428&lt;&gt;"SG",J428&lt;&gt;"KQ",J428&lt;&gt;"R"),J428="",K428="",L428="",L428&lt; 0,OR(M428="",M428&gt;15),OR(N428="",N428&gt;15),O428="",P428=""),"ERROR - Please check inputs",""))</f>
        <v/>
      </c>
      <c r="R428" s="8" cm="1">
        <f t="array" ref="R428">IF(AND(B428:D428="",G428:P428=""),"",H428-G428)</f>
        <v>102</v>
      </c>
      <c r="S428" s="8" cm="1">
        <f t="array" ref="S428">IF(AND(B428:D428="",G428:P428=""),"",P428*R428/1000*365)</f>
        <v>156366</v>
      </c>
      <c r="T428" s="8" cm="1">
        <f t="array" ref="T428">IF(AND(B428:D428="",G428:P428=""),"",MAX(0,K428-L428))</f>
        <v>0</v>
      </c>
      <c r="U428" s="8" cm="1">
        <f t="array" ref="U428">IF(AND(B428:D428="",G428:P428=""),"",VLOOKUP(J428,ABen_Rates,3,FALSE)*T428*S428)</f>
        <v>0</v>
      </c>
      <c r="V428" s="8" cm="1">
        <f t="array" ref="V428">IF(AND(B428:D428="",G428:P428=""),"",VLOOKUP(D428,Treatment_Life,2,FALSE)*U428)</f>
        <v>0</v>
      </c>
      <c r="W428" s="8" cm="1">
        <f t="array" ref="W428">IF(AND(B428:D428="",G428:P428=""),"",(H428-G428)*O428*Lane_Width*Cost_m2)</f>
        <v>2203.1999999999998</v>
      </c>
      <c r="X428" s="8" cm="1">
        <f t="array" ref="X428">IF(AND(B428:D428="",G428:P428=""),"",V428*Av_Cost_Coll/W428)</f>
        <v>0</v>
      </c>
      <c r="Y428" s="8" cm="1">
        <f t="array" ref="Y428">IF(AND(B428:D428="",G428:P428=""),"",VLOOKUP(CONCATENATE(M428,"-",N428),Likelihood,2,FALSE))</f>
        <v>36</v>
      </c>
      <c r="Z428" s="8" t="str" cm="1">
        <f t="array" ref="Z428">IF(AND(B428:D428="",G428:P428=""),"",IF(X428&gt;=2,IF(Y428&gt;50,"P1","P3"),IF(X428&gt;0,IF(Y428&gt;50,"P2","P5"),IF(Y428&gt;50,"P4","P6"))))</f>
        <v>P6</v>
      </c>
    </row>
    <row r="429" spans="1:26" x14ac:dyDescent="0.35">
      <c r="A429" t="s">
        <v>197</v>
      </c>
      <c r="B429">
        <v>428</v>
      </c>
      <c r="C429" t="s">
        <v>290</v>
      </c>
      <c r="D429" t="s">
        <v>52</v>
      </c>
      <c r="E429" s="5" t="s">
        <v>112</v>
      </c>
      <c r="F429" s="5" t="s">
        <v>153</v>
      </c>
      <c r="G429">
        <v>720</v>
      </c>
      <c r="H429">
        <v>780</v>
      </c>
      <c r="I429" t="s">
        <v>154</v>
      </c>
      <c r="J429" t="s">
        <v>13</v>
      </c>
      <c r="K429">
        <v>0.3</v>
      </c>
      <c r="L429">
        <v>0.33299999999999996</v>
      </c>
      <c r="M429">
        <v>1</v>
      </c>
      <c r="N429">
        <v>0</v>
      </c>
      <c r="O429">
        <v>1</v>
      </c>
      <c r="P429">
        <v>4200</v>
      </c>
      <c r="Q429" s="8" t="str" cm="1">
        <f t="array" ref="Q429">IF(AND(B429="",D429="",G429:H429="",J429:P429),"",IF(OR(B429="",D429="",AND(D429&lt;&gt;"A",D429&lt;&gt;"B",D429&lt;&gt;"C",D429&lt;&gt;"D",D429&lt;&gt;"U"),G429&lt;0,H429&lt;G429,AND(J429&lt;&gt;"BC",J429&lt;&gt;"SG",J429&lt;&gt;"KQ",J429&lt;&gt;"R"),J429="",K429="",L429="",L429&lt; 0,OR(M429="",M429&gt;15),OR(N429="",N429&gt;15),O429="",P429=""),"ERROR - Please check inputs",""))</f>
        <v/>
      </c>
      <c r="R429" s="8" cm="1">
        <f t="array" ref="R429">IF(AND(B429:D429="",G429:P429=""),"",H429-G429)</f>
        <v>60</v>
      </c>
      <c r="S429" s="8" cm="1">
        <f t="array" ref="S429">IF(AND(B429:D429="",G429:P429=""),"",P429*R429/1000*365)</f>
        <v>91980</v>
      </c>
      <c r="T429" s="8" cm="1">
        <f t="array" ref="T429">IF(AND(B429:D429="",G429:P429=""),"",MAX(0,K429-L429))</f>
        <v>0</v>
      </c>
      <c r="U429" s="8" cm="1">
        <f t="array" ref="U429">IF(AND(B429:D429="",G429:P429=""),"",VLOOKUP(J429,ABen_Rates,3,FALSE)*T429*S429)</f>
        <v>0</v>
      </c>
      <c r="V429" s="8" cm="1">
        <f t="array" ref="V429">IF(AND(B429:D429="",G429:P429=""),"",VLOOKUP(D429,Treatment_Life,2,FALSE)*U429)</f>
        <v>0</v>
      </c>
      <c r="W429" s="8" cm="1">
        <f t="array" ref="W429">IF(AND(B429:D429="",G429:P429=""),"",(H429-G429)*O429*Lane_Width*Cost_m2)</f>
        <v>1296</v>
      </c>
      <c r="X429" s="8" cm="1">
        <f t="array" ref="X429">IF(AND(B429:D429="",G429:P429=""),"",V429*Av_Cost_Coll/W429)</f>
        <v>0</v>
      </c>
      <c r="Y429" s="8" cm="1">
        <f t="array" ref="Y429">IF(AND(B429:D429="",G429:P429=""),"",VLOOKUP(CONCATENATE(M429,"-",N429),Likelihood,2,FALSE))</f>
        <v>43</v>
      </c>
      <c r="Z429" s="8" t="str" cm="1">
        <f t="array" ref="Z429">IF(AND(B429:D429="",G429:P429=""),"",IF(X429&gt;=2,IF(Y429&gt;50,"P1","P3"),IF(X429&gt;0,IF(Y429&gt;50,"P2","P5"),IF(Y429&gt;50,"P4","P6"))))</f>
        <v>P6</v>
      </c>
    </row>
    <row r="430" spans="1:26" x14ac:dyDescent="0.35">
      <c r="A430" t="s">
        <v>197</v>
      </c>
      <c r="B430">
        <v>429</v>
      </c>
      <c r="C430" t="s">
        <v>290</v>
      </c>
      <c r="D430" t="s">
        <v>52</v>
      </c>
      <c r="E430" s="5" t="s">
        <v>112</v>
      </c>
      <c r="F430" s="5" t="s">
        <v>153</v>
      </c>
      <c r="G430">
        <v>780</v>
      </c>
      <c r="H430">
        <v>965</v>
      </c>
      <c r="I430" t="s">
        <v>154</v>
      </c>
      <c r="J430" t="s">
        <v>13</v>
      </c>
      <c r="K430">
        <v>0.3</v>
      </c>
      <c r="L430">
        <v>0.34700000000000003</v>
      </c>
      <c r="M430">
        <v>0</v>
      </c>
      <c r="N430">
        <v>0</v>
      </c>
      <c r="O430">
        <v>1</v>
      </c>
      <c r="P430">
        <v>4200</v>
      </c>
      <c r="Q430" s="8" t="str" cm="1">
        <f t="array" ref="Q430">IF(AND(B430="",D430="",G430:H430="",J430:P430),"",IF(OR(B430="",D430="",AND(D430&lt;&gt;"A",D430&lt;&gt;"B",D430&lt;&gt;"C",D430&lt;&gt;"D",D430&lt;&gt;"U"),G430&lt;0,H430&lt;G430,AND(J430&lt;&gt;"BC",J430&lt;&gt;"SG",J430&lt;&gt;"KQ",J430&lt;&gt;"R"),J430="",K430="",L430="",L430&lt; 0,OR(M430="",M430&gt;15),OR(N430="",N430&gt;15),O430="",P430=""),"ERROR - Please check inputs",""))</f>
        <v/>
      </c>
      <c r="R430" s="8" cm="1">
        <f t="array" ref="R430">IF(AND(B430:D430="",G430:P430=""),"",H430-G430)</f>
        <v>185</v>
      </c>
      <c r="S430" s="8" cm="1">
        <f t="array" ref="S430">IF(AND(B430:D430="",G430:P430=""),"",P430*R430/1000*365)</f>
        <v>283605</v>
      </c>
      <c r="T430" s="8" cm="1">
        <f t="array" ref="T430">IF(AND(B430:D430="",G430:P430=""),"",MAX(0,K430-L430))</f>
        <v>0</v>
      </c>
      <c r="U430" s="8" cm="1">
        <f t="array" ref="U430">IF(AND(B430:D430="",G430:P430=""),"",VLOOKUP(J430,ABen_Rates,3,FALSE)*T430*S430)</f>
        <v>0</v>
      </c>
      <c r="V430" s="8" cm="1">
        <f t="array" ref="V430">IF(AND(B430:D430="",G430:P430=""),"",VLOOKUP(D430,Treatment_Life,2,FALSE)*U430)</f>
        <v>0</v>
      </c>
      <c r="W430" s="8" cm="1">
        <f t="array" ref="W430">IF(AND(B430:D430="",G430:P430=""),"",(H430-G430)*O430*Lane_Width*Cost_m2)</f>
        <v>3996</v>
      </c>
      <c r="X430" s="8" cm="1">
        <f t="array" ref="X430">IF(AND(B430:D430="",G430:P430=""),"",V430*Av_Cost_Coll/W430)</f>
        <v>0</v>
      </c>
      <c r="Y430" s="8" cm="1">
        <f t="array" ref="Y430">IF(AND(B430:D430="",G430:P430=""),"",VLOOKUP(CONCATENATE(M430,"-",N430),Likelihood,2,FALSE))</f>
        <v>50</v>
      </c>
      <c r="Z430" s="8" t="str" cm="1">
        <f t="array" ref="Z430">IF(AND(B430:D430="",G430:P430=""),"",IF(X430&gt;=2,IF(Y430&gt;50,"P1","P3"),IF(X430&gt;0,IF(Y430&gt;50,"P2","P5"),IF(Y430&gt;50,"P4","P6"))))</f>
        <v>P6</v>
      </c>
    </row>
    <row r="431" spans="1:26" x14ac:dyDescent="0.35">
      <c r="A431" t="s">
        <v>197</v>
      </c>
      <c r="B431">
        <v>430</v>
      </c>
      <c r="C431" t="s">
        <v>290</v>
      </c>
      <c r="D431" t="s">
        <v>52</v>
      </c>
      <c r="E431" s="5" t="s">
        <v>112</v>
      </c>
      <c r="F431" s="5" t="s">
        <v>153</v>
      </c>
      <c r="G431">
        <v>965</v>
      </c>
      <c r="H431">
        <v>1134</v>
      </c>
      <c r="I431" t="s">
        <v>154</v>
      </c>
      <c r="J431" t="s">
        <v>7</v>
      </c>
      <c r="K431">
        <v>0.35</v>
      </c>
      <c r="L431">
        <v>0.32400000000000001</v>
      </c>
      <c r="M431">
        <v>0</v>
      </c>
      <c r="N431">
        <v>0</v>
      </c>
      <c r="O431">
        <v>1</v>
      </c>
      <c r="P431">
        <v>4200</v>
      </c>
      <c r="Q431" s="8" t="str" cm="1">
        <f t="array" ref="Q431">IF(AND(B431="",D431="",G431:H431="",J431:P431),"",IF(OR(B431="",D431="",AND(D431&lt;&gt;"A",D431&lt;&gt;"B",D431&lt;&gt;"C",D431&lt;&gt;"D",D431&lt;&gt;"U"),G431&lt;0,H431&lt;G431,AND(J431&lt;&gt;"BC",J431&lt;&gt;"SG",J431&lt;&gt;"KQ",J431&lt;&gt;"R"),J431="",K431="",L431="",L431&lt; 0,OR(M431="",M431&gt;15),OR(N431="",N431&gt;15),O431="",P431=""),"ERROR - Please check inputs",""))</f>
        <v/>
      </c>
      <c r="R431" s="8" cm="1">
        <f t="array" ref="R431">IF(AND(B431:D431="",G431:P431=""),"",H431-G431)</f>
        <v>169</v>
      </c>
      <c r="S431" s="8" cm="1">
        <f t="array" ref="S431">IF(AND(B431:D431="",G431:P431=""),"",P431*R431/1000*365)</f>
        <v>259076.99999999997</v>
      </c>
      <c r="T431" s="8" cm="1">
        <f t="array" ref="T431">IF(AND(B431:D431="",G431:P431=""),"",MAX(0,K431-L431))</f>
        <v>2.5999999999999968E-2</v>
      </c>
      <c r="U431" s="8" cm="1">
        <f t="array" ref="U431">IF(AND(B431:D431="",G431:P431=""),"",VLOOKUP(J431,ABen_Rates,3,FALSE)*T431*S431)</f>
        <v>2.5327367519999964E-3</v>
      </c>
      <c r="V431" s="8" cm="1">
        <f t="array" ref="V431">IF(AND(B431:D431="",G431:P431=""),"",VLOOKUP(D431,Treatment_Life,2,FALSE)*U431)</f>
        <v>2.7860104271999961E-2</v>
      </c>
      <c r="W431" s="8" cm="1">
        <f t="array" ref="W431">IF(AND(B431:D431="",G431:P431=""),"",(H431-G431)*O431*Lane_Width*Cost_m2)</f>
        <v>3650.3999999999996</v>
      </c>
      <c r="X431" s="8" cm="1">
        <f t="array" ref="X431">IF(AND(B431:D431="",G431:P431=""),"",V431*Av_Cost_Coll/W431)</f>
        <v>1.0174082073711097</v>
      </c>
      <c r="Y431" s="8" cm="1">
        <f t="array" ref="Y431">IF(AND(B431:D431="",G431:P431=""),"",VLOOKUP(CONCATENATE(M431,"-",N431),Likelihood,2,FALSE))</f>
        <v>50</v>
      </c>
      <c r="Z431" s="8" t="str" cm="1">
        <f t="array" ref="Z431">IF(AND(B431:D431="",G431:P431=""),"",IF(X431&gt;=2,IF(Y431&gt;50,"P1","P3"),IF(X431&gt;0,IF(Y431&gt;50,"P2","P5"),IF(Y431&gt;50,"P4","P6"))))</f>
        <v>P5</v>
      </c>
    </row>
    <row r="432" spans="1:26" x14ac:dyDescent="0.35">
      <c r="A432" t="s">
        <v>197</v>
      </c>
      <c r="B432">
        <v>431</v>
      </c>
      <c r="C432" t="s">
        <v>290</v>
      </c>
      <c r="D432" t="s">
        <v>52</v>
      </c>
      <c r="E432" s="5" t="s">
        <v>112</v>
      </c>
      <c r="F432" s="5" t="s">
        <v>153</v>
      </c>
      <c r="G432">
        <v>1134</v>
      </c>
      <c r="H432">
        <v>1204</v>
      </c>
      <c r="I432" t="s">
        <v>154</v>
      </c>
      <c r="J432" t="s">
        <v>13</v>
      </c>
      <c r="K432">
        <v>0.3</v>
      </c>
      <c r="L432">
        <v>0.33899999999999997</v>
      </c>
      <c r="M432">
        <v>0</v>
      </c>
      <c r="N432">
        <v>0</v>
      </c>
      <c r="O432">
        <v>1</v>
      </c>
      <c r="P432">
        <v>4200</v>
      </c>
      <c r="Q432" s="8" t="str" cm="1">
        <f t="array" ref="Q432">IF(AND(B432="",D432="",G432:H432="",J432:P432),"",IF(OR(B432="",D432="",AND(D432&lt;&gt;"A",D432&lt;&gt;"B",D432&lt;&gt;"C",D432&lt;&gt;"D",D432&lt;&gt;"U"),G432&lt;0,H432&lt;G432,AND(J432&lt;&gt;"BC",J432&lt;&gt;"SG",J432&lt;&gt;"KQ",J432&lt;&gt;"R"),J432="",K432="",L432="",L432&lt; 0,OR(M432="",M432&gt;15),OR(N432="",N432&gt;15),O432="",P432=""),"ERROR - Please check inputs",""))</f>
        <v/>
      </c>
      <c r="R432" s="8" cm="1">
        <f t="array" ref="R432">IF(AND(B432:D432="",G432:P432=""),"",H432-G432)</f>
        <v>70</v>
      </c>
      <c r="S432" s="8" cm="1">
        <f t="array" ref="S432">IF(AND(B432:D432="",G432:P432=""),"",P432*R432/1000*365)</f>
        <v>107310</v>
      </c>
      <c r="T432" s="8" cm="1">
        <f t="array" ref="T432">IF(AND(B432:D432="",G432:P432=""),"",MAX(0,K432-L432))</f>
        <v>0</v>
      </c>
      <c r="U432" s="8" cm="1">
        <f t="array" ref="U432">IF(AND(B432:D432="",G432:P432=""),"",VLOOKUP(J432,ABen_Rates,3,FALSE)*T432*S432)</f>
        <v>0</v>
      </c>
      <c r="V432" s="8" cm="1">
        <f t="array" ref="V432">IF(AND(B432:D432="",G432:P432=""),"",VLOOKUP(D432,Treatment_Life,2,FALSE)*U432)</f>
        <v>0</v>
      </c>
      <c r="W432" s="8" cm="1">
        <f t="array" ref="W432">IF(AND(B432:D432="",G432:P432=""),"",(H432-G432)*O432*Lane_Width*Cost_m2)</f>
        <v>1512</v>
      </c>
      <c r="X432" s="8" cm="1">
        <f t="array" ref="X432">IF(AND(B432:D432="",G432:P432=""),"",V432*Av_Cost_Coll/W432)</f>
        <v>0</v>
      </c>
      <c r="Y432" s="8" cm="1">
        <f t="array" ref="Y432">IF(AND(B432:D432="",G432:P432=""),"",VLOOKUP(CONCATENATE(M432,"-",N432),Likelihood,2,FALSE))</f>
        <v>50</v>
      </c>
      <c r="Z432" s="8" t="str" cm="1">
        <f t="array" ref="Z432">IF(AND(B432:D432="",G432:P432=""),"",IF(X432&gt;=2,IF(Y432&gt;50,"P1","P3"),IF(X432&gt;0,IF(Y432&gt;50,"P2","P5"),IF(Y432&gt;50,"P4","P6"))))</f>
        <v>P6</v>
      </c>
    </row>
    <row r="433" spans="1:26" x14ac:dyDescent="0.35">
      <c r="A433" t="s">
        <v>197</v>
      </c>
      <c r="B433">
        <v>432</v>
      </c>
      <c r="C433" t="s">
        <v>290</v>
      </c>
      <c r="D433" t="s">
        <v>52</v>
      </c>
      <c r="E433" s="5" t="s">
        <v>112</v>
      </c>
      <c r="F433" s="5" t="s">
        <v>153</v>
      </c>
      <c r="G433">
        <v>11</v>
      </c>
      <c r="H433">
        <v>71</v>
      </c>
      <c r="I433" t="s">
        <v>172</v>
      </c>
      <c r="J433" t="s">
        <v>13</v>
      </c>
      <c r="K433">
        <v>0.3</v>
      </c>
      <c r="L433">
        <v>0.35299999999999998</v>
      </c>
      <c r="M433">
        <v>4</v>
      </c>
      <c r="N433">
        <v>2</v>
      </c>
      <c r="O433">
        <v>1</v>
      </c>
      <c r="P433">
        <v>4200</v>
      </c>
      <c r="Q433" s="8" t="str" cm="1">
        <f t="array" ref="Q433">IF(AND(B433="",D433="",G433:H433="",J433:P433),"",IF(OR(B433="",D433="",AND(D433&lt;&gt;"A",D433&lt;&gt;"B",D433&lt;&gt;"C",D433&lt;&gt;"D",D433&lt;&gt;"U"),G433&lt;0,H433&lt;G433,AND(J433&lt;&gt;"BC",J433&lt;&gt;"SG",J433&lt;&gt;"KQ",J433&lt;&gt;"R"),J433="",K433="",L433="",L433&lt; 0,OR(M433="",M433&gt;15),OR(N433="",N433&gt;15),O433="",P433=""),"ERROR - Please check inputs",""))</f>
        <v/>
      </c>
      <c r="R433" s="8" cm="1">
        <f t="array" ref="R433">IF(AND(B433:D433="",G433:P433=""),"",H433-G433)</f>
        <v>60</v>
      </c>
      <c r="S433" s="8" cm="1">
        <f t="array" ref="S433">IF(AND(B433:D433="",G433:P433=""),"",P433*R433/1000*365)</f>
        <v>91980</v>
      </c>
      <c r="T433" s="8" cm="1">
        <f t="array" ref="T433">IF(AND(B433:D433="",G433:P433=""),"",MAX(0,K433-L433))</f>
        <v>0</v>
      </c>
      <c r="U433" s="8" cm="1">
        <f t="array" ref="U433">IF(AND(B433:D433="",G433:P433=""),"",VLOOKUP(J433,ABen_Rates,3,FALSE)*T433*S433)</f>
        <v>0</v>
      </c>
      <c r="V433" s="8" cm="1">
        <f t="array" ref="V433">IF(AND(B433:D433="",G433:P433=""),"",VLOOKUP(D433,Treatment_Life,2,FALSE)*U433)</f>
        <v>0</v>
      </c>
      <c r="W433" s="8" cm="1">
        <f t="array" ref="W433">IF(AND(B433:D433="",G433:P433=""),"",(H433-G433)*O433*Lane_Width*Cost_m2)</f>
        <v>1296</v>
      </c>
      <c r="X433" s="8" cm="1">
        <f t="array" ref="X433">IF(AND(B433:D433="",G433:P433=""),"",V433*Av_Cost_Coll/W433)</f>
        <v>0</v>
      </c>
      <c r="Y433" s="8" cm="1">
        <f t="array" ref="Y433">IF(AND(B433:D433="",G433:P433=""),"",VLOOKUP(CONCATENATE(M433,"-",N433),Likelihood,2,FALSE))</f>
        <v>67</v>
      </c>
      <c r="Z433" s="8" t="str" cm="1">
        <f t="array" ref="Z433">IF(AND(B433:D433="",G433:P433=""),"",IF(X433&gt;=2,IF(Y433&gt;50,"P1","P3"),IF(X433&gt;0,IF(Y433&gt;50,"P2","P5"),IF(Y433&gt;50,"P4","P6"))))</f>
        <v>P4</v>
      </c>
    </row>
    <row r="434" spans="1:26" x14ac:dyDescent="0.35">
      <c r="A434" t="s">
        <v>197</v>
      </c>
      <c r="B434">
        <v>433</v>
      </c>
      <c r="C434" t="s">
        <v>290</v>
      </c>
      <c r="D434" t="s">
        <v>52</v>
      </c>
      <c r="E434" s="5" t="s">
        <v>112</v>
      </c>
      <c r="F434" s="5" t="s">
        <v>153</v>
      </c>
      <c r="G434">
        <v>71</v>
      </c>
      <c r="H434">
        <v>130</v>
      </c>
      <c r="I434" t="s">
        <v>172</v>
      </c>
      <c r="J434" t="s">
        <v>7</v>
      </c>
      <c r="K434">
        <v>0.35</v>
      </c>
      <c r="L434">
        <v>0.36400000000000005</v>
      </c>
      <c r="M434">
        <v>4</v>
      </c>
      <c r="N434">
        <v>2</v>
      </c>
      <c r="O434">
        <v>1</v>
      </c>
      <c r="P434">
        <v>4200</v>
      </c>
      <c r="Q434" s="8" t="str" cm="1">
        <f t="array" ref="Q434">IF(AND(B434="",D434="",G434:H434="",J434:P434),"",IF(OR(B434="",D434="",AND(D434&lt;&gt;"A",D434&lt;&gt;"B",D434&lt;&gt;"C",D434&lt;&gt;"D",D434&lt;&gt;"U"),G434&lt;0,H434&lt;G434,AND(J434&lt;&gt;"BC",J434&lt;&gt;"SG",J434&lt;&gt;"KQ",J434&lt;&gt;"R"),J434="",K434="",L434="",L434&lt; 0,OR(M434="",M434&gt;15),OR(N434="",N434&gt;15),O434="",P434=""),"ERROR - Please check inputs",""))</f>
        <v/>
      </c>
      <c r="R434" s="8" cm="1">
        <f t="array" ref="R434">IF(AND(B434:D434="",G434:P434=""),"",H434-G434)</f>
        <v>59</v>
      </c>
      <c r="S434" s="8" cm="1">
        <f t="array" ref="S434">IF(AND(B434:D434="",G434:P434=""),"",P434*R434/1000*365)</f>
        <v>90447</v>
      </c>
      <c r="T434" s="8" cm="1">
        <f t="array" ref="T434">IF(AND(B434:D434="",G434:P434=""),"",MAX(0,K434-L434))</f>
        <v>0</v>
      </c>
      <c r="U434" s="8" cm="1">
        <f t="array" ref="U434">IF(AND(B434:D434="",G434:P434=""),"",VLOOKUP(J434,ABen_Rates,3,FALSE)*T434*S434)</f>
        <v>0</v>
      </c>
      <c r="V434" s="8" cm="1">
        <f t="array" ref="V434">IF(AND(B434:D434="",G434:P434=""),"",VLOOKUP(D434,Treatment_Life,2,FALSE)*U434)</f>
        <v>0</v>
      </c>
      <c r="W434" s="8" cm="1">
        <f t="array" ref="W434">IF(AND(B434:D434="",G434:P434=""),"",(H434-G434)*O434*Lane_Width*Cost_m2)</f>
        <v>1274.4000000000001</v>
      </c>
      <c r="X434" s="8" cm="1">
        <f t="array" ref="X434">IF(AND(B434:D434="",G434:P434=""),"",V434*Av_Cost_Coll/W434)</f>
        <v>0</v>
      </c>
      <c r="Y434" s="8" cm="1">
        <f t="array" ref="Y434">IF(AND(B434:D434="",G434:P434=""),"",VLOOKUP(CONCATENATE(M434,"-",N434),Likelihood,2,FALSE))</f>
        <v>67</v>
      </c>
      <c r="Z434" s="8" t="str" cm="1">
        <f t="array" ref="Z434">IF(AND(B434:D434="",G434:P434=""),"",IF(X434&gt;=2,IF(Y434&gt;50,"P1","P3"),IF(X434&gt;0,IF(Y434&gt;50,"P2","P5"),IF(Y434&gt;50,"P4","P6"))))</f>
        <v>P4</v>
      </c>
    </row>
    <row r="435" spans="1:26" x14ac:dyDescent="0.35">
      <c r="A435" t="s">
        <v>197</v>
      </c>
      <c r="B435">
        <v>434</v>
      </c>
      <c r="C435" t="s">
        <v>290</v>
      </c>
      <c r="D435" t="s">
        <v>52</v>
      </c>
      <c r="E435" s="5" t="s">
        <v>112</v>
      </c>
      <c r="F435" s="5" t="s">
        <v>153</v>
      </c>
      <c r="G435">
        <v>130</v>
      </c>
      <c r="H435">
        <v>204</v>
      </c>
      <c r="I435" t="s">
        <v>172</v>
      </c>
      <c r="J435" t="s">
        <v>13</v>
      </c>
      <c r="K435">
        <v>0.3</v>
      </c>
      <c r="L435">
        <v>0.34200000000000003</v>
      </c>
      <c r="M435">
        <v>0</v>
      </c>
      <c r="N435">
        <v>0</v>
      </c>
      <c r="O435">
        <v>1</v>
      </c>
      <c r="P435">
        <v>4200</v>
      </c>
      <c r="Q435" s="8" t="str" cm="1">
        <f t="array" ref="Q435">IF(AND(B435="",D435="",G435:H435="",J435:P435),"",IF(OR(B435="",D435="",AND(D435&lt;&gt;"A",D435&lt;&gt;"B",D435&lt;&gt;"C",D435&lt;&gt;"D",D435&lt;&gt;"U"),G435&lt;0,H435&lt;G435,AND(J435&lt;&gt;"BC",J435&lt;&gt;"SG",J435&lt;&gt;"KQ",J435&lt;&gt;"R"),J435="",K435="",L435="",L435&lt; 0,OR(M435="",M435&gt;15),OR(N435="",N435&gt;15),O435="",P435=""),"ERROR - Please check inputs",""))</f>
        <v/>
      </c>
      <c r="R435" s="8" cm="1">
        <f t="array" ref="R435">IF(AND(B435:D435="",G435:P435=""),"",H435-G435)</f>
        <v>74</v>
      </c>
      <c r="S435" s="8" cm="1">
        <f t="array" ref="S435">IF(AND(B435:D435="",G435:P435=""),"",P435*R435/1000*365)</f>
        <v>113442</v>
      </c>
      <c r="T435" s="8" cm="1">
        <f t="array" ref="T435">IF(AND(B435:D435="",G435:P435=""),"",MAX(0,K435-L435))</f>
        <v>0</v>
      </c>
      <c r="U435" s="8" cm="1">
        <f t="array" ref="U435">IF(AND(B435:D435="",G435:P435=""),"",VLOOKUP(J435,ABen_Rates,3,FALSE)*T435*S435)</f>
        <v>0</v>
      </c>
      <c r="V435" s="8" cm="1">
        <f t="array" ref="V435">IF(AND(B435:D435="",G435:P435=""),"",VLOOKUP(D435,Treatment_Life,2,FALSE)*U435)</f>
        <v>0</v>
      </c>
      <c r="W435" s="8" cm="1">
        <f t="array" ref="W435">IF(AND(B435:D435="",G435:P435=""),"",(H435-G435)*O435*Lane_Width*Cost_m2)</f>
        <v>1598.4</v>
      </c>
      <c r="X435" s="8" cm="1">
        <f t="array" ref="X435">IF(AND(B435:D435="",G435:P435=""),"",V435*Av_Cost_Coll/W435)</f>
        <v>0</v>
      </c>
      <c r="Y435" s="8" cm="1">
        <f t="array" ref="Y435">IF(AND(B435:D435="",G435:P435=""),"",VLOOKUP(CONCATENATE(M435,"-",N435),Likelihood,2,FALSE))</f>
        <v>50</v>
      </c>
      <c r="Z435" s="8" t="str" cm="1">
        <f t="array" ref="Z435">IF(AND(B435:D435="",G435:P435=""),"",IF(X435&gt;=2,IF(Y435&gt;50,"P1","P3"),IF(X435&gt;0,IF(Y435&gt;50,"P2","P5"),IF(Y435&gt;50,"P4","P6"))))</f>
        <v>P6</v>
      </c>
    </row>
    <row r="436" spans="1:26" x14ac:dyDescent="0.35">
      <c r="A436" t="s">
        <v>197</v>
      </c>
      <c r="B436">
        <v>435</v>
      </c>
      <c r="C436" t="s">
        <v>290</v>
      </c>
      <c r="D436" t="s">
        <v>52</v>
      </c>
      <c r="E436" s="5" t="s">
        <v>112</v>
      </c>
      <c r="F436" s="5" t="s">
        <v>153</v>
      </c>
      <c r="G436">
        <v>204</v>
      </c>
      <c r="H436">
        <v>398</v>
      </c>
      <c r="I436" t="s">
        <v>172</v>
      </c>
      <c r="J436" t="s">
        <v>7</v>
      </c>
      <c r="K436">
        <v>0.35</v>
      </c>
      <c r="L436">
        <v>0.35100000000000003</v>
      </c>
      <c r="M436">
        <v>1</v>
      </c>
      <c r="N436">
        <v>0</v>
      </c>
      <c r="O436">
        <v>1</v>
      </c>
      <c r="P436">
        <v>4200</v>
      </c>
      <c r="Q436" s="8" t="str" cm="1">
        <f t="array" ref="Q436">IF(AND(B436="",D436="",G436:H436="",J436:P436),"",IF(OR(B436="",D436="",AND(D436&lt;&gt;"A",D436&lt;&gt;"B",D436&lt;&gt;"C",D436&lt;&gt;"D",D436&lt;&gt;"U"),G436&lt;0,H436&lt;G436,AND(J436&lt;&gt;"BC",J436&lt;&gt;"SG",J436&lt;&gt;"KQ",J436&lt;&gt;"R"),J436="",K436="",L436="",L436&lt; 0,OR(M436="",M436&gt;15),OR(N436="",N436&gt;15),O436="",P436=""),"ERROR - Please check inputs",""))</f>
        <v/>
      </c>
      <c r="R436" s="8" cm="1">
        <f t="array" ref="R436">IF(AND(B436:D436="",G436:P436=""),"",H436-G436)</f>
        <v>194</v>
      </c>
      <c r="S436" s="8" cm="1">
        <f t="array" ref="S436">IF(AND(B436:D436="",G436:P436=""),"",P436*R436/1000*365)</f>
        <v>297402</v>
      </c>
      <c r="T436" s="8" cm="1">
        <f t="array" ref="T436">IF(AND(B436:D436="",G436:P436=""),"",MAX(0,K436-L436))</f>
        <v>0</v>
      </c>
      <c r="U436" s="8" cm="1">
        <f t="array" ref="U436">IF(AND(B436:D436="",G436:P436=""),"",VLOOKUP(J436,ABen_Rates,3,FALSE)*T436*S436)</f>
        <v>0</v>
      </c>
      <c r="V436" s="8" cm="1">
        <f t="array" ref="V436">IF(AND(B436:D436="",G436:P436=""),"",VLOOKUP(D436,Treatment_Life,2,FALSE)*U436)</f>
        <v>0</v>
      </c>
      <c r="W436" s="8" cm="1">
        <f t="array" ref="W436">IF(AND(B436:D436="",G436:P436=""),"",(H436-G436)*O436*Lane_Width*Cost_m2)</f>
        <v>4190.3999999999996</v>
      </c>
      <c r="X436" s="8" cm="1">
        <f t="array" ref="X436">IF(AND(B436:D436="",G436:P436=""),"",V436*Av_Cost_Coll/W436)</f>
        <v>0</v>
      </c>
      <c r="Y436" s="8" cm="1">
        <f t="array" ref="Y436">IF(AND(B436:D436="",G436:P436=""),"",VLOOKUP(CONCATENATE(M436,"-",N436),Likelihood,2,FALSE))</f>
        <v>43</v>
      </c>
      <c r="Z436" s="8" t="str" cm="1">
        <f t="array" ref="Z436">IF(AND(B436:D436="",G436:P436=""),"",IF(X436&gt;=2,IF(Y436&gt;50,"P1","P3"),IF(X436&gt;0,IF(Y436&gt;50,"P2","P5"),IF(Y436&gt;50,"P4","P6"))))</f>
        <v>P6</v>
      </c>
    </row>
    <row r="437" spans="1:26" x14ac:dyDescent="0.35">
      <c r="A437" t="s">
        <v>197</v>
      </c>
      <c r="B437">
        <v>436</v>
      </c>
      <c r="C437" t="s">
        <v>290</v>
      </c>
      <c r="D437" t="s">
        <v>52</v>
      </c>
      <c r="E437" s="5" t="s">
        <v>112</v>
      </c>
      <c r="F437" s="5" t="s">
        <v>153</v>
      </c>
      <c r="G437">
        <v>398</v>
      </c>
      <c r="H437">
        <v>458</v>
      </c>
      <c r="I437" t="s">
        <v>172</v>
      </c>
      <c r="J437" t="s">
        <v>13</v>
      </c>
      <c r="K437">
        <v>0.3</v>
      </c>
      <c r="L437">
        <v>0.40300000000000002</v>
      </c>
      <c r="M437">
        <v>0</v>
      </c>
      <c r="N437">
        <v>0</v>
      </c>
      <c r="O437">
        <v>1</v>
      </c>
      <c r="P437">
        <v>4200</v>
      </c>
      <c r="Q437" s="8" t="str" cm="1">
        <f t="array" ref="Q437">IF(AND(B437="",D437="",G437:H437="",J437:P437),"",IF(OR(B437="",D437="",AND(D437&lt;&gt;"A",D437&lt;&gt;"B",D437&lt;&gt;"C",D437&lt;&gt;"D",D437&lt;&gt;"U"),G437&lt;0,H437&lt;G437,AND(J437&lt;&gt;"BC",J437&lt;&gt;"SG",J437&lt;&gt;"KQ",J437&lt;&gt;"R"),J437="",K437="",L437="",L437&lt; 0,OR(M437="",M437&gt;15),OR(N437="",N437&gt;15),O437="",P437=""),"ERROR - Please check inputs",""))</f>
        <v/>
      </c>
      <c r="R437" s="8" cm="1">
        <f t="array" ref="R437">IF(AND(B437:D437="",G437:P437=""),"",H437-G437)</f>
        <v>60</v>
      </c>
      <c r="S437" s="8" cm="1">
        <f t="array" ref="S437">IF(AND(B437:D437="",G437:P437=""),"",P437*R437/1000*365)</f>
        <v>91980</v>
      </c>
      <c r="T437" s="8" cm="1">
        <f t="array" ref="T437">IF(AND(B437:D437="",G437:P437=""),"",MAX(0,K437-L437))</f>
        <v>0</v>
      </c>
      <c r="U437" s="8" cm="1">
        <f t="array" ref="U437">IF(AND(B437:D437="",G437:P437=""),"",VLOOKUP(J437,ABen_Rates,3,FALSE)*T437*S437)</f>
        <v>0</v>
      </c>
      <c r="V437" s="8" cm="1">
        <f t="array" ref="V437">IF(AND(B437:D437="",G437:P437=""),"",VLOOKUP(D437,Treatment_Life,2,FALSE)*U437)</f>
        <v>0</v>
      </c>
      <c r="W437" s="8" cm="1">
        <f t="array" ref="W437">IF(AND(B437:D437="",G437:P437=""),"",(H437-G437)*O437*Lane_Width*Cost_m2)</f>
        <v>1296</v>
      </c>
      <c r="X437" s="8" cm="1">
        <f t="array" ref="X437">IF(AND(B437:D437="",G437:P437=""),"",V437*Av_Cost_Coll/W437)</f>
        <v>0</v>
      </c>
      <c r="Y437" s="8" cm="1">
        <f t="array" ref="Y437">IF(AND(B437:D437="",G437:P437=""),"",VLOOKUP(CONCATENATE(M437,"-",N437),Likelihood,2,FALSE))</f>
        <v>50</v>
      </c>
      <c r="Z437" s="8" t="str" cm="1">
        <f t="array" ref="Z437">IF(AND(B437:D437="",G437:P437=""),"",IF(X437&gt;=2,IF(Y437&gt;50,"P1","P3"),IF(X437&gt;0,IF(Y437&gt;50,"P2","P5"),IF(Y437&gt;50,"P4","P6"))))</f>
        <v>P6</v>
      </c>
    </row>
    <row r="438" spans="1:26" x14ac:dyDescent="0.35">
      <c r="A438" t="s">
        <v>197</v>
      </c>
      <c r="B438">
        <v>437</v>
      </c>
      <c r="C438" t="s">
        <v>290</v>
      </c>
      <c r="D438" t="s">
        <v>52</v>
      </c>
      <c r="E438" s="5" t="s">
        <v>112</v>
      </c>
      <c r="F438" s="5" t="s">
        <v>153</v>
      </c>
      <c r="G438">
        <v>458</v>
      </c>
      <c r="H438">
        <v>550</v>
      </c>
      <c r="I438" t="s">
        <v>172</v>
      </c>
      <c r="J438" t="s">
        <v>7</v>
      </c>
      <c r="K438">
        <v>0.35</v>
      </c>
      <c r="L438">
        <v>0.38400000000000001</v>
      </c>
      <c r="M438">
        <v>1</v>
      </c>
      <c r="N438">
        <v>0</v>
      </c>
      <c r="O438">
        <v>1</v>
      </c>
      <c r="P438">
        <v>4200</v>
      </c>
      <c r="Q438" s="8" t="str" cm="1">
        <f t="array" ref="Q438">IF(AND(B438="",D438="",G438:H438="",J438:P438),"",IF(OR(B438="",D438="",AND(D438&lt;&gt;"A",D438&lt;&gt;"B",D438&lt;&gt;"C",D438&lt;&gt;"D",D438&lt;&gt;"U"),G438&lt;0,H438&lt;G438,AND(J438&lt;&gt;"BC",J438&lt;&gt;"SG",J438&lt;&gt;"KQ",J438&lt;&gt;"R"),J438="",K438="",L438="",L438&lt; 0,OR(M438="",M438&gt;15),OR(N438="",N438&gt;15),O438="",P438=""),"ERROR - Please check inputs",""))</f>
        <v/>
      </c>
      <c r="R438" s="8" cm="1">
        <f t="array" ref="R438">IF(AND(B438:D438="",G438:P438=""),"",H438-G438)</f>
        <v>92</v>
      </c>
      <c r="S438" s="8" cm="1">
        <f t="array" ref="S438">IF(AND(B438:D438="",G438:P438=""),"",P438*R438/1000*365)</f>
        <v>141036</v>
      </c>
      <c r="T438" s="8" cm="1">
        <f t="array" ref="T438">IF(AND(B438:D438="",G438:P438=""),"",MAX(0,K438-L438))</f>
        <v>0</v>
      </c>
      <c r="U438" s="8" cm="1">
        <f t="array" ref="U438">IF(AND(B438:D438="",G438:P438=""),"",VLOOKUP(J438,ABen_Rates,3,FALSE)*T438*S438)</f>
        <v>0</v>
      </c>
      <c r="V438" s="8" cm="1">
        <f t="array" ref="V438">IF(AND(B438:D438="",G438:P438=""),"",VLOOKUP(D438,Treatment_Life,2,FALSE)*U438)</f>
        <v>0</v>
      </c>
      <c r="W438" s="8" cm="1">
        <f t="array" ref="W438">IF(AND(B438:D438="",G438:P438=""),"",(H438-G438)*O438*Lane_Width*Cost_m2)</f>
        <v>1987.1999999999998</v>
      </c>
      <c r="X438" s="8" cm="1">
        <f t="array" ref="X438">IF(AND(B438:D438="",G438:P438=""),"",V438*Av_Cost_Coll/W438)</f>
        <v>0</v>
      </c>
      <c r="Y438" s="8" cm="1">
        <f t="array" ref="Y438">IF(AND(B438:D438="",G438:P438=""),"",VLOOKUP(CONCATENATE(M438,"-",N438),Likelihood,2,FALSE))</f>
        <v>43</v>
      </c>
      <c r="Z438" s="8" t="str" cm="1">
        <f t="array" ref="Z438">IF(AND(B438:D438="",G438:P438=""),"",IF(X438&gt;=2,IF(Y438&gt;50,"P1","P3"),IF(X438&gt;0,IF(Y438&gt;50,"P2","P5"),IF(Y438&gt;50,"P4","P6"))))</f>
        <v>P6</v>
      </c>
    </row>
    <row r="439" spans="1:26" x14ac:dyDescent="0.35">
      <c r="A439" t="s">
        <v>197</v>
      </c>
      <c r="B439">
        <v>438</v>
      </c>
      <c r="C439" t="s">
        <v>290</v>
      </c>
      <c r="D439" t="s">
        <v>52</v>
      </c>
      <c r="E439" s="5" t="s">
        <v>112</v>
      </c>
      <c r="F439" s="5" t="s">
        <v>153</v>
      </c>
      <c r="G439">
        <v>550</v>
      </c>
      <c r="H439">
        <v>610</v>
      </c>
      <c r="I439" t="s">
        <v>172</v>
      </c>
      <c r="J439" t="s">
        <v>13</v>
      </c>
      <c r="K439">
        <v>0.3</v>
      </c>
      <c r="L439">
        <v>0.35799999999999998</v>
      </c>
      <c r="M439">
        <v>2</v>
      </c>
      <c r="N439">
        <v>0</v>
      </c>
      <c r="O439">
        <v>1</v>
      </c>
      <c r="P439">
        <v>4200</v>
      </c>
      <c r="Q439" s="8" t="str" cm="1">
        <f t="array" ref="Q439">IF(AND(B439="",D439="",G439:H439="",J439:P439),"",IF(OR(B439="",D439="",AND(D439&lt;&gt;"A",D439&lt;&gt;"B",D439&lt;&gt;"C",D439&lt;&gt;"D",D439&lt;&gt;"U"),G439&lt;0,H439&lt;G439,AND(J439&lt;&gt;"BC",J439&lt;&gt;"SG",J439&lt;&gt;"KQ",J439&lt;&gt;"R"),J439="",K439="",L439="",L439&lt; 0,OR(M439="",M439&gt;15),OR(N439="",N439&gt;15),O439="",P439=""),"ERROR - Please check inputs",""))</f>
        <v/>
      </c>
      <c r="R439" s="8" cm="1">
        <f t="array" ref="R439">IF(AND(B439:D439="",G439:P439=""),"",H439-G439)</f>
        <v>60</v>
      </c>
      <c r="S439" s="8" cm="1">
        <f t="array" ref="S439">IF(AND(B439:D439="",G439:P439=""),"",P439*R439/1000*365)</f>
        <v>91980</v>
      </c>
      <c r="T439" s="8" cm="1">
        <f t="array" ref="T439">IF(AND(B439:D439="",G439:P439=""),"",MAX(0,K439-L439))</f>
        <v>0</v>
      </c>
      <c r="U439" s="8" cm="1">
        <f t="array" ref="U439">IF(AND(B439:D439="",G439:P439=""),"",VLOOKUP(J439,ABen_Rates,3,FALSE)*T439*S439)</f>
        <v>0</v>
      </c>
      <c r="V439" s="8" cm="1">
        <f t="array" ref="V439">IF(AND(B439:D439="",G439:P439=""),"",VLOOKUP(D439,Treatment_Life,2,FALSE)*U439)</f>
        <v>0</v>
      </c>
      <c r="W439" s="8" cm="1">
        <f t="array" ref="W439">IF(AND(B439:D439="",G439:P439=""),"",(H439-G439)*O439*Lane_Width*Cost_m2)</f>
        <v>1296</v>
      </c>
      <c r="X439" s="8" cm="1">
        <f t="array" ref="X439">IF(AND(B439:D439="",G439:P439=""),"",V439*Av_Cost_Coll/W439)</f>
        <v>0</v>
      </c>
      <c r="Y439" s="8" cm="1">
        <f t="array" ref="Y439">IF(AND(B439:D439="",G439:P439=""),"",VLOOKUP(CONCATENATE(M439,"-",N439),Likelihood,2,FALSE))</f>
        <v>36</v>
      </c>
      <c r="Z439" s="8" t="str" cm="1">
        <f t="array" ref="Z439">IF(AND(B439:D439="",G439:P439=""),"",IF(X439&gt;=2,IF(Y439&gt;50,"P1","P3"),IF(X439&gt;0,IF(Y439&gt;50,"P2","P5"),IF(Y439&gt;50,"P4","P6"))))</f>
        <v>P6</v>
      </c>
    </row>
    <row r="440" spans="1:26" x14ac:dyDescent="0.35">
      <c r="A440" t="s">
        <v>197</v>
      </c>
      <c r="B440">
        <v>439</v>
      </c>
      <c r="C440" t="s">
        <v>290</v>
      </c>
      <c r="D440" t="s">
        <v>52</v>
      </c>
      <c r="E440" s="5" t="s">
        <v>112</v>
      </c>
      <c r="F440" s="5" t="s">
        <v>153</v>
      </c>
      <c r="G440">
        <v>610</v>
      </c>
      <c r="H440">
        <v>668</v>
      </c>
      <c r="I440" t="s">
        <v>172</v>
      </c>
      <c r="J440" t="s">
        <v>13</v>
      </c>
      <c r="K440">
        <v>0.3</v>
      </c>
      <c r="L440">
        <v>0.32700000000000001</v>
      </c>
      <c r="M440">
        <v>2</v>
      </c>
      <c r="N440">
        <v>0</v>
      </c>
      <c r="O440">
        <v>1</v>
      </c>
      <c r="P440">
        <v>4200</v>
      </c>
      <c r="Q440" s="8" t="str" cm="1">
        <f t="array" ref="Q440">IF(AND(B440="",D440="",G440:H440="",J440:P440),"",IF(OR(B440="",D440="",AND(D440&lt;&gt;"A",D440&lt;&gt;"B",D440&lt;&gt;"C",D440&lt;&gt;"D",D440&lt;&gt;"U"),G440&lt;0,H440&lt;G440,AND(J440&lt;&gt;"BC",J440&lt;&gt;"SG",J440&lt;&gt;"KQ",J440&lt;&gt;"R"),J440="",K440="",L440="",L440&lt; 0,OR(M440="",M440&gt;15),OR(N440="",N440&gt;15),O440="",P440=""),"ERROR - Please check inputs",""))</f>
        <v/>
      </c>
      <c r="R440" s="8" cm="1">
        <f t="array" ref="R440">IF(AND(B440:D440="",G440:P440=""),"",H440-G440)</f>
        <v>58</v>
      </c>
      <c r="S440" s="8" cm="1">
        <f t="array" ref="S440">IF(AND(B440:D440="",G440:P440=""),"",P440*R440/1000*365)</f>
        <v>88914</v>
      </c>
      <c r="T440" s="8" cm="1">
        <f t="array" ref="T440">IF(AND(B440:D440="",G440:P440=""),"",MAX(0,K440-L440))</f>
        <v>0</v>
      </c>
      <c r="U440" s="8" cm="1">
        <f t="array" ref="U440">IF(AND(B440:D440="",G440:P440=""),"",VLOOKUP(J440,ABen_Rates,3,FALSE)*T440*S440)</f>
        <v>0</v>
      </c>
      <c r="V440" s="8" cm="1">
        <f t="array" ref="V440">IF(AND(B440:D440="",G440:P440=""),"",VLOOKUP(D440,Treatment_Life,2,FALSE)*U440)</f>
        <v>0</v>
      </c>
      <c r="W440" s="8" cm="1">
        <f t="array" ref="W440">IF(AND(B440:D440="",G440:P440=""),"",(H440-G440)*O440*Lane_Width*Cost_m2)</f>
        <v>1252.8000000000002</v>
      </c>
      <c r="X440" s="8" cm="1">
        <f t="array" ref="X440">IF(AND(B440:D440="",G440:P440=""),"",V440*Av_Cost_Coll/W440)</f>
        <v>0</v>
      </c>
      <c r="Y440" s="8" cm="1">
        <f t="array" ref="Y440">IF(AND(B440:D440="",G440:P440=""),"",VLOOKUP(CONCATENATE(M440,"-",N440),Likelihood,2,FALSE))</f>
        <v>36</v>
      </c>
      <c r="Z440" s="8" t="str" cm="1">
        <f t="array" ref="Z440">IF(AND(B440:D440="",G440:P440=""),"",IF(X440&gt;=2,IF(Y440&gt;50,"P1","P3"),IF(X440&gt;0,IF(Y440&gt;50,"P2","P5"),IF(Y440&gt;50,"P4","P6"))))</f>
        <v>P6</v>
      </c>
    </row>
    <row r="441" spans="1:26" x14ac:dyDescent="0.35">
      <c r="A441" t="s">
        <v>197</v>
      </c>
      <c r="B441">
        <v>440</v>
      </c>
      <c r="C441" t="s">
        <v>290</v>
      </c>
      <c r="D441" t="s">
        <v>52</v>
      </c>
      <c r="E441" s="5" t="s">
        <v>112</v>
      </c>
      <c r="F441" s="5" t="s">
        <v>153</v>
      </c>
      <c r="G441">
        <v>668</v>
      </c>
      <c r="H441">
        <v>770</v>
      </c>
      <c r="I441" t="s">
        <v>172</v>
      </c>
      <c r="J441" t="s">
        <v>7</v>
      </c>
      <c r="K441">
        <v>0.35</v>
      </c>
      <c r="L441">
        <v>0.33600000000000002</v>
      </c>
      <c r="M441">
        <v>2</v>
      </c>
      <c r="N441">
        <v>0</v>
      </c>
      <c r="O441">
        <v>1</v>
      </c>
      <c r="P441">
        <v>4200</v>
      </c>
      <c r="Q441" s="8" t="str" cm="1">
        <f t="array" ref="Q441">IF(AND(B441="",D441="",G441:H441="",J441:P441),"",IF(OR(B441="",D441="",AND(D441&lt;&gt;"A",D441&lt;&gt;"B",D441&lt;&gt;"C",D441&lt;&gt;"D",D441&lt;&gt;"U"),G441&lt;0,H441&lt;G441,AND(J441&lt;&gt;"BC",J441&lt;&gt;"SG",J441&lt;&gt;"KQ",J441&lt;&gt;"R"),J441="",K441="",L441="",L441&lt; 0,OR(M441="",M441&gt;15),OR(N441="",N441&gt;15),O441="",P441=""),"ERROR - Please check inputs",""))</f>
        <v/>
      </c>
      <c r="R441" s="8" cm="1">
        <f t="array" ref="R441">IF(AND(B441:D441="",G441:P441=""),"",H441-G441)</f>
        <v>102</v>
      </c>
      <c r="S441" s="8" cm="1">
        <f t="array" ref="S441">IF(AND(B441:D441="",G441:P441=""),"",P441*R441/1000*365)</f>
        <v>156366</v>
      </c>
      <c r="T441" s="8" cm="1">
        <f t="array" ref="T441">IF(AND(B441:D441="",G441:P441=""),"",MAX(0,K441-L441))</f>
        <v>1.3999999999999957E-2</v>
      </c>
      <c r="U441" s="8" cm="1">
        <f t="array" ref="U441">IF(AND(B441:D441="",G441:P441=""),"",VLOOKUP(J441,ABen_Rates,3,FALSE)*T441*S441)</f>
        <v>8.2311062399999745E-4</v>
      </c>
      <c r="V441" s="8" cm="1">
        <f t="array" ref="V441">IF(AND(B441:D441="",G441:P441=""),"",VLOOKUP(D441,Treatment_Life,2,FALSE)*U441)</f>
        <v>9.0542168639999726E-3</v>
      </c>
      <c r="W441" s="8" cm="1">
        <f t="array" ref="W441">IF(AND(B441:D441="",G441:P441=""),"",(H441-G441)*O441*Lane_Width*Cost_m2)</f>
        <v>2203.1999999999998</v>
      </c>
      <c r="X441" s="8" cm="1">
        <f t="array" ref="X441">IF(AND(B441:D441="",G441:P441=""),"",V441*Av_Cost_Coll/W441)</f>
        <v>0.5478351885844428</v>
      </c>
      <c r="Y441" s="8" cm="1">
        <f t="array" ref="Y441">IF(AND(B441:D441="",G441:P441=""),"",VLOOKUP(CONCATENATE(M441,"-",N441),Likelihood,2,FALSE))</f>
        <v>36</v>
      </c>
      <c r="Z441" s="8" t="str" cm="1">
        <f t="array" ref="Z441">IF(AND(B441:D441="",G441:P441=""),"",IF(X441&gt;=2,IF(Y441&gt;50,"P1","P3"),IF(X441&gt;0,IF(Y441&gt;50,"P2","P5"),IF(Y441&gt;50,"P4","P6"))))</f>
        <v>P5</v>
      </c>
    </row>
    <row r="442" spans="1:26" x14ac:dyDescent="0.35">
      <c r="A442" t="s">
        <v>197</v>
      </c>
      <c r="B442">
        <v>441</v>
      </c>
      <c r="C442" t="s">
        <v>290</v>
      </c>
      <c r="D442" t="s">
        <v>52</v>
      </c>
      <c r="E442" s="5" t="s">
        <v>112</v>
      </c>
      <c r="F442" s="5" t="s">
        <v>153</v>
      </c>
      <c r="G442">
        <v>770</v>
      </c>
      <c r="H442">
        <v>830</v>
      </c>
      <c r="I442" t="s">
        <v>172</v>
      </c>
      <c r="J442" t="s">
        <v>13</v>
      </c>
      <c r="K442">
        <v>0.3</v>
      </c>
      <c r="L442">
        <v>0.39800000000000002</v>
      </c>
      <c r="M442">
        <v>0</v>
      </c>
      <c r="N442">
        <v>0</v>
      </c>
      <c r="O442">
        <v>1</v>
      </c>
      <c r="P442">
        <v>4200</v>
      </c>
      <c r="Q442" s="8" t="str" cm="1">
        <f t="array" ref="Q442">IF(AND(B442="",D442="",G442:H442="",J442:P442),"",IF(OR(B442="",D442="",AND(D442&lt;&gt;"A",D442&lt;&gt;"B",D442&lt;&gt;"C",D442&lt;&gt;"D",D442&lt;&gt;"U"),G442&lt;0,H442&lt;G442,AND(J442&lt;&gt;"BC",J442&lt;&gt;"SG",J442&lt;&gt;"KQ",J442&lt;&gt;"R"),J442="",K442="",L442="",L442&lt; 0,OR(M442="",M442&gt;15),OR(N442="",N442&gt;15),O442="",P442=""),"ERROR - Please check inputs",""))</f>
        <v/>
      </c>
      <c r="R442" s="8" cm="1">
        <f t="array" ref="R442">IF(AND(B442:D442="",G442:P442=""),"",H442-G442)</f>
        <v>60</v>
      </c>
      <c r="S442" s="8" cm="1">
        <f t="array" ref="S442">IF(AND(B442:D442="",G442:P442=""),"",P442*R442/1000*365)</f>
        <v>91980</v>
      </c>
      <c r="T442" s="8" cm="1">
        <f t="array" ref="T442">IF(AND(B442:D442="",G442:P442=""),"",MAX(0,K442-L442))</f>
        <v>0</v>
      </c>
      <c r="U442" s="8" cm="1">
        <f t="array" ref="U442">IF(AND(B442:D442="",G442:P442=""),"",VLOOKUP(J442,ABen_Rates,3,FALSE)*T442*S442)</f>
        <v>0</v>
      </c>
      <c r="V442" s="8" cm="1">
        <f t="array" ref="V442">IF(AND(B442:D442="",G442:P442=""),"",VLOOKUP(D442,Treatment_Life,2,FALSE)*U442)</f>
        <v>0</v>
      </c>
      <c r="W442" s="8" cm="1">
        <f t="array" ref="W442">IF(AND(B442:D442="",G442:P442=""),"",(H442-G442)*O442*Lane_Width*Cost_m2)</f>
        <v>1296</v>
      </c>
      <c r="X442" s="8" cm="1">
        <f t="array" ref="X442">IF(AND(B442:D442="",G442:P442=""),"",V442*Av_Cost_Coll/W442)</f>
        <v>0</v>
      </c>
      <c r="Y442" s="8" cm="1">
        <f t="array" ref="Y442">IF(AND(B442:D442="",G442:P442=""),"",VLOOKUP(CONCATENATE(M442,"-",N442),Likelihood,2,FALSE))</f>
        <v>50</v>
      </c>
      <c r="Z442" s="8" t="str" cm="1">
        <f t="array" ref="Z442">IF(AND(B442:D442="",G442:P442=""),"",IF(X442&gt;=2,IF(Y442&gt;50,"P1","P3"),IF(X442&gt;0,IF(Y442&gt;50,"P2","P5"),IF(Y442&gt;50,"P4","P6"))))</f>
        <v>P6</v>
      </c>
    </row>
    <row r="443" spans="1:26" x14ac:dyDescent="0.35">
      <c r="A443" t="s">
        <v>197</v>
      </c>
      <c r="B443">
        <v>442</v>
      </c>
      <c r="C443" t="s">
        <v>290</v>
      </c>
      <c r="D443" t="s">
        <v>52</v>
      </c>
      <c r="E443" s="5" t="s">
        <v>112</v>
      </c>
      <c r="F443" s="5" t="s">
        <v>153</v>
      </c>
      <c r="G443">
        <v>830</v>
      </c>
      <c r="H443">
        <v>1015</v>
      </c>
      <c r="I443" t="s">
        <v>172</v>
      </c>
      <c r="J443" t="s">
        <v>13</v>
      </c>
      <c r="K443">
        <v>0.3</v>
      </c>
      <c r="L443">
        <v>0.36499999999999999</v>
      </c>
      <c r="M443">
        <v>0</v>
      </c>
      <c r="N443">
        <v>0</v>
      </c>
      <c r="O443">
        <v>1</v>
      </c>
      <c r="P443">
        <v>4200</v>
      </c>
      <c r="Q443" s="8" t="str" cm="1">
        <f t="array" ref="Q443">IF(AND(B443="",D443="",G443:H443="",J443:P443),"",IF(OR(B443="",D443="",AND(D443&lt;&gt;"A",D443&lt;&gt;"B",D443&lt;&gt;"C",D443&lt;&gt;"D",D443&lt;&gt;"U"),G443&lt;0,H443&lt;G443,AND(J443&lt;&gt;"BC",J443&lt;&gt;"SG",J443&lt;&gt;"KQ",J443&lt;&gt;"R"),J443="",K443="",L443="",L443&lt; 0,OR(M443="",M443&gt;15),OR(N443="",N443&gt;15),O443="",P443=""),"ERROR - Please check inputs",""))</f>
        <v/>
      </c>
      <c r="R443" s="8" cm="1">
        <f t="array" ref="R443">IF(AND(B443:D443="",G443:P443=""),"",H443-G443)</f>
        <v>185</v>
      </c>
      <c r="S443" s="8" cm="1">
        <f t="array" ref="S443">IF(AND(B443:D443="",G443:P443=""),"",P443*R443/1000*365)</f>
        <v>283605</v>
      </c>
      <c r="T443" s="8" cm="1">
        <f t="array" ref="T443">IF(AND(B443:D443="",G443:P443=""),"",MAX(0,K443-L443))</f>
        <v>0</v>
      </c>
      <c r="U443" s="8" cm="1">
        <f t="array" ref="U443">IF(AND(B443:D443="",G443:P443=""),"",VLOOKUP(J443,ABen_Rates,3,FALSE)*T443*S443)</f>
        <v>0</v>
      </c>
      <c r="V443" s="8" cm="1">
        <f t="array" ref="V443">IF(AND(B443:D443="",G443:P443=""),"",VLOOKUP(D443,Treatment_Life,2,FALSE)*U443)</f>
        <v>0</v>
      </c>
      <c r="W443" s="8" cm="1">
        <f t="array" ref="W443">IF(AND(B443:D443="",G443:P443=""),"",(H443-G443)*O443*Lane_Width*Cost_m2)</f>
        <v>3996</v>
      </c>
      <c r="X443" s="8" cm="1">
        <f t="array" ref="X443">IF(AND(B443:D443="",G443:P443=""),"",V443*Av_Cost_Coll/W443)</f>
        <v>0</v>
      </c>
      <c r="Y443" s="8" cm="1">
        <f t="array" ref="Y443">IF(AND(B443:D443="",G443:P443=""),"",VLOOKUP(CONCATENATE(M443,"-",N443),Likelihood,2,FALSE))</f>
        <v>50</v>
      </c>
      <c r="Z443" s="8" t="str" cm="1">
        <f t="array" ref="Z443">IF(AND(B443:D443="",G443:P443=""),"",IF(X443&gt;=2,IF(Y443&gt;50,"P1","P3"),IF(X443&gt;0,IF(Y443&gt;50,"P2","P5"),IF(Y443&gt;50,"P4","P6"))))</f>
        <v>P6</v>
      </c>
    </row>
    <row r="444" spans="1:26" x14ac:dyDescent="0.35">
      <c r="A444" t="s">
        <v>197</v>
      </c>
      <c r="B444">
        <v>443</v>
      </c>
      <c r="C444" t="s">
        <v>290</v>
      </c>
      <c r="D444" t="s">
        <v>52</v>
      </c>
      <c r="E444" s="5" t="s">
        <v>112</v>
      </c>
      <c r="F444" s="5" t="s">
        <v>153</v>
      </c>
      <c r="G444">
        <v>1015</v>
      </c>
      <c r="H444">
        <v>1184</v>
      </c>
      <c r="I444" t="s">
        <v>172</v>
      </c>
      <c r="J444" t="s">
        <v>7</v>
      </c>
      <c r="K444">
        <v>0.35</v>
      </c>
      <c r="L444">
        <v>0.36799999999999999</v>
      </c>
      <c r="M444">
        <v>0</v>
      </c>
      <c r="N444">
        <v>0</v>
      </c>
      <c r="O444">
        <v>1</v>
      </c>
      <c r="P444">
        <v>4200</v>
      </c>
      <c r="Q444" s="8" t="str" cm="1">
        <f t="array" ref="Q444">IF(AND(B444="",D444="",G444:H444="",J444:P444),"",IF(OR(B444="",D444="",AND(D444&lt;&gt;"A",D444&lt;&gt;"B",D444&lt;&gt;"C",D444&lt;&gt;"D",D444&lt;&gt;"U"),G444&lt;0,H444&lt;G444,AND(J444&lt;&gt;"BC",J444&lt;&gt;"SG",J444&lt;&gt;"KQ",J444&lt;&gt;"R"),J444="",K444="",L444="",L444&lt; 0,OR(M444="",M444&gt;15),OR(N444="",N444&gt;15),O444="",P444=""),"ERROR - Please check inputs",""))</f>
        <v/>
      </c>
      <c r="R444" s="8" cm="1">
        <f t="array" ref="R444">IF(AND(B444:D444="",G444:P444=""),"",H444-G444)</f>
        <v>169</v>
      </c>
      <c r="S444" s="8" cm="1">
        <f t="array" ref="S444">IF(AND(B444:D444="",G444:P444=""),"",P444*R444/1000*365)</f>
        <v>259076.99999999997</v>
      </c>
      <c r="T444" s="8" cm="1">
        <f t="array" ref="T444">IF(AND(B444:D444="",G444:P444=""),"",MAX(0,K444-L444))</f>
        <v>0</v>
      </c>
      <c r="U444" s="8" cm="1">
        <f t="array" ref="U444">IF(AND(B444:D444="",G444:P444=""),"",VLOOKUP(J444,ABen_Rates,3,FALSE)*T444*S444)</f>
        <v>0</v>
      </c>
      <c r="V444" s="8" cm="1">
        <f t="array" ref="V444">IF(AND(B444:D444="",G444:P444=""),"",VLOOKUP(D444,Treatment_Life,2,FALSE)*U444)</f>
        <v>0</v>
      </c>
      <c r="W444" s="8" cm="1">
        <f t="array" ref="W444">IF(AND(B444:D444="",G444:P444=""),"",(H444-G444)*O444*Lane_Width*Cost_m2)</f>
        <v>3650.3999999999996</v>
      </c>
      <c r="X444" s="8" cm="1">
        <f t="array" ref="X444">IF(AND(B444:D444="",G444:P444=""),"",V444*Av_Cost_Coll/W444)</f>
        <v>0</v>
      </c>
      <c r="Y444" s="8" cm="1">
        <f t="array" ref="Y444">IF(AND(B444:D444="",G444:P444=""),"",VLOOKUP(CONCATENATE(M444,"-",N444),Likelihood,2,FALSE))</f>
        <v>50</v>
      </c>
      <c r="Z444" s="8" t="str" cm="1">
        <f t="array" ref="Z444">IF(AND(B444:D444="",G444:P444=""),"",IF(X444&gt;=2,IF(Y444&gt;50,"P1","P3"),IF(X444&gt;0,IF(Y444&gt;50,"P2","P5"),IF(Y444&gt;50,"P4","P6"))))</f>
        <v>P6</v>
      </c>
    </row>
    <row r="445" spans="1:26" x14ac:dyDescent="0.35">
      <c r="A445" t="s">
        <v>197</v>
      </c>
      <c r="B445">
        <v>444</v>
      </c>
      <c r="C445" t="s">
        <v>290</v>
      </c>
      <c r="D445" t="s">
        <v>52</v>
      </c>
      <c r="E445" s="5" t="s">
        <v>112</v>
      </c>
      <c r="F445" s="5" t="s">
        <v>153</v>
      </c>
      <c r="G445">
        <v>1184</v>
      </c>
      <c r="H445">
        <v>1204</v>
      </c>
      <c r="I445" t="s">
        <v>172</v>
      </c>
      <c r="J445" t="s">
        <v>13</v>
      </c>
      <c r="K445">
        <v>0.3</v>
      </c>
      <c r="L445">
        <v>0.39500000000000002</v>
      </c>
      <c r="M445">
        <v>0</v>
      </c>
      <c r="N445">
        <v>0</v>
      </c>
      <c r="O445">
        <v>1</v>
      </c>
      <c r="P445">
        <v>4200</v>
      </c>
      <c r="Q445" s="8" t="str" cm="1">
        <f t="array" ref="Q445">IF(AND(B445="",D445="",G445:H445="",J445:P445),"",IF(OR(B445="",D445="",AND(D445&lt;&gt;"A",D445&lt;&gt;"B",D445&lt;&gt;"C",D445&lt;&gt;"D",D445&lt;&gt;"U"),G445&lt;0,H445&lt;G445,AND(J445&lt;&gt;"BC",J445&lt;&gt;"SG",J445&lt;&gt;"KQ",J445&lt;&gt;"R"),J445="",K445="",L445="",L445&lt; 0,OR(M445="",M445&gt;15),OR(N445="",N445&gt;15),O445="",P445=""),"ERROR - Please check inputs",""))</f>
        <v/>
      </c>
      <c r="R445" s="8" cm="1">
        <f t="array" ref="R445">IF(AND(B445:D445="",G445:P445=""),"",H445-G445)</f>
        <v>20</v>
      </c>
      <c r="S445" s="8" cm="1">
        <f t="array" ref="S445">IF(AND(B445:D445="",G445:P445=""),"",P445*R445/1000*365)</f>
        <v>30660</v>
      </c>
      <c r="T445" s="8" cm="1">
        <f t="array" ref="T445">IF(AND(B445:D445="",G445:P445=""),"",MAX(0,K445-L445))</f>
        <v>0</v>
      </c>
      <c r="U445" s="8" cm="1">
        <f t="array" ref="U445">IF(AND(B445:D445="",G445:P445=""),"",VLOOKUP(J445,ABen_Rates,3,FALSE)*T445*S445)</f>
        <v>0</v>
      </c>
      <c r="V445" s="8" cm="1">
        <f t="array" ref="V445">IF(AND(B445:D445="",G445:P445=""),"",VLOOKUP(D445,Treatment_Life,2,FALSE)*U445)</f>
        <v>0</v>
      </c>
      <c r="W445" s="8" cm="1">
        <f t="array" ref="W445">IF(AND(B445:D445="",G445:P445=""),"",(H445-G445)*O445*Lane_Width*Cost_m2)</f>
        <v>432</v>
      </c>
      <c r="X445" s="8" cm="1">
        <f t="array" ref="X445">IF(AND(B445:D445="",G445:P445=""),"",V445*Av_Cost_Coll/W445)</f>
        <v>0</v>
      </c>
      <c r="Y445" s="8" cm="1">
        <f t="array" ref="Y445">IF(AND(B445:D445="",G445:P445=""),"",VLOOKUP(CONCATENATE(M445,"-",N445),Likelihood,2,FALSE))</f>
        <v>50</v>
      </c>
      <c r="Z445" s="8" t="str" cm="1">
        <f t="array" ref="Z445">IF(AND(B445:D445="",G445:P445=""),"",IF(X445&gt;=2,IF(Y445&gt;50,"P1","P3"),IF(X445&gt;0,IF(Y445&gt;50,"P2","P5"),IF(Y445&gt;50,"P4","P6"))))</f>
        <v>P6</v>
      </c>
    </row>
    <row r="446" spans="1:26" x14ac:dyDescent="0.35">
      <c r="A446" t="s">
        <v>197</v>
      </c>
      <c r="B446">
        <v>445</v>
      </c>
      <c r="C446" t="s">
        <v>291</v>
      </c>
      <c r="D446" t="s">
        <v>52</v>
      </c>
      <c r="E446" s="5" t="s">
        <v>112</v>
      </c>
      <c r="F446" s="5" t="s">
        <v>175</v>
      </c>
      <c r="G446">
        <v>0</v>
      </c>
      <c r="H446">
        <v>30</v>
      </c>
      <c r="I446" t="s">
        <v>154</v>
      </c>
      <c r="J446" t="s">
        <v>16</v>
      </c>
      <c r="K446">
        <v>0.5</v>
      </c>
      <c r="L446">
        <v>0.38700000000000001</v>
      </c>
      <c r="M446">
        <v>0</v>
      </c>
      <c r="N446">
        <v>0</v>
      </c>
      <c r="O446">
        <v>1</v>
      </c>
      <c r="P446">
        <v>4200</v>
      </c>
      <c r="Q446" s="8" t="str" cm="1">
        <f t="array" ref="Q446">IF(AND(B446="",D446="",G446:H446="",J446:P446),"",IF(OR(B446="",D446="",AND(D446&lt;&gt;"A",D446&lt;&gt;"B",D446&lt;&gt;"C",D446&lt;&gt;"D",D446&lt;&gt;"U"),G446&lt;0,H446&lt;G446,AND(J446&lt;&gt;"BC",J446&lt;&gt;"SG",J446&lt;&gt;"KQ",J446&lt;&gt;"R"),J446="",K446="",L446="",L446&lt; 0,OR(M446="",M446&gt;15),OR(N446="",N446&gt;15),O446="",P446=""),"ERROR - Please check inputs",""))</f>
        <v/>
      </c>
      <c r="R446" s="8" cm="1">
        <f t="array" ref="R446">IF(AND(B446:D446="",G446:P446=""),"",H446-G446)</f>
        <v>30</v>
      </c>
      <c r="S446" s="8" cm="1">
        <f t="array" ref="S446">IF(AND(B446:D446="",G446:P446=""),"",P446*R446/1000*365)</f>
        <v>45990</v>
      </c>
      <c r="T446" s="8" cm="1">
        <f t="array" ref="T446">IF(AND(B446:D446="",G446:P446=""),"",MAX(0,K446-L446))</f>
        <v>0.11299999999999999</v>
      </c>
      <c r="U446" s="8" cm="1">
        <f t="array" ref="U446">IF(AND(B446:D446="",G446:P446=""),"",VLOOKUP(J446,ABen_Rates,3,FALSE)*T446*S446)</f>
        <v>6.2882126999999994E-3</v>
      </c>
      <c r="V446" s="8" cm="1">
        <f t="array" ref="V446">IF(AND(B446:D446="",G446:P446=""),"",VLOOKUP(D446,Treatment_Life,2,FALSE)*U446)</f>
        <v>6.91703397E-2</v>
      </c>
      <c r="W446" s="8" cm="1">
        <f t="array" ref="W446">IF(AND(B446:D446="",G446:P446=""),"",(H446-G446)*O446*Lane_Width*Cost_m2)</f>
        <v>648</v>
      </c>
      <c r="X446" s="8" cm="1">
        <f t="array" ref="X446">IF(AND(B446:D446="",G446:P446=""),"",V446*Av_Cost_Coll/W446)</f>
        <v>14.22976925059861</v>
      </c>
      <c r="Y446" s="8" cm="1">
        <f t="array" ref="Y446">IF(AND(B446:D446="",G446:P446=""),"",VLOOKUP(CONCATENATE(M446,"-",N446),Likelihood,2,FALSE))</f>
        <v>50</v>
      </c>
      <c r="Z446" s="8" t="str" cm="1">
        <f t="array" ref="Z446">IF(AND(B446:D446="",G446:P446=""),"",IF(X446&gt;=2,IF(Y446&gt;50,"P1","P3"),IF(X446&gt;0,IF(Y446&gt;50,"P2","P5"),IF(Y446&gt;50,"P4","P6"))))</f>
        <v>P3</v>
      </c>
    </row>
    <row r="447" spans="1:26" x14ac:dyDescent="0.35">
      <c r="A447" t="s">
        <v>197</v>
      </c>
      <c r="B447">
        <v>446</v>
      </c>
      <c r="C447" t="s">
        <v>292</v>
      </c>
      <c r="D447" t="s">
        <v>52</v>
      </c>
      <c r="E447" s="5" t="s">
        <v>112</v>
      </c>
      <c r="F447" s="5" t="s">
        <v>153</v>
      </c>
      <c r="G447">
        <v>0</v>
      </c>
      <c r="H447">
        <v>13</v>
      </c>
      <c r="I447" t="s">
        <v>154</v>
      </c>
      <c r="J447" t="s">
        <v>13</v>
      </c>
      <c r="K447">
        <v>0.3</v>
      </c>
      <c r="L447">
        <v>0.436</v>
      </c>
      <c r="M447">
        <v>0</v>
      </c>
      <c r="N447">
        <v>0</v>
      </c>
      <c r="O447">
        <v>1</v>
      </c>
      <c r="P447">
        <v>4200</v>
      </c>
      <c r="Q447" s="8" t="str" cm="1">
        <f t="array" ref="Q447">IF(AND(B447="",D447="",G447:H447="",J447:P447),"",IF(OR(B447="",D447="",AND(D447&lt;&gt;"A",D447&lt;&gt;"B",D447&lt;&gt;"C",D447&lt;&gt;"D",D447&lt;&gt;"U"),G447&lt;0,H447&lt;G447,AND(J447&lt;&gt;"BC",J447&lt;&gt;"SG",J447&lt;&gt;"KQ",J447&lt;&gt;"R"),J447="",K447="",L447="",L447&lt; 0,OR(M447="",M447&gt;15),OR(N447="",N447&gt;15),O447="",P447=""),"ERROR - Please check inputs",""))</f>
        <v/>
      </c>
      <c r="R447" s="8" cm="1">
        <f t="array" ref="R447">IF(AND(B447:D447="",G447:P447=""),"",H447-G447)</f>
        <v>13</v>
      </c>
      <c r="S447" s="8" cm="1">
        <f t="array" ref="S447">IF(AND(B447:D447="",G447:P447=""),"",P447*R447/1000*365)</f>
        <v>19929</v>
      </c>
      <c r="T447" s="8" cm="1">
        <f t="array" ref="T447">IF(AND(B447:D447="",G447:P447=""),"",MAX(0,K447-L447))</f>
        <v>0</v>
      </c>
      <c r="U447" s="8" cm="1">
        <f t="array" ref="U447">IF(AND(B447:D447="",G447:P447=""),"",VLOOKUP(J447,ABen_Rates,3,FALSE)*T447*S447)</f>
        <v>0</v>
      </c>
      <c r="V447" s="8" cm="1">
        <f t="array" ref="V447">IF(AND(B447:D447="",G447:P447=""),"",VLOOKUP(D447,Treatment_Life,2,FALSE)*U447)</f>
        <v>0</v>
      </c>
      <c r="W447" s="8" cm="1">
        <f t="array" ref="W447">IF(AND(B447:D447="",G447:P447=""),"",(H447-G447)*O447*Lane_Width*Cost_m2)</f>
        <v>280.8</v>
      </c>
      <c r="X447" s="8" cm="1">
        <f t="array" ref="X447">IF(AND(B447:D447="",G447:P447=""),"",V447*Av_Cost_Coll/W447)</f>
        <v>0</v>
      </c>
      <c r="Y447" s="8" cm="1">
        <f t="array" ref="Y447">IF(AND(B447:D447="",G447:P447=""),"",VLOOKUP(CONCATENATE(M447,"-",N447),Likelihood,2,FALSE))</f>
        <v>50</v>
      </c>
      <c r="Z447" s="8" t="str" cm="1">
        <f t="array" ref="Z447">IF(AND(B447:D447="",G447:P447=""),"",IF(X447&gt;=2,IF(Y447&gt;50,"P1","P3"),IF(X447&gt;0,IF(Y447&gt;50,"P2","P5"),IF(Y447&gt;50,"P4","P6"))))</f>
        <v>P6</v>
      </c>
    </row>
    <row r="448" spans="1:26" x14ac:dyDescent="0.35">
      <c r="A448" t="s">
        <v>197</v>
      </c>
      <c r="B448">
        <v>447</v>
      </c>
      <c r="C448" t="s">
        <v>292</v>
      </c>
      <c r="D448" t="s">
        <v>52</v>
      </c>
      <c r="E448" s="5" t="s">
        <v>112</v>
      </c>
      <c r="F448" s="5" t="s">
        <v>153</v>
      </c>
      <c r="G448">
        <v>13</v>
      </c>
      <c r="H448">
        <v>113</v>
      </c>
      <c r="I448" t="s">
        <v>154</v>
      </c>
      <c r="J448" t="s">
        <v>7</v>
      </c>
      <c r="K448">
        <v>0.35</v>
      </c>
      <c r="L448">
        <v>0.38600000000000001</v>
      </c>
      <c r="M448">
        <v>0</v>
      </c>
      <c r="N448">
        <v>0</v>
      </c>
      <c r="O448">
        <v>1</v>
      </c>
      <c r="P448">
        <v>4200</v>
      </c>
      <c r="Q448" s="8" t="str" cm="1">
        <f t="array" ref="Q448">IF(AND(B448="",D448="",G448:H448="",J448:P448),"",IF(OR(B448="",D448="",AND(D448&lt;&gt;"A",D448&lt;&gt;"B",D448&lt;&gt;"C",D448&lt;&gt;"D",D448&lt;&gt;"U"),G448&lt;0,H448&lt;G448,AND(J448&lt;&gt;"BC",J448&lt;&gt;"SG",J448&lt;&gt;"KQ",J448&lt;&gt;"R"),J448="",K448="",L448="",L448&lt; 0,OR(M448="",M448&gt;15),OR(N448="",N448&gt;15),O448="",P448=""),"ERROR - Please check inputs",""))</f>
        <v/>
      </c>
      <c r="R448" s="8" cm="1">
        <f t="array" ref="R448">IF(AND(B448:D448="",G448:P448=""),"",H448-G448)</f>
        <v>100</v>
      </c>
      <c r="S448" s="8" cm="1">
        <f t="array" ref="S448">IF(AND(B448:D448="",G448:P448=""),"",P448*R448/1000*365)</f>
        <v>153300</v>
      </c>
      <c r="T448" s="8" cm="1">
        <f t="array" ref="T448">IF(AND(B448:D448="",G448:P448=""),"",MAX(0,K448-L448))</f>
        <v>0</v>
      </c>
      <c r="U448" s="8" cm="1">
        <f t="array" ref="U448">IF(AND(B448:D448="",G448:P448=""),"",VLOOKUP(J448,ABen_Rates,3,FALSE)*T448*S448)</f>
        <v>0</v>
      </c>
      <c r="V448" s="8" cm="1">
        <f t="array" ref="V448">IF(AND(B448:D448="",G448:P448=""),"",VLOOKUP(D448,Treatment_Life,2,FALSE)*U448)</f>
        <v>0</v>
      </c>
      <c r="W448" s="8" cm="1">
        <f t="array" ref="W448">IF(AND(B448:D448="",G448:P448=""),"",(H448-G448)*O448*Lane_Width*Cost_m2)</f>
        <v>2160</v>
      </c>
      <c r="X448" s="8" cm="1">
        <f t="array" ref="X448">IF(AND(B448:D448="",G448:P448=""),"",V448*Av_Cost_Coll/W448)</f>
        <v>0</v>
      </c>
      <c r="Y448" s="8" cm="1">
        <f t="array" ref="Y448">IF(AND(B448:D448="",G448:P448=""),"",VLOOKUP(CONCATENATE(M448,"-",N448),Likelihood,2,FALSE))</f>
        <v>50</v>
      </c>
      <c r="Z448" s="8" t="str" cm="1">
        <f t="array" ref="Z448">IF(AND(B448:D448="",G448:P448=""),"",IF(X448&gt;=2,IF(Y448&gt;50,"P1","P3"),IF(X448&gt;0,IF(Y448&gt;50,"P2","P5"),IF(Y448&gt;50,"P4","P6"))))</f>
        <v>P6</v>
      </c>
    </row>
    <row r="449" spans="1:26" x14ac:dyDescent="0.35">
      <c r="A449" t="s">
        <v>197</v>
      </c>
      <c r="B449">
        <v>448</v>
      </c>
      <c r="C449" t="s">
        <v>292</v>
      </c>
      <c r="D449" t="s">
        <v>52</v>
      </c>
      <c r="E449" s="5" t="s">
        <v>112</v>
      </c>
      <c r="F449" s="5" t="s">
        <v>153</v>
      </c>
      <c r="G449">
        <v>262</v>
      </c>
      <c r="H449">
        <v>364</v>
      </c>
      <c r="I449" t="s">
        <v>154</v>
      </c>
      <c r="J449" t="s">
        <v>13</v>
      </c>
      <c r="K449">
        <v>0.3</v>
      </c>
      <c r="L449">
        <v>0.44600000000000001</v>
      </c>
      <c r="M449">
        <v>0</v>
      </c>
      <c r="N449">
        <v>0</v>
      </c>
      <c r="O449">
        <v>1</v>
      </c>
      <c r="P449">
        <v>4200</v>
      </c>
      <c r="Q449" s="8" t="str" cm="1">
        <f t="array" ref="Q449">IF(AND(B449="",D449="",G449:H449="",J449:P449),"",IF(OR(B449="",D449="",AND(D449&lt;&gt;"A",D449&lt;&gt;"B",D449&lt;&gt;"C",D449&lt;&gt;"D",D449&lt;&gt;"U"),G449&lt;0,H449&lt;G449,AND(J449&lt;&gt;"BC",J449&lt;&gt;"SG",J449&lt;&gt;"KQ",J449&lt;&gt;"R"),J449="",K449="",L449="",L449&lt; 0,OR(M449="",M449&gt;15),OR(N449="",N449&gt;15),O449="",P449=""),"ERROR - Please check inputs",""))</f>
        <v/>
      </c>
      <c r="R449" s="8" cm="1">
        <f t="array" ref="R449">IF(AND(B449:D449="",G449:P449=""),"",H449-G449)</f>
        <v>102</v>
      </c>
      <c r="S449" s="8" cm="1">
        <f t="array" ref="S449">IF(AND(B449:D449="",G449:P449=""),"",P449*R449/1000*365)</f>
        <v>156366</v>
      </c>
      <c r="T449" s="8" cm="1">
        <f t="array" ref="T449">IF(AND(B449:D449="",G449:P449=""),"",MAX(0,K449-L449))</f>
        <v>0</v>
      </c>
      <c r="U449" s="8" cm="1">
        <f t="array" ref="U449">IF(AND(B449:D449="",G449:P449=""),"",VLOOKUP(J449,ABen_Rates,3,FALSE)*T449*S449)</f>
        <v>0</v>
      </c>
      <c r="V449" s="8" cm="1">
        <f t="array" ref="V449">IF(AND(B449:D449="",G449:P449=""),"",VLOOKUP(D449,Treatment_Life,2,FALSE)*U449)</f>
        <v>0</v>
      </c>
      <c r="W449" s="8" cm="1">
        <f t="array" ref="W449">IF(AND(B449:D449="",G449:P449=""),"",(H449-G449)*O449*Lane_Width*Cost_m2)</f>
        <v>2203.1999999999998</v>
      </c>
      <c r="X449" s="8" cm="1">
        <f t="array" ref="X449">IF(AND(B449:D449="",G449:P449=""),"",V449*Av_Cost_Coll/W449)</f>
        <v>0</v>
      </c>
      <c r="Y449" s="8" cm="1">
        <f t="array" ref="Y449">IF(AND(B449:D449="",G449:P449=""),"",VLOOKUP(CONCATENATE(M449,"-",N449),Likelihood,2,FALSE))</f>
        <v>50</v>
      </c>
      <c r="Z449" s="8" t="str" cm="1">
        <f t="array" ref="Z449">IF(AND(B449:D449="",G449:P449=""),"",IF(X449&gt;=2,IF(Y449&gt;50,"P1","P3"),IF(X449&gt;0,IF(Y449&gt;50,"P2","P5"),IF(Y449&gt;50,"P4","P6"))))</f>
        <v>P6</v>
      </c>
    </row>
    <row r="450" spans="1:26" x14ac:dyDescent="0.35">
      <c r="A450" t="s">
        <v>197</v>
      </c>
      <c r="B450">
        <v>449</v>
      </c>
      <c r="C450" t="s">
        <v>292</v>
      </c>
      <c r="D450" t="s">
        <v>52</v>
      </c>
      <c r="E450" s="5" t="s">
        <v>112</v>
      </c>
      <c r="F450" s="5" t="s">
        <v>153</v>
      </c>
      <c r="G450">
        <v>634</v>
      </c>
      <c r="H450">
        <v>718</v>
      </c>
      <c r="I450" t="s">
        <v>154</v>
      </c>
      <c r="J450" t="s">
        <v>13</v>
      </c>
      <c r="K450">
        <v>0.3</v>
      </c>
      <c r="L450">
        <v>0.44400000000000001</v>
      </c>
      <c r="M450">
        <v>0</v>
      </c>
      <c r="N450">
        <v>0</v>
      </c>
      <c r="O450">
        <v>1</v>
      </c>
      <c r="P450">
        <v>4200</v>
      </c>
      <c r="Q450" s="8" t="str" cm="1">
        <f t="array" ref="Q450">IF(AND(B450="",D450="",G450:H450="",J450:P450),"",IF(OR(B450="",D450="",AND(D450&lt;&gt;"A",D450&lt;&gt;"B",D450&lt;&gt;"C",D450&lt;&gt;"D",D450&lt;&gt;"U"),G450&lt;0,H450&lt;G450,AND(J450&lt;&gt;"BC",J450&lt;&gt;"SG",J450&lt;&gt;"KQ",J450&lt;&gt;"R"),J450="",K450="",L450="",L450&lt; 0,OR(M450="",M450&gt;15),OR(N450="",N450&gt;15),O450="",P450=""),"ERROR - Please check inputs",""))</f>
        <v/>
      </c>
      <c r="R450" s="8" cm="1">
        <f t="array" ref="R450">IF(AND(B450:D450="",G450:P450=""),"",H450-G450)</f>
        <v>84</v>
      </c>
      <c r="S450" s="8" cm="1">
        <f t="array" ref="S450">IF(AND(B450:D450="",G450:P450=""),"",P450*R450/1000*365)</f>
        <v>128772</v>
      </c>
      <c r="T450" s="8" cm="1">
        <f t="array" ref="T450">IF(AND(B450:D450="",G450:P450=""),"",MAX(0,K450-L450))</f>
        <v>0</v>
      </c>
      <c r="U450" s="8" cm="1">
        <f t="array" ref="U450">IF(AND(B450:D450="",G450:P450=""),"",VLOOKUP(J450,ABen_Rates,3,FALSE)*T450*S450)</f>
        <v>0</v>
      </c>
      <c r="V450" s="8" cm="1">
        <f t="array" ref="V450">IF(AND(B450:D450="",G450:P450=""),"",VLOOKUP(D450,Treatment_Life,2,FALSE)*U450)</f>
        <v>0</v>
      </c>
      <c r="W450" s="8" cm="1">
        <f t="array" ref="W450">IF(AND(B450:D450="",G450:P450=""),"",(H450-G450)*O450*Lane_Width*Cost_m2)</f>
        <v>1814.4</v>
      </c>
      <c r="X450" s="8" cm="1">
        <f t="array" ref="X450">IF(AND(B450:D450="",G450:P450=""),"",V450*Av_Cost_Coll/W450)</f>
        <v>0</v>
      </c>
      <c r="Y450" s="8" cm="1">
        <f t="array" ref="Y450">IF(AND(B450:D450="",G450:P450=""),"",VLOOKUP(CONCATENATE(M450,"-",N450),Likelihood,2,FALSE))</f>
        <v>50</v>
      </c>
      <c r="Z450" s="8" t="str" cm="1">
        <f t="array" ref="Z450">IF(AND(B450:D450="",G450:P450=""),"",IF(X450&gt;=2,IF(Y450&gt;50,"P1","P3"),IF(X450&gt;0,IF(Y450&gt;50,"P2","P5"),IF(Y450&gt;50,"P4","P6"))))</f>
        <v>P6</v>
      </c>
    </row>
    <row r="451" spans="1:26" x14ac:dyDescent="0.35">
      <c r="A451" t="s">
        <v>197</v>
      </c>
      <c r="B451">
        <v>450</v>
      </c>
      <c r="C451" t="s">
        <v>292</v>
      </c>
      <c r="D451" t="s">
        <v>52</v>
      </c>
      <c r="E451" s="5" t="s">
        <v>112</v>
      </c>
      <c r="F451" s="5" t="s">
        <v>153</v>
      </c>
      <c r="G451">
        <v>0</v>
      </c>
      <c r="H451">
        <v>63</v>
      </c>
      <c r="I451" t="s">
        <v>172</v>
      </c>
      <c r="J451" t="s">
        <v>13</v>
      </c>
      <c r="K451">
        <v>0.3</v>
      </c>
      <c r="L451">
        <v>0.44400000000000001</v>
      </c>
      <c r="M451">
        <v>0</v>
      </c>
      <c r="N451">
        <v>0</v>
      </c>
      <c r="O451">
        <v>1</v>
      </c>
      <c r="P451">
        <v>4200</v>
      </c>
      <c r="Q451" s="8" t="str" cm="1">
        <f t="array" ref="Q451">IF(AND(B451="",D451="",G451:H451="",J451:P451),"",IF(OR(B451="",D451="",AND(D451&lt;&gt;"A",D451&lt;&gt;"B",D451&lt;&gt;"C",D451&lt;&gt;"D",D451&lt;&gt;"U"),G451&lt;0,H451&lt;G451,AND(J451&lt;&gt;"BC",J451&lt;&gt;"SG",J451&lt;&gt;"KQ",J451&lt;&gt;"R"),J451="",K451="",L451="",L451&lt; 0,OR(M451="",M451&gt;15),OR(N451="",N451&gt;15),O451="",P451=""),"ERROR - Please check inputs",""))</f>
        <v/>
      </c>
      <c r="R451" s="8" cm="1">
        <f t="array" ref="R451">IF(AND(B451:D451="",G451:P451=""),"",H451-G451)</f>
        <v>63</v>
      </c>
      <c r="S451" s="8" cm="1">
        <f t="array" ref="S451">IF(AND(B451:D451="",G451:P451=""),"",P451*R451/1000*365)</f>
        <v>96579.000000000015</v>
      </c>
      <c r="T451" s="8" cm="1">
        <f t="array" ref="T451">IF(AND(B451:D451="",G451:P451=""),"",MAX(0,K451-L451))</f>
        <v>0</v>
      </c>
      <c r="U451" s="8" cm="1">
        <f t="array" ref="U451">IF(AND(B451:D451="",G451:P451=""),"",VLOOKUP(J451,ABen_Rates,3,FALSE)*T451*S451)</f>
        <v>0</v>
      </c>
      <c r="V451" s="8" cm="1">
        <f t="array" ref="V451">IF(AND(B451:D451="",G451:P451=""),"",VLOOKUP(D451,Treatment_Life,2,FALSE)*U451)</f>
        <v>0</v>
      </c>
      <c r="W451" s="8" cm="1">
        <f t="array" ref="W451">IF(AND(B451:D451="",G451:P451=""),"",(H451-G451)*O451*Lane_Width*Cost_m2)</f>
        <v>1360.8000000000002</v>
      </c>
      <c r="X451" s="8" cm="1">
        <f t="array" ref="X451">IF(AND(B451:D451="",G451:P451=""),"",V451*Av_Cost_Coll/W451)</f>
        <v>0</v>
      </c>
      <c r="Y451" s="8" cm="1">
        <f t="array" ref="Y451">IF(AND(B451:D451="",G451:P451=""),"",VLOOKUP(CONCATENATE(M451,"-",N451),Likelihood,2,FALSE))</f>
        <v>50</v>
      </c>
      <c r="Z451" s="8" t="str" cm="1">
        <f t="array" ref="Z451">IF(AND(B451:D451="",G451:P451=""),"",IF(X451&gt;=2,IF(Y451&gt;50,"P1","P3"),IF(X451&gt;0,IF(Y451&gt;50,"P2","P5"),IF(Y451&gt;50,"P4","P6"))))</f>
        <v>P6</v>
      </c>
    </row>
    <row r="452" spans="1:26" x14ac:dyDescent="0.35">
      <c r="A452" t="s">
        <v>197</v>
      </c>
      <c r="B452">
        <v>451</v>
      </c>
      <c r="C452" t="s">
        <v>292</v>
      </c>
      <c r="D452" t="s">
        <v>52</v>
      </c>
      <c r="E452" s="5" t="s">
        <v>112</v>
      </c>
      <c r="F452" s="5" t="s">
        <v>153</v>
      </c>
      <c r="G452">
        <v>312</v>
      </c>
      <c r="H452">
        <v>414</v>
      </c>
      <c r="I452" t="s">
        <v>172</v>
      </c>
      <c r="J452" t="s">
        <v>13</v>
      </c>
      <c r="K452">
        <v>0.3</v>
      </c>
      <c r="L452">
        <v>0.46799999999999997</v>
      </c>
      <c r="M452">
        <v>0</v>
      </c>
      <c r="N452">
        <v>0</v>
      </c>
      <c r="O452">
        <v>1</v>
      </c>
      <c r="P452">
        <v>4200</v>
      </c>
      <c r="Q452" s="8" t="str" cm="1">
        <f t="array" ref="Q452">IF(AND(B452="",D452="",G452:H452="",J452:P452),"",IF(OR(B452="",D452="",AND(D452&lt;&gt;"A",D452&lt;&gt;"B",D452&lt;&gt;"C",D452&lt;&gt;"D",D452&lt;&gt;"U"),G452&lt;0,H452&lt;G452,AND(J452&lt;&gt;"BC",J452&lt;&gt;"SG",J452&lt;&gt;"KQ",J452&lt;&gt;"R"),J452="",K452="",L452="",L452&lt; 0,OR(M452="",M452&gt;15),OR(N452="",N452&gt;15),O452="",P452=""),"ERROR - Please check inputs",""))</f>
        <v/>
      </c>
      <c r="R452" s="8" cm="1">
        <f t="array" ref="R452">IF(AND(B452:D452="",G452:P452=""),"",H452-G452)</f>
        <v>102</v>
      </c>
      <c r="S452" s="8" cm="1">
        <f t="array" ref="S452">IF(AND(B452:D452="",G452:P452=""),"",P452*R452/1000*365)</f>
        <v>156366</v>
      </c>
      <c r="T452" s="8" cm="1">
        <f t="array" ref="T452">IF(AND(B452:D452="",G452:P452=""),"",MAX(0,K452-L452))</f>
        <v>0</v>
      </c>
      <c r="U452" s="8" cm="1">
        <f t="array" ref="U452">IF(AND(B452:D452="",G452:P452=""),"",VLOOKUP(J452,ABen_Rates,3,FALSE)*T452*S452)</f>
        <v>0</v>
      </c>
      <c r="V452" s="8" cm="1">
        <f t="array" ref="V452">IF(AND(B452:D452="",G452:P452=""),"",VLOOKUP(D452,Treatment_Life,2,FALSE)*U452)</f>
        <v>0</v>
      </c>
      <c r="W452" s="8" cm="1">
        <f t="array" ref="W452">IF(AND(B452:D452="",G452:P452=""),"",(H452-G452)*O452*Lane_Width*Cost_m2)</f>
        <v>2203.1999999999998</v>
      </c>
      <c r="X452" s="8" cm="1">
        <f t="array" ref="X452">IF(AND(B452:D452="",G452:P452=""),"",V452*Av_Cost_Coll/W452)</f>
        <v>0</v>
      </c>
      <c r="Y452" s="8" cm="1">
        <f t="array" ref="Y452">IF(AND(B452:D452="",G452:P452=""),"",VLOOKUP(CONCATENATE(M452,"-",N452),Likelihood,2,FALSE))</f>
        <v>50</v>
      </c>
      <c r="Z452" s="8" t="str" cm="1">
        <f t="array" ref="Z452">IF(AND(B452:D452="",G452:P452=""),"",IF(X452&gt;=2,IF(Y452&gt;50,"P1","P3"),IF(X452&gt;0,IF(Y452&gt;50,"P2","P5"),IF(Y452&gt;50,"P4","P6"))))</f>
        <v>P6</v>
      </c>
    </row>
    <row r="453" spans="1:26" x14ac:dyDescent="0.35">
      <c r="A453" t="s">
        <v>197</v>
      </c>
      <c r="B453">
        <v>452</v>
      </c>
      <c r="C453" t="s">
        <v>292</v>
      </c>
      <c r="D453" t="s">
        <v>52</v>
      </c>
      <c r="E453" s="5" t="s">
        <v>112</v>
      </c>
      <c r="F453" s="5" t="s">
        <v>153</v>
      </c>
      <c r="G453">
        <v>684</v>
      </c>
      <c r="H453">
        <v>718</v>
      </c>
      <c r="I453" t="s">
        <v>172</v>
      </c>
      <c r="J453" t="s">
        <v>13</v>
      </c>
      <c r="K453">
        <v>0.3</v>
      </c>
      <c r="L453">
        <v>0.434</v>
      </c>
      <c r="M453">
        <v>0</v>
      </c>
      <c r="N453">
        <v>0</v>
      </c>
      <c r="O453">
        <v>1</v>
      </c>
      <c r="P453">
        <v>4200</v>
      </c>
      <c r="Q453" s="8" t="str" cm="1">
        <f t="array" ref="Q453">IF(AND(B453="",D453="",G453:H453="",J453:P453),"",IF(OR(B453="",D453="",AND(D453&lt;&gt;"A",D453&lt;&gt;"B",D453&lt;&gt;"C",D453&lt;&gt;"D",D453&lt;&gt;"U"),G453&lt;0,H453&lt;G453,AND(J453&lt;&gt;"BC",J453&lt;&gt;"SG",J453&lt;&gt;"KQ",J453&lt;&gt;"R"),J453="",K453="",L453="",L453&lt; 0,OR(M453="",M453&gt;15),OR(N453="",N453&gt;15),O453="",P453=""),"ERROR - Please check inputs",""))</f>
        <v/>
      </c>
      <c r="R453" s="8" cm="1">
        <f t="array" ref="R453">IF(AND(B453:D453="",G453:P453=""),"",H453-G453)</f>
        <v>34</v>
      </c>
      <c r="S453" s="8" cm="1">
        <f t="array" ref="S453">IF(AND(B453:D453="",G453:P453=""),"",P453*R453/1000*365)</f>
        <v>52122.000000000007</v>
      </c>
      <c r="T453" s="8" cm="1">
        <f t="array" ref="T453">IF(AND(B453:D453="",G453:P453=""),"",MAX(0,K453-L453))</f>
        <v>0</v>
      </c>
      <c r="U453" s="8" cm="1">
        <f t="array" ref="U453">IF(AND(B453:D453="",G453:P453=""),"",VLOOKUP(J453,ABen_Rates,3,FALSE)*T453*S453)</f>
        <v>0</v>
      </c>
      <c r="V453" s="8" cm="1">
        <f t="array" ref="V453">IF(AND(B453:D453="",G453:P453=""),"",VLOOKUP(D453,Treatment_Life,2,FALSE)*U453)</f>
        <v>0</v>
      </c>
      <c r="W453" s="8" cm="1">
        <f t="array" ref="W453">IF(AND(B453:D453="",G453:P453=""),"",(H453-G453)*O453*Lane_Width*Cost_m2)</f>
        <v>734.40000000000009</v>
      </c>
      <c r="X453" s="8" cm="1">
        <f t="array" ref="X453">IF(AND(B453:D453="",G453:P453=""),"",V453*Av_Cost_Coll/W453)</f>
        <v>0</v>
      </c>
      <c r="Y453" s="8" cm="1">
        <f t="array" ref="Y453">IF(AND(B453:D453="",G453:P453=""),"",VLOOKUP(CONCATENATE(M453,"-",N453),Likelihood,2,FALSE))</f>
        <v>50</v>
      </c>
      <c r="Z453" s="8" t="str" cm="1">
        <f t="array" ref="Z453">IF(AND(B453:D453="",G453:P453=""),"",IF(X453&gt;=2,IF(Y453&gt;50,"P1","P3"),IF(X453&gt;0,IF(Y453&gt;50,"P2","P5"),IF(Y453&gt;50,"P4","P6"))))</f>
        <v>P6</v>
      </c>
    </row>
    <row r="454" spans="1:26" x14ac:dyDescent="0.35">
      <c r="A454" t="s">
        <v>197</v>
      </c>
      <c r="B454">
        <v>453</v>
      </c>
      <c r="C454" t="s">
        <v>293</v>
      </c>
      <c r="D454" t="s">
        <v>52</v>
      </c>
      <c r="E454" s="5" t="s">
        <v>112</v>
      </c>
      <c r="F454" s="5" t="s">
        <v>153</v>
      </c>
      <c r="G454">
        <v>44</v>
      </c>
      <c r="H454">
        <v>140</v>
      </c>
      <c r="I454" t="s">
        <v>154</v>
      </c>
      <c r="J454" t="s">
        <v>10</v>
      </c>
      <c r="K454">
        <v>0.4</v>
      </c>
      <c r="L454">
        <v>0.48499999999999999</v>
      </c>
      <c r="M454">
        <v>0</v>
      </c>
      <c r="N454">
        <v>0</v>
      </c>
      <c r="O454">
        <v>1</v>
      </c>
      <c r="P454">
        <v>4200</v>
      </c>
      <c r="Q454" s="8" t="str" cm="1">
        <f t="array" ref="Q454">IF(AND(B454="",D454="",G454:H454="",J454:P454),"",IF(OR(B454="",D454="",AND(D454&lt;&gt;"A",D454&lt;&gt;"B",D454&lt;&gt;"C",D454&lt;&gt;"D",D454&lt;&gt;"U"),G454&lt;0,H454&lt;G454,AND(J454&lt;&gt;"BC",J454&lt;&gt;"SG",J454&lt;&gt;"KQ",J454&lt;&gt;"R"),J454="",K454="",L454="",L454&lt; 0,OR(M454="",M454&gt;15),OR(N454="",N454&gt;15),O454="",P454=""),"ERROR - Please check inputs",""))</f>
        <v/>
      </c>
      <c r="R454" s="8" cm="1">
        <f t="array" ref="R454">IF(AND(B454:D454="",G454:P454=""),"",H454-G454)</f>
        <v>96</v>
      </c>
      <c r="S454" s="8" cm="1">
        <f t="array" ref="S454">IF(AND(B454:D454="",G454:P454=""),"",P454*R454/1000*365)</f>
        <v>147168</v>
      </c>
      <c r="T454" s="8" cm="1">
        <f t="array" ref="T454">IF(AND(B454:D454="",G454:P454=""),"",MAX(0,K454-L454))</f>
        <v>0</v>
      </c>
      <c r="U454" s="8" cm="1">
        <f t="array" ref="U454">IF(AND(B454:D454="",G454:P454=""),"",VLOOKUP(J454,ABen_Rates,3,FALSE)*T454*S454)</f>
        <v>0</v>
      </c>
      <c r="V454" s="8" cm="1">
        <f t="array" ref="V454">IF(AND(B454:D454="",G454:P454=""),"",VLOOKUP(D454,Treatment_Life,2,FALSE)*U454)</f>
        <v>0</v>
      </c>
      <c r="W454" s="8" cm="1">
        <f t="array" ref="W454">IF(AND(B454:D454="",G454:P454=""),"",(H454-G454)*O454*Lane_Width*Cost_m2)</f>
        <v>2073.6000000000004</v>
      </c>
      <c r="X454" s="8" cm="1">
        <f t="array" ref="X454">IF(AND(B454:D454="",G454:P454=""),"",V454*Av_Cost_Coll/W454)</f>
        <v>0</v>
      </c>
      <c r="Y454" s="8" cm="1">
        <f t="array" ref="Y454">IF(AND(B454:D454="",G454:P454=""),"",VLOOKUP(CONCATENATE(M454,"-",N454),Likelihood,2,FALSE))</f>
        <v>50</v>
      </c>
      <c r="Z454" s="8" t="str" cm="1">
        <f t="array" ref="Z454">IF(AND(B454:D454="",G454:P454=""),"",IF(X454&gt;=2,IF(Y454&gt;50,"P1","P3"),IF(X454&gt;0,IF(Y454&gt;50,"P2","P5"),IF(Y454&gt;50,"P4","P6"))))</f>
        <v>P6</v>
      </c>
    </row>
    <row r="455" spans="1:26" x14ac:dyDescent="0.35">
      <c r="A455" t="s">
        <v>197</v>
      </c>
      <c r="B455">
        <v>454</v>
      </c>
      <c r="C455" t="s">
        <v>293</v>
      </c>
      <c r="D455" t="s">
        <v>52</v>
      </c>
      <c r="E455" s="5" t="s">
        <v>112</v>
      </c>
      <c r="F455" s="5" t="s">
        <v>153</v>
      </c>
      <c r="G455">
        <v>140</v>
      </c>
      <c r="H455">
        <v>282</v>
      </c>
      <c r="I455" t="s">
        <v>154</v>
      </c>
      <c r="J455" t="s">
        <v>13</v>
      </c>
      <c r="K455">
        <v>0.3</v>
      </c>
      <c r="L455">
        <v>0.443</v>
      </c>
      <c r="M455">
        <v>0</v>
      </c>
      <c r="N455">
        <v>0</v>
      </c>
      <c r="O455">
        <v>1</v>
      </c>
      <c r="P455">
        <v>4200</v>
      </c>
      <c r="Q455" s="8" t="str" cm="1">
        <f t="array" ref="Q455">IF(AND(B455="",D455="",G455:H455="",J455:P455),"",IF(OR(B455="",D455="",AND(D455&lt;&gt;"A",D455&lt;&gt;"B",D455&lt;&gt;"C",D455&lt;&gt;"D",D455&lt;&gt;"U"),G455&lt;0,H455&lt;G455,AND(J455&lt;&gt;"BC",J455&lt;&gt;"SG",J455&lt;&gt;"KQ",J455&lt;&gt;"R"),J455="",K455="",L455="",L455&lt; 0,OR(M455="",M455&gt;15),OR(N455="",N455&gt;15),O455="",P455=""),"ERROR - Please check inputs",""))</f>
        <v/>
      </c>
      <c r="R455" s="8" cm="1">
        <f t="array" ref="R455">IF(AND(B455:D455="",G455:P455=""),"",H455-G455)</f>
        <v>142</v>
      </c>
      <c r="S455" s="8" cm="1">
        <f t="array" ref="S455">IF(AND(B455:D455="",G455:P455=""),"",P455*R455/1000*365)</f>
        <v>217686</v>
      </c>
      <c r="T455" s="8" cm="1">
        <f t="array" ref="T455">IF(AND(B455:D455="",G455:P455=""),"",MAX(0,K455-L455))</f>
        <v>0</v>
      </c>
      <c r="U455" s="8" cm="1">
        <f t="array" ref="U455">IF(AND(B455:D455="",G455:P455=""),"",VLOOKUP(J455,ABen_Rates,3,FALSE)*T455*S455)</f>
        <v>0</v>
      </c>
      <c r="V455" s="8" cm="1">
        <f t="array" ref="V455">IF(AND(B455:D455="",G455:P455=""),"",VLOOKUP(D455,Treatment_Life,2,FALSE)*U455)</f>
        <v>0</v>
      </c>
      <c r="W455" s="8" cm="1">
        <f t="array" ref="W455">IF(AND(B455:D455="",G455:P455=""),"",(H455-G455)*O455*Lane_Width*Cost_m2)</f>
        <v>3067.2</v>
      </c>
      <c r="X455" s="8" cm="1">
        <f t="array" ref="X455">IF(AND(B455:D455="",G455:P455=""),"",V455*Av_Cost_Coll/W455)</f>
        <v>0</v>
      </c>
      <c r="Y455" s="8" cm="1">
        <f t="array" ref="Y455">IF(AND(B455:D455="",G455:P455=""),"",VLOOKUP(CONCATENATE(M455,"-",N455),Likelihood,2,FALSE))</f>
        <v>50</v>
      </c>
      <c r="Z455" s="8" t="str" cm="1">
        <f t="array" ref="Z455">IF(AND(B455:D455="",G455:P455=""),"",IF(X455&gt;=2,IF(Y455&gt;50,"P1","P3"),IF(X455&gt;0,IF(Y455&gt;50,"P2","P5"),IF(Y455&gt;50,"P4","P6"))))</f>
        <v>P6</v>
      </c>
    </row>
    <row r="456" spans="1:26" x14ac:dyDescent="0.35">
      <c r="A456" t="s">
        <v>197</v>
      </c>
      <c r="B456">
        <v>455</v>
      </c>
      <c r="C456" t="s">
        <v>293</v>
      </c>
      <c r="D456" t="s">
        <v>52</v>
      </c>
      <c r="E456" s="5" t="s">
        <v>112</v>
      </c>
      <c r="F456" s="5" t="s">
        <v>153</v>
      </c>
      <c r="G456">
        <v>354</v>
      </c>
      <c r="H456">
        <v>431</v>
      </c>
      <c r="I456" t="s">
        <v>154</v>
      </c>
      <c r="J456" t="s">
        <v>13</v>
      </c>
      <c r="K456">
        <v>0.3</v>
      </c>
      <c r="L456">
        <v>0.41000000000000003</v>
      </c>
      <c r="M456">
        <v>0</v>
      </c>
      <c r="N456">
        <v>0</v>
      </c>
      <c r="O456">
        <v>1</v>
      </c>
      <c r="P456">
        <v>4200</v>
      </c>
      <c r="Q456" s="8" t="str" cm="1">
        <f t="array" ref="Q456">IF(AND(B456="",D456="",G456:H456="",J456:P456),"",IF(OR(B456="",D456="",AND(D456&lt;&gt;"A",D456&lt;&gt;"B",D456&lt;&gt;"C",D456&lt;&gt;"D",D456&lt;&gt;"U"),G456&lt;0,H456&lt;G456,AND(J456&lt;&gt;"BC",J456&lt;&gt;"SG",J456&lt;&gt;"KQ",J456&lt;&gt;"R"),J456="",K456="",L456="",L456&lt; 0,OR(M456="",M456&gt;15),OR(N456="",N456&gt;15),O456="",P456=""),"ERROR - Please check inputs",""))</f>
        <v/>
      </c>
      <c r="R456" s="8" cm="1">
        <f t="array" ref="R456">IF(AND(B456:D456="",G456:P456=""),"",H456-G456)</f>
        <v>77</v>
      </c>
      <c r="S456" s="8" cm="1">
        <f t="array" ref="S456">IF(AND(B456:D456="",G456:P456=""),"",P456*R456/1000*365)</f>
        <v>118040.99999999999</v>
      </c>
      <c r="T456" s="8" cm="1">
        <f t="array" ref="T456">IF(AND(B456:D456="",G456:P456=""),"",MAX(0,K456-L456))</f>
        <v>0</v>
      </c>
      <c r="U456" s="8" cm="1">
        <f t="array" ref="U456">IF(AND(B456:D456="",G456:P456=""),"",VLOOKUP(J456,ABen_Rates,3,FALSE)*T456*S456)</f>
        <v>0</v>
      </c>
      <c r="V456" s="8" cm="1">
        <f t="array" ref="V456">IF(AND(B456:D456="",G456:P456=""),"",VLOOKUP(D456,Treatment_Life,2,FALSE)*U456)</f>
        <v>0</v>
      </c>
      <c r="W456" s="8" cm="1">
        <f t="array" ref="W456">IF(AND(B456:D456="",G456:P456=""),"",(H456-G456)*O456*Lane_Width*Cost_m2)</f>
        <v>1663.1999999999998</v>
      </c>
      <c r="X456" s="8" cm="1">
        <f t="array" ref="X456">IF(AND(B456:D456="",G456:P456=""),"",V456*Av_Cost_Coll/W456)</f>
        <v>0</v>
      </c>
      <c r="Y456" s="8" cm="1">
        <f t="array" ref="Y456">IF(AND(B456:D456="",G456:P456=""),"",VLOOKUP(CONCATENATE(M456,"-",N456),Likelihood,2,FALSE))</f>
        <v>50</v>
      </c>
      <c r="Z456" s="8" t="str" cm="1">
        <f t="array" ref="Z456">IF(AND(B456:D456="",G456:P456=""),"",IF(X456&gt;=2,IF(Y456&gt;50,"P1","P3"),IF(X456&gt;0,IF(Y456&gt;50,"P2","P5"),IF(Y456&gt;50,"P4","P6"))))</f>
        <v>P6</v>
      </c>
    </row>
    <row r="457" spans="1:26" x14ac:dyDescent="0.35">
      <c r="A457" t="s">
        <v>197</v>
      </c>
      <c r="B457">
        <v>456</v>
      </c>
      <c r="C457" t="s">
        <v>293</v>
      </c>
      <c r="D457" t="s">
        <v>52</v>
      </c>
      <c r="E457" s="5" t="s">
        <v>112</v>
      </c>
      <c r="F457" s="5" t="s">
        <v>153</v>
      </c>
      <c r="G457">
        <v>511</v>
      </c>
      <c r="H457">
        <v>587</v>
      </c>
      <c r="I457" t="s">
        <v>154</v>
      </c>
      <c r="J457" t="s">
        <v>13</v>
      </c>
      <c r="K457">
        <v>0.3</v>
      </c>
      <c r="L457">
        <v>0.433</v>
      </c>
      <c r="M457">
        <v>0</v>
      </c>
      <c r="N457">
        <v>0</v>
      </c>
      <c r="O457">
        <v>1</v>
      </c>
      <c r="P457">
        <v>4200</v>
      </c>
      <c r="Q457" s="8" t="str" cm="1">
        <f t="array" ref="Q457">IF(AND(B457="",D457="",G457:H457="",J457:P457),"",IF(OR(B457="",D457="",AND(D457&lt;&gt;"A",D457&lt;&gt;"B",D457&lt;&gt;"C",D457&lt;&gt;"D",D457&lt;&gt;"U"),G457&lt;0,H457&lt;G457,AND(J457&lt;&gt;"BC",J457&lt;&gt;"SG",J457&lt;&gt;"KQ",J457&lt;&gt;"R"),J457="",K457="",L457="",L457&lt; 0,OR(M457="",M457&gt;15),OR(N457="",N457&gt;15),O457="",P457=""),"ERROR - Please check inputs",""))</f>
        <v/>
      </c>
      <c r="R457" s="8" cm="1">
        <f t="array" ref="R457">IF(AND(B457:D457="",G457:P457=""),"",H457-G457)</f>
        <v>76</v>
      </c>
      <c r="S457" s="8" cm="1">
        <f t="array" ref="S457">IF(AND(B457:D457="",G457:P457=""),"",P457*R457/1000*365)</f>
        <v>116508</v>
      </c>
      <c r="T457" s="8" cm="1">
        <f t="array" ref="T457">IF(AND(B457:D457="",G457:P457=""),"",MAX(0,K457-L457))</f>
        <v>0</v>
      </c>
      <c r="U457" s="8" cm="1">
        <f t="array" ref="U457">IF(AND(B457:D457="",G457:P457=""),"",VLOOKUP(J457,ABen_Rates,3,FALSE)*T457*S457)</f>
        <v>0</v>
      </c>
      <c r="V457" s="8" cm="1">
        <f t="array" ref="V457">IF(AND(B457:D457="",G457:P457=""),"",VLOOKUP(D457,Treatment_Life,2,FALSE)*U457)</f>
        <v>0</v>
      </c>
      <c r="W457" s="8" cm="1">
        <f t="array" ref="W457">IF(AND(B457:D457="",G457:P457=""),"",(H457-G457)*O457*Lane_Width*Cost_m2)</f>
        <v>1641.6000000000001</v>
      </c>
      <c r="X457" s="8" cm="1">
        <f t="array" ref="X457">IF(AND(B457:D457="",G457:P457=""),"",V457*Av_Cost_Coll/W457)</f>
        <v>0</v>
      </c>
      <c r="Y457" s="8" cm="1">
        <f t="array" ref="Y457">IF(AND(B457:D457="",G457:P457=""),"",VLOOKUP(CONCATENATE(M457,"-",N457),Likelihood,2,FALSE))</f>
        <v>50</v>
      </c>
      <c r="Z457" s="8" t="str" cm="1">
        <f t="array" ref="Z457">IF(AND(B457:D457="",G457:P457=""),"",IF(X457&gt;=2,IF(Y457&gt;50,"P1","P3"),IF(X457&gt;0,IF(Y457&gt;50,"P2","P5"),IF(Y457&gt;50,"P4","P6"))))</f>
        <v>P6</v>
      </c>
    </row>
    <row r="458" spans="1:26" x14ac:dyDescent="0.35">
      <c r="A458" t="s">
        <v>197</v>
      </c>
      <c r="B458">
        <v>457</v>
      </c>
      <c r="C458" t="s">
        <v>293</v>
      </c>
      <c r="D458" t="s">
        <v>52</v>
      </c>
      <c r="E458" s="5" t="s">
        <v>112</v>
      </c>
      <c r="F458" s="5" t="s">
        <v>153</v>
      </c>
      <c r="G458">
        <v>709</v>
      </c>
      <c r="H458">
        <v>816</v>
      </c>
      <c r="I458" t="s">
        <v>154</v>
      </c>
      <c r="J458" t="s">
        <v>13</v>
      </c>
      <c r="K458">
        <v>0.3</v>
      </c>
      <c r="L458">
        <v>0.40400000000000003</v>
      </c>
      <c r="M458">
        <v>1</v>
      </c>
      <c r="N458">
        <v>0</v>
      </c>
      <c r="O458">
        <v>1</v>
      </c>
      <c r="P458">
        <v>4200</v>
      </c>
      <c r="Q458" s="8" t="str" cm="1">
        <f t="array" ref="Q458">IF(AND(B458="",D458="",G458:H458="",J458:P458),"",IF(OR(B458="",D458="",AND(D458&lt;&gt;"A",D458&lt;&gt;"B",D458&lt;&gt;"C",D458&lt;&gt;"D",D458&lt;&gt;"U"),G458&lt;0,H458&lt;G458,AND(J458&lt;&gt;"BC",J458&lt;&gt;"SG",J458&lt;&gt;"KQ",J458&lt;&gt;"R"),J458="",K458="",L458="",L458&lt; 0,OR(M458="",M458&gt;15),OR(N458="",N458&gt;15),O458="",P458=""),"ERROR - Please check inputs",""))</f>
        <v/>
      </c>
      <c r="R458" s="8" cm="1">
        <f t="array" ref="R458">IF(AND(B458:D458="",G458:P458=""),"",H458-G458)</f>
        <v>107</v>
      </c>
      <c r="S458" s="8" cm="1">
        <f t="array" ref="S458">IF(AND(B458:D458="",G458:P458=""),"",P458*R458/1000*365)</f>
        <v>164031</v>
      </c>
      <c r="T458" s="8" cm="1">
        <f t="array" ref="T458">IF(AND(B458:D458="",G458:P458=""),"",MAX(0,K458-L458))</f>
        <v>0</v>
      </c>
      <c r="U458" s="8" cm="1">
        <f t="array" ref="U458">IF(AND(B458:D458="",G458:P458=""),"",VLOOKUP(J458,ABen_Rates,3,FALSE)*T458*S458)</f>
        <v>0</v>
      </c>
      <c r="V458" s="8" cm="1">
        <f t="array" ref="V458">IF(AND(B458:D458="",G458:P458=""),"",VLOOKUP(D458,Treatment_Life,2,FALSE)*U458)</f>
        <v>0</v>
      </c>
      <c r="W458" s="8" cm="1">
        <f t="array" ref="W458">IF(AND(B458:D458="",G458:P458=""),"",(H458-G458)*O458*Lane_Width*Cost_m2)</f>
        <v>2311.1999999999998</v>
      </c>
      <c r="X458" s="8" cm="1">
        <f t="array" ref="X458">IF(AND(B458:D458="",G458:P458=""),"",V458*Av_Cost_Coll/W458)</f>
        <v>0</v>
      </c>
      <c r="Y458" s="8" cm="1">
        <f t="array" ref="Y458">IF(AND(B458:D458="",G458:P458=""),"",VLOOKUP(CONCATENATE(M458,"-",N458),Likelihood,2,FALSE))</f>
        <v>43</v>
      </c>
      <c r="Z458" s="8" t="str" cm="1">
        <f t="array" ref="Z458">IF(AND(B458:D458="",G458:P458=""),"",IF(X458&gt;=2,IF(Y458&gt;50,"P1","P3"),IF(X458&gt;0,IF(Y458&gt;50,"P2","P5"),IF(Y458&gt;50,"P4","P6"))))</f>
        <v>P6</v>
      </c>
    </row>
    <row r="459" spans="1:26" x14ac:dyDescent="0.35">
      <c r="A459" t="s">
        <v>197</v>
      </c>
      <c r="B459">
        <v>458</v>
      </c>
      <c r="C459" t="s">
        <v>293</v>
      </c>
      <c r="D459" t="s">
        <v>52</v>
      </c>
      <c r="E459" s="5" t="s">
        <v>112</v>
      </c>
      <c r="F459" s="5" t="s">
        <v>153</v>
      </c>
      <c r="G459">
        <v>816</v>
      </c>
      <c r="H459">
        <v>883</v>
      </c>
      <c r="I459" t="s">
        <v>154</v>
      </c>
      <c r="J459" t="s">
        <v>13</v>
      </c>
      <c r="K459">
        <v>0.3</v>
      </c>
      <c r="L459">
        <v>0.42499999999999999</v>
      </c>
      <c r="M459">
        <v>0</v>
      </c>
      <c r="N459">
        <v>0</v>
      </c>
      <c r="O459">
        <v>1</v>
      </c>
      <c r="P459">
        <v>4200</v>
      </c>
      <c r="Q459" s="8" t="str" cm="1">
        <f t="array" ref="Q459">IF(AND(B459="",D459="",G459:H459="",J459:P459),"",IF(OR(B459="",D459="",AND(D459&lt;&gt;"A",D459&lt;&gt;"B",D459&lt;&gt;"C",D459&lt;&gt;"D",D459&lt;&gt;"U"),G459&lt;0,H459&lt;G459,AND(J459&lt;&gt;"BC",J459&lt;&gt;"SG",J459&lt;&gt;"KQ",J459&lt;&gt;"R"),J459="",K459="",L459="",L459&lt; 0,OR(M459="",M459&gt;15),OR(N459="",N459&gt;15),O459="",P459=""),"ERROR - Please check inputs",""))</f>
        <v/>
      </c>
      <c r="R459" s="8" cm="1">
        <f t="array" ref="R459">IF(AND(B459:D459="",G459:P459=""),"",H459-G459)</f>
        <v>67</v>
      </c>
      <c r="S459" s="8" cm="1">
        <f t="array" ref="S459">IF(AND(B459:D459="",G459:P459=""),"",P459*R459/1000*365)</f>
        <v>102710.99999999999</v>
      </c>
      <c r="T459" s="8" cm="1">
        <f t="array" ref="T459">IF(AND(B459:D459="",G459:P459=""),"",MAX(0,K459-L459))</f>
        <v>0</v>
      </c>
      <c r="U459" s="8" cm="1">
        <f t="array" ref="U459">IF(AND(B459:D459="",G459:P459=""),"",VLOOKUP(J459,ABen_Rates,3,FALSE)*T459*S459)</f>
        <v>0</v>
      </c>
      <c r="V459" s="8" cm="1">
        <f t="array" ref="V459">IF(AND(B459:D459="",G459:P459=""),"",VLOOKUP(D459,Treatment_Life,2,FALSE)*U459)</f>
        <v>0</v>
      </c>
      <c r="W459" s="8" cm="1">
        <f t="array" ref="W459">IF(AND(B459:D459="",G459:P459=""),"",(H459-G459)*O459*Lane_Width*Cost_m2)</f>
        <v>1447.2</v>
      </c>
      <c r="X459" s="8" cm="1">
        <f t="array" ref="X459">IF(AND(B459:D459="",G459:P459=""),"",V459*Av_Cost_Coll/W459)</f>
        <v>0</v>
      </c>
      <c r="Y459" s="8" cm="1">
        <f t="array" ref="Y459">IF(AND(B459:D459="",G459:P459=""),"",VLOOKUP(CONCATENATE(M459,"-",N459),Likelihood,2,FALSE))</f>
        <v>50</v>
      </c>
      <c r="Z459" s="8" t="str" cm="1">
        <f t="array" ref="Z459">IF(AND(B459:D459="",G459:P459=""),"",IF(X459&gt;=2,IF(Y459&gt;50,"P1","P3"),IF(X459&gt;0,IF(Y459&gt;50,"P2","P5"),IF(Y459&gt;50,"P4","P6"))))</f>
        <v>P6</v>
      </c>
    </row>
    <row r="460" spans="1:26" x14ac:dyDescent="0.35">
      <c r="A460" t="s">
        <v>197</v>
      </c>
      <c r="B460">
        <v>459</v>
      </c>
      <c r="C460" t="s">
        <v>293</v>
      </c>
      <c r="D460" t="s">
        <v>52</v>
      </c>
      <c r="E460" s="5" t="s">
        <v>112</v>
      </c>
      <c r="F460" s="5" t="s">
        <v>153</v>
      </c>
      <c r="G460">
        <v>0</v>
      </c>
      <c r="H460">
        <v>60</v>
      </c>
      <c r="I460" t="s">
        <v>172</v>
      </c>
      <c r="J460" t="s">
        <v>7</v>
      </c>
      <c r="K460">
        <v>0.35</v>
      </c>
      <c r="L460">
        <v>0.36300000000000004</v>
      </c>
      <c r="M460">
        <v>0</v>
      </c>
      <c r="N460">
        <v>0</v>
      </c>
      <c r="O460">
        <v>1</v>
      </c>
      <c r="P460">
        <v>4200</v>
      </c>
      <c r="Q460" s="8" t="str" cm="1">
        <f t="array" ref="Q460">IF(AND(B460="",D460="",G460:H460="",J460:P460),"",IF(OR(B460="",D460="",AND(D460&lt;&gt;"A",D460&lt;&gt;"B",D460&lt;&gt;"C",D460&lt;&gt;"D",D460&lt;&gt;"U"),G460&lt;0,H460&lt;G460,AND(J460&lt;&gt;"BC",J460&lt;&gt;"SG",J460&lt;&gt;"KQ",J460&lt;&gt;"R"),J460="",K460="",L460="",L460&lt; 0,OR(M460="",M460&gt;15),OR(N460="",N460&gt;15),O460="",P460=""),"ERROR - Please check inputs",""))</f>
        <v/>
      </c>
      <c r="R460" s="8" cm="1">
        <f t="array" ref="R460">IF(AND(B460:D460="",G460:P460=""),"",H460-G460)</f>
        <v>60</v>
      </c>
      <c r="S460" s="8" cm="1">
        <f t="array" ref="S460">IF(AND(B460:D460="",G460:P460=""),"",P460*R460/1000*365)</f>
        <v>91980</v>
      </c>
      <c r="T460" s="8" cm="1">
        <f t="array" ref="T460">IF(AND(B460:D460="",G460:P460=""),"",MAX(0,K460-L460))</f>
        <v>0</v>
      </c>
      <c r="U460" s="8" cm="1">
        <f t="array" ref="U460">IF(AND(B460:D460="",G460:P460=""),"",VLOOKUP(J460,ABen_Rates,3,FALSE)*T460*S460)</f>
        <v>0</v>
      </c>
      <c r="V460" s="8" cm="1">
        <f t="array" ref="V460">IF(AND(B460:D460="",G460:P460=""),"",VLOOKUP(D460,Treatment_Life,2,FALSE)*U460)</f>
        <v>0</v>
      </c>
      <c r="W460" s="8" cm="1">
        <f t="array" ref="W460">IF(AND(B460:D460="",G460:P460=""),"",(H460-G460)*O460*Lane_Width*Cost_m2)</f>
        <v>1296</v>
      </c>
      <c r="X460" s="8" cm="1">
        <f t="array" ref="X460">IF(AND(B460:D460="",G460:P460=""),"",V460*Av_Cost_Coll/W460)</f>
        <v>0</v>
      </c>
      <c r="Y460" s="8" cm="1">
        <f t="array" ref="Y460">IF(AND(B460:D460="",G460:P460=""),"",VLOOKUP(CONCATENATE(M460,"-",N460),Likelihood,2,FALSE))</f>
        <v>50</v>
      </c>
      <c r="Z460" s="8" t="str" cm="1">
        <f t="array" ref="Z460">IF(AND(B460:D460="",G460:P460=""),"",IF(X460&gt;=2,IF(Y460&gt;50,"P1","P3"),IF(X460&gt;0,IF(Y460&gt;50,"P2","P5"),IF(Y460&gt;50,"P4","P6"))))</f>
        <v>P6</v>
      </c>
    </row>
    <row r="461" spans="1:26" x14ac:dyDescent="0.35">
      <c r="A461" t="s">
        <v>197</v>
      </c>
      <c r="B461">
        <v>460</v>
      </c>
      <c r="C461" t="s">
        <v>293</v>
      </c>
      <c r="D461" t="s">
        <v>52</v>
      </c>
      <c r="E461" s="5" t="s">
        <v>112</v>
      </c>
      <c r="F461" s="5" t="s">
        <v>153</v>
      </c>
      <c r="G461">
        <v>60</v>
      </c>
      <c r="H461">
        <v>171</v>
      </c>
      <c r="I461" t="s">
        <v>172</v>
      </c>
      <c r="J461" t="s">
        <v>10</v>
      </c>
      <c r="K461">
        <v>0.4</v>
      </c>
      <c r="L461">
        <v>0.40900000000000003</v>
      </c>
      <c r="M461">
        <v>0</v>
      </c>
      <c r="N461">
        <v>0</v>
      </c>
      <c r="O461">
        <v>1</v>
      </c>
      <c r="P461">
        <v>4200</v>
      </c>
      <c r="Q461" s="8" t="str" cm="1">
        <f t="array" ref="Q461">IF(AND(B461="",D461="",G461:H461="",J461:P461),"",IF(OR(B461="",D461="",AND(D461&lt;&gt;"A",D461&lt;&gt;"B",D461&lt;&gt;"C",D461&lt;&gt;"D",D461&lt;&gt;"U"),G461&lt;0,H461&lt;G461,AND(J461&lt;&gt;"BC",J461&lt;&gt;"SG",J461&lt;&gt;"KQ",J461&lt;&gt;"R"),J461="",K461="",L461="",L461&lt; 0,OR(M461="",M461&gt;15),OR(N461="",N461&gt;15),O461="",P461=""),"ERROR - Please check inputs",""))</f>
        <v/>
      </c>
      <c r="R461" s="8" cm="1">
        <f t="array" ref="R461">IF(AND(B461:D461="",G461:P461=""),"",H461-G461)</f>
        <v>111</v>
      </c>
      <c r="S461" s="8" cm="1">
        <f t="array" ref="S461">IF(AND(B461:D461="",G461:P461=""),"",P461*R461/1000*365)</f>
        <v>170163</v>
      </c>
      <c r="T461" s="8" cm="1">
        <f t="array" ref="T461">IF(AND(B461:D461="",G461:P461=""),"",MAX(0,K461-L461))</f>
        <v>0</v>
      </c>
      <c r="U461" s="8" cm="1">
        <f t="array" ref="U461">IF(AND(B461:D461="",G461:P461=""),"",VLOOKUP(J461,ABen_Rates,3,FALSE)*T461*S461)</f>
        <v>0</v>
      </c>
      <c r="V461" s="8" cm="1">
        <f t="array" ref="V461">IF(AND(B461:D461="",G461:P461=""),"",VLOOKUP(D461,Treatment_Life,2,FALSE)*U461)</f>
        <v>0</v>
      </c>
      <c r="W461" s="8" cm="1">
        <f t="array" ref="W461">IF(AND(B461:D461="",G461:P461=""),"",(H461-G461)*O461*Lane_Width*Cost_m2)</f>
        <v>2397.6000000000004</v>
      </c>
      <c r="X461" s="8" cm="1">
        <f t="array" ref="X461">IF(AND(B461:D461="",G461:P461=""),"",V461*Av_Cost_Coll/W461)</f>
        <v>0</v>
      </c>
      <c r="Y461" s="8" cm="1">
        <f t="array" ref="Y461">IF(AND(B461:D461="",G461:P461=""),"",VLOOKUP(CONCATENATE(M461,"-",N461),Likelihood,2,FALSE))</f>
        <v>50</v>
      </c>
      <c r="Z461" s="8" t="str" cm="1">
        <f t="array" ref="Z461">IF(AND(B461:D461="",G461:P461=""),"",IF(X461&gt;=2,IF(Y461&gt;50,"P1","P3"),IF(X461&gt;0,IF(Y461&gt;50,"P2","P5"),IF(Y461&gt;50,"P4","P6"))))</f>
        <v>P6</v>
      </c>
    </row>
    <row r="462" spans="1:26" x14ac:dyDescent="0.35">
      <c r="A462" t="s">
        <v>197</v>
      </c>
      <c r="B462">
        <v>461</v>
      </c>
      <c r="C462" t="s">
        <v>293</v>
      </c>
      <c r="D462" t="s">
        <v>52</v>
      </c>
      <c r="E462" s="5" t="s">
        <v>112</v>
      </c>
      <c r="F462" s="5" t="s">
        <v>153</v>
      </c>
      <c r="G462">
        <v>238</v>
      </c>
      <c r="H462">
        <v>332</v>
      </c>
      <c r="I462" t="s">
        <v>172</v>
      </c>
      <c r="J462" t="s">
        <v>13</v>
      </c>
      <c r="K462">
        <v>0.3</v>
      </c>
      <c r="L462">
        <v>0.41600000000000004</v>
      </c>
      <c r="M462">
        <v>0</v>
      </c>
      <c r="N462">
        <v>0</v>
      </c>
      <c r="O462">
        <v>1</v>
      </c>
      <c r="P462">
        <v>4200</v>
      </c>
      <c r="Q462" s="8" t="str" cm="1">
        <f t="array" ref="Q462">IF(AND(B462="",D462="",G462:H462="",J462:P462),"",IF(OR(B462="",D462="",AND(D462&lt;&gt;"A",D462&lt;&gt;"B",D462&lt;&gt;"C",D462&lt;&gt;"D",D462&lt;&gt;"U"),G462&lt;0,H462&lt;G462,AND(J462&lt;&gt;"BC",J462&lt;&gt;"SG",J462&lt;&gt;"KQ",J462&lt;&gt;"R"),J462="",K462="",L462="",L462&lt; 0,OR(M462="",M462&gt;15),OR(N462="",N462&gt;15),O462="",P462=""),"ERROR - Please check inputs",""))</f>
        <v/>
      </c>
      <c r="R462" s="8" cm="1">
        <f t="array" ref="R462">IF(AND(B462:D462="",G462:P462=""),"",H462-G462)</f>
        <v>94</v>
      </c>
      <c r="S462" s="8" cm="1">
        <f t="array" ref="S462">IF(AND(B462:D462="",G462:P462=""),"",P462*R462/1000*365)</f>
        <v>144102</v>
      </c>
      <c r="T462" s="8" cm="1">
        <f t="array" ref="T462">IF(AND(B462:D462="",G462:P462=""),"",MAX(0,K462-L462))</f>
        <v>0</v>
      </c>
      <c r="U462" s="8" cm="1">
        <f t="array" ref="U462">IF(AND(B462:D462="",G462:P462=""),"",VLOOKUP(J462,ABen_Rates,3,FALSE)*T462*S462)</f>
        <v>0</v>
      </c>
      <c r="V462" s="8" cm="1">
        <f t="array" ref="V462">IF(AND(B462:D462="",G462:P462=""),"",VLOOKUP(D462,Treatment_Life,2,FALSE)*U462)</f>
        <v>0</v>
      </c>
      <c r="W462" s="8" cm="1">
        <f t="array" ref="W462">IF(AND(B462:D462="",G462:P462=""),"",(H462-G462)*O462*Lane_Width*Cost_m2)</f>
        <v>2030.4</v>
      </c>
      <c r="X462" s="8" cm="1">
        <f t="array" ref="X462">IF(AND(B462:D462="",G462:P462=""),"",V462*Av_Cost_Coll/W462)</f>
        <v>0</v>
      </c>
      <c r="Y462" s="8" cm="1">
        <f t="array" ref="Y462">IF(AND(B462:D462="",G462:P462=""),"",VLOOKUP(CONCATENATE(M462,"-",N462),Likelihood,2,FALSE))</f>
        <v>50</v>
      </c>
      <c r="Z462" s="8" t="str" cm="1">
        <f t="array" ref="Z462">IF(AND(B462:D462="",G462:P462=""),"",IF(X462&gt;=2,IF(Y462&gt;50,"P1","P3"),IF(X462&gt;0,IF(Y462&gt;50,"P2","P5"),IF(Y462&gt;50,"P4","P6"))))</f>
        <v>P6</v>
      </c>
    </row>
    <row r="463" spans="1:26" x14ac:dyDescent="0.35">
      <c r="A463" t="s">
        <v>197</v>
      </c>
      <c r="B463">
        <v>462</v>
      </c>
      <c r="C463" t="s">
        <v>293</v>
      </c>
      <c r="D463" t="s">
        <v>52</v>
      </c>
      <c r="E463" s="5" t="s">
        <v>112</v>
      </c>
      <c r="F463" s="5" t="s">
        <v>153</v>
      </c>
      <c r="G463">
        <v>404</v>
      </c>
      <c r="H463">
        <v>481</v>
      </c>
      <c r="I463" t="s">
        <v>172</v>
      </c>
      <c r="J463" t="s">
        <v>13</v>
      </c>
      <c r="K463">
        <v>0.3</v>
      </c>
      <c r="L463">
        <v>0.40900000000000003</v>
      </c>
      <c r="M463">
        <v>0</v>
      </c>
      <c r="N463">
        <v>0</v>
      </c>
      <c r="O463">
        <v>1</v>
      </c>
      <c r="P463">
        <v>4200</v>
      </c>
      <c r="Q463" s="8" t="str" cm="1">
        <f t="array" ref="Q463">IF(AND(B463="",D463="",G463:H463="",J463:P463),"",IF(OR(B463="",D463="",AND(D463&lt;&gt;"A",D463&lt;&gt;"B",D463&lt;&gt;"C",D463&lt;&gt;"D",D463&lt;&gt;"U"),G463&lt;0,H463&lt;G463,AND(J463&lt;&gt;"BC",J463&lt;&gt;"SG",J463&lt;&gt;"KQ",J463&lt;&gt;"R"),J463="",K463="",L463="",L463&lt; 0,OR(M463="",M463&gt;15),OR(N463="",N463&gt;15),O463="",P463=""),"ERROR - Please check inputs",""))</f>
        <v/>
      </c>
      <c r="R463" s="8" cm="1">
        <f t="array" ref="R463">IF(AND(B463:D463="",G463:P463=""),"",H463-G463)</f>
        <v>77</v>
      </c>
      <c r="S463" s="8" cm="1">
        <f t="array" ref="S463">IF(AND(B463:D463="",G463:P463=""),"",P463*R463/1000*365)</f>
        <v>118040.99999999999</v>
      </c>
      <c r="T463" s="8" cm="1">
        <f t="array" ref="T463">IF(AND(B463:D463="",G463:P463=""),"",MAX(0,K463-L463))</f>
        <v>0</v>
      </c>
      <c r="U463" s="8" cm="1">
        <f t="array" ref="U463">IF(AND(B463:D463="",G463:P463=""),"",VLOOKUP(J463,ABen_Rates,3,FALSE)*T463*S463)</f>
        <v>0</v>
      </c>
      <c r="V463" s="8" cm="1">
        <f t="array" ref="V463">IF(AND(B463:D463="",G463:P463=""),"",VLOOKUP(D463,Treatment_Life,2,FALSE)*U463)</f>
        <v>0</v>
      </c>
      <c r="W463" s="8" cm="1">
        <f t="array" ref="W463">IF(AND(B463:D463="",G463:P463=""),"",(H463-G463)*O463*Lane_Width*Cost_m2)</f>
        <v>1663.1999999999998</v>
      </c>
      <c r="X463" s="8" cm="1">
        <f t="array" ref="X463">IF(AND(B463:D463="",G463:P463=""),"",V463*Av_Cost_Coll/W463)</f>
        <v>0</v>
      </c>
      <c r="Y463" s="8" cm="1">
        <f t="array" ref="Y463">IF(AND(B463:D463="",G463:P463=""),"",VLOOKUP(CONCATENATE(M463,"-",N463),Likelihood,2,FALSE))</f>
        <v>50</v>
      </c>
      <c r="Z463" s="8" t="str" cm="1">
        <f t="array" ref="Z463">IF(AND(B463:D463="",G463:P463=""),"",IF(X463&gt;=2,IF(Y463&gt;50,"P1","P3"),IF(X463&gt;0,IF(Y463&gt;50,"P2","P5"),IF(Y463&gt;50,"P4","P6"))))</f>
        <v>P6</v>
      </c>
    </row>
    <row r="464" spans="1:26" x14ac:dyDescent="0.35">
      <c r="A464" t="s">
        <v>197</v>
      </c>
      <c r="B464">
        <v>463</v>
      </c>
      <c r="C464" t="s">
        <v>293</v>
      </c>
      <c r="D464" t="s">
        <v>52</v>
      </c>
      <c r="E464" s="5" t="s">
        <v>112</v>
      </c>
      <c r="F464" s="5" t="s">
        <v>153</v>
      </c>
      <c r="G464">
        <v>561</v>
      </c>
      <c r="H464">
        <v>637</v>
      </c>
      <c r="I464" t="s">
        <v>172</v>
      </c>
      <c r="J464" t="s">
        <v>13</v>
      </c>
      <c r="K464">
        <v>0.3</v>
      </c>
      <c r="L464">
        <v>0.41400000000000003</v>
      </c>
      <c r="M464">
        <v>0</v>
      </c>
      <c r="N464">
        <v>0</v>
      </c>
      <c r="O464">
        <v>1</v>
      </c>
      <c r="P464">
        <v>4200</v>
      </c>
      <c r="Q464" s="8" t="str" cm="1">
        <f t="array" ref="Q464">IF(AND(B464="",D464="",G464:H464="",J464:P464),"",IF(OR(B464="",D464="",AND(D464&lt;&gt;"A",D464&lt;&gt;"B",D464&lt;&gt;"C",D464&lt;&gt;"D",D464&lt;&gt;"U"),G464&lt;0,H464&lt;G464,AND(J464&lt;&gt;"BC",J464&lt;&gt;"SG",J464&lt;&gt;"KQ",J464&lt;&gt;"R"),J464="",K464="",L464="",L464&lt; 0,OR(M464="",M464&gt;15),OR(N464="",N464&gt;15),O464="",P464=""),"ERROR - Please check inputs",""))</f>
        <v/>
      </c>
      <c r="R464" s="8" cm="1">
        <f t="array" ref="R464">IF(AND(B464:D464="",G464:P464=""),"",H464-G464)</f>
        <v>76</v>
      </c>
      <c r="S464" s="8" cm="1">
        <f t="array" ref="S464">IF(AND(B464:D464="",G464:P464=""),"",P464*R464/1000*365)</f>
        <v>116508</v>
      </c>
      <c r="T464" s="8" cm="1">
        <f t="array" ref="T464">IF(AND(B464:D464="",G464:P464=""),"",MAX(0,K464-L464))</f>
        <v>0</v>
      </c>
      <c r="U464" s="8" cm="1">
        <f t="array" ref="U464">IF(AND(B464:D464="",G464:P464=""),"",VLOOKUP(J464,ABen_Rates,3,FALSE)*T464*S464)</f>
        <v>0</v>
      </c>
      <c r="V464" s="8" cm="1">
        <f t="array" ref="V464">IF(AND(B464:D464="",G464:P464=""),"",VLOOKUP(D464,Treatment_Life,2,FALSE)*U464)</f>
        <v>0</v>
      </c>
      <c r="W464" s="8" cm="1">
        <f t="array" ref="W464">IF(AND(B464:D464="",G464:P464=""),"",(H464-G464)*O464*Lane_Width*Cost_m2)</f>
        <v>1641.6000000000001</v>
      </c>
      <c r="X464" s="8" cm="1">
        <f t="array" ref="X464">IF(AND(B464:D464="",G464:P464=""),"",V464*Av_Cost_Coll/W464)</f>
        <v>0</v>
      </c>
      <c r="Y464" s="8" cm="1">
        <f t="array" ref="Y464">IF(AND(B464:D464="",G464:P464=""),"",VLOOKUP(CONCATENATE(M464,"-",N464),Likelihood,2,FALSE))</f>
        <v>50</v>
      </c>
      <c r="Z464" s="8" t="str" cm="1">
        <f t="array" ref="Z464">IF(AND(B464:D464="",G464:P464=""),"",IF(X464&gt;=2,IF(Y464&gt;50,"P1","P3"),IF(X464&gt;0,IF(Y464&gt;50,"P2","P5"),IF(Y464&gt;50,"P4","P6"))))</f>
        <v>P6</v>
      </c>
    </row>
    <row r="465" spans="1:26" x14ac:dyDescent="0.35">
      <c r="A465" t="s">
        <v>197</v>
      </c>
      <c r="B465">
        <v>464</v>
      </c>
      <c r="C465" t="s">
        <v>293</v>
      </c>
      <c r="D465" t="s">
        <v>52</v>
      </c>
      <c r="E465" s="5" t="s">
        <v>112</v>
      </c>
      <c r="F465" s="5" t="s">
        <v>153</v>
      </c>
      <c r="G465">
        <v>637</v>
      </c>
      <c r="H465">
        <v>759</v>
      </c>
      <c r="I465" t="s">
        <v>172</v>
      </c>
      <c r="J465" t="s">
        <v>7</v>
      </c>
      <c r="K465">
        <v>0.35</v>
      </c>
      <c r="L465">
        <v>0.39500000000000002</v>
      </c>
      <c r="M465">
        <v>1</v>
      </c>
      <c r="N465">
        <v>0</v>
      </c>
      <c r="O465">
        <v>1</v>
      </c>
      <c r="P465">
        <v>4200</v>
      </c>
      <c r="Q465" s="8" t="str" cm="1">
        <f t="array" ref="Q465">IF(AND(B465="",D465="",G465:H465="",J465:P465),"",IF(OR(B465="",D465="",AND(D465&lt;&gt;"A",D465&lt;&gt;"B",D465&lt;&gt;"C",D465&lt;&gt;"D",D465&lt;&gt;"U"),G465&lt;0,H465&lt;G465,AND(J465&lt;&gt;"BC",J465&lt;&gt;"SG",J465&lt;&gt;"KQ",J465&lt;&gt;"R"),J465="",K465="",L465="",L465&lt; 0,OR(M465="",M465&gt;15),OR(N465="",N465&gt;15),O465="",P465=""),"ERROR - Please check inputs",""))</f>
        <v/>
      </c>
      <c r="R465" s="8" cm="1">
        <f t="array" ref="R465">IF(AND(B465:D465="",G465:P465=""),"",H465-G465)</f>
        <v>122</v>
      </c>
      <c r="S465" s="8" cm="1">
        <f t="array" ref="S465">IF(AND(B465:D465="",G465:P465=""),"",P465*R465/1000*365)</f>
        <v>187026</v>
      </c>
      <c r="T465" s="8" cm="1">
        <f t="array" ref="T465">IF(AND(B465:D465="",G465:P465=""),"",MAX(0,K465-L465))</f>
        <v>0</v>
      </c>
      <c r="U465" s="8" cm="1">
        <f t="array" ref="U465">IF(AND(B465:D465="",G465:P465=""),"",VLOOKUP(J465,ABen_Rates,3,FALSE)*T465*S465)</f>
        <v>0</v>
      </c>
      <c r="V465" s="8" cm="1">
        <f t="array" ref="V465">IF(AND(B465:D465="",G465:P465=""),"",VLOOKUP(D465,Treatment_Life,2,FALSE)*U465)</f>
        <v>0</v>
      </c>
      <c r="W465" s="8" cm="1">
        <f t="array" ref="W465">IF(AND(B465:D465="",G465:P465=""),"",(H465-G465)*O465*Lane_Width*Cost_m2)</f>
        <v>2635.2</v>
      </c>
      <c r="X465" s="8" cm="1">
        <f t="array" ref="X465">IF(AND(B465:D465="",G465:P465=""),"",V465*Av_Cost_Coll/W465)</f>
        <v>0</v>
      </c>
      <c r="Y465" s="8" cm="1">
        <f t="array" ref="Y465">IF(AND(B465:D465="",G465:P465=""),"",VLOOKUP(CONCATENATE(M465,"-",N465),Likelihood,2,FALSE))</f>
        <v>43</v>
      </c>
      <c r="Z465" s="8" t="str" cm="1">
        <f t="array" ref="Z465">IF(AND(B465:D465="",G465:P465=""),"",IF(X465&gt;=2,IF(Y465&gt;50,"P1","P3"),IF(X465&gt;0,IF(Y465&gt;50,"P2","P5"),IF(Y465&gt;50,"P4","P6"))))</f>
        <v>P6</v>
      </c>
    </row>
    <row r="466" spans="1:26" x14ac:dyDescent="0.35">
      <c r="A466" t="s">
        <v>197</v>
      </c>
      <c r="B466">
        <v>465</v>
      </c>
      <c r="C466" t="s">
        <v>293</v>
      </c>
      <c r="D466" t="s">
        <v>52</v>
      </c>
      <c r="E466" s="5" t="s">
        <v>112</v>
      </c>
      <c r="F466" s="5" t="s">
        <v>153</v>
      </c>
      <c r="G466">
        <v>759</v>
      </c>
      <c r="H466">
        <v>866</v>
      </c>
      <c r="I466" t="s">
        <v>172</v>
      </c>
      <c r="J466" t="s">
        <v>13</v>
      </c>
      <c r="K466">
        <v>0.3</v>
      </c>
      <c r="L466">
        <v>0.44400000000000001</v>
      </c>
      <c r="M466">
        <v>1</v>
      </c>
      <c r="N466">
        <v>0</v>
      </c>
      <c r="O466">
        <v>1</v>
      </c>
      <c r="P466">
        <v>4200</v>
      </c>
      <c r="Q466" s="8" t="str" cm="1">
        <f t="array" ref="Q466">IF(AND(B466="",D466="",G466:H466="",J466:P466),"",IF(OR(B466="",D466="",AND(D466&lt;&gt;"A",D466&lt;&gt;"B",D466&lt;&gt;"C",D466&lt;&gt;"D",D466&lt;&gt;"U"),G466&lt;0,H466&lt;G466,AND(J466&lt;&gt;"BC",J466&lt;&gt;"SG",J466&lt;&gt;"KQ",J466&lt;&gt;"R"),J466="",K466="",L466="",L466&lt; 0,OR(M466="",M466&gt;15),OR(N466="",N466&gt;15),O466="",P466=""),"ERROR - Please check inputs",""))</f>
        <v/>
      </c>
      <c r="R466" s="8" cm="1">
        <f t="array" ref="R466">IF(AND(B466:D466="",G466:P466=""),"",H466-G466)</f>
        <v>107</v>
      </c>
      <c r="S466" s="8" cm="1">
        <f t="array" ref="S466">IF(AND(B466:D466="",G466:P466=""),"",P466*R466/1000*365)</f>
        <v>164031</v>
      </c>
      <c r="T466" s="8" cm="1">
        <f t="array" ref="T466">IF(AND(B466:D466="",G466:P466=""),"",MAX(0,K466-L466))</f>
        <v>0</v>
      </c>
      <c r="U466" s="8" cm="1">
        <f t="array" ref="U466">IF(AND(B466:D466="",G466:P466=""),"",VLOOKUP(J466,ABen_Rates,3,FALSE)*T466*S466)</f>
        <v>0</v>
      </c>
      <c r="V466" s="8" cm="1">
        <f t="array" ref="V466">IF(AND(B466:D466="",G466:P466=""),"",VLOOKUP(D466,Treatment_Life,2,FALSE)*U466)</f>
        <v>0</v>
      </c>
      <c r="W466" s="8" cm="1">
        <f t="array" ref="W466">IF(AND(B466:D466="",G466:P466=""),"",(H466-G466)*O466*Lane_Width*Cost_m2)</f>
        <v>2311.1999999999998</v>
      </c>
      <c r="X466" s="8" cm="1">
        <f t="array" ref="X466">IF(AND(B466:D466="",G466:P466=""),"",V466*Av_Cost_Coll/W466)</f>
        <v>0</v>
      </c>
      <c r="Y466" s="8" cm="1">
        <f t="array" ref="Y466">IF(AND(B466:D466="",G466:P466=""),"",VLOOKUP(CONCATENATE(M466,"-",N466),Likelihood,2,FALSE))</f>
        <v>43</v>
      </c>
      <c r="Z466" s="8" t="str" cm="1">
        <f t="array" ref="Z466">IF(AND(B466:D466="",G466:P466=""),"",IF(X466&gt;=2,IF(Y466&gt;50,"P1","P3"),IF(X466&gt;0,IF(Y466&gt;50,"P2","P5"),IF(Y466&gt;50,"P4","P6"))))</f>
        <v>P6</v>
      </c>
    </row>
    <row r="467" spans="1:26" x14ac:dyDescent="0.35">
      <c r="A467" t="s">
        <v>197</v>
      </c>
      <c r="B467">
        <v>466</v>
      </c>
      <c r="C467" t="s">
        <v>293</v>
      </c>
      <c r="D467" t="s">
        <v>52</v>
      </c>
      <c r="E467" s="5" t="s">
        <v>112</v>
      </c>
      <c r="F467" s="5" t="s">
        <v>153</v>
      </c>
      <c r="G467">
        <v>866</v>
      </c>
      <c r="H467">
        <v>883</v>
      </c>
      <c r="I467" t="s">
        <v>172</v>
      </c>
      <c r="J467" t="s">
        <v>13</v>
      </c>
      <c r="K467">
        <v>0.3</v>
      </c>
      <c r="L467">
        <v>0.33400000000000002</v>
      </c>
      <c r="M467">
        <v>0</v>
      </c>
      <c r="N467">
        <v>0</v>
      </c>
      <c r="O467">
        <v>1</v>
      </c>
      <c r="P467">
        <v>4200</v>
      </c>
      <c r="Q467" s="8" t="str" cm="1">
        <f t="array" ref="Q467">IF(AND(B467="",D467="",G467:H467="",J467:P467),"",IF(OR(B467="",D467="",AND(D467&lt;&gt;"A",D467&lt;&gt;"B",D467&lt;&gt;"C",D467&lt;&gt;"D",D467&lt;&gt;"U"),G467&lt;0,H467&lt;G467,AND(J467&lt;&gt;"BC",J467&lt;&gt;"SG",J467&lt;&gt;"KQ",J467&lt;&gt;"R"),J467="",K467="",L467="",L467&lt; 0,OR(M467="",M467&gt;15),OR(N467="",N467&gt;15),O467="",P467=""),"ERROR - Please check inputs",""))</f>
        <v/>
      </c>
      <c r="R467" s="8" cm="1">
        <f t="array" ref="R467">IF(AND(B467:D467="",G467:P467=""),"",H467-G467)</f>
        <v>17</v>
      </c>
      <c r="S467" s="8" cm="1">
        <f t="array" ref="S467">IF(AND(B467:D467="",G467:P467=""),"",P467*R467/1000*365)</f>
        <v>26061.000000000004</v>
      </c>
      <c r="T467" s="8" cm="1">
        <f t="array" ref="T467">IF(AND(B467:D467="",G467:P467=""),"",MAX(0,K467-L467))</f>
        <v>0</v>
      </c>
      <c r="U467" s="8" cm="1">
        <f t="array" ref="U467">IF(AND(B467:D467="",G467:P467=""),"",VLOOKUP(J467,ABen_Rates,3,FALSE)*T467*S467)</f>
        <v>0</v>
      </c>
      <c r="V467" s="8" cm="1">
        <f t="array" ref="V467">IF(AND(B467:D467="",G467:P467=""),"",VLOOKUP(D467,Treatment_Life,2,FALSE)*U467)</f>
        <v>0</v>
      </c>
      <c r="W467" s="8" cm="1">
        <f t="array" ref="W467">IF(AND(B467:D467="",G467:P467=""),"",(H467-G467)*O467*Lane_Width*Cost_m2)</f>
        <v>367.20000000000005</v>
      </c>
      <c r="X467" s="8" cm="1">
        <f t="array" ref="X467">IF(AND(B467:D467="",G467:P467=""),"",V467*Av_Cost_Coll/W467)</f>
        <v>0</v>
      </c>
      <c r="Y467" s="8" cm="1">
        <f t="array" ref="Y467">IF(AND(B467:D467="",G467:P467=""),"",VLOOKUP(CONCATENATE(M467,"-",N467),Likelihood,2,FALSE))</f>
        <v>50</v>
      </c>
      <c r="Z467" s="8" t="str" cm="1">
        <f t="array" ref="Z467">IF(AND(B467:D467="",G467:P467=""),"",IF(X467&gt;=2,IF(Y467&gt;50,"P1","P3"),IF(X467&gt;0,IF(Y467&gt;50,"P2","P5"),IF(Y467&gt;50,"P4","P6"))))</f>
        <v>P6</v>
      </c>
    </row>
    <row r="468" spans="1:26" x14ac:dyDescent="0.35">
      <c r="A468" t="s">
        <v>197</v>
      </c>
      <c r="B468">
        <v>467</v>
      </c>
      <c r="C468" t="s">
        <v>294</v>
      </c>
      <c r="D468" t="s">
        <v>52</v>
      </c>
      <c r="E468" s="5" t="s">
        <v>112</v>
      </c>
      <c r="F468" s="5" t="s">
        <v>153</v>
      </c>
      <c r="G468">
        <v>0</v>
      </c>
      <c r="H468">
        <v>38</v>
      </c>
      <c r="I468" t="s">
        <v>154</v>
      </c>
      <c r="J468" t="s">
        <v>13</v>
      </c>
      <c r="K468">
        <v>0.3</v>
      </c>
      <c r="L468">
        <v>0.36</v>
      </c>
      <c r="M468">
        <v>2</v>
      </c>
      <c r="N468">
        <v>0</v>
      </c>
      <c r="O468">
        <v>1</v>
      </c>
      <c r="P468">
        <v>3998</v>
      </c>
      <c r="Q468" s="8" t="str" cm="1">
        <f t="array" ref="Q468">IF(AND(B468="",D468="",G468:H468="",J468:P468),"",IF(OR(B468="",D468="",AND(D468&lt;&gt;"A",D468&lt;&gt;"B",D468&lt;&gt;"C",D468&lt;&gt;"D",D468&lt;&gt;"U"),G468&lt;0,H468&lt;G468,AND(J468&lt;&gt;"BC",J468&lt;&gt;"SG",J468&lt;&gt;"KQ",J468&lt;&gt;"R"),J468="",K468="",L468="",L468&lt; 0,OR(M468="",M468&gt;15),OR(N468="",N468&gt;15),O468="",P468=""),"ERROR - Please check inputs",""))</f>
        <v/>
      </c>
      <c r="R468" s="8" cm="1">
        <f t="array" ref="R468">IF(AND(B468:D468="",G468:P468=""),"",H468-G468)</f>
        <v>38</v>
      </c>
      <c r="S468" s="8" cm="1">
        <f t="array" ref="S468">IF(AND(B468:D468="",G468:P468=""),"",P468*R468/1000*365)</f>
        <v>55452.26</v>
      </c>
      <c r="T468" s="8" cm="1">
        <f t="array" ref="T468">IF(AND(B468:D468="",G468:P468=""),"",MAX(0,K468-L468))</f>
        <v>0</v>
      </c>
      <c r="U468" s="8" cm="1">
        <f t="array" ref="U468">IF(AND(B468:D468="",G468:P468=""),"",VLOOKUP(J468,ABen_Rates,3,FALSE)*T468*S468)</f>
        <v>0</v>
      </c>
      <c r="V468" s="8" cm="1">
        <f t="array" ref="V468">IF(AND(B468:D468="",G468:P468=""),"",VLOOKUP(D468,Treatment_Life,2,FALSE)*U468)</f>
        <v>0</v>
      </c>
      <c r="W468" s="8" cm="1">
        <f t="array" ref="W468">IF(AND(B468:D468="",G468:P468=""),"",(H468-G468)*O468*Lane_Width*Cost_m2)</f>
        <v>820.80000000000007</v>
      </c>
      <c r="X468" s="8" cm="1">
        <f t="array" ref="X468">IF(AND(B468:D468="",G468:P468=""),"",V468*Av_Cost_Coll/W468)</f>
        <v>0</v>
      </c>
      <c r="Y468" s="8" cm="1">
        <f t="array" ref="Y468">IF(AND(B468:D468="",G468:P468=""),"",VLOOKUP(CONCATENATE(M468,"-",N468),Likelihood,2,FALSE))</f>
        <v>36</v>
      </c>
      <c r="Z468" s="8" t="str" cm="1">
        <f t="array" ref="Z468">IF(AND(B468:D468="",G468:P468=""),"",IF(X468&gt;=2,IF(Y468&gt;50,"P1","P3"),IF(X468&gt;0,IF(Y468&gt;50,"P2","P5"),IF(Y468&gt;50,"P4","P6"))))</f>
        <v>P6</v>
      </c>
    </row>
    <row r="469" spans="1:26" x14ac:dyDescent="0.35">
      <c r="A469" t="s">
        <v>197</v>
      </c>
      <c r="B469">
        <v>468</v>
      </c>
      <c r="C469" t="s">
        <v>294</v>
      </c>
      <c r="D469" t="s">
        <v>52</v>
      </c>
      <c r="E469" s="5" t="s">
        <v>112</v>
      </c>
      <c r="F469" s="5" t="s">
        <v>153</v>
      </c>
      <c r="G469">
        <v>0</v>
      </c>
      <c r="H469">
        <v>38</v>
      </c>
      <c r="I469" t="s">
        <v>172</v>
      </c>
      <c r="J469" t="s">
        <v>13</v>
      </c>
      <c r="K469">
        <v>0.3</v>
      </c>
      <c r="L469">
        <v>0.33</v>
      </c>
      <c r="M469">
        <v>0</v>
      </c>
      <c r="N469">
        <v>0</v>
      </c>
      <c r="O469">
        <v>1</v>
      </c>
      <c r="P469">
        <v>3998</v>
      </c>
      <c r="Q469" s="8" t="str" cm="1">
        <f t="array" ref="Q469">IF(AND(B469="",D469="",G469:H469="",J469:P469),"",IF(OR(B469="",D469="",AND(D469&lt;&gt;"A",D469&lt;&gt;"B",D469&lt;&gt;"C",D469&lt;&gt;"D",D469&lt;&gt;"U"),G469&lt;0,H469&lt;G469,AND(J469&lt;&gt;"BC",J469&lt;&gt;"SG",J469&lt;&gt;"KQ",J469&lt;&gt;"R"),J469="",K469="",L469="",L469&lt; 0,OR(M469="",M469&gt;15),OR(N469="",N469&gt;15),O469="",P469=""),"ERROR - Please check inputs",""))</f>
        <v/>
      </c>
      <c r="R469" s="8" cm="1">
        <f t="array" ref="R469">IF(AND(B469:D469="",G469:P469=""),"",H469-G469)</f>
        <v>38</v>
      </c>
      <c r="S469" s="8" cm="1">
        <f t="array" ref="S469">IF(AND(B469:D469="",G469:P469=""),"",P469*R469/1000*365)</f>
        <v>55452.26</v>
      </c>
      <c r="T469" s="8" cm="1">
        <f t="array" ref="T469">IF(AND(B469:D469="",G469:P469=""),"",MAX(0,K469-L469))</f>
        <v>0</v>
      </c>
      <c r="U469" s="8" cm="1">
        <f t="array" ref="U469">IF(AND(B469:D469="",G469:P469=""),"",VLOOKUP(J469,ABen_Rates,3,FALSE)*T469*S469)</f>
        <v>0</v>
      </c>
      <c r="V469" s="8" cm="1">
        <f t="array" ref="V469">IF(AND(B469:D469="",G469:P469=""),"",VLOOKUP(D469,Treatment_Life,2,FALSE)*U469)</f>
        <v>0</v>
      </c>
      <c r="W469" s="8" cm="1">
        <f t="array" ref="W469">IF(AND(B469:D469="",G469:P469=""),"",(H469-G469)*O469*Lane_Width*Cost_m2)</f>
        <v>820.80000000000007</v>
      </c>
      <c r="X469" s="8" cm="1">
        <f t="array" ref="X469">IF(AND(B469:D469="",G469:P469=""),"",V469*Av_Cost_Coll/W469)</f>
        <v>0</v>
      </c>
      <c r="Y469" s="8" cm="1">
        <f t="array" ref="Y469">IF(AND(B469:D469="",G469:P469=""),"",VLOOKUP(CONCATENATE(M469,"-",N469),Likelihood,2,FALSE))</f>
        <v>50</v>
      </c>
      <c r="Z469" s="8" t="str" cm="1">
        <f t="array" ref="Z469">IF(AND(B469:D469="",G469:P469=""),"",IF(X469&gt;=2,IF(Y469&gt;50,"P1","P3"),IF(X469&gt;0,IF(Y469&gt;50,"P2","P5"),IF(Y469&gt;50,"P4","P6"))))</f>
        <v>P6</v>
      </c>
    </row>
    <row r="470" spans="1:26" x14ac:dyDescent="0.35">
      <c r="A470" t="s">
        <v>197</v>
      </c>
      <c r="B470">
        <v>469</v>
      </c>
      <c r="C470" t="s">
        <v>295</v>
      </c>
      <c r="D470" t="s">
        <v>52</v>
      </c>
      <c r="E470" s="5" t="s">
        <v>112</v>
      </c>
      <c r="F470" s="5" t="s">
        <v>153</v>
      </c>
      <c r="G470">
        <v>0</v>
      </c>
      <c r="H470">
        <v>22</v>
      </c>
      <c r="I470" t="s">
        <v>154</v>
      </c>
      <c r="J470" t="s">
        <v>13</v>
      </c>
      <c r="K470">
        <v>0.3</v>
      </c>
      <c r="L470">
        <v>0.40500000000000003</v>
      </c>
      <c r="M470">
        <v>0</v>
      </c>
      <c r="N470">
        <v>0</v>
      </c>
      <c r="O470">
        <v>1</v>
      </c>
      <c r="P470">
        <v>3998</v>
      </c>
      <c r="Q470" s="8" t="str" cm="1">
        <f t="array" ref="Q470">IF(AND(B470="",D470="",G470:H470="",J470:P470),"",IF(OR(B470="",D470="",AND(D470&lt;&gt;"A",D470&lt;&gt;"B",D470&lt;&gt;"C",D470&lt;&gt;"D",D470&lt;&gt;"U"),G470&lt;0,H470&lt;G470,AND(J470&lt;&gt;"BC",J470&lt;&gt;"SG",J470&lt;&gt;"KQ",J470&lt;&gt;"R"),J470="",K470="",L470="",L470&lt; 0,OR(M470="",M470&gt;15),OR(N470="",N470&gt;15),O470="",P470=""),"ERROR - Please check inputs",""))</f>
        <v/>
      </c>
      <c r="R470" s="8" cm="1">
        <f t="array" ref="R470">IF(AND(B470:D470="",G470:P470=""),"",H470-G470)</f>
        <v>22</v>
      </c>
      <c r="S470" s="8" cm="1">
        <f t="array" ref="S470">IF(AND(B470:D470="",G470:P470=""),"",P470*R470/1000*365)</f>
        <v>32103.940000000002</v>
      </c>
      <c r="T470" s="8" cm="1">
        <f t="array" ref="T470">IF(AND(B470:D470="",G470:P470=""),"",MAX(0,K470-L470))</f>
        <v>0</v>
      </c>
      <c r="U470" s="8" cm="1">
        <f t="array" ref="U470">IF(AND(B470:D470="",G470:P470=""),"",VLOOKUP(J470,ABen_Rates,3,FALSE)*T470*S470)</f>
        <v>0</v>
      </c>
      <c r="V470" s="8" cm="1">
        <f t="array" ref="V470">IF(AND(B470:D470="",G470:P470=""),"",VLOOKUP(D470,Treatment_Life,2,FALSE)*U470)</f>
        <v>0</v>
      </c>
      <c r="W470" s="8" cm="1">
        <f t="array" ref="W470">IF(AND(B470:D470="",G470:P470=""),"",(H470-G470)*O470*Lane_Width*Cost_m2)</f>
        <v>475.20000000000005</v>
      </c>
      <c r="X470" s="8" cm="1">
        <f t="array" ref="X470">IF(AND(B470:D470="",G470:P470=""),"",V470*Av_Cost_Coll/W470)</f>
        <v>0</v>
      </c>
      <c r="Y470" s="8" cm="1">
        <f t="array" ref="Y470">IF(AND(B470:D470="",G470:P470=""),"",VLOOKUP(CONCATENATE(M470,"-",N470),Likelihood,2,FALSE))</f>
        <v>50</v>
      </c>
      <c r="Z470" s="8" t="str" cm="1">
        <f t="array" ref="Z470">IF(AND(B470:D470="",G470:P470=""),"",IF(X470&gt;=2,IF(Y470&gt;50,"P1","P3"),IF(X470&gt;0,IF(Y470&gt;50,"P2","P5"),IF(Y470&gt;50,"P4","P6"))))</f>
        <v>P6</v>
      </c>
    </row>
    <row r="471" spans="1:26" x14ac:dyDescent="0.35">
      <c r="A471" t="s">
        <v>197</v>
      </c>
      <c r="B471">
        <v>470</v>
      </c>
      <c r="C471" t="s">
        <v>295</v>
      </c>
      <c r="D471" t="s">
        <v>52</v>
      </c>
      <c r="E471" s="5" t="s">
        <v>112</v>
      </c>
      <c r="F471" s="5" t="s">
        <v>153</v>
      </c>
      <c r="G471">
        <v>22</v>
      </c>
      <c r="H471">
        <v>82</v>
      </c>
      <c r="I471" t="s">
        <v>154</v>
      </c>
      <c r="J471" t="s">
        <v>13</v>
      </c>
      <c r="K471">
        <v>0.3</v>
      </c>
      <c r="L471">
        <v>0.41699999999999998</v>
      </c>
      <c r="M471">
        <v>0</v>
      </c>
      <c r="N471">
        <v>0</v>
      </c>
      <c r="O471">
        <v>1</v>
      </c>
      <c r="P471">
        <v>3998</v>
      </c>
      <c r="Q471" s="8" t="str" cm="1">
        <f t="array" ref="Q471">IF(AND(B471="",D471="",G471:H471="",J471:P471),"",IF(OR(B471="",D471="",AND(D471&lt;&gt;"A",D471&lt;&gt;"B",D471&lt;&gt;"C",D471&lt;&gt;"D",D471&lt;&gt;"U"),G471&lt;0,H471&lt;G471,AND(J471&lt;&gt;"BC",J471&lt;&gt;"SG",J471&lt;&gt;"KQ",J471&lt;&gt;"R"),J471="",K471="",L471="",L471&lt; 0,OR(M471="",M471&gt;15),OR(N471="",N471&gt;15),O471="",P471=""),"ERROR - Please check inputs",""))</f>
        <v/>
      </c>
      <c r="R471" s="8" cm="1">
        <f t="array" ref="R471">IF(AND(B471:D471="",G471:P471=""),"",H471-G471)</f>
        <v>60</v>
      </c>
      <c r="S471" s="8" cm="1">
        <f t="array" ref="S471">IF(AND(B471:D471="",G471:P471=""),"",P471*R471/1000*365)</f>
        <v>87556.2</v>
      </c>
      <c r="T471" s="8" cm="1">
        <f t="array" ref="T471">IF(AND(B471:D471="",G471:P471=""),"",MAX(0,K471-L471))</f>
        <v>0</v>
      </c>
      <c r="U471" s="8" cm="1">
        <f t="array" ref="U471">IF(AND(B471:D471="",G471:P471=""),"",VLOOKUP(J471,ABen_Rates,3,FALSE)*T471*S471)</f>
        <v>0</v>
      </c>
      <c r="V471" s="8" cm="1">
        <f t="array" ref="V471">IF(AND(B471:D471="",G471:P471=""),"",VLOOKUP(D471,Treatment_Life,2,FALSE)*U471)</f>
        <v>0</v>
      </c>
      <c r="W471" s="8" cm="1">
        <f t="array" ref="W471">IF(AND(B471:D471="",G471:P471=""),"",(H471-G471)*O471*Lane_Width*Cost_m2)</f>
        <v>1296</v>
      </c>
      <c r="X471" s="8" cm="1">
        <f t="array" ref="X471">IF(AND(B471:D471="",G471:P471=""),"",V471*Av_Cost_Coll/W471)</f>
        <v>0</v>
      </c>
      <c r="Y471" s="8" cm="1">
        <f t="array" ref="Y471">IF(AND(B471:D471="",G471:P471=""),"",VLOOKUP(CONCATENATE(M471,"-",N471),Likelihood,2,FALSE))</f>
        <v>50</v>
      </c>
      <c r="Z471" s="8" t="str" cm="1">
        <f t="array" ref="Z471">IF(AND(B471:D471="",G471:P471=""),"",IF(X471&gt;=2,IF(Y471&gt;50,"P1","P3"),IF(X471&gt;0,IF(Y471&gt;50,"P2","P5"),IF(Y471&gt;50,"P4","P6"))))</f>
        <v>P6</v>
      </c>
    </row>
    <row r="472" spans="1:26" x14ac:dyDescent="0.35">
      <c r="A472" t="s">
        <v>197</v>
      </c>
      <c r="B472">
        <v>471</v>
      </c>
      <c r="C472" t="s">
        <v>295</v>
      </c>
      <c r="D472" t="s">
        <v>52</v>
      </c>
      <c r="E472" s="5" t="s">
        <v>112</v>
      </c>
      <c r="F472" s="5" t="s">
        <v>153</v>
      </c>
      <c r="G472">
        <v>82</v>
      </c>
      <c r="H472">
        <v>306</v>
      </c>
      <c r="I472" t="s">
        <v>154</v>
      </c>
      <c r="J472" t="s">
        <v>7</v>
      </c>
      <c r="K472">
        <v>0.35</v>
      </c>
      <c r="L472">
        <v>0.36799999999999999</v>
      </c>
      <c r="M472">
        <v>0</v>
      </c>
      <c r="N472">
        <v>0</v>
      </c>
      <c r="O472">
        <v>1</v>
      </c>
      <c r="P472">
        <v>3998</v>
      </c>
      <c r="Q472" s="8" t="str" cm="1">
        <f t="array" ref="Q472">IF(AND(B472="",D472="",G472:H472="",J472:P472),"",IF(OR(B472="",D472="",AND(D472&lt;&gt;"A",D472&lt;&gt;"B",D472&lt;&gt;"C",D472&lt;&gt;"D",D472&lt;&gt;"U"),G472&lt;0,H472&lt;G472,AND(J472&lt;&gt;"BC",J472&lt;&gt;"SG",J472&lt;&gt;"KQ",J472&lt;&gt;"R"),J472="",K472="",L472="",L472&lt; 0,OR(M472="",M472&gt;15),OR(N472="",N472&gt;15),O472="",P472=""),"ERROR - Please check inputs",""))</f>
        <v/>
      </c>
      <c r="R472" s="8" cm="1">
        <f t="array" ref="R472">IF(AND(B472:D472="",G472:P472=""),"",H472-G472)</f>
        <v>224</v>
      </c>
      <c r="S472" s="8" cm="1">
        <f t="array" ref="S472">IF(AND(B472:D472="",G472:P472=""),"",P472*R472/1000*365)</f>
        <v>326876.48</v>
      </c>
      <c r="T472" s="8" cm="1">
        <f t="array" ref="T472">IF(AND(B472:D472="",G472:P472=""),"",MAX(0,K472-L472))</f>
        <v>0</v>
      </c>
      <c r="U472" s="8" cm="1">
        <f t="array" ref="U472">IF(AND(B472:D472="",G472:P472=""),"",VLOOKUP(J472,ABen_Rates,3,FALSE)*T472*S472)</f>
        <v>0</v>
      </c>
      <c r="V472" s="8" cm="1">
        <f t="array" ref="V472">IF(AND(B472:D472="",G472:P472=""),"",VLOOKUP(D472,Treatment_Life,2,FALSE)*U472)</f>
        <v>0</v>
      </c>
      <c r="W472" s="8" cm="1">
        <f t="array" ref="W472">IF(AND(B472:D472="",G472:P472=""),"",(H472-G472)*O472*Lane_Width*Cost_m2)</f>
        <v>4838.3999999999996</v>
      </c>
      <c r="X472" s="8" cm="1">
        <f t="array" ref="X472">IF(AND(B472:D472="",G472:P472=""),"",V472*Av_Cost_Coll/W472)</f>
        <v>0</v>
      </c>
      <c r="Y472" s="8" cm="1">
        <f t="array" ref="Y472">IF(AND(B472:D472="",G472:P472=""),"",VLOOKUP(CONCATENATE(M472,"-",N472),Likelihood,2,FALSE))</f>
        <v>50</v>
      </c>
      <c r="Z472" s="8" t="str" cm="1">
        <f t="array" ref="Z472">IF(AND(B472:D472="",G472:P472=""),"",IF(X472&gt;=2,IF(Y472&gt;50,"P1","P3"),IF(X472&gt;0,IF(Y472&gt;50,"P2","P5"),IF(Y472&gt;50,"P4","P6"))))</f>
        <v>P6</v>
      </c>
    </row>
    <row r="473" spans="1:26" x14ac:dyDescent="0.35">
      <c r="A473" t="s">
        <v>197</v>
      </c>
      <c r="B473">
        <v>472</v>
      </c>
      <c r="C473" t="s">
        <v>295</v>
      </c>
      <c r="D473" t="s">
        <v>52</v>
      </c>
      <c r="E473" s="5" t="s">
        <v>112</v>
      </c>
      <c r="F473" s="5" t="s">
        <v>153</v>
      </c>
      <c r="G473">
        <v>306</v>
      </c>
      <c r="H473">
        <v>491</v>
      </c>
      <c r="I473" t="s">
        <v>154</v>
      </c>
      <c r="J473" t="s">
        <v>13</v>
      </c>
      <c r="K473">
        <v>0.3</v>
      </c>
      <c r="L473">
        <v>0.39</v>
      </c>
      <c r="M473">
        <v>0</v>
      </c>
      <c r="N473">
        <v>0</v>
      </c>
      <c r="O473">
        <v>1</v>
      </c>
      <c r="P473">
        <v>3998</v>
      </c>
      <c r="Q473" s="8" t="str" cm="1">
        <f t="array" ref="Q473">IF(AND(B473="",D473="",G473:H473="",J473:P473),"",IF(OR(B473="",D473="",AND(D473&lt;&gt;"A",D473&lt;&gt;"B",D473&lt;&gt;"C",D473&lt;&gt;"D",D473&lt;&gt;"U"),G473&lt;0,H473&lt;G473,AND(J473&lt;&gt;"BC",J473&lt;&gt;"SG",J473&lt;&gt;"KQ",J473&lt;&gt;"R"),J473="",K473="",L473="",L473&lt; 0,OR(M473="",M473&gt;15),OR(N473="",N473&gt;15),O473="",P473=""),"ERROR - Please check inputs",""))</f>
        <v/>
      </c>
      <c r="R473" s="8" cm="1">
        <f t="array" ref="R473">IF(AND(B473:D473="",G473:P473=""),"",H473-G473)</f>
        <v>185</v>
      </c>
      <c r="S473" s="8" cm="1">
        <f t="array" ref="S473">IF(AND(B473:D473="",G473:P473=""),"",P473*R473/1000*365)</f>
        <v>269964.95</v>
      </c>
      <c r="T473" s="8" cm="1">
        <f t="array" ref="T473">IF(AND(B473:D473="",G473:P473=""),"",MAX(0,K473-L473))</f>
        <v>0</v>
      </c>
      <c r="U473" s="8" cm="1">
        <f t="array" ref="U473">IF(AND(B473:D473="",G473:P473=""),"",VLOOKUP(J473,ABen_Rates,3,FALSE)*T473*S473)</f>
        <v>0</v>
      </c>
      <c r="V473" s="8" cm="1">
        <f t="array" ref="V473">IF(AND(B473:D473="",G473:P473=""),"",VLOOKUP(D473,Treatment_Life,2,FALSE)*U473)</f>
        <v>0</v>
      </c>
      <c r="W473" s="8" cm="1">
        <f t="array" ref="W473">IF(AND(B473:D473="",G473:P473=""),"",(H473-G473)*O473*Lane_Width*Cost_m2)</f>
        <v>3996</v>
      </c>
      <c r="X473" s="8" cm="1">
        <f t="array" ref="X473">IF(AND(B473:D473="",G473:P473=""),"",V473*Av_Cost_Coll/W473)</f>
        <v>0</v>
      </c>
      <c r="Y473" s="8" cm="1">
        <f t="array" ref="Y473">IF(AND(B473:D473="",G473:P473=""),"",VLOOKUP(CONCATENATE(M473,"-",N473),Likelihood,2,FALSE))</f>
        <v>50</v>
      </c>
      <c r="Z473" s="8" t="str" cm="1">
        <f t="array" ref="Z473">IF(AND(B473:D473="",G473:P473=""),"",IF(X473&gt;=2,IF(Y473&gt;50,"P1","P3"),IF(X473&gt;0,IF(Y473&gt;50,"P2","P5"),IF(Y473&gt;50,"P4","P6"))))</f>
        <v>P6</v>
      </c>
    </row>
    <row r="474" spans="1:26" x14ac:dyDescent="0.35">
      <c r="A474" t="s">
        <v>197</v>
      </c>
      <c r="B474">
        <v>473</v>
      </c>
      <c r="C474" t="s">
        <v>295</v>
      </c>
      <c r="D474" t="s">
        <v>52</v>
      </c>
      <c r="E474" s="5" t="s">
        <v>112</v>
      </c>
      <c r="F474" s="5" t="s">
        <v>153</v>
      </c>
      <c r="G474">
        <v>491</v>
      </c>
      <c r="H474">
        <v>591</v>
      </c>
      <c r="I474" t="s">
        <v>154</v>
      </c>
      <c r="J474" t="s">
        <v>7</v>
      </c>
      <c r="K474">
        <v>0.35</v>
      </c>
      <c r="L474">
        <v>0.34100000000000003</v>
      </c>
      <c r="M474">
        <v>0</v>
      </c>
      <c r="N474">
        <v>0</v>
      </c>
      <c r="O474">
        <v>1</v>
      </c>
      <c r="P474">
        <v>3998</v>
      </c>
      <c r="Q474" s="8" t="str" cm="1">
        <f t="array" ref="Q474">IF(AND(B474="",D474="",G474:H474="",J474:P474),"",IF(OR(B474="",D474="",AND(D474&lt;&gt;"A",D474&lt;&gt;"B",D474&lt;&gt;"C",D474&lt;&gt;"D",D474&lt;&gt;"U"),G474&lt;0,H474&lt;G474,AND(J474&lt;&gt;"BC",J474&lt;&gt;"SG",J474&lt;&gt;"KQ",J474&lt;&gt;"R"),J474="",K474="",L474="",L474&lt; 0,OR(M474="",M474&gt;15),OR(N474="",N474&gt;15),O474="",P474=""),"ERROR - Please check inputs",""))</f>
        <v/>
      </c>
      <c r="R474" s="8" cm="1">
        <f t="array" ref="R474">IF(AND(B474:D474="",G474:P474=""),"",H474-G474)</f>
        <v>100</v>
      </c>
      <c r="S474" s="8" cm="1">
        <f t="array" ref="S474">IF(AND(B474:D474="",G474:P474=""),"",P474*R474/1000*365)</f>
        <v>145927</v>
      </c>
      <c r="T474" s="8" cm="1">
        <f t="array" ref="T474">IF(AND(B474:D474="",G474:P474=""),"",MAX(0,K474-L474))</f>
        <v>8.9999999999999525E-3</v>
      </c>
      <c r="U474" s="8" cm="1">
        <f t="array" ref="U474">IF(AND(B474:D474="",G474:P474=""),"",VLOOKUP(J474,ABen_Rates,3,FALSE)*T474*S474)</f>
        <v>4.9381696799999744E-4</v>
      </c>
      <c r="V474" s="8" cm="1">
        <f t="array" ref="V474">IF(AND(B474:D474="",G474:P474=""),"",VLOOKUP(D474,Treatment_Life,2,FALSE)*U474)</f>
        <v>5.431986647999972E-3</v>
      </c>
      <c r="W474" s="8" cm="1">
        <f t="array" ref="W474">IF(AND(B474:D474="",G474:P474=""),"",(H474-G474)*O474*Lane_Width*Cost_m2)</f>
        <v>2160</v>
      </c>
      <c r="X474" s="8" cm="1">
        <f t="array" ref="X474">IF(AND(B474:D474="",G474:P474=""),"",V474*Av_Cost_Coll/W474)</f>
        <v>0.33524159448376495</v>
      </c>
      <c r="Y474" s="8" cm="1">
        <f t="array" ref="Y474">IF(AND(B474:D474="",G474:P474=""),"",VLOOKUP(CONCATENATE(M474,"-",N474),Likelihood,2,FALSE))</f>
        <v>50</v>
      </c>
      <c r="Z474" s="8" t="str" cm="1">
        <f t="array" ref="Z474">IF(AND(B474:D474="",G474:P474=""),"",IF(X474&gt;=2,IF(Y474&gt;50,"P1","P3"),IF(X474&gt;0,IF(Y474&gt;50,"P2","P5"),IF(Y474&gt;50,"P4","P6"))))</f>
        <v>P5</v>
      </c>
    </row>
    <row r="475" spans="1:26" x14ac:dyDescent="0.35">
      <c r="A475" t="s">
        <v>197</v>
      </c>
      <c r="B475">
        <v>474</v>
      </c>
      <c r="C475" t="s">
        <v>295</v>
      </c>
      <c r="D475" t="s">
        <v>52</v>
      </c>
      <c r="E475" s="5" t="s">
        <v>112</v>
      </c>
      <c r="F475" s="5" t="s">
        <v>153</v>
      </c>
      <c r="G475">
        <v>591</v>
      </c>
      <c r="H475">
        <v>799</v>
      </c>
      <c r="I475" t="s">
        <v>154</v>
      </c>
      <c r="J475" t="s">
        <v>7</v>
      </c>
      <c r="K475">
        <v>0.35</v>
      </c>
      <c r="L475">
        <v>0.37</v>
      </c>
      <c r="M475">
        <v>0</v>
      </c>
      <c r="N475">
        <v>0</v>
      </c>
      <c r="O475">
        <v>1</v>
      </c>
      <c r="P475">
        <v>3998</v>
      </c>
      <c r="Q475" s="8" t="str" cm="1">
        <f t="array" ref="Q475">IF(AND(B475="",D475="",G475:H475="",J475:P475),"",IF(OR(B475="",D475="",AND(D475&lt;&gt;"A",D475&lt;&gt;"B",D475&lt;&gt;"C",D475&lt;&gt;"D",D475&lt;&gt;"U"),G475&lt;0,H475&lt;G475,AND(J475&lt;&gt;"BC",J475&lt;&gt;"SG",J475&lt;&gt;"KQ",J475&lt;&gt;"R"),J475="",K475="",L475="",L475&lt; 0,OR(M475="",M475&gt;15),OR(N475="",N475&gt;15),O475="",P475=""),"ERROR - Please check inputs",""))</f>
        <v/>
      </c>
      <c r="R475" s="8" cm="1">
        <f t="array" ref="R475">IF(AND(B475:D475="",G475:P475=""),"",H475-G475)</f>
        <v>208</v>
      </c>
      <c r="S475" s="8" cm="1">
        <f t="array" ref="S475">IF(AND(B475:D475="",G475:P475=""),"",P475*R475/1000*365)</f>
        <v>303528.15999999997</v>
      </c>
      <c r="T475" s="8" cm="1">
        <f t="array" ref="T475">IF(AND(B475:D475="",G475:P475=""),"",MAX(0,K475-L475))</f>
        <v>0</v>
      </c>
      <c r="U475" s="8" cm="1">
        <f t="array" ref="U475">IF(AND(B475:D475="",G475:P475=""),"",VLOOKUP(J475,ABen_Rates,3,FALSE)*T475*S475)</f>
        <v>0</v>
      </c>
      <c r="V475" s="8" cm="1">
        <f t="array" ref="V475">IF(AND(B475:D475="",G475:P475=""),"",VLOOKUP(D475,Treatment_Life,2,FALSE)*U475)</f>
        <v>0</v>
      </c>
      <c r="W475" s="8" cm="1">
        <f t="array" ref="W475">IF(AND(B475:D475="",G475:P475=""),"",(H475-G475)*O475*Lane_Width*Cost_m2)</f>
        <v>4492.8</v>
      </c>
      <c r="X475" s="8" cm="1">
        <f t="array" ref="X475">IF(AND(B475:D475="",G475:P475=""),"",V475*Av_Cost_Coll/W475)</f>
        <v>0</v>
      </c>
      <c r="Y475" s="8" cm="1">
        <f t="array" ref="Y475">IF(AND(B475:D475="",G475:P475=""),"",VLOOKUP(CONCATENATE(M475,"-",N475),Likelihood,2,FALSE))</f>
        <v>50</v>
      </c>
      <c r="Z475" s="8" t="str" cm="1">
        <f t="array" ref="Z475">IF(AND(B475:D475="",G475:P475=""),"",IF(X475&gt;=2,IF(Y475&gt;50,"P1","P3"),IF(X475&gt;0,IF(Y475&gt;50,"P2","P5"),IF(Y475&gt;50,"P4","P6"))))</f>
        <v>P6</v>
      </c>
    </row>
    <row r="476" spans="1:26" x14ac:dyDescent="0.35">
      <c r="A476" t="s">
        <v>197</v>
      </c>
      <c r="B476">
        <v>475</v>
      </c>
      <c r="C476" t="s">
        <v>295</v>
      </c>
      <c r="D476" t="s">
        <v>52</v>
      </c>
      <c r="E476" s="5" t="s">
        <v>112</v>
      </c>
      <c r="F476" s="5" t="s">
        <v>153</v>
      </c>
      <c r="G476">
        <v>799</v>
      </c>
      <c r="H476">
        <v>871</v>
      </c>
      <c r="I476" t="s">
        <v>154</v>
      </c>
      <c r="J476" t="s">
        <v>13</v>
      </c>
      <c r="K476">
        <v>0.3</v>
      </c>
      <c r="L476">
        <v>0.40200000000000002</v>
      </c>
      <c r="M476">
        <v>0</v>
      </c>
      <c r="N476">
        <v>0</v>
      </c>
      <c r="O476">
        <v>1</v>
      </c>
      <c r="P476">
        <v>3998</v>
      </c>
      <c r="Q476" s="8" t="str" cm="1">
        <f t="array" ref="Q476">IF(AND(B476="",D476="",G476:H476="",J476:P476),"",IF(OR(B476="",D476="",AND(D476&lt;&gt;"A",D476&lt;&gt;"B",D476&lt;&gt;"C",D476&lt;&gt;"D",D476&lt;&gt;"U"),G476&lt;0,H476&lt;G476,AND(J476&lt;&gt;"BC",J476&lt;&gt;"SG",J476&lt;&gt;"KQ",J476&lt;&gt;"R"),J476="",K476="",L476="",L476&lt; 0,OR(M476="",M476&gt;15),OR(N476="",N476&gt;15),O476="",P476=""),"ERROR - Please check inputs",""))</f>
        <v/>
      </c>
      <c r="R476" s="8" cm="1">
        <f t="array" ref="R476">IF(AND(B476:D476="",G476:P476=""),"",H476-G476)</f>
        <v>72</v>
      </c>
      <c r="S476" s="8" cm="1">
        <f t="array" ref="S476">IF(AND(B476:D476="",G476:P476=""),"",P476*R476/1000*365)</f>
        <v>105067.44</v>
      </c>
      <c r="T476" s="8" cm="1">
        <f t="array" ref="T476">IF(AND(B476:D476="",G476:P476=""),"",MAX(0,K476-L476))</f>
        <v>0</v>
      </c>
      <c r="U476" s="8" cm="1">
        <f t="array" ref="U476">IF(AND(B476:D476="",G476:P476=""),"",VLOOKUP(J476,ABen_Rates,3,FALSE)*T476*S476)</f>
        <v>0</v>
      </c>
      <c r="V476" s="8" cm="1">
        <f t="array" ref="V476">IF(AND(B476:D476="",G476:P476=""),"",VLOOKUP(D476,Treatment_Life,2,FALSE)*U476)</f>
        <v>0</v>
      </c>
      <c r="W476" s="8" cm="1">
        <f t="array" ref="W476">IF(AND(B476:D476="",G476:P476=""),"",(H476-G476)*O476*Lane_Width*Cost_m2)</f>
        <v>1555.1999999999998</v>
      </c>
      <c r="X476" s="8" cm="1">
        <f t="array" ref="X476">IF(AND(B476:D476="",G476:P476=""),"",V476*Av_Cost_Coll/W476)</f>
        <v>0</v>
      </c>
      <c r="Y476" s="8" cm="1">
        <f t="array" ref="Y476">IF(AND(B476:D476="",G476:P476=""),"",VLOOKUP(CONCATENATE(M476,"-",N476),Likelihood,2,FALSE))</f>
        <v>50</v>
      </c>
      <c r="Z476" s="8" t="str" cm="1">
        <f t="array" ref="Z476">IF(AND(B476:D476="",G476:P476=""),"",IF(X476&gt;=2,IF(Y476&gt;50,"P1","P3"),IF(X476&gt;0,IF(Y476&gt;50,"P2","P5"),IF(Y476&gt;50,"P4","P6"))))</f>
        <v>P6</v>
      </c>
    </row>
    <row r="477" spans="1:26" x14ac:dyDescent="0.35">
      <c r="A477" t="s">
        <v>197</v>
      </c>
      <c r="B477">
        <v>476</v>
      </c>
      <c r="C477" t="s">
        <v>295</v>
      </c>
      <c r="D477" t="s">
        <v>52</v>
      </c>
      <c r="E477" s="5" t="s">
        <v>112</v>
      </c>
      <c r="F477" s="5" t="s">
        <v>153</v>
      </c>
      <c r="G477">
        <v>871</v>
      </c>
      <c r="H477">
        <v>1662</v>
      </c>
      <c r="I477" t="s">
        <v>154</v>
      </c>
      <c r="J477" t="s">
        <v>7</v>
      </c>
      <c r="K477">
        <v>0.35</v>
      </c>
      <c r="L477">
        <v>0.39800000000000002</v>
      </c>
      <c r="M477">
        <v>0</v>
      </c>
      <c r="N477">
        <v>0</v>
      </c>
      <c r="O477">
        <v>1</v>
      </c>
      <c r="P477">
        <v>3998</v>
      </c>
      <c r="Q477" s="8" t="str" cm="1">
        <f t="array" ref="Q477">IF(AND(B477="",D477="",G477:H477="",J477:P477),"",IF(OR(B477="",D477="",AND(D477&lt;&gt;"A",D477&lt;&gt;"B",D477&lt;&gt;"C",D477&lt;&gt;"D",D477&lt;&gt;"U"),G477&lt;0,H477&lt;G477,AND(J477&lt;&gt;"BC",J477&lt;&gt;"SG",J477&lt;&gt;"KQ",J477&lt;&gt;"R"),J477="",K477="",L477="",L477&lt; 0,OR(M477="",M477&gt;15),OR(N477="",N477&gt;15),O477="",P477=""),"ERROR - Please check inputs",""))</f>
        <v/>
      </c>
      <c r="R477" s="8" cm="1">
        <f t="array" ref="R477">IF(AND(B477:D477="",G477:P477=""),"",H477-G477)</f>
        <v>791</v>
      </c>
      <c r="S477" s="8" cm="1">
        <f t="array" ref="S477">IF(AND(B477:D477="",G477:P477=""),"",P477*R477/1000*365)</f>
        <v>1154282.57</v>
      </c>
      <c r="T477" s="8" cm="1">
        <f t="array" ref="T477">IF(AND(B477:D477="",G477:P477=""),"",MAX(0,K477-L477))</f>
        <v>0</v>
      </c>
      <c r="U477" s="8" cm="1">
        <f t="array" ref="U477">IF(AND(B477:D477="",G477:P477=""),"",VLOOKUP(J477,ABen_Rates,3,FALSE)*T477*S477)</f>
        <v>0</v>
      </c>
      <c r="V477" s="8" cm="1">
        <f t="array" ref="V477">IF(AND(B477:D477="",G477:P477=""),"",VLOOKUP(D477,Treatment_Life,2,FALSE)*U477)</f>
        <v>0</v>
      </c>
      <c r="W477" s="8" cm="1">
        <f t="array" ref="W477">IF(AND(B477:D477="",G477:P477=""),"",(H477-G477)*O477*Lane_Width*Cost_m2)</f>
        <v>17085.599999999999</v>
      </c>
      <c r="X477" s="8" cm="1">
        <f t="array" ref="X477">IF(AND(B477:D477="",G477:P477=""),"",V477*Av_Cost_Coll/W477)</f>
        <v>0</v>
      </c>
      <c r="Y477" s="8" cm="1">
        <f t="array" ref="Y477">IF(AND(B477:D477="",G477:P477=""),"",VLOOKUP(CONCATENATE(M477,"-",N477),Likelihood,2,FALSE))</f>
        <v>50</v>
      </c>
      <c r="Z477" s="8" t="str" cm="1">
        <f t="array" ref="Z477">IF(AND(B477:D477="",G477:P477=""),"",IF(X477&gt;=2,IF(Y477&gt;50,"P1","P3"),IF(X477&gt;0,IF(Y477&gt;50,"P2","P5"),IF(Y477&gt;50,"P4","P6"))))</f>
        <v>P6</v>
      </c>
    </row>
    <row r="478" spans="1:26" x14ac:dyDescent="0.35">
      <c r="A478" t="s">
        <v>197</v>
      </c>
      <c r="B478">
        <v>477</v>
      </c>
      <c r="C478" t="s">
        <v>295</v>
      </c>
      <c r="D478" t="s">
        <v>52</v>
      </c>
      <c r="E478" s="5" t="s">
        <v>112</v>
      </c>
      <c r="F478" s="5" t="s">
        <v>153</v>
      </c>
      <c r="G478">
        <v>1662</v>
      </c>
      <c r="H478">
        <v>1764</v>
      </c>
      <c r="I478" t="s">
        <v>154</v>
      </c>
      <c r="J478" t="s">
        <v>13</v>
      </c>
      <c r="K478">
        <v>0.3</v>
      </c>
      <c r="L478">
        <v>0.442</v>
      </c>
      <c r="M478">
        <v>1</v>
      </c>
      <c r="N478">
        <v>0</v>
      </c>
      <c r="O478">
        <v>1</v>
      </c>
      <c r="P478">
        <v>3998</v>
      </c>
      <c r="Q478" s="8" t="str" cm="1">
        <f t="array" ref="Q478">IF(AND(B478="",D478="",G478:H478="",J478:P478),"",IF(OR(B478="",D478="",AND(D478&lt;&gt;"A",D478&lt;&gt;"B",D478&lt;&gt;"C",D478&lt;&gt;"D",D478&lt;&gt;"U"),G478&lt;0,H478&lt;G478,AND(J478&lt;&gt;"BC",J478&lt;&gt;"SG",J478&lt;&gt;"KQ",J478&lt;&gt;"R"),J478="",K478="",L478="",L478&lt; 0,OR(M478="",M478&gt;15),OR(N478="",N478&gt;15),O478="",P478=""),"ERROR - Please check inputs",""))</f>
        <v/>
      </c>
      <c r="R478" s="8" cm="1">
        <f t="array" ref="R478">IF(AND(B478:D478="",G478:P478=""),"",H478-G478)</f>
        <v>102</v>
      </c>
      <c r="S478" s="8" cm="1">
        <f t="array" ref="S478">IF(AND(B478:D478="",G478:P478=""),"",P478*R478/1000*365)</f>
        <v>148845.54</v>
      </c>
      <c r="T478" s="8" cm="1">
        <f t="array" ref="T478">IF(AND(B478:D478="",G478:P478=""),"",MAX(0,K478-L478))</f>
        <v>0</v>
      </c>
      <c r="U478" s="8" cm="1">
        <f t="array" ref="U478">IF(AND(B478:D478="",G478:P478=""),"",VLOOKUP(J478,ABen_Rates,3,FALSE)*T478*S478)</f>
        <v>0</v>
      </c>
      <c r="V478" s="8" cm="1">
        <f t="array" ref="V478">IF(AND(B478:D478="",G478:P478=""),"",VLOOKUP(D478,Treatment_Life,2,FALSE)*U478)</f>
        <v>0</v>
      </c>
      <c r="W478" s="8" cm="1">
        <f t="array" ref="W478">IF(AND(B478:D478="",G478:P478=""),"",(H478-G478)*O478*Lane_Width*Cost_m2)</f>
        <v>2203.1999999999998</v>
      </c>
      <c r="X478" s="8" cm="1">
        <f t="array" ref="X478">IF(AND(B478:D478="",G478:P478=""),"",V478*Av_Cost_Coll/W478)</f>
        <v>0</v>
      </c>
      <c r="Y478" s="8" cm="1">
        <f t="array" ref="Y478">IF(AND(B478:D478="",G478:P478=""),"",VLOOKUP(CONCATENATE(M478,"-",N478),Likelihood,2,FALSE))</f>
        <v>43</v>
      </c>
      <c r="Z478" s="8" t="str" cm="1">
        <f t="array" ref="Z478">IF(AND(B478:D478="",G478:P478=""),"",IF(X478&gt;=2,IF(Y478&gt;50,"P1","P3"),IF(X478&gt;0,IF(Y478&gt;50,"P2","P5"),IF(Y478&gt;50,"P4","P6"))))</f>
        <v>P6</v>
      </c>
    </row>
    <row r="479" spans="1:26" x14ac:dyDescent="0.35">
      <c r="A479" t="s">
        <v>197</v>
      </c>
      <c r="B479">
        <v>478</v>
      </c>
      <c r="C479" t="s">
        <v>295</v>
      </c>
      <c r="D479" t="s">
        <v>52</v>
      </c>
      <c r="E479" s="5" t="s">
        <v>112</v>
      </c>
      <c r="F479" s="5" t="s">
        <v>153</v>
      </c>
      <c r="G479">
        <v>0</v>
      </c>
      <c r="H479">
        <v>72</v>
      </c>
      <c r="I479" t="s">
        <v>172</v>
      </c>
      <c r="J479" t="s">
        <v>13</v>
      </c>
      <c r="K479">
        <v>0.3</v>
      </c>
      <c r="L479">
        <v>0.39600000000000002</v>
      </c>
      <c r="M479">
        <v>0</v>
      </c>
      <c r="N479">
        <v>0</v>
      </c>
      <c r="O479">
        <v>1</v>
      </c>
      <c r="P479">
        <v>3998</v>
      </c>
      <c r="Q479" s="8" t="str" cm="1">
        <f t="array" ref="Q479">IF(AND(B479="",D479="",G479:H479="",J479:P479),"",IF(OR(B479="",D479="",AND(D479&lt;&gt;"A",D479&lt;&gt;"B",D479&lt;&gt;"C",D479&lt;&gt;"D",D479&lt;&gt;"U"),G479&lt;0,H479&lt;G479,AND(J479&lt;&gt;"BC",J479&lt;&gt;"SG",J479&lt;&gt;"KQ",J479&lt;&gt;"R"),J479="",K479="",L479="",L479&lt; 0,OR(M479="",M479&gt;15),OR(N479="",N479&gt;15),O479="",P479=""),"ERROR - Please check inputs",""))</f>
        <v/>
      </c>
      <c r="R479" s="8" cm="1">
        <f t="array" ref="R479">IF(AND(B479:D479="",G479:P479=""),"",H479-G479)</f>
        <v>72</v>
      </c>
      <c r="S479" s="8" cm="1">
        <f t="array" ref="S479">IF(AND(B479:D479="",G479:P479=""),"",P479*R479/1000*365)</f>
        <v>105067.44</v>
      </c>
      <c r="T479" s="8" cm="1">
        <f t="array" ref="T479">IF(AND(B479:D479="",G479:P479=""),"",MAX(0,K479-L479))</f>
        <v>0</v>
      </c>
      <c r="U479" s="8" cm="1">
        <f t="array" ref="U479">IF(AND(B479:D479="",G479:P479=""),"",VLOOKUP(J479,ABen_Rates,3,FALSE)*T479*S479)</f>
        <v>0</v>
      </c>
      <c r="V479" s="8" cm="1">
        <f t="array" ref="V479">IF(AND(B479:D479="",G479:P479=""),"",VLOOKUP(D479,Treatment_Life,2,FALSE)*U479)</f>
        <v>0</v>
      </c>
      <c r="W479" s="8" cm="1">
        <f t="array" ref="W479">IF(AND(B479:D479="",G479:P479=""),"",(H479-G479)*O479*Lane_Width*Cost_m2)</f>
        <v>1555.1999999999998</v>
      </c>
      <c r="X479" s="8" cm="1">
        <f t="array" ref="X479">IF(AND(B479:D479="",G479:P479=""),"",V479*Av_Cost_Coll/W479)</f>
        <v>0</v>
      </c>
      <c r="Y479" s="8" cm="1">
        <f t="array" ref="Y479">IF(AND(B479:D479="",G479:P479=""),"",VLOOKUP(CONCATENATE(M479,"-",N479),Likelihood,2,FALSE))</f>
        <v>50</v>
      </c>
      <c r="Z479" s="8" t="str" cm="1">
        <f t="array" ref="Z479">IF(AND(B479:D479="",G479:P479=""),"",IF(X479&gt;=2,IF(Y479&gt;50,"P1","P3"),IF(X479&gt;0,IF(Y479&gt;50,"P2","P5"),IF(Y479&gt;50,"P4","P6"))))</f>
        <v>P6</v>
      </c>
    </row>
    <row r="480" spans="1:26" x14ac:dyDescent="0.35">
      <c r="A480" t="s">
        <v>197</v>
      </c>
      <c r="B480">
        <v>479</v>
      </c>
      <c r="C480" t="s">
        <v>295</v>
      </c>
      <c r="D480" t="s">
        <v>52</v>
      </c>
      <c r="E480" s="5" t="s">
        <v>112</v>
      </c>
      <c r="F480" s="5" t="s">
        <v>153</v>
      </c>
      <c r="G480">
        <v>72</v>
      </c>
      <c r="H480">
        <v>132</v>
      </c>
      <c r="I480" t="s">
        <v>172</v>
      </c>
      <c r="J480" t="s">
        <v>13</v>
      </c>
      <c r="K480">
        <v>0.3</v>
      </c>
      <c r="L480">
        <v>0.35</v>
      </c>
      <c r="M480">
        <v>0</v>
      </c>
      <c r="N480">
        <v>0</v>
      </c>
      <c r="O480">
        <v>1</v>
      </c>
      <c r="P480">
        <v>3998</v>
      </c>
      <c r="Q480" s="8" t="str" cm="1">
        <f t="array" ref="Q480">IF(AND(B480="",D480="",G480:H480="",J480:P480),"",IF(OR(B480="",D480="",AND(D480&lt;&gt;"A",D480&lt;&gt;"B",D480&lt;&gt;"C",D480&lt;&gt;"D",D480&lt;&gt;"U"),G480&lt;0,H480&lt;G480,AND(J480&lt;&gt;"BC",J480&lt;&gt;"SG",J480&lt;&gt;"KQ",J480&lt;&gt;"R"),J480="",K480="",L480="",L480&lt; 0,OR(M480="",M480&gt;15),OR(N480="",N480&gt;15),O480="",P480=""),"ERROR - Please check inputs",""))</f>
        <v/>
      </c>
      <c r="R480" s="8" cm="1">
        <f t="array" ref="R480">IF(AND(B480:D480="",G480:P480=""),"",H480-G480)</f>
        <v>60</v>
      </c>
      <c r="S480" s="8" cm="1">
        <f t="array" ref="S480">IF(AND(B480:D480="",G480:P480=""),"",P480*R480/1000*365)</f>
        <v>87556.2</v>
      </c>
      <c r="T480" s="8" cm="1">
        <f t="array" ref="T480">IF(AND(B480:D480="",G480:P480=""),"",MAX(0,K480-L480))</f>
        <v>0</v>
      </c>
      <c r="U480" s="8" cm="1">
        <f t="array" ref="U480">IF(AND(B480:D480="",G480:P480=""),"",VLOOKUP(J480,ABen_Rates,3,FALSE)*T480*S480)</f>
        <v>0</v>
      </c>
      <c r="V480" s="8" cm="1">
        <f t="array" ref="V480">IF(AND(B480:D480="",G480:P480=""),"",VLOOKUP(D480,Treatment_Life,2,FALSE)*U480)</f>
        <v>0</v>
      </c>
      <c r="W480" s="8" cm="1">
        <f t="array" ref="W480">IF(AND(B480:D480="",G480:P480=""),"",(H480-G480)*O480*Lane_Width*Cost_m2)</f>
        <v>1296</v>
      </c>
      <c r="X480" s="8" cm="1">
        <f t="array" ref="X480">IF(AND(B480:D480="",G480:P480=""),"",V480*Av_Cost_Coll/W480)</f>
        <v>0</v>
      </c>
      <c r="Y480" s="8" cm="1">
        <f t="array" ref="Y480">IF(AND(B480:D480="",G480:P480=""),"",VLOOKUP(CONCATENATE(M480,"-",N480),Likelihood,2,FALSE))</f>
        <v>50</v>
      </c>
      <c r="Z480" s="8" t="str" cm="1">
        <f t="array" ref="Z480">IF(AND(B480:D480="",G480:P480=""),"",IF(X480&gt;=2,IF(Y480&gt;50,"P1","P3"),IF(X480&gt;0,IF(Y480&gt;50,"P2","P5"),IF(Y480&gt;50,"P4","P6"))))</f>
        <v>P6</v>
      </c>
    </row>
    <row r="481" spans="1:26" x14ac:dyDescent="0.35">
      <c r="A481" t="s">
        <v>197</v>
      </c>
      <c r="B481">
        <v>480</v>
      </c>
      <c r="C481" t="s">
        <v>295</v>
      </c>
      <c r="D481" t="s">
        <v>52</v>
      </c>
      <c r="E481" s="5" t="s">
        <v>112</v>
      </c>
      <c r="F481" s="5" t="s">
        <v>153</v>
      </c>
      <c r="G481">
        <v>132</v>
      </c>
      <c r="H481">
        <v>356</v>
      </c>
      <c r="I481" t="s">
        <v>172</v>
      </c>
      <c r="J481" t="s">
        <v>7</v>
      </c>
      <c r="K481">
        <v>0.35</v>
      </c>
      <c r="L481">
        <v>0.35700000000000004</v>
      </c>
      <c r="M481">
        <v>0</v>
      </c>
      <c r="N481">
        <v>0</v>
      </c>
      <c r="O481">
        <v>1</v>
      </c>
      <c r="P481">
        <v>3998</v>
      </c>
      <c r="Q481" s="8" t="str" cm="1">
        <f t="array" ref="Q481">IF(AND(B481="",D481="",G481:H481="",J481:P481),"",IF(OR(B481="",D481="",AND(D481&lt;&gt;"A",D481&lt;&gt;"B",D481&lt;&gt;"C",D481&lt;&gt;"D",D481&lt;&gt;"U"),G481&lt;0,H481&lt;G481,AND(J481&lt;&gt;"BC",J481&lt;&gt;"SG",J481&lt;&gt;"KQ",J481&lt;&gt;"R"),J481="",K481="",L481="",L481&lt; 0,OR(M481="",M481&gt;15),OR(N481="",N481&gt;15),O481="",P481=""),"ERROR - Please check inputs",""))</f>
        <v/>
      </c>
      <c r="R481" s="8" cm="1">
        <f t="array" ref="R481">IF(AND(B481:D481="",G481:P481=""),"",H481-G481)</f>
        <v>224</v>
      </c>
      <c r="S481" s="8" cm="1">
        <f t="array" ref="S481">IF(AND(B481:D481="",G481:P481=""),"",P481*R481/1000*365)</f>
        <v>326876.48</v>
      </c>
      <c r="T481" s="8" cm="1">
        <f t="array" ref="T481">IF(AND(B481:D481="",G481:P481=""),"",MAX(0,K481-L481))</f>
        <v>0</v>
      </c>
      <c r="U481" s="8" cm="1">
        <f t="array" ref="U481">IF(AND(B481:D481="",G481:P481=""),"",VLOOKUP(J481,ABen_Rates,3,FALSE)*T481*S481)</f>
        <v>0</v>
      </c>
      <c r="V481" s="8" cm="1">
        <f t="array" ref="V481">IF(AND(B481:D481="",G481:P481=""),"",VLOOKUP(D481,Treatment_Life,2,FALSE)*U481)</f>
        <v>0</v>
      </c>
      <c r="W481" s="8" cm="1">
        <f t="array" ref="W481">IF(AND(B481:D481="",G481:P481=""),"",(H481-G481)*O481*Lane_Width*Cost_m2)</f>
        <v>4838.3999999999996</v>
      </c>
      <c r="X481" s="8" cm="1">
        <f t="array" ref="X481">IF(AND(B481:D481="",G481:P481=""),"",V481*Av_Cost_Coll/W481)</f>
        <v>0</v>
      </c>
      <c r="Y481" s="8" cm="1">
        <f t="array" ref="Y481">IF(AND(B481:D481="",G481:P481=""),"",VLOOKUP(CONCATENATE(M481,"-",N481),Likelihood,2,FALSE))</f>
        <v>50</v>
      </c>
      <c r="Z481" s="8" t="str" cm="1">
        <f t="array" ref="Z481">IF(AND(B481:D481="",G481:P481=""),"",IF(X481&gt;=2,IF(Y481&gt;50,"P1","P3"),IF(X481&gt;0,IF(Y481&gt;50,"P2","P5"),IF(Y481&gt;50,"P4","P6"))))</f>
        <v>P6</v>
      </c>
    </row>
    <row r="482" spans="1:26" x14ac:dyDescent="0.35">
      <c r="A482" t="s">
        <v>197</v>
      </c>
      <c r="B482">
        <v>481</v>
      </c>
      <c r="C482" t="s">
        <v>295</v>
      </c>
      <c r="D482" t="s">
        <v>52</v>
      </c>
      <c r="E482" s="5" t="s">
        <v>112</v>
      </c>
      <c r="F482" s="5" t="s">
        <v>153</v>
      </c>
      <c r="G482">
        <v>356</v>
      </c>
      <c r="H482">
        <v>541</v>
      </c>
      <c r="I482" t="s">
        <v>172</v>
      </c>
      <c r="J482" t="s">
        <v>13</v>
      </c>
      <c r="K482">
        <v>0.3</v>
      </c>
      <c r="L482">
        <v>0.34500000000000003</v>
      </c>
      <c r="M482">
        <v>0</v>
      </c>
      <c r="N482">
        <v>0</v>
      </c>
      <c r="O482">
        <v>1</v>
      </c>
      <c r="P482">
        <v>3998</v>
      </c>
      <c r="Q482" s="8" t="str" cm="1">
        <f t="array" ref="Q482">IF(AND(B482="",D482="",G482:H482="",J482:P482),"",IF(OR(B482="",D482="",AND(D482&lt;&gt;"A",D482&lt;&gt;"B",D482&lt;&gt;"C",D482&lt;&gt;"D",D482&lt;&gt;"U"),G482&lt;0,H482&lt;G482,AND(J482&lt;&gt;"BC",J482&lt;&gt;"SG",J482&lt;&gt;"KQ",J482&lt;&gt;"R"),J482="",K482="",L482="",L482&lt; 0,OR(M482="",M482&gt;15),OR(N482="",N482&gt;15),O482="",P482=""),"ERROR - Please check inputs",""))</f>
        <v/>
      </c>
      <c r="R482" s="8" cm="1">
        <f t="array" ref="R482">IF(AND(B482:D482="",G482:P482=""),"",H482-G482)</f>
        <v>185</v>
      </c>
      <c r="S482" s="8" cm="1">
        <f t="array" ref="S482">IF(AND(B482:D482="",G482:P482=""),"",P482*R482/1000*365)</f>
        <v>269964.95</v>
      </c>
      <c r="T482" s="8" cm="1">
        <f t="array" ref="T482">IF(AND(B482:D482="",G482:P482=""),"",MAX(0,K482-L482))</f>
        <v>0</v>
      </c>
      <c r="U482" s="8" cm="1">
        <f t="array" ref="U482">IF(AND(B482:D482="",G482:P482=""),"",VLOOKUP(J482,ABen_Rates,3,FALSE)*T482*S482)</f>
        <v>0</v>
      </c>
      <c r="V482" s="8" cm="1">
        <f t="array" ref="V482">IF(AND(B482:D482="",G482:P482=""),"",VLOOKUP(D482,Treatment_Life,2,FALSE)*U482)</f>
        <v>0</v>
      </c>
      <c r="W482" s="8" cm="1">
        <f t="array" ref="W482">IF(AND(B482:D482="",G482:P482=""),"",(H482-G482)*O482*Lane_Width*Cost_m2)</f>
        <v>3996</v>
      </c>
      <c r="X482" s="8" cm="1">
        <f t="array" ref="X482">IF(AND(B482:D482="",G482:P482=""),"",V482*Av_Cost_Coll/W482)</f>
        <v>0</v>
      </c>
      <c r="Y482" s="8" cm="1">
        <f t="array" ref="Y482">IF(AND(B482:D482="",G482:P482=""),"",VLOOKUP(CONCATENATE(M482,"-",N482),Likelihood,2,FALSE))</f>
        <v>50</v>
      </c>
      <c r="Z482" s="8" t="str" cm="1">
        <f t="array" ref="Z482">IF(AND(B482:D482="",G482:P482=""),"",IF(X482&gt;=2,IF(Y482&gt;50,"P1","P3"),IF(X482&gt;0,IF(Y482&gt;50,"P2","P5"),IF(Y482&gt;50,"P4","P6"))))</f>
        <v>P6</v>
      </c>
    </row>
    <row r="483" spans="1:26" x14ac:dyDescent="0.35">
      <c r="A483" t="s">
        <v>197</v>
      </c>
      <c r="B483">
        <v>482</v>
      </c>
      <c r="C483" t="s">
        <v>295</v>
      </c>
      <c r="D483" t="s">
        <v>52</v>
      </c>
      <c r="E483" s="5" t="s">
        <v>112</v>
      </c>
      <c r="F483" s="5" t="s">
        <v>153</v>
      </c>
      <c r="G483">
        <v>541</v>
      </c>
      <c r="H483">
        <v>849</v>
      </c>
      <c r="I483" t="s">
        <v>172</v>
      </c>
      <c r="J483" t="s">
        <v>7</v>
      </c>
      <c r="K483">
        <v>0.35</v>
      </c>
      <c r="L483">
        <v>0.38400000000000001</v>
      </c>
      <c r="M483">
        <v>0</v>
      </c>
      <c r="N483">
        <v>0</v>
      </c>
      <c r="O483">
        <v>1</v>
      </c>
      <c r="P483">
        <v>3998</v>
      </c>
      <c r="Q483" s="8" t="str" cm="1">
        <f t="array" ref="Q483">IF(AND(B483="",D483="",G483:H483="",J483:P483),"",IF(OR(B483="",D483="",AND(D483&lt;&gt;"A",D483&lt;&gt;"B",D483&lt;&gt;"C",D483&lt;&gt;"D",D483&lt;&gt;"U"),G483&lt;0,H483&lt;G483,AND(J483&lt;&gt;"BC",J483&lt;&gt;"SG",J483&lt;&gt;"KQ",J483&lt;&gt;"R"),J483="",K483="",L483="",L483&lt; 0,OR(M483="",M483&gt;15),OR(N483="",N483&gt;15),O483="",P483=""),"ERROR - Please check inputs",""))</f>
        <v/>
      </c>
      <c r="R483" s="8" cm="1">
        <f t="array" ref="R483">IF(AND(B483:D483="",G483:P483=""),"",H483-G483)</f>
        <v>308</v>
      </c>
      <c r="S483" s="8" cm="1">
        <f t="array" ref="S483">IF(AND(B483:D483="",G483:P483=""),"",P483*R483/1000*365)</f>
        <v>449455.16000000003</v>
      </c>
      <c r="T483" s="8" cm="1">
        <f t="array" ref="T483">IF(AND(B483:D483="",G483:P483=""),"",MAX(0,K483-L483))</f>
        <v>0</v>
      </c>
      <c r="U483" s="8" cm="1">
        <f t="array" ref="U483">IF(AND(B483:D483="",G483:P483=""),"",VLOOKUP(J483,ABen_Rates,3,FALSE)*T483*S483)</f>
        <v>0</v>
      </c>
      <c r="V483" s="8" cm="1">
        <f t="array" ref="V483">IF(AND(B483:D483="",G483:P483=""),"",VLOOKUP(D483,Treatment_Life,2,FALSE)*U483)</f>
        <v>0</v>
      </c>
      <c r="W483" s="8" cm="1">
        <f t="array" ref="W483">IF(AND(B483:D483="",G483:P483=""),"",(H483-G483)*O483*Lane_Width*Cost_m2)</f>
        <v>6652.7999999999993</v>
      </c>
      <c r="X483" s="8" cm="1">
        <f t="array" ref="X483">IF(AND(B483:D483="",G483:P483=""),"",V483*Av_Cost_Coll/W483)</f>
        <v>0</v>
      </c>
      <c r="Y483" s="8" cm="1">
        <f t="array" ref="Y483">IF(AND(B483:D483="",G483:P483=""),"",VLOOKUP(CONCATENATE(M483,"-",N483),Likelihood,2,FALSE))</f>
        <v>50</v>
      </c>
      <c r="Z483" s="8" t="str" cm="1">
        <f t="array" ref="Z483">IF(AND(B483:D483="",G483:P483=""),"",IF(X483&gt;=2,IF(Y483&gt;50,"P1","P3"),IF(X483&gt;0,IF(Y483&gt;50,"P2","P5"),IF(Y483&gt;50,"P4","P6"))))</f>
        <v>P6</v>
      </c>
    </row>
    <row r="484" spans="1:26" x14ac:dyDescent="0.35">
      <c r="A484" t="s">
        <v>197</v>
      </c>
      <c r="B484">
        <v>483</v>
      </c>
      <c r="C484" t="s">
        <v>295</v>
      </c>
      <c r="D484" t="s">
        <v>52</v>
      </c>
      <c r="E484" s="5" t="s">
        <v>112</v>
      </c>
      <c r="F484" s="5" t="s">
        <v>153</v>
      </c>
      <c r="G484">
        <v>849</v>
      </c>
      <c r="H484">
        <v>921</v>
      </c>
      <c r="I484" t="s">
        <v>172</v>
      </c>
      <c r="J484" t="s">
        <v>13</v>
      </c>
      <c r="K484">
        <v>0.3</v>
      </c>
      <c r="L484">
        <v>0.41000000000000003</v>
      </c>
      <c r="M484">
        <v>0</v>
      </c>
      <c r="N484">
        <v>0</v>
      </c>
      <c r="O484">
        <v>1</v>
      </c>
      <c r="P484">
        <v>3998</v>
      </c>
      <c r="Q484" s="8" t="str" cm="1">
        <f t="array" ref="Q484">IF(AND(B484="",D484="",G484:H484="",J484:P484),"",IF(OR(B484="",D484="",AND(D484&lt;&gt;"A",D484&lt;&gt;"B",D484&lt;&gt;"C",D484&lt;&gt;"D",D484&lt;&gt;"U"),G484&lt;0,H484&lt;G484,AND(J484&lt;&gt;"BC",J484&lt;&gt;"SG",J484&lt;&gt;"KQ",J484&lt;&gt;"R"),J484="",K484="",L484="",L484&lt; 0,OR(M484="",M484&gt;15),OR(N484="",N484&gt;15),O484="",P484=""),"ERROR - Please check inputs",""))</f>
        <v/>
      </c>
      <c r="R484" s="8" cm="1">
        <f t="array" ref="R484">IF(AND(B484:D484="",G484:P484=""),"",H484-G484)</f>
        <v>72</v>
      </c>
      <c r="S484" s="8" cm="1">
        <f t="array" ref="S484">IF(AND(B484:D484="",G484:P484=""),"",P484*R484/1000*365)</f>
        <v>105067.44</v>
      </c>
      <c r="T484" s="8" cm="1">
        <f t="array" ref="T484">IF(AND(B484:D484="",G484:P484=""),"",MAX(0,K484-L484))</f>
        <v>0</v>
      </c>
      <c r="U484" s="8" cm="1">
        <f t="array" ref="U484">IF(AND(B484:D484="",G484:P484=""),"",VLOOKUP(J484,ABen_Rates,3,FALSE)*T484*S484)</f>
        <v>0</v>
      </c>
      <c r="V484" s="8" cm="1">
        <f t="array" ref="V484">IF(AND(B484:D484="",G484:P484=""),"",VLOOKUP(D484,Treatment_Life,2,FALSE)*U484)</f>
        <v>0</v>
      </c>
      <c r="W484" s="8" cm="1">
        <f t="array" ref="W484">IF(AND(B484:D484="",G484:P484=""),"",(H484-G484)*O484*Lane_Width*Cost_m2)</f>
        <v>1555.1999999999998</v>
      </c>
      <c r="X484" s="8" cm="1">
        <f t="array" ref="X484">IF(AND(B484:D484="",G484:P484=""),"",V484*Av_Cost_Coll/W484)</f>
        <v>0</v>
      </c>
      <c r="Y484" s="8" cm="1">
        <f t="array" ref="Y484">IF(AND(B484:D484="",G484:P484=""),"",VLOOKUP(CONCATENATE(M484,"-",N484),Likelihood,2,FALSE))</f>
        <v>50</v>
      </c>
      <c r="Z484" s="8" t="str" cm="1">
        <f t="array" ref="Z484">IF(AND(B484:D484="",G484:P484=""),"",IF(X484&gt;=2,IF(Y484&gt;50,"P1","P3"),IF(X484&gt;0,IF(Y484&gt;50,"P2","P5"),IF(Y484&gt;50,"P4","P6"))))</f>
        <v>P6</v>
      </c>
    </row>
    <row r="485" spans="1:26" x14ac:dyDescent="0.35">
      <c r="A485" t="s">
        <v>197</v>
      </c>
      <c r="B485">
        <v>484</v>
      </c>
      <c r="C485" t="s">
        <v>295</v>
      </c>
      <c r="D485" t="s">
        <v>52</v>
      </c>
      <c r="E485" s="5" t="s">
        <v>112</v>
      </c>
      <c r="F485" s="5" t="s">
        <v>153</v>
      </c>
      <c r="G485">
        <v>921</v>
      </c>
      <c r="H485">
        <v>1021</v>
      </c>
      <c r="I485" t="s">
        <v>172</v>
      </c>
      <c r="J485" t="s">
        <v>7</v>
      </c>
      <c r="K485">
        <v>0.35</v>
      </c>
      <c r="L485">
        <v>0.373</v>
      </c>
      <c r="M485">
        <v>0</v>
      </c>
      <c r="N485">
        <v>0</v>
      </c>
      <c r="O485">
        <v>1</v>
      </c>
      <c r="P485">
        <v>3998</v>
      </c>
      <c r="Q485" s="8" t="str" cm="1">
        <f t="array" ref="Q485">IF(AND(B485="",D485="",G485:H485="",J485:P485),"",IF(OR(B485="",D485="",AND(D485&lt;&gt;"A",D485&lt;&gt;"B",D485&lt;&gt;"C",D485&lt;&gt;"D",D485&lt;&gt;"U"),G485&lt;0,H485&lt;G485,AND(J485&lt;&gt;"BC",J485&lt;&gt;"SG",J485&lt;&gt;"KQ",J485&lt;&gt;"R"),J485="",K485="",L485="",L485&lt; 0,OR(M485="",M485&gt;15),OR(N485="",N485&gt;15),O485="",P485=""),"ERROR - Please check inputs",""))</f>
        <v/>
      </c>
      <c r="R485" s="8" cm="1">
        <f t="array" ref="R485">IF(AND(B485:D485="",G485:P485=""),"",H485-G485)</f>
        <v>100</v>
      </c>
      <c r="S485" s="8" cm="1">
        <f t="array" ref="S485">IF(AND(B485:D485="",G485:P485=""),"",P485*R485/1000*365)</f>
        <v>145927</v>
      </c>
      <c r="T485" s="8" cm="1">
        <f t="array" ref="T485">IF(AND(B485:D485="",G485:P485=""),"",MAX(0,K485-L485))</f>
        <v>0</v>
      </c>
      <c r="U485" s="8" cm="1">
        <f t="array" ref="U485">IF(AND(B485:D485="",G485:P485=""),"",VLOOKUP(J485,ABen_Rates,3,FALSE)*T485*S485)</f>
        <v>0</v>
      </c>
      <c r="V485" s="8" cm="1">
        <f t="array" ref="V485">IF(AND(B485:D485="",G485:P485=""),"",VLOOKUP(D485,Treatment_Life,2,FALSE)*U485)</f>
        <v>0</v>
      </c>
      <c r="W485" s="8" cm="1">
        <f t="array" ref="W485">IF(AND(B485:D485="",G485:P485=""),"",(H485-G485)*O485*Lane_Width*Cost_m2)</f>
        <v>2160</v>
      </c>
      <c r="X485" s="8" cm="1">
        <f t="array" ref="X485">IF(AND(B485:D485="",G485:P485=""),"",V485*Av_Cost_Coll/W485)</f>
        <v>0</v>
      </c>
      <c r="Y485" s="8" cm="1">
        <f t="array" ref="Y485">IF(AND(B485:D485="",G485:P485=""),"",VLOOKUP(CONCATENATE(M485,"-",N485),Likelihood,2,FALSE))</f>
        <v>50</v>
      </c>
      <c r="Z485" s="8" t="str" cm="1">
        <f t="array" ref="Z485">IF(AND(B485:D485="",G485:P485=""),"",IF(X485&gt;=2,IF(Y485&gt;50,"P1","P3"),IF(X485&gt;0,IF(Y485&gt;50,"P2","P5"),IF(Y485&gt;50,"P4","P6"))))</f>
        <v>P6</v>
      </c>
    </row>
    <row r="486" spans="1:26" x14ac:dyDescent="0.35">
      <c r="A486" t="s">
        <v>197</v>
      </c>
      <c r="B486">
        <v>485</v>
      </c>
      <c r="C486" t="s">
        <v>295</v>
      </c>
      <c r="D486" t="s">
        <v>52</v>
      </c>
      <c r="E486" s="5" t="s">
        <v>112</v>
      </c>
      <c r="F486" s="5" t="s">
        <v>153</v>
      </c>
      <c r="G486">
        <v>1121</v>
      </c>
      <c r="H486">
        <v>1521</v>
      </c>
      <c r="I486" t="s">
        <v>172</v>
      </c>
      <c r="J486" t="s">
        <v>7</v>
      </c>
      <c r="K486">
        <v>0.35</v>
      </c>
      <c r="L486">
        <v>0.38400000000000001</v>
      </c>
      <c r="M486">
        <v>0</v>
      </c>
      <c r="N486">
        <v>0</v>
      </c>
      <c r="O486">
        <v>1</v>
      </c>
      <c r="P486">
        <v>3998</v>
      </c>
      <c r="Q486" s="8" t="str" cm="1">
        <f t="array" ref="Q486">IF(AND(B486="",D486="",G486:H486="",J486:P486),"",IF(OR(B486="",D486="",AND(D486&lt;&gt;"A",D486&lt;&gt;"B",D486&lt;&gt;"C",D486&lt;&gt;"D",D486&lt;&gt;"U"),G486&lt;0,H486&lt;G486,AND(J486&lt;&gt;"BC",J486&lt;&gt;"SG",J486&lt;&gt;"KQ",J486&lt;&gt;"R"),J486="",K486="",L486="",L486&lt; 0,OR(M486="",M486&gt;15),OR(N486="",N486&gt;15),O486="",P486=""),"ERROR - Please check inputs",""))</f>
        <v/>
      </c>
      <c r="R486" s="8" cm="1">
        <f t="array" ref="R486">IF(AND(B486:D486="",G486:P486=""),"",H486-G486)</f>
        <v>400</v>
      </c>
      <c r="S486" s="8" cm="1">
        <f t="array" ref="S486">IF(AND(B486:D486="",G486:P486=""),"",P486*R486/1000*365)</f>
        <v>583708</v>
      </c>
      <c r="T486" s="8" cm="1">
        <f t="array" ref="T486">IF(AND(B486:D486="",G486:P486=""),"",MAX(0,K486-L486))</f>
        <v>0</v>
      </c>
      <c r="U486" s="8" cm="1">
        <f t="array" ref="U486">IF(AND(B486:D486="",G486:P486=""),"",VLOOKUP(J486,ABen_Rates,3,FALSE)*T486*S486)</f>
        <v>0</v>
      </c>
      <c r="V486" s="8" cm="1">
        <f t="array" ref="V486">IF(AND(B486:D486="",G486:P486=""),"",VLOOKUP(D486,Treatment_Life,2,FALSE)*U486)</f>
        <v>0</v>
      </c>
      <c r="W486" s="8" cm="1">
        <f t="array" ref="W486">IF(AND(B486:D486="",G486:P486=""),"",(H486-G486)*O486*Lane_Width*Cost_m2)</f>
        <v>8640</v>
      </c>
      <c r="X486" s="8" cm="1">
        <f t="array" ref="X486">IF(AND(B486:D486="",G486:P486=""),"",V486*Av_Cost_Coll/W486)</f>
        <v>0</v>
      </c>
      <c r="Y486" s="8" cm="1">
        <f t="array" ref="Y486">IF(AND(B486:D486="",G486:P486=""),"",VLOOKUP(CONCATENATE(M486,"-",N486),Likelihood,2,FALSE))</f>
        <v>50</v>
      </c>
      <c r="Z486" s="8" t="str" cm="1">
        <f t="array" ref="Z486">IF(AND(B486:D486="",G486:P486=""),"",IF(X486&gt;=2,IF(Y486&gt;50,"P1","P3"),IF(X486&gt;0,IF(Y486&gt;50,"P2","P5"),IF(Y486&gt;50,"P4","P6"))))</f>
        <v>P6</v>
      </c>
    </row>
    <row r="487" spans="1:26" x14ac:dyDescent="0.35">
      <c r="A487" t="s">
        <v>197</v>
      </c>
      <c r="B487">
        <v>486</v>
      </c>
      <c r="C487" t="s">
        <v>295</v>
      </c>
      <c r="D487" t="s">
        <v>52</v>
      </c>
      <c r="E487" s="5" t="s">
        <v>112</v>
      </c>
      <c r="F487" s="5" t="s">
        <v>153</v>
      </c>
      <c r="G487">
        <v>1712</v>
      </c>
      <c r="H487">
        <v>1826</v>
      </c>
      <c r="I487" t="s">
        <v>172</v>
      </c>
      <c r="J487" t="s">
        <v>13</v>
      </c>
      <c r="K487">
        <v>0.3</v>
      </c>
      <c r="L487">
        <v>0.45500000000000002</v>
      </c>
      <c r="M487">
        <v>2</v>
      </c>
      <c r="N487">
        <v>0</v>
      </c>
      <c r="O487">
        <v>1</v>
      </c>
      <c r="P487">
        <v>3998</v>
      </c>
      <c r="Q487" s="8" t="str" cm="1">
        <f t="array" ref="Q487">IF(AND(B487="",D487="",G487:H487="",J487:P487),"",IF(OR(B487="",D487="",AND(D487&lt;&gt;"A",D487&lt;&gt;"B",D487&lt;&gt;"C",D487&lt;&gt;"D",D487&lt;&gt;"U"),G487&lt;0,H487&lt;G487,AND(J487&lt;&gt;"BC",J487&lt;&gt;"SG",J487&lt;&gt;"KQ",J487&lt;&gt;"R"),J487="",K487="",L487="",L487&lt; 0,OR(M487="",M487&gt;15),OR(N487="",N487&gt;15),O487="",P487=""),"ERROR - Please check inputs",""))</f>
        <v/>
      </c>
      <c r="R487" s="8" cm="1">
        <f t="array" ref="R487">IF(AND(B487:D487="",G487:P487=""),"",H487-G487)</f>
        <v>114</v>
      </c>
      <c r="S487" s="8" cm="1">
        <f t="array" ref="S487">IF(AND(B487:D487="",G487:P487=""),"",P487*R487/1000*365)</f>
        <v>166356.78</v>
      </c>
      <c r="T487" s="8" cm="1">
        <f t="array" ref="T487">IF(AND(B487:D487="",G487:P487=""),"",MAX(0,K487-L487))</f>
        <v>0</v>
      </c>
      <c r="U487" s="8" cm="1">
        <f t="array" ref="U487">IF(AND(B487:D487="",G487:P487=""),"",VLOOKUP(J487,ABen_Rates,3,FALSE)*T487*S487)</f>
        <v>0</v>
      </c>
      <c r="V487" s="8" cm="1">
        <f t="array" ref="V487">IF(AND(B487:D487="",G487:P487=""),"",VLOOKUP(D487,Treatment_Life,2,FALSE)*U487)</f>
        <v>0</v>
      </c>
      <c r="W487" s="8" cm="1">
        <f t="array" ref="W487">IF(AND(B487:D487="",G487:P487=""),"",(H487-G487)*O487*Lane_Width*Cost_m2)</f>
        <v>2462.4</v>
      </c>
      <c r="X487" s="8" cm="1">
        <f t="array" ref="X487">IF(AND(B487:D487="",G487:P487=""),"",V487*Av_Cost_Coll/W487)</f>
        <v>0</v>
      </c>
      <c r="Y487" s="8" cm="1">
        <f t="array" ref="Y487">IF(AND(B487:D487="",G487:P487=""),"",VLOOKUP(CONCATENATE(M487,"-",N487),Likelihood,2,FALSE))</f>
        <v>36</v>
      </c>
      <c r="Z487" s="8" t="str" cm="1">
        <f t="array" ref="Z487">IF(AND(B487:D487="",G487:P487=""),"",IF(X487&gt;=2,IF(Y487&gt;50,"P1","P3"),IF(X487&gt;0,IF(Y487&gt;50,"P2","P5"),IF(Y487&gt;50,"P4","P6"))))</f>
        <v>P6</v>
      </c>
    </row>
    <row r="488" spans="1:26" x14ac:dyDescent="0.35">
      <c r="A488" t="s">
        <v>197</v>
      </c>
      <c r="B488">
        <v>487</v>
      </c>
      <c r="C488" t="s">
        <v>296</v>
      </c>
      <c r="D488" t="s">
        <v>52</v>
      </c>
      <c r="E488" s="5" t="s">
        <v>112</v>
      </c>
      <c r="F488" s="5" t="s">
        <v>153</v>
      </c>
      <c r="G488">
        <v>226</v>
      </c>
      <c r="H488">
        <v>286</v>
      </c>
      <c r="I488" t="s">
        <v>154</v>
      </c>
      <c r="J488" t="s">
        <v>13</v>
      </c>
      <c r="K488">
        <v>0.3</v>
      </c>
      <c r="L488">
        <v>0.46499999999999997</v>
      </c>
      <c r="M488">
        <v>1</v>
      </c>
      <c r="N488">
        <v>0</v>
      </c>
      <c r="O488">
        <v>1</v>
      </c>
      <c r="P488">
        <v>4200</v>
      </c>
      <c r="Q488" s="8" t="str" cm="1">
        <f t="array" ref="Q488">IF(AND(B488="",D488="",G488:H488="",J488:P488),"",IF(OR(B488="",D488="",AND(D488&lt;&gt;"A",D488&lt;&gt;"B",D488&lt;&gt;"C",D488&lt;&gt;"D",D488&lt;&gt;"U"),G488&lt;0,H488&lt;G488,AND(J488&lt;&gt;"BC",J488&lt;&gt;"SG",J488&lt;&gt;"KQ",J488&lt;&gt;"R"),J488="",K488="",L488="",L488&lt; 0,OR(M488="",M488&gt;15),OR(N488="",N488&gt;15),O488="",P488=""),"ERROR - Please check inputs",""))</f>
        <v/>
      </c>
      <c r="R488" s="8" cm="1">
        <f t="array" ref="R488">IF(AND(B488:D488="",G488:P488=""),"",H488-G488)</f>
        <v>60</v>
      </c>
      <c r="S488" s="8" cm="1">
        <f t="array" ref="S488">IF(AND(B488:D488="",G488:P488=""),"",P488*R488/1000*365)</f>
        <v>91980</v>
      </c>
      <c r="T488" s="8" cm="1">
        <f t="array" ref="T488">IF(AND(B488:D488="",G488:P488=""),"",MAX(0,K488-L488))</f>
        <v>0</v>
      </c>
      <c r="U488" s="8" cm="1">
        <f t="array" ref="U488">IF(AND(B488:D488="",G488:P488=""),"",VLOOKUP(J488,ABen_Rates,3,FALSE)*T488*S488)</f>
        <v>0</v>
      </c>
      <c r="V488" s="8" cm="1">
        <f t="array" ref="V488">IF(AND(B488:D488="",G488:P488=""),"",VLOOKUP(D488,Treatment_Life,2,FALSE)*U488)</f>
        <v>0</v>
      </c>
      <c r="W488" s="8" cm="1">
        <f t="array" ref="W488">IF(AND(B488:D488="",G488:P488=""),"",(H488-G488)*O488*Lane_Width*Cost_m2)</f>
        <v>1296</v>
      </c>
      <c r="X488" s="8" cm="1">
        <f t="array" ref="X488">IF(AND(B488:D488="",G488:P488=""),"",V488*Av_Cost_Coll/W488)</f>
        <v>0</v>
      </c>
      <c r="Y488" s="8" cm="1">
        <f t="array" ref="Y488">IF(AND(B488:D488="",G488:P488=""),"",VLOOKUP(CONCATENATE(M488,"-",N488),Likelihood,2,FALSE))</f>
        <v>43</v>
      </c>
      <c r="Z488" s="8" t="str" cm="1">
        <f t="array" ref="Z488">IF(AND(B488:D488="",G488:P488=""),"",IF(X488&gt;=2,IF(Y488&gt;50,"P1","P3"),IF(X488&gt;0,IF(Y488&gt;50,"P2","P5"),IF(Y488&gt;50,"P4","P6"))))</f>
        <v>P6</v>
      </c>
    </row>
    <row r="489" spans="1:26" x14ac:dyDescent="0.35">
      <c r="A489" t="s">
        <v>197</v>
      </c>
      <c r="B489">
        <v>488</v>
      </c>
      <c r="C489" t="s">
        <v>296</v>
      </c>
      <c r="D489" t="s">
        <v>52</v>
      </c>
      <c r="E489" s="5" t="s">
        <v>112</v>
      </c>
      <c r="F489" s="5" t="s">
        <v>153</v>
      </c>
      <c r="G489">
        <v>650</v>
      </c>
      <c r="H489">
        <v>710</v>
      </c>
      <c r="I489" t="s">
        <v>154</v>
      </c>
      <c r="J489" t="s">
        <v>13</v>
      </c>
      <c r="K489">
        <v>0.3</v>
      </c>
      <c r="L489">
        <v>0.45800000000000002</v>
      </c>
      <c r="M489">
        <v>0</v>
      </c>
      <c r="N489">
        <v>0</v>
      </c>
      <c r="O489">
        <v>1</v>
      </c>
      <c r="P489">
        <v>4200</v>
      </c>
      <c r="Q489" s="8" t="str" cm="1">
        <f t="array" ref="Q489">IF(AND(B489="",D489="",G489:H489="",J489:P489),"",IF(OR(B489="",D489="",AND(D489&lt;&gt;"A",D489&lt;&gt;"B",D489&lt;&gt;"C",D489&lt;&gt;"D",D489&lt;&gt;"U"),G489&lt;0,H489&lt;G489,AND(J489&lt;&gt;"BC",J489&lt;&gt;"SG",J489&lt;&gt;"KQ",J489&lt;&gt;"R"),J489="",K489="",L489="",L489&lt; 0,OR(M489="",M489&gt;15),OR(N489="",N489&gt;15),O489="",P489=""),"ERROR - Please check inputs",""))</f>
        <v/>
      </c>
      <c r="R489" s="8" cm="1">
        <f t="array" ref="R489">IF(AND(B489:D489="",G489:P489=""),"",H489-G489)</f>
        <v>60</v>
      </c>
      <c r="S489" s="8" cm="1">
        <f t="array" ref="S489">IF(AND(B489:D489="",G489:P489=""),"",P489*R489/1000*365)</f>
        <v>91980</v>
      </c>
      <c r="T489" s="8" cm="1">
        <f t="array" ref="T489">IF(AND(B489:D489="",G489:P489=""),"",MAX(0,K489-L489))</f>
        <v>0</v>
      </c>
      <c r="U489" s="8" cm="1">
        <f t="array" ref="U489">IF(AND(B489:D489="",G489:P489=""),"",VLOOKUP(J489,ABen_Rates,3,FALSE)*T489*S489)</f>
        <v>0</v>
      </c>
      <c r="V489" s="8" cm="1">
        <f t="array" ref="V489">IF(AND(B489:D489="",G489:P489=""),"",VLOOKUP(D489,Treatment_Life,2,FALSE)*U489)</f>
        <v>0</v>
      </c>
      <c r="W489" s="8" cm="1">
        <f t="array" ref="W489">IF(AND(B489:D489="",G489:P489=""),"",(H489-G489)*O489*Lane_Width*Cost_m2)</f>
        <v>1296</v>
      </c>
      <c r="X489" s="8" cm="1">
        <f t="array" ref="X489">IF(AND(B489:D489="",G489:P489=""),"",V489*Av_Cost_Coll/W489)</f>
        <v>0</v>
      </c>
      <c r="Y489" s="8" cm="1">
        <f t="array" ref="Y489">IF(AND(B489:D489="",G489:P489=""),"",VLOOKUP(CONCATENATE(M489,"-",N489),Likelihood,2,FALSE))</f>
        <v>50</v>
      </c>
      <c r="Z489" s="8" t="str" cm="1">
        <f t="array" ref="Z489">IF(AND(B489:D489="",G489:P489=""),"",IF(X489&gt;=2,IF(Y489&gt;50,"P1","P3"),IF(X489&gt;0,IF(Y489&gt;50,"P2","P5"),IF(Y489&gt;50,"P4","P6"))))</f>
        <v>P6</v>
      </c>
    </row>
    <row r="490" spans="1:26" x14ac:dyDescent="0.35">
      <c r="A490" t="s">
        <v>197</v>
      </c>
      <c r="B490">
        <v>489</v>
      </c>
      <c r="C490" t="s">
        <v>296</v>
      </c>
      <c r="D490" t="s">
        <v>52</v>
      </c>
      <c r="E490" s="5" t="s">
        <v>112</v>
      </c>
      <c r="F490" s="5" t="s">
        <v>153</v>
      </c>
      <c r="G490">
        <v>788</v>
      </c>
      <c r="H490">
        <v>866</v>
      </c>
      <c r="I490" t="s">
        <v>154</v>
      </c>
      <c r="J490" t="s">
        <v>13</v>
      </c>
      <c r="K490">
        <v>0.3</v>
      </c>
      <c r="L490">
        <v>0.41200000000000003</v>
      </c>
      <c r="M490">
        <v>0</v>
      </c>
      <c r="N490">
        <v>0</v>
      </c>
      <c r="O490">
        <v>1</v>
      </c>
      <c r="P490">
        <v>4200</v>
      </c>
      <c r="Q490" s="8" t="str" cm="1">
        <f t="array" ref="Q490">IF(AND(B490="",D490="",G490:H490="",J490:P490),"",IF(OR(B490="",D490="",AND(D490&lt;&gt;"A",D490&lt;&gt;"B",D490&lt;&gt;"C",D490&lt;&gt;"D",D490&lt;&gt;"U"),G490&lt;0,H490&lt;G490,AND(J490&lt;&gt;"BC",J490&lt;&gt;"SG",J490&lt;&gt;"KQ",J490&lt;&gt;"R"),J490="",K490="",L490="",L490&lt; 0,OR(M490="",M490&gt;15),OR(N490="",N490&gt;15),O490="",P490=""),"ERROR - Please check inputs",""))</f>
        <v/>
      </c>
      <c r="R490" s="8" cm="1">
        <f t="array" ref="R490">IF(AND(B490:D490="",G490:P490=""),"",H490-G490)</f>
        <v>78</v>
      </c>
      <c r="S490" s="8" cm="1">
        <f t="array" ref="S490">IF(AND(B490:D490="",G490:P490=""),"",P490*R490/1000*365)</f>
        <v>119574.00000000001</v>
      </c>
      <c r="T490" s="8" cm="1">
        <f t="array" ref="T490">IF(AND(B490:D490="",G490:P490=""),"",MAX(0,K490-L490))</f>
        <v>0</v>
      </c>
      <c r="U490" s="8" cm="1">
        <f t="array" ref="U490">IF(AND(B490:D490="",G490:P490=""),"",VLOOKUP(J490,ABen_Rates,3,FALSE)*T490*S490)</f>
        <v>0</v>
      </c>
      <c r="V490" s="8" cm="1">
        <f t="array" ref="V490">IF(AND(B490:D490="",G490:P490=""),"",VLOOKUP(D490,Treatment_Life,2,FALSE)*U490)</f>
        <v>0</v>
      </c>
      <c r="W490" s="8" cm="1">
        <f t="array" ref="W490">IF(AND(B490:D490="",G490:P490=""),"",(H490-G490)*O490*Lane_Width*Cost_m2)</f>
        <v>1684.8000000000002</v>
      </c>
      <c r="X490" s="8" cm="1">
        <f t="array" ref="X490">IF(AND(B490:D490="",G490:P490=""),"",V490*Av_Cost_Coll/W490)</f>
        <v>0</v>
      </c>
      <c r="Y490" s="8" cm="1">
        <f t="array" ref="Y490">IF(AND(B490:D490="",G490:P490=""),"",VLOOKUP(CONCATENATE(M490,"-",N490),Likelihood,2,FALSE))</f>
        <v>50</v>
      </c>
      <c r="Z490" s="8" t="str" cm="1">
        <f t="array" ref="Z490">IF(AND(B490:D490="",G490:P490=""),"",IF(X490&gt;=2,IF(Y490&gt;50,"P1","P3"),IF(X490&gt;0,IF(Y490&gt;50,"P2","P5"),IF(Y490&gt;50,"P4","P6"))))</f>
        <v>P6</v>
      </c>
    </row>
    <row r="491" spans="1:26" x14ac:dyDescent="0.35">
      <c r="A491" t="s">
        <v>197</v>
      </c>
      <c r="B491">
        <v>490</v>
      </c>
      <c r="C491" t="s">
        <v>296</v>
      </c>
      <c r="D491" t="s">
        <v>52</v>
      </c>
      <c r="E491" s="5" t="s">
        <v>112</v>
      </c>
      <c r="F491" s="5" t="s">
        <v>153</v>
      </c>
      <c r="G491">
        <v>947</v>
      </c>
      <c r="H491">
        <v>1011</v>
      </c>
      <c r="I491" t="s">
        <v>154</v>
      </c>
      <c r="J491" t="s">
        <v>13</v>
      </c>
      <c r="K491">
        <v>0.3</v>
      </c>
      <c r="L491">
        <v>0.46799999999999997</v>
      </c>
      <c r="M491">
        <v>3</v>
      </c>
      <c r="N491">
        <v>0</v>
      </c>
      <c r="O491">
        <v>1</v>
      </c>
      <c r="P491">
        <v>4200</v>
      </c>
      <c r="Q491" s="8" t="str" cm="1">
        <f t="array" ref="Q491">IF(AND(B491="",D491="",G491:H491="",J491:P491),"",IF(OR(B491="",D491="",AND(D491&lt;&gt;"A",D491&lt;&gt;"B",D491&lt;&gt;"C",D491&lt;&gt;"D",D491&lt;&gt;"U"),G491&lt;0,H491&lt;G491,AND(J491&lt;&gt;"BC",J491&lt;&gt;"SG",J491&lt;&gt;"KQ",J491&lt;&gt;"R"),J491="",K491="",L491="",L491&lt; 0,OR(M491="",M491&gt;15),OR(N491="",N491&gt;15),O491="",P491=""),"ERROR - Please check inputs",""))</f>
        <v/>
      </c>
      <c r="R491" s="8" cm="1">
        <f t="array" ref="R491">IF(AND(B491:D491="",G491:P491=""),"",H491-G491)</f>
        <v>64</v>
      </c>
      <c r="S491" s="8" cm="1">
        <f t="array" ref="S491">IF(AND(B491:D491="",G491:P491=""),"",P491*R491/1000*365)</f>
        <v>98112</v>
      </c>
      <c r="T491" s="8" cm="1">
        <f t="array" ref="T491">IF(AND(B491:D491="",G491:P491=""),"",MAX(0,K491-L491))</f>
        <v>0</v>
      </c>
      <c r="U491" s="8" cm="1">
        <f t="array" ref="U491">IF(AND(B491:D491="",G491:P491=""),"",VLOOKUP(J491,ABen_Rates,3,FALSE)*T491*S491)</f>
        <v>0</v>
      </c>
      <c r="V491" s="8" cm="1">
        <f t="array" ref="V491">IF(AND(B491:D491="",G491:P491=""),"",VLOOKUP(D491,Treatment_Life,2,FALSE)*U491)</f>
        <v>0</v>
      </c>
      <c r="W491" s="8" cm="1">
        <f t="array" ref="W491">IF(AND(B491:D491="",G491:P491=""),"",(H491-G491)*O491*Lane_Width*Cost_m2)</f>
        <v>1382.4</v>
      </c>
      <c r="X491" s="8" cm="1">
        <f t="array" ref="X491">IF(AND(B491:D491="",G491:P491=""),"",V491*Av_Cost_Coll/W491)</f>
        <v>0</v>
      </c>
      <c r="Y491" s="8" cm="1">
        <f t="array" ref="Y491">IF(AND(B491:D491="",G491:P491=""),"",VLOOKUP(CONCATENATE(M491,"-",N491),Likelihood,2,FALSE))</f>
        <v>29</v>
      </c>
      <c r="Z491" s="8" t="str" cm="1">
        <f t="array" ref="Z491">IF(AND(B491:D491="",G491:P491=""),"",IF(X491&gt;=2,IF(Y491&gt;50,"P1","P3"),IF(X491&gt;0,IF(Y491&gt;50,"P2","P5"),IF(Y491&gt;50,"P4","P6"))))</f>
        <v>P6</v>
      </c>
    </row>
    <row r="492" spans="1:26" x14ac:dyDescent="0.35">
      <c r="A492" t="s">
        <v>197</v>
      </c>
      <c r="B492">
        <v>491</v>
      </c>
      <c r="C492" t="s">
        <v>296</v>
      </c>
      <c r="D492" t="s">
        <v>52</v>
      </c>
      <c r="E492" s="5" t="s">
        <v>112</v>
      </c>
      <c r="F492" s="5" t="s">
        <v>153</v>
      </c>
      <c r="G492">
        <v>276</v>
      </c>
      <c r="H492">
        <v>336</v>
      </c>
      <c r="I492" t="s">
        <v>172</v>
      </c>
      <c r="J492" t="s">
        <v>13</v>
      </c>
      <c r="K492">
        <v>0.3</v>
      </c>
      <c r="L492">
        <v>0.42799999999999999</v>
      </c>
      <c r="M492">
        <v>0</v>
      </c>
      <c r="N492">
        <v>0</v>
      </c>
      <c r="O492">
        <v>1</v>
      </c>
      <c r="P492">
        <v>4200</v>
      </c>
      <c r="Q492" s="8" t="str" cm="1">
        <f t="array" ref="Q492">IF(AND(B492="",D492="",G492:H492="",J492:P492),"",IF(OR(B492="",D492="",AND(D492&lt;&gt;"A",D492&lt;&gt;"B",D492&lt;&gt;"C",D492&lt;&gt;"D",D492&lt;&gt;"U"),G492&lt;0,H492&lt;G492,AND(J492&lt;&gt;"BC",J492&lt;&gt;"SG",J492&lt;&gt;"KQ",J492&lt;&gt;"R"),J492="",K492="",L492="",L492&lt; 0,OR(M492="",M492&gt;15),OR(N492="",N492&gt;15),O492="",P492=""),"ERROR - Please check inputs",""))</f>
        <v/>
      </c>
      <c r="R492" s="8" cm="1">
        <f t="array" ref="R492">IF(AND(B492:D492="",G492:P492=""),"",H492-G492)</f>
        <v>60</v>
      </c>
      <c r="S492" s="8" cm="1">
        <f t="array" ref="S492">IF(AND(B492:D492="",G492:P492=""),"",P492*R492/1000*365)</f>
        <v>91980</v>
      </c>
      <c r="T492" s="8" cm="1">
        <f t="array" ref="T492">IF(AND(B492:D492="",G492:P492=""),"",MAX(0,K492-L492))</f>
        <v>0</v>
      </c>
      <c r="U492" s="8" cm="1">
        <f t="array" ref="U492">IF(AND(B492:D492="",G492:P492=""),"",VLOOKUP(J492,ABen_Rates,3,FALSE)*T492*S492)</f>
        <v>0</v>
      </c>
      <c r="V492" s="8" cm="1">
        <f t="array" ref="V492">IF(AND(B492:D492="",G492:P492=""),"",VLOOKUP(D492,Treatment_Life,2,FALSE)*U492)</f>
        <v>0</v>
      </c>
      <c r="W492" s="8" cm="1">
        <f t="array" ref="W492">IF(AND(B492:D492="",G492:P492=""),"",(H492-G492)*O492*Lane_Width*Cost_m2)</f>
        <v>1296</v>
      </c>
      <c r="X492" s="8" cm="1">
        <f t="array" ref="X492">IF(AND(B492:D492="",G492:P492=""),"",V492*Av_Cost_Coll/W492)</f>
        <v>0</v>
      </c>
      <c r="Y492" s="8" cm="1">
        <f t="array" ref="Y492">IF(AND(B492:D492="",G492:P492=""),"",VLOOKUP(CONCATENATE(M492,"-",N492),Likelihood,2,FALSE))</f>
        <v>50</v>
      </c>
      <c r="Z492" s="8" t="str" cm="1">
        <f t="array" ref="Z492">IF(AND(B492:D492="",G492:P492=""),"",IF(X492&gt;=2,IF(Y492&gt;50,"P1","P3"),IF(X492&gt;0,IF(Y492&gt;50,"P2","P5"),IF(Y492&gt;50,"P4","P6"))))</f>
        <v>P6</v>
      </c>
    </row>
    <row r="493" spans="1:26" x14ac:dyDescent="0.35">
      <c r="A493" t="s">
        <v>197</v>
      </c>
      <c r="B493">
        <v>492</v>
      </c>
      <c r="C493" t="s">
        <v>296</v>
      </c>
      <c r="D493" t="s">
        <v>52</v>
      </c>
      <c r="E493" s="5" t="s">
        <v>112</v>
      </c>
      <c r="F493" s="5" t="s">
        <v>153</v>
      </c>
      <c r="G493">
        <v>700</v>
      </c>
      <c r="H493">
        <v>760</v>
      </c>
      <c r="I493" t="s">
        <v>172</v>
      </c>
      <c r="J493" t="s">
        <v>13</v>
      </c>
      <c r="K493">
        <v>0.3</v>
      </c>
      <c r="L493">
        <v>0.47799999999999998</v>
      </c>
      <c r="M493">
        <v>0</v>
      </c>
      <c r="N493">
        <v>0</v>
      </c>
      <c r="O493">
        <v>1</v>
      </c>
      <c r="P493">
        <v>4200</v>
      </c>
      <c r="Q493" s="8" t="str" cm="1">
        <f t="array" ref="Q493">IF(AND(B493="",D493="",G493:H493="",J493:P493),"",IF(OR(B493="",D493="",AND(D493&lt;&gt;"A",D493&lt;&gt;"B",D493&lt;&gt;"C",D493&lt;&gt;"D",D493&lt;&gt;"U"),G493&lt;0,H493&lt;G493,AND(J493&lt;&gt;"BC",J493&lt;&gt;"SG",J493&lt;&gt;"KQ",J493&lt;&gt;"R"),J493="",K493="",L493="",L493&lt; 0,OR(M493="",M493&gt;15),OR(N493="",N493&gt;15),O493="",P493=""),"ERROR - Please check inputs",""))</f>
        <v/>
      </c>
      <c r="R493" s="8" cm="1">
        <f t="array" ref="R493">IF(AND(B493:D493="",G493:P493=""),"",H493-G493)</f>
        <v>60</v>
      </c>
      <c r="S493" s="8" cm="1">
        <f t="array" ref="S493">IF(AND(B493:D493="",G493:P493=""),"",P493*R493/1000*365)</f>
        <v>91980</v>
      </c>
      <c r="T493" s="8" cm="1">
        <f t="array" ref="T493">IF(AND(B493:D493="",G493:P493=""),"",MAX(0,K493-L493))</f>
        <v>0</v>
      </c>
      <c r="U493" s="8" cm="1">
        <f t="array" ref="U493">IF(AND(B493:D493="",G493:P493=""),"",VLOOKUP(J493,ABen_Rates,3,FALSE)*T493*S493)</f>
        <v>0</v>
      </c>
      <c r="V493" s="8" cm="1">
        <f t="array" ref="V493">IF(AND(B493:D493="",G493:P493=""),"",VLOOKUP(D493,Treatment_Life,2,FALSE)*U493)</f>
        <v>0</v>
      </c>
      <c r="W493" s="8" cm="1">
        <f t="array" ref="W493">IF(AND(B493:D493="",G493:P493=""),"",(H493-G493)*O493*Lane_Width*Cost_m2)</f>
        <v>1296</v>
      </c>
      <c r="X493" s="8" cm="1">
        <f t="array" ref="X493">IF(AND(B493:D493="",G493:P493=""),"",V493*Av_Cost_Coll/W493)</f>
        <v>0</v>
      </c>
      <c r="Y493" s="8" cm="1">
        <f t="array" ref="Y493">IF(AND(B493:D493="",G493:P493=""),"",VLOOKUP(CONCATENATE(M493,"-",N493),Likelihood,2,FALSE))</f>
        <v>50</v>
      </c>
      <c r="Z493" s="8" t="str" cm="1">
        <f t="array" ref="Z493">IF(AND(B493:D493="",G493:P493=""),"",IF(X493&gt;=2,IF(Y493&gt;50,"P1","P3"),IF(X493&gt;0,IF(Y493&gt;50,"P2","P5"),IF(Y493&gt;50,"P4","P6"))))</f>
        <v>P6</v>
      </c>
    </row>
    <row r="494" spans="1:26" x14ac:dyDescent="0.35">
      <c r="A494" t="s">
        <v>197</v>
      </c>
      <c r="B494">
        <v>493</v>
      </c>
      <c r="C494" t="s">
        <v>296</v>
      </c>
      <c r="D494" t="s">
        <v>52</v>
      </c>
      <c r="E494" s="5" t="s">
        <v>112</v>
      </c>
      <c r="F494" s="5" t="s">
        <v>153</v>
      </c>
      <c r="G494">
        <v>838</v>
      </c>
      <c r="H494">
        <v>916</v>
      </c>
      <c r="I494" t="s">
        <v>172</v>
      </c>
      <c r="J494" t="s">
        <v>13</v>
      </c>
      <c r="K494">
        <v>0.3</v>
      </c>
      <c r="L494">
        <v>0.432</v>
      </c>
      <c r="M494">
        <v>0</v>
      </c>
      <c r="N494">
        <v>0</v>
      </c>
      <c r="O494">
        <v>1</v>
      </c>
      <c r="P494">
        <v>4200</v>
      </c>
      <c r="Q494" s="8" t="str" cm="1">
        <f t="array" ref="Q494">IF(AND(B494="",D494="",G494:H494="",J494:P494),"",IF(OR(B494="",D494="",AND(D494&lt;&gt;"A",D494&lt;&gt;"B",D494&lt;&gt;"C",D494&lt;&gt;"D",D494&lt;&gt;"U"),G494&lt;0,H494&lt;G494,AND(J494&lt;&gt;"BC",J494&lt;&gt;"SG",J494&lt;&gt;"KQ",J494&lt;&gt;"R"),J494="",K494="",L494="",L494&lt; 0,OR(M494="",M494&gt;15),OR(N494="",N494&gt;15),O494="",P494=""),"ERROR - Please check inputs",""))</f>
        <v/>
      </c>
      <c r="R494" s="8" cm="1">
        <f t="array" ref="R494">IF(AND(B494:D494="",G494:P494=""),"",H494-G494)</f>
        <v>78</v>
      </c>
      <c r="S494" s="8" cm="1">
        <f t="array" ref="S494">IF(AND(B494:D494="",G494:P494=""),"",P494*R494/1000*365)</f>
        <v>119574.00000000001</v>
      </c>
      <c r="T494" s="8" cm="1">
        <f t="array" ref="T494">IF(AND(B494:D494="",G494:P494=""),"",MAX(0,K494-L494))</f>
        <v>0</v>
      </c>
      <c r="U494" s="8" cm="1">
        <f t="array" ref="U494">IF(AND(B494:D494="",G494:P494=""),"",VLOOKUP(J494,ABen_Rates,3,FALSE)*T494*S494)</f>
        <v>0</v>
      </c>
      <c r="V494" s="8" cm="1">
        <f t="array" ref="V494">IF(AND(B494:D494="",G494:P494=""),"",VLOOKUP(D494,Treatment_Life,2,FALSE)*U494)</f>
        <v>0</v>
      </c>
      <c r="W494" s="8" cm="1">
        <f t="array" ref="W494">IF(AND(B494:D494="",G494:P494=""),"",(H494-G494)*O494*Lane_Width*Cost_m2)</f>
        <v>1684.8000000000002</v>
      </c>
      <c r="X494" s="8" cm="1">
        <f t="array" ref="X494">IF(AND(B494:D494="",G494:P494=""),"",V494*Av_Cost_Coll/W494)</f>
        <v>0</v>
      </c>
      <c r="Y494" s="8" cm="1">
        <f t="array" ref="Y494">IF(AND(B494:D494="",G494:P494=""),"",VLOOKUP(CONCATENATE(M494,"-",N494),Likelihood,2,FALSE))</f>
        <v>50</v>
      </c>
      <c r="Z494" s="8" t="str" cm="1">
        <f t="array" ref="Z494">IF(AND(B494:D494="",G494:P494=""),"",IF(X494&gt;=2,IF(Y494&gt;50,"P1","P3"),IF(X494&gt;0,IF(Y494&gt;50,"P2","P5"),IF(Y494&gt;50,"P4","P6"))))</f>
        <v>P6</v>
      </c>
    </row>
    <row r="495" spans="1:26" x14ac:dyDescent="0.35">
      <c r="A495" t="s">
        <v>197</v>
      </c>
      <c r="B495">
        <v>494</v>
      </c>
      <c r="C495" t="s">
        <v>297</v>
      </c>
      <c r="D495" t="s">
        <v>52</v>
      </c>
      <c r="E495" s="5" t="s">
        <v>112</v>
      </c>
      <c r="F495" s="5" t="s">
        <v>153</v>
      </c>
      <c r="G495">
        <v>282</v>
      </c>
      <c r="H495">
        <v>444</v>
      </c>
      <c r="I495" t="s">
        <v>154</v>
      </c>
      <c r="J495" t="s">
        <v>13</v>
      </c>
      <c r="K495">
        <v>0.3</v>
      </c>
      <c r="L495">
        <v>0.43099999999999999</v>
      </c>
      <c r="M495">
        <v>0</v>
      </c>
      <c r="N495">
        <v>0</v>
      </c>
      <c r="O495">
        <v>1</v>
      </c>
      <c r="P495">
        <v>2609</v>
      </c>
      <c r="Q495" s="8" t="str" cm="1">
        <f t="array" ref="Q495">IF(AND(B495="",D495="",G495:H495="",J495:P495),"",IF(OR(B495="",D495="",AND(D495&lt;&gt;"A",D495&lt;&gt;"B",D495&lt;&gt;"C",D495&lt;&gt;"D",D495&lt;&gt;"U"),G495&lt;0,H495&lt;G495,AND(J495&lt;&gt;"BC",J495&lt;&gt;"SG",J495&lt;&gt;"KQ",J495&lt;&gt;"R"),J495="",K495="",L495="",L495&lt; 0,OR(M495="",M495&gt;15),OR(N495="",N495&gt;15),O495="",P495=""),"ERROR - Please check inputs",""))</f>
        <v/>
      </c>
      <c r="R495" s="8" cm="1">
        <f t="array" ref="R495">IF(AND(B495:D495="",G495:P495=""),"",H495-G495)</f>
        <v>162</v>
      </c>
      <c r="S495" s="8" cm="1">
        <f t="array" ref="S495">IF(AND(B495:D495="",G495:P495=""),"",P495*R495/1000*365)</f>
        <v>154270.17000000001</v>
      </c>
      <c r="T495" s="8" cm="1">
        <f t="array" ref="T495">IF(AND(B495:D495="",G495:P495=""),"",MAX(0,K495-L495))</f>
        <v>0</v>
      </c>
      <c r="U495" s="8" cm="1">
        <f t="array" ref="U495">IF(AND(B495:D495="",G495:P495=""),"",VLOOKUP(J495,ABen_Rates,3,FALSE)*T495*S495)</f>
        <v>0</v>
      </c>
      <c r="V495" s="8" cm="1">
        <f t="array" ref="V495">IF(AND(B495:D495="",G495:P495=""),"",VLOOKUP(D495,Treatment_Life,2,FALSE)*U495)</f>
        <v>0</v>
      </c>
      <c r="W495" s="8" cm="1">
        <f t="array" ref="W495">IF(AND(B495:D495="",G495:P495=""),"",(H495-G495)*O495*Lane_Width*Cost_m2)</f>
        <v>3499.2000000000003</v>
      </c>
      <c r="X495" s="8" cm="1">
        <f t="array" ref="X495">IF(AND(B495:D495="",G495:P495=""),"",V495*Av_Cost_Coll/W495)</f>
        <v>0</v>
      </c>
      <c r="Y495" s="8" cm="1">
        <f t="array" ref="Y495">IF(AND(B495:D495="",G495:P495=""),"",VLOOKUP(CONCATENATE(M495,"-",N495),Likelihood,2,FALSE))</f>
        <v>50</v>
      </c>
      <c r="Z495" s="8" t="str" cm="1">
        <f t="array" ref="Z495">IF(AND(B495:D495="",G495:P495=""),"",IF(X495&gt;=2,IF(Y495&gt;50,"P1","P3"),IF(X495&gt;0,IF(Y495&gt;50,"P2","P5"),IF(Y495&gt;50,"P4","P6"))))</f>
        <v>P6</v>
      </c>
    </row>
    <row r="496" spans="1:26" x14ac:dyDescent="0.35">
      <c r="A496" t="s">
        <v>197</v>
      </c>
      <c r="B496">
        <v>495</v>
      </c>
      <c r="C496" t="s">
        <v>297</v>
      </c>
      <c r="D496" t="s">
        <v>52</v>
      </c>
      <c r="E496" s="5" t="s">
        <v>112</v>
      </c>
      <c r="F496" s="5" t="s">
        <v>153</v>
      </c>
      <c r="G496">
        <v>444</v>
      </c>
      <c r="H496">
        <v>496</v>
      </c>
      <c r="I496" t="s">
        <v>154</v>
      </c>
      <c r="J496" t="s">
        <v>7</v>
      </c>
      <c r="K496">
        <v>0.35</v>
      </c>
      <c r="L496">
        <v>0.375</v>
      </c>
      <c r="M496">
        <v>0</v>
      </c>
      <c r="N496">
        <v>0</v>
      </c>
      <c r="O496">
        <v>1</v>
      </c>
      <c r="P496">
        <v>2609</v>
      </c>
      <c r="Q496" s="8" t="str" cm="1">
        <f t="array" ref="Q496">IF(AND(B496="",D496="",G496:H496="",J496:P496),"",IF(OR(B496="",D496="",AND(D496&lt;&gt;"A",D496&lt;&gt;"B",D496&lt;&gt;"C",D496&lt;&gt;"D",D496&lt;&gt;"U"),G496&lt;0,H496&lt;G496,AND(J496&lt;&gt;"BC",J496&lt;&gt;"SG",J496&lt;&gt;"KQ",J496&lt;&gt;"R"),J496="",K496="",L496="",L496&lt; 0,OR(M496="",M496&gt;15),OR(N496="",N496&gt;15),O496="",P496=""),"ERROR - Please check inputs",""))</f>
        <v/>
      </c>
      <c r="R496" s="8" cm="1">
        <f t="array" ref="R496">IF(AND(B496:D496="",G496:P496=""),"",H496-G496)</f>
        <v>52</v>
      </c>
      <c r="S496" s="8" cm="1">
        <f t="array" ref="S496">IF(AND(B496:D496="",G496:P496=""),"",P496*R496/1000*365)</f>
        <v>49518.82</v>
      </c>
      <c r="T496" s="8" cm="1">
        <f t="array" ref="T496">IF(AND(B496:D496="",G496:P496=""),"",MAX(0,K496-L496))</f>
        <v>0</v>
      </c>
      <c r="U496" s="8" cm="1">
        <f t="array" ref="U496">IF(AND(B496:D496="",G496:P496=""),"",VLOOKUP(J496,ABen_Rates,3,FALSE)*T496*S496)</f>
        <v>0</v>
      </c>
      <c r="V496" s="8" cm="1">
        <f t="array" ref="V496">IF(AND(B496:D496="",G496:P496=""),"",VLOOKUP(D496,Treatment_Life,2,FALSE)*U496)</f>
        <v>0</v>
      </c>
      <c r="W496" s="8" cm="1">
        <f t="array" ref="W496">IF(AND(B496:D496="",G496:P496=""),"",(H496-G496)*O496*Lane_Width*Cost_m2)</f>
        <v>1123.2</v>
      </c>
      <c r="X496" s="8" cm="1">
        <f t="array" ref="X496">IF(AND(B496:D496="",G496:P496=""),"",V496*Av_Cost_Coll/W496)</f>
        <v>0</v>
      </c>
      <c r="Y496" s="8" cm="1">
        <f t="array" ref="Y496">IF(AND(B496:D496="",G496:P496=""),"",VLOOKUP(CONCATENATE(M496,"-",N496),Likelihood,2,FALSE))</f>
        <v>50</v>
      </c>
      <c r="Z496" s="8" t="str" cm="1">
        <f t="array" ref="Z496">IF(AND(B496:D496="",G496:P496=""),"",IF(X496&gt;=2,IF(Y496&gt;50,"P1","P3"),IF(X496&gt;0,IF(Y496&gt;50,"P2","P5"),IF(Y496&gt;50,"P4","P6"))))</f>
        <v>P6</v>
      </c>
    </row>
    <row r="497" spans="1:26" x14ac:dyDescent="0.35">
      <c r="A497" t="s">
        <v>197</v>
      </c>
      <c r="B497">
        <v>496</v>
      </c>
      <c r="C497" t="s">
        <v>297</v>
      </c>
      <c r="D497" t="s">
        <v>52</v>
      </c>
      <c r="E497" s="5" t="s">
        <v>112</v>
      </c>
      <c r="F497" s="5" t="s">
        <v>153</v>
      </c>
      <c r="G497">
        <v>496</v>
      </c>
      <c r="H497">
        <v>635</v>
      </c>
      <c r="I497" t="s">
        <v>154</v>
      </c>
      <c r="J497" t="s">
        <v>13</v>
      </c>
      <c r="K497">
        <v>0.3</v>
      </c>
      <c r="L497">
        <v>0.41400000000000003</v>
      </c>
      <c r="M497">
        <v>1</v>
      </c>
      <c r="N497">
        <v>0</v>
      </c>
      <c r="O497">
        <v>1</v>
      </c>
      <c r="P497">
        <v>2609</v>
      </c>
      <c r="Q497" s="8" t="str" cm="1">
        <f t="array" ref="Q497">IF(AND(B497="",D497="",G497:H497="",J497:P497),"",IF(OR(B497="",D497="",AND(D497&lt;&gt;"A",D497&lt;&gt;"B",D497&lt;&gt;"C",D497&lt;&gt;"D",D497&lt;&gt;"U"),G497&lt;0,H497&lt;G497,AND(J497&lt;&gt;"BC",J497&lt;&gt;"SG",J497&lt;&gt;"KQ",J497&lt;&gt;"R"),J497="",K497="",L497="",L497&lt; 0,OR(M497="",M497&gt;15),OR(N497="",N497&gt;15),O497="",P497=""),"ERROR - Please check inputs",""))</f>
        <v/>
      </c>
      <c r="R497" s="8" cm="1">
        <f t="array" ref="R497">IF(AND(B497:D497="",G497:P497=""),"",H497-G497)</f>
        <v>139</v>
      </c>
      <c r="S497" s="8" cm="1">
        <f t="array" ref="S497">IF(AND(B497:D497="",G497:P497=""),"",P497*R497/1000*365)</f>
        <v>132367.61499999999</v>
      </c>
      <c r="T497" s="8" cm="1">
        <f t="array" ref="T497">IF(AND(B497:D497="",G497:P497=""),"",MAX(0,K497-L497))</f>
        <v>0</v>
      </c>
      <c r="U497" s="8" cm="1">
        <f t="array" ref="U497">IF(AND(B497:D497="",G497:P497=""),"",VLOOKUP(J497,ABen_Rates,3,FALSE)*T497*S497)</f>
        <v>0</v>
      </c>
      <c r="V497" s="8" cm="1">
        <f t="array" ref="V497">IF(AND(B497:D497="",G497:P497=""),"",VLOOKUP(D497,Treatment_Life,2,FALSE)*U497)</f>
        <v>0</v>
      </c>
      <c r="W497" s="8" cm="1">
        <f t="array" ref="W497">IF(AND(B497:D497="",G497:P497=""),"",(H497-G497)*O497*Lane_Width*Cost_m2)</f>
        <v>3002.4</v>
      </c>
      <c r="X497" s="8" cm="1">
        <f t="array" ref="X497">IF(AND(B497:D497="",G497:P497=""),"",V497*Av_Cost_Coll/W497)</f>
        <v>0</v>
      </c>
      <c r="Y497" s="8" cm="1">
        <f t="array" ref="Y497">IF(AND(B497:D497="",G497:P497=""),"",VLOOKUP(CONCATENATE(M497,"-",N497),Likelihood,2,FALSE))</f>
        <v>43</v>
      </c>
      <c r="Z497" s="8" t="str" cm="1">
        <f t="array" ref="Z497">IF(AND(B497:D497="",G497:P497=""),"",IF(X497&gt;=2,IF(Y497&gt;50,"P1","P3"),IF(X497&gt;0,IF(Y497&gt;50,"P2","P5"),IF(Y497&gt;50,"P4","P6"))))</f>
        <v>P6</v>
      </c>
    </row>
    <row r="498" spans="1:26" x14ac:dyDescent="0.35">
      <c r="A498" t="s">
        <v>197</v>
      </c>
      <c r="B498">
        <v>497</v>
      </c>
      <c r="C498" t="s">
        <v>297</v>
      </c>
      <c r="D498" t="s">
        <v>52</v>
      </c>
      <c r="E498" s="5" t="s">
        <v>112</v>
      </c>
      <c r="F498" s="5" t="s">
        <v>153</v>
      </c>
      <c r="G498">
        <v>811</v>
      </c>
      <c r="H498">
        <v>1011</v>
      </c>
      <c r="I498" t="s">
        <v>154</v>
      </c>
      <c r="J498" t="s">
        <v>13</v>
      </c>
      <c r="K498">
        <v>0.3</v>
      </c>
      <c r="L498">
        <v>0.442</v>
      </c>
      <c r="M498">
        <v>0</v>
      </c>
      <c r="N498">
        <v>0</v>
      </c>
      <c r="O498">
        <v>1</v>
      </c>
      <c r="P498">
        <v>2609</v>
      </c>
      <c r="Q498" s="8" t="str" cm="1">
        <f t="array" ref="Q498">IF(AND(B498="",D498="",G498:H498="",J498:P498),"",IF(OR(B498="",D498="",AND(D498&lt;&gt;"A",D498&lt;&gt;"B",D498&lt;&gt;"C",D498&lt;&gt;"D",D498&lt;&gt;"U"),G498&lt;0,H498&lt;G498,AND(J498&lt;&gt;"BC",J498&lt;&gt;"SG",J498&lt;&gt;"KQ",J498&lt;&gt;"R"),J498="",K498="",L498="",L498&lt; 0,OR(M498="",M498&gt;15),OR(N498="",N498&gt;15),O498="",P498=""),"ERROR - Please check inputs",""))</f>
        <v/>
      </c>
      <c r="R498" s="8" cm="1">
        <f t="array" ref="R498">IF(AND(B498:D498="",G498:P498=""),"",H498-G498)</f>
        <v>200</v>
      </c>
      <c r="S498" s="8" cm="1">
        <f t="array" ref="S498">IF(AND(B498:D498="",G498:P498=""),"",P498*R498/1000*365)</f>
        <v>190456.99999999997</v>
      </c>
      <c r="T498" s="8" cm="1">
        <f t="array" ref="T498">IF(AND(B498:D498="",G498:P498=""),"",MAX(0,K498-L498))</f>
        <v>0</v>
      </c>
      <c r="U498" s="8" cm="1">
        <f t="array" ref="U498">IF(AND(B498:D498="",G498:P498=""),"",VLOOKUP(J498,ABen_Rates,3,FALSE)*T498*S498)</f>
        <v>0</v>
      </c>
      <c r="V498" s="8" cm="1">
        <f t="array" ref="V498">IF(AND(B498:D498="",G498:P498=""),"",VLOOKUP(D498,Treatment_Life,2,FALSE)*U498)</f>
        <v>0</v>
      </c>
      <c r="W498" s="8" cm="1">
        <f t="array" ref="W498">IF(AND(B498:D498="",G498:P498=""),"",(H498-G498)*O498*Lane_Width*Cost_m2)</f>
        <v>4320</v>
      </c>
      <c r="X498" s="8" cm="1">
        <f t="array" ref="X498">IF(AND(B498:D498="",G498:P498=""),"",V498*Av_Cost_Coll/W498)</f>
        <v>0</v>
      </c>
      <c r="Y498" s="8" cm="1">
        <f t="array" ref="Y498">IF(AND(B498:D498="",G498:P498=""),"",VLOOKUP(CONCATENATE(M498,"-",N498),Likelihood,2,FALSE))</f>
        <v>50</v>
      </c>
      <c r="Z498" s="8" t="str" cm="1">
        <f t="array" ref="Z498">IF(AND(B498:D498="",G498:P498=""),"",IF(X498&gt;=2,IF(Y498&gt;50,"P1","P3"),IF(X498&gt;0,IF(Y498&gt;50,"P2","P5"),IF(Y498&gt;50,"P4","P6"))))</f>
        <v>P6</v>
      </c>
    </row>
    <row r="499" spans="1:26" x14ac:dyDescent="0.35">
      <c r="A499" t="s">
        <v>197</v>
      </c>
      <c r="B499">
        <v>498</v>
      </c>
      <c r="C499" t="s">
        <v>297</v>
      </c>
      <c r="D499" t="s">
        <v>52</v>
      </c>
      <c r="E499" s="5" t="s">
        <v>112</v>
      </c>
      <c r="F499" s="5" t="s">
        <v>153</v>
      </c>
      <c r="G499">
        <v>0</v>
      </c>
      <c r="H499">
        <v>62</v>
      </c>
      <c r="I499" t="s">
        <v>172</v>
      </c>
      <c r="J499" t="s">
        <v>13</v>
      </c>
      <c r="K499">
        <v>0.3</v>
      </c>
      <c r="L499">
        <v>0.313</v>
      </c>
      <c r="M499">
        <v>1</v>
      </c>
      <c r="N499">
        <v>0</v>
      </c>
      <c r="O499">
        <v>1</v>
      </c>
      <c r="P499">
        <v>2609</v>
      </c>
      <c r="Q499" s="8" t="str" cm="1">
        <f t="array" ref="Q499">IF(AND(B499="",D499="",G499:H499="",J499:P499),"",IF(OR(B499="",D499="",AND(D499&lt;&gt;"A",D499&lt;&gt;"B",D499&lt;&gt;"C",D499&lt;&gt;"D",D499&lt;&gt;"U"),G499&lt;0,H499&lt;G499,AND(J499&lt;&gt;"BC",J499&lt;&gt;"SG",J499&lt;&gt;"KQ",J499&lt;&gt;"R"),J499="",K499="",L499="",L499&lt; 0,OR(M499="",M499&gt;15),OR(N499="",N499&gt;15),O499="",P499=""),"ERROR - Please check inputs",""))</f>
        <v/>
      </c>
      <c r="R499" s="8" cm="1">
        <f t="array" ref="R499">IF(AND(B499:D499="",G499:P499=""),"",H499-G499)</f>
        <v>62</v>
      </c>
      <c r="S499" s="8" cm="1">
        <f t="array" ref="S499">IF(AND(B499:D499="",G499:P499=""),"",P499*R499/1000*365)</f>
        <v>59041.670000000006</v>
      </c>
      <c r="T499" s="8" cm="1">
        <f t="array" ref="T499">IF(AND(B499:D499="",G499:P499=""),"",MAX(0,K499-L499))</f>
        <v>0</v>
      </c>
      <c r="U499" s="8" cm="1">
        <f t="array" ref="U499">IF(AND(B499:D499="",G499:P499=""),"",VLOOKUP(J499,ABen_Rates,3,FALSE)*T499*S499)</f>
        <v>0</v>
      </c>
      <c r="V499" s="8" cm="1">
        <f t="array" ref="V499">IF(AND(B499:D499="",G499:P499=""),"",VLOOKUP(D499,Treatment_Life,2,FALSE)*U499)</f>
        <v>0</v>
      </c>
      <c r="W499" s="8" cm="1">
        <f t="array" ref="W499">IF(AND(B499:D499="",G499:P499=""),"",(H499-G499)*O499*Lane_Width*Cost_m2)</f>
        <v>1339.2</v>
      </c>
      <c r="X499" s="8" cm="1">
        <f t="array" ref="X499">IF(AND(B499:D499="",G499:P499=""),"",V499*Av_Cost_Coll/W499)</f>
        <v>0</v>
      </c>
      <c r="Y499" s="8" cm="1">
        <f t="array" ref="Y499">IF(AND(B499:D499="",G499:P499=""),"",VLOOKUP(CONCATENATE(M499,"-",N499),Likelihood,2,FALSE))</f>
        <v>43</v>
      </c>
      <c r="Z499" s="8" t="str" cm="1">
        <f t="array" ref="Z499">IF(AND(B499:D499="",G499:P499=""),"",IF(X499&gt;=2,IF(Y499&gt;50,"P1","P3"),IF(X499&gt;0,IF(Y499&gt;50,"P2","P5"),IF(Y499&gt;50,"P4","P6"))))</f>
        <v>P6</v>
      </c>
    </row>
    <row r="500" spans="1:26" x14ac:dyDescent="0.35">
      <c r="A500" t="s">
        <v>197</v>
      </c>
      <c r="B500">
        <v>499</v>
      </c>
      <c r="C500" t="s">
        <v>297</v>
      </c>
      <c r="D500" t="s">
        <v>52</v>
      </c>
      <c r="E500" s="5" t="s">
        <v>112</v>
      </c>
      <c r="F500" s="5" t="s">
        <v>153</v>
      </c>
      <c r="G500">
        <v>150</v>
      </c>
      <c r="H500">
        <v>223</v>
      </c>
      <c r="I500" t="s">
        <v>172</v>
      </c>
      <c r="J500" t="s">
        <v>13</v>
      </c>
      <c r="K500">
        <v>0.3</v>
      </c>
      <c r="L500">
        <v>0.44900000000000001</v>
      </c>
      <c r="M500">
        <v>0</v>
      </c>
      <c r="N500">
        <v>0</v>
      </c>
      <c r="O500">
        <v>1</v>
      </c>
      <c r="P500">
        <v>2609</v>
      </c>
      <c r="Q500" s="8" t="str" cm="1">
        <f t="array" ref="Q500">IF(AND(B500="",D500="",G500:H500="",J500:P500),"",IF(OR(B500="",D500="",AND(D500&lt;&gt;"A",D500&lt;&gt;"B",D500&lt;&gt;"C",D500&lt;&gt;"D",D500&lt;&gt;"U"),G500&lt;0,H500&lt;G500,AND(J500&lt;&gt;"BC",J500&lt;&gt;"SG",J500&lt;&gt;"KQ",J500&lt;&gt;"R"),J500="",K500="",L500="",L500&lt; 0,OR(M500="",M500&gt;15),OR(N500="",N500&gt;15),O500="",P500=""),"ERROR - Please check inputs",""))</f>
        <v/>
      </c>
      <c r="R500" s="8" cm="1">
        <f t="array" ref="R500">IF(AND(B500:D500="",G500:P500=""),"",H500-G500)</f>
        <v>73</v>
      </c>
      <c r="S500" s="8" cm="1">
        <f t="array" ref="S500">IF(AND(B500:D500="",G500:P500=""),"",P500*R500/1000*365)</f>
        <v>69516.804999999993</v>
      </c>
      <c r="T500" s="8" cm="1">
        <f t="array" ref="T500">IF(AND(B500:D500="",G500:P500=""),"",MAX(0,K500-L500))</f>
        <v>0</v>
      </c>
      <c r="U500" s="8" cm="1">
        <f t="array" ref="U500">IF(AND(B500:D500="",G500:P500=""),"",VLOOKUP(J500,ABen_Rates,3,FALSE)*T500*S500)</f>
        <v>0</v>
      </c>
      <c r="V500" s="8" cm="1">
        <f t="array" ref="V500">IF(AND(B500:D500="",G500:P500=""),"",VLOOKUP(D500,Treatment_Life,2,FALSE)*U500)</f>
        <v>0</v>
      </c>
      <c r="W500" s="8" cm="1">
        <f t="array" ref="W500">IF(AND(B500:D500="",G500:P500=""),"",(H500-G500)*O500*Lane_Width*Cost_m2)</f>
        <v>1576.8000000000002</v>
      </c>
      <c r="X500" s="8" cm="1">
        <f t="array" ref="X500">IF(AND(B500:D500="",G500:P500=""),"",V500*Av_Cost_Coll/W500)</f>
        <v>0</v>
      </c>
      <c r="Y500" s="8" cm="1">
        <f t="array" ref="Y500">IF(AND(B500:D500="",G500:P500=""),"",VLOOKUP(CONCATENATE(M500,"-",N500),Likelihood,2,FALSE))</f>
        <v>50</v>
      </c>
      <c r="Z500" s="8" t="str" cm="1">
        <f t="array" ref="Z500">IF(AND(B500:D500="",G500:P500=""),"",IF(X500&gt;=2,IF(Y500&gt;50,"P1","P3"),IF(X500&gt;0,IF(Y500&gt;50,"P2","P5"),IF(Y500&gt;50,"P4","P6"))))</f>
        <v>P6</v>
      </c>
    </row>
    <row r="501" spans="1:26" x14ac:dyDescent="0.35">
      <c r="A501" t="s">
        <v>197</v>
      </c>
      <c r="B501">
        <v>500</v>
      </c>
      <c r="C501" t="s">
        <v>297</v>
      </c>
      <c r="D501" t="s">
        <v>52</v>
      </c>
      <c r="E501" s="5" t="s">
        <v>112</v>
      </c>
      <c r="F501" s="5" t="s">
        <v>153</v>
      </c>
      <c r="G501">
        <v>332</v>
      </c>
      <c r="H501">
        <v>494</v>
      </c>
      <c r="I501" t="s">
        <v>172</v>
      </c>
      <c r="J501" t="s">
        <v>13</v>
      </c>
      <c r="K501">
        <v>0.3</v>
      </c>
      <c r="L501">
        <v>0.439</v>
      </c>
      <c r="M501">
        <v>0</v>
      </c>
      <c r="N501">
        <v>0</v>
      </c>
      <c r="O501">
        <v>1</v>
      </c>
      <c r="P501">
        <v>2609</v>
      </c>
      <c r="Q501" s="8" t="str" cm="1">
        <f t="array" ref="Q501">IF(AND(B501="",D501="",G501:H501="",J501:P501),"",IF(OR(B501="",D501="",AND(D501&lt;&gt;"A",D501&lt;&gt;"B",D501&lt;&gt;"C",D501&lt;&gt;"D",D501&lt;&gt;"U"),G501&lt;0,H501&lt;G501,AND(J501&lt;&gt;"BC",J501&lt;&gt;"SG",J501&lt;&gt;"KQ",J501&lt;&gt;"R"),J501="",K501="",L501="",L501&lt; 0,OR(M501="",M501&gt;15),OR(N501="",N501&gt;15),O501="",P501=""),"ERROR - Please check inputs",""))</f>
        <v/>
      </c>
      <c r="R501" s="8" cm="1">
        <f t="array" ref="R501">IF(AND(B501:D501="",G501:P501=""),"",H501-G501)</f>
        <v>162</v>
      </c>
      <c r="S501" s="8" cm="1">
        <f t="array" ref="S501">IF(AND(B501:D501="",G501:P501=""),"",P501*R501/1000*365)</f>
        <v>154270.17000000001</v>
      </c>
      <c r="T501" s="8" cm="1">
        <f t="array" ref="T501">IF(AND(B501:D501="",G501:P501=""),"",MAX(0,K501-L501))</f>
        <v>0</v>
      </c>
      <c r="U501" s="8" cm="1">
        <f t="array" ref="U501">IF(AND(B501:D501="",G501:P501=""),"",VLOOKUP(J501,ABen_Rates,3,FALSE)*T501*S501)</f>
        <v>0</v>
      </c>
      <c r="V501" s="8" cm="1">
        <f t="array" ref="V501">IF(AND(B501:D501="",G501:P501=""),"",VLOOKUP(D501,Treatment_Life,2,FALSE)*U501)</f>
        <v>0</v>
      </c>
      <c r="W501" s="8" cm="1">
        <f t="array" ref="W501">IF(AND(B501:D501="",G501:P501=""),"",(H501-G501)*O501*Lane_Width*Cost_m2)</f>
        <v>3499.2000000000003</v>
      </c>
      <c r="X501" s="8" cm="1">
        <f t="array" ref="X501">IF(AND(B501:D501="",G501:P501=""),"",V501*Av_Cost_Coll/W501)</f>
        <v>0</v>
      </c>
      <c r="Y501" s="8" cm="1">
        <f t="array" ref="Y501">IF(AND(B501:D501="",G501:P501=""),"",VLOOKUP(CONCATENATE(M501,"-",N501),Likelihood,2,FALSE))</f>
        <v>50</v>
      </c>
      <c r="Z501" s="8" t="str" cm="1">
        <f t="array" ref="Z501">IF(AND(B501:D501="",G501:P501=""),"",IF(X501&gt;=2,IF(Y501&gt;50,"P1","P3"),IF(X501&gt;0,IF(Y501&gt;50,"P2","P5"),IF(Y501&gt;50,"P4","P6"))))</f>
        <v>P6</v>
      </c>
    </row>
    <row r="502" spans="1:26" x14ac:dyDescent="0.35">
      <c r="A502" t="s">
        <v>197</v>
      </c>
      <c r="B502">
        <v>501</v>
      </c>
      <c r="C502" t="s">
        <v>297</v>
      </c>
      <c r="D502" t="s">
        <v>52</v>
      </c>
      <c r="E502" s="5" t="s">
        <v>112</v>
      </c>
      <c r="F502" s="5" t="s">
        <v>153</v>
      </c>
      <c r="G502">
        <v>785</v>
      </c>
      <c r="H502">
        <v>861</v>
      </c>
      <c r="I502" t="s">
        <v>172</v>
      </c>
      <c r="J502" t="s">
        <v>7</v>
      </c>
      <c r="K502">
        <v>0.35</v>
      </c>
      <c r="L502">
        <v>0.39200000000000002</v>
      </c>
      <c r="M502">
        <v>0</v>
      </c>
      <c r="N502">
        <v>0</v>
      </c>
      <c r="O502">
        <v>1</v>
      </c>
      <c r="P502">
        <v>2609</v>
      </c>
      <c r="Q502" s="8" t="str" cm="1">
        <f t="array" ref="Q502">IF(AND(B502="",D502="",G502:H502="",J502:P502),"",IF(OR(B502="",D502="",AND(D502&lt;&gt;"A",D502&lt;&gt;"B",D502&lt;&gt;"C",D502&lt;&gt;"D",D502&lt;&gt;"U"),G502&lt;0,H502&lt;G502,AND(J502&lt;&gt;"BC",J502&lt;&gt;"SG",J502&lt;&gt;"KQ",J502&lt;&gt;"R"),J502="",K502="",L502="",L502&lt; 0,OR(M502="",M502&gt;15),OR(N502="",N502&gt;15),O502="",P502=""),"ERROR - Please check inputs",""))</f>
        <v/>
      </c>
      <c r="R502" s="8" cm="1">
        <f t="array" ref="R502">IF(AND(B502:D502="",G502:P502=""),"",H502-G502)</f>
        <v>76</v>
      </c>
      <c r="S502" s="8" cm="1">
        <f t="array" ref="S502">IF(AND(B502:D502="",G502:P502=""),"",P502*R502/1000*365)</f>
        <v>72373.66</v>
      </c>
      <c r="T502" s="8" cm="1">
        <f t="array" ref="T502">IF(AND(B502:D502="",G502:P502=""),"",MAX(0,K502-L502))</f>
        <v>0</v>
      </c>
      <c r="U502" s="8" cm="1">
        <f t="array" ref="U502">IF(AND(B502:D502="",G502:P502=""),"",VLOOKUP(J502,ABen_Rates,3,FALSE)*T502*S502)</f>
        <v>0</v>
      </c>
      <c r="V502" s="8" cm="1">
        <f t="array" ref="V502">IF(AND(B502:D502="",G502:P502=""),"",VLOOKUP(D502,Treatment_Life,2,FALSE)*U502)</f>
        <v>0</v>
      </c>
      <c r="W502" s="8" cm="1">
        <f t="array" ref="W502">IF(AND(B502:D502="",G502:P502=""),"",(H502-G502)*O502*Lane_Width*Cost_m2)</f>
        <v>1641.6000000000001</v>
      </c>
      <c r="X502" s="8" cm="1">
        <f t="array" ref="X502">IF(AND(B502:D502="",G502:P502=""),"",V502*Av_Cost_Coll/W502)</f>
        <v>0</v>
      </c>
      <c r="Y502" s="8" cm="1">
        <f t="array" ref="Y502">IF(AND(B502:D502="",G502:P502=""),"",VLOOKUP(CONCATENATE(M502,"-",N502),Likelihood,2,FALSE))</f>
        <v>50</v>
      </c>
      <c r="Z502" s="8" t="str" cm="1">
        <f t="array" ref="Z502">IF(AND(B502:D502="",G502:P502=""),"",IF(X502&gt;=2,IF(Y502&gt;50,"P1","P3"),IF(X502&gt;0,IF(Y502&gt;50,"P2","P5"),IF(Y502&gt;50,"P4","P6"))))</f>
        <v>P6</v>
      </c>
    </row>
    <row r="503" spans="1:26" x14ac:dyDescent="0.35">
      <c r="A503" t="s">
        <v>197</v>
      </c>
      <c r="B503">
        <v>502</v>
      </c>
      <c r="C503" t="s">
        <v>297</v>
      </c>
      <c r="D503" t="s">
        <v>52</v>
      </c>
      <c r="E503" s="5" t="s">
        <v>112</v>
      </c>
      <c r="F503" s="5" t="s">
        <v>153</v>
      </c>
      <c r="G503">
        <v>861</v>
      </c>
      <c r="H503">
        <v>1061</v>
      </c>
      <c r="I503" t="s">
        <v>172</v>
      </c>
      <c r="J503" t="s">
        <v>13</v>
      </c>
      <c r="K503">
        <v>0.3</v>
      </c>
      <c r="L503">
        <v>0.44600000000000001</v>
      </c>
      <c r="M503">
        <v>1</v>
      </c>
      <c r="N503">
        <v>1</v>
      </c>
      <c r="O503">
        <v>1</v>
      </c>
      <c r="P503">
        <v>2609</v>
      </c>
      <c r="Q503" s="8" t="str" cm="1">
        <f t="array" ref="Q503">IF(AND(B503="",D503="",G503:H503="",J503:P503),"",IF(OR(B503="",D503="",AND(D503&lt;&gt;"A",D503&lt;&gt;"B",D503&lt;&gt;"C",D503&lt;&gt;"D",D503&lt;&gt;"U"),G503&lt;0,H503&lt;G503,AND(J503&lt;&gt;"BC",J503&lt;&gt;"SG",J503&lt;&gt;"KQ",J503&lt;&gt;"R"),J503="",K503="",L503="",L503&lt; 0,OR(M503="",M503&gt;15),OR(N503="",N503&gt;15),O503="",P503=""),"ERROR - Please check inputs",""))</f>
        <v/>
      </c>
      <c r="R503" s="8" cm="1">
        <f t="array" ref="R503">IF(AND(B503:D503="",G503:P503=""),"",H503-G503)</f>
        <v>200</v>
      </c>
      <c r="S503" s="8" cm="1">
        <f t="array" ref="S503">IF(AND(B503:D503="",G503:P503=""),"",P503*R503/1000*365)</f>
        <v>190456.99999999997</v>
      </c>
      <c r="T503" s="8" cm="1">
        <f t="array" ref="T503">IF(AND(B503:D503="",G503:P503=""),"",MAX(0,K503-L503))</f>
        <v>0</v>
      </c>
      <c r="U503" s="8" cm="1">
        <f t="array" ref="U503">IF(AND(B503:D503="",G503:P503=""),"",VLOOKUP(J503,ABen_Rates,3,FALSE)*T503*S503)</f>
        <v>0</v>
      </c>
      <c r="V503" s="8" cm="1">
        <f t="array" ref="V503">IF(AND(B503:D503="",G503:P503=""),"",VLOOKUP(D503,Treatment_Life,2,FALSE)*U503)</f>
        <v>0</v>
      </c>
      <c r="W503" s="8" cm="1">
        <f t="array" ref="W503">IF(AND(B503:D503="",G503:P503=""),"",(H503-G503)*O503*Lane_Width*Cost_m2)</f>
        <v>4320</v>
      </c>
      <c r="X503" s="8" cm="1">
        <f t="array" ref="X503">IF(AND(B503:D503="",G503:P503=""),"",V503*Av_Cost_Coll/W503)</f>
        <v>0</v>
      </c>
      <c r="Y503" s="8" cm="1">
        <f t="array" ref="Y503">IF(AND(B503:D503="",G503:P503=""),"",VLOOKUP(CONCATENATE(M503,"-",N503),Likelihood,2,FALSE))</f>
        <v>66</v>
      </c>
      <c r="Z503" s="8" t="str" cm="1">
        <f t="array" ref="Z503">IF(AND(B503:D503="",G503:P503=""),"",IF(X503&gt;=2,IF(Y503&gt;50,"P1","P3"),IF(X503&gt;0,IF(Y503&gt;50,"P2","P5"),IF(Y503&gt;50,"P4","P6"))))</f>
        <v>P4</v>
      </c>
    </row>
    <row r="504" spans="1:26" x14ac:dyDescent="0.35">
      <c r="A504" t="s">
        <v>197</v>
      </c>
      <c r="B504">
        <v>503</v>
      </c>
      <c r="C504" t="s">
        <v>298</v>
      </c>
      <c r="D504" t="s">
        <v>52</v>
      </c>
      <c r="E504" s="5" t="s">
        <v>112</v>
      </c>
      <c r="F504" s="5" t="s">
        <v>153</v>
      </c>
      <c r="G504">
        <v>0</v>
      </c>
      <c r="H504">
        <v>129</v>
      </c>
      <c r="I504" t="s">
        <v>154</v>
      </c>
      <c r="J504" t="s">
        <v>13</v>
      </c>
      <c r="K504">
        <v>0.3</v>
      </c>
      <c r="L504">
        <v>0.41000000000000003</v>
      </c>
      <c r="M504">
        <v>3</v>
      </c>
      <c r="N504">
        <v>2</v>
      </c>
      <c r="O504">
        <v>1</v>
      </c>
      <c r="P504">
        <v>6922</v>
      </c>
      <c r="Q504" s="8" t="str" cm="1">
        <f t="array" ref="Q504">IF(AND(B504="",D504="",G504:H504="",J504:P504),"",IF(OR(B504="",D504="",AND(D504&lt;&gt;"A",D504&lt;&gt;"B",D504&lt;&gt;"C",D504&lt;&gt;"D",D504&lt;&gt;"U"),G504&lt;0,H504&lt;G504,AND(J504&lt;&gt;"BC",J504&lt;&gt;"SG",J504&lt;&gt;"KQ",J504&lt;&gt;"R"),J504="",K504="",L504="",L504&lt; 0,OR(M504="",M504&gt;15),OR(N504="",N504&gt;15),O504="",P504=""),"ERROR - Please check inputs",""))</f>
        <v/>
      </c>
      <c r="R504" s="8" cm="1">
        <f t="array" ref="R504">IF(AND(B504:D504="",G504:P504=""),"",H504-G504)</f>
        <v>129</v>
      </c>
      <c r="S504" s="8" cm="1">
        <f t="array" ref="S504">IF(AND(B504:D504="",G504:P504=""),"",P504*R504/1000*365)</f>
        <v>325922.37</v>
      </c>
      <c r="T504" s="8" cm="1">
        <f t="array" ref="T504">IF(AND(B504:D504="",G504:P504=""),"",MAX(0,K504-L504))</f>
        <v>0</v>
      </c>
      <c r="U504" s="8" cm="1">
        <f t="array" ref="U504">IF(AND(B504:D504="",G504:P504=""),"",VLOOKUP(J504,ABen_Rates,3,FALSE)*T504*S504)</f>
        <v>0</v>
      </c>
      <c r="V504" s="8" cm="1">
        <f t="array" ref="V504">IF(AND(B504:D504="",G504:P504=""),"",VLOOKUP(D504,Treatment_Life,2,FALSE)*U504)</f>
        <v>0</v>
      </c>
      <c r="W504" s="8" cm="1">
        <f t="array" ref="W504">IF(AND(B504:D504="",G504:P504=""),"",(H504-G504)*O504*Lane_Width*Cost_m2)</f>
        <v>2786.4</v>
      </c>
      <c r="X504" s="8" cm="1">
        <f t="array" ref="X504">IF(AND(B504:D504="",G504:P504=""),"",V504*Av_Cost_Coll/W504)</f>
        <v>0</v>
      </c>
      <c r="Y504" s="8" cm="1">
        <f t="array" ref="Y504">IF(AND(B504:D504="",G504:P504=""),"",VLOOKUP(CONCATENATE(M504,"-",N504),Likelihood,2,FALSE))</f>
        <v>73</v>
      </c>
      <c r="Z504" s="8" t="str" cm="1">
        <f t="array" ref="Z504">IF(AND(B504:D504="",G504:P504=""),"",IF(X504&gt;=2,IF(Y504&gt;50,"P1","P3"),IF(X504&gt;0,IF(Y504&gt;50,"P2","P5"),IF(Y504&gt;50,"P4","P6"))))</f>
        <v>P4</v>
      </c>
    </row>
    <row r="505" spans="1:26" x14ac:dyDescent="0.35">
      <c r="A505" t="s">
        <v>197</v>
      </c>
      <c r="B505">
        <v>504</v>
      </c>
      <c r="C505" t="s">
        <v>298</v>
      </c>
      <c r="D505" t="s">
        <v>52</v>
      </c>
      <c r="E505" s="5" t="s">
        <v>112</v>
      </c>
      <c r="F505" s="5" t="s">
        <v>153</v>
      </c>
      <c r="G505">
        <v>129</v>
      </c>
      <c r="H505">
        <v>189</v>
      </c>
      <c r="I505" t="s">
        <v>154</v>
      </c>
      <c r="J505" t="s">
        <v>13</v>
      </c>
      <c r="K505">
        <v>0.3</v>
      </c>
      <c r="L505">
        <v>0.435</v>
      </c>
      <c r="M505">
        <v>1</v>
      </c>
      <c r="N505">
        <v>1</v>
      </c>
      <c r="O505">
        <v>1</v>
      </c>
      <c r="P505">
        <v>6922</v>
      </c>
      <c r="Q505" s="8" t="str" cm="1">
        <f t="array" ref="Q505">IF(AND(B505="",D505="",G505:H505="",J505:P505),"",IF(OR(B505="",D505="",AND(D505&lt;&gt;"A",D505&lt;&gt;"B",D505&lt;&gt;"C",D505&lt;&gt;"D",D505&lt;&gt;"U"),G505&lt;0,H505&lt;G505,AND(J505&lt;&gt;"BC",J505&lt;&gt;"SG",J505&lt;&gt;"KQ",J505&lt;&gt;"R"),J505="",K505="",L505="",L505&lt; 0,OR(M505="",M505&gt;15),OR(N505="",N505&gt;15),O505="",P505=""),"ERROR - Please check inputs",""))</f>
        <v/>
      </c>
      <c r="R505" s="8" cm="1">
        <f t="array" ref="R505">IF(AND(B505:D505="",G505:P505=""),"",H505-G505)</f>
        <v>60</v>
      </c>
      <c r="S505" s="8" cm="1">
        <f t="array" ref="S505">IF(AND(B505:D505="",G505:P505=""),"",P505*R505/1000*365)</f>
        <v>151591.79999999999</v>
      </c>
      <c r="T505" s="8" cm="1">
        <f t="array" ref="T505">IF(AND(B505:D505="",G505:P505=""),"",MAX(0,K505-L505))</f>
        <v>0</v>
      </c>
      <c r="U505" s="8" cm="1">
        <f t="array" ref="U505">IF(AND(B505:D505="",G505:P505=""),"",VLOOKUP(J505,ABen_Rates,3,FALSE)*T505*S505)</f>
        <v>0</v>
      </c>
      <c r="V505" s="8" cm="1">
        <f t="array" ref="V505">IF(AND(B505:D505="",G505:P505=""),"",VLOOKUP(D505,Treatment_Life,2,FALSE)*U505)</f>
        <v>0</v>
      </c>
      <c r="W505" s="8" cm="1">
        <f t="array" ref="W505">IF(AND(B505:D505="",G505:P505=""),"",(H505-G505)*O505*Lane_Width*Cost_m2)</f>
        <v>1296</v>
      </c>
      <c r="X505" s="8" cm="1">
        <f t="array" ref="X505">IF(AND(B505:D505="",G505:P505=""),"",V505*Av_Cost_Coll/W505)</f>
        <v>0</v>
      </c>
      <c r="Y505" s="8" cm="1">
        <f t="array" ref="Y505">IF(AND(B505:D505="",G505:P505=""),"",VLOOKUP(CONCATENATE(M505,"-",N505),Likelihood,2,FALSE))</f>
        <v>66</v>
      </c>
      <c r="Z505" s="8" t="str" cm="1">
        <f t="array" ref="Z505">IF(AND(B505:D505="",G505:P505=""),"",IF(X505&gt;=2,IF(Y505&gt;50,"P1","P3"),IF(X505&gt;0,IF(Y505&gt;50,"P2","P5"),IF(Y505&gt;50,"P4","P6"))))</f>
        <v>P4</v>
      </c>
    </row>
    <row r="506" spans="1:26" x14ac:dyDescent="0.35">
      <c r="A506" t="s">
        <v>197</v>
      </c>
      <c r="B506">
        <v>505</v>
      </c>
      <c r="C506" t="s">
        <v>298</v>
      </c>
      <c r="D506" t="s">
        <v>52</v>
      </c>
      <c r="E506" s="5" t="s">
        <v>112</v>
      </c>
      <c r="F506" s="5" t="s">
        <v>153</v>
      </c>
      <c r="G506">
        <v>27</v>
      </c>
      <c r="H506">
        <v>179</v>
      </c>
      <c r="I506" t="s">
        <v>172</v>
      </c>
      <c r="J506" t="s">
        <v>13</v>
      </c>
      <c r="K506">
        <v>0.3</v>
      </c>
      <c r="L506">
        <v>0.44</v>
      </c>
      <c r="M506">
        <v>3</v>
      </c>
      <c r="N506">
        <v>2</v>
      </c>
      <c r="O506">
        <v>1</v>
      </c>
      <c r="P506">
        <v>6922</v>
      </c>
      <c r="Q506" s="8" t="str" cm="1">
        <f t="array" ref="Q506">IF(AND(B506="",D506="",G506:H506="",J506:P506),"",IF(OR(B506="",D506="",AND(D506&lt;&gt;"A",D506&lt;&gt;"B",D506&lt;&gt;"C",D506&lt;&gt;"D",D506&lt;&gt;"U"),G506&lt;0,H506&lt;G506,AND(J506&lt;&gt;"BC",J506&lt;&gt;"SG",J506&lt;&gt;"KQ",J506&lt;&gt;"R"),J506="",K506="",L506="",L506&lt; 0,OR(M506="",M506&gt;15),OR(N506="",N506&gt;15),O506="",P506=""),"ERROR - Please check inputs",""))</f>
        <v/>
      </c>
      <c r="R506" s="8" cm="1">
        <f t="array" ref="R506">IF(AND(B506:D506="",G506:P506=""),"",H506-G506)</f>
        <v>152</v>
      </c>
      <c r="S506" s="8" cm="1">
        <f t="array" ref="S506">IF(AND(B506:D506="",G506:P506=""),"",P506*R506/1000*365)</f>
        <v>384032.56</v>
      </c>
      <c r="T506" s="8" cm="1">
        <f t="array" ref="T506">IF(AND(B506:D506="",G506:P506=""),"",MAX(0,K506-L506))</f>
        <v>0</v>
      </c>
      <c r="U506" s="8" cm="1">
        <f t="array" ref="U506">IF(AND(B506:D506="",G506:P506=""),"",VLOOKUP(J506,ABen_Rates,3,FALSE)*T506*S506)</f>
        <v>0</v>
      </c>
      <c r="V506" s="8" cm="1">
        <f t="array" ref="V506">IF(AND(B506:D506="",G506:P506=""),"",VLOOKUP(D506,Treatment_Life,2,FALSE)*U506)</f>
        <v>0</v>
      </c>
      <c r="W506" s="8" cm="1">
        <f t="array" ref="W506">IF(AND(B506:D506="",G506:P506=""),"",(H506-G506)*O506*Lane_Width*Cost_m2)</f>
        <v>3283.2000000000003</v>
      </c>
      <c r="X506" s="8" cm="1">
        <f t="array" ref="X506">IF(AND(B506:D506="",G506:P506=""),"",V506*Av_Cost_Coll/W506)</f>
        <v>0</v>
      </c>
      <c r="Y506" s="8" cm="1">
        <f t="array" ref="Y506">IF(AND(B506:D506="",G506:P506=""),"",VLOOKUP(CONCATENATE(M506,"-",N506),Likelihood,2,FALSE))</f>
        <v>73</v>
      </c>
      <c r="Z506" s="8" t="str" cm="1">
        <f t="array" ref="Z506">IF(AND(B506:D506="",G506:P506=""),"",IF(X506&gt;=2,IF(Y506&gt;50,"P1","P3"),IF(X506&gt;0,IF(Y506&gt;50,"P2","P5"),IF(Y506&gt;50,"P4","P6"))))</f>
        <v>P4</v>
      </c>
    </row>
    <row r="507" spans="1:26" x14ac:dyDescent="0.35">
      <c r="A507" t="s">
        <v>197</v>
      </c>
      <c r="B507">
        <v>506</v>
      </c>
      <c r="C507" t="s">
        <v>298</v>
      </c>
      <c r="D507" t="s">
        <v>52</v>
      </c>
      <c r="E507" s="5" t="s">
        <v>112</v>
      </c>
      <c r="F507" s="5" t="s">
        <v>153</v>
      </c>
      <c r="G507">
        <v>478</v>
      </c>
      <c r="H507">
        <v>560</v>
      </c>
      <c r="I507" t="s">
        <v>172</v>
      </c>
      <c r="J507" t="s">
        <v>13</v>
      </c>
      <c r="K507">
        <v>0.3</v>
      </c>
      <c r="L507">
        <v>0.46799999999999997</v>
      </c>
      <c r="M507">
        <v>4</v>
      </c>
      <c r="N507">
        <v>0</v>
      </c>
      <c r="O507">
        <v>1</v>
      </c>
      <c r="P507">
        <v>6922</v>
      </c>
      <c r="Q507" s="8" t="str" cm="1">
        <f t="array" ref="Q507">IF(AND(B507="",D507="",G507:H507="",J507:P507),"",IF(OR(B507="",D507="",AND(D507&lt;&gt;"A",D507&lt;&gt;"B",D507&lt;&gt;"C",D507&lt;&gt;"D",D507&lt;&gt;"U"),G507&lt;0,H507&lt;G507,AND(J507&lt;&gt;"BC",J507&lt;&gt;"SG",J507&lt;&gt;"KQ",J507&lt;&gt;"R"),J507="",K507="",L507="",L507&lt; 0,OR(M507="",M507&gt;15),OR(N507="",N507&gt;15),O507="",P507=""),"ERROR - Please check inputs",""))</f>
        <v/>
      </c>
      <c r="R507" s="8" cm="1">
        <f t="array" ref="R507">IF(AND(B507:D507="",G507:P507=""),"",H507-G507)</f>
        <v>82</v>
      </c>
      <c r="S507" s="8" cm="1">
        <f t="array" ref="S507">IF(AND(B507:D507="",G507:P507=""),"",P507*R507/1000*365)</f>
        <v>207175.46000000002</v>
      </c>
      <c r="T507" s="8" cm="1">
        <f t="array" ref="T507">IF(AND(B507:D507="",G507:P507=""),"",MAX(0,K507-L507))</f>
        <v>0</v>
      </c>
      <c r="U507" s="8" cm="1">
        <f t="array" ref="U507">IF(AND(B507:D507="",G507:P507=""),"",VLOOKUP(J507,ABen_Rates,3,FALSE)*T507*S507)</f>
        <v>0</v>
      </c>
      <c r="V507" s="8" cm="1">
        <f t="array" ref="V507">IF(AND(B507:D507="",G507:P507=""),"",VLOOKUP(D507,Treatment_Life,2,FALSE)*U507)</f>
        <v>0</v>
      </c>
      <c r="W507" s="8" cm="1">
        <f t="array" ref="W507">IF(AND(B507:D507="",G507:P507=""),"",(H507-G507)*O507*Lane_Width*Cost_m2)</f>
        <v>1771.1999999999998</v>
      </c>
      <c r="X507" s="8" cm="1">
        <f t="array" ref="X507">IF(AND(B507:D507="",G507:P507=""),"",V507*Av_Cost_Coll/W507)</f>
        <v>0</v>
      </c>
      <c r="Y507" s="8" cm="1">
        <f t="array" ref="Y507">IF(AND(B507:D507="",G507:P507=""),"",VLOOKUP(CONCATENATE(M507,"-",N507),Likelihood,2,FALSE))</f>
        <v>23</v>
      </c>
      <c r="Z507" s="8" t="str" cm="1">
        <f t="array" ref="Z507">IF(AND(B507:D507="",G507:P507=""),"",IF(X507&gt;=2,IF(Y507&gt;50,"P1","P3"),IF(X507&gt;0,IF(Y507&gt;50,"P2","P5"),IF(Y507&gt;50,"P4","P6"))))</f>
        <v>P6</v>
      </c>
    </row>
    <row r="508" spans="1:26" x14ac:dyDescent="0.35">
      <c r="A508" t="s">
        <v>197</v>
      </c>
      <c r="B508">
        <v>507</v>
      </c>
      <c r="C508" t="s">
        <v>298</v>
      </c>
      <c r="D508" t="s">
        <v>52</v>
      </c>
      <c r="E508" s="5" t="s">
        <v>112</v>
      </c>
      <c r="F508" s="5" t="s">
        <v>153</v>
      </c>
      <c r="G508">
        <v>560</v>
      </c>
      <c r="H508">
        <v>660</v>
      </c>
      <c r="I508" t="s">
        <v>172</v>
      </c>
      <c r="J508" t="s">
        <v>13</v>
      </c>
      <c r="K508">
        <v>0.3</v>
      </c>
      <c r="L508">
        <v>0.442</v>
      </c>
      <c r="M508">
        <v>5</v>
      </c>
      <c r="N508">
        <v>0</v>
      </c>
      <c r="O508">
        <v>1</v>
      </c>
      <c r="P508">
        <v>6922</v>
      </c>
      <c r="Q508" s="8" t="str" cm="1">
        <f t="array" ref="Q508">IF(AND(B508="",D508="",G508:H508="",J508:P508),"",IF(OR(B508="",D508="",AND(D508&lt;&gt;"A",D508&lt;&gt;"B",D508&lt;&gt;"C",D508&lt;&gt;"D",D508&lt;&gt;"U"),G508&lt;0,H508&lt;G508,AND(J508&lt;&gt;"BC",J508&lt;&gt;"SG",J508&lt;&gt;"KQ",J508&lt;&gt;"R"),J508="",K508="",L508="",L508&lt; 0,OR(M508="",M508&gt;15),OR(N508="",N508&gt;15),O508="",P508=""),"ERROR - Please check inputs",""))</f>
        <v/>
      </c>
      <c r="R508" s="8" cm="1">
        <f t="array" ref="R508">IF(AND(B508:D508="",G508:P508=""),"",H508-G508)</f>
        <v>100</v>
      </c>
      <c r="S508" s="8" cm="1">
        <f t="array" ref="S508">IF(AND(B508:D508="",G508:P508=""),"",P508*R508/1000*365)</f>
        <v>252653.00000000003</v>
      </c>
      <c r="T508" s="8" cm="1">
        <f t="array" ref="T508">IF(AND(B508:D508="",G508:P508=""),"",MAX(0,K508-L508))</f>
        <v>0</v>
      </c>
      <c r="U508" s="8" cm="1">
        <f t="array" ref="U508">IF(AND(B508:D508="",G508:P508=""),"",VLOOKUP(J508,ABen_Rates,3,FALSE)*T508*S508)</f>
        <v>0</v>
      </c>
      <c r="V508" s="8" cm="1">
        <f t="array" ref="V508">IF(AND(B508:D508="",G508:P508=""),"",VLOOKUP(D508,Treatment_Life,2,FALSE)*U508)</f>
        <v>0</v>
      </c>
      <c r="W508" s="8" cm="1">
        <f t="array" ref="W508">IF(AND(B508:D508="",G508:P508=""),"",(H508-G508)*O508*Lane_Width*Cost_m2)</f>
        <v>2160</v>
      </c>
      <c r="X508" s="8" cm="1">
        <f t="array" ref="X508">IF(AND(B508:D508="",G508:P508=""),"",V508*Av_Cost_Coll/W508)</f>
        <v>0</v>
      </c>
      <c r="Y508" s="8" cm="1">
        <f t="array" ref="Y508">IF(AND(B508:D508="",G508:P508=""),"",VLOOKUP(CONCATENATE(M508,"-",N508),Likelihood,2,FALSE))</f>
        <v>19</v>
      </c>
      <c r="Z508" s="8" t="str" cm="1">
        <f t="array" ref="Z508">IF(AND(B508:D508="",G508:P508=""),"",IF(X508&gt;=2,IF(Y508&gt;50,"P1","P3"),IF(X508&gt;0,IF(Y508&gt;50,"P2","P5"),IF(Y508&gt;50,"P4","P6"))))</f>
        <v>P6</v>
      </c>
    </row>
    <row r="509" spans="1:26" x14ac:dyDescent="0.35">
      <c r="A509" t="s">
        <v>197</v>
      </c>
      <c r="B509">
        <v>508</v>
      </c>
      <c r="C509" t="s">
        <v>298</v>
      </c>
      <c r="D509" t="s">
        <v>52</v>
      </c>
      <c r="E509" s="5" t="s">
        <v>112</v>
      </c>
      <c r="F509" s="5" t="s">
        <v>153</v>
      </c>
      <c r="G509">
        <v>885</v>
      </c>
      <c r="H509">
        <v>945</v>
      </c>
      <c r="I509" t="s">
        <v>172</v>
      </c>
      <c r="J509" t="s">
        <v>13</v>
      </c>
      <c r="K509">
        <v>0.3</v>
      </c>
      <c r="L509">
        <v>0.46400000000000002</v>
      </c>
      <c r="M509">
        <v>1</v>
      </c>
      <c r="N509">
        <v>0</v>
      </c>
      <c r="O509">
        <v>1</v>
      </c>
      <c r="P509">
        <v>6922</v>
      </c>
      <c r="Q509" s="8" t="str" cm="1">
        <f t="array" ref="Q509">IF(AND(B509="",D509="",G509:H509="",J509:P509),"",IF(OR(B509="",D509="",AND(D509&lt;&gt;"A",D509&lt;&gt;"B",D509&lt;&gt;"C",D509&lt;&gt;"D",D509&lt;&gt;"U"),G509&lt;0,H509&lt;G509,AND(J509&lt;&gt;"BC",J509&lt;&gt;"SG",J509&lt;&gt;"KQ",J509&lt;&gt;"R"),J509="",K509="",L509="",L509&lt; 0,OR(M509="",M509&gt;15),OR(N509="",N509&gt;15),O509="",P509=""),"ERROR - Please check inputs",""))</f>
        <v/>
      </c>
      <c r="R509" s="8" cm="1">
        <f t="array" ref="R509">IF(AND(B509:D509="",G509:P509=""),"",H509-G509)</f>
        <v>60</v>
      </c>
      <c r="S509" s="8" cm="1">
        <f t="array" ref="S509">IF(AND(B509:D509="",G509:P509=""),"",P509*R509/1000*365)</f>
        <v>151591.79999999999</v>
      </c>
      <c r="T509" s="8" cm="1">
        <f t="array" ref="T509">IF(AND(B509:D509="",G509:P509=""),"",MAX(0,K509-L509))</f>
        <v>0</v>
      </c>
      <c r="U509" s="8" cm="1">
        <f t="array" ref="U509">IF(AND(B509:D509="",G509:P509=""),"",VLOOKUP(J509,ABen_Rates,3,FALSE)*T509*S509)</f>
        <v>0</v>
      </c>
      <c r="V509" s="8" cm="1">
        <f t="array" ref="V509">IF(AND(B509:D509="",G509:P509=""),"",VLOOKUP(D509,Treatment_Life,2,FALSE)*U509)</f>
        <v>0</v>
      </c>
      <c r="W509" s="8" cm="1">
        <f t="array" ref="W509">IF(AND(B509:D509="",G509:P509=""),"",(H509-G509)*O509*Lane_Width*Cost_m2)</f>
        <v>1296</v>
      </c>
      <c r="X509" s="8" cm="1">
        <f t="array" ref="X509">IF(AND(B509:D509="",G509:P509=""),"",V509*Av_Cost_Coll/W509)</f>
        <v>0</v>
      </c>
      <c r="Y509" s="8" cm="1">
        <f t="array" ref="Y509">IF(AND(B509:D509="",G509:P509=""),"",VLOOKUP(CONCATENATE(M509,"-",N509),Likelihood,2,FALSE))</f>
        <v>43</v>
      </c>
      <c r="Z509" s="8" t="str" cm="1">
        <f t="array" ref="Z509">IF(AND(B509:D509="",G509:P509=""),"",IF(X509&gt;=2,IF(Y509&gt;50,"P1","P3"),IF(X509&gt;0,IF(Y509&gt;50,"P2","P5"),IF(Y509&gt;50,"P4","P6"))))</f>
        <v>P6</v>
      </c>
    </row>
    <row r="510" spans="1:26" x14ac:dyDescent="0.35">
      <c r="A510" t="s">
        <v>197</v>
      </c>
      <c r="B510">
        <v>509</v>
      </c>
      <c r="C510" t="s">
        <v>299</v>
      </c>
      <c r="D510" t="s">
        <v>52</v>
      </c>
      <c r="E510" s="5" t="s">
        <v>112</v>
      </c>
      <c r="F510" s="5" t="s">
        <v>153</v>
      </c>
      <c r="G510">
        <v>175</v>
      </c>
      <c r="H510">
        <v>254</v>
      </c>
      <c r="I510" t="s">
        <v>154</v>
      </c>
      <c r="J510" t="s">
        <v>13</v>
      </c>
      <c r="K510">
        <v>0.3</v>
      </c>
      <c r="L510">
        <v>0.44600000000000001</v>
      </c>
      <c r="M510">
        <v>1</v>
      </c>
      <c r="N510">
        <v>0</v>
      </c>
      <c r="O510">
        <v>1</v>
      </c>
      <c r="P510">
        <v>6922</v>
      </c>
      <c r="Q510" s="8" t="str" cm="1">
        <f t="array" ref="Q510">IF(AND(B510="",D510="",G510:H510="",J510:P510),"",IF(OR(B510="",D510="",AND(D510&lt;&gt;"A",D510&lt;&gt;"B",D510&lt;&gt;"C",D510&lt;&gt;"D",D510&lt;&gt;"U"),G510&lt;0,H510&lt;G510,AND(J510&lt;&gt;"BC",J510&lt;&gt;"SG",J510&lt;&gt;"KQ",J510&lt;&gt;"R"),J510="",K510="",L510="",L510&lt; 0,OR(M510="",M510&gt;15),OR(N510="",N510&gt;15),O510="",P510=""),"ERROR - Please check inputs",""))</f>
        <v/>
      </c>
      <c r="R510" s="8" cm="1">
        <f t="array" ref="R510">IF(AND(B510:D510="",G510:P510=""),"",H510-G510)</f>
        <v>79</v>
      </c>
      <c r="S510" s="8" cm="1">
        <f t="array" ref="S510">IF(AND(B510:D510="",G510:P510=""),"",P510*R510/1000*365)</f>
        <v>199595.87</v>
      </c>
      <c r="T510" s="8" cm="1">
        <f t="array" ref="T510">IF(AND(B510:D510="",G510:P510=""),"",MAX(0,K510-L510))</f>
        <v>0</v>
      </c>
      <c r="U510" s="8" cm="1">
        <f t="array" ref="U510">IF(AND(B510:D510="",G510:P510=""),"",VLOOKUP(J510,ABen_Rates,3,FALSE)*T510*S510)</f>
        <v>0</v>
      </c>
      <c r="V510" s="8" cm="1">
        <f t="array" ref="V510">IF(AND(B510:D510="",G510:P510=""),"",VLOOKUP(D510,Treatment_Life,2,FALSE)*U510)</f>
        <v>0</v>
      </c>
      <c r="W510" s="8" cm="1">
        <f t="array" ref="W510">IF(AND(B510:D510="",G510:P510=""),"",(H510-G510)*O510*Lane_Width*Cost_m2)</f>
        <v>1706.4</v>
      </c>
      <c r="X510" s="8" cm="1">
        <f t="array" ref="X510">IF(AND(B510:D510="",G510:P510=""),"",V510*Av_Cost_Coll/W510)</f>
        <v>0</v>
      </c>
      <c r="Y510" s="8" cm="1">
        <f t="array" ref="Y510">IF(AND(B510:D510="",G510:P510=""),"",VLOOKUP(CONCATENATE(M510,"-",N510),Likelihood,2,FALSE))</f>
        <v>43</v>
      </c>
      <c r="Z510" s="8" t="str" cm="1">
        <f t="array" ref="Z510">IF(AND(B510:D510="",G510:P510=""),"",IF(X510&gt;=2,IF(Y510&gt;50,"P1","P3"),IF(X510&gt;0,IF(Y510&gt;50,"P2","P5"),IF(Y510&gt;50,"P4","P6"))))</f>
        <v>P6</v>
      </c>
    </row>
    <row r="511" spans="1:26" x14ac:dyDescent="0.35">
      <c r="A511" t="s">
        <v>197</v>
      </c>
      <c r="B511">
        <v>510</v>
      </c>
      <c r="C511" t="s">
        <v>299</v>
      </c>
      <c r="D511" t="s">
        <v>52</v>
      </c>
      <c r="E511" s="5" t="s">
        <v>112</v>
      </c>
      <c r="F511" s="5" t="s">
        <v>153</v>
      </c>
      <c r="G511">
        <v>458</v>
      </c>
      <c r="H511">
        <v>538</v>
      </c>
      <c r="I511" t="s">
        <v>154</v>
      </c>
      <c r="J511" t="s">
        <v>13</v>
      </c>
      <c r="K511">
        <v>0.3</v>
      </c>
      <c r="L511">
        <v>0.47799999999999998</v>
      </c>
      <c r="M511">
        <v>0</v>
      </c>
      <c r="N511">
        <v>0</v>
      </c>
      <c r="O511">
        <v>1</v>
      </c>
      <c r="P511">
        <v>6922</v>
      </c>
      <c r="Q511" s="8" t="str" cm="1">
        <f t="array" ref="Q511">IF(AND(B511="",D511="",G511:H511="",J511:P511),"",IF(OR(B511="",D511="",AND(D511&lt;&gt;"A",D511&lt;&gt;"B",D511&lt;&gt;"C",D511&lt;&gt;"D",D511&lt;&gt;"U"),G511&lt;0,H511&lt;G511,AND(J511&lt;&gt;"BC",J511&lt;&gt;"SG",J511&lt;&gt;"KQ",J511&lt;&gt;"R"),J511="",K511="",L511="",L511&lt; 0,OR(M511="",M511&gt;15),OR(N511="",N511&gt;15),O511="",P511=""),"ERROR - Please check inputs",""))</f>
        <v/>
      </c>
      <c r="R511" s="8" cm="1">
        <f t="array" ref="R511">IF(AND(B511:D511="",G511:P511=""),"",H511-G511)</f>
        <v>80</v>
      </c>
      <c r="S511" s="8" cm="1">
        <f t="array" ref="S511">IF(AND(B511:D511="",G511:P511=""),"",P511*R511/1000*365)</f>
        <v>202122.4</v>
      </c>
      <c r="T511" s="8" cm="1">
        <f t="array" ref="T511">IF(AND(B511:D511="",G511:P511=""),"",MAX(0,K511-L511))</f>
        <v>0</v>
      </c>
      <c r="U511" s="8" cm="1">
        <f t="array" ref="U511">IF(AND(B511:D511="",G511:P511=""),"",VLOOKUP(J511,ABen_Rates,3,FALSE)*T511*S511)</f>
        <v>0</v>
      </c>
      <c r="V511" s="8" cm="1">
        <f t="array" ref="V511">IF(AND(B511:D511="",G511:P511=""),"",VLOOKUP(D511,Treatment_Life,2,FALSE)*U511)</f>
        <v>0</v>
      </c>
      <c r="W511" s="8" cm="1">
        <f t="array" ref="W511">IF(AND(B511:D511="",G511:P511=""),"",(H511-G511)*O511*Lane_Width*Cost_m2)</f>
        <v>1728</v>
      </c>
      <c r="X511" s="8" cm="1">
        <f t="array" ref="X511">IF(AND(B511:D511="",G511:P511=""),"",V511*Av_Cost_Coll/W511)</f>
        <v>0</v>
      </c>
      <c r="Y511" s="8" cm="1">
        <f t="array" ref="Y511">IF(AND(B511:D511="",G511:P511=""),"",VLOOKUP(CONCATENATE(M511,"-",N511),Likelihood,2,FALSE))</f>
        <v>50</v>
      </c>
      <c r="Z511" s="8" t="str" cm="1">
        <f t="array" ref="Z511">IF(AND(B511:D511="",G511:P511=""),"",IF(X511&gt;=2,IF(Y511&gt;50,"P1","P3"),IF(X511&gt;0,IF(Y511&gt;50,"P2","P5"),IF(Y511&gt;50,"P4","P6"))))</f>
        <v>P6</v>
      </c>
    </row>
    <row r="512" spans="1:26" x14ac:dyDescent="0.35">
      <c r="A512" t="s">
        <v>197</v>
      </c>
      <c r="B512">
        <v>511</v>
      </c>
      <c r="C512" t="s">
        <v>299</v>
      </c>
      <c r="D512" t="s">
        <v>52</v>
      </c>
      <c r="E512" s="5" t="s">
        <v>112</v>
      </c>
      <c r="F512" s="5" t="s">
        <v>153</v>
      </c>
      <c r="G512">
        <v>538</v>
      </c>
      <c r="H512">
        <v>631</v>
      </c>
      <c r="I512" t="s">
        <v>154</v>
      </c>
      <c r="J512" t="s">
        <v>7</v>
      </c>
      <c r="K512">
        <v>0.35</v>
      </c>
      <c r="L512">
        <v>0.39800000000000002</v>
      </c>
      <c r="M512">
        <v>0</v>
      </c>
      <c r="N512">
        <v>0</v>
      </c>
      <c r="O512">
        <v>1</v>
      </c>
      <c r="P512">
        <v>6922</v>
      </c>
      <c r="Q512" s="8" t="str" cm="1">
        <f t="array" ref="Q512">IF(AND(B512="",D512="",G512:H512="",J512:P512),"",IF(OR(B512="",D512="",AND(D512&lt;&gt;"A",D512&lt;&gt;"B",D512&lt;&gt;"C",D512&lt;&gt;"D",D512&lt;&gt;"U"),G512&lt;0,H512&lt;G512,AND(J512&lt;&gt;"BC",J512&lt;&gt;"SG",J512&lt;&gt;"KQ",J512&lt;&gt;"R"),J512="",K512="",L512="",L512&lt; 0,OR(M512="",M512&gt;15),OR(N512="",N512&gt;15),O512="",P512=""),"ERROR - Please check inputs",""))</f>
        <v/>
      </c>
      <c r="R512" s="8" cm="1">
        <f t="array" ref="R512">IF(AND(B512:D512="",G512:P512=""),"",H512-G512)</f>
        <v>93</v>
      </c>
      <c r="S512" s="8" cm="1">
        <f t="array" ref="S512">IF(AND(B512:D512="",G512:P512=""),"",P512*R512/1000*365)</f>
        <v>234967.28999999998</v>
      </c>
      <c r="T512" s="8" cm="1">
        <f t="array" ref="T512">IF(AND(B512:D512="",G512:P512=""),"",MAX(0,K512-L512))</f>
        <v>0</v>
      </c>
      <c r="U512" s="8" cm="1">
        <f t="array" ref="U512">IF(AND(B512:D512="",G512:P512=""),"",VLOOKUP(J512,ABen_Rates,3,FALSE)*T512*S512)</f>
        <v>0</v>
      </c>
      <c r="V512" s="8" cm="1">
        <f t="array" ref="V512">IF(AND(B512:D512="",G512:P512=""),"",VLOOKUP(D512,Treatment_Life,2,FALSE)*U512)</f>
        <v>0</v>
      </c>
      <c r="W512" s="8" cm="1">
        <f t="array" ref="W512">IF(AND(B512:D512="",G512:P512=""),"",(H512-G512)*O512*Lane_Width*Cost_m2)</f>
        <v>2008.8000000000002</v>
      </c>
      <c r="X512" s="8" cm="1">
        <f t="array" ref="X512">IF(AND(B512:D512="",G512:P512=""),"",V512*Av_Cost_Coll/W512)</f>
        <v>0</v>
      </c>
      <c r="Y512" s="8" cm="1">
        <f t="array" ref="Y512">IF(AND(B512:D512="",G512:P512=""),"",VLOOKUP(CONCATENATE(M512,"-",N512),Likelihood,2,FALSE))</f>
        <v>50</v>
      </c>
      <c r="Z512" s="8" t="str" cm="1">
        <f t="array" ref="Z512">IF(AND(B512:D512="",G512:P512=""),"",IF(X512&gt;=2,IF(Y512&gt;50,"P1","P3"),IF(X512&gt;0,IF(Y512&gt;50,"P2","P5"),IF(Y512&gt;50,"P4","P6"))))</f>
        <v>P6</v>
      </c>
    </row>
    <row r="513" spans="1:26" x14ac:dyDescent="0.35">
      <c r="A513" t="s">
        <v>197</v>
      </c>
      <c r="B513">
        <v>512</v>
      </c>
      <c r="C513" t="s">
        <v>299</v>
      </c>
      <c r="D513" t="s">
        <v>52</v>
      </c>
      <c r="E513" s="5" t="s">
        <v>112</v>
      </c>
      <c r="F513" s="5" t="s">
        <v>153</v>
      </c>
      <c r="G513">
        <v>631</v>
      </c>
      <c r="H513">
        <v>931</v>
      </c>
      <c r="I513" t="s">
        <v>154</v>
      </c>
      <c r="J513" t="s">
        <v>13</v>
      </c>
      <c r="K513">
        <v>0.3</v>
      </c>
      <c r="L513">
        <v>0.42899999999999999</v>
      </c>
      <c r="M513">
        <v>0</v>
      </c>
      <c r="N513">
        <v>0</v>
      </c>
      <c r="O513">
        <v>1</v>
      </c>
      <c r="P513">
        <v>6922</v>
      </c>
      <c r="Q513" s="8" t="str" cm="1">
        <f t="array" ref="Q513">IF(AND(B513="",D513="",G513:H513="",J513:P513),"",IF(OR(B513="",D513="",AND(D513&lt;&gt;"A",D513&lt;&gt;"B",D513&lt;&gt;"C",D513&lt;&gt;"D",D513&lt;&gt;"U"),G513&lt;0,H513&lt;G513,AND(J513&lt;&gt;"BC",J513&lt;&gt;"SG",J513&lt;&gt;"KQ",J513&lt;&gt;"R"),J513="",K513="",L513="",L513&lt; 0,OR(M513="",M513&gt;15),OR(N513="",N513&gt;15),O513="",P513=""),"ERROR - Please check inputs",""))</f>
        <v/>
      </c>
      <c r="R513" s="8" cm="1">
        <f t="array" ref="R513">IF(AND(B513:D513="",G513:P513=""),"",H513-G513)</f>
        <v>300</v>
      </c>
      <c r="S513" s="8" cm="1">
        <f t="array" ref="S513">IF(AND(B513:D513="",G513:P513=""),"",P513*R513/1000*365)</f>
        <v>757959</v>
      </c>
      <c r="T513" s="8" cm="1">
        <f t="array" ref="T513">IF(AND(B513:D513="",G513:P513=""),"",MAX(0,K513-L513))</f>
        <v>0</v>
      </c>
      <c r="U513" s="8" cm="1">
        <f t="array" ref="U513">IF(AND(B513:D513="",G513:P513=""),"",VLOOKUP(J513,ABen_Rates,3,FALSE)*T513*S513)</f>
        <v>0</v>
      </c>
      <c r="V513" s="8" cm="1">
        <f t="array" ref="V513">IF(AND(B513:D513="",G513:P513=""),"",VLOOKUP(D513,Treatment_Life,2,FALSE)*U513)</f>
        <v>0</v>
      </c>
      <c r="W513" s="8" cm="1">
        <f t="array" ref="W513">IF(AND(B513:D513="",G513:P513=""),"",(H513-G513)*O513*Lane_Width*Cost_m2)</f>
        <v>6480</v>
      </c>
      <c r="X513" s="8" cm="1">
        <f t="array" ref="X513">IF(AND(B513:D513="",G513:P513=""),"",V513*Av_Cost_Coll/W513)</f>
        <v>0</v>
      </c>
      <c r="Y513" s="8" cm="1">
        <f t="array" ref="Y513">IF(AND(B513:D513="",G513:P513=""),"",VLOOKUP(CONCATENATE(M513,"-",N513),Likelihood,2,FALSE))</f>
        <v>50</v>
      </c>
      <c r="Z513" s="8" t="str" cm="1">
        <f t="array" ref="Z513">IF(AND(B513:D513="",G513:P513=""),"",IF(X513&gt;=2,IF(Y513&gt;50,"P1","P3"),IF(X513&gt;0,IF(Y513&gt;50,"P2","P5"),IF(Y513&gt;50,"P4","P6"))))</f>
        <v>P6</v>
      </c>
    </row>
    <row r="514" spans="1:26" x14ac:dyDescent="0.35">
      <c r="A514" t="s">
        <v>197</v>
      </c>
      <c r="B514">
        <v>513</v>
      </c>
      <c r="C514" t="s">
        <v>299</v>
      </c>
      <c r="D514" t="s">
        <v>52</v>
      </c>
      <c r="E514" s="5" t="s">
        <v>112</v>
      </c>
      <c r="F514" s="5" t="s">
        <v>153</v>
      </c>
      <c r="G514">
        <v>931</v>
      </c>
      <c r="H514">
        <v>1031</v>
      </c>
      <c r="I514" t="s">
        <v>154</v>
      </c>
      <c r="J514" t="s">
        <v>13</v>
      </c>
      <c r="K514">
        <v>0.3</v>
      </c>
      <c r="L514">
        <v>0.29100000000000004</v>
      </c>
      <c r="M514">
        <v>0</v>
      </c>
      <c r="N514">
        <v>0</v>
      </c>
      <c r="O514">
        <v>1</v>
      </c>
      <c r="P514">
        <v>6922</v>
      </c>
      <c r="Q514" s="8" t="str" cm="1">
        <f t="array" ref="Q514">IF(AND(B514="",D514="",G514:H514="",J514:P514),"",IF(OR(B514="",D514="",AND(D514&lt;&gt;"A",D514&lt;&gt;"B",D514&lt;&gt;"C",D514&lt;&gt;"D",D514&lt;&gt;"U"),G514&lt;0,H514&lt;G514,AND(J514&lt;&gt;"BC",J514&lt;&gt;"SG",J514&lt;&gt;"KQ",J514&lt;&gt;"R"),J514="",K514="",L514="",L514&lt; 0,OR(M514="",M514&gt;15),OR(N514="",N514&gt;15),O514="",P514=""),"ERROR - Please check inputs",""))</f>
        <v/>
      </c>
      <c r="R514" s="8" cm="1">
        <f t="array" ref="R514">IF(AND(B514:D514="",G514:P514=""),"",H514-G514)</f>
        <v>100</v>
      </c>
      <c r="S514" s="8" cm="1">
        <f t="array" ref="S514">IF(AND(B514:D514="",G514:P514=""),"",P514*R514/1000*365)</f>
        <v>252653.00000000003</v>
      </c>
      <c r="T514" s="8" cm="1">
        <f t="array" ref="T514">IF(AND(B514:D514="",G514:P514=""),"",MAX(0,K514-L514))</f>
        <v>8.9999999999999525E-3</v>
      </c>
      <c r="U514" s="8" cm="1">
        <f t="array" ref="U514">IF(AND(B514:D514="",G514:P514=""),"",VLOOKUP(J514,ABen_Rates,3,FALSE)*T514*S514)</f>
        <v>2.5240034699999872E-3</v>
      </c>
      <c r="V514" s="8" cm="1">
        <f t="array" ref="V514">IF(AND(B514:D514="",G514:P514=""),"",VLOOKUP(D514,Treatment_Life,2,FALSE)*U514)</f>
        <v>2.7764038169999859E-2</v>
      </c>
      <c r="W514" s="8" cm="1">
        <f t="array" ref="W514">IF(AND(B514:D514="",G514:P514=""),"",(H514-G514)*O514*Lane_Width*Cost_m2)</f>
        <v>2160</v>
      </c>
      <c r="X514" s="8" cm="1">
        <f t="array" ref="X514">IF(AND(B514:D514="",G514:P514=""),"",V514*Av_Cost_Coll/W514)</f>
        <v>1.7134910353371162</v>
      </c>
      <c r="Y514" s="8" cm="1">
        <f t="array" ref="Y514">IF(AND(B514:D514="",G514:P514=""),"",VLOOKUP(CONCATENATE(M514,"-",N514),Likelihood,2,FALSE))</f>
        <v>50</v>
      </c>
      <c r="Z514" s="8" t="str" cm="1">
        <f t="array" ref="Z514">IF(AND(B514:D514="",G514:P514=""),"",IF(X514&gt;=2,IF(Y514&gt;50,"P1","P3"),IF(X514&gt;0,IF(Y514&gt;50,"P2","P5"),IF(Y514&gt;50,"P4","P6"))))</f>
        <v>P5</v>
      </c>
    </row>
    <row r="515" spans="1:26" x14ac:dyDescent="0.35">
      <c r="A515" t="s">
        <v>197</v>
      </c>
      <c r="B515">
        <v>514</v>
      </c>
      <c r="C515" t="s">
        <v>299</v>
      </c>
      <c r="D515" t="s">
        <v>52</v>
      </c>
      <c r="E515" s="5" t="s">
        <v>112</v>
      </c>
      <c r="F515" s="5" t="s">
        <v>153</v>
      </c>
      <c r="G515">
        <v>1031</v>
      </c>
      <c r="H515">
        <v>1126</v>
      </c>
      <c r="I515" t="s">
        <v>154</v>
      </c>
      <c r="J515" t="s">
        <v>13</v>
      </c>
      <c r="K515">
        <v>0.3</v>
      </c>
      <c r="L515">
        <v>0.34400000000000003</v>
      </c>
      <c r="M515">
        <v>1</v>
      </c>
      <c r="N515">
        <v>1</v>
      </c>
      <c r="O515">
        <v>1</v>
      </c>
      <c r="P515">
        <v>6922</v>
      </c>
      <c r="Q515" s="8" t="str" cm="1">
        <f t="array" ref="Q515">IF(AND(B515="",D515="",G515:H515="",J515:P515),"",IF(OR(B515="",D515="",AND(D515&lt;&gt;"A",D515&lt;&gt;"B",D515&lt;&gt;"C",D515&lt;&gt;"D",D515&lt;&gt;"U"),G515&lt;0,H515&lt;G515,AND(J515&lt;&gt;"BC",J515&lt;&gt;"SG",J515&lt;&gt;"KQ",J515&lt;&gt;"R"),J515="",K515="",L515="",L515&lt; 0,OR(M515="",M515&gt;15),OR(N515="",N515&gt;15),O515="",P515=""),"ERROR - Please check inputs",""))</f>
        <v/>
      </c>
      <c r="R515" s="8" cm="1">
        <f t="array" ref="R515">IF(AND(B515:D515="",G515:P515=""),"",H515-G515)</f>
        <v>95</v>
      </c>
      <c r="S515" s="8" cm="1">
        <f t="array" ref="S515">IF(AND(B515:D515="",G515:P515=""),"",P515*R515/1000*365)</f>
        <v>240020.35</v>
      </c>
      <c r="T515" s="8" cm="1">
        <f t="array" ref="T515">IF(AND(B515:D515="",G515:P515=""),"",MAX(0,K515-L515))</f>
        <v>0</v>
      </c>
      <c r="U515" s="8" cm="1">
        <f t="array" ref="U515">IF(AND(B515:D515="",G515:P515=""),"",VLOOKUP(J515,ABen_Rates,3,FALSE)*T515*S515)</f>
        <v>0</v>
      </c>
      <c r="V515" s="8" cm="1">
        <f t="array" ref="V515">IF(AND(B515:D515="",G515:P515=""),"",VLOOKUP(D515,Treatment_Life,2,FALSE)*U515)</f>
        <v>0</v>
      </c>
      <c r="W515" s="8" cm="1">
        <f t="array" ref="W515">IF(AND(B515:D515="",G515:P515=""),"",(H515-G515)*O515*Lane_Width*Cost_m2)</f>
        <v>2052</v>
      </c>
      <c r="X515" s="8" cm="1">
        <f t="array" ref="X515">IF(AND(B515:D515="",G515:P515=""),"",V515*Av_Cost_Coll/W515)</f>
        <v>0</v>
      </c>
      <c r="Y515" s="8" cm="1">
        <f t="array" ref="Y515">IF(AND(B515:D515="",G515:P515=""),"",VLOOKUP(CONCATENATE(M515,"-",N515),Likelihood,2,FALSE))</f>
        <v>66</v>
      </c>
      <c r="Z515" s="8" t="str" cm="1">
        <f t="array" ref="Z515">IF(AND(B515:D515="",G515:P515=""),"",IF(X515&gt;=2,IF(Y515&gt;50,"P1","P3"),IF(X515&gt;0,IF(Y515&gt;50,"P2","P5"),IF(Y515&gt;50,"P4","P6"))))</f>
        <v>P4</v>
      </c>
    </row>
    <row r="516" spans="1:26" x14ac:dyDescent="0.35">
      <c r="A516" t="s">
        <v>197</v>
      </c>
      <c r="B516">
        <v>515</v>
      </c>
      <c r="C516" t="s">
        <v>299</v>
      </c>
      <c r="D516" t="s">
        <v>52</v>
      </c>
      <c r="E516" s="5" t="s">
        <v>112</v>
      </c>
      <c r="F516" s="5" t="s">
        <v>153</v>
      </c>
      <c r="G516">
        <v>1126</v>
      </c>
      <c r="H516">
        <v>1226</v>
      </c>
      <c r="I516" t="s">
        <v>154</v>
      </c>
      <c r="J516" t="s">
        <v>7</v>
      </c>
      <c r="K516">
        <v>0.35</v>
      </c>
      <c r="L516">
        <v>0.38900000000000001</v>
      </c>
      <c r="M516">
        <v>0</v>
      </c>
      <c r="N516">
        <v>0</v>
      </c>
      <c r="O516">
        <v>1</v>
      </c>
      <c r="P516">
        <v>6922</v>
      </c>
      <c r="Q516" s="8" t="str" cm="1">
        <f t="array" ref="Q516">IF(AND(B516="",D516="",G516:H516="",J516:P516),"",IF(OR(B516="",D516="",AND(D516&lt;&gt;"A",D516&lt;&gt;"B",D516&lt;&gt;"C",D516&lt;&gt;"D",D516&lt;&gt;"U"),G516&lt;0,H516&lt;G516,AND(J516&lt;&gt;"BC",J516&lt;&gt;"SG",J516&lt;&gt;"KQ",J516&lt;&gt;"R"),J516="",K516="",L516="",L516&lt; 0,OR(M516="",M516&gt;15),OR(N516="",N516&gt;15),O516="",P516=""),"ERROR - Please check inputs",""))</f>
        <v/>
      </c>
      <c r="R516" s="8" cm="1">
        <f t="array" ref="R516">IF(AND(B516:D516="",G516:P516=""),"",H516-G516)</f>
        <v>100</v>
      </c>
      <c r="S516" s="8" cm="1">
        <f t="array" ref="S516">IF(AND(B516:D516="",G516:P516=""),"",P516*R516/1000*365)</f>
        <v>252653.00000000003</v>
      </c>
      <c r="T516" s="8" cm="1">
        <f t="array" ref="T516">IF(AND(B516:D516="",G516:P516=""),"",MAX(0,K516-L516))</f>
        <v>0</v>
      </c>
      <c r="U516" s="8" cm="1">
        <f t="array" ref="U516">IF(AND(B516:D516="",G516:P516=""),"",VLOOKUP(J516,ABen_Rates,3,FALSE)*T516*S516)</f>
        <v>0</v>
      </c>
      <c r="V516" s="8" cm="1">
        <f t="array" ref="V516">IF(AND(B516:D516="",G516:P516=""),"",VLOOKUP(D516,Treatment_Life,2,FALSE)*U516)</f>
        <v>0</v>
      </c>
      <c r="W516" s="8" cm="1">
        <f t="array" ref="W516">IF(AND(B516:D516="",G516:P516=""),"",(H516-G516)*O516*Lane_Width*Cost_m2)</f>
        <v>2160</v>
      </c>
      <c r="X516" s="8" cm="1">
        <f t="array" ref="X516">IF(AND(B516:D516="",G516:P516=""),"",V516*Av_Cost_Coll/W516)</f>
        <v>0</v>
      </c>
      <c r="Y516" s="8" cm="1">
        <f t="array" ref="Y516">IF(AND(B516:D516="",G516:P516=""),"",VLOOKUP(CONCATENATE(M516,"-",N516),Likelihood,2,FALSE))</f>
        <v>50</v>
      </c>
      <c r="Z516" s="8" t="str" cm="1">
        <f t="array" ref="Z516">IF(AND(B516:D516="",G516:P516=""),"",IF(X516&gt;=2,IF(Y516&gt;50,"P1","P3"),IF(X516&gt;0,IF(Y516&gt;50,"P2","P5"),IF(Y516&gt;50,"P4","P6"))))</f>
        <v>P6</v>
      </c>
    </row>
    <row r="517" spans="1:26" x14ac:dyDescent="0.35">
      <c r="A517" t="s">
        <v>197</v>
      </c>
      <c r="B517">
        <v>516</v>
      </c>
      <c r="C517" t="s">
        <v>299</v>
      </c>
      <c r="D517" t="s">
        <v>52</v>
      </c>
      <c r="E517" s="5" t="s">
        <v>112</v>
      </c>
      <c r="F517" s="5" t="s">
        <v>153</v>
      </c>
      <c r="G517">
        <v>1401</v>
      </c>
      <c r="H517">
        <v>1496</v>
      </c>
      <c r="I517" t="s">
        <v>154</v>
      </c>
      <c r="J517" t="s">
        <v>10</v>
      </c>
      <c r="K517">
        <v>0.4</v>
      </c>
      <c r="L517">
        <v>0.40600000000000003</v>
      </c>
      <c r="M517">
        <v>1</v>
      </c>
      <c r="N517">
        <v>0</v>
      </c>
      <c r="O517">
        <v>1</v>
      </c>
      <c r="P517">
        <v>6922</v>
      </c>
      <c r="Q517" s="8" t="str" cm="1">
        <f t="array" ref="Q517">IF(AND(B517="",D517="",G517:H517="",J517:P517),"",IF(OR(B517="",D517="",AND(D517&lt;&gt;"A",D517&lt;&gt;"B",D517&lt;&gt;"C",D517&lt;&gt;"D",D517&lt;&gt;"U"),G517&lt;0,H517&lt;G517,AND(J517&lt;&gt;"BC",J517&lt;&gt;"SG",J517&lt;&gt;"KQ",J517&lt;&gt;"R"),J517="",K517="",L517="",L517&lt; 0,OR(M517="",M517&gt;15),OR(N517="",N517&gt;15),O517="",P517=""),"ERROR - Please check inputs",""))</f>
        <v/>
      </c>
      <c r="R517" s="8" cm="1">
        <f t="array" ref="R517">IF(AND(B517:D517="",G517:P517=""),"",H517-G517)</f>
        <v>95</v>
      </c>
      <c r="S517" s="8" cm="1">
        <f t="array" ref="S517">IF(AND(B517:D517="",G517:P517=""),"",P517*R517/1000*365)</f>
        <v>240020.35</v>
      </c>
      <c r="T517" s="8" cm="1">
        <f t="array" ref="T517">IF(AND(B517:D517="",G517:P517=""),"",MAX(0,K517-L517))</f>
        <v>0</v>
      </c>
      <c r="U517" s="8" cm="1">
        <f t="array" ref="U517">IF(AND(B517:D517="",G517:P517=""),"",VLOOKUP(J517,ABen_Rates,3,FALSE)*T517*S517)</f>
        <v>0</v>
      </c>
      <c r="V517" s="8" cm="1">
        <f t="array" ref="V517">IF(AND(B517:D517="",G517:P517=""),"",VLOOKUP(D517,Treatment_Life,2,FALSE)*U517)</f>
        <v>0</v>
      </c>
      <c r="W517" s="8" cm="1">
        <f t="array" ref="W517">IF(AND(B517:D517="",G517:P517=""),"",(H517-G517)*O517*Lane_Width*Cost_m2)</f>
        <v>2052</v>
      </c>
      <c r="X517" s="8" cm="1">
        <f t="array" ref="X517">IF(AND(B517:D517="",G517:P517=""),"",V517*Av_Cost_Coll/W517)</f>
        <v>0</v>
      </c>
      <c r="Y517" s="8" cm="1">
        <f t="array" ref="Y517">IF(AND(B517:D517="",G517:P517=""),"",VLOOKUP(CONCATENATE(M517,"-",N517),Likelihood,2,FALSE))</f>
        <v>43</v>
      </c>
      <c r="Z517" s="8" t="str" cm="1">
        <f t="array" ref="Z517">IF(AND(B517:D517="",G517:P517=""),"",IF(X517&gt;=2,IF(Y517&gt;50,"P1","P3"),IF(X517&gt;0,IF(Y517&gt;50,"P2","P5"),IF(Y517&gt;50,"P4","P6"))))</f>
        <v>P6</v>
      </c>
    </row>
    <row r="518" spans="1:26" x14ac:dyDescent="0.35">
      <c r="A518" t="s">
        <v>197</v>
      </c>
      <c r="B518">
        <v>517</v>
      </c>
      <c r="C518" t="s">
        <v>299</v>
      </c>
      <c r="D518" t="s">
        <v>52</v>
      </c>
      <c r="E518" s="5" t="s">
        <v>112</v>
      </c>
      <c r="F518" s="5" t="s">
        <v>153</v>
      </c>
      <c r="G518">
        <v>1621</v>
      </c>
      <c r="H518">
        <v>1721</v>
      </c>
      <c r="I518" t="s">
        <v>154</v>
      </c>
      <c r="J518" t="s">
        <v>7</v>
      </c>
      <c r="K518">
        <v>0.35</v>
      </c>
      <c r="L518">
        <v>0.36200000000000004</v>
      </c>
      <c r="M518">
        <v>0</v>
      </c>
      <c r="N518">
        <v>0</v>
      </c>
      <c r="O518">
        <v>1</v>
      </c>
      <c r="P518">
        <v>6922</v>
      </c>
      <c r="Q518" s="8" t="str" cm="1">
        <f t="array" ref="Q518">IF(AND(B518="",D518="",G518:H518="",J518:P518),"",IF(OR(B518="",D518="",AND(D518&lt;&gt;"A",D518&lt;&gt;"B",D518&lt;&gt;"C",D518&lt;&gt;"D",D518&lt;&gt;"U"),G518&lt;0,H518&lt;G518,AND(J518&lt;&gt;"BC",J518&lt;&gt;"SG",J518&lt;&gt;"KQ",J518&lt;&gt;"R"),J518="",K518="",L518="",L518&lt; 0,OR(M518="",M518&gt;15),OR(N518="",N518&gt;15),O518="",P518=""),"ERROR - Please check inputs",""))</f>
        <v/>
      </c>
      <c r="R518" s="8" cm="1">
        <f t="array" ref="R518">IF(AND(B518:D518="",G518:P518=""),"",H518-G518)</f>
        <v>100</v>
      </c>
      <c r="S518" s="8" cm="1">
        <f t="array" ref="S518">IF(AND(B518:D518="",G518:P518=""),"",P518*R518/1000*365)</f>
        <v>252653.00000000003</v>
      </c>
      <c r="T518" s="8" cm="1">
        <f t="array" ref="T518">IF(AND(B518:D518="",G518:P518=""),"",MAX(0,K518-L518))</f>
        <v>0</v>
      </c>
      <c r="U518" s="8" cm="1">
        <f t="array" ref="U518">IF(AND(B518:D518="",G518:P518=""),"",VLOOKUP(J518,ABen_Rates,3,FALSE)*T518*S518)</f>
        <v>0</v>
      </c>
      <c r="V518" s="8" cm="1">
        <f t="array" ref="V518">IF(AND(B518:D518="",G518:P518=""),"",VLOOKUP(D518,Treatment_Life,2,FALSE)*U518)</f>
        <v>0</v>
      </c>
      <c r="W518" s="8" cm="1">
        <f t="array" ref="W518">IF(AND(B518:D518="",G518:P518=""),"",(H518-G518)*O518*Lane_Width*Cost_m2)</f>
        <v>2160</v>
      </c>
      <c r="X518" s="8" cm="1">
        <f t="array" ref="X518">IF(AND(B518:D518="",G518:P518=""),"",V518*Av_Cost_Coll/W518)</f>
        <v>0</v>
      </c>
      <c r="Y518" s="8" cm="1">
        <f t="array" ref="Y518">IF(AND(B518:D518="",G518:P518=""),"",VLOOKUP(CONCATENATE(M518,"-",N518),Likelihood,2,FALSE))</f>
        <v>50</v>
      </c>
      <c r="Z518" s="8" t="str" cm="1">
        <f t="array" ref="Z518">IF(AND(B518:D518="",G518:P518=""),"",IF(X518&gt;=2,IF(Y518&gt;50,"P1","P3"),IF(X518&gt;0,IF(Y518&gt;50,"P2","P5"),IF(Y518&gt;50,"P4","P6"))))</f>
        <v>P6</v>
      </c>
    </row>
    <row r="519" spans="1:26" x14ac:dyDescent="0.35">
      <c r="A519" t="s">
        <v>197</v>
      </c>
      <c r="B519">
        <v>518</v>
      </c>
      <c r="C519" t="s">
        <v>299</v>
      </c>
      <c r="D519" t="s">
        <v>52</v>
      </c>
      <c r="E519" s="5" t="s">
        <v>112</v>
      </c>
      <c r="F519" s="5" t="s">
        <v>153</v>
      </c>
      <c r="G519">
        <v>1721</v>
      </c>
      <c r="H519">
        <v>1836</v>
      </c>
      <c r="I519" t="s">
        <v>154</v>
      </c>
      <c r="J519" t="s">
        <v>7</v>
      </c>
      <c r="K519">
        <v>0.35</v>
      </c>
      <c r="L519">
        <v>0.28800000000000003</v>
      </c>
      <c r="M519">
        <v>0</v>
      </c>
      <c r="N519">
        <v>0</v>
      </c>
      <c r="O519">
        <v>1</v>
      </c>
      <c r="P519">
        <v>6922</v>
      </c>
      <c r="Q519" s="8" t="str" cm="1">
        <f t="array" ref="Q519">IF(AND(B519="",D519="",G519:H519="",J519:P519),"",IF(OR(B519="",D519="",AND(D519&lt;&gt;"A",D519&lt;&gt;"B",D519&lt;&gt;"C",D519&lt;&gt;"D",D519&lt;&gt;"U"),G519&lt;0,H519&lt;G519,AND(J519&lt;&gt;"BC",J519&lt;&gt;"SG",J519&lt;&gt;"KQ",J519&lt;&gt;"R"),J519="",K519="",L519="",L519&lt; 0,OR(M519="",M519&gt;15),OR(N519="",N519&gt;15),O519="",P519=""),"ERROR - Please check inputs",""))</f>
        <v/>
      </c>
      <c r="R519" s="8" cm="1">
        <f t="array" ref="R519">IF(AND(B519:D519="",G519:P519=""),"",H519-G519)</f>
        <v>115</v>
      </c>
      <c r="S519" s="8" cm="1">
        <f t="array" ref="S519">IF(AND(B519:D519="",G519:P519=""),"",P519*R519/1000*365)</f>
        <v>290550.95</v>
      </c>
      <c r="T519" s="8" cm="1">
        <f t="array" ref="T519">IF(AND(B519:D519="",G519:P519=""),"",MAX(0,K519-L519))</f>
        <v>6.1999999999999944E-2</v>
      </c>
      <c r="U519" s="8" cm="1">
        <f t="array" ref="U519">IF(AND(B519:D519="",G519:P519=""),"",VLOOKUP(J519,ABen_Rates,3,FALSE)*T519*S519)</f>
        <v>6.7733237463999934E-3</v>
      </c>
      <c r="V519" s="8" cm="1">
        <f t="array" ref="V519">IF(AND(B519:D519="",G519:P519=""),"",VLOOKUP(D519,Treatment_Life,2,FALSE)*U519)</f>
        <v>7.4506561210399933E-2</v>
      </c>
      <c r="W519" s="8" cm="1">
        <f t="array" ref="W519">IF(AND(B519:D519="",G519:P519=""),"",(H519-G519)*O519*Lane_Width*Cost_m2)</f>
        <v>2484</v>
      </c>
      <c r="X519" s="8" cm="1">
        <f t="array" ref="X519">IF(AND(B519:D519="",G519:P519=""),"",V519*Av_Cost_Coll/W519)</f>
        <v>3.9984887903682709</v>
      </c>
      <c r="Y519" s="8" cm="1">
        <f t="array" ref="Y519">IF(AND(B519:D519="",G519:P519=""),"",VLOOKUP(CONCATENATE(M519,"-",N519),Likelihood,2,FALSE))</f>
        <v>50</v>
      </c>
      <c r="Z519" s="8" t="str" cm="1">
        <f t="array" ref="Z519">IF(AND(B519:D519="",G519:P519=""),"",IF(X519&gt;=2,IF(Y519&gt;50,"P1","P3"),IF(X519&gt;0,IF(Y519&gt;50,"P2","P5"),IF(Y519&gt;50,"P4","P6"))))</f>
        <v>P3</v>
      </c>
    </row>
    <row r="520" spans="1:26" x14ac:dyDescent="0.35">
      <c r="A520" t="s">
        <v>197</v>
      </c>
      <c r="B520">
        <v>519</v>
      </c>
      <c r="C520" t="s">
        <v>299</v>
      </c>
      <c r="D520" t="s">
        <v>52</v>
      </c>
      <c r="E520" s="5" t="s">
        <v>112</v>
      </c>
      <c r="F520" s="5" t="s">
        <v>153</v>
      </c>
      <c r="G520">
        <v>1836</v>
      </c>
      <c r="H520">
        <v>1952</v>
      </c>
      <c r="I520" t="s">
        <v>154</v>
      </c>
      <c r="J520" t="s">
        <v>13</v>
      </c>
      <c r="K520">
        <v>0.3</v>
      </c>
      <c r="L520">
        <v>0.439</v>
      </c>
      <c r="M520">
        <v>0</v>
      </c>
      <c r="N520">
        <v>0</v>
      </c>
      <c r="O520">
        <v>1</v>
      </c>
      <c r="P520">
        <v>6922</v>
      </c>
      <c r="Q520" s="8" t="str" cm="1">
        <f t="array" ref="Q520">IF(AND(B520="",D520="",G520:H520="",J520:P520),"",IF(OR(B520="",D520="",AND(D520&lt;&gt;"A",D520&lt;&gt;"B",D520&lt;&gt;"C",D520&lt;&gt;"D",D520&lt;&gt;"U"),G520&lt;0,H520&lt;G520,AND(J520&lt;&gt;"BC",J520&lt;&gt;"SG",J520&lt;&gt;"KQ",J520&lt;&gt;"R"),J520="",K520="",L520="",L520&lt; 0,OR(M520="",M520&gt;15),OR(N520="",N520&gt;15),O520="",P520=""),"ERROR - Please check inputs",""))</f>
        <v/>
      </c>
      <c r="R520" s="8" cm="1">
        <f t="array" ref="R520">IF(AND(B520:D520="",G520:P520=""),"",H520-G520)</f>
        <v>116</v>
      </c>
      <c r="S520" s="8" cm="1">
        <f t="array" ref="S520">IF(AND(B520:D520="",G520:P520=""),"",P520*R520/1000*365)</f>
        <v>293077.48</v>
      </c>
      <c r="T520" s="8" cm="1">
        <f t="array" ref="T520">IF(AND(B520:D520="",G520:P520=""),"",MAX(0,K520-L520))</f>
        <v>0</v>
      </c>
      <c r="U520" s="8" cm="1">
        <f t="array" ref="U520">IF(AND(B520:D520="",G520:P520=""),"",VLOOKUP(J520,ABen_Rates,3,FALSE)*T520*S520)</f>
        <v>0</v>
      </c>
      <c r="V520" s="8" cm="1">
        <f t="array" ref="V520">IF(AND(B520:D520="",G520:P520=""),"",VLOOKUP(D520,Treatment_Life,2,FALSE)*U520)</f>
        <v>0</v>
      </c>
      <c r="W520" s="8" cm="1">
        <f t="array" ref="W520">IF(AND(B520:D520="",G520:P520=""),"",(H520-G520)*O520*Lane_Width*Cost_m2)</f>
        <v>2505.6000000000004</v>
      </c>
      <c r="X520" s="8" cm="1">
        <f t="array" ref="X520">IF(AND(B520:D520="",G520:P520=""),"",V520*Av_Cost_Coll/W520)</f>
        <v>0</v>
      </c>
      <c r="Y520" s="8" cm="1">
        <f t="array" ref="Y520">IF(AND(B520:D520="",G520:P520=""),"",VLOOKUP(CONCATENATE(M520,"-",N520),Likelihood,2,FALSE))</f>
        <v>50</v>
      </c>
      <c r="Z520" s="8" t="str" cm="1">
        <f t="array" ref="Z520">IF(AND(B520:D520="",G520:P520=""),"",IF(X520&gt;=2,IF(Y520&gt;50,"P1","P3"),IF(X520&gt;0,IF(Y520&gt;50,"P2","P5"),IF(Y520&gt;50,"P4","P6"))))</f>
        <v>P6</v>
      </c>
    </row>
    <row r="521" spans="1:26" x14ac:dyDescent="0.35">
      <c r="A521" t="s">
        <v>197</v>
      </c>
      <c r="B521">
        <v>520</v>
      </c>
      <c r="C521" t="s">
        <v>299</v>
      </c>
      <c r="D521" t="s">
        <v>52</v>
      </c>
      <c r="E521" s="5" t="s">
        <v>112</v>
      </c>
      <c r="F521" s="5" t="s">
        <v>153</v>
      </c>
      <c r="G521">
        <v>1952</v>
      </c>
      <c r="H521">
        <v>2063</v>
      </c>
      <c r="I521" t="s">
        <v>154</v>
      </c>
      <c r="J521" t="s">
        <v>7</v>
      </c>
      <c r="K521">
        <v>0.35</v>
      </c>
      <c r="L521">
        <v>0.29900000000000004</v>
      </c>
      <c r="M521">
        <v>0</v>
      </c>
      <c r="N521">
        <v>0</v>
      </c>
      <c r="O521">
        <v>1</v>
      </c>
      <c r="P521">
        <v>6922</v>
      </c>
      <c r="Q521" s="8" t="str" cm="1">
        <f t="array" ref="Q521">IF(AND(B521="",D521="",G521:H521="",J521:P521),"",IF(OR(B521="",D521="",AND(D521&lt;&gt;"A",D521&lt;&gt;"B",D521&lt;&gt;"C",D521&lt;&gt;"D",D521&lt;&gt;"U"),G521&lt;0,H521&lt;G521,AND(J521&lt;&gt;"BC",J521&lt;&gt;"SG",J521&lt;&gt;"KQ",J521&lt;&gt;"R"),J521="",K521="",L521="",L521&lt; 0,OR(M521="",M521&gt;15),OR(N521="",N521&gt;15),O521="",P521=""),"ERROR - Please check inputs",""))</f>
        <v/>
      </c>
      <c r="R521" s="8" cm="1">
        <f t="array" ref="R521">IF(AND(B521:D521="",G521:P521=""),"",H521-G521)</f>
        <v>111</v>
      </c>
      <c r="S521" s="8" cm="1">
        <f t="array" ref="S521">IF(AND(B521:D521="",G521:P521=""),"",P521*R521/1000*365)</f>
        <v>280444.83</v>
      </c>
      <c r="T521" s="8" cm="1">
        <f t="array" ref="T521">IF(AND(B521:D521="",G521:P521=""),"",MAX(0,K521-L521))</f>
        <v>5.0999999999999934E-2</v>
      </c>
      <c r="U521" s="8" cm="1">
        <f t="array" ref="U521">IF(AND(B521:D521="",G521:P521=""),"",VLOOKUP(J521,ABen_Rates,3,FALSE)*T521*S521)</f>
        <v>5.3778100600799924E-3</v>
      </c>
      <c r="V521" s="8" cm="1">
        <f t="array" ref="V521">IF(AND(B521:D521="",G521:P521=""),"",VLOOKUP(D521,Treatment_Life,2,FALSE)*U521)</f>
        <v>5.9155910660879919E-2</v>
      </c>
      <c r="W521" s="8" cm="1">
        <f t="array" ref="W521">IF(AND(B521:D521="",G521:P521=""),"",(H521-G521)*O521*Lane_Width*Cost_m2)</f>
        <v>2397.6000000000004</v>
      </c>
      <c r="X521" s="8" cm="1">
        <f t="array" ref="X521">IF(AND(B521:D521="",G521:P521=""),"",V521*Av_Cost_Coll/W521)</f>
        <v>3.2890794888513173</v>
      </c>
      <c r="Y521" s="8" cm="1">
        <f t="array" ref="Y521">IF(AND(B521:D521="",G521:P521=""),"",VLOOKUP(CONCATENATE(M521,"-",N521),Likelihood,2,FALSE))</f>
        <v>50</v>
      </c>
      <c r="Z521" s="8" t="str" cm="1">
        <f t="array" ref="Z521">IF(AND(B521:D521="",G521:P521=""),"",IF(X521&gt;=2,IF(Y521&gt;50,"P1","P3"),IF(X521&gt;0,IF(Y521&gt;50,"P2","P5"),IF(Y521&gt;50,"P4","P6"))))</f>
        <v>P3</v>
      </c>
    </row>
    <row r="522" spans="1:26" x14ac:dyDescent="0.35">
      <c r="A522" t="s">
        <v>197</v>
      </c>
      <c r="B522">
        <v>521</v>
      </c>
      <c r="C522" t="s">
        <v>299</v>
      </c>
      <c r="D522" t="s">
        <v>52</v>
      </c>
      <c r="E522" s="5" t="s">
        <v>112</v>
      </c>
      <c r="F522" s="5" t="s">
        <v>153</v>
      </c>
      <c r="G522">
        <v>2304</v>
      </c>
      <c r="H522">
        <v>2399</v>
      </c>
      <c r="I522" t="s">
        <v>154</v>
      </c>
      <c r="J522" t="s">
        <v>13</v>
      </c>
      <c r="K522">
        <v>0.3</v>
      </c>
      <c r="L522">
        <v>0.42</v>
      </c>
      <c r="M522">
        <v>2</v>
      </c>
      <c r="N522">
        <v>1</v>
      </c>
      <c r="O522">
        <v>1</v>
      </c>
      <c r="P522">
        <v>6922</v>
      </c>
      <c r="Q522" s="8" t="str" cm="1">
        <f t="array" ref="Q522">IF(AND(B522="",D522="",G522:H522="",J522:P522),"",IF(OR(B522="",D522="",AND(D522&lt;&gt;"A",D522&lt;&gt;"B",D522&lt;&gt;"C",D522&lt;&gt;"D",D522&lt;&gt;"U"),G522&lt;0,H522&lt;G522,AND(J522&lt;&gt;"BC",J522&lt;&gt;"SG",J522&lt;&gt;"KQ",J522&lt;&gt;"R"),J522="",K522="",L522="",L522&lt; 0,OR(M522="",M522&gt;15),OR(N522="",N522&gt;15),O522="",P522=""),"ERROR - Please check inputs",""))</f>
        <v/>
      </c>
      <c r="R522" s="8" cm="1">
        <f t="array" ref="R522">IF(AND(B522:D522="",G522:P522=""),"",H522-G522)</f>
        <v>95</v>
      </c>
      <c r="S522" s="8" cm="1">
        <f t="array" ref="S522">IF(AND(B522:D522="",G522:P522=""),"",P522*R522/1000*365)</f>
        <v>240020.35</v>
      </c>
      <c r="T522" s="8" cm="1">
        <f t="array" ref="T522">IF(AND(B522:D522="",G522:P522=""),"",MAX(0,K522-L522))</f>
        <v>0</v>
      </c>
      <c r="U522" s="8" cm="1">
        <f t="array" ref="U522">IF(AND(B522:D522="",G522:P522=""),"",VLOOKUP(J522,ABen_Rates,3,FALSE)*T522*S522)</f>
        <v>0</v>
      </c>
      <c r="V522" s="8" cm="1">
        <f t="array" ref="V522">IF(AND(B522:D522="",G522:P522=""),"",VLOOKUP(D522,Treatment_Life,2,FALSE)*U522)</f>
        <v>0</v>
      </c>
      <c r="W522" s="8" cm="1">
        <f t="array" ref="W522">IF(AND(B522:D522="",G522:P522=""),"",(H522-G522)*O522*Lane_Width*Cost_m2)</f>
        <v>2052</v>
      </c>
      <c r="X522" s="8" cm="1">
        <f t="array" ref="X522">IF(AND(B522:D522="",G522:P522=""),"",V522*Av_Cost_Coll/W522)</f>
        <v>0</v>
      </c>
      <c r="Y522" s="8" cm="1">
        <f t="array" ref="Y522">IF(AND(B522:D522="",G522:P522=""),"",VLOOKUP(CONCATENATE(M522,"-",N522),Likelihood,2,FALSE))</f>
        <v>59</v>
      </c>
      <c r="Z522" s="8" t="str" cm="1">
        <f t="array" ref="Z522">IF(AND(B522:D522="",G522:P522=""),"",IF(X522&gt;=2,IF(Y522&gt;50,"P1","P3"),IF(X522&gt;0,IF(Y522&gt;50,"P2","P5"),IF(Y522&gt;50,"P4","P6"))))</f>
        <v>P4</v>
      </c>
    </row>
    <row r="523" spans="1:26" x14ac:dyDescent="0.35">
      <c r="A523" t="s">
        <v>197</v>
      </c>
      <c r="B523">
        <v>522</v>
      </c>
      <c r="C523" t="s">
        <v>299</v>
      </c>
      <c r="D523" t="s">
        <v>52</v>
      </c>
      <c r="E523" s="5" t="s">
        <v>112</v>
      </c>
      <c r="F523" s="5" t="s">
        <v>153</v>
      </c>
      <c r="G523">
        <v>225</v>
      </c>
      <c r="H523">
        <v>304</v>
      </c>
      <c r="I523" t="s">
        <v>172</v>
      </c>
      <c r="J523" t="s">
        <v>13</v>
      </c>
      <c r="K523">
        <v>0.3</v>
      </c>
      <c r="L523">
        <v>0.48299999999999998</v>
      </c>
      <c r="M523">
        <v>1</v>
      </c>
      <c r="N523">
        <v>0</v>
      </c>
      <c r="O523">
        <v>1</v>
      </c>
      <c r="P523">
        <v>6922</v>
      </c>
      <c r="Q523" s="8" t="str" cm="1">
        <f t="array" ref="Q523">IF(AND(B523="",D523="",G523:H523="",J523:P523),"",IF(OR(B523="",D523="",AND(D523&lt;&gt;"A",D523&lt;&gt;"B",D523&lt;&gt;"C",D523&lt;&gt;"D",D523&lt;&gt;"U"),G523&lt;0,H523&lt;G523,AND(J523&lt;&gt;"BC",J523&lt;&gt;"SG",J523&lt;&gt;"KQ",J523&lt;&gt;"R"),J523="",K523="",L523="",L523&lt; 0,OR(M523="",M523&gt;15),OR(N523="",N523&gt;15),O523="",P523=""),"ERROR - Please check inputs",""))</f>
        <v/>
      </c>
      <c r="R523" s="8" cm="1">
        <f t="array" ref="R523">IF(AND(B523:D523="",G523:P523=""),"",H523-G523)</f>
        <v>79</v>
      </c>
      <c r="S523" s="8" cm="1">
        <f t="array" ref="S523">IF(AND(B523:D523="",G523:P523=""),"",P523*R523/1000*365)</f>
        <v>199595.87</v>
      </c>
      <c r="T523" s="8" cm="1">
        <f t="array" ref="T523">IF(AND(B523:D523="",G523:P523=""),"",MAX(0,K523-L523))</f>
        <v>0</v>
      </c>
      <c r="U523" s="8" cm="1">
        <f t="array" ref="U523">IF(AND(B523:D523="",G523:P523=""),"",VLOOKUP(J523,ABen_Rates,3,FALSE)*T523*S523)</f>
        <v>0</v>
      </c>
      <c r="V523" s="8" cm="1">
        <f t="array" ref="V523">IF(AND(B523:D523="",G523:P523=""),"",VLOOKUP(D523,Treatment_Life,2,FALSE)*U523)</f>
        <v>0</v>
      </c>
      <c r="W523" s="8" cm="1">
        <f t="array" ref="W523">IF(AND(B523:D523="",G523:P523=""),"",(H523-G523)*O523*Lane_Width*Cost_m2)</f>
        <v>1706.4</v>
      </c>
      <c r="X523" s="8" cm="1">
        <f t="array" ref="X523">IF(AND(B523:D523="",G523:P523=""),"",V523*Av_Cost_Coll/W523)</f>
        <v>0</v>
      </c>
      <c r="Y523" s="8" cm="1">
        <f t="array" ref="Y523">IF(AND(B523:D523="",G523:P523=""),"",VLOOKUP(CONCATENATE(M523,"-",N523),Likelihood,2,FALSE))</f>
        <v>43</v>
      </c>
      <c r="Z523" s="8" t="str" cm="1">
        <f t="array" ref="Z523">IF(AND(B523:D523="",G523:P523=""),"",IF(X523&gt;=2,IF(Y523&gt;50,"P1","P3"),IF(X523&gt;0,IF(Y523&gt;50,"P2","P5"),IF(Y523&gt;50,"P4","P6"))))</f>
        <v>P6</v>
      </c>
    </row>
    <row r="524" spans="1:26" x14ac:dyDescent="0.35">
      <c r="A524" t="s">
        <v>197</v>
      </c>
      <c r="B524">
        <v>523</v>
      </c>
      <c r="C524" t="s">
        <v>299</v>
      </c>
      <c r="D524" t="s">
        <v>52</v>
      </c>
      <c r="E524" s="5" t="s">
        <v>112</v>
      </c>
      <c r="F524" s="5" t="s">
        <v>153</v>
      </c>
      <c r="G524">
        <v>508</v>
      </c>
      <c r="H524">
        <v>588</v>
      </c>
      <c r="I524" t="s">
        <v>172</v>
      </c>
      <c r="J524" t="s">
        <v>13</v>
      </c>
      <c r="K524">
        <v>0.3</v>
      </c>
      <c r="L524">
        <v>0.36799999999999999</v>
      </c>
      <c r="M524">
        <v>0</v>
      </c>
      <c r="N524">
        <v>0</v>
      </c>
      <c r="O524">
        <v>1</v>
      </c>
      <c r="P524">
        <v>6922</v>
      </c>
      <c r="Q524" s="8" t="str" cm="1">
        <f t="array" ref="Q524">IF(AND(B524="",D524="",G524:H524="",J524:P524),"",IF(OR(B524="",D524="",AND(D524&lt;&gt;"A",D524&lt;&gt;"B",D524&lt;&gt;"C",D524&lt;&gt;"D",D524&lt;&gt;"U"),G524&lt;0,H524&lt;G524,AND(J524&lt;&gt;"BC",J524&lt;&gt;"SG",J524&lt;&gt;"KQ",J524&lt;&gt;"R"),J524="",K524="",L524="",L524&lt; 0,OR(M524="",M524&gt;15),OR(N524="",N524&gt;15),O524="",P524=""),"ERROR - Please check inputs",""))</f>
        <v/>
      </c>
      <c r="R524" s="8" cm="1">
        <f t="array" ref="R524">IF(AND(B524:D524="",G524:P524=""),"",H524-G524)</f>
        <v>80</v>
      </c>
      <c r="S524" s="8" cm="1">
        <f t="array" ref="S524">IF(AND(B524:D524="",G524:P524=""),"",P524*R524/1000*365)</f>
        <v>202122.4</v>
      </c>
      <c r="T524" s="8" cm="1">
        <f t="array" ref="T524">IF(AND(B524:D524="",G524:P524=""),"",MAX(0,K524-L524))</f>
        <v>0</v>
      </c>
      <c r="U524" s="8" cm="1">
        <f t="array" ref="U524">IF(AND(B524:D524="",G524:P524=""),"",VLOOKUP(J524,ABen_Rates,3,FALSE)*T524*S524)</f>
        <v>0</v>
      </c>
      <c r="V524" s="8" cm="1">
        <f t="array" ref="V524">IF(AND(B524:D524="",G524:P524=""),"",VLOOKUP(D524,Treatment_Life,2,FALSE)*U524)</f>
        <v>0</v>
      </c>
      <c r="W524" s="8" cm="1">
        <f t="array" ref="W524">IF(AND(B524:D524="",G524:P524=""),"",(H524-G524)*O524*Lane_Width*Cost_m2)</f>
        <v>1728</v>
      </c>
      <c r="X524" s="8" cm="1">
        <f t="array" ref="X524">IF(AND(B524:D524="",G524:P524=""),"",V524*Av_Cost_Coll/W524)</f>
        <v>0</v>
      </c>
      <c r="Y524" s="8" cm="1">
        <f t="array" ref="Y524">IF(AND(B524:D524="",G524:P524=""),"",VLOOKUP(CONCATENATE(M524,"-",N524),Likelihood,2,FALSE))</f>
        <v>50</v>
      </c>
      <c r="Z524" s="8" t="str" cm="1">
        <f t="array" ref="Z524">IF(AND(B524:D524="",G524:P524=""),"",IF(X524&gt;=2,IF(Y524&gt;50,"P1","P3"),IF(X524&gt;0,IF(Y524&gt;50,"P2","P5"),IF(Y524&gt;50,"P4","P6"))))</f>
        <v>P6</v>
      </c>
    </row>
    <row r="525" spans="1:26" x14ac:dyDescent="0.35">
      <c r="A525" t="s">
        <v>197</v>
      </c>
      <c r="B525">
        <v>524</v>
      </c>
      <c r="C525" t="s">
        <v>299</v>
      </c>
      <c r="D525" t="s">
        <v>52</v>
      </c>
      <c r="E525" s="5" t="s">
        <v>112</v>
      </c>
      <c r="F525" s="5" t="s">
        <v>153</v>
      </c>
      <c r="G525">
        <v>588</v>
      </c>
      <c r="H525">
        <v>681</v>
      </c>
      <c r="I525" t="s">
        <v>172</v>
      </c>
      <c r="J525" t="s">
        <v>7</v>
      </c>
      <c r="K525">
        <v>0.35</v>
      </c>
      <c r="L525">
        <v>0.39800000000000002</v>
      </c>
      <c r="M525">
        <v>0</v>
      </c>
      <c r="N525">
        <v>0</v>
      </c>
      <c r="O525">
        <v>1</v>
      </c>
      <c r="P525">
        <v>6922</v>
      </c>
      <c r="Q525" s="8" t="str" cm="1">
        <f t="array" ref="Q525">IF(AND(B525="",D525="",G525:H525="",J525:P525),"",IF(OR(B525="",D525="",AND(D525&lt;&gt;"A",D525&lt;&gt;"B",D525&lt;&gt;"C",D525&lt;&gt;"D",D525&lt;&gt;"U"),G525&lt;0,H525&lt;G525,AND(J525&lt;&gt;"BC",J525&lt;&gt;"SG",J525&lt;&gt;"KQ",J525&lt;&gt;"R"),J525="",K525="",L525="",L525&lt; 0,OR(M525="",M525&gt;15),OR(N525="",N525&gt;15),O525="",P525=""),"ERROR - Please check inputs",""))</f>
        <v/>
      </c>
      <c r="R525" s="8" cm="1">
        <f t="array" ref="R525">IF(AND(B525:D525="",G525:P525=""),"",H525-G525)</f>
        <v>93</v>
      </c>
      <c r="S525" s="8" cm="1">
        <f t="array" ref="S525">IF(AND(B525:D525="",G525:P525=""),"",P525*R525/1000*365)</f>
        <v>234967.28999999998</v>
      </c>
      <c r="T525" s="8" cm="1">
        <f t="array" ref="T525">IF(AND(B525:D525="",G525:P525=""),"",MAX(0,K525-L525))</f>
        <v>0</v>
      </c>
      <c r="U525" s="8" cm="1">
        <f t="array" ref="U525">IF(AND(B525:D525="",G525:P525=""),"",VLOOKUP(J525,ABen_Rates,3,FALSE)*T525*S525)</f>
        <v>0</v>
      </c>
      <c r="V525" s="8" cm="1">
        <f t="array" ref="V525">IF(AND(B525:D525="",G525:P525=""),"",VLOOKUP(D525,Treatment_Life,2,FALSE)*U525)</f>
        <v>0</v>
      </c>
      <c r="W525" s="8" cm="1">
        <f t="array" ref="W525">IF(AND(B525:D525="",G525:P525=""),"",(H525-G525)*O525*Lane_Width*Cost_m2)</f>
        <v>2008.8000000000002</v>
      </c>
      <c r="X525" s="8" cm="1">
        <f t="array" ref="X525">IF(AND(B525:D525="",G525:P525=""),"",V525*Av_Cost_Coll/W525)</f>
        <v>0</v>
      </c>
      <c r="Y525" s="8" cm="1">
        <f t="array" ref="Y525">IF(AND(B525:D525="",G525:P525=""),"",VLOOKUP(CONCATENATE(M525,"-",N525),Likelihood,2,FALSE))</f>
        <v>50</v>
      </c>
      <c r="Z525" s="8" t="str" cm="1">
        <f t="array" ref="Z525">IF(AND(B525:D525="",G525:P525=""),"",IF(X525&gt;=2,IF(Y525&gt;50,"P1","P3"),IF(X525&gt;0,IF(Y525&gt;50,"P2","P5"),IF(Y525&gt;50,"P4","P6"))))</f>
        <v>P6</v>
      </c>
    </row>
    <row r="526" spans="1:26" x14ac:dyDescent="0.35">
      <c r="A526" t="s">
        <v>197</v>
      </c>
      <c r="B526">
        <v>525</v>
      </c>
      <c r="C526" t="s">
        <v>299</v>
      </c>
      <c r="D526" t="s">
        <v>52</v>
      </c>
      <c r="E526" s="5" t="s">
        <v>112</v>
      </c>
      <c r="F526" s="5" t="s">
        <v>153</v>
      </c>
      <c r="G526">
        <v>681</v>
      </c>
      <c r="H526">
        <v>881</v>
      </c>
      <c r="I526" t="s">
        <v>172</v>
      </c>
      <c r="J526" t="s">
        <v>13</v>
      </c>
      <c r="K526">
        <v>0.3</v>
      </c>
      <c r="L526">
        <v>0.433</v>
      </c>
      <c r="M526">
        <v>0</v>
      </c>
      <c r="N526">
        <v>0</v>
      </c>
      <c r="O526">
        <v>1</v>
      </c>
      <c r="P526">
        <v>6922</v>
      </c>
      <c r="Q526" s="8" t="str" cm="1">
        <f t="array" ref="Q526">IF(AND(B526="",D526="",G526:H526="",J526:P526),"",IF(OR(B526="",D526="",AND(D526&lt;&gt;"A",D526&lt;&gt;"B",D526&lt;&gt;"C",D526&lt;&gt;"D",D526&lt;&gt;"U"),G526&lt;0,H526&lt;G526,AND(J526&lt;&gt;"BC",J526&lt;&gt;"SG",J526&lt;&gt;"KQ",J526&lt;&gt;"R"),J526="",K526="",L526="",L526&lt; 0,OR(M526="",M526&gt;15),OR(N526="",N526&gt;15),O526="",P526=""),"ERROR - Please check inputs",""))</f>
        <v/>
      </c>
      <c r="R526" s="8" cm="1">
        <f t="array" ref="R526">IF(AND(B526:D526="",G526:P526=""),"",H526-G526)</f>
        <v>200</v>
      </c>
      <c r="S526" s="8" cm="1">
        <f t="array" ref="S526">IF(AND(B526:D526="",G526:P526=""),"",P526*R526/1000*365)</f>
        <v>505306.00000000006</v>
      </c>
      <c r="T526" s="8" cm="1">
        <f t="array" ref="T526">IF(AND(B526:D526="",G526:P526=""),"",MAX(0,K526-L526))</f>
        <v>0</v>
      </c>
      <c r="U526" s="8" cm="1">
        <f t="array" ref="U526">IF(AND(B526:D526="",G526:P526=""),"",VLOOKUP(J526,ABen_Rates,3,FALSE)*T526*S526)</f>
        <v>0</v>
      </c>
      <c r="V526" s="8" cm="1">
        <f t="array" ref="V526">IF(AND(B526:D526="",G526:P526=""),"",VLOOKUP(D526,Treatment_Life,2,FALSE)*U526)</f>
        <v>0</v>
      </c>
      <c r="W526" s="8" cm="1">
        <f t="array" ref="W526">IF(AND(B526:D526="",G526:P526=""),"",(H526-G526)*O526*Lane_Width*Cost_m2)</f>
        <v>4320</v>
      </c>
      <c r="X526" s="8" cm="1">
        <f t="array" ref="X526">IF(AND(B526:D526="",G526:P526=""),"",V526*Av_Cost_Coll/W526)</f>
        <v>0</v>
      </c>
      <c r="Y526" s="8" cm="1">
        <f t="array" ref="Y526">IF(AND(B526:D526="",G526:P526=""),"",VLOOKUP(CONCATENATE(M526,"-",N526),Likelihood,2,FALSE))</f>
        <v>50</v>
      </c>
      <c r="Z526" s="8" t="str" cm="1">
        <f t="array" ref="Z526">IF(AND(B526:D526="",G526:P526=""),"",IF(X526&gt;=2,IF(Y526&gt;50,"P1","P3"),IF(X526&gt;0,IF(Y526&gt;50,"P2","P5"),IF(Y526&gt;50,"P4","P6"))))</f>
        <v>P6</v>
      </c>
    </row>
    <row r="527" spans="1:26" x14ac:dyDescent="0.35">
      <c r="A527" t="s">
        <v>197</v>
      </c>
      <c r="B527">
        <v>526</v>
      </c>
      <c r="C527" t="s">
        <v>299</v>
      </c>
      <c r="D527" t="s">
        <v>52</v>
      </c>
      <c r="E527" s="5" t="s">
        <v>112</v>
      </c>
      <c r="F527" s="5" t="s">
        <v>153</v>
      </c>
      <c r="G527">
        <v>881</v>
      </c>
      <c r="H527">
        <v>981</v>
      </c>
      <c r="I527" t="s">
        <v>172</v>
      </c>
      <c r="J527" t="s">
        <v>13</v>
      </c>
      <c r="K527">
        <v>0.3</v>
      </c>
      <c r="L527">
        <v>0.35499999999999998</v>
      </c>
      <c r="M527">
        <v>0</v>
      </c>
      <c r="N527">
        <v>0</v>
      </c>
      <c r="O527">
        <v>1</v>
      </c>
      <c r="P527">
        <v>6922</v>
      </c>
      <c r="Q527" s="8" t="str" cm="1">
        <f t="array" ref="Q527">IF(AND(B527="",D527="",G527:H527="",J527:P527),"",IF(OR(B527="",D527="",AND(D527&lt;&gt;"A",D527&lt;&gt;"B",D527&lt;&gt;"C",D527&lt;&gt;"D",D527&lt;&gt;"U"),G527&lt;0,H527&lt;G527,AND(J527&lt;&gt;"BC",J527&lt;&gt;"SG",J527&lt;&gt;"KQ",J527&lt;&gt;"R"),J527="",K527="",L527="",L527&lt; 0,OR(M527="",M527&gt;15),OR(N527="",N527&gt;15),O527="",P527=""),"ERROR - Please check inputs",""))</f>
        <v/>
      </c>
      <c r="R527" s="8" cm="1">
        <f t="array" ref="R527">IF(AND(B527:D527="",G527:P527=""),"",H527-G527)</f>
        <v>100</v>
      </c>
      <c r="S527" s="8" cm="1">
        <f t="array" ref="S527">IF(AND(B527:D527="",G527:P527=""),"",P527*R527/1000*365)</f>
        <v>252653.00000000003</v>
      </c>
      <c r="T527" s="8" cm="1">
        <f t="array" ref="T527">IF(AND(B527:D527="",G527:P527=""),"",MAX(0,K527-L527))</f>
        <v>0</v>
      </c>
      <c r="U527" s="8" cm="1">
        <f t="array" ref="U527">IF(AND(B527:D527="",G527:P527=""),"",VLOOKUP(J527,ABen_Rates,3,FALSE)*T527*S527)</f>
        <v>0</v>
      </c>
      <c r="V527" s="8" cm="1">
        <f t="array" ref="V527">IF(AND(B527:D527="",G527:P527=""),"",VLOOKUP(D527,Treatment_Life,2,FALSE)*U527)</f>
        <v>0</v>
      </c>
      <c r="W527" s="8" cm="1">
        <f t="array" ref="W527">IF(AND(B527:D527="",G527:P527=""),"",(H527-G527)*O527*Lane_Width*Cost_m2)</f>
        <v>2160</v>
      </c>
      <c r="X527" s="8" cm="1">
        <f t="array" ref="X527">IF(AND(B527:D527="",G527:P527=""),"",V527*Av_Cost_Coll/W527)</f>
        <v>0</v>
      </c>
      <c r="Y527" s="8" cm="1">
        <f t="array" ref="Y527">IF(AND(B527:D527="",G527:P527=""),"",VLOOKUP(CONCATENATE(M527,"-",N527),Likelihood,2,FALSE))</f>
        <v>50</v>
      </c>
      <c r="Z527" s="8" t="str" cm="1">
        <f t="array" ref="Z527">IF(AND(B527:D527="",G527:P527=""),"",IF(X527&gt;=2,IF(Y527&gt;50,"P1","P3"),IF(X527&gt;0,IF(Y527&gt;50,"P2","P5"),IF(Y527&gt;50,"P4","P6"))))</f>
        <v>P6</v>
      </c>
    </row>
    <row r="528" spans="1:26" x14ac:dyDescent="0.35">
      <c r="A528" t="s">
        <v>197</v>
      </c>
      <c r="B528">
        <v>527</v>
      </c>
      <c r="C528" t="s">
        <v>299</v>
      </c>
      <c r="D528" t="s">
        <v>52</v>
      </c>
      <c r="E528" s="5" t="s">
        <v>112</v>
      </c>
      <c r="F528" s="5" t="s">
        <v>153</v>
      </c>
      <c r="G528">
        <v>981</v>
      </c>
      <c r="H528">
        <v>1081</v>
      </c>
      <c r="I528" t="s">
        <v>172</v>
      </c>
      <c r="J528" t="s">
        <v>13</v>
      </c>
      <c r="K528">
        <v>0.3</v>
      </c>
      <c r="L528">
        <v>0.30100000000000005</v>
      </c>
      <c r="M528">
        <v>1</v>
      </c>
      <c r="N528">
        <v>1</v>
      </c>
      <c r="O528">
        <v>1</v>
      </c>
      <c r="P528">
        <v>6922</v>
      </c>
      <c r="Q528" s="8" t="str" cm="1">
        <f t="array" ref="Q528">IF(AND(B528="",D528="",G528:H528="",J528:P528),"",IF(OR(B528="",D528="",AND(D528&lt;&gt;"A",D528&lt;&gt;"B",D528&lt;&gt;"C",D528&lt;&gt;"D",D528&lt;&gt;"U"),G528&lt;0,H528&lt;G528,AND(J528&lt;&gt;"BC",J528&lt;&gt;"SG",J528&lt;&gt;"KQ",J528&lt;&gt;"R"),J528="",K528="",L528="",L528&lt; 0,OR(M528="",M528&gt;15),OR(N528="",N528&gt;15),O528="",P528=""),"ERROR - Please check inputs",""))</f>
        <v/>
      </c>
      <c r="R528" s="8" cm="1">
        <f t="array" ref="R528">IF(AND(B528:D528="",G528:P528=""),"",H528-G528)</f>
        <v>100</v>
      </c>
      <c r="S528" s="8" cm="1">
        <f t="array" ref="S528">IF(AND(B528:D528="",G528:P528=""),"",P528*R528/1000*365)</f>
        <v>252653.00000000003</v>
      </c>
      <c r="T528" s="8" cm="1">
        <f t="array" ref="T528">IF(AND(B528:D528="",G528:P528=""),"",MAX(0,K528-L528))</f>
        <v>0</v>
      </c>
      <c r="U528" s="8" cm="1">
        <f t="array" ref="U528">IF(AND(B528:D528="",G528:P528=""),"",VLOOKUP(J528,ABen_Rates,3,FALSE)*T528*S528)</f>
        <v>0</v>
      </c>
      <c r="V528" s="8" cm="1">
        <f t="array" ref="V528">IF(AND(B528:D528="",G528:P528=""),"",VLOOKUP(D528,Treatment_Life,2,FALSE)*U528)</f>
        <v>0</v>
      </c>
      <c r="W528" s="8" cm="1">
        <f t="array" ref="W528">IF(AND(B528:D528="",G528:P528=""),"",(H528-G528)*O528*Lane_Width*Cost_m2)</f>
        <v>2160</v>
      </c>
      <c r="X528" s="8" cm="1">
        <f t="array" ref="X528">IF(AND(B528:D528="",G528:P528=""),"",V528*Av_Cost_Coll/W528)</f>
        <v>0</v>
      </c>
      <c r="Y528" s="8" cm="1">
        <f t="array" ref="Y528">IF(AND(B528:D528="",G528:P528=""),"",VLOOKUP(CONCATENATE(M528,"-",N528),Likelihood,2,FALSE))</f>
        <v>66</v>
      </c>
      <c r="Z528" s="8" t="str" cm="1">
        <f t="array" ref="Z528">IF(AND(B528:D528="",G528:P528=""),"",IF(X528&gt;=2,IF(Y528&gt;50,"P1","P3"),IF(X528&gt;0,IF(Y528&gt;50,"P2","P5"),IF(Y528&gt;50,"P4","P6"))))</f>
        <v>P4</v>
      </c>
    </row>
    <row r="529" spans="1:26" x14ac:dyDescent="0.35">
      <c r="A529" t="s">
        <v>197</v>
      </c>
      <c r="B529">
        <v>528</v>
      </c>
      <c r="C529" t="s">
        <v>299</v>
      </c>
      <c r="D529" t="s">
        <v>52</v>
      </c>
      <c r="E529" s="5" t="s">
        <v>112</v>
      </c>
      <c r="F529" s="5" t="s">
        <v>153</v>
      </c>
      <c r="G529">
        <v>1081</v>
      </c>
      <c r="H529">
        <v>1176</v>
      </c>
      <c r="I529" t="s">
        <v>172</v>
      </c>
      <c r="J529" t="s">
        <v>13</v>
      </c>
      <c r="K529">
        <v>0.3</v>
      </c>
      <c r="L529">
        <v>0.39600000000000002</v>
      </c>
      <c r="M529">
        <v>1</v>
      </c>
      <c r="N529">
        <v>1</v>
      </c>
      <c r="O529">
        <v>1</v>
      </c>
      <c r="P529">
        <v>6922</v>
      </c>
      <c r="Q529" s="8" t="str" cm="1">
        <f t="array" ref="Q529">IF(AND(B529="",D529="",G529:H529="",J529:P529),"",IF(OR(B529="",D529="",AND(D529&lt;&gt;"A",D529&lt;&gt;"B",D529&lt;&gt;"C",D529&lt;&gt;"D",D529&lt;&gt;"U"),G529&lt;0,H529&lt;G529,AND(J529&lt;&gt;"BC",J529&lt;&gt;"SG",J529&lt;&gt;"KQ",J529&lt;&gt;"R"),J529="",K529="",L529="",L529&lt; 0,OR(M529="",M529&gt;15),OR(N529="",N529&gt;15),O529="",P529=""),"ERROR - Please check inputs",""))</f>
        <v/>
      </c>
      <c r="R529" s="8" cm="1">
        <f t="array" ref="R529">IF(AND(B529:D529="",G529:P529=""),"",H529-G529)</f>
        <v>95</v>
      </c>
      <c r="S529" s="8" cm="1">
        <f t="array" ref="S529">IF(AND(B529:D529="",G529:P529=""),"",P529*R529/1000*365)</f>
        <v>240020.35</v>
      </c>
      <c r="T529" s="8" cm="1">
        <f t="array" ref="T529">IF(AND(B529:D529="",G529:P529=""),"",MAX(0,K529-L529))</f>
        <v>0</v>
      </c>
      <c r="U529" s="8" cm="1">
        <f t="array" ref="U529">IF(AND(B529:D529="",G529:P529=""),"",VLOOKUP(J529,ABen_Rates,3,FALSE)*T529*S529)</f>
        <v>0</v>
      </c>
      <c r="V529" s="8" cm="1">
        <f t="array" ref="V529">IF(AND(B529:D529="",G529:P529=""),"",VLOOKUP(D529,Treatment_Life,2,FALSE)*U529)</f>
        <v>0</v>
      </c>
      <c r="W529" s="8" cm="1">
        <f t="array" ref="W529">IF(AND(B529:D529="",G529:P529=""),"",(H529-G529)*O529*Lane_Width*Cost_m2)</f>
        <v>2052</v>
      </c>
      <c r="X529" s="8" cm="1">
        <f t="array" ref="X529">IF(AND(B529:D529="",G529:P529=""),"",V529*Av_Cost_Coll/W529)</f>
        <v>0</v>
      </c>
      <c r="Y529" s="8" cm="1">
        <f t="array" ref="Y529">IF(AND(B529:D529="",G529:P529=""),"",VLOOKUP(CONCATENATE(M529,"-",N529),Likelihood,2,FALSE))</f>
        <v>66</v>
      </c>
      <c r="Z529" s="8" t="str" cm="1">
        <f t="array" ref="Z529">IF(AND(B529:D529="",G529:P529=""),"",IF(X529&gt;=2,IF(Y529&gt;50,"P1","P3"),IF(X529&gt;0,IF(Y529&gt;50,"P2","P5"),IF(Y529&gt;50,"P4","P6"))))</f>
        <v>P4</v>
      </c>
    </row>
    <row r="530" spans="1:26" x14ac:dyDescent="0.35">
      <c r="A530" t="s">
        <v>197</v>
      </c>
      <c r="B530">
        <v>529</v>
      </c>
      <c r="C530" t="s">
        <v>299</v>
      </c>
      <c r="D530" t="s">
        <v>52</v>
      </c>
      <c r="E530" s="5" t="s">
        <v>112</v>
      </c>
      <c r="F530" s="5" t="s">
        <v>153</v>
      </c>
      <c r="G530">
        <v>1347</v>
      </c>
      <c r="H530">
        <v>1467</v>
      </c>
      <c r="I530" t="s">
        <v>172</v>
      </c>
      <c r="J530" t="s">
        <v>13</v>
      </c>
      <c r="K530">
        <v>0.3</v>
      </c>
      <c r="L530">
        <v>0.48299999999999998</v>
      </c>
      <c r="M530">
        <v>0</v>
      </c>
      <c r="N530">
        <v>0</v>
      </c>
      <c r="O530">
        <v>1</v>
      </c>
      <c r="P530">
        <v>6922</v>
      </c>
      <c r="Q530" s="8" t="str" cm="1">
        <f t="array" ref="Q530">IF(AND(B530="",D530="",G530:H530="",J530:P530),"",IF(OR(B530="",D530="",AND(D530&lt;&gt;"A",D530&lt;&gt;"B",D530&lt;&gt;"C",D530&lt;&gt;"D",D530&lt;&gt;"U"),G530&lt;0,H530&lt;G530,AND(J530&lt;&gt;"BC",J530&lt;&gt;"SG",J530&lt;&gt;"KQ",J530&lt;&gt;"R"),J530="",K530="",L530="",L530&lt; 0,OR(M530="",M530&gt;15),OR(N530="",N530&gt;15),O530="",P530=""),"ERROR - Please check inputs",""))</f>
        <v/>
      </c>
      <c r="R530" s="8" cm="1">
        <f t="array" ref="R530">IF(AND(B530:D530="",G530:P530=""),"",H530-G530)</f>
        <v>120</v>
      </c>
      <c r="S530" s="8" cm="1">
        <f t="array" ref="S530">IF(AND(B530:D530="",G530:P530=""),"",P530*R530/1000*365)</f>
        <v>303183.59999999998</v>
      </c>
      <c r="T530" s="8" cm="1">
        <f t="array" ref="T530">IF(AND(B530:D530="",G530:P530=""),"",MAX(0,K530-L530))</f>
        <v>0</v>
      </c>
      <c r="U530" s="8" cm="1">
        <f t="array" ref="U530">IF(AND(B530:D530="",G530:P530=""),"",VLOOKUP(J530,ABen_Rates,3,FALSE)*T530*S530)</f>
        <v>0</v>
      </c>
      <c r="V530" s="8" cm="1">
        <f t="array" ref="V530">IF(AND(B530:D530="",G530:P530=""),"",VLOOKUP(D530,Treatment_Life,2,FALSE)*U530)</f>
        <v>0</v>
      </c>
      <c r="W530" s="8" cm="1">
        <f t="array" ref="W530">IF(AND(B530:D530="",G530:P530=""),"",(H530-G530)*O530*Lane_Width*Cost_m2)</f>
        <v>2592</v>
      </c>
      <c r="X530" s="8" cm="1">
        <f t="array" ref="X530">IF(AND(B530:D530="",G530:P530=""),"",V530*Av_Cost_Coll/W530)</f>
        <v>0</v>
      </c>
      <c r="Y530" s="8" cm="1">
        <f t="array" ref="Y530">IF(AND(B530:D530="",G530:P530=""),"",VLOOKUP(CONCATENATE(M530,"-",N530),Likelihood,2,FALSE))</f>
        <v>50</v>
      </c>
      <c r="Z530" s="8" t="str" cm="1">
        <f t="array" ref="Z530">IF(AND(B530:D530="",G530:P530=""),"",IF(X530&gt;=2,IF(Y530&gt;50,"P1","P3"),IF(X530&gt;0,IF(Y530&gt;50,"P2","P5"),IF(Y530&gt;50,"P4","P6"))))</f>
        <v>P6</v>
      </c>
    </row>
    <row r="531" spans="1:26" x14ac:dyDescent="0.35">
      <c r="A531" t="s">
        <v>197</v>
      </c>
      <c r="B531">
        <v>530</v>
      </c>
      <c r="C531" t="s">
        <v>299</v>
      </c>
      <c r="D531" t="s">
        <v>52</v>
      </c>
      <c r="E531" s="5" t="s">
        <v>112</v>
      </c>
      <c r="F531" s="5" t="s">
        <v>153</v>
      </c>
      <c r="G531">
        <v>1467</v>
      </c>
      <c r="H531">
        <v>1546</v>
      </c>
      <c r="I531" t="s">
        <v>172</v>
      </c>
      <c r="J531" t="s">
        <v>7</v>
      </c>
      <c r="K531">
        <v>0.35</v>
      </c>
      <c r="L531">
        <v>0.38100000000000001</v>
      </c>
      <c r="M531">
        <v>2</v>
      </c>
      <c r="N531">
        <v>0</v>
      </c>
      <c r="O531">
        <v>1</v>
      </c>
      <c r="P531">
        <v>6922</v>
      </c>
      <c r="Q531" s="8" t="str" cm="1">
        <f t="array" ref="Q531">IF(AND(B531="",D531="",G531:H531="",J531:P531),"",IF(OR(B531="",D531="",AND(D531&lt;&gt;"A",D531&lt;&gt;"B",D531&lt;&gt;"C",D531&lt;&gt;"D",D531&lt;&gt;"U"),G531&lt;0,H531&lt;G531,AND(J531&lt;&gt;"BC",J531&lt;&gt;"SG",J531&lt;&gt;"KQ",J531&lt;&gt;"R"),J531="",K531="",L531="",L531&lt; 0,OR(M531="",M531&gt;15),OR(N531="",N531&gt;15),O531="",P531=""),"ERROR - Please check inputs",""))</f>
        <v/>
      </c>
      <c r="R531" s="8" cm="1">
        <f t="array" ref="R531">IF(AND(B531:D531="",G531:P531=""),"",H531-G531)</f>
        <v>79</v>
      </c>
      <c r="S531" s="8" cm="1">
        <f t="array" ref="S531">IF(AND(B531:D531="",G531:P531=""),"",P531*R531/1000*365)</f>
        <v>199595.87</v>
      </c>
      <c r="T531" s="8" cm="1">
        <f t="array" ref="T531">IF(AND(B531:D531="",G531:P531=""),"",MAX(0,K531-L531))</f>
        <v>0</v>
      </c>
      <c r="U531" s="8" cm="1">
        <f t="array" ref="U531">IF(AND(B531:D531="",G531:P531=""),"",VLOOKUP(J531,ABen_Rates,3,FALSE)*T531*S531)</f>
        <v>0</v>
      </c>
      <c r="V531" s="8" cm="1">
        <f t="array" ref="V531">IF(AND(B531:D531="",G531:P531=""),"",VLOOKUP(D531,Treatment_Life,2,FALSE)*U531)</f>
        <v>0</v>
      </c>
      <c r="W531" s="8" cm="1">
        <f t="array" ref="W531">IF(AND(B531:D531="",G531:P531=""),"",(H531-G531)*O531*Lane_Width*Cost_m2)</f>
        <v>1706.4</v>
      </c>
      <c r="X531" s="8" cm="1">
        <f t="array" ref="X531">IF(AND(B531:D531="",G531:P531=""),"",V531*Av_Cost_Coll/W531)</f>
        <v>0</v>
      </c>
      <c r="Y531" s="8" cm="1">
        <f t="array" ref="Y531">IF(AND(B531:D531="",G531:P531=""),"",VLOOKUP(CONCATENATE(M531,"-",N531),Likelihood,2,FALSE))</f>
        <v>36</v>
      </c>
      <c r="Z531" s="8" t="str" cm="1">
        <f t="array" ref="Z531">IF(AND(B531:D531="",G531:P531=""),"",IF(X531&gt;=2,IF(Y531&gt;50,"P1","P3"),IF(X531&gt;0,IF(Y531&gt;50,"P2","P5"),IF(Y531&gt;50,"P4","P6"))))</f>
        <v>P6</v>
      </c>
    </row>
    <row r="532" spans="1:26" x14ac:dyDescent="0.35">
      <c r="A532" t="s">
        <v>197</v>
      </c>
      <c r="B532">
        <v>531</v>
      </c>
      <c r="C532" t="s">
        <v>299</v>
      </c>
      <c r="D532" t="s">
        <v>52</v>
      </c>
      <c r="E532" s="5" t="s">
        <v>112</v>
      </c>
      <c r="F532" s="5" t="s">
        <v>153</v>
      </c>
      <c r="G532">
        <v>1546</v>
      </c>
      <c r="H532">
        <v>1671</v>
      </c>
      <c r="I532" t="s">
        <v>172</v>
      </c>
      <c r="J532" t="s">
        <v>13</v>
      </c>
      <c r="K532">
        <v>0.3</v>
      </c>
      <c r="L532">
        <v>0.41800000000000004</v>
      </c>
      <c r="M532">
        <v>2</v>
      </c>
      <c r="N532">
        <v>0</v>
      </c>
      <c r="O532">
        <v>1</v>
      </c>
      <c r="P532">
        <v>6922</v>
      </c>
      <c r="Q532" s="8" t="str" cm="1">
        <f t="array" ref="Q532">IF(AND(B532="",D532="",G532:H532="",J532:P532),"",IF(OR(B532="",D532="",AND(D532&lt;&gt;"A",D532&lt;&gt;"B",D532&lt;&gt;"C",D532&lt;&gt;"D",D532&lt;&gt;"U"),G532&lt;0,H532&lt;G532,AND(J532&lt;&gt;"BC",J532&lt;&gt;"SG",J532&lt;&gt;"KQ",J532&lt;&gt;"R"),J532="",K532="",L532="",L532&lt; 0,OR(M532="",M532&gt;15),OR(N532="",N532&gt;15),O532="",P532=""),"ERROR - Please check inputs",""))</f>
        <v/>
      </c>
      <c r="R532" s="8" cm="1">
        <f t="array" ref="R532">IF(AND(B532:D532="",G532:P532=""),"",H532-G532)</f>
        <v>125</v>
      </c>
      <c r="S532" s="8" cm="1">
        <f t="array" ref="S532">IF(AND(B532:D532="",G532:P532=""),"",P532*R532/1000*365)</f>
        <v>315816.25</v>
      </c>
      <c r="T532" s="8" cm="1">
        <f t="array" ref="T532">IF(AND(B532:D532="",G532:P532=""),"",MAX(0,K532-L532))</f>
        <v>0</v>
      </c>
      <c r="U532" s="8" cm="1">
        <f t="array" ref="U532">IF(AND(B532:D532="",G532:P532=""),"",VLOOKUP(J532,ABen_Rates,3,FALSE)*T532*S532)</f>
        <v>0</v>
      </c>
      <c r="V532" s="8" cm="1">
        <f t="array" ref="V532">IF(AND(B532:D532="",G532:P532=""),"",VLOOKUP(D532,Treatment_Life,2,FALSE)*U532)</f>
        <v>0</v>
      </c>
      <c r="W532" s="8" cm="1">
        <f t="array" ref="W532">IF(AND(B532:D532="",G532:P532=""),"",(H532-G532)*O532*Lane_Width*Cost_m2)</f>
        <v>2700</v>
      </c>
      <c r="X532" s="8" cm="1">
        <f t="array" ref="X532">IF(AND(B532:D532="",G532:P532=""),"",V532*Av_Cost_Coll/W532)</f>
        <v>0</v>
      </c>
      <c r="Y532" s="8" cm="1">
        <f t="array" ref="Y532">IF(AND(B532:D532="",G532:P532=""),"",VLOOKUP(CONCATENATE(M532,"-",N532),Likelihood,2,FALSE))</f>
        <v>36</v>
      </c>
      <c r="Z532" s="8" t="str" cm="1">
        <f t="array" ref="Z532">IF(AND(B532:D532="",G532:P532=""),"",IF(X532&gt;=2,IF(Y532&gt;50,"P1","P3"),IF(X532&gt;0,IF(Y532&gt;50,"P2","P5"),IF(Y532&gt;50,"P4","P6"))))</f>
        <v>P6</v>
      </c>
    </row>
    <row r="533" spans="1:26" x14ac:dyDescent="0.35">
      <c r="A533" t="s">
        <v>197</v>
      </c>
      <c r="B533">
        <v>532</v>
      </c>
      <c r="C533" t="s">
        <v>299</v>
      </c>
      <c r="D533" t="s">
        <v>52</v>
      </c>
      <c r="E533" s="5" t="s">
        <v>112</v>
      </c>
      <c r="F533" s="5" t="s">
        <v>153</v>
      </c>
      <c r="G533">
        <v>1671</v>
      </c>
      <c r="H533">
        <v>1886</v>
      </c>
      <c r="I533" t="s">
        <v>172</v>
      </c>
      <c r="J533" t="s">
        <v>7</v>
      </c>
      <c r="K533">
        <v>0.35</v>
      </c>
      <c r="L533">
        <v>0.30700000000000005</v>
      </c>
      <c r="M533">
        <v>0</v>
      </c>
      <c r="N533">
        <v>0</v>
      </c>
      <c r="O533">
        <v>1</v>
      </c>
      <c r="P533">
        <v>6922</v>
      </c>
      <c r="Q533" s="8" t="str" cm="1">
        <f t="array" ref="Q533">IF(AND(B533="",D533="",G533:H533="",J533:P533),"",IF(OR(B533="",D533="",AND(D533&lt;&gt;"A",D533&lt;&gt;"B",D533&lt;&gt;"C",D533&lt;&gt;"D",D533&lt;&gt;"U"),G533&lt;0,H533&lt;G533,AND(J533&lt;&gt;"BC",J533&lt;&gt;"SG",J533&lt;&gt;"KQ",J533&lt;&gt;"R"),J533="",K533="",L533="",L533&lt; 0,OR(M533="",M533&gt;15),OR(N533="",N533&gt;15),O533="",P533=""),"ERROR - Please check inputs",""))</f>
        <v/>
      </c>
      <c r="R533" s="8" cm="1">
        <f t="array" ref="R533">IF(AND(B533:D533="",G533:P533=""),"",H533-G533)</f>
        <v>215</v>
      </c>
      <c r="S533" s="8" cm="1">
        <f t="array" ref="S533">IF(AND(B533:D533="",G533:P533=""),"",P533*R533/1000*365)</f>
        <v>543203.94999999995</v>
      </c>
      <c r="T533" s="8" cm="1">
        <f t="array" ref="T533">IF(AND(B533:D533="",G533:P533=""),"",MAX(0,K533-L533))</f>
        <v>4.2999999999999927E-2</v>
      </c>
      <c r="U533" s="8" cm="1">
        <f t="array" ref="U533">IF(AND(B533:D533="",G533:P533=""),"",VLOOKUP(J533,ABen_Rates,3,FALSE)*T533*S533)</f>
        <v>8.7825214635999845E-3</v>
      </c>
      <c r="V533" s="8" cm="1">
        <f t="array" ref="V533">IF(AND(B533:D533="",G533:P533=""),"",VLOOKUP(D533,Treatment_Life,2,FALSE)*U533)</f>
        <v>9.6607736099599828E-2</v>
      </c>
      <c r="W533" s="8" cm="1">
        <f t="array" ref="W533">IF(AND(B533:D533="",G533:P533=""),"",(H533-G533)*O533*Lane_Width*Cost_m2)</f>
        <v>4644</v>
      </c>
      <c r="X533" s="8" cm="1">
        <f t="array" ref="X533">IF(AND(B533:D533="",G533:P533=""),"",V533*Av_Cost_Coll/W533)</f>
        <v>2.7731454513844431</v>
      </c>
      <c r="Y533" s="8" cm="1">
        <f t="array" ref="Y533">IF(AND(B533:D533="",G533:P533=""),"",VLOOKUP(CONCATENATE(M533,"-",N533),Likelihood,2,FALSE))</f>
        <v>50</v>
      </c>
      <c r="Z533" s="8" t="str" cm="1">
        <f t="array" ref="Z533">IF(AND(B533:D533="",G533:P533=""),"",IF(X533&gt;=2,IF(Y533&gt;50,"P1","P3"),IF(X533&gt;0,IF(Y533&gt;50,"P2","P5"),IF(Y533&gt;50,"P4","P6"))))</f>
        <v>P3</v>
      </c>
    </row>
    <row r="534" spans="1:26" x14ac:dyDescent="0.35">
      <c r="A534" t="s">
        <v>197</v>
      </c>
      <c r="B534">
        <v>533</v>
      </c>
      <c r="C534" t="s">
        <v>299</v>
      </c>
      <c r="D534" t="s">
        <v>52</v>
      </c>
      <c r="E534" s="5" t="s">
        <v>112</v>
      </c>
      <c r="F534" s="5" t="s">
        <v>153</v>
      </c>
      <c r="G534">
        <v>1886</v>
      </c>
      <c r="H534">
        <v>2002</v>
      </c>
      <c r="I534" t="s">
        <v>172</v>
      </c>
      <c r="J534" t="s">
        <v>13</v>
      </c>
      <c r="K534">
        <v>0.3</v>
      </c>
      <c r="L534">
        <v>0.437</v>
      </c>
      <c r="M534">
        <v>0</v>
      </c>
      <c r="N534">
        <v>0</v>
      </c>
      <c r="O534">
        <v>1</v>
      </c>
      <c r="P534">
        <v>6922</v>
      </c>
      <c r="Q534" s="8" t="str" cm="1">
        <f t="array" ref="Q534">IF(AND(B534="",D534="",G534:H534="",J534:P534),"",IF(OR(B534="",D534="",AND(D534&lt;&gt;"A",D534&lt;&gt;"B",D534&lt;&gt;"C",D534&lt;&gt;"D",D534&lt;&gt;"U"),G534&lt;0,H534&lt;G534,AND(J534&lt;&gt;"BC",J534&lt;&gt;"SG",J534&lt;&gt;"KQ",J534&lt;&gt;"R"),J534="",K534="",L534="",L534&lt; 0,OR(M534="",M534&gt;15),OR(N534="",N534&gt;15),O534="",P534=""),"ERROR - Please check inputs",""))</f>
        <v/>
      </c>
      <c r="R534" s="8" cm="1">
        <f t="array" ref="R534">IF(AND(B534:D534="",G534:P534=""),"",H534-G534)</f>
        <v>116</v>
      </c>
      <c r="S534" s="8" cm="1">
        <f t="array" ref="S534">IF(AND(B534:D534="",G534:P534=""),"",P534*R534/1000*365)</f>
        <v>293077.48</v>
      </c>
      <c r="T534" s="8" cm="1">
        <f t="array" ref="T534">IF(AND(B534:D534="",G534:P534=""),"",MAX(0,K534-L534))</f>
        <v>0</v>
      </c>
      <c r="U534" s="8" cm="1">
        <f t="array" ref="U534">IF(AND(B534:D534="",G534:P534=""),"",VLOOKUP(J534,ABen_Rates,3,FALSE)*T534*S534)</f>
        <v>0</v>
      </c>
      <c r="V534" s="8" cm="1">
        <f t="array" ref="V534">IF(AND(B534:D534="",G534:P534=""),"",VLOOKUP(D534,Treatment_Life,2,FALSE)*U534)</f>
        <v>0</v>
      </c>
      <c r="W534" s="8" cm="1">
        <f t="array" ref="W534">IF(AND(B534:D534="",G534:P534=""),"",(H534-G534)*O534*Lane_Width*Cost_m2)</f>
        <v>2505.6000000000004</v>
      </c>
      <c r="X534" s="8" cm="1">
        <f t="array" ref="X534">IF(AND(B534:D534="",G534:P534=""),"",V534*Av_Cost_Coll/W534)</f>
        <v>0</v>
      </c>
      <c r="Y534" s="8" cm="1">
        <f t="array" ref="Y534">IF(AND(B534:D534="",G534:P534=""),"",VLOOKUP(CONCATENATE(M534,"-",N534),Likelihood,2,FALSE))</f>
        <v>50</v>
      </c>
      <c r="Z534" s="8" t="str" cm="1">
        <f t="array" ref="Z534">IF(AND(B534:D534="",G534:P534=""),"",IF(X534&gt;=2,IF(Y534&gt;50,"P1","P3"),IF(X534&gt;0,IF(Y534&gt;50,"P2","P5"),IF(Y534&gt;50,"P4","P6"))))</f>
        <v>P6</v>
      </c>
    </row>
    <row r="535" spans="1:26" x14ac:dyDescent="0.35">
      <c r="A535" t="s">
        <v>197</v>
      </c>
      <c r="B535">
        <v>534</v>
      </c>
      <c r="C535" t="s">
        <v>299</v>
      </c>
      <c r="D535" t="s">
        <v>52</v>
      </c>
      <c r="E535" s="5" t="s">
        <v>112</v>
      </c>
      <c r="F535" s="5" t="s">
        <v>153</v>
      </c>
      <c r="G535">
        <v>2002</v>
      </c>
      <c r="H535">
        <v>2113</v>
      </c>
      <c r="I535" t="s">
        <v>172</v>
      </c>
      <c r="J535" t="s">
        <v>7</v>
      </c>
      <c r="K535">
        <v>0.35</v>
      </c>
      <c r="L535">
        <v>0.35800000000000004</v>
      </c>
      <c r="M535">
        <v>0</v>
      </c>
      <c r="N535">
        <v>0</v>
      </c>
      <c r="O535">
        <v>1</v>
      </c>
      <c r="P535">
        <v>6922</v>
      </c>
      <c r="Q535" s="8" t="str" cm="1">
        <f t="array" ref="Q535">IF(AND(B535="",D535="",G535:H535="",J535:P535),"",IF(OR(B535="",D535="",AND(D535&lt;&gt;"A",D535&lt;&gt;"B",D535&lt;&gt;"C",D535&lt;&gt;"D",D535&lt;&gt;"U"),G535&lt;0,H535&lt;G535,AND(J535&lt;&gt;"BC",J535&lt;&gt;"SG",J535&lt;&gt;"KQ",J535&lt;&gt;"R"),J535="",K535="",L535="",L535&lt; 0,OR(M535="",M535&gt;15),OR(N535="",N535&gt;15),O535="",P535=""),"ERROR - Please check inputs",""))</f>
        <v/>
      </c>
      <c r="R535" s="8" cm="1">
        <f t="array" ref="R535">IF(AND(B535:D535="",G535:P535=""),"",H535-G535)</f>
        <v>111</v>
      </c>
      <c r="S535" s="8" cm="1">
        <f t="array" ref="S535">IF(AND(B535:D535="",G535:P535=""),"",P535*R535/1000*365)</f>
        <v>280444.83</v>
      </c>
      <c r="T535" s="8" cm="1">
        <f t="array" ref="T535">IF(AND(B535:D535="",G535:P535=""),"",MAX(0,K535-L535))</f>
        <v>0</v>
      </c>
      <c r="U535" s="8" cm="1">
        <f t="array" ref="U535">IF(AND(B535:D535="",G535:P535=""),"",VLOOKUP(J535,ABen_Rates,3,FALSE)*T535*S535)</f>
        <v>0</v>
      </c>
      <c r="V535" s="8" cm="1">
        <f t="array" ref="V535">IF(AND(B535:D535="",G535:P535=""),"",VLOOKUP(D535,Treatment_Life,2,FALSE)*U535)</f>
        <v>0</v>
      </c>
      <c r="W535" s="8" cm="1">
        <f t="array" ref="W535">IF(AND(B535:D535="",G535:P535=""),"",(H535-G535)*O535*Lane_Width*Cost_m2)</f>
        <v>2397.6000000000004</v>
      </c>
      <c r="X535" s="8" cm="1">
        <f t="array" ref="X535">IF(AND(B535:D535="",G535:P535=""),"",V535*Av_Cost_Coll/W535)</f>
        <v>0</v>
      </c>
      <c r="Y535" s="8" cm="1">
        <f t="array" ref="Y535">IF(AND(B535:D535="",G535:P535=""),"",VLOOKUP(CONCATENATE(M535,"-",N535),Likelihood,2,FALSE))</f>
        <v>50</v>
      </c>
      <c r="Z535" s="8" t="str" cm="1">
        <f t="array" ref="Z535">IF(AND(B535:D535="",G535:P535=""),"",IF(X535&gt;=2,IF(Y535&gt;50,"P1","P3"),IF(X535&gt;0,IF(Y535&gt;50,"P2","P5"),IF(Y535&gt;50,"P4","P6"))))</f>
        <v>P6</v>
      </c>
    </row>
    <row r="536" spans="1:26" x14ac:dyDescent="0.35">
      <c r="A536" t="s">
        <v>197</v>
      </c>
      <c r="B536">
        <v>535</v>
      </c>
      <c r="C536" t="s">
        <v>299</v>
      </c>
      <c r="D536" t="s">
        <v>52</v>
      </c>
      <c r="E536" s="5" t="s">
        <v>112</v>
      </c>
      <c r="F536" s="5" t="s">
        <v>153</v>
      </c>
      <c r="G536">
        <v>2273</v>
      </c>
      <c r="H536">
        <v>2354</v>
      </c>
      <c r="I536" t="s">
        <v>172</v>
      </c>
      <c r="J536" t="s">
        <v>13</v>
      </c>
      <c r="K536">
        <v>0.3</v>
      </c>
      <c r="L536">
        <v>0.441</v>
      </c>
      <c r="M536">
        <v>2</v>
      </c>
      <c r="N536">
        <v>1</v>
      </c>
      <c r="O536">
        <v>1</v>
      </c>
      <c r="P536">
        <v>6922</v>
      </c>
      <c r="Q536" s="8" t="str" cm="1">
        <f t="array" ref="Q536">IF(AND(B536="",D536="",G536:H536="",J536:P536),"",IF(OR(B536="",D536="",AND(D536&lt;&gt;"A",D536&lt;&gt;"B",D536&lt;&gt;"C",D536&lt;&gt;"D",D536&lt;&gt;"U"),G536&lt;0,H536&lt;G536,AND(J536&lt;&gt;"BC",J536&lt;&gt;"SG",J536&lt;&gt;"KQ",J536&lt;&gt;"R"),J536="",K536="",L536="",L536&lt; 0,OR(M536="",M536&gt;15),OR(N536="",N536&gt;15),O536="",P536=""),"ERROR - Please check inputs",""))</f>
        <v/>
      </c>
      <c r="R536" s="8" cm="1">
        <f t="array" ref="R536">IF(AND(B536:D536="",G536:P536=""),"",H536-G536)</f>
        <v>81</v>
      </c>
      <c r="S536" s="8" cm="1">
        <f t="array" ref="S536">IF(AND(B536:D536="",G536:P536=""),"",P536*R536/1000*365)</f>
        <v>204648.93</v>
      </c>
      <c r="T536" s="8" cm="1">
        <f t="array" ref="T536">IF(AND(B536:D536="",G536:P536=""),"",MAX(0,K536-L536))</f>
        <v>0</v>
      </c>
      <c r="U536" s="8" cm="1">
        <f t="array" ref="U536">IF(AND(B536:D536="",G536:P536=""),"",VLOOKUP(J536,ABen_Rates,3,FALSE)*T536*S536)</f>
        <v>0</v>
      </c>
      <c r="V536" s="8" cm="1">
        <f t="array" ref="V536">IF(AND(B536:D536="",G536:P536=""),"",VLOOKUP(D536,Treatment_Life,2,FALSE)*U536)</f>
        <v>0</v>
      </c>
      <c r="W536" s="8" cm="1">
        <f t="array" ref="W536">IF(AND(B536:D536="",G536:P536=""),"",(H536-G536)*O536*Lane_Width*Cost_m2)</f>
        <v>1749.6000000000001</v>
      </c>
      <c r="X536" s="8" cm="1">
        <f t="array" ref="X536">IF(AND(B536:D536="",G536:P536=""),"",V536*Av_Cost_Coll/W536)</f>
        <v>0</v>
      </c>
      <c r="Y536" s="8" cm="1">
        <f t="array" ref="Y536">IF(AND(B536:D536="",G536:P536=""),"",VLOOKUP(CONCATENATE(M536,"-",N536),Likelihood,2,FALSE))</f>
        <v>59</v>
      </c>
      <c r="Z536" s="8" t="str" cm="1">
        <f t="array" ref="Z536">IF(AND(B536:D536="",G536:P536=""),"",IF(X536&gt;=2,IF(Y536&gt;50,"P1","P3"),IF(X536&gt;0,IF(Y536&gt;50,"P2","P5"),IF(Y536&gt;50,"P4","P6"))))</f>
        <v>P4</v>
      </c>
    </row>
    <row r="537" spans="1:26" x14ac:dyDescent="0.35">
      <c r="A537" t="s">
        <v>197</v>
      </c>
      <c r="B537">
        <v>536</v>
      </c>
      <c r="C537" t="s">
        <v>299</v>
      </c>
      <c r="D537" t="s">
        <v>52</v>
      </c>
      <c r="E537" s="5" t="s">
        <v>112</v>
      </c>
      <c r="F537" s="5" t="s">
        <v>153</v>
      </c>
      <c r="G537">
        <v>2354</v>
      </c>
      <c r="H537">
        <v>2399</v>
      </c>
      <c r="I537" t="s">
        <v>172</v>
      </c>
      <c r="J537" t="s">
        <v>13</v>
      </c>
      <c r="K537">
        <v>0.3</v>
      </c>
      <c r="L537">
        <v>0.45</v>
      </c>
      <c r="M537">
        <v>2</v>
      </c>
      <c r="N537">
        <v>1</v>
      </c>
      <c r="O537">
        <v>1</v>
      </c>
      <c r="P537">
        <v>6922</v>
      </c>
      <c r="Q537" s="8" t="str" cm="1">
        <f t="array" ref="Q537">IF(AND(B537="",D537="",G537:H537="",J537:P537),"",IF(OR(B537="",D537="",AND(D537&lt;&gt;"A",D537&lt;&gt;"B",D537&lt;&gt;"C",D537&lt;&gt;"D",D537&lt;&gt;"U"),G537&lt;0,H537&lt;G537,AND(J537&lt;&gt;"BC",J537&lt;&gt;"SG",J537&lt;&gt;"KQ",J537&lt;&gt;"R"),J537="",K537="",L537="",L537&lt; 0,OR(M537="",M537&gt;15),OR(N537="",N537&gt;15),O537="",P537=""),"ERROR - Please check inputs",""))</f>
        <v/>
      </c>
      <c r="R537" s="8" cm="1">
        <f t="array" ref="R537">IF(AND(B537:D537="",G537:P537=""),"",H537-G537)</f>
        <v>45</v>
      </c>
      <c r="S537" s="8" cm="1">
        <f t="array" ref="S537">IF(AND(B537:D537="",G537:P537=""),"",P537*R537/1000*365)</f>
        <v>113693.85</v>
      </c>
      <c r="T537" s="8" cm="1">
        <f t="array" ref="T537">IF(AND(B537:D537="",G537:P537=""),"",MAX(0,K537-L537))</f>
        <v>0</v>
      </c>
      <c r="U537" s="8" cm="1">
        <f t="array" ref="U537">IF(AND(B537:D537="",G537:P537=""),"",VLOOKUP(J537,ABen_Rates,3,FALSE)*T537*S537)</f>
        <v>0</v>
      </c>
      <c r="V537" s="8" cm="1">
        <f t="array" ref="V537">IF(AND(B537:D537="",G537:P537=""),"",VLOOKUP(D537,Treatment_Life,2,FALSE)*U537)</f>
        <v>0</v>
      </c>
      <c r="W537" s="8" cm="1">
        <f t="array" ref="W537">IF(AND(B537:D537="",G537:P537=""),"",(H537-G537)*O537*Lane_Width*Cost_m2)</f>
        <v>972</v>
      </c>
      <c r="X537" s="8" cm="1">
        <f t="array" ref="X537">IF(AND(B537:D537="",G537:P537=""),"",V537*Av_Cost_Coll/W537)</f>
        <v>0</v>
      </c>
      <c r="Y537" s="8" cm="1">
        <f t="array" ref="Y537">IF(AND(B537:D537="",G537:P537=""),"",VLOOKUP(CONCATENATE(M537,"-",N537),Likelihood,2,FALSE))</f>
        <v>59</v>
      </c>
      <c r="Z537" s="8" t="str" cm="1">
        <f t="array" ref="Z537">IF(AND(B537:D537="",G537:P537=""),"",IF(X537&gt;=2,IF(Y537&gt;50,"P1","P3"),IF(X537&gt;0,IF(Y537&gt;50,"P2","P5"),IF(Y537&gt;50,"P4","P6"))))</f>
        <v>P4</v>
      </c>
    </row>
    <row r="538" spans="1:26" x14ac:dyDescent="0.35">
      <c r="A538" t="s">
        <v>197</v>
      </c>
      <c r="B538">
        <v>537</v>
      </c>
      <c r="C538" t="s">
        <v>300</v>
      </c>
      <c r="D538" t="s">
        <v>52</v>
      </c>
      <c r="E538" s="5" t="s">
        <v>112</v>
      </c>
      <c r="F538" s="5" t="s">
        <v>153</v>
      </c>
      <c r="G538">
        <v>0</v>
      </c>
      <c r="H538">
        <v>110</v>
      </c>
      <c r="I538" t="s">
        <v>154</v>
      </c>
      <c r="J538" t="s">
        <v>13</v>
      </c>
      <c r="K538">
        <v>0.3</v>
      </c>
      <c r="L538">
        <v>0.43</v>
      </c>
      <c r="M538">
        <v>0</v>
      </c>
      <c r="N538">
        <v>0</v>
      </c>
      <c r="O538">
        <v>1</v>
      </c>
      <c r="P538">
        <v>4200</v>
      </c>
      <c r="Q538" s="8" t="str" cm="1">
        <f t="array" ref="Q538">IF(AND(B538="",D538="",G538:H538="",J538:P538),"",IF(OR(B538="",D538="",AND(D538&lt;&gt;"A",D538&lt;&gt;"B",D538&lt;&gt;"C",D538&lt;&gt;"D",D538&lt;&gt;"U"),G538&lt;0,H538&lt;G538,AND(J538&lt;&gt;"BC",J538&lt;&gt;"SG",J538&lt;&gt;"KQ",J538&lt;&gt;"R"),J538="",K538="",L538="",L538&lt; 0,OR(M538="",M538&gt;15),OR(N538="",N538&gt;15),O538="",P538=""),"ERROR - Please check inputs",""))</f>
        <v/>
      </c>
      <c r="R538" s="8" cm="1">
        <f t="array" ref="R538">IF(AND(B538:D538="",G538:P538=""),"",H538-G538)</f>
        <v>110</v>
      </c>
      <c r="S538" s="8" cm="1">
        <f t="array" ref="S538">IF(AND(B538:D538="",G538:P538=""),"",P538*R538/1000*365)</f>
        <v>168630</v>
      </c>
      <c r="T538" s="8" cm="1">
        <f t="array" ref="T538">IF(AND(B538:D538="",G538:P538=""),"",MAX(0,K538-L538))</f>
        <v>0</v>
      </c>
      <c r="U538" s="8" cm="1">
        <f t="array" ref="U538">IF(AND(B538:D538="",G538:P538=""),"",VLOOKUP(J538,ABen_Rates,3,FALSE)*T538*S538)</f>
        <v>0</v>
      </c>
      <c r="V538" s="8" cm="1">
        <f t="array" ref="V538">IF(AND(B538:D538="",G538:P538=""),"",VLOOKUP(D538,Treatment_Life,2,FALSE)*U538)</f>
        <v>0</v>
      </c>
      <c r="W538" s="8" cm="1">
        <f t="array" ref="W538">IF(AND(B538:D538="",G538:P538=""),"",(H538-G538)*O538*Lane_Width*Cost_m2)</f>
        <v>2376</v>
      </c>
      <c r="X538" s="8" cm="1">
        <f t="array" ref="X538">IF(AND(B538:D538="",G538:P538=""),"",V538*Av_Cost_Coll/W538)</f>
        <v>0</v>
      </c>
      <c r="Y538" s="8" cm="1">
        <f t="array" ref="Y538">IF(AND(B538:D538="",G538:P538=""),"",VLOOKUP(CONCATENATE(M538,"-",N538),Likelihood,2,FALSE))</f>
        <v>50</v>
      </c>
      <c r="Z538" s="8" t="str" cm="1">
        <f t="array" ref="Z538">IF(AND(B538:D538="",G538:P538=""),"",IF(X538&gt;=2,IF(Y538&gt;50,"P1","P3"),IF(X538&gt;0,IF(Y538&gt;50,"P2","P5"),IF(Y538&gt;50,"P4","P6"))))</f>
        <v>P6</v>
      </c>
    </row>
    <row r="539" spans="1:26" x14ac:dyDescent="0.35">
      <c r="A539" t="s">
        <v>197</v>
      </c>
      <c r="B539">
        <v>538</v>
      </c>
      <c r="C539" t="s">
        <v>300</v>
      </c>
      <c r="D539" t="s">
        <v>52</v>
      </c>
      <c r="E539" s="5" t="s">
        <v>112</v>
      </c>
      <c r="F539" s="5" t="s">
        <v>153</v>
      </c>
      <c r="G539">
        <v>748</v>
      </c>
      <c r="H539">
        <v>853</v>
      </c>
      <c r="I539" t="s">
        <v>154</v>
      </c>
      <c r="J539" t="s">
        <v>13</v>
      </c>
      <c r="K539">
        <v>0.3</v>
      </c>
      <c r="L539">
        <v>0.434</v>
      </c>
      <c r="M539">
        <v>0</v>
      </c>
      <c r="N539">
        <v>0</v>
      </c>
      <c r="O539">
        <v>1</v>
      </c>
      <c r="P539">
        <v>4200</v>
      </c>
      <c r="Q539" s="8" t="str" cm="1">
        <f t="array" ref="Q539">IF(AND(B539="",D539="",G539:H539="",J539:P539),"",IF(OR(B539="",D539="",AND(D539&lt;&gt;"A",D539&lt;&gt;"B",D539&lt;&gt;"C",D539&lt;&gt;"D",D539&lt;&gt;"U"),G539&lt;0,H539&lt;G539,AND(J539&lt;&gt;"BC",J539&lt;&gt;"SG",J539&lt;&gt;"KQ",J539&lt;&gt;"R"),J539="",K539="",L539="",L539&lt; 0,OR(M539="",M539&gt;15),OR(N539="",N539&gt;15),O539="",P539=""),"ERROR - Please check inputs",""))</f>
        <v/>
      </c>
      <c r="R539" s="8" cm="1">
        <f t="array" ref="R539">IF(AND(B539:D539="",G539:P539=""),"",H539-G539)</f>
        <v>105</v>
      </c>
      <c r="S539" s="8" cm="1">
        <f t="array" ref="S539">IF(AND(B539:D539="",G539:P539=""),"",P539*R539/1000*365)</f>
        <v>160965</v>
      </c>
      <c r="T539" s="8" cm="1">
        <f t="array" ref="T539">IF(AND(B539:D539="",G539:P539=""),"",MAX(0,K539-L539))</f>
        <v>0</v>
      </c>
      <c r="U539" s="8" cm="1">
        <f t="array" ref="U539">IF(AND(B539:D539="",G539:P539=""),"",VLOOKUP(J539,ABen_Rates,3,FALSE)*T539*S539)</f>
        <v>0</v>
      </c>
      <c r="V539" s="8" cm="1">
        <f t="array" ref="V539">IF(AND(B539:D539="",G539:P539=""),"",VLOOKUP(D539,Treatment_Life,2,FALSE)*U539)</f>
        <v>0</v>
      </c>
      <c r="W539" s="8" cm="1">
        <f t="array" ref="W539">IF(AND(B539:D539="",G539:P539=""),"",(H539-G539)*O539*Lane_Width*Cost_m2)</f>
        <v>2268</v>
      </c>
      <c r="X539" s="8" cm="1">
        <f t="array" ref="X539">IF(AND(B539:D539="",G539:P539=""),"",V539*Av_Cost_Coll/W539)</f>
        <v>0</v>
      </c>
      <c r="Y539" s="8" cm="1">
        <f t="array" ref="Y539">IF(AND(B539:D539="",G539:P539=""),"",VLOOKUP(CONCATENATE(M539,"-",N539),Likelihood,2,FALSE))</f>
        <v>50</v>
      </c>
      <c r="Z539" s="8" t="str" cm="1">
        <f t="array" ref="Z539">IF(AND(B539:D539="",G539:P539=""),"",IF(X539&gt;=2,IF(Y539&gt;50,"P1","P3"),IF(X539&gt;0,IF(Y539&gt;50,"P2","P5"),IF(Y539&gt;50,"P4","P6"))))</f>
        <v>P6</v>
      </c>
    </row>
    <row r="540" spans="1:26" x14ac:dyDescent="0.35">
      <c r="A540" t="s">
        <v>197</v>
      </c>
      <c r="B540">
        <v>539</v>
      </c>
      <c r="C540" t="s">
        <v>300</v>
      </c>
      <c r="D540" t="s">
        <v>52</v>
      </c>
      <c r="E540" s="5" t="s">
        <v>112</v>
      </c>
      <c r="F540" s="5" t="s">
        <v>153</v>
      </c>
      <c r="G540">
        <v>973</v>
      </c>
      <c r="H540">
        <v>1072</v>
      </c>
      <c r="I540" t="s">
        <v>154</v>
      </c>
      <c r="J540" t="s">
        <v>10</v>
      </c>
      <c r="K540">
        <v>0.4</v>
      </c>
      <c r="L540">
        <v>0.46300000000000002</v>
      </c>
      <c r="M540">
        <v>1</v>
      </c>
      <c r="N540">
        <v>1</v>
      </c>
      <c r="O540">
        <v>1</v>
      </c>
      <c r="P540">
        <v>4200</v>
      </c>
      <c r="Q540" s="8" t="str" cm="1">
        <f t="array" ref="Q540">IF(AND(B540="",D540="",G540:H540="",J540:P540),"",IF(OR(B540="",D540="",AND(D540&lt;&gt;"A",D540&lt;&gt;"B",D540&lt;&gt;"C",D540&lt;&gt;"D",D540&lt;&gt;"U"),G540&lt;0,H540&lt;G540,AND(J540&lt;&gt;"BC",J540&lt;&gt;"SG",J540&lt;&gt;"KQ",J540&lt;&gt;"R"),J540="",K540="",L540="",L540&lt; 0,OR(M540="",M540&gt;15),OR(N540="",N540&gt;15),O540="",P540=""),"ERROR - Please check inputs",""))</f>
        <v/>
      </c>
      <c r="R540" s="8" cm="1">
        <f t="array" ref="R540">IF(AND(B540:D540="",G540:P540=""),"",H540-G540)</f>
        <v>99</v>
      </c>
      <c r="S540" s="8" cm="1">
        <f t="array" ref="S540">IF(AND(B540:D540="",G540:P540=""),"",P540*R540/1000*365)</f>
        <v>151767</v>
      </c>
      <c r="T540" s="8" cm="1">
        <f t="array" ref="T540">IF(AND(B540:D540="",G540:P540=""),"",MAX(0,K540-L540))</f>
        <v>0</v>
      </c>
      <c r="U540" s="8" cm="1">
        <f t="array" ref="U540">IF(AND(B540:D540="",G540:P540=""),"",VLOOKUP(J540,ABen_Rates,3,FALSE)*T540*S540)</f>
        <v>0</v>
      </c>
      <c r="V540" s="8" cm="1">
        <f t="array" ref="V540">IF(AND(B540:D540="",G540:P540=""),"",VLOOKUP(D540,Treatment_Life,2,FALSE)*U540)</f>
        <v>0</v>
      </c>
      <c r="W540" s="8" cm="1">
        <f t="array" ref="W540">IF(AND(B540:D540="",G540:P540=""),"",(H540-G540)*O540*Lane_Width*Cost_m2)</f>
        <v>2138.4</v>
      </c>
      <c r="X540" s="8" cm="1">
        <f t="array" ref="X540">IF(AND(B540:D540="",G540:P540=""),"",V540*Av_Cost_Coll/W540)</f>
        <v>0</v>
      </c>
      <c r="Y540" s="8" cm="1">
        <f t="array" ref="Y540">IF(AND(B540:D540="",G540:P540=""),"",VLOOKUP(CONCATENATE(M540,"-",N540),Likelihood,2,FALSE))</f>
        <v>66</v>
      </c>
      <c r="Z540" s="8" t="str" cm="1">
        <f t="array" ref="Z540">IF(AND(B540:D540="",G540:P540=""),"",IF(X540&gt;=2,IF(Y540&gt;50,"P1","P3"),IF(X540&gt;0,IF(Y540&gt;50,"P2","P5"),IF(Y540&gt;50,"P4","P6"))))</f>
        <v>P4</v>
      </c>
    </row>
    <row r="541" spans="1:26" x14ac:dyDescent="0.35">
      <c r="A541" t="s">
        <v>197</v>
      </c>
      <c r="B541">
        <v>540</v>
      </c>
      <c r="C541" t="s">
        <v>300</v>
      </c>
      <c r="D541" t="s">
        <v>52</v>
      </c>
      <c r="E541" s="5" t="s">
        <v>112</v>
      </c>
      <c r="F541" s="5" t="s">
        <v>153</v>
      </c>
      <c r="G541">
        <v>1072</v>
      </c>
      <c r="H541">
        <v>1170</v>
      </c>
      <c r="I541" t="s">
        <v>154</v>
      </c>
      <c r="J541" t="s">
        <v>13</v>
      </c>
      <c r="K541">
        <v>0.3</v>
      </c>
      <c r="L541">
        <v>0.42899999999999999</v>
      </c>
      <c r="M541">
        <v>2</v>
      </c>
      <c r="N541">
        <v>2</v>
      </c>
      <c r="O541">
        <v>1</v>
      </c>
      <c r="P541">
        <v>4200</v>
      </c>
      <c r="Q541" s="8" t="str" cm="1">
        <f t="array" ref="Q541">IF(AND(B541="",D541="",G541:H541="",J541:P541),"",IF(OR(B541="",D541="",AND(D541&lt;&gt;"A",D541&lt;&gt;"B",D541&lt;&gt;"C",D541&lt;&gt;"D",D541&lt;&gt;"U"),G541&lt;0,H541&lt;G541,AND(J541&lt;&gt;"BC",J541&lt;&gt;"SG",J541&lt;&gt;"KQ",J541&lt;&gt;"R"),J541="",K541="",L541="",L541&lt; 0,OR(M541="",M541&gt;15),OR(N541="",N541&gt;15),O541="",P541=""),"ERROR - Please check inputs",""))</f>
        <v/>
      </c>
      <c r="R541" s="8" cm="1">
        <f t="array" ref="R541">IF(AND(B541:D541="",G541:P541=""),"",H541-G541)</f>
        <v>98</v>
      </c>
      <c r="S541" s="8" cm="1">
        <f t="array" ref="S541">IF(AND(B541:D541="",G541:P541=""),"",P541*R541/1000*365)</f>
        <v>150234</v>
      </c>
      <c r="T541" s="8" cm="1">
        <f t="array" ref="T541">IF(AND(B541:D541="",G541:P541=""),"",MAX(0,K541-L541))</f>
        <v>0</v>
      </c>
      <c r="U541" s="8" cm="1">
        <f t="array" ref="U541">IF(AND(B541:D541="",G541:P541=""),"",VLOOKUP(J541,ABen_Rates,3,FALSE)*T541*S541)</f>
        <v>0</v>
      </c>
      <c r="V541" s="8" cm="1">
        <f t="array" ref="V541">IF(AND(B541:D541="",G541:P541=""),"",VLOOKUP(D541,Treatment_Life,2,FALSE)*U541)</f>
        <v>0</v>
      </c>
      <c r="W541" s="8" cm="1">
        <f t="array" ref="W541">IF(AND(B541:D541="",G541:P541=""),"",(H541-G541)*O541*Lane_Width*Cost_m2)</f>
        <v>2116.8000000000002</v>
      </c>
      <c r="X541" s="8" cm="1">
        <f t="array" ref="X541">IF(AND(B541:D541="",G541:P541=""),"",V541*Av_Cost_Coll/W541)</f>
        <v>0</v>
      </c>
      <c r="Y541" s="8" cm="1">
        <f t="array" ref="Y541">IF(AND(B541:D541="",G541:P541=""),"",VLOOKUP(CONCATENATE(M541,"-",N541),Likelihood,2,FALSE))</f>
        <v>78</v>
      </c>
      <c r="Z541" s="8" t="str" cm="1">
        <f t="array" ref="Z541">IF(AND(B541:D541="",G541:P541=""),"",IF(X541&gt;=2,IF(Y541&gt;50,"P1","P3"),IF(X541&gt;0,IF(Y541&gt;50,"P2","P5"),IF(Y541&gt;50,"P4","P6"))))</f>
        <v>P4</v>
      </c>
    </row>
    <row r="542" spans="1:26" x14ac:dyDescent="0.35">
      <c r="A542" t="s">
        <v>197</v>
      </c>
      <c r="B542">
        <v>541</v>
      </c>
      <c r="C542" t="s">
        <v>300</v>
      </c>
      <c r="D542" t="s">
        <v>52</v>
      </c>
      <c r="E542" s="5" t="s">
        <v>112</v>
      </c>
      <c r="F542" s="5" t="s">
        <v>153</v>
      </c>
      <c r="G542">
        <v>0</v>
      </c>
      <c r="H542">
        <v>160</v>
      </c>
      <c r="I542" t="s">
        <v>172</v>
      </c>
      <c r="J542" t="s">
        <v>13</v>
      </c>
      <c r="K542">
        <v>0.3</v>
      </c>
      <c r="L542">
        <v>0.43</v>
      </c>
      <c r="M542">
        <v>0</v>
      </c>
      <c r="N542">
        <v>0</v>
      </c>
      <c r="O542">
        <v>1</v>
      </c>
      <c r="P542">
        <v>4200</v>
      </c>
      <c r="Q542" s="8" t="str" cm="1">
        <f t="array" ref="Q542">IF(AND(B542="",D542="",G542:H542="",J542:P542),"",IF(OR(B542="",D542="",AND(D542&lt;&gt;"A",D542&lt;&gt;"B",D542&lt;&gt;"C",D542&lt;&gt;"D",D542&lt;&gt;"U"),G542&lt;0,H542&lt;G542,AND(J542&lt;&gt;"BC",J542&lt;&gt;"SG",J542&lt;&gt;"KQ",J542&lt;&gt;"R"),J542="",K542="",L542="",L542&lt; 0,OR(M542="",M542&gt;15),OR(N542="",N542&gt;15),O542="",P542=""),"ERROR - Please check inputs",""))</f>
        <v/>
      </c>
      <c r="R542" s="8" cm="1">
        <f t="array" ref="R542">IF(AND(B542:D542="",G542:P542=""),"",H542-G542)</f>
        <v>160</v>
      </c>
      <c r="S542" s="8" cm="1">
        <f t="array" ref="S542">IF(AND(B542:D542="",G542:P542=""),"",P542*R542/1000*365)</f>
        <v>245280</v>
      </c>
      <c r="T542" s="8" cm="1">
        <f t="array" ref="T542">IF(AND(B542:D542="",G542:P542=""),"",MAX(0,K542-L542))</f>
        <v>0</v>
      </c>
      <c r="U542" s="8" cm="1">
        <f t="array" ref="U542">IF(AND(B542:D542="",G542:P542=""),"",VLOOKUP(J542,ABen_Rates,3,FALSE)*T542*S542)</f>
        <v>0</v>
      </c>
      <c r="V542" s="8" cm="1">
        <f t="array" ref="V542">IF(AND(B542:D542="",G542:P542=""),"",VLOOKUP(D542,Treatment_Life,2,FALSE)*U542)</f>
        <v>0</v>
      </c>
      <c r="W542" s="8" cm="1">
        <f t="array" ref="W542">IF(AND(B542:D542="",G542:P542=""),"",(H542-G542)*O542*Lane_Width*Cost_m2)</f>
        <v>3456</v>
      </c>
      <c r="X542" s="8" cm="1">
        <f t="array" ref="X542">IF(AND(B542:D542="",G542:P542=""),"",V542*Av_Cost_Coll/W542)</f>
        <v>0</v>
      </c>
      <c r="Y542" s="8" cm="1">
        <f t="array" ref="Y542">IF(AND(B542:D542="",G542:P542=""),"",VLOOKUP(CONCATENATE(M542,"-",N542),Likelihood,2,FALSE))</f>
        <v>50</v>
      </c>
      <c r="Z542" s="8" t="str" cm="1">
        <f t="array" ref="Z542">IF(AND(B542:D542="",G542:P542=""),"",IF(X542&gt;=2,IF(Y542&gt;50,"P1","P3"),IF(X542&gt;0,IF(Y542&gt;50,"P2","P5"),IF(Y542&gt;50,"P4","P6"))))</f>
        <v>P6</v>
      </c>
    </row>
    <row r="543" spans="1:26" x14ac:dyDescent="0.35">
      <c r="A543" t="s">
        <v>197</v>
      </c>
      <c r="B543">
        <v>542</v>
      </c>
      <c r="C543" t="s">
        <v>300</v>
      </c>
      <c r="D543" t="s">
        <v>52</v>
      </c>
      <c r="E543" s="5" t="s">
        <v>112</v>
      </c>
      <c r="F543" s="5" t="s">
        <v>153</v>
      </c>
      <c r="G543">
        <v>713</v>
      </c>
      <c r="H543">
        <v>798</v>
      </c>
      <c r="I543" t="s">
        <v>172</v>
      </c>
      <c r="J543" t="s">
        <v>13</v>
      </c>
      <c r="K543">
        <v>0.3</v>
      </c>
      <c r="L543">
        <v>0.46200000000000002</v>
      </c>
      <c r="M543">
        <v>0</v>
      </c>
      <c r="N543">
        <v>0</v>
      </c>
      <c r="O543">
        <v>1</v>
      </c>
      <c r="P543">
        <v>4200</v>
      </c>
      <c r="Q543" s="8" t="str" cm="1">
        <f t="array" ref="Q543">IF(AND(B543="",D543="",G543:H543="",J543:P543),"",IF(OR(B543="",D543="",AND(D543&lt;&gt;"A",D543&lt;&gt;"B",D543&lt;&gt;"C",D543&lt;&gt;"D",D543&lt;&gt;"U"),G543&lt;0,H543&lt;G543,AND(J543&lt;&gt;"BC",J543&lt;&gt;"SG",J543&lt;&gt;"KQ",J543&lt;&gt;"R"),J543="",K543="",L543="",L543&lt; 0,OR(M543="",M543&gt;15),OR(N543="",N543&gt;15),O543="",P543=""),"ERROR - Please check inputs",""))</f>
        <v/>
      </c>
      <c r="R543" s="8" cm="1">
        <f t="array" ref="R543">IF(AND(B543:D543="",G543:P543=""),"",H543-G543)</f>
        <v>85</v>
      </c>
      <c r="S543" s="8" cm="1">
        <f t="array" ref="S543">IF(AND(B543:D543="",G543:P543=""),"",P543*R543/1000*365)</f>
        <v>130305</v>
      </c>
      <c r="T543" s="8" cm="1">
        <f t="array" ref="T543">IF(AND(B543:D543="",G543:P543=""),"",MAX(0,K543-L543))</f>
        <v>0</v>
      </c>
      <c r="U543" s="8" cm="1">
        <f t="array" ref="U543">IF(AND(B543:D543="",G543:P543=""),"",VLOOKUP(J543,ABen_Rates,3,FALSE)*T543*S543)</f>
        <v>0</v>
      </c>
      <c r="V543" s="8" cm="1">
        <f t="array" ref="V543">IF(AND(B543:D543="",G543:P543=""),"",VLOOKUP(D543,Treatment_Life,2,FALSE)*U543)</f>
        <v>0</v>
      </c>
      <c r="W543" s="8" cm="1">
        <f t="array" ref="W543">IF(AND(B543:D543="",G543:P543=""),"",(H543-G543)*O543*Lane_Width*Cost_m2)</f>
        <v>1836</v>
      </c>
      <c r="X543" s="8" cm="1">
        <f t="array" ref="X543">IF(AND(B543:D543="",G543:P543=""),"",V543*Av_Cost_Coll/W543)</f>
        <v>0</v>
      </c>
      <c r="Y543" s="8" cm="1">
        <f t="array" ref="Y543">IF(AND(B543:D543="",G543:P543=""),"",VLOOKUP(CONCATENATE(M543,"-",N543),Likelihood,2,FALSE))</f>
        <v>50</v>
      </c>
      <c r="Z543" s="8" t="str" cm="1">
        <f t="array" ref="Z543">IF(AND(B543:D543="",G543:P543=""),"",IF(X543&gt;=2,IF(Y543&gt;50,"P1","P3"),IF(X543&gt;0,IF(Y543&gt;50,"P2","P5"),IF(Y543&gt;50,"P4","P6"))))</f>
        <v>P6</v>
      </c>
    </row>
    <row r="544" spans="1:26" x14ac:dyDescent="0.35">
      <c r="A544" t="s">
        <v>197</v>
      </c>
      <c r="B544">
        <v>543</v>
      </c>
      <c r="C544" t="s">
        <v>300</v>
      </c>
      <c r="D544" t="s">
        <v>52</v>
      </c>
      <c r="E544" s="5" t="s">
        <v>112</v>
      </c>
      <c r="F544" s="5" t="s">
        <v>153</v>
      </c>
      <c r="G544">
        <v>798</v>
      </c>
      <c r="H544">
        <v>903</v>
      </c>
      <c r="I544" t="s">
        <v>172</v>
      </c>
      <c r="J544" t="s">
        <v>13</v>
      </c>
      <c r="K544">
        <v>0.3</v>
      </c>
      <c r="L544">
        <v>0.40200000000000002</v>
      </c>
      <c r="M544">
        <v>0</v>
      </c>
      <c r="N544">
        <v>0</v>
      </c>
      <c r="O544">
        <v>1</v>
      </c>
      <c r="P544">
        <v>4200</v>
      </c>
      <c r="Q544" s="8" t="str" cm="1">
        <f t="array" ref="Q544">IF(AND(B544="",D544="",G544:H544="",J544:P544),"",IF(OR(B544="",D544="",AND(D544&lt;&gt;"A",D544&lt;&gt;"B",D544&lt;&gt;"C",D544&lt;&gt;"D",D544&lt;&gt;"U"),G544&lt;0,H544&lt;G544,AND(J544&lt;&gt;"BC",J544&lt;&gt;"SG",J544&lt;&gt;"KQ",J544&lt;&gt;"R"),J544="",K544="",L544="",L544&lt; 0,OR(M544="",M544&gt;15),OR(N544="",N544&gt;15),O544="",P544=""),"ERROR - Please check inputs",""))</f>
        <v/>
      </c>
      <c r="R544" s="8" cm="1">
        <f t="array" ref="R544">IF(AND(B544:D544="",G544:P544=""),"",H544-G544)</f>
        <v>105</v>
      </c>
      <c r="S544" s="8" cm="1">
        <f t="array" ref="S544">IF(AND(B544:D544="",G544:P544=""),"",P544*R544/1000*365)</f>
        <v>160965</v>
      </c>
      <c r="T544" s="8" cm="1">
        <f t="array" ref="T544">IF(AND(B544:D544="",G544:P544=""),"",MAX(0,K544-L544))</f>
        <v>0</v>
      </c>
      <c r="U544" s="8" cm="1">
        <f t="array" ref="U544">IF(AND(B544:D544="",G544:P544=""),"",VLOOKUP(J544,ABen_Rates,3,FALSE)*T544*S544)</f>
        <v>0</v>
      </c>
      <c r="V544" s="8" cm="1">
        <f t="array" ref="V544">IF(AND(B544:D544="",G544:P544=""),"",VLOOKUP(D544,Treatment_Life,2,FALSE)*U544)</f>
        <v>0</v>
      </c>
      <c r="W544" s="8" cm="1">
        <f t="array" ref="W544">IF(AND(B544:D544="",G544:P544=""),"",(H544-G544)*O544*Lane_Width*Cost_m2)</f>
        <v>2268</v>
      </c>
      <c r="X544" s="8" cm="1">
        <f t="array" ref="X544">IF(AND(B544:D544="",G544:P544=""),"",V544*Av_Cost_Coll/W544)</f>
        <v>0</v>
      </c>
      <c r="Y544" s="8" cm="1">
        <f t="array" ref="Y544">IF(AND(B544:D544="",G544:P544=""),"",VLOOKUP(CONCATENATE(M544,"-",N544),Likelihood,2,FALSE))</f>
        <v>50</v>
      </c>
      <c r="Z544" s="8" t="str" cm="1">
        <f t="array" ref="Z544">IF(AND(B544:D544="",G544:P544=""),"",IF(X544&gt;=2,IF(Y544&gt;50,"P1","P3"),IF(X544&gt;0,IF(Y544&gt;50,"P2","P5"),IF(Y544&gt;50,"P4","P6"))))</f>
        <v>P6</v>
      </c>
    </row>
    <row r="545" spans="1:26" x14ac:dyDescent="0.35">
      <c r="A545" t="s">
        <v>197</v>
      </c>
      <c r="B545">
        <v>544</v>
      </c>
      <c r="C545" t="s">
        <v>300</v>
      </c>
      <c r="D545" t="s">
        <v>52</v>
      </c>
      <c r="E545" s="5" t="s">
        <v>112</v>
      </c>
      <c r="F545" s="5" t="s">
        <v>153</v>
      </c>
      <c r="G545">
        <v>973</v>
      </c>
      <c r="H545">
        <v>1072</v>
      </c>
      <c r="I545" t="s">
        <v>172</v>
      </c>
      <c r="J545" t="s">
        <v>10</v>
      </c>
      <c r="K545">
        <v>0.4</v>
      </c>
      <c r="L545">
        <v>0.38</v>
      </c>
      <c r="M545">
        <v>0</v>
      </c>
      <c r="N545">
        <v>0</v>
      </c>
      <c r="O545">
        <v>1</v>
      </c>
      <c r="P545">
        <v>4200</v>
      </c>
      <c r="Q545" s="8" t="str" cm="1">
        <f t="array" ref="Q545">IF(AND(B545="",D545="",G545:H545="",J545:P545),"",IF(OR(B545="",D545="",AND(D545&lt;&gt;"A",D545&lt;&gt;"B",D545&lt;&gt;"C",D545&lt;&gt;"D",D545&lt;&gt;"U"),G545&lt;0,H545&lt;G545,AND(J545&lt;&gt;"BC",J545&lt;&gt;"SG",J545&lt;&gt;"KQ",J545&lt;&gt;"R"),J545="",K545="",L545="",L545&lt; 0,OR(M545="",M545&gt;15),OR(N545="",N545&gt;15),O545="",P545=""),"ERROR - Please check inputs",""))</f>
        <v/>
      </c>
      <c r="R545" s="8" cm="1">
        <f t="array" ref="R545">IF(AND(B545:D545="",G545:P545=""),"",H545-G545)</f>
        <v>99</v>
      </c>
      <c r="S545" s="8" cm="1">
        <f t="array" ref="S545">IF(AND(B545:D545="",G545:P545=""),"",P545*R545/1000*365)</f>
        <v>151767</v>
      </c>
      <c r="T545" s="8" cm="1">
        <f t="array" ref="T545">IF(AND(B545:D545="",G545:P545=""),"",MAX(0,K545-L545))</f>
        <v>2.0000000000000018E-2</v>
      </c>
      <c r="U545" s="8" cm="1">
        <f t="array" ref="U545">IF(AND(B545:D545="",G545:P545=""),"",VLOOKUP(J545,ABen_Rates,3,FALSE)*T545*S545)</f>
        <v>2.0154657600000019E-3</v>
      </c>
      <c r="V545" s="8" cm="1">
        <f t="array" ref="V545">IF(AND(B545:D545="",G545:P545=""),"",VLOOKUP(D545,Treatment_Life,2,FALSE)*U545)</f>
        <v>2.2170123360000019E-2</v>
      </c>
      <c r="W545" s="8" cm="1">
        <f t="array" ref="W545">IF(AND(B545:D545="",G545:P545=""),"",(H545-G545)*O545*Lane_Width*Cost_m2)</f>
        <v>2138.4</v>
      </c>
      <c r="X545" s="8" cm="1">
        <f t="array" ref="X545">IF(AND(B545:D545="",G545:P545=""),"",V545*Av_Cost_Coll/W545)</f>
        <v>1.3820766155777788</v>
      </c>
      <c r="Y545" s="8" cm="1">
        <f t="array" ref="Y545">IF(AND(B545:D545="",G545:P545=""),"",VLOOKUP(CONCATENATE(M545,"-",N545),Likelihood,2,FALSE))</f>
        <v>50</v>
      </c>
      <c r="Z545" s="8" t="str" cm="1">
        <f t="array" ref="Z545">IF(AND(B545:D545="",G545:P545=""),"",IF(X545&gt;=2,IF(Y545&gt;50,"P1","P3"),IF(X545&gt;0,IF(Y545&gt;50,"P2","P5"),IF(Y545&gt;50,"P4","P6"))))</f>
        <v>P5</v>
      </c>
    </row>
    <row r="546" spans="1:26" x14ac:dyDescent="0.35">
      <c r="A546" t="s">
        <v>197</v>
      </c>
      <c r="B546">
        <v>545</v>
      </c>
      <c r="C546" t="s">
        <v>301</v>
      </c>
      <c r="D546" t="s">
        <v>52</v>
      </c>
      <c r="E546" s="5" t="s">
        <v>112</v>
      </c>
      <c r="F546" s="5" t="s">
        <v>175</v>
      </c>
      <c r="G546">
        <v>0</v>
      </c>
      <c r="H546">
        <v>10</v>
      </c>
      <c r="I546" t="s">
        <v>154</v>
      </c>
      <c r="J546" t="s">
        <v>16</v>
      </c>
      <c r="K546">
        <v>0.5</v>
      </c>
      <c r="L546">
        <v>0.44</v>
      </c>
      <c r="M546">
        <v>0</v>
      </c>
      <c r="N546">
        <v>0</v>
      </c>
      <c r="O546">
        <v>1</v>
      </c>
      <c r="P546">
        <v>4200</v>
      </c>
      <c r="Q546" s="8" t="str" cm="1">
        <f t="array" ref="Q546">IF(AND(B546="",D546="",G546:H546="",J546:P546),"",IF(OR(B546="",D546="",AND(D546&lt;&gt;"A",D546&lt;&gt;"B",D546&lt;&gt;"C",D546&lt;&gt;"D",D546&lt;&gt;"U"),G546&lt;0,H546&lt;G546,AND(J546&lt;&gt;"BC",J546&lt;&gt;"SG",J546&lt;&gt;"KQ",J546&lt;&gt;"R"),J546="",K546="",L546="",L546&lt; 0,OR(M546="",M546&gt;15),OR(N546="",N546&gt;15),O546="",P546=""),"ERROR - Please check inputs",""))</f>
        <v/>
      </c>
      <c r="R546" s="8" cm="1">
        <f t="array" ref="R546">IF(AND(B546:D546="",G546:P546=""),"",H546-G546)</f>
        <v>10</v>
      </c>
      <c r="S546" s="8" cm="1">
        <f t="array" ref="S546">IF(AND(B546:D546="",G546:P546=""),"",P546*R546/1000*365)</f>
        <v>15330</v>
      </c>
      <c r="T546" s="8" cm="1">
        <f t="array" ref="T546">IF(AND(B546:D546="",G546:P546=""),"",MAX(0,K546-L546))</f>
        <v>0.06</v>
      </c>
      <c r="U546" s="8" cm="1">
        <f t="array" ref="U546">IF(AND(B546:D546="",G546:P546=""),"",VLOOKUP(J546,ABen_Rates,3,FALSE)*T546*S546)</f>
        <v>1.112958E-3</v>
      </c>
      <c r="V546" s="8" cm="1">
        <f t="array" ref="V546">IF(AND(B546:D546="",G546:P546=""),"",VLOOKUP(D546,Treatment_Life,2,FALSE)*U546)</f>
        <v>1.2242538000000001E-2</v>
      </c>
      <c r="W546" s="8" cm="1">
        <f t="array" ref="W546">IF(AND(B546:D546="",G546:P546=""),"",(H546-G546)*O546*Lane_Width*Cost_m2)</f>
        <v>216</v>
      </c>
      <c r="X546" s="8" cm="1">
        <f t="array" ref="X546">IF(AND(B546:D546="",G546:P546=""),"",V546*Av_Cost_Coll/W546)</f>
        <v>7.5556296905833333</v>
      </c>
      <c r="Y546" s="8" cm="1">
        <f t="array" ref="Y546">IF(AND(B546:D546="",G546:P546=""),"",VLOOKUP(CONCATENATE(M546,"-",N546),Likelihood,2,FALSE))</f>
        <v>50</v>
      </c>
      <c r="Z546" s="8" t="str" cm="1">
        <f t="array" ref="Z546">IF(AND(B546:D546="",G546:P546=""),"",IF(X546&gt;=2,IF(Y546&gt;50,"P1","P3"),IF(X546&gt;0,IF(Y546&gt;50,"P2","P5"),IF(Y546&gt;50,"P4","P6"))))</f>
        <v>P3</v>
      </c>
    </row>
    <row r="547" spans="1:26" x14ac:dyDescent="0.35">
      <c r="A547" t="s">
        <v>197</v>
      </c>
      <c r="B547">
        <v>546</v>
      </c>
      <c r="C547" t="s">
        <v>301</v>
      </c>
      <c r="D547" t="s">
        <v>52</v>
      </c>
      <c r="E547" s="5" t="s">
        <v>112</v>
      </c>
      <c r="F547" s="5" t="s">
        <v>175</v>
      </c>
      <c r="G547">
        <v>10</v>
      </c>
      <c r="H547">
        <v>70</v>
      </c>
      <c r="I547" t="s">
        <v>154</v>
      </c>
      <c r="J547" t="s">
        <v>16</v>
      </c>
      <c r="K547">
        <v>0.5</v>
      </c>
      <c r="L547">
        <v>0.32700000000000001</v>
      </c>
      <c r="M547">
        <v>0</v>
      </c>
      <c r="N547">
        <v>0</v>
      </c>
      <c r="O547">
        <v>1</v>
      </c>
      <c r="P547">
        <v>4200</v>
      </c>
      <c r="Q547" s="8" t="str" cm="1">
        <f t="array" ref="Q547">IF(AND(B547="",D547="",G547:H547="",J547:P547),"",IF(OR(B547="",D547="",AND(D547&lt;&gt;"A",D547&lt;&gt;"B",D547&lt;&gt;"C",D547&lt;&gt;"D",D547&lt;&gt;"U"),G547&lt;0,H547&lt;G547,AND(J547&lt;&gt;"BC",J547&lt;&gt;"SG",J547&lt;&gt;"KQ",J547&lt;&gt;"R"),J547="",K547="",L547="",L547&lt; 0,OR(M547="",M547&gt;15),OR(N547="",N547&gt;15),O547="",P547=""),"ERROR - Please check inputs",""))</f>
        <v/>
      </c>
      <c r="R547" s="8" cm="1">
        <f t="array" ref="R547">IF(AND(B547:D547="",G547:P547=""),"",H547-G547)</f>
        <v>60</v>
      </c>
      <c r="S547" s="8" cm="1">
        <f t="array" ref="S547">IF(AND(B547:D547="",G547:P547=""),"",P547*R547/1000*365)</f>
        <v>91980</v>
      </c>
      <c r="T547" s="8" cm="1">
        <f t="array" ref="T547">IF(AND(B547:D547="",G547:P547=""),"",MAX(0,K547-L547))</f>
        <v>0.17299999999999999</v>
      </c>
      <c r="U547" s="8" cm="1">
        <f t="array" ref="U547">IF(AND(B547:D547="",G547:P547=""),"",VLOOKUP(J547,ABen_Rates,3,FALSE)*T547*S547)</f>
        <v>1.9254173399999998E-2</v>
      </c>
      <c r="V547" s="8" cm="1">
        <f t="array" ref="V547">IF(AND(B547:D547="",G547:P547=""),"",VLOOKUP(D547,Treatment_Life,2,FALSE)*U547)</f>
        <v>0.21179590739999998</v>
      </c>
      <c r="W547" s="8" cm="1">
        <f t="array" ref="W547">IF(AND(B547:D547="",G547:P547=""),"",(H547-G547)*O547*Lane_Width*Cost_m2)</f>
        <v>1296</v>
      </c>
      <c r="X547" s="8" cm="1">
        <f t="array" ref="X547">IF(AND(B547:D547="",G547:P547=""),"",V547*Av_Cost_Coll/W547)</f>
        <v>21.785398941181946</v>
      </c>
      <c r="Y547" s="8" cm="1">
        <f t="array" ref="Y547">IF(AND(B547:D547="",G547:P547=""),"",VLOOKUP(CONCATENATE(M547,"-",N547),Likelihood,2,FALSE))</f>
        <v>50</v>
      </c>
      <c r="Z547" s="8" t="str" cm="1">
        <f t="array" ref="Z547">IF(AND(B547:D547="",G547:P547=""),"",IF(X547&gt;=2,IF(Y547&gt;50,"P1","P3"),IF(X547&gt;0,IF(Y547&gt;50,"P2","P5"),IF(Y547&gt;50,"P4","P6"))))</f>
        <v>P3</v>
      </c>
    </row>
    <row r="548" spans="1:26" x14ac:dyDescent="0.35">
      <c r="A548" t="s">
        <v>197</v>
      </c>
      <c r="B548">
        <v>547</v>
      </c>
      <c r="C548" t="s">
        <v>301</v>
      </c>
      <c r="D548" t="s">
        <v>52</v>
      </c>
      <c r="E548" s="5" t="s">
        <v>112</v>
      </c>
      <c r="F548" s="5" t="s">
        <v>175</v>
      </c>
      <c r="G548">
        <v>70</v>
      </c>
      <c r="H548">
        <v>100</v>
      </c>
      <c r="I548" t="s">
        <v>154</v>
      </c>
      <c r="J548" t="s">
        <v>16</v>
      </c>
      <c r="K548">
        <v>0.5</v>
      </c>
      <c r="L548">
        <v>0.40300000000000002</v>
      </c>
      <c r="M548">
        <v>0</v>
      </c>
      <c r="N548">
        <v>0</v>
      </c>
      <c r="O548">
        <v>1</v>
      </c>
      <c r="P548">
        <v>4200</v>
      </c>
      <c r="Q548" s="8" t="str" cm="1">
        <f t="array" ref="Q548">IF(AND(B548="",D548="",G548:H548="",J548:P548),"",IF(OR(B548="",D548="",AND(D548&lt;&gt;"A",D548&lt;&gt;"B",D548&lt;&gt;"C",D548&lt;&gt;"D",D548&lt;&gt;"U"),G548&lt;0,H548&lt;G548,AND(J548&lt;&gt;"BC",J548&lt;&gt;"SG",J548&lt;&gt;"KQ",J548&lt;&gt;"R"),J548="",K548="",L548="",L548&lt; 0,OR(M548="",M548&gt;15),OR(N548="",N548&gt;15),O548="",P548=""),"ERROR - Please check inputs",""))</f>
        <v/>
      </c>
      <c r="R548" s="8" cm="1">
        <f t="array" ref="R548">IF(AND(B548:D548="",G548:P548=""),"",H548-G548)</f>
        <v>30</v>
      </c>
      <c r="S548" s="8" cm="1">
        <f t="array" ref="S548">IF(AND(B548:D548="",G548:P548=""),"",P548*R548/1000*365)</f>
        <v>45990</v>
      </c>
      <c r="T548" s="8" cm="1">
        <f t="array" ref="T548">IF(AND(B548:D548="",G548:P548=""),"",MAX(0,K548-L548))</f>
        <v>9.6999999999999975E-2</v>
      </c>
      <c r="U548" s="8" cm="1">
        <f t="array" ref="U548">IF(AND(B548:D548="",G548:P548=""),"",VLOOKUP(J548,ABen_Rates,3,FALSE)*T548*S548)</f>
        <v>5.3978462999999983E-3</v>
      </c>
      <c r="V548" s="8" cm="1">
        <f t="array" ref="V548">IF(AND(B548:D548="",G548:P548=""),"",VLOOKUP(D548,Treatment_Life,2,FALSE)*U548)</f>
        <v>5.9376309299999985E-2</v>
      </c>
      <c r="W548" s="8" cm="1">
        <f t="array" ref="W548">IF(AND(B548:D548="",G548:P548=""),"",(H548-G548)*O548*Lane_Width*Cost_m2)</f>
        <v>648</v>
      </c>
      <c r="X548" s="8" cm="1">
        <f t="array" ref="X548">IF(AND(B548:D548="",G548:P548=""),"",V548*Av_Cost_Coll/W548)</f>
        <v>12.214934666443051</v>
      </c>
      <c r="Y548" s="8" cm="1">
        <f t="array" ref="Y548">IF(AND(B548:D548="",G548:P548=""),"",VLOOKUP(CONCATENATE(M548,"-",N548),Likelihood,2,FALSE))</f>
        <v>50</v>
      </c>
      <c r="Z548" s="8" t="str" cm="1">
        <f t="array" ref="Z548">IF(AND(B548:D548="",G548:P548=""),"",IF(X548&gt;=2,IF(Y548&gt;50,"P1","P3"),IF(X548&gt;0,IF(Y548&gt;50,"P2","P5"),IF(Y548&gt;50,"P4","P6"))))</f>
        <v>P3</v>
      </c>
    </row>
    <row r="549" spans="1:26" x14ac:dyDescent="0.35">
      <c r="A549" t="s">
        <v>197</v>
      </c>
      <c r="B549">
        <v>548</v>
      </c>
      <c r="C549" t="s">
        <v>302</v>
      </c>
      <c r="D549" t="s">
        <v>52</v>
      </c>
      <c r="E549" s="5" t="s">
        <v>112</v>
      </c>
      <c r="F549" s="5" t="s">
        <v>153</v>
      </c>
      <c r="G549">
        <v>181</v>
      </c>
      <c r="H549">
        <v>253</v>
      </c>
      <c r="I549" t="s">
        <v>154</v>
      </c>
      <c r="J549" t="s">
        <v>13</v>
      </c>
      <c r="K549">
        <v>0.3</v>
      </c>
      <c r="L549">
        <v>0.437</v>
      </c>
      <c r="M549">
        <v>0</v>
      </c>
      <c r="N549">
        <v>0</v>
      </c>
      <c r="O549">
        <v>1</v>
      </c>
      <c r="P549">
        <v>4170</v>
      </c>
      <c r="Q549" s="8" t="str" cm="1">
        <f t="array" ref="Q549">IF(AND(B549="",D549="",G549:H549="",J549:P549),"",IF(OR(B549="",D549="",AND(D549&lt;&gt;"A",D549&lt;&gt;"B",D549&lt;&gt;"C",D549&lt;&gt;"D",D549&lt;&gt;"U"),G549&lt;0,H549&lt;G549,AND(J549&lt;&gt;"BC",J549&lt;&gt;"SG",J549&lt;&gt;"KQ",J549&lt;&gt;"R"),J549="",K549="",L549="",L549&lt; 0,OR(M549="",M549&gt;15),OR(N549="",N549&gt;15),O549="",P549=""),"ERROR - Please check inputs",""))</f>
        <v/>
      </c>
      <c r="R549" s="8" cm="1">
        <f t="array" ref="R549">IF(AND(B549:D549="",G549:P549=""),"",H549-G549)</f>
        <v>72</v>
      </c>
      <c r="S549" s="8" cm="1">
        <f t="array" ref="S549">IF(AND(B549:D549="",G549:P549=""),"",P549*R549/1000*365)</f>
        <v>109587.6</v>
      </c>
      <c r="T549" s="8" cm="1">
        <f t="array" ref="T549">IF(AND(B549:D549="",G549:P549=""),"",MAX(0,K549-L549))</f>
        <v>0</v>
      </c>
      <c r="U549" s="8" cm="1">
        <f t="array" ref="U549">IF(AND(B549:D549="",G549:P549=""),"",VLOOKUP(J549,ABen_Rates,3,FALSE)*T549*S549)</f>
        <v>0</v>
      </c>
      <c r="V549" s="8" cm="1">
        <f t="array" ref="V549">IF(AND(B549:D549="",G549:P549=""),"",VLOOKUP(D549,Treatment_Life,2,FALSE)*U549)</f>
        <v>0</v>
      </c>
      <c r="W549" s="8" cm="1">
        <f t="array" ref="W549">IF(AND(B549:D549="",G549:P549=""),"",(H549-G549)*O549*Lane_Width*Cost_m2)</f>
        <v>1555.1999999999998</v>
      </c>
      <c r="X549" s="8" cm="1">
        <f t="array" ref="X549">IF(AND(B549:D549="",G549:P549=""),"",V549*Av_Cost_Coll/W549)</f>
        <v>0</v>
      </c>
      <c r="Y549" s="8" cm="1">
        <f t="array" ref="Y549">IF(AND(B549:D549="",G549:P549=""),"",VLOOKUP(CONCATENATE(M549,"-",N549),Likelihood,2,FALSE))</f>
        <v>50</v>
      </c>
      <c r="Z549" s="8" t="str" cm="1">
        <f t="array" ref="Z549">IF(AND(B549:D549="",G549:P549=""),"",IF(X549&gt;=2,IF(Y549&gt;50,"P1","P3"),IF(X549&gt;0,IF(Y549&gt;50,"P2","P5"),IF(Y549&gt;50,"P4","P6"))))</f>
        <v>P6</v>
      </c>
    </row>
    <row r="550" spans="1:26" x14ac:dyDescent="0.35">
      <c r="A550" t="s">
        <v>197</v>
      </c>
      <c r="B550">
        <v>549</v>
      </c>
      <c r="C550" t="s">
        <v>302</v>
      </c>
      <c r="D550" t="s">
        <v>52</v>
      </c>
      <c r="E550" s="5" t="s">
        <v>112</v>
      </c>
      <c r="F550" s="5" t="s">
        <v>153</v>
      </c>
      <c r="G550">
        <v>253</v>
      </c>
      <c r="H550">
        <v>308</v>
      </c>
      <c r="I550" t="s">
        <v>154</v>
      </c>
      <c r="J550" t="s">
        <v>10</v>
      </c>
      <c r="K550">
        <v>0.4</v>
      </c>
      <c r="L550">
        <v>0.45</v>
      </c>
      <c r="M550">
        <v>0</v>
      </c>
      <c r="N550">
        <v>0</v>
      </c>
      <c r="O550">
        <v>1</v>
      </c>
      <c r="P550">
        <v>4170</v>
      </c>
      <c r="Q550" s="8" t="str" cm="1">
        <f t="array" ref="Q550">IF(AND(B550="",D550="",G550:H550="",J550:P550),"",IF(OR(B550="",D550="",AND(D550&lt;&gt;"A",D550&lt;&gt;"B",D550&lt;&gt;"C",D550&lt;&gt;"D",D550&lt;&gt;"U"),G550&lt;0,H550&lt;G550,AND(J550&lt;&gt;"BC",J550&lt;&gt;"SG",J550&lt;&gt;"KQ",J550&lt;&gt;"R"),J550="",K550="",L550="",L550&lt; 0,OR(M550="",M550&gt;15),OR(N550="",N550&gt;15),O550="",P550=""),"ERROR - Please check inputs",""))</f>
        <v/>
      </c>
      <c r="R550" s="8" cm="1">
        <f t="array" ref="R550">IF(AND(B550:D550="",G550:P550=""),"",H550-G550)</f>
        <v>55</v>
      </c>
      <c r="S550" s="8" cm="1">
        <f t="array" ref="S550">IF(AND(B550:D550="",G550:P550=""),"",P550*R550/1000*365)</f>
        <v>83712.75</v>
      </c>
      <c r="T550" s="8" cm="1">
        <f t="array" ref="T550">IF(AND(B550:D550="",G550:P550=""),"",MAX(0,K550-L550))</f>
        <v>0</v>
      </c>
      <c r="U550" s="8" cm="1">
        <f t="array" ref="U550">IF(AND(B550:D550="",G550:P550=""),"",VLOOKUP(J550,ABen_Rates,3,FALSE)*T550*S550)</f>
        <v>0</v>
      </c>
      <c r="V550" s="8" cm="1">
        <f t="array" ref="V550">IF(AND(B550:D550="",G550:P550=""),"",VLOOKUP(D550,Treatment_Life,2,FALSE)*U550)</f>
        <v>0</v>
      </c>
      <c r="W550" s="8" cm="1">
        <f t="array" ref="W550">IF(AND(B550:D550="",G550:P550=""),"",(H550-G550)*O550*Lane_Width*Cost_m2)</f>
        <v>1188</v>
      </c>
      <c r="X550" s="8" cm="1">
        <f t="array" ref="X550">IF(AND(B550:D550="",G550:P550=""),"",V550*Av_Cost_Coll/W550)</f>
        <v>0</v>
      </c>
      <c r="Y550" s="8" cm="1">
        <f t="array" ref="Y550">IF(AND(B550:D550="",G550:P550=""),"",VLOOKUP(CONCATENATE(M550,"-",N550),Likelihood,2,FALSE))</f>
        <v>50</v>
      </c>
      <c r="Z550" s="8" t="str" cm="1">
        <f t="array" ref="Z550">IF(AND(B550:D550="",G550:P550=""),"",IF(X550&gt;=2,IF(Y550&gt;50,"P1","P3"),IF(X550&gt;0,IF(Y550&gt;50,"P2","P5"),IF(Y550&gt;50,"P4","P6"))))</f>
        <v>P6</v>
      </c>
    </row>
    <row r="551" spans="1:26" x14ac:dyDescent="0.35">
      <c r="A551" t="s">
        <v>197</v>
      </c>
      <c r="B551">
        <v>550</v>
      </c>
      <c r="C551" t="s">
        <v>302</v>
      </c>
      <c r="D551" t="s">
        <v>52</v>
      </c>
      <c r="E551" s="5" t="s">
        <v>112</v>
      </c>
      <c r="F551" s="5" t="s">
        <v>153</v>
      </c>
      <c r="G551">
        <v>386</v>
      </c>
      <c r="H551">
        <v>463</v>
      </c>
      <c r="I551" t="s">
        <v>154</v>
      </c>
      <c r="J551" t="s">
        <v>10</v>
      </c>
      <c r="K551">
        <v>0.4</v>
      </c>
      <c r="L551">
        <v>0.44500000000000001</v>
      </c>
      <c r="M551">
        <v>0</v>
      </c>
      <c r="N551">
        <v>0</v>
      </c>
      <c r="O551">
        <v>1</v>
      </c>
      <c r="P551">
        <v>4170</v>
      </c>
      <c r="Q551" s="8" t="str" cm="1">
        <f t="array" ref="Q551">IF(AND(B551="",D551="",G551:H551="",J551:P551),"",IF(OR(B551="",D551="",AND(D551&lt;&gt;"A",D551&lt;&gt;"B",D551&lt;&gt;"C",D551&lt;&gt;"D",D551&lt;&gt;"U"),G551&lt;0,H551&lt;G551,AND(J551&lt;&gt;"BC",J551&lt;&gt;"SG",J551&lt;&gt;"KQ",J551&lt;&gt;"R"),J551="",K551="",L551="",L551&lt; 0,OR(M551="",M551&gt;15),OR(N551="",N551&gt;15),O551="",P551=""),"ERROR - Please check inputs",""))</f>
        <v/>
      </c>
      <c r="R551" s="8" cm="1">
        <f t="array" ref="R551">IF(AND(B551:D551="",G551:P551=""),"",H551-G551)</f>
        <v>77</v>
      </c>
      <c r="S551" s="8" cm="1">
        <f t="array" ref="S551">IF(AND(B551:D551="",G551:P551=""),"",P551*R551/1000*365)</f>
        <v>117197.84999999999</v>
      </c>
      <c r="T551" s="8" cm="1">
        <f t="array" ref="T551">IF(AND(B551:D551="",G551:P551=""),"",MAX(0,K551-L551))</f>
        <v>0</v>
      </c>
      <c r="U551" s="8" cm="1">
        <f t="array" ref="U551">IF(AND(B551:D551="",G551:P551=""),"",VLOOKUP(J551,ABen_Rates,3,FALSE)*T551*S551)</f>
        <v>0</v>
      </c>
      <c r="V551" s="8" cm="1">
        <f t="array" ref="V551">IF(AND(B551:D551="",G551:P551=""),"",VLOOKUP(D551,Treatment_Life,2,FALSE)*U551)</f>
        <v>0</v>
      </c>
      <c r="W551" s="8" cm="1">
        <f t="array" ref="W551">IF(AND(B551:D551="",G551:P551=""),"",(H551-G551)*O551*Lane_Width*Cost_m2)</f>
        <v>1663.1999999999998</v>
      </c>
      <c r="X551" s="8" cm="1">
        <f t="array" ref="X551">IF(AND(B551:D551="",G551:P551=""),"",V551*Av_Cost_Coll/W551)</f>
        <v>0</v>
      </c>
      <c r="Y551" s="8" cm="1">
        <f t="array" ref="Y551">IF(AND(B551:D551="",G551:P551=""),"",VLOOKUP(CONCATENATE(M551,"-",N551),Likelihood,2,FALSE))</f>
        <v>50</v>
      </c>
      <c r="Z551" s="8" t="str" cm="1">
        <f t="array" ref="Z551">IF(AND(B551:D551="",G551:P551=""),"",IF(X551&gt;=2,IF(Y551&gt;50,"P1","P3"),IF(X551&gt;0,IF(Y551&gt;50,"P2","P5"),IF(Y551&gt;50,"P4","P6"))))</f>
        <v>P6</v>
      </c>
    </row>
    <row r="552" spans="1:26" x14ac:dyDescent="0.35">
      <c r="A552" t="s">
        <v>197</v>
      </c>
      <c r="B552">
        <v>551</v>
      </c>
      <c r="C552" t="s">
        <v>302</v>
      </c>
      <c r="D552" t="s">
        <v>52</v>
      </c>
      <c r="E552" s="5" t="s">
        <v>112</v>
      </c>
      <c r="F552" s="5" t="s">
        <v>153</v>
      </c>
      <c r="G552">
        <v>463</v>
      </c>
      <c r="H552">
        <v>565</v>
      </c>
      <c r="I552" t="s">
        <v>154</v>
      </c>
      <c r="J552" t="s">
        <v>13</v>
      </c>
      <c r="K552">
        <v>0.3</v>
      </c>
      <c r="L552">
        <v>0.43</v>
      </c>
      <c r="M552">
        <v>0</v>
      </c>
      <c r="N552">
        <v>0</v>
      </c>
      <c r="O552">
        <v>1</v>
      </c>
      <c r="P552">
        <v>4170</v>
      </c>
      <c r="Q552" s="8" t="str" cm="1">
        <f t="array" ref="Q552">IF(AND(B552="",D552="",G552:H552="",J552:P552),"",IF(OR(B552="",D552="",AND(D552&lt;&gt;"A",D552&lt;&gt;"B",D552&lt;&gt;"C",D552&lt;&gt;"D",D552&lt;&gt;"U"),G552&lt;0,H552&lt;G552,AND(J552&lt;&gt;"BC",J552&lt;&gt;"SG",J552&lt;&gt;"KQ",J552&lt;&gt;"R"),J552="",K552="",L552="",L552&lt; 0,OR(M552="",M552&gt;15),OR(N552="",N552&gt;15),O552="",P552=""),"ERROR - Please check inputs",""))</f>
        <v/>
      </c>
      <c r="R552" s="8" cm="1">
        <f t="array" ref="R552">IF(AND(B552:D552="",G552:P552=""),"",H552-G552)</f>
        <v>102</v>
      </c>
      <c r="S552" s="8" cm="1">
        <f t="array" ref="S552">IF(AND(B552:D552="",G552:P552=""),"",P552*R552/1000*365)</f>
        <v>155249.09999999998</v>
      </c>
      <c r="T552" s="8" cm="1">
        <f t="array" ref="T552">IF(AND(B552:D552="",G552:P552=""),"",MAX(0,K552-L552))</f>
        <v>0</v>
      </c>
      <c r="U552" s="8" cm="1">
        <f t="array" ref="U552">IF(AND(B552:D552="",G552:P552=""),"",VLOOKUP(J552,ABen_Rates,3,FALSE)*T552*S552)</f>
        <v>0</v>
      </c>
      <c r="V552" s="8" cm="1">
        <f t="array" ref="V552">IF(AND(B552:D552="",G552:P552=""),"",VLOOKUP(D552,Treatment_Life,2,FALSE)*U552)</f>
        <v>0</v>
      </c>
      <c r="W552" s="8" cm="1">
        <f t="array" ref="W552">IF(AND(B552:D552="",G552:P552=""),"",(H552-G552)*O552*Lane_Width*Cost_m2)</f>
        <v>2203.1999999999998</v>
      </c>
      <c r="X552" s="8" cm="1">
        <f t="array" ref="X552">IF(AND(B552:D552="",G552:P552=""),"",V552*Av_Cost_Coll/W552)</f>
        <v>0</v>
      </c>
      <c r="Y552" s="8" cm="1">
        <f t="array" ref="Y552">IF(AND(B552:D552="",G552:P552=""),"",VLOOKUP(CONCATENATE(M552,"-",N552),Likelihood,2,FALSE))</f>
        <v>50</v>
      </c>
      <c r="Z552" s="8" t="str" cm="1">
        <f t="array" ref="Z552">IF(AND(B552:D552="",G552:P552=""),"",IF(X552&gt;=2,IF(Y552&gt;50,"P1","P3"),IF(X552&gt;0,IF(Y552&gt;50,"P2","P5"),IF(Y552&gt;50,"P4","P6"))))</f>
        <v>P6</v>
      </c>
    </row>
    <row r="553" spans="1:26" x14ac:dyDescent="0.35">
      <c r="A553" t="s">
        <v>197</v>
      </c>
      <c r="B553">
        <v>552</v>
      </c>
      <c r="C553" t="s">
        <v>302</v>
      </c>
      <c r="D553" t="s">
        <v>52</v>
      </c>
      <c r="E553" s="5" t="s">
        <v>112</v>
      </c>
      <c r="F553" s="5" t="s">
        <v>153</v>
      </c>
      <c r="G553">
        <v>628</v>
      </c>
      <c r="H553">
        <v>710</v>
      </c>
      <c r="I553" t="s">
        <v>154</v>
      </c>
      <c r="J553" t="s">
        <v>13</v>
      </c>
      <c r="K553">
        <v>0.3</v>
      </c>
      <c r="L553">
        <v>0.45200000000000001</v>
      </c>
      <c r="M553">
        <v>4</v>
      </c>
      <c r="N553">
        <v>2</v>
      </c>
      <c r="O553">
        <v>1</v>
      </c>
      <c r="P553">
        <v>4170</v>
      </c>
      <c r="Q553" s="8" t="str" cm="1">
        <f t="array" ref="Q553">IF(AND(B553="",D553="",G553:H553="",J553:P553),"",IF(OR(B553="",D553="",AND(D553&lt;&gt;"A",D553&lt;&gt;"B",D553&lt;&gt;"C",D553&lt;&gt;"D",D553&lt;&gt;"U"),G553&lt;0,H553&lt;G553,AND(J553&lt;&gt;"BC",J553&lt;&gt;"SG",J553&lt;&gt;"KQ",J553&lt;&gt;"R"),J553="",K553="",L553="",L553&lt; 0,OR(M553="",M553&gt;15),OR(N553="",N553&gt;15),O553="",P553=""),"ERROR - Please check inputs",""))</f>
        <v/>
      </c>
      <c r="R553" s="8" cm="1">
        <f t="array" ref="R553">IF(AND(B553:D553="",G553:P553=""),"",H553-G553)</f>
        <v>82</v>
      </c>
      <c r="S553" s="8" cm="1">
        <f t="array" ref="S553">IF(AND(B553:D553="",G553:P553=""),"",P553*R553/1000*365)</f>
        <v>124808.1</v>
      </c>
      <c r="T553" s="8" cm="1">
        <f t="array" ref="T553">IF(AND(B553:D553="",G553:P553=""),"",MAX(0,K553-L553))</f>
        <v>0</v>
      </c>
      <c r="U553" s="8" cm="1">
        <f t="array" ref="U553">IF(AND(B553:D553="",G553:P553=""),"",VLOOKUP(J553,ABen_Rates,3,FALSE)*T553*S553)</f>
        <v>0</v>
      </c>
      <c r="V553" s="8" cm="1">
        <f t="array" ref="V553">IF(AND(B553:D553="",G553:P553=""),"",VLOOKUP(D553,Treatment_Life,2,FALSE)*U553)</f>
        <v>0</v>
      </c>
      <c r="W553" s="8" cm="1">
        <f t="array" ref="W553">IF(AND(B553:D553="",G553:P553=""),"",(H553-G553)*O553*Lane_Width*Cost_m2)</f>
        <v>1771.1999999999998</v>
      </c>
      <c r="X553" s="8" cm="1">
        <f t="array" ref="X553">IF(AND(B553:D553="",G553:P553=""),"",V553*Av_Cost_Coll/W553)</f>
        <v>0</v>
      </c>
      <c r="Y553" s="8" cm="1">
        <f t="array" ref="Y553">IF(AND(B553:D553="",G553:P553=""),"",VLOOKUP(CONCATENATE(M553,"-",N553),Likelihood,2,FALSE))</f>
        <v>67</v>
      </c>
      <c r="Z553" s="8" t="str" cm="1">
        <f t="array" ref="Z553">IF(AND(B553:D553="",G553:P553=""),"",IF(X553&gt;=2,IF(Y553&gt;50,"P1","P3"),IF(X553&gt;0,IF(Y553&gt;50,"P2","P5"),IF(Y553&gt;50,"P4","P6"))))</f>
        <v>P4</v>
      </c>
    </row>
    <row r="554" spans="1:26" x14ac:dyDescent="0.35">
      <c r="A554" t="s">
        <v>197</v>
      </c>
      <c r="B554">
        <v>553</v>
      </c>
      <c r="C554" t="s">
        <v>302</v>
      </c>
      <c r="D554" t="s">
        <v>52</v>
      </c>
      <c r="E554" s="5" t="s">
        <v>112</v>
      </c>
      <c r="F554" s="5" t="s">
        <v>153</v>
      </c>
      <c r="G554">
        <v>1123</v>
      </c>
      <c r="H554">
        <v>1216</v>
      </c>
      <c r="I554" t="s">
        <v>154</v>
      </c>
      <c r="J554" t="s">
        <v>13</v>
      </c>
      <c r="K554">
        <v>0.3</v>
      </c>
      <c r="L554">
        <v>0.40300000000000002</v>
      </c>
      <c r="M554">
        <v>1</v>
      </c>
      <c r="N554">
        <v>0</v>
      </c>
      <c r="O554">
        <v>1</v>
      </c>
      <c r="P554">
        <v>4170</v>
      </c>
      <c r="Q554" s="8" t="str" cm="1">
        <f t="array" ref="Q554">IF(AND(B554="",D554="",G554:H554="",J554:P554),"",IF(OR(B554="",D554="",AND(D554&lt;&gt;"A",D554&lt;&gt;"B",D554&lt;&gt;"C",D554&lt;&gt;"D",D554&lt;&gt;"U"),G554&lt;0,H554&lt;G554,AND(J554&lt;&gt;"BC",J554&lt;&gt;"SG",J554&lt;&gt;"KQ",J554&lt;&gt;"R"),J554="",K554="",L554="",L554&lt; 0,OR(M554="",M554&gt;15),OR(N554="",N554&gt;15),O554="",P554=""),"ERROR - Please check inputs",""))</f>
        <v/>
      </c>
      <c r="R554" s="8" cm="1">
        <f t="array" ref="R554">IF(AND(B554:D554="",G554:P554=""),"",H554-G554)</f>
        <v>93</v>
      </c>
      <c r="S554" s="8" cm="1">
        <f t="array" ref="S554">IF(AND(B554:D554="",G554:P554=""),"",P554*R554/1000*365)</f>
        <v>141550.65</v>
      </c>
      <c r="T554" s="8" cm="1">
        <f t="array" ref="T554">IF(AND(B554:D554="",G554:P554=""),"",MAX(0,K554-L554))</f>
        <v>0</v>
      </c>
      <c r="U554" s="8" cm="1">
        <f t="array" ref="U554">IF(AND(B554:D554="",G554:P554=""),"",VLOOKUP(J554,ABen_Rates,3,FALSE)*T554*S554)</f>
        <v>0</v>
      </c>
      <c r="V554" s="8" cm="1">
        <f t="array" ref="V554">IF(AND(B554:D554="",G554:P554=""),"",VLOOKUP(D554,Treatment_Life,2,FALSE)*U554)</f>
        <v>0</v>
      </c>
      <c r="W554" s="8" cm="1">
        <f t="array" ref="W554">IF(AND(B554:D554="",G554:P554=""),"",(H554-G554)*O554*Lane_Width*Cost_m2)</f>
        <v>2008.8000000000002</v>
      </c>
      <c r="X554" s="8" cm="1">
        <f t="array" ref="X554">IF(AND(B554:D554="",G554:P554=""),"",V554*Av_Cost_Coll/W554)</f>
        <v>0</v>
      </c>
      <c r="Y554" s="8" cm="1">
        <f t="array" ref="Y554">IF(AND(B554:D554="",G554:P554=""),"",VLOOKUP(CONCATENATE(M554,"-",N554),Likelihood,2,FALSE))</f>
        <v>43</v>
      </c>
      <c r="Z554" s="8" t="str" cm="1">
        <f t="array" ref="Z554">IF(AND(B554:D554="",G554:P554=""),"",IF(X554&gt;=2,IF(Y554&gt;50,"P1","P3"),IF(X554&gt;0,IF(Y554&gt;50,"P2","P5"),IF(Y554&gt;50,"P4","P6"))))</f>
        <v>P6</v>
      </c>
    </row>
    <row r="555" spans="1:26" x14ac:dyDescent="0.35">
      <c r="A555" t="s">
        <v>197</v>
      </c>
      <c r="B555">
        <v>554</v>
      </c>
      <c r="C555" t="s">
        <v>302</v>
      </c>
      <c r="D555" t="s">
        <v>52</v>
      </c>
      <c r="E555" s="5" t="s">
        <v>112</v>
      </c>
      <c r="F555" s="5" t="s">
        <v>153</v>
      </c>
      <c r="G555">
        <v>0</v>
      </c>
      <c r="H555">
        <v>81</v>
      </c>
      <c r="I555" t="s">
        <v>172</v>
      </c>
      <c r="J555" t="s">
        <v>13</v>
      </c>
      <c r="K555">
        <v>0.3</v>
      </c>
      <c r="L555">
        <v>0.46499999999999997</v>
      </c>
      <c r="M555">
        <v>1</v>
      </c>
      <c r="N555">
        <v>0</v>
      </c>
      <c r="O555">
        <v>1</v>
      </c>
      <c r="P555">
        <v>4170</v>
      </c>
      <c r="Q555" s="8" t="str" cm="1">
        <f t="array" ref="Q555">IF(AND(B555="",D555="",G555:H555="",J555:P555),"",IF(OR(B555="",D555="",AND(D555&lt;&gt;"A",D555&lt;&gt;"B",D555&lt;&gt;"C",D555&lt;&gt;"D",D555&lt;&gt;"U"),G555&lt;0,H555&lt;G555,AND(J555&lt;&gt;"BC",J555&lt;&gt;"SG",J555&lt;&gt;"KQ",J555&lt;&gt;"R"),J555="",K555="",L555="",L555&lt; 0,OR(M555="",M555&gt;15),OR(N555="",N555&gt;15),O555="",P555=""),"ERROR - Please check inputs",""))</f>
        <v/>
      </c>
      <c r="R555" s="8" cm="1">
        <f t="array" ref="R555">IF(AND(B555:D555="",G555:P555=""),"",H555-G555)</f>
        <v>81</v>
      </c>
      <c r="S555" s="8" cm="1">
        <f t="array" ref="S555">IF(AND(B555:D555="",G555:P555=""),"",P555*R555/1000*365)</f>
        <v>123286.04999999999</v>
      </c>
      <c r="T555" s="8" cm="1">
        <f t="array" ref="T555">IF(AND(B555:D555="",G555:P555=""),"",MAX(0,K555-L555))</f>
        <v>0</v>
      </c>
      <c r="U555" s="8" cm="1">
        <f t="array" ref="U555">IF(AND(B555:D555="",G555:P555=""),"",VLOOKUP(J555,ABen_Rates,3,FALSE)*T555*S555)</f>
        <v>0</v>
      </c>
      <c r="V555" s="8" cm="1">
        <f t="array" ref="V555">IF(AND(B555:D555="",G555:P555=""),"",VLOOKUP(D555,Treatment_Life,2,FALSE)*U555)</f>
        <v>0</v>
      </c>
      <c r="W555" s="8" cm="1">
        <f t="array" ref="W555">IF(AND(B555:D555="",G555:P555=""),"",(H555-G555)*O555*Lane_Width*Cost_m2)</f>
        <v>1749.6000000000001</v>
      </c>
      <c r="X555" s="8" cm="1">
        <f t="array" ref="X555">IF(AND(B555:D555="",G555:P555=""),"",V555*Av_Cost_Coll/W555)</f>
        <v>0</v>
      </c>
      <c r="Y555" s="8" cm="1">
        <f t="array" ref="Y555">IF(AND(B555:D555="",G555:P555=""),"",VLOOKUP(CONCATENATE(M555,"-",N555),Likelihood,2,FALSE))</f>
        <v>43</v>
      </c>
      <c r="Z555" s="8" t="str" cm="1">
        <f t="array" ref="Z555">IF(AND(B555:D555="",G555:P555=""),"",IF(X555&gt;=2,IF(Y555&gt;50,"P1","P3"),IF(X555&gt;0,IF(Y555&gt;50,"P2","P5"),IF(Y555&gt;50,"P4","P6"))))</f>
        <v>P6</v>
      </c>
    </row>
    <row r="556" spans="1:26" x14ac:dyDescent="0.35">
      <c r="A556" t="s">
        <v>197</v>
      </c>
      <c r="B556">
        <v>555</v>
      </c>
      <c r="C556" t="s">
        <v>302</v>
      </c>
      <c r="D556" t="s">
        <v>52</v>
      </c>
      <c r="E556" s="5" t="s">
        <v>112</v>
      </c>
      <c r="F556" s="5" t="s">
        <v>153</v>
      </c>
      <c r="G556">
        <v>303</v>
      </c>
      <c r="H556">
        <v>358</v>
      </c>
      <c r="I556" t="s">
        <v>172</v>
      </c>
      <c r="J556" t="s">
        <v>10</v>
      </c>
      <c r="K556">
        <v>0.4</v>
      </c>
      <c r="L556">
        <v>0.40600000000000003</v>
      </c>
      <c r="M556">
        <v>0</v>
      </c>
      <c r="N556">
        <v>0</v>
      </c>
      <c r="O556">
        <v>1</v>
      </c>
      <c r="P556">
        <v>4170</v>
      </c>
      <c r="Q556" s="8" t="str" cm="1">
        <f t="array" ref="Q556">IF(AND(B556="",D556="",G556:H556="",J556:P556),"",IF(OR(B556="",D556="",AND(D556&lt;&gt;"A",D556&lt;&gt;"B",D556&lt;&gt;"C",D556&lt;&gt;"D",D556&lt;&gt;"U"),G556&lt;0,H556&lt;G556,AND(J556&lt;&gt;"BC",J556&lt;&gt;"SG",J556&lt;&gt;"KQ",J556&lt;&gt;"R"),J556="",K556="",L556="",L556&lt; 0,OR(M556="",M556&gt;15),OR(N556="",N556&gt;15),O556="",P556=""),"ERROR - Please check inputs",""))</f>
        <v/>
      </c>
      <c r="R556" s="8" cm="1">
        <f t="array" ref="R556">IF(AND(B556:D556="",G556:P556=""),"",H556-G556)</f>
        <v>55</v>
      </c>
      <c r="S556" s="8" cm="1">
        <f t="array" ref="S556">IF(AND(B556:D556="",G556:P556=""),"",P556*R556/1000*365)</f>
        <v>83712.75</v>
      </c>
      <c r="T556" s="8" cm="1">
        <f t="array" ref="T556">IF(AND(B556:D556="",G556:P556=""),"",MAX(0,K556-L556))</f>
        <v>0</v>
      </c>
      <c r="U556" s="8" cm="1">
        <f t="array" ref="U556">IF(AND(B556:D556="",G556:P556=""),"",VLOOKUP(J556,ABen_Rates,3,FALSE)*T556*S556)</f>
        <v>0</v>
      </c>
      <c r="V556" s="8" cm="1">
        <f t="array" ref="V556">IF(AND(B556:D556="",G556:P556=""),"",VLOOKUP(D556,Treatment_Life,2,FALSE)*U556)</f>
        <v>0</v>
      </c>
      <c r="W556" s="8" cm="1">
        <f t="array" ref="W556">IF(AND(B556:D556="",G556:P556=""),"",(H556-G556)*O556*Lane_Width*Cost_m2)</f>
        <v>1188</v>
      </c>
      <c r="X556" s="8" cm="1">
        <f t="array" ref="X556">IF(AND(B556:D556="",G556:P556=""),"",V556*Av_Cost_Coll/W556)</f>
        <v>0</v>
      </c>
      <c r="Y556" s="8" cm="1">
        <f t="array" ref="Y556">IF(AND(B556:D556="",G556:P556=""),"",VLOOKUP(CONCATENATE(M556,"-",N556),Likelihood,2,FALSE))</f>
        <v>50</v>
      </c>
      <c r="Z556" s="8" t="str" cm="1">
        <f t="array" ref="Z556">IF(AND(B556:D556="",G556:P556=""),"",IF(X556&gt;=2,IF(Y556&gt;50,"P1","P3"),IF(X556&gt;0,IF(Y556&gt;50,"P2","P5"),IF(Y556&gt;50,"P4","P6"))))</f>
        <v>P6</v>
      </c>
    </row>
    <row r="557" spans="1:26" x14ac:dyDescent="0.35">
      <c r="A557" t="s">
        <v>197</v>
      </c>
      <c r="B557">
        <v>556</v>
      </c>
      <c r="C557" t="s">
        <v>302</v>
      </c>
      <c r="D557" t="s">
        <v>52</v>
      </c>
      <c r="E557" s="5" t="s">
        <v>112</v>
      </c>
      <c r="F557" s="5" t="s">
        <v>153</v>
      </c>
      <c r="G557">
        <v>358</v>
      </c>
      <c r="H557">
        <v>436</v>
      </c>
      <c r="I557" t="s">
        <v>172</v>
      </c>
      <c r="J557" t="s">
        <v>13</v>
      </c>
      <c r="K557">
        <v>0.3</v>
      </c>
      <c r="L557">
        <v>0.38900000000000001</v>
      </c>
      <c r="M557">
        <v>0</v>
      </c>
      <c r="N557">
        <v>0</v>
      </c>
      <c r="O557">
        <v>1</v>
      </c>
      <c r="P557">
        <v>4170</v>
      </c>
      <c r="Q557" s="8" t="str" cm="1">
        <f t="array" ref="Q557">IF(AND(B557="",D557="",G557:H557="",J557:P557),"",IF(OR(B557="",D557="",AND(D557&lt;&gt;"A",D557&lt;&gt;"B",D557&lt;&gt;"C",D557&lt;&gt;"D",D557&lt;&gt;"U"),G557&lt;0,H557&lt;G557,AND(J557&lt;&gt;"BC",J557&lt;&gt;"SG",J557&lt;&gt;"KQ",J557&lt;&gt;"R"),J557="",K557="",L557="",L557&lt; 0,OR(M557="",M557&gt;15),OR(N557="",N557&gt;15),O557="",P557=""),"ERROR - Please check inputs",""))</f>
        <v/>
      </c>
      <c r="R557" s="8" cm="1">
        <f t="array" ref="R557">IF(AND(B557:D557="",G557:P557=""),"",H557-G557)</f>
        <v>78</v>
      </c>
      <c r="S557" s="8" cm="1">
        <f t="array" ref="S557">IF(AND(B557:D557="",G557:P557=""),"",P557*R557/1000*365)</f>
        <v>118719.9</v>
      </c>
      <c r="T557" s="8" cm="1">
        <f t="array" ref="T557">IF(AND(B557:D557="",G557:P557=""),"",MAX(0,K557-L557))</f>
        <v>0</v>
      </c>
      <c r="U557" s="8" cm="1">
        <f t="array" ref="U557">IF(AND(B557:D557="",G557:P557=""),"",VLOOKUP(J557,ABen_Rates,3,FALSE)*T557*S557)</f>
        <v>0</v>
      </c>
      <c r="V557" s="8" cm="1">
        <f t="array" ref="V557">IF(AND(B557:D557="",G557:P557=""),"",VLOOKUP(D557,Treatment_Life,2,FALSE)*U557)</f>
        <v>0</v>
      </c>
      <c r="W557" s="8" cm="1">
        <f t="array" ref="W557">IF(AND(B557:D557="",G557:P557=""),"",(H557-G557)*O557*Lane_Width*Cost_m2)</f>
        <v>1684.8000000000002</v>
      </c>
      <c r="X557" s="8" cm="1">
        <f t="array" ref="X557">IF(AND(B557:D557="",G557:P557=""),"",V557*Av_Cost_Coll/W557)</f>
        <v>0</v>
      </c>
      <c r="Y557" s="8" cm="1">
        <f t="array" ref="Y557">IF(AND(B557:D557="",G557:P557=""),"",VLOOKUP(CONCATENATE(M557,"-",N557),Likelihood,2,FALSE))</f>
        <v>50</v>
      </c>
      <c r="Z557" s="8" t="str" cm="1">
        <f t="array" ref="Z557">IF(AND(B557:D557="",G557:P557=""),"",IF(X557&gt;=2,IF(Y557&gt;50,"P1","P3"),IF(X557&gt;0,IF(Y557&gt;50,"P2","P5"),IF(Y557&gt;50,"P4","P6"))))</f>
        <v>P6</v>
      </c>
    </row>
    <row r="558" spans="1:26" x14ac:dyDescent="0.35">
      <c r="A558" t="s">
        <v>197</v>
      </c>
      <c r="B558">
        <v>557</v>
      </c>
      <c r="C558" t="s">
        <v>302</v>
      </c>
      <c r="D558" t="s">
        <v>52</v>
      </c>
      <c r="E558" s="5" t="s">
        <v>112</v>
      </c>
      <c r="F558" s="5" t="s">
        <v>153</v>
      </c>
      <c r="G558">
        <v>436</v>
      </c>
      <c r="H558">
        <v>513</v>
      </c>
      <c r="I558" t="s">
        <v>172</v>
      </c>
      <c r="J558" t="s">
        <v>10</v>
      </c>
      <c r="K558">
        <v>0.4</v>
      </c>
      <c r="L558">
        <v>0.42599999999999999</v>
      </c>
      <c r="M558">
        <v>0</v>
      </c>
      <c r="N558">
        <v>0</v>
      </c>
      <c r="O558">
        <v>1</v>
      </c>
      <c r="P558">
        <v>4170</v>
      </c>
      <c r="Q558" s="8" t="str" cm="1">
        <f t="array" ref="Q558">IF(AND(B558="",D558="",G558:H558="",J558:P558),"",IF(OR(B558="",D558="",AND(D558&lt;&gt;"A",D558&lt;&gt;"B",D558&lt;&gt;"C",D558&lt;&gt;"D",D558&lt;&gt;"U"),G558&lt;0,H558&lt;G558,AND(J558&lt;&gt;"BC",J558&lt;&gt;"SG",J558&lt;&gt;"KQ",J558&lt;&gt;"R"),J558="",K558="",L558="",L558&lt; 0,OR(M558="",M558&gt;15),OR(N558="",N558&gt;15),O558="",P558=""),"ERROR - Please check inputs",""))</f>
        <v/>
      </c>
      <c r="R558" s="8" cm="1">
        <f t="array" ref="R558">IF(AND(B558:D558="",G558:P558=""),"",H558-G558)</f>
        <v>77</v>
      </c>
      <c r="S558" s="8" cm="1">
        <f t="array" ref="S558">IF(AND(B558:D558="",G558:P558=""),"",P558*R558/1000*365)</f>
        <v>117197.84999999999</v>
      </c>
      <c r="T558" s="8" cm="1">
        <f t="array" ref="T558">IF(AND(B558:D558="",G558:P558=""),"",MAX(0,K558-L558))</f>
        <v>0</v>
      </c>
      <c r="U558" s="8" cm="1">
        <f t="array" ref="U558">IF(AND(B558:D558="",G558:P558=""),"",VLOOKUP(J558,ABen_Rates,3,FALSE)*T558*S558)</f>
        <v>0</v>
      </c>
      <c r="V558" s="8" cm="1">
        <f t="array" ref="V558">IF(AND(B558:D558="",G558:P558=""),"",VLOOKUP(D558,Treatment_Life,2,FALSE)*U558)</f>
        <v>0</v>
      </c>
      <c r="W558" s="8" cm="1">
        <f t="array" ref="W558">IF(AND(B558:D558="",G558:P558=""),"",(H558-G558)*O558*Lane_Width*Cost_m2)</f>
        <v>1663.1999999999998</v>
      </c>
      <c r="X558" s="8" cm="1">
        <f t="array" ref="X558">IF(AND(B558:D558="",G558:P558=""),"",V558*Av_Cost_Coll/W558)</f>
        <v>0</v>
      </c>
      <c r="Y558" s="8" cm="1">
        <f t="array" ref="Y558">IF(AND(B558:D558="",G558:P558=""),"",VLOOKUP(CONCATENATE(M558,"-",N558),Likelihood,2,FALSE))</f>
        <v>50</v>
      </c>
      <c r="Z558" s="8" t="str" cm="1">
        <f t="array" ref="Z558">IF(AND(B558:D558="",G558:P558=""),"",IF(X558&gt;=2,IF(Y558&gt;50,"P1","P3"),IF(X558&gt;0,IF(Y558&gt;50,"P2","P5"),IF(Y558&gt;50,"P4","P6"))))</f>
        <v>P6</v>
      </c>
    </row>
    <row r="559" spans="1:26" x14ac:dyDescent="0.35">
      <c r="A559" t="s">
        <v>197</v>
      </c>
      <c r="B559">
        <v>558</v>
      </c>
      <c r="C559" t="s">
        <v>302</v>
      </c>
      <c r="D559" t="s">
        <v>52</v>
      </c>
      <c r="E559" s="5" t="s">
        <v>112</v>
      </c>
      <c r="F559" s="5" t="s">
        <v>153</v>
      </c>
      <c r="G559">
        <v>513</v>
      </c>
      <c r="H559">
        <v>615</v>
      </c>
      <c r="I559" t="s">
        <v>172</v>
      </c>
      <c r="J559" t="s">
        <v>13</v>
      </c>
      <c r="K559">
        <v>0.3</v>
      </c>
      <c r="L559">
        <v>0.439</v>
      </c>
      <c r="M559">
        <v>2</v>
      </c>
      <c r="N559">
        <v>1</v>
      </c>
      <c r="O559">
        <v>1</v>
      </c>
      <c r="P559">
        <v>4170</v>
      </c>
      <c r="Q559" s="8" t="str" cm="1">
        <f t="array" ref="Q559">IF(AND(B559="",D559="",G559:H559="",J559:P559),"",IF(OR(B559="",D559="",AND(D559&lt;&gt;"A",D559&lt;&gt;"B",D559&lt;&gt;"C",D559&lt;&gt;"D",D559&lt;&gt;"U"),G559&lt;0,H559&lt;G559,AND(J559&lt;&gt;"BC",J559&lt;&gt;"SG",J559&lt;&gt;"KQ",J559&lt;&gt;"R"),J559="",K559="",L559="",L559&lt; 0,OR(M559="",M559&gt;15),OR(N559="",N559&gt;15),O559="",P559=""),"ERROR - Please check inputs",""))</f>
        <v/>
      </c>
      <c r="R559" s="8" cm="1">
        <f t="array" ref="R559">IF(AND(B559:D559="",G559:P559=""),"",H559-G559)</f>
        <v>102</v>
      </c>
      <c r="S559" s="8" cm="1">
        <f t="array" ref="S559">IF(AND(B559:D559="",G559:P559=""),"",P559*R559/1000*365)</f>
        <v>155249.09999999998</v>
      </c>
      <c r="T559" s="8" cm="1">
        <f t="array" ref="T559">IF(AND(B559:D559="",G559:P559=""),"",MAX(0,K559-L559))</f>
        <v>0</v>
      </c>
      <c r="U559" s="8" cm="1">
        <f t="array" ref="U559">IF(AND(B559:D559="",G559:P559=""),"",VLOOKUP(J559,ABen_Rates,3,FALSE)*T559*S559)</f>
        <v>0</v>
      </c>
      <c r="V559" s="8" cm="1">
        <f t="array" ref="V559">IF(AND(B559:D559="",G559:P559=""),"",VLOOKUP(D559,Treatment_Life,2,FALSE)*U559)</f>
        <v>0</v>
      </c>
      <c r="W559" s="8" cm="1">
        <f t="array" ref="W559">IF(AND(B559:D559="",G559:P559=""),"",(H559-G559)*O559*Lane_Width*Cost_m2)</f>
        <v>2203.1999999999998</v>
      </c>
      <c r="X559" s="8" cm="1">
        <f t="array" ref="X559">IF(AND(B559:D559="",G559:P559=""),"",V559*Av_Cost_Coll/W559)</f>
        <v>0</v>
      </c>
      <c r="Y559" s="8" cm="1">
        <f t="array" ref="Y559">IF(AND(B559:D559="",G559:P559=""),"",VLOOKUP(CONCATENATE(M559,"-",N559),Likelihood,2,FALSE))</f>
        <v>59</v>
      </c>
      <c r="Z559" s="8" t="str" cm="1">
        <f t="array" ref="Z559">IF(AND(B559:D559="",G559:P559=""),"",IF(X559&gt;=2,IF(Y559&gt;50,"P1","P3"),IF(X559&gt;0,IF(Y559&gt;50,"P2","P5"),IF(Y559&gt;50,"P4","P6"))))</f>
        <v>P4</v>
      </c>
    </row>
    <row r="560" spans="1:26" x14ac:dyDescent="0.35">
      <c r="A560" t="s">
        <v>197</v>
      </c>
      <c r="B560">
        <v>559</v>
      </c>
      <c r="C560" t="s">
        <v>302</v>
      </c>
      <c r="D560" t="s">
        <v>52</v>
      </c>
      <c r="E560" s="5" t="s">
        <v>112</v>
      </c>
      <c r="F560" s="5" t="s">
        <v>153</v>
      </c>
      <c r="G560">
        <v>615</v>
      </c>
      <c r="H560">
        <v>678</v>
      </c>
      <c r="I560" t="s">
        <v>172</v>
      </c>
      <c r="J560" t="s">
        <v>10</v>
      </c>
      <c r="K560">
        <v>0.4</v>
      </c>
      <c r="L560">
        <v>0.44900000000000001</v>
      </c>
      <c r="M560">
        <v>4</v>
      </c>
      <c r="N560">
        <v>2</v>
      </c>
      <c r="O560">
        <v>1</v>
      </c>
      <c r="P560">
        <v>4170</v>
      </c>
      <c r="Q560" s="8" t="str" cm="1">
        <f t="array" ref="Q560">IF(AND(B560="",D560="",G560:H560="",J560:P560),"",IF(OR(B560="",D560="",AND(D560&lt;&gt;"A",D560&lt;&gt;"B",D560&lt;&gt;"C",D560&lt;&gt;"D",D560&lt;&gt;"U"),G560&lt;0,H560&lt;G560,AND(J560&lt;&gt;"BC",J560&lt;&gt;"SG",J560&lt;&gt;"KQ",J560&lt;&gt;"R"),J560="",K560="",L560="",L560&lt; 0,OR(M560="",M560&gt;15),OR(N560="",N560&gt;15),O560="",P560=""),"ERROR - Please check inputs",""))</f>
        <v/>
      </c>
      <c r="R560" s="8" cm="1">
        <f t="array" ref="R560">IF(AND(B560:D560="",G560:P560=""),"",H560-G560)</f>
        <v>63</v>
      </c>
      <c r="S560" s="8" cm="1">
        <f t="array" ref="S560">IF(AND(B560:D560="",G560:P560=""),"",P560*R560/1000*365)</f>
        <v>95889.15</v>
      </c>
      <c r="T560" s="8" cm="1">
        <f t="array" ref="T560">IF(AND(B560:D560="",G560:P560=""),"",MAX(0,K560-L560))</f>
        <v>0</v>
      </c>
      <c r="U560" s="8" cm="1">
        <f t="array" ref="U560">IF(AND(B560:D560="",G560:P560=""),"",VLOOKUP(J560,ABen_Rates,3,FALSE)*T560*S560)</f>
        <v>0</v>
      </c>
      <c r="V560" s="8" cm="1">
        <f t="array" ref="V560">IF(AND(B560:D560="",G560:P560=""),"",VLOOKUP(D560,Treatment_Life,2,FALSE)*U560)</f>
        <v>0</v>
      </c>
      <c r="W560" s="8" cm="1">
        <f t="array" ref="W560">IF(AND(B560:D560="",G560:P560=""),"",(H560-G560)*O560*Lane_Width*Cost_m2)</f>
        <v>1360.8000000000002</v>
      </c>
      <c r="X560" s="8" cm="1">
        <f t="array" ref="X560">IF(AND(B560:D560="",G560:P560=""),"",V560*Av_Cost_Coll/W560)</f>
        <v>0</v>
      </c>
      <c r="Y560" s="8" cm="1">
        <f t="array" ref="Y560">IF(AND(B560:D560="",G560:P560=""),"",VLOOKUP(CONCATENATE(M560,"-",N560),Likelihood,2,FALSE))</f>
        <v>67</v>
      </c>
      <c r="Z560" s="8" t="str" cm="1">
        <f t="array" ref="Z560">IF(AND(B560:D560="",G560:P560=""),"",IF(X560&gt;=2,IF(Y560&gt;50,"P1","P3"),IF(X560&gt;0,IF(Y560&gt;50,"P2","P5"),IF(Y560&gt;50,"P4","P6"))))</f>
        <v>P4</v>
      </c>
    </row>
    <row r="561" spans="1:26" x14ac:dyDescent="0.35">
      <c r="A561" t="s">
        <v>197</v>
      </c>
      <c r="B561">
        <v>560</v>
      </c>
      <c r="C561" t="s">
        <v>302</v>
      </c>
      <c r="D561" t="s">
        <v>52</v>
      </c>
      <c r="E561" s="5" t="s">
        <v>112</v>
      </c>
      <c r="F561" s="5" t="s">
        <v>153</v>
      </c>
      <c r="G561">
        <v>678</v>
      </c>
      <c r="H561">
        <v>743</v>
      </c>
      <c r="I561" t="s">
        <v>172</v>
      </c>
      <c r="J561" t="s">
        <v>13</v>
      </c>
      <c r="K561">
        <v>0.3</v>
      </c>
      <c r="L561">
        <v>0.45300000000000001</v>
      </c>
      <c r="M561">
        <v>4</v>
      </c>
      <c r="N561">
        <v>2</v>
      </c>
      <c r="O561">
        <v>1</v>
      </c>
      <c r="P561">
        <v>4170</v>
      </c>
      <c r="Q561" s="8" t="str" cm="1">
        <f t="array" ref="Q561">IF(AND(B561="",D561="",G561:H561="",J561:P561),"",IF(OR(B561="",D561="",AND(D561&lt;&gt;"A",D561&lt;&gt;"B",D561&lt;&gt;"C",D561&lt;&gt;"D",D561&lt;&gt;"U"),G561&lt;0,H561&lt;G561,AND(J561&lt;&gt;"BC",J561&lt;&gt;"SG",J561&lt;&gt;"KQ",J561&lt;&gt;"R"),J561="",K561="",L561="",L561&lt; 0,OR(M561="",M561&gt;15),OR(N561="",N561&gt;15),O561="",P561=""),"ERROR - Please check inputs",""))</f>
        <v/>
      </c>
      <c r="R561" s="8" cm="1">
        <f t="array" ref="R561">IF(AND(B561:D561="",G561:P561=""),"",H561-G561)</f>
        <v>65</v>
      </c>
      <c r="S561" s="8" cm="1">
        <f t="array" ref="S561">IF(AND(B561:D561="",G561:P561=""),"",P561*R561/1000*365)</f>
        <v>98933.25</v>
      </c>
      <c r="T561" s="8" cm="1">
        <f t="array" ref="T561">IF(AND(B561:D561="",G561:P561=""),"",MAX(0,K561-L561))</f>
        <v>0</v>
      </c>
      <c r="U561" s="8" cm="1">
        <f t="array" ref="U561">IF(AND(B561:D561="",G561:P561=""),"",VLOOKUP(J561,ABen_Rates,3,FALSE)*T561*S561)</f>
        <v>0</v>
      </c>
      <c r="V561" s="8" cm="1">
        <f t="array" ref="V561">IF(AND(B561:D561="",G561:P561=""),"",VLOOKUP(D561,Treatment_Life,2,FALSE)*U561)</f>
        <v>0</v>
      </c>
      <c r="W561" s="8" cm="1">
        <f t="array" ref="W561">IF(AND(B561:D561="",G561:P561=""),"",(H561-G561)*O561*Lane_Width*Cost_m2)</f>
        <v>1404</v>
      </c>
      <c r="X561" s="8" cm="1">
        <f t="array" ref="X561">IF(AND(B561:D561="",G561:P561=""),"",V561*Av_Cost_Coll/W561)</f>
        <v>0</v>
      </c>
      <c r="Y561" s="8" cm="1">
        <f t="array" ref="Y561">IF(AND(B561:D561="",G561:P561=""),"",VLOOKUP(CONCATENATE(M561,"-",N561),Likelihood,2,FALSE))</f>
        <v>67</v>
      </c>
      <c r="Z561" s="8" t="str" cm="1">
        <f t="array" ref="Z561">IF(AND(B561:D561="",G561:P561=""),"",IF(X561&gt;=2,IF(Y561&gt;50,"P1","P3"),IF(X561&gt;0,IF(Y561&gt;50,"P2","P5"),IF(Y561&gt;50,"P4","P6"))))</f>
        <v>P4</v>
      </c>
    </row>
    <row r="562" spans="1:26" x14ac:dyDescent="0.35">
      <c r="A562" t="s">
        <v>197</v>
      </c>
      <c r="B562">
        <v>561</v>
      </c>
      <c r="C562" t="s">
        <v>302</v>
      </c>
      <c r="D562" t="s">
        <v>52</v>
      </c>
      <c r="E562" s="5" t="s">
        <v>112</v>
      </c>
      <c r="F562" s="5" t="s">
        <v>153</v>
      </c>
      <c r="G562">
        <v>873</v>
      </c>
      <c r="H562">
        <v>950</v>
      </c>
      <c r="I562" t="s">
        <v>172</v>
      </c>
      <c r="J562" t="s">
        <v>13</v>
      </c>
      <c r="K562">
        <v>0.3</v>
      </c>
      <c r="L562">
        <v>0.438</v>
      </c>
      <c r="M562">
        <v>2</v>
      </c>
      <c r="N562">
        <v>0</v>
      </c>
      <c r="O562">
        <v>1</v>
      </c>
      <c r="P562">
        <v>4170</v>
      </c>
      <c r="Q562" s="8" t="str" cm="1">
        <f t="array" ref="Q562">IF(AND(B562="",D562="",G562:H562="",J562:P562),"",IF(OR(B562="",D562="",AND(D562&lt;&gt;"A",D562&lt;&gt;"B",D562&lt;&gt;"C",D562&lt;&gt;"D",D562&lt;&gt;"U"),G562&lt;0,H562&lt;G562,AND(J562&lt;&gt;"BC",J562&lt;&gt;"SG",J562&lt;&gt;"KQ",J562&lt;&gt;"R"),J562="",K562="",L562="",L562&lt; 0,OR(M562="",M562&gt;15),OR(N562="",N562&gt;15),O562="",P562=""),"ERROR - Please check inputs",""))</f>
        <v/>
      </c>
      <c r="R562" s="8" cm="1">
        <f t="array" ref="R562">IF(AND(B562:D562="",G562:P562=""),"",H562-G562)</f>
        <v>77</v>
      </c>
      <c r="S562" s="8" cm="1">
        <f t="array" ref="S562">IF(AND(B562:D562="",G562:P562=""),"",P562*R562/1000*365)</f>
        <v>117197.84999999999</v>
      </c>
      <c r="T562" s="8" cm="1">
        <f t="array" ref="T562">IF(AND(B562:D562="",G562:P562=""),"",MAX(0,K562-L562))</f>
        <v>0</v>
      </c>
      <c r="U562" s="8" cm="1">
        <f t="array" ref="U562">IF(AND(B562:D562="",G562:P562=""),"",VLOOKUP(J562,ABen_Rates,3,FALSE)*T562*S562)</f>
        <v>0</v>
      </c>
      <c r="V562" s="8" cm="1">
        <f t="array" ref="V562">IF(AND(B562:D562="",G562:P562=""),"",VLOOKUP(D562,Treatment_Life,2,FALSE)*U562)</f>
        <v>0</v>
      </c>
      <c r="W562" s="8" cm="1">
        <f t="array" ref="W562">IF(AND(B562:D562="",G562:P562=""),"",(H562-G562)*O562*Lane_Width*Cost_m2)</f>
        <v>1663.1999999999998</v>
      </c>
      <c r="X562" s="8" cm="1">
        <f t="array" ref="X562">IF(AND(B562:D562="",G562:P562=""),"",V562*Av_Cost_Coll/W562)</f>
        <v>0</v>
      </c>
      <c r="Y562" s="8" cm="1">
        <f t="array" ref="Y562">IF(AND(B562:D562="",G562:P562=""),"",VLOOKUP(CONCATENATE(M562,"-",N562),Likelihood,2,FALSE))</f>
        <v>36</v>
      </c>
      <c r="Z562" s="8" t="str" cm="1">
        <f t="array" ref="Z562">IF(AND(B562:D562="",G562:P562=""),"",IF(X562&gt;=2,IF(Y562&gt;50,"P1","P3"),IF(X562&gt;0,IF(Y562&gt;50,"P2","P5"),IF(Y562&gt;50,"P4","P6"))))</f>
        <v>P6</v>
      </c>
    </row>
    <row r="563" spans="1:26" x14ac:dyDescent="0.35">
      <c r="A563" t="s">
        <v>197</v>
      </c>
      <c r="B563">
        <v>562</v>
      </c>
      <c r="C563" t="s">
        <v>302</v>
      </c>
      <c r="D563" t="s">
        <v>52</v>
      </c>
      <c r="E563" s="5" t="s">
        <v>112</v>
      </c>
      <c r="F563" s="5" t="s">
        <v>153</v>
      </c>
      <c r="G563">
        <v>1173</v>
      </c>
      <c r="H563">
        <v>1216</v>
      </c>
      <c r="I563" t="s">
        <v>172</v>
      </c>
      <c r="J563" t="s">
        <v>13</v>
      </c>
      <c r="K563">
        <v>0.3</v>
      </c>
      <c r="L563">
        <v>0.316</v>
      </c>
      <c r="M563">
        <v>1</v>
      </c>
      <c r="N563">
        <v>0</v>
      </c>
      <c r="O563">
        <v>1</v>
      </c>
      <c r="P563">
        <v>4170</v>
      </c>
      <c r="Q563" s="8" t="str" cm="1">
        <f t="array" ref="Q563">IF(AND(B563="",D563="",G563:H563="",J563:P563),"",IF(OR(B563="",D563="",AND(D563&lt;&gt;"A",D563&lt;&gt;"B",D563&lt;&gt;"C",D563&lt;&gt;"D",D563&lt;&gt;"U"),G563&lt;0,H563&lt;G563,AND(J563&lt;&gt;"BC",J563&lt;&gt;"SG",J563&lt;&gt;"KQ",J563&lt;&gt;"R"),J563="",K563="",L563="",L563&lt; 0,OR(M563="",M563&gt;15),OR(N563="",N563&gt;15),O563="",P563=""),"ERROR - Please check inputs",""))</f>
        <v/>
      </c>
      <c r="R563" s="8" cm="1">
        <f t="array" ref="R563">IF(AND(B563:D563="",G563:P563=""),"",H563-G563)</f>
        <v>43</v>
      </c>
      <c r="S563" s="8" cm="1">
        <f t="array" ref="S563">IF(AND(B563:D563="",G563:P563=""),"",P563*R563/1000*365)</f>
        <v>65448.15</v>
      </c>
      <c r="T563" s="8" cm="1">
        <f t="array" ref="T563">IF(AND(B563:D563="",G563:P563=""),"",MAX(0,K563-L563))</f>
        <v>0</v>
      </c>
      <c r="U563" s="8" cm="1">
        <f t="array" ref="U563">IF(AND(B563:D563="",G563:P563=""),"",VLOOKUP(J563,ABen_Rates,3,FALSE)*T563*S563)</f>
        <v>0</v>
      </c>
      <c r="V563" s="8" cm="1">
        <f t="array" ref="V563">IF(AND(B563:D563="",G563:P563=""),"",VLOOKUP(D563,Treatment_Life,2,FALSE)*U563)</f>
        <v>0</v>
      </c>
      <c r="W563" s="8" cm="1">
        <f t="array" ref="W563">IF(AND(B563:D563="",G563:P563=""),"",(H563-G563)*O563*Lane_Width*Cost_m2)</f>
        <v>928.80000000000007</v>
      </c>
      <c r="X563" s="8" cm="1">
        <f t="array" ref="X563">IF(AND(B563:D563="",G563:P563=""),"",V563*Av_Cost_Coll/W563)</f>
        <v>0</v>
      </c>
      <c r="Y563" s="8" cm="1">
        <f t="array" ref="Y563">IF(AND(B563:D563="",G563:P563=""),"",VLOOKUP(CONCATENATE(M563,"-",N563),Likelihood,2,FALSE))</f>
        <v>43</v>
      </c>
      <c r="Z563" s="8" t="str" cm="1">
        <f t="array" ref="Z563">IF(AND(B563:D563="",G563:P563=""),"",IF(X563&gt;=2,IF(Y563&gt;50,"P1","P3"),IF(X563&gt;0,IF(Y563&gt;50,"P2","P5"),IF(Y563&gt;50,"P4","P6"))))</f>
        <v>P6</v>
      </c>
    </row>
    <row r="564" spans="1:26" x14ac:dyDescent="0.35">
      <c r="A564" t="s">
        <v>197</v>
      </c>
      <c r="B564">
        <v>563</v>
      </c>
      <c r="C564" t="s">
        <v>303</v>
      </c>
      <c r="D564" t="s">
        <v>52</v>
      </c>
      <c r="E564" s="5" t="s">
        <v>112</v>
      </c>
      <c r="F564" s="5" t="s">
        <v>153</v>
      </c>
      <c r="G564">
        <v>0</v>
      </c>
      <c r="H564">
        <v>12</v>
      </c>
      <c r="I564" t="s">
        <v>154</v>
      </c>
      <c r="J564" t="s">
        <v>13</v>
      </c>
      <c r="K564">
        <v>0.3</v>
      </c>
      <c r="L564">
        <v>0.36499999999999999</v>
      </c>
      <c r="M564">
        <v>0</v>
      </c>
      <c r="N564">
        <v>0</v>
      </c>
      <c r="O564">
        <v>1</v>
      </c>
      <c r="P564">
        <v>4170</v>
      </c>
      <c r="Q564" s="8" t="str" cm="1">
        <f t="array" ref="Q564">IF(AND(B564="",D564="",G564:H564="",J564:P564),"",IF(OR(B564="",D564="",AND(D564&lt;&gt;"A",D564&lt;&gt;"B",D564&lt;&gt;"C",D564&lt;&gt;"D",D564&lt;&gt;"U"),G564&lt;0,H564&lt;G564,AND(J564&lt;&gt;"BC",J564&lt;&gt;"SG",J564&lt;&gt;"KQ",J564&lt;&gt;"R"),J564="",K564="",L564="",L564&lt; 0,OR(M564="",M564&gt;15),OR(N564="",N564&gt;15),O564="",P564=""),"ERROR - Please check inputs",""))</f>
        <v/>
      </c>
      <c r="R564" s="8" cm="1">
        <f t="array" ref="R564">IF(AND(B564:D564="",G564:P564=""),"",H564-G564)</f>
        <v>12</v>
      </c>
      <c r="S564" s="8" cm="1">
        <f t="array" ref="S564">IF(AND(B564:D564="",G564:P564=""),"",P564*R564/1000*365)</f>
        <v>18264.599999999999</v>
      </c>
      <c r="T564" s="8" cm="1">
        <f t="array" ref="T564">IF(AND(B564:D564="",G564:P564=""),"",MAX(0,K564-L564))</f>
        <v>0</v>
      </c>
      <c r="U564" s="8" cm="1">
        <f t="array" ref="U564">IF(AND(B564:D564="",G564:P564=""),"",VLOOKUP(J564,ABen_Rates,3,FALSE)*T564*S564)</f>
        <v>0</v>
      </c>
      <c r="V564" s="8" cm="1">
        <f t="array" ref="V564">IF(AND(B564:D564="",G564:P564=""),"",VLOOKUP(D564,Treatment_Life,2,FALSE)*U564)</f>
        <v>0</v>
      </c>
      <c r="W564" s="8" cm="1">
        <f t="array" ref="W564">IF(AND(B564:D564="",G564:P564=""),"",(H564-G564)*O564*Lane_Width*Cost_m2)</f>
        <v>259.20000000000005</v>
      </c>
      <c r="X564" s="8" cm="1">
        <f t="array" ref="X564">IF(AND(B564:D564="",G564:P564=""),"",V564*Av_Cost_Coll/W564)</f>
        <v>0</v>
      </c>
      <c r="Y564" s="8" cm="1">
        <f t="array" ref="Y564">IF(AND(B564:D564="",G564:P564=""),"",VLOOKUP(CONCATENATE(M564,"-",N564),Likelihood,2,FALSE))</f>
        <v>50</v>
      </c>
      <c r="Z564" s="8" t="str" cm="1">
        <f t="array" ref="Z564">IF(AND(B564:D564="",G564:P564=""),"",IF(X564&gt;=2,IF(Y564&gt;50,"P1","P3"),IF(X564&gt;0,IF(Y564&gt;50,"P2","P5"),IF(Y564&gt;50,"P4","P6"))))</f>
        <v>P6</v>
      </c>
    </row>
    <row r="565" spans="1:26" x14ac:dyDescent="0.35">
      <c r="A565" t="s">
        <v>197</v>
      </c>
      <c r="B565">
        <v>564</v>
      </c>
      <c r="C565" t="s">
        <v>303</v>
      </c>
      <c r="D565" t="s">
        <v>52</v>
      </c>
      <c r="E565" s="5" t="s">
        <v>112</v>
      </c>
      <c r="F565" s="5" t="s">
        <v>153</v>
      </c>
      <c r="G565">
        <v>12</v>
      </c>
      <c r="H565">
        <v>64</v>
      </c>
      <c r="I565" t="s">
        <v>154</v>
      </c>
      <c r="J565" t="s">
        <v>13</v>
      </c>
      <c r="K565">
        <v>0.3</v>
      </c>
      <c r="L565">
        <v>0.41000000000000003</v>
      </c>
      <c r="M565">
        <v>0</v>
      </c>
      <c r="N565">
        <v>0</v>
      </c>
      <c r="O565">
        <v>1</v>
      </c>
      <c r="P565">
        <v>4170</v>
      </c>
      <c r="Q565" s="8" t="str" cm="1">
        <f t="array" ref="Q565">IF(AND(B565="",D565="",G565:H565="",J565:P565),"",IF(OR(B565="",D565="",AND(D565&lt;&gt;"A",D565&lt;&gt;"B",D565&lt;&gt;"C",D565&lt;&gt;"D",D565&lt;&gt;"U"),G565&lt;0,H565&lt;G565,AND(J565&lt;&gt;"BC",J565&lt;&gt;"SG",J565&lt;&gt;"KQ",J565&lt;&gt;"R"),J565="",K565="",L565="",L565&lt; 0,OR(M565="",M565&gt;15),OR(N565="",N565&gt;15),O565="",P565=""),"ERROR - Please check inputs",""))</f>
        <v/>
      </c>
      <c r="R565" s="8" cm="1">
        <f t="array" ref="R565">IF(AND(B565:D565="",G565:P565=""),"",H565-G565)</f>
        <v>52</v>
      </c>
      <c r="S565" s="8" cm="1">
        <f t="array" ref="S565">IF(AND(B565:D565="",G565:P565=""),"",P565*R565/1000*365)</f>
        <v>79146.600000000006</v>
      </c>
      <c r="T565" s="8" cm="1">
        <f t="array" ref="T565">IF(AND(B565:D565="",G565:P565=""),"",MAX(0,K565-L565))</f>
        <v>0</v>
      </c>
      <c r="U565" s="8" cm="1">
        <f t="array" ref="U565">IF(AND(B565:D565="",G565:P565=""),"",VLOOKUP(J565,ABen_Rates,3,FALSE)*T565*S565)</f>
        <v>0</v>
      </c>
      <c r="V565" s="8" cm="1">
        <f t="array" ref="V565">IF(AND(B565:D565="",G565:P565=""),"",VLOOKUP(D565,Treatment_Life,2,FALSE)*U565)</f>
        <v>0</v>
      </c>
      <c r="W565" s="8" cm="1">
        <f t="array" ref="W565">IF(AND(B565:D565="",G565:P565=""),"",(H565-G565)*O565*Lane_Width*Cost_m2)</f>
        <v>1123.2</v>
      </c>
      <c r="X565" s="8" cm="1">
        <f t="array" ref="X565">IF(AND(B565:D565="",G565:P565=""),"",V565*Av_Cost_Coll/W565)</f>
        <v>0</v>
      </c>
      <c r="Y565" s="8" cm="1">
        <f t="array" ref="Y565">IF(AND(B565:D565="",G565:P565=""),"",VLOOKUP(CONCATENATE(M565,"-",N565),Likelihood,2,FALSE))</f>
        <v>50</v>
      </c>
      <c r="Z565" s="8" t="str" cm="1">
        <f t="array" ref="Z565">IF(AND(B565:D565="",G565:P565=""),"",IF(X565&gt;=2,IF(Y565&gt;50,"P1","P3"),IF(X565&gt;0,IF(Y565&gt;50,"P2","P5"),IF(Y565&gt;50,"P4","P6"))))</f>
        <v>P6</v>
      </c>
    </row>
    <row r="566" spans="1:26" x14ac:dyDescent="0.35">
      <c r="A566" t="s">
        <v>197</v>
      </c>
      <c r="B566">
        <v>565</v>
      </c>
      <c r="C566" t="s">
        <v>303</v>
      </c>
      <c r="D566" t="s">
        <v>52</v>
      </c>
      <c r="E566" s="5" t="s">
        <v>112</v>
      </c>
      <c r="F566" s="5" t="s">
        <v>153</v>
      </c>
      <c r="G566">
        <v>253</v>
      </c>
      <c r="H566">
        <v>324</v>
      </c>
      <c r="I566" t="s">
        <v>154</v>
      </c>
      <c r="J566" t="s">
        <v>13</v>
      </c>
      <c r="K566">
        <v>0.3</v>
      </c>
      <c r="L566">
        <v>0.44700000000000001</v>
      </c>
      <c r="M566">
        <v>0</v>
      </c>
      <c r="N566">
        <v>0</v>
      </c>
      <c r="O566">
        <v>1</v>
      </c>
      <c r="P566">
        <v>4170</v>
      </c>
      <c r="Q566" s="8" t="str" cm="1">
        <f t="array" ref="Q566">IF(AND(B566="",D566="",G566:H566="",J566:P566),"",IF(OR(B566="",D566="",AND(D566&lt;&gt;"A",D566&lt;&gt;"B",D566&lt;&gt;"C",D566&lt;&gt;"D",D566&lt;&gt;"U"),G566&lt;0,H566&lt;G566,AND(J566&lt;&gt;"BC",J566&lt;&gt;"SG",J566&lt;&gt;"KQ",J566&lt;&gt;"R"),J566="",K566="",L566="",L566&lt; 0,OR(M566="",M566&gt;15),OR(N566="",N566&gt;15),O566="",P566=""),"ERROR - Please check inputs",""))</f>
        <v/>
      </c>
      <c r="R566" s="8" cm="1">
        <f t="array" ref="R566">IF(AND(B566:D566="",G566:P566=""),"",H566-G566)</f>
        <v>71</v>
      </c>
      <c r="S566" s="8" cm="1">
        <f t="array" ref="S566">IF(AND(B566:D566="",G566:P566=""),"",P566*R566/1000*365)</f>
        <v>108065.55</v>
      </c>
      <c r="T566" s="8" cm="1">
        <f t="array" ref="T566">IF(AND(B566:D566="",G566:P566=""),"",MAX(0,K566-L566))</f>
        <v>0</v>
      </c>
      <c r="U566" s="8" cm="1">
        <f t="array" ref="U566">IF(AND(B566:D566="",G566:P566=""),"",VLOOKUP(J566,ABen_Rates,3,FALSE)*T566*S566)</f>
        <v>0</v>
      </c>
      <c r="V566" s="8" cm="1">
        <f t="array" ref="V566">IF(AND(B566:D566="",G566:P566=""),"",VLOOKUP(D566,Treatment_Life,2,FALSE)*U566)</f>
        <v>0</v>
      </c>
      <c r="W566" s="8" cm="1">
        <f t="array" ref="W566">IF(AND(B566:D566="",G566:P566=""),"",(H566-G566)*O566*Lane_Width*Cost_m2)</f>
        <v>1533.6</v>
      </c>
      <c r="X566" s="8" cm="1">
        <f t="array" ref="X566">IF(AND(B566:D566="",G566:P566=""),"",V566*Av_Cost_Coll/W566)</f>
        <v>0</v>
      </c>
      <c r="Y566" s="8" cm="1">
        <f t="array" ref="Y566">IF(AND(B566:D566="",G566:P566=""),"",VLOOKUP(CONCATENATE(M566,"-",N566),Likelihood,2,FALSE))</f>
        <v>50</v>
      </c>
      <c r="Z566" s="8" t="str" cm="1">
        <f t="array" ref="Z566">IF(AND(B566:D566="",G566:P566=""),"",IF(X566&gt;=2,IF(Y566&gt;50,"P1","P3"),IF(X566&gt;0,IF(Y566&gt;50,"P2","P5"),IF(Y566&gt;50,"P4","P6"))))</f>
        <v>P6</v>
      </c>
    </row>
    <row r="567" spans="1:26" x14ac:dyDescent="0.35">
      <c r="A567" t="s">
        <v>197</v>
      </c>
      <c r="B567">
        <v>566</v>
      </c>
      <c r="C567" t="s">
        <v>303</v>
      </c>
      <c r="D567" t="s">
        <v>52</v>
      </c>
      <c r="E567" s="5" t="s">
        <v>112</v>
      </c>
      <c r="F567" s="5" t="s">
        <v>153</v>
      </c>
      <c r="G567">
        <v>0</v>
      </c>
      <c r="H567">
        <v>62</v>
      </c>
      <c r="I567" t="s">
        <v>172</v>
      </c>
      <c r="J567" t="s">
        <v>13</v>
      </c>
      <c r="K567">
        <v>0.3</v>
      </c>
      <c r="L567">
        <v>0.375</v>
      </c>
      <c r="M567">
        <v>0</v>
      </c>
      <c r="N567">
        <v>0</v>
      </c>
      <c r="O567">
        <v>1</v>
      </c>
      <c r="P567">
        <v>4170</v>
      </c>
      <c r="Q567" s="8" t="str" cm="1">
        <f t="array" ref="Q567">IF(AND(B567="",D567="",G567:H567="",J567:P567),"",IF(OR(B567="",D567="",AND(D567&lt;&gt;"A",D567&lt;&gt;"B",D567&lt;&gt;"C",D567&lt;&gt;"D",D567&lt;&gt;"U"),G567&lt;0,H567&lt;G567,AND(J567&lt;&gt;"BC",J567&lt;&gt;"SG",J567&lt;&gt;"KQ",J567&lt;&gt;"R"),J567="",K567="",L567="",L567&lt; 0,OR(M567="",M567&gt;15),OR(N567="",N567&gt;15),O567="",P567=""),"ERROR - Please check inputs",""))</f>
        <v/>
      </c>
      <c r="R567" s="8" cm="1">
        <f t="array" ref="R567">IF(AND(B567:D567="",G567:P567=""),"",H567-G567)</f>
        <v>62</v>
      </c>
      <c r="S567" s="8" cm="1">
        <f t="array" ref="S567">IF(AND(B567:D567="",G567:P567=""),"",P567*R567/1000*365)</f>
        <v>94367.1</v>
      </c>
      <c r="T567" s="8" cm="1">
        <f t="array" ref="T567">IF(AND(B567:D567="",G567:P567=""),"",MAX(0,K567-L567))</f>
        <v>0</v>
      </c>
      <c r="U567" s="8" cm="1">
        <f t="array" ref="U567">IF(AND(B567:D567="",G567:P567=""),"",VLOOKUP(J567,ABen_Rates,3,FALSE)*T567*S567)</f>
        <v>0</v>
      </c>
      <c r="V567" s="8" cm="1">
        <f t="array" ref="V567">IF(AND(B567:D567="",G567:P567=""),"",VLOOKUP(D567,Treatment_Life,2,FALSE)*U567)</f>
        <v>0</v>
      </c>
      <c r="W567" s="8" cm="1">
        <f t="array" ref="W567">IF(AND(B567:D567="",G567:P567=""),"",(H567-G567)*O567*Lane_Width*Cost_m2)</f>
        <v>1339.2</v>
      </c>
      <c r="X567" s="8" cm="1">
        <f t="array" ref="X567">IF(AND(B567:D567="",G567:P567=""),"",V567*Av_Cost_Coll/W567)</f>
        <v>0</v>
      </c>
      <c r="Y567" s="8" cm="1">
        <f t="array" ref="Y567">IF(AND(B567:D567="",G567:P567=""),"",VLOOKUP(CONCATENATE(M567,"-",N567),Likelihood,2,FALSE))</f>
        <v>50</v>
      </c>
      <c r="Z567" s="8" t="str" cm="1">
        <f t="array" ref="Z567">IF(AND(B567:D567="",G567:P567=""),"",IF(X567&gt;=2,IF(Y567&gt;50,"P1","P3"),IF(X567&gt;0,IF(Y567&gt;50,"P2","P5"),IF(Y567&gt;50,"P4","P6"))))</f>
        <v>P6</v>
      </c>
    </row>
    <row r="568" spans="1:26" x14ac:dyDescent="0.35">
      <c r="A568" t="s">
        <v>197</v>
      </c>
      <c r="B568">
        <v>567</v>
      </c>
      <c r="C568" t="s">
        <v>303</v>
      </c>
      <c r="D568" t="s">
        <v>52</v>
      </c>
      <c r="E568" s="5" t="s">
        <v>112</v>
      </c>
      <c r="F568" s="5" t="s">
        <v>153</v>
      </c>
      <c r="G568">
        <v>62</v>
      </c>
      <c r="H568">
        <v>114</v>
      </c>
      <c r="I568" t="s">
        <v>172</v>
      </c>
      <c r="J568" t="s">
        <v>13</v>
      </c>
      <c r="K568">
        <v>0.3</v>
      </c>
      <c r="L568">
        <v>0.44900000000000001</v>
      </c>
      <c r="M568">
        <v>0</v>
      </c>
      <c r="N568">
        <v>0</v>
      </c>
      <c r="O568">
        <v>1</v>
      </c>
      <c r="P568">
        <v>4170</v>
      </c>
      <c r="Q568" s="8" t="str" cm="1">
        <f t="array" ref="Q568">IF(AND(B568="",D568="",G568:H568="",J568:P568),"",IF(OR(B568="",D568="",AND(D568&lt;&gt;"A",D568&lt;&gt;"B",D568&lt;&gt;"C",D568&lt;&gt;"D",D568&lt;&gt;"U"),G568&lt;0,H568&lt;G568,AND(J568&lt;&gt;"BC",J568&lt;&gt;"SG",J568&lt;&gt;"KQ",J568&lt;&gt;"R"),J568="",K568="",L568="",L568&lt; 0,OR(M568="",M568&gt;15),OR(N568="",N568&gt;15),O568="",P568=""),"ERROR - Please check inputs",""))</f>
        <v/>
      </c>
      <c r="R568" s="8" cm="1">
        <f t="array" ref="R568">IF(AND(B568:D568="",G568:P568=""),"",H568-G568)</f>
        <v>52</v>
      </c>
      <c r="S568" s="8" cm="1">
        <f t="array" ref="S568">IF(AND(B568:D568="",G568:P568=""),"",P568*R568/1000*365)</f>
        <v>79146.600000000006</v>
      </c>
      <c r="T568" s="8" cm="1">
        <f t="array" ref="T568">IF(AND(B568:D568="",G568:P568=""),"",MAX(0,K568-L568))</f>
        <v>0</v>
      </c>
      <c r="U568" s="8" cm="1">
        <f t="array" ref="U568">IF(AND(B568:D568="",G568:P568=""),"",VLOOKUP(J568,ABen_Rates,3,FALSE)*T568*S568)</f>
        <v>0</v>
      </c>
      <c r="V568" s="8" cm="1">
        <f t="array" ref="V568">IF(AND(B568:D568="",G568:P568=""),"",VLOOKUP(D568,Treatment_Life,2,FALSE)*U568)</f>
        <v>0</v>
      </c>
      <c r="W568" s="8" cm="1">
        <f t="array" ref="W568">IF(AND(B568:D568="",G568:P568=""),"",(H568-G568)*O568*Lane_Width*Cost_m2)</f>
        <v>1123.2</v>
      </c>
      <c r="X568" s="8" cm="1">
        <f t="array" ref="X568">IF(AND(B568:D568="",G568:P568=""),"",V568*Av_Cost_Coll/W568)</f>
        <v>0</v>
      </c>
      <c r="Y568" s="8" cm="1">
        <f t="array" ref="Y568">IF(AND(B568:D568="",G568:P568=""),"",VLOOKUP(CONCATENATE(M568,"-",N568),Likelihood,2,FALSE))</f>
        <v>50</v>
      </c>
      <c r="Z568" s="8" t="str" cm="1">
        <f t="array" ref="Z568">IF(AND(B568:D568="",G568:P568=""),"",IF(X568&gt;=2,IF(Y568&gt;50,"P1","P3"),IF(X568&gt;0,IF(Y568&gt;50,"P2","P5"),IF(Y568&gt;50,"P4","P6"))))</f>
        <v>P6</v>
      </c>
    </row>
    <row r="569" spans="1:26" x14ac:dyDescent="0.35">
      <c r="A569" t="s">
        <v>197</v>
      </c>
      <c r="B569">
        <v>568</v>
      </c>
      <c r="C569" t="s">
        <v>304</v>
      </c>
      <c r="D569" t="s">
        <v>52</v>
      </c>
      <c r="E569" s="5" t="s">
        <v>112</v>
      </c>
      <c r="F569" s="5" t="s">
        <v>153</v>
      </c>
      <c r="G569">
        <v>0</v>
      </c>
      <c r="H569">
        <v>14</v>
      </c>
      <c r="I569" t="s">
        <v>154</v>
      </c>
      <c r="J569" t="s">
        <v>13</v>
      </c>
      <c r="K569">
        <v>0.3</v>
      </c>
      <c r="L569">
        <v>0.31</v>
      </c>
      <c r="M569">
        <v>0</v>
      </c>
      <c r="N569">
        <v>0</v>
      </c>
      <c r="O569">
        <v>1</v>
      </c>
      <c r="P569">
        <v>4170</v>
      </c>
      <c r="Q569" s="8" t="str" cm="1">
        <f t="array" ref="Q569">IF(AND(B569="",D569="",G569:H569="",J569:P569),"",IF(OR(B569="",D569="",AND(D569&lt;&gt;"A",D569&lt;&gt;"B",D569&lt;&gt;"C",D569&lt;&gt;"D",D569&lt;&gt;"U"),G569&lt;0,H569&lt;G569,AND(J569&lt;&gt;"BC",J569&lt;&gt;"SG",J569&lt;&gt;"KQ",J569&lt;&gt;"R"),J569="",K569="",L569="",L569&lt; 0,OR(M569="",M569&gt;15),OR(N569="",N569&gt;15),O569="",P569=""),"ERROR - Please check inputs",""))</f>
        <v/>
      </c>
      <c r="R569" s="8" cm="1">
        <f t="array" ref="R569">IF(AND(B569:D569="",G569:P569=""),"",H569-G569)</f>
        <v>14</v>
      </c>
      <c r="S569" s="8" cm="1">
        <f t="array" ref="S569">IF(AND(B569:D569="",G569:P569=""),"",P569*R569/1000*365)</f>
        <v>21308.7</v>
      </c>
      <c r="T569" s="8" cm="1">
        <f t="array" ref="T569">IF(AND(B569:D569="",G569:P569=""),"",MAX(0,K569-L569))</f>
        <v>0</v>
      </c>
      <c r="U569" s="8" cm="1">
        <f t="array" ref="U569">IF(AND(B569:D569="",G569:P569=""),"",VLOOKUP(J569,ABen_Rates,3,FALSE)*T569*S569)</f>
        <v>0</v>
      </c>
      <c r="V569" s="8" cm="1">
        <f t="array" ref="V569">IF(AND(B569:D569="",G569:P569=""),"",VLOOKUP(D569,Treatment_Life,2,FALSE)*U569)</f>
        <v>0</v>
      </c>
      <c r="W569" s="8" cm="1">
        <f t="array" ref="W569">IF(AND(B569:D569="",G569:P569=""),"",(H569-G569)*O569*Lane_Width*Cost_m2)</f>
        <v>302.39999999999998</v>
      </c>
      <c r="X569" s="8" cm="1">
        <f t="array" ref="X569">IF(AND(B569:D569="",G569:P569=""),"",V569*Av_Cost_Coll/W569)</f>
        <v>0</v>
      </c>
      <c r="Y569" s="8" cm="1">
        <f t="array" ref="Y569">IF(AND(B569:D569="",G569:P569=""),"",VLOOKUP(CONCATENATE(M569,"-",N569),Likelihood,2,FALSE))</f>
        <v>50</v>
      </c>
      <c r="Z569" s="8" t="str" cm="1">
        <f t="array" ref="Z569">IF(AND(B569:D569="",G569:P569=""),"",IF(X569&gt;=2,IF(Y569&gt;50,"P1","P3"),IF(X569&gt;0,IF(Y569&gt;50,"P2","P5"),IF(Y569&gt;50,"P4","P6"))))</f>
        <v>P6</v>
      </c>
    </row>
    <row r="570" spans="1:26" x14ac:dyDescent="0.35">
      <c r="A570" t="s">
        <v>197</v>
      </c>
      <c r="B570">
        <v>569</v>
      </c>
      <c r="C570" t="s">
        <v>304</v>
      </c>
      <c r="D570" t="s">
        <v>52</v>
      </c>
      <c r="E570" s="5" t="s">
        <v>112</v>
      </c>
      <c r="F570" s="5" t="s">
        <v>153</v>
      </c>
      <c r="G570">
        <v>216</v>
      </c>
      <c r="H570">
        <v>487</v>
      </c>
      <c r="I570" t="s">
        <v>154</v>
      </c>
      <c r="J570" t="s">
        <v>13</v>
      </c>
      <c r="K570">
        <v>0.3</v>
      </c>
      <c r="L570">
        <v>0.44400000000000001</v>
      </c>
      <c r="M570">
        <v>0</v>
      </c>
      <c r="N570">
        <v>0</v>
      </c>
      <c r="O570">
        <v>1</v>
      </c>
      <c r="P570">
        <v>4170</v>
      </c>
      <c r="Q570" s="8" t="str" cm="1">
        <f t="array" ref="Q570">IF(AND(B570="",D570="",G570:H570="",J570:P570),"",IF(OR(B570="",D570="",AND(D570&lt;&gt;"A",D570&lt;&gt;"B",D570&lt;&gt;"C",D570&lt;&gt;"D",D570&lt;&gt;"U"),G570&lt;0,H570&lt;G570,AND(J570&lt;&gt;"BC",J570&lt;&gt;"SG",J570&lt;&gt;"KQ",J570&lt;&gt;"R"),J570="",K570="",L570="",L570&lt; 0,OR(M570="",M570&gt;15),OR(N570="",N570&gt;15),O570="",P570=""),"ERROR - Please check inputs",""))</f>
        <v/>
      </c>
      <c r="R570" s="8" cm="1">
        <f t="array" ref="R570">IF(AND(B570:D570="",G570:P570=""),"",H570-G570)</f>
        <v>271</v>
      </c>
      <c r="S570" s="8" cm="1">
        <f t="array" ref="S570">IF(AND(B570:D570="",G570:P570=""),"",P570*R570/1000*365)</f>
        <v>412475.55</v>
      </c>
      <c r="T570" s="8" cm="1">
        <f t="array" ref="T570">IF(AND(B570:D570="",G570:P570=""),"",MAX(0,K570-L570))</f>
        <v>0</v>
      </c>
      <c r="U570" s="8" cm="1">
        <f t="array" ref="U570">IF(AND(B570:D570="",G570:P570=""),"",VLOOKUP(J570,ABen_Rates,3,FALSE)*T570*S570)</f>
        <v>0</v>
      </c>
      <c r="V570" s="8" cm="1">
        <f t="array" ref="V570">IF(AND(B570:D570="",G570:P570=""),"",VLOOKUP(D570,Treatment_Life,2,FALSE)*U570)</f>
        <v>0</v>
      </c>
      <c r="W570" s="8" cm="1">
        <f t="array" ref="W570">IF(AND(B570:D570="",G570:P570=""),"",(H570-G570)*O570*Lane_Width*Cost_m2)</f>
        <v>5853.6</v>
      </c>
      <c r="X570" s="8" cm="1">
        <f t="array" ref="X570">IF(AND(B570:D570="",G570:P570=""),"",V570*Av_Cost_Coll/W570)</f>
        <v>0</v>
      </c>
      <c r="Y570" s="8" cm="1">
        <f t="array" ref="Y570">IF(AND(B570:D570="",G570:P570=""),"",VLOOKUP(CONCATENATE(M570,"-",N570),Likelihood,2,FALSE))</f>
        <v>50</v>
      </c>
      <c r="Z570" s="8" t="str" cm="1">
        <f t="array" ref="Z570">IF(AND(B570:D570="",G570:P570=""),"",IF(X570&gt;=2,IF(Y570&gt;50,"P1","P3"),IF(X570&gt;0,IF(Y570&gt;50,"P2","P5"),IF(Y570&gt;50,"P4","P6"))))</f>
        <v>P6</v>
      </c>
    </row>
    <row r="571" spans="1:26" x14ac:dyDescent="0.35">
      <c r="A571" t="s">
        <v>197</v>
      </c>
      <c r="B571">
        <v>570</v>
      </c>
      <c r="C571" t="s">
        <v>304</v>
      </c>
      <c r="D571" t="s">
        <v>52</v>
      </c>
      <c r="E571" s="5" t="s">
        <v>112</v>
      </c>
      <c r="F571" s="5" t="s">
        <v>153</v>
      </c>
      <c r="G571">
        <v>487</v>
      </c>
      <c r="H571">
        <v>560</v>
      </c>
      <c r="I571" t="s">
        <v>154</v>
      </c>
      <c r="J571" t="s">
        <v>13</v>
      </c>
      <c r="K571">
        <v>0.3</v>
      </c>
      <c r="L571">
        <v>0.40900000000000003</v>
      </c>
      <c r="M571">
        <v>0</v>
      </c>
      <c r="N571">
        <v>0</v>
      </c>
      <c r="O571">
        <v>1</v>
      </c>
      <c r="P571">
        <v>4170</v>
      </c>
      <c r="Q571" s="8" t="str" cm="1">
        <f t="array" ref="Q571">IF(AND(B571="",D571="",G571:H571="",J571:P571),"",IF(OR(B571="",D571="",AND(D571&lt;&gt;"A",D571&lt;&gt;"B",D571&lt;&gt;"C",D571&lt;&gt;"D",D571&lt;&gt;"U"),G571&lt;0,H571&lt;G571,AND(J571&lt;&gt;"BC",J571&lt;&gt;"SG",J571&lt;&gt;"KQ",J571&lt;&gt;"R"),J571="",K571="",L571="",L571&lt; 0,OR(M571="",M571&gt;15),OR(N571="",N571&gt;15),O571="",P571=""),"ERROR - Please check inputs",""))</f>
        <v/>
      </c>
      <c r="R571" s="8" cm="1">
        <f t="array" ref="R571">IF(AND(B571:D571="",G571:P571=""),"",H571-G571)</f>
        <v>73</v>
      </c>
      <c r="S571" s="8" cm="1">
        <f t="array" ref="S571">IF(AND(B571:D571="",G571:P571=""),"",P571*R571/1000*365)</f>
        <v>111109.65000000001</v>
      </c>
      <c r="T571" s="8" cm="1">
        <f t="array" ref="T571">IF(AND(B571:D571="",G571:P571=""),"",MAX(0,K571-L571))</f>
        <v>0</v>
      </c>
      <c r="U571" s="8" cm="1">
        <f t="array" ref="U571">IF(AND(B571:D571="",G571:P571=""),"",VLOOKUP(J571,ABen_Rates,3,FALSE)*T571*S571)</f>
        <v>0</v>
      </c>
      <c r="V571" s="8" cm="1">
        <f t="array" ref="V571">IF(AND(B571:D571="",G571:P571=""),"",VLOOKUP(D571,Treatment_Life,2,FALSE)*U571)</f>
        <v>0</v>
      </c>
      <c r="W571" s="8" cm="1">
        <f t="array" ref="W571">IF(AND(B571:D571="",G571:P571=""),"",(H571-G571)*O571*Lane_Width*Cost_m2)</f>
        <v>1576.8000000000002</v>
      </c>
      <c r="X571" s="8" cm="1">
        <f t="array" ref="X571">IF(AND(B571:D571="",G571:P571=""),"",V571*Av_Cost_Coll/W571)</f>
        <v>0</v>
      </c>
      <c r="Y571" s="8" cm="1">
        <f t="array" ref="Y571">IF(AND(B571:D571="",G571:P571=""),"",VLOOKUP(CONCATENATE(M571,"-",N571),Likelihood,2,FALSE))</f>
        <v>50</v>
      </c>
      <c r="Z571" s="8" t="str" cm="1">
        <f t="array" ref="Z571">IF(AND(B571:D571="",G571:P571=""),"",IF(X571&gt;=2,IF(Y571&gt;50,"P1","P3"),IF(X571&gt;0,IF(Y571&gt;50,"P2","P5"),IF(Y571&gt;50,"P4","P6"))))</f>
        <v>P6</v>
      </c>
    </row>
    <row r="572" spans="1:26" x14ac:dyDescent="0.35">
      <c r="A572" t="s">
        <v>197</v>
      </c>
      <c r="B572">
        <v>571</v>
      </c>
      <c r="C572" t="s">
        <v>304</v>
      </c>
      <c r="D572" t="s">
        <v>52</v>
      </c>
      <c r="E572" s="5" t="s">
        <v>112</v>
      </c>
      <c r="F572" s="5" t="s">
        <v>153</v>
      </c>
      <c r="G572">
        <v>0</v>
      </c>
      <c r="H572">
        <v>64</v>
      </c>
      <c r="I572" t="s">
        <v>172</v>
      </c>
      <c r="J572" t="s">
        <v>13</v>
      </c>
      <c r="K572">
        <v>0.3</v>
      </c>
      <c r="L572">
        <v>0.36</v>
      </c>
      <c r="M572">
        <v>0</v>
      </c>
      <c r="N572">
        <v>0</v>
      </c>
      <c r="O572">
        <v>1</v>
      </c>
      <c r="P572">
        <v>4170</v>
      </c>
      <c r="Q572" s="8" t="str" cm="1">
        <f t="array" ref="Q572">IF(AND(B572="",D572="",G572:H572="",J572:P572),"",IF(OR(B572="",D572="",AND(D572&lt;&gt;"A",D572&lt;&gt;"B",D572&lt;&gt;"C",D572&lt;&gt;"D",D572&lt;&gt;"U"),G572&lt;0,H572&lt;G572,AND(J572&lt;&gt;"BC",J572&lt;&gt;"SG",J572&lt;&gt;"KQ",J572&lt;&gt;"R"),J572="",K572="",L572="",L572&lt; 0,OR(M572="",M572&gt;15),OR(N572="",N572&gt;15),O572="",P572=""),"ERROR - Please check inputs",""))</f>
        <v/>
      </c>
      <c r="R572" s="8" cm="1">
        <f t="array" ref="R572">IF(AND(B572:D572="",G572:P572=""),"",H572-G572)</f>
        <v>64</v>
      </c>
      <c r="S572" s="8" cm="1">
        <f t="array" ref="S572">IF(AND(B572:D572="",G572:P572=""),"",P572*R572/1000*365)</f>
        <v>97411.199999999997</v>
      </c>
      <c r="T572" s="8" cm="1">
        <f t="array" ref="T572">IF(AND(B572:D572="",G572:P572=""),"",MAX(0,K572-L572))</f>
        <v>0</v>
      </c>
      <c r="U572" s="8" cm="1">
        <f t="array" ref="U572">IF(AND(B572:D572="",G572:P572=""),"",VLOOKUP(J572,ABen_Rates,3,FALSE)*T572*S572)</f>
        <v>0</v>
      </c>
      <c r="V572" s="8" cm="1">
        <f t="array" ref="V572">IF(AND(B572:D572="",G572:P572=""),"",VLOOKUP(D572,Treatment_Life,2,FALSE)*U572)</f>
        <v>0</v>
      </c>
      <c r="W572" s="8" cm="1">
        <f t="array" ref="W572">IF(AND(B572:D572="",G572:P572=""),"",(H572-G572)*O572*Lane_Width*Cost_m2)</f>
        <v>1382.4</v>
      </c>
      <c r="X572" s="8" cm="1">
        <f t="array" ref="X572">IF(AND(B572:D572="",G572:P572=""),"",V572*Av_Cost_Coll/W572)</f>
        <v>0</v>
      </c>
      <c r="Y572" s="8" cm="1">
        <f t="array" ref="Y572">IF(AND(B572:D572="",G572:P572=""),"",VLOOKUP(CONCATENATE(M572,"-",N572),Likelihood,2,FALSE))</f>
        <v>50</v>
      </c>
      <c r="Z572" s="8" t="str" cm="1">
        <f t="array" ref="Z572">IF(AND(B572:D572="",G572:P572=""),"",IF(X572&gt;=2,IF(Y572&gt;50,"P1","P3"),IF(X572&gt;0,IF(Y572&gt;50,"P2","P5"),IF(Y572&gt;50,"P4","P6"))))</f>
        <v>P6</v>
      </c>
    </row>
    <row r="573" spans="1:26" x14ac:dyDescent="0.35">
      <c r="A573" t="s">
        <v>197</v>
      </c>
      <c r="B573">
        <v>572</v>
      </c>
      <c r="C573" t="s">
        <v>304</v>
      </c>
      <c r="D573" t="s">
        <v>52</v>
      </c>
      <c r="E573" s="5" t="s">
        <v>112</v>
      </c>
      <c r="F573" s="5" t="s">
        <v>153</v>
      </c>
      <c r="G573">
        <v>266</v>
      </c>
      <c r="H573">
        <v>537</v>
      </c>
      <c r="I573" t="s">
        <v>172</v>
      </c>
      <c r="J573" t="s">
        <v>13</v>
      </c>
      <c r="K573">
        <v>0.3</v>
      </c>
      <c r="L573">
        <v>0.437</v>
      </c>
      <c r="M573">
        <v>0</v>
      </c>
      <c r="N573">
        <v>0</v>
      </c>
      <c r="O573">
        <v>1</v>
      </c>
      <c r="P573">
        <v>4170</v>
      </c>
      <c r="Q573" s="8" t="str" cm="1">
        <f t="array" ref="Q573">IF(AND(B573="",D573="",G573:H573="",J573:P573),"",IF(OR(B573="",D573="",AND(D573&lt;&gt;"A",D573&lt;&gt;"B",D573&lt;&gt;"C",D573&lt;&gt;"D",D573&lt;&gt;"U"),G573&lt;0,H573&lt;G573,AND(J573&lt;&gt;"BC",J573&lt;&gt;"SG",J573&lt;&gt;"KQ",J573&lt;&gt;"R"),J573="",K573="",L573="",L573&lt; 0,OR(M573="",M573&gt;15),OR(N573="",N573&gt;15),O573="",P573=""),"ERROR - Please check inputs",""))</f>
        <v/>
      </c>
      <c r="R573" s="8" cm="1">
        <f t="array" ref="R573">IF(AND(B573:D573="",G573:P573=""),"",H573-G573)</f>
        <v>271</v>
      </c>
      <c r="S573" s="8" cm="1">
        <f t="array" ref="S573">IF(AND(B573:D573="",G573:P573=""),"",P573*R573/1000*365)</f>
        <v>412475.55</v>
      </c>
      <c r="T573" s="8" cm="1">
        <f t="array" ref="T573">IF(AND(B573:D573="",G573:P573=""),"",MAX(0,K573-L573))</f>
        <v>0</v>
      </c>
      <c r="U573" s="8" cm="1">
        <f t="array" ref="U573">IF(AND(B573:D573="",G573:P573=""),"",VLOOKUP(J573,ABen_Rates,3,FALSE)*T573*S573)</f>
        <v>0</v>
      </c>
      <c r="V573" s="8" cm="1">
        <f t="array" ref="V573">IF(AND(B573:D573="",G573:P573=""),"",VLOOKUP(D573,Treatment_Life,2,FALSE)*U573)</f>
        <v>0</v>
      </c>
      <c r="W573" s="8" cm="1">
        <f t="array" ref="W573">IF(AND(B573:D573="",G573:P573=""),"",(H573-G573)*O573*Lane_Width*Cost_m2)</f>
        <v>5853.6</v>
      </c>
      <c r="X573" s="8" cm="1">
        <f t="array" ref="X573">IF(AND(B573:D573="",G573:P573=""),"",V573*Av_Cost_Coll/W573)</f>
        <v>0</v>
      </c>
      <c r="Y573" s="8" cm="1">
        <f t="array" ref="Y573">IF(AND(B573:D573="",G573:P573=""),"",VLOOKUP(CONCATENATE(M573,"-",N573),Likelihood,2,FALSE))</f>
        <v>50</v>
      </c>
      <c r="Z573" s="8" t="str" cm="1">
        <f t="array" ref="Z573">IF(AND(B573:D573="",G573:P573=""),"",IF(X573&gt;=2,IF(Y573&gt;50,"P1","P3"),IF(X573&gt;0,IF(Y573&gt;50,"P2","P5"),IF(Y573&gt;50,"P4","P6"))))</f>
        <v>P6</v>
      </c>
    </row>
    <row r="574" spans="1:26" x14ac:dyDescent="0.35">
      <c r="A574" t="s">
        <v>197</v>
      </c>
      <c r="B574">
        <v>573</v>
      </c>
      <c r="C574" t="s">
        <v>304</v>
      </c>
      <c r="D574" t="s">
        <v>52</v>
      </c>
      <c r="E574" s="5" t="s">
        <v>112</v>
      </c>
      <c r="F574" s="5" t="s">
        <v>153</v>
      </c>
      <c r="G574">
        <v>537</v>
      </c>
      <c r="H574">
        <v>560</v>
      </c>
      <c r="I574" t="s">
        <v>172</v>
      </c>
      <c r="J574" t="s">
        <v>13</v>
      </c>
      <c r="K574">
        <v>0.3</v>
      </c>
      <c r="L574">
        <v>0.32200000000000001</v>
      </c>
      <c r="M574">
        <v>0</v>
      </c>
      <c r="N574">
        <v>0</v>
      </c>
      <c r="O574">
        <v>1</v>
      </c>
      <c r="P574">
        <v>4170</v>
      </c>
      <c r="Q574" s="8" t="str" cm="1">
        <f t="array" ref="Q574">IF(AND(B574="",D574="",G574:H574="",J574:P574),"",IF(OR(B574="",D574="",AND(D574&lt;&gt;"A",D574&lt;&gt;"B",D574&lt;&gt;"C",D574&lt;&gt;"D",D574&lt;&gt;"U"),G574&lt;0,H574&lt;G574,AND(J574&lt;&gt;"BC",J574&lt;&gt;"SG",J574&lt;&gt;"KQ",J574&lt;&gt;"R"),J574="",K574="",L574="",L574&lt; 0,OR(M574="",M574&gt;15),OR(N574="",N574&gt;15),O574="",P574=""),"ERROR - Please check inputs",""))</f>
        <v/>
      </c>
      <c r="R574" s="8" cm="1">
        <f t="array" ref="R574">IF(AND(B574:D574="",G574:P574=""),"",H574-G574)</f>
        <v>23</v>
      </c>
      <c r="S574" s="8" cm="1">
        <f t="array" ref="S574">IF(AND(B574:D574="",G574:P574=""),"",P574*R574/1000*365)</f>
        <v>35007.15</v>
      </c>
      <c r="T574" s="8" cm="1">
        <f t="array" ref="T574">IF(AND(B574:D574="",G574:P574=""),"",MAX(0,K574-L574))</f>
        <v>0</v>
      </c>
      <c r="U574" s="8" cm="1">
        <f t="array" ref="U574">IF(AND(B574:D574="",G574:P574=""),"",VLOOKUP(J574,ABen_Rates,3,FALSE)*T574*S574)</f>
        <v>0</v>
      </c>
      <c r="V574" s="8" cm="1">
        <f t="array" ref="V574">IF(AND(B574:D574="",G574:P574=""),"",VLOOKUP(D574,Treatment_Life,2,FALSE)*U574)</f>
        <v>0</v>
      </c>
      <c r="W574" s="8" cm="1">
        <f t="array" ref="W574">IF(AND(B574:D574="",G574:P574=""),"",(H574-G574)*O574*Lane_Width*Cost_m2)</f>
        <v>496.79999999999995</v>
      </c>
      <c r="X574" s="8" cm="1">
        <f t="array" ref="X574">IF(AND(B574:D574="",G574:P574=""),"",V574*Av_Cost_Coll/W574)</f>
        <v>0</v>
      </c>
      <c r="Y574" s="8" cm="1">
        <f t="array" ref="Y574">IF(AND(B574:D574="",G574:P574=""),"",VLOOKUP(CONCATENATE(M574,"-",N574),Likelihood,2,FALSE))</f>
        <v>50</v>
      </c>
      <c r="Z574" s="8" t="str" cm="1">
        <f t="array" ref="Z574">IF(AND(B574:D574="",G574:P574=""),"",IF(X574&gt;=2,IF(Y574&gt;50,"P1","P3"),IF(X574&gt;0,IF(Y574&gt;50,"P2","P5"),IF(Y574&gt;50,"P4","P6"))))</f>
        <v>P6</v>
      </c>
    </row>
    <row r="575" spans="1:26" x14ac:dyDescent="0.35">
      <c r="A575" t="s">
        <v>197</v>
      </c>
      <c r="B575">
        <v>574</v>
      </c>
      <c r="C575" t="s">
        <v>305</v>
      </c>
      <c r="D575" t="s">
        <v>52</v>
      </c>
      <c r="E575" s="5" t="s">
        <v>112</v>
      </c>
      <c r="F575" s="5" t="s">
        <v>153</v>
      </c>
      <c r="G575">
        <v>0</v>
      </c>
      <c r="H575">
        <v>68</v>
      </c>
      <c r="I575" t="s">
        <v>172</v>
      </c>
      <c r="J575" t="s">
        <v>13</v>
      </c>
      <c r="K575">
        <v>0.3</v>
      </c>
      <c r="L575">
        <v>0.45</v>
      </c>
      <c r="M575">
        <v>0</v>
      </c>
      <c r="N575">
        <v>0</v>
      </c>
      <c r="O575">
        <v>1</v>
      </c>
      <c r="P575">
        <v>4200</v>
      </c>
      <c r="Q575" s="8" t="str" cm="1">
        <f t="array" ref="Q575">IF(AND(B575="",D575="",G575:H575="",J575:P575),"",IF(OR(B575="",D575="",AND(D575&lt;&gt;"A",D575&lt;&gt;"B",D575&lt;&gt;"C",D575&lt;&gt;"D",D575&lt;&gt;"U"),G575&lt;0,H575&lt;G575,AND(J575&lt;&gt;"BC",J575&lt;&gt;"SG",J575&lt;&gt;"KQ",J575&lt;&gt;"R"),J575="",K575="",L575="",L575&lt; 0,OR(M575="",M575&gt;15),OR(N575="",N575&gt;15),O575="",P575=""),"ERROR - Please check inputs",""))</f>
        <v/>
      </c>
      <c r="R575" s="8" cm="1">
        <f t="array" ref="R575">IF(AND(B575:D575="",G575:P575=""),"",H575-G575)</f>
        <v>68</v>
      </c>
      <c r="S575" s="8" cm="1">
        <f t="array" ref="S575">IF(AND(B575:D575="",G575:P575=""),"",P575*R575/1000*365)</f>
        <v>104244.00000000001</v>
      </c>
      <c r="T575" s="8" cm="1">
        <f t="array" ref="T575">IF(AND(B575:D575="",G575:P575=""),"",MAX(0,K575-L575))</f>
        <v>0</v>
      </c>
      <c r="U575" s="8" cm="1">
        <f t="array" ref="U575">IF(AND(B575:D575="",G575:P575=""),"",VLOOKUP(J575,ABen_Rates,3,FALSE)*T575*S575)</f>
        <v>0</v>
      </c>
      <c r="V575" s="8" cm="1">
        <f t="array" ref="V575">IF(AND(B575:D575="",G575:P575=""),"",VLOOKUP(D575,Treatment_Life,2,FALSE)*U575)</f>
        <v>0</v>
      </c>
      <c r="W575" s="8" cm="1">
        <f t="array" ref="W575">IF(AND(B575:D575="",G575:P575=""),"",(H575-G575)*O575*Lane_Width*Cost_m2)</f>
        <v>1468.8000000000002</v>
      </c>
      <c r="X575" s="8" cm="1">
        <f t="array" ref="X575">IF(AND(B575:D575="",G575:P575=""),"",V575*Av_Cost_Coll/W575)</f>
        <v>0</v>
      </c>
      <c r="Y575" s="8" cm="1">
        <f t="array" ref="Y575">IF(AND(B575:D575="",G575:P575=""),"",VLOOKUP(CONCATENATE(M575,"-",N575),Likelihood,2,FALSE))</f>
        <v>50</v>
      </c>
      <c r="Z575" s="8" t="str" cm="1">
        <f t="array" ref="Z575">IF(AND(B575:D575="",G575:P575=""),"",IF(X575&gt;=2,IF(Y575&gt;50,"P1","P3"),IF(X575&gt;0,IF(Y575&gt;50,"P2","P5"),IF(Y575&gt;50,"P4","P6"))))</f>
        <v>P6</v>
      </c>
    </row>
    <row r="576" spans="1:26" x14ac:dyDescent="0.35">
      <c r="A576" t="s">
        <v>197</v>
      </c>
      <c r="B576">
        <v>575</v>
      </c>
      <c r="C576" t="s">
        <v>306</v>
      </c>
      <c r="D576" t="s">
        <v>52</v>
      </c>
      <c r="E576" s="5" t="s">
        <v>112</v>
      </c>
      <c r="F576" s="5" t="s">
        <v>153</v>
      </c>
      <c r="G576">
        <v>0</v>
      </c>
      <c r="H576">
        <v>100</v>
      </c>
      <c r="I576" t="s">
        <v>154</v>
      </c>
      <c r="J576" t="s">
        <v>7</v>
      </c>
      <c r="K576">
        <v>0.35</v>
      </c>
      <c r="L576">
        <v>0.39500000000000002</v>
      </c>
      <c r="M576">
        <v>1</v>
      </c>
      <c r="N576">
        <v>1</v>
      </c>
      <c r="O576">
        <v>1</v>
      </c>
      <c r="P576">
        <v>4200</v>
      </c>
      <c r="Q576" s="8" t="str" cm="1">
        <f t="array" ref="Q576">IF(AND(B576="",D576="",G576:H576="",J576:P576),"",IF(OR(B576="",D576="",AND(D576&lt;&gt;"A",D576&lt;&gt;"B",D576&lt;&gt;"C",D576&lt;&gt;"D",D576&lt;&gt;"U"),G576&lt;0,H576&lt;G576,AND(J576&lt;&gt;"BC",J576&lt;&gt;"SG",J576&lt;&gt;"KQ",J576&lt;&gt;"R"),J576="",K576="",L576="",L576&lt; 0,OR(M576="",M576&gt;15),OR(N576="",N576&gt;15),O576="",P576=""),"ERROR - Please check inputs",""))</f>
        <v/>
      </c>
      <c r="R576" s="8" cm="1">
        <f t="array" ref="R576">IF(AND(B576:D576="",G576:P576=""),"",H576-G576)</f>
        <v>100</v>
      </c>
      <c r="S576" s="8" cm="1">
        <f t="array" ref="S576">IF(AND(B576:D576="",G576:P576=""),"",P576*R576/1000*365)</f>
        <v>153300</v>
      </c>
      <c r="T576" s="8" cm="1">
        <f t="array" ref="T576">IF(AND(B576:D576="",G576:P576=""),"",MAX(0,K576-L576))</f>
        <v>0</v>
      </c>
      <c r="U576" s="8" cm="1">
        <f t="array" ref="U576">IF(AND(B576:D576="",G576:P576=""),"",VLOOKUP(J576,ABen_Rates,3,FALSE)*T576*S576)</f>
        <v>0</v>
      </c>
      <c r="V576" s="8" cm="1">
        <f t="array" ref="V576">IF(AND(B576:D576="",G576:P576=""),"",VLOOKUP(D576,Treatment_Life,2,FALSE)*U576)</f>
        <v>0</v>
      </c>
      <c r="W576" s="8" cm="1">
        <f t="array" ref="W576">IF(AND(B576:D576="",G576:P576=""),"",(H576-G576)*O576*Lane_Width*Cost_m2)</f>
        <v>2160</v>
      </c>
      <c r="X576" s="8" cm="1">
        <f t="array" ref="X576">IF(AND(B576:D576="",G576:P576=""),"",V576*Av_Cost_Coll/W576)</f>
        <v>0</v>
      </c>
      <c r="Y576" s="8" cm="1">
        <f t="array" ref="Y576">IF(AND(B576:D576="",G576:P576=""),"",VLOOKUP(CONCATENATE(M576,"-",N576),Likelihood,2,FALSE))</f>
        <v>66</v>
      </c>
      <c r="Z576" s="8" t="str" cm="1">
        <f t="array" ref="Z576">IF(AND(B576:D576="",G576:P576=""),"",IF(X576&gt;=2,IF(Y576&gt;50,"P1","P3"),IF(X576&gt;0,IF(Y576&gt;50,"P2","P5"),IF(Y576&gt;50,"P4","P6"))))</f>
        <v>P4</v>
      </c>
    </row>
    <row r="577" spans="1:26" x14ac:dyDescent="0.35">
      <c r="A577" t="s">
        <v>197</v>
      </c>
      <c r="B577">
        <v>576</v>
      </c>
      <c r="C577" t="s">
        <v>306</v>
      </c>
      <c r="D577" t="s">
        <v>52</v>
      </c>
      <c r="E577" s="5" t="s">
        <v>112</v>
      </c>
      <c r="F577" s="5" t="s">
        <v>153</v>
      </c>
      <c r="G577">
        <v>1062</v>
      </c>
      <c r="H577">
        <v>1200</v>
      </c>
      <c r="I577" t="s">
        <v>172</v>
      </c>
      <c r="J577" t="s">
        <v>13</v>
      </c>
      <c r="K577">
        <v>0.3</v>
      </c>
      <c r="L577">
        <v>0.48899999999999999</v>
      </c>
      <c r="M577">
        <v>1</v>
      </c>
      <c r="N577">
        <v>0</v>
      </c>
      <c r="O577">
        <v>1</v>
      </c>
      <c r="P577">
        <v>4200</v>
      </c>
      <c r="Q577" s="8" t="str" cm="1">
        <f t="array" ref="Q577">IF(AND(B577="",D577="",G577:H577="",J577:P577),"",IF(OR(B577="",D577="",AND(D577&lt;&gt;"A",D577&lt;&gt;"B",D577&lt;&gt;"C",D577&lt;&gt;"D",D577&lt;&gt;"U"),G577&lt;0,H577&lt;G577,AND(J577&lt;&gt;"BC",J577&lt;&gt;"SG",J577&lt;&gt;"KQ",J577&lt;&gt;"R"),J577="",K577="",L577="",L577&lt; 0,OR(M577="",M577&gt;15),OR(N577="",N577&gt;15),O577="",P577=""),"ERROR - Please check inputs",""))</f>
        <v/>
      </c>
      <c r="R577" s="8" cm="1">
        <f t="array" ref="R577">IF(AND(B577:D577="",G577:P577=""),"",H577-G577)</f>
        <v>138</v>
      </c>
      <c r="S577" s="8" cm="1">
        <f t="array" ref="S577">IF(AND(B577:D577="",G577:P577=""),"",P577*R577/1000*365)</f>
        <v>211554</v>
      </c>
      <c r="T577" s="8" cm="1">
        <f t="array" ref="T577">IF(AND(B577:D577="",G577:P577=""),"",MAX(0,K577-L577))</f>
        <v>0</v>
      </c>
      <c r="U577" s="8" cm="1">
        <f t="array" ref="U577">IF(AND(B577:D577="",G577:P577=""),"",VLOOKUP(J577,ABen_Rates,3,FALSE)*T577*S577)</f>
        <v>0</v>
      </c>
      <c r="V577" s="8" cm="1">
        <f t="array" ref="V577">IF(AND(B577:D577="",G577:P577=""),"",VLOOKUP(D577,Treatment_Life,2,FALSE)*U577)</f>
        <v>0</v>
      </c>
      <c r="W577" s="8" cm="1">
        <f t="array" ref="W577">IF(AND(B577:D577="",G577:P577=""),"",(H577-G577)*O577*Lane_Width*Cost_m2)</f>
        <v>2980.8</v>
      </c>
      <c r="X577" s="8" cm="1">
        <f t="array" ref="X577">IF(AND(B577:D577="",G577:P577=""),"",V577*Av_Cost_Coll/W577)</f>
        <v>0</v>
      </c>
      <c r="Y577" s="8" cm="1">
        <f t="array" ref="Y577">IF(AND(B577:D577="",G577:P577=""),"",VLOOKUP(CONCATENATE(M577,"-",N577),Likelihood,2,FALSE))</f>
        <v>43</v>
      </c>
      <c r="Z577" s="8" t="str" cm="1">
        <f t="array" ref="Z577">IF(AND(B577:D577="",G577:P577=""),"",IF(X577&gt;=2,IF(Y577&gt;50,"P1","P3"),IF(X577&gt;0,IF(Y577&gt;50,"P2","P5"),IF(Y577&gt;50,"P4","P6"))))</f>
        <v>P6</v>
      </c>
    </row>
    <row r="578" spans="1:26" x14ac:dyDescent="0.35">
      <c r="A578" t="s">
        <v>197</v>
      </c>
      <c r="B578">
        <v>577</v>
      </c>
      <c r="C578" t="s">
        <v>307</v>
      </c>
      <c r="D578" t="s">
        <v>52</v>
      </c>
      <c r="E578" s="5" t="s">
        <v>112</v>
      </c>
      <c r="F578" s="5" t="s">
        <v>153</v>
      </c>
      <c r="G578">
        <v>0</v>
      </c>
      <c r="H578">
        <v>208</v>
      </c>
      <c r="I578" t="s">
        <v>154</v>
      </c>
      <c r="J578" t="s">
        <v>13</v>
      </c>
      <c r="K578">
        <v>0.3</v>
      </c>
      <c r="L578">
        <v>0.433</v>
      </c>
      <c r="M578">
        <v>3</v>
      </c>
      <c r="N578">
        <v>2</v>
      </c>
      <c r="O578">
        <v>1</v>
      </c>
      <c r="P578">
        <v>4200</v>
      </c>
      <c r="Q578" s="8" t="str" cm="1">
        <f t="array" ref="Q578">IF(AND(B578="",D578="",G578:H578="",J578:P578),"",IF(OR(B578="",D578="",AND(D578&lt;&gt;"A",D578&lt;&gt;"B",D578&lt;&gt;"C",D578&lt;&gt;"D",D578&lt;&gt;"U"),G578&lt;0,H578&lt;G578,AND(J578&lt;&gt;"BC",J578&lt;&gt;"SG",J578&lt;&gt;"KQ",J578&lt;&gt;"R"),J578="",K578="",L578="",L578&lt; 0,OR(M578="",M578&gt;15),OR(N578="",N578&gt;15),O578="",P578=""),"ERROR - Please check inputs",""))</f>
        <v/>
      </c>
      <c r="R578" s="8" cm="1">
        <f t="array" ref="R578">IF(AND(B578:D578="",G578:P578=""),"",H578-G578)</f>
        <v>208</v>
      </c>
      <c r="S578" s="8" cm="1">
        <f t="array" ref="S578">IF(AND(B578:D578="",G578:P578=""),"",P578*R578/1000*365)</f>
        <v>318864</v>
      </c>
      <c r="T578" s="8" cm="1">
        <f t="array" ref="T578">IF(AND(B578:D578="",G578:P578=""),"",MAX(0,K578-L578))</f>
        <v>0</v>
      </c>
      <c r="U578" s="8" cm="1">
        <f t="array" ref="U578">IF(AND(B578:D578="",G578:P578=""),"",VLOOKUP(J578,ABen_Rates,3,FALSE)*T578*S578)</f>
        <v>0</v>
      </c>
      <c r="V578" s="8" cm="1">
        <f t="array" ref="V578">IF(AND(B578:D578="",G578:P578=""),"",VLOOKUP(D578,Treatment_Life,2,FALSE)*U578)</f>
        <v>0</v>
      </c>
      <c r="W578" s="8" cm="1">
        <f t="array" ref="W578">IF(AND(B578:D578="",G578:P578=""),"",(H578-G578)*O578*Lane_Width*Cost_m2)</f>
        <v>4492.8</v>
      </c>
      <c r="X578" s="8" cm="1">
        <f t="array" ref="X578">IF(AND(B578:D578="",G578:P578=""),"",V578*Av_Cost_Coll/W578)</f>
        <v>0</v>
      </c>
      <c r="Y578" s="8" cm="1">
        <f t="array" ref="Y578">IF(AND(B578:D578="",G578:P578=""),"",VLOOKUP(CONCATENATE(M578,"-",N578),Likelihood,2,FALSE))</f>
        <v>73</v>
      </c>
      <c r="Z578" s="8" t="str" cm="1">
        <f t="array" ref="Z578">IF(AND(B578:D578="",G578:P578=""),"",IF(X578&gt;=2,IF(Y578&gt;50,"P1","P3"),IF(X578&gt;0,IF(Y578&gt;50,"P2","P5"),IF(Y578&gt;50,"P4","P6"))))</f>
        <v>P4</v>
      </c>
    </row>
    <row r="579" spans="1:26" x14ac:dyDescent="0.35">
      <c r="A579" t="s">
        <v>197</v>
      </c>
      <c r="B579">
        <v>578</v>
      </c>
      <c r="C579" t="s">
        <v>307</v>
      </c>
      <c r="D579" t="s">
        <v>52</v>
      </c>
      <c r="E579" s="5" t="s">
        <v>112</v>
      </c>
      <c r="F579" s="5" t="s">
        <v>153</v>
      </c>
      <c r="G579">
        <v>0</v>
      </c>
      <c r="H579">
        <v>208</v>
      </c>
      <c r="I579" t="s">
        <v>172</v>
      </c>
      <c r="J579" t="s">
        <v>13</v>
      </c>
      <c r="K579">
        <v>0.3</v>
      </c>
      <c r="L579">
        <v>0.41400000000000003</v>
      </c>
      <c r="M579">
        <v>3</v>
      </c>
      <c r="N579">
        <v>2</v>
      </c>
      <c r="O579">
        <v>1</v>
      </c>
      <c r="P579">
        <v>4200</v>
      </c>
      <c r="Q579" s="8" t="str" cm="1">
        <f t="array" ref="Q579">IF(AND(B579="",D579="",G579:H579="",J579:P579),"",IF(OR(B579="",D579="",AND(D579&lt;&gt;"A",D579&lt;&gt;"B",D579&lt;&gt;"C",D579&lt;&gt;"D",D579&lt;&gt;"U"),G579&lt;0,H579&lt;G579,AND(J579&lt;&gt;"BC",J579&lt;&gt;"SG",J579&lt;&gt;"KQ",J579&lt;&gt;"R"),J579="",K579="",L579="",L579&lt; 0,OR(M579="",M579&gt;15),OR(N579="",N579&gt;15),O579="",P579=""),"ERROR - Please check inputs",""))</f>
        <v/>
      </c>
      <c r="R579" s="8" cm="1">
        <f t="array" ref="R579">IF(AND(B579:D579="",G579:P579=""),"",H579-G579)</f>
        <v>208</v>
      </c>
      <c r="S579" s="8" cm="1">
        <f t="array" ref="S579">IF(AND(B579:D579="",G579:P579=""),"",P579*R579/1000*365)</f>
        <v>318864</v>
      </c>
      <c r="T579" s="8" cm="1">
        <f t="array" ref="T579">IF(AND(B579:D579="",G579:P579=""),"",MAX(0,K579-L579))</f>
        <v>0</v>
      </c>
      <c r="U579" s="8" cm="1">
        <f t="array" ref="U579">IF(AND(B579:D579="",G579:P579=""),"",VLOOKUP(J579,ABen_Rates,3,FALSE)*T579*S579)</f>
        <v>0</v>
      </c>
      <c r="V579" s="8" cm="1">
        <f t="array" ref="V579">IF(AND(B579:D579="",G579:P579=""),"",VLOOKUP(D579,Treatment_Life,2,FALSE)*U579)</f>
        <v>0</v>
      </c>
      <c r="W579" s="8" cm="1">
        <f t="array" ref="W579">IF(AND(B579:D579="",G579:P579=""),"",(H579-G579)*O579*Lane_Width*Cost_m2)</f>
        <v>4492.8</v>
      </c>
      <c r="X579" s="8" cm="1">
        <f t="array" ref="X579">IF(AND(B579:D579="",G579:P579=""),"",V579*Av_Cost_Coll/W579)</f>
        <v>0</v>
      </c>
      <c r="Y579" s="8" cm="1">
        <f t="array" ref="Y579">IF(AND(B579:D579="",G579:P579=""),"",VLOOKUP(CONCATENATE(M579,"-",N579),Likelihood,2,FALSE))</f>
        <v>73</v>
      </c>
      <c r="Z579" s="8" t="str" cm="1">
        <f t="array" ref="Z579">IF(AND(B579:D579="",G579:P579=""),"",IF(X579&gt;=2,IF(Y579&gt;50,"P1","P3"),IF(X579&gt;0,IF(Y579&gt;50,"P2","P5"),IF(Y579&gt;50,"P4","P6"))))</f>
        <v>P4</v>
      </c>
    </row>
    <row r="580" spans="1:26" x14ac:dyDescent="0.35">
      <c r="A580" t="s">
        <v>197</v>
      </c>
      <c r="B580">
        <v>579</v>
      </c>
      <c r="C580" t="s">
        <v>308</v>
      </c>
      <c r="D580" t="s">
        <v>52</v>
      </c>
      <c r="E580" s="5" t="s">
        <v>112</v>
      </c>
      <c r="F580" s="5" t="s">
        <v>153</v>
      </c>
      <c r="G580">
        <v>946</v>
      </c>
      <c r="H580">
        <v>1061</v>
      </c>
      <c r="I580" t="s">
        <v>154</v>
      </c>
      <c r="J580" t="s">
        <v>13</v>
      </c>
      <c r="K580">
        <v>0.3</v>
      </c>
      <c r="L580">
        <v>0.45</v>
      </c>
      <c r="M580">
        <v>2</v>
      </c>
      <c r="N580">
        <v>0</v>
      </c>
      <c r="O580">
        <v>1</v>
      </c>
      <c r="P580">
        <v>4200</v>
      </c>
      <c r="Q580" s="8" t="str" cm="1">
        <f t="array" ref="Q580">IF(AND(B580="",D580="",G580:H580="",J580:P580),"",IF(OR(B580="",D580="",AND(D580&lt;&gt;"A",D580&lt;&gt;"B",D580&lt;&gt;"C",D580&lt;&gt;"D",D580&lt;&gt;"U"),G580&lt;0,H580&lt;G580,AND(J580&lt;&gt;"BC",J580&lt;&gt;"SG",J580&lt;&gt;"KQ",J580&lt;&gt;"R"),J580="",K580="",L580="",L580&lt; 0,OR(M580="",M580&gt;15),OR(N580="",N580&gt;15),O580="",P580=""),"ERROR - Please check inputs",""))</f>
        <v/>
      </c>
      <c r="R580" s="8" cm="1">
        <f t="array" ref="R580">IF(AND(B580:D580="",G580:P580=""),"",H580-G580)</f>
        <v>115</v>
      </c>
      <c r="S580" s="8" cm="1">
        <f t="array" ref="S580">IF(AND(B580:D580="",G580:P580=""),"",P580*R580/1000*365)</f>
        <v>176295</v>
      </c>
      <c r="T580" s="8" cm="1">
        <f t="array" ref="T580">IF(AND(B580:D580="",G580:P580=""),"",MAX(0,K580-L580))</f>
        <v>0</v>
      </c>
      <c r="U580" s="8" cm="1">
        <f t="array" ref="U580">IF(AND(B580:D580="",G580:P580=""),"",VLOOKUP(J580,ABen_Rates,3,FALSE)*T580*S580)</f>
        <v>0</v>
      </c>
      <c r="V580" s="8" cm="1">
        <f t="array" ref="V580">IF(AND(B580:D580="",G580:P580=""),"",VLOOKUP(D580,Treatment_Life,2,FALSE)*U580)</f>
        <v>0</v>
      </c>
      <c r="W580" s="8" cm="1">
        <f t="array" ref="W580">IF(AND(B580:D580="",G580:P580=""),"",(H580-G580)*O580*Lane_Width*Cost_m2)</f>
        <v>2484</v>
      </c>
      <c r="X580" s="8" cm="1">
        <f t="array" ref="X580">IF(AND(B580:D580="",G580:P580=""),"",V580*Av_Cost_Coll/W580)</f>
        <v>0</v>
      </c>
      <c r="Y580" s="8" cm="1">
        <f t="array" ref="Y580">IF(AND(B580:D580="",G580:P580=""),"",VLOOKUP(CONCATENATE(M580,"-",N580),Likelihood,2,FALSE))</f>
        <v>36</v>
      </c>
      <c r="Z580" s="8" t="str" cm="1">
        <f t="array" ref="Z580">IF(AND(B580:D580="",G580:P580=""),"",IF(X580&gt;=2,IF(Y580&gt;50,"P1","P3"),IF(X580&gt;0,IF(Y580&gt;50,"P2","P5"),IF(Y580&gt;50,"P4","P6"))))</f>
        <v>P6</v>
      </c>
    </row>
    <row r="581" spans="1:26" x14ac:dyDescent="0.35">
      <c r="A581" t="s">
        <v>197</v>
      </c>
      <c r="B581">
        <v>580</v>
      </c>
      <c r="C581" t="s">
        <v>308</v>
      </c>
      <c r="D581" t="s">
        <v>52</v>
      </c>
      <c r="E581" s="5" t="s">
        <v>112</v>
      </c>
      <c r="F581" s="5" t="s">
        <v>153</v>
      </c>
      <c r="G581">
        <v>1184</v>
      </c>
      <c r="H581">
        <v>1268</v>
      </c>
      <c r="I581" t="s">
        <v>154</v>
      </c>
      <c r="J581" t="s">
        <v>13</v>
      </c>
      <c r="K581">
        <v>0.3</v>
      </c>
      <c r="L581">
        <v>0.41300000000000003</v>
      </c>
      <c r="M581">
        <v>0</v>
      </c>
      <c r="N581">
        <v>0</v>
      </c>
      <c r="O581">
        <v>1</v>
      </c>
      <c r="P581">
        <v>4200</v>
      </c>
      <c r="Q581" s="8" t="str" cm="1">
        <f t="array" ref="Q581">IF(AND(B581="",D581="",G581:H581="",J581:P581),"",IF(OR(B581="",D581="",AND(D581&lt;&gt;"A",D581&lt;&gt;"B",D581&lt;&gt;"C",D581&lt;&gt;"D",D581&lt;&gt;"U"),G581&lt;0,H581&lt;G581,AND(J581&lt;&gt;"BC",J581&lt;&gt;"SG",J581&lt;&gt;"KQ",J581&lt;&gt;"R"),J581="",K581="",L581="",L581&lt; 0,OR(M581="",M581&gt;15),OR(N581="",N581&gt;15),O581="",P581=""),"ERROR - Please check inputs",""))</f>
        <v/>
      </c>
      <c r="R581" s="8" cm="1">
        <f t="array" ref="R581">IF(AND(B581:D581="",G581:P581=""),"",H581-G581)</f>
        <v>84</v>
      </c>
      <c r="S581" s="8" cm="1">
        <f t="array" ref="S581">IF(AND(B581:D581="",G581:P581=""),"",P581*R581/1000*365)</f>
        <v>128772</v>
      </c>
      <c r="T581" s="8" cm="1">
        <f t="array" ref="T581">IF(AND(B581:D581="",G581:P581=""),"",MAX(0,K581-L581))</f>
        <v>0</v>
      </c>
      <c r="U581" s="8" cm="1">
        <f t="array" ref="U581">IF(AND(B581:D581="",G581:P581=""),"",VLOOKUP(J581,ABen_Rates,3,FALSE)*T581*S581)</f>
        <v>0</v>
      </c>
      <c r="V581" s="8" cm="1">
        <f t="array" ref="V581">IF(AND(B581:D581="",G581:P581=""),"",VLOOKUP(D581,Treatment_Life,2,FALSE)*U581)</f>
        <v>0</v>
      </c>
      <c r="W581" s="8" cm="1">
        <f t="array" ref="W581">IF(AND(B581:D581="",G581:P581=""),"",(H581-G581)*O581*Lane_Width*Cost_m2)</f>
        <v>1814.4</v>
      </c>
      <c r="X581" s="8" cm="1">
        <f t="array" ref="X581">IF(AND(B581:D581="",G581:P581=""),"",V581*Av_Cost_Coll/W581)</f>
        <v>0</v>
      </c>
      <c r="Y581" s="8" cm="1">
        <f t="array" ref="Y581">IF(AND(B581:D581="",G581:P581=""),"",VLOOKUP(CONCATENATE(M581,"-",N581),Likelihood,2,FALSE))</f>
        <v>50</v>
      </c>
      <c r="Z581" s="8" t="str" cm="1">
        <f t="array" ref="Z581">IF(AND(B581:D581="",G581:P581=""),"",IF(X581&gt;=2,IF(Y581&gt;50,"P1","P3"),IF(X581&gt;0,IF(Y581&gt;50,"P2","P5"),IF(Y581&gt;50,"P4","P6"))))</f>
        <v>P6</v>
      </c>
    </row>
    <row r="582" spans="1:26" x14ac:dyDescent="0.35">
      <c r="A582" t="s">
        <v>197</v>
      </c>
      <c r="B582">
        <v>581</v>
      </c>
      <c r="C582" t="s">
        <v>308</v>
      </c>
      <c r="D582" t="s">
        <v>52</v>
      </c>
      <c r="E582" s="5" t="s">
        <v>112</v>
      </c>
      <c r="F582" s="5" t="s">
        <v>153</v>
      </c>
      <c r="G582">
        <v>1268</v>
      </c>
      <c r="H582">
        <v>1328</v>
      </c>
      <c r="I582" t="s">
        <v>154</v>
      </c>
      <c r="J582" t="s">
        <v>13</v>
      </c>
      <c r="K582">
        <v>0.3</v>
      </c>
      <c r="L582">
        <v>0.40800000000000003</v>
      </c>
      <c r="M582">
        <v>0</v>
      </c>
      <c r="N582">
        <v>0</v>
      </c>
      <c r="O582">
        <v>1</v>
      </c>
      <c r="P582">
        <v>4200</v>
      </c>
      <c r="Q582" s="8" t="str" cm="1">
        <f t="array" ref="Q582">IF(AND(B582="",D582="",G582:H582="",J582:P582),"",IF(OR(B582="",D582="",AND(D582&lt;&gt;"A",D582&lt;&gt;"B",D582&lt;&gt;"C",D582&lt;&gt;"D",D582&lt;&gt;"U"),G582&lt;0,H582&lt;G582,AND(J582&lt;&gt;"BC",J582&lt;&gt;"SG",J582&lt;&gt;"KQ",J582&lt;&gt;"R"),J582="",K582="",L582="",L582&lt; 0,OR(M582="",M582&gt;15),OR(N582="",N582&gt;15),O582="",P582=""),"ERROR - Please check inputs",""))</f>
        <v/>
      </c>
      <c r="R582" s="8" cm="1">
        <f t="array" ref="R582">IF(AND(B582:D582="",G582:P582=""),"",H582-G582)</f>
        <v>60</v>
      </c>
      <c r="S582" s="8" cm="1">
        <f t="array" ref="S582">IF(AND(B582:D582="",G582:P582=""),"",P582*R582/1000*365)</f>
        <v>91980</v>
      </c>
      <c r="T582" s="8" cm="1">
        <f t="array" ref="T582">IF(AND(B582:D582="",G582:P582=""),"",MAX(0,K582-L582))</f>
        <v>0</v>
      </c>
      <c r="U582" s="8" cm="1">
        <f t="array" ref="U582">IF(AND(B582:D582="",G582:P582=""),"",VLOOKUP(J582,ABen_Rates,3,FALSE)*T582*S582)</f>
        <v>0</v>
      </c>
      <c r="V582" s="8" cm="1">
        <f t="array" ref="V582">IF(AND(B582:D582="",G582:P582=""),"",VLOOKUP(D582,Treatment_Life,2,FALSE)*U582)</f>
        <v>0</v>
      </c>
      <c r="W582" s="8" cm="1">
        <f t="array" ref="W582">IF(AND(B582:D582="",G582:P582=""),"",(H582-G582)*O582*Lane_Width*Cost_m2)</f>
        <v>1296</v>
      </c>
      <c r="X582" s="8" cm="1">
        <f t="array" ref="X582">IF(AND(B582:D582="",G582:P582=""),"",V582*Av_Cost_Coll/W582)</f>
        <v>0</v>
      </c>
      <c r="Y582" s="8" cm="1">
        <f t="array" ref="Y582">IF(AND(B582:D582="",G582:P582=""),"",VLOOKUP(CONCATENATE(M582,"-",N582),Likelihood,2,FALSE))</f>
        <v>50</v>
      </c>
      <c r="Z582" s="8" t="str" cm="1">
        <f t="array" ref="Z582">IF(AND(B582:D582="",G582:P582=""),"",IF(X582&gt;=2,IF(Y582&gt;50,"P1","P3"),IF(X582&gt;0,IF(Y582&gt;50,"P2","P5"),IF(Y582&gt;50,"P4","P6"))))</f>
        <v>P6</v>
      </c>
    </row>
    <row r="583" spans="1:26" x14ac:dyDescent="0.35">
      <c r="A583" t="s">
        <v>197</v>
      </c>
      <c r="B583">
        <v>582</v>
      </c>
      <c r="C583" t="s">
        <v>308</v>
      </c>
      <c r="D583" t="s">
        <v>52</v>
      </c>
      <c r="E583" s="5" t="s">
        <v>112</v>
      </c>
      <c r="F583" s="5" t="s">
        <v>153</v>
      </c>
      <c r="G583">
        <v>0</v>
      </c>
      <c r="H583">
        <v>123</v>
      </c>
      <c r="I583" t="s">
        <v>172</v>
      </c>
      <c r="J583" t="s">
        <v>13</v>
      </c>
      <c r="K583">
        <v>0.3</v>
      </c>
      <c r="L583">
        <v>0.41100000000000003</v>
      </c>
      <c r="M583">
        <v>3</v>
      </c>
      <c r="N583">
        <v>1</v>
      </c>
      <c r="O583">
        <v>1</v>
      </c>
      <c r="P583">
        <v>4200</v>
      </c>
      <c r="Q583" s="8" t="str" cm="1">
        <f t="array" ref="Q583">IF(AND(B583="",D583="",G583:H583="",J583:P583),"",IF(OR(B583="",D583="",AND(D583&lt;&gt;"A",D583&lt;&gt;"B",D583&lt;&gt;"C",D583&lt;&gt;"D",D583&lt;&gt;"U"),G583&lt;0,H583&lt;G583,AND(J583&lt;&gt;"BC",J583&lt;&gt;"SG",J583&lt;&gt;"KQ",J583&lt;&gt;"R"),J583="",K583="",L583="",L583&lt; 0,OR(M583="",M583&gt;15),OR(N583="",N583&gt;15),O583="",P583=""),"ERROR - Please check inputs",""))</f>
        <v/>
      </c>
      <c r="R583" s="8" cm="1">
        <f t="array" ref="R583">IF(AND(B583:D583="",G583:P583=""),"",H583-G583)</f>
        <v>123</v>
      </c>
      <c r="S583" s="8" cm="1">
        <f t="array" ref="S583">IF(AND(B583:D583="",G583:P583=""),"",P583*R583/1000*365)</f>
        <v>188559</v>
      </c>
      <c r="T583" s="8" cm="1">
        <f t="array" ref="T583">IF(AND(B583:D583="",G583:P583=""),"",MAX(0,K583-L583))</f>
        <v>0</v>
      </c>
      <c r="U583" s="8" cm="1">
        <f t="array" ref="U583">IF(AND(B583:D583="",G583:P583=""),"",VLOOKUP(J583,ABen_Rates,3,FALSE)*T583*S583)</f>
        <v>0</v>
      </c>
      <c r="V583" s="8" cm="1">
        <f t="array" ref="V583">IF(AND(B583:D583="",G583:P583=""),"",VLOOKUP(D583,Treatment_Life,2,FALSE)*U583)</f>
        <v>0</v>
      </c>
      <c r="W583" s="8" cm="1">
        <f t="array" ref="W583">IF(AND(B583:D583="",G583:P583=""),"",(H583-G583)*O583*Lane_Width*Cost_m2)</f>
        <v>2656.8</v>
      </c>
      <c r="X583" s="8" cm="1">
        <f t="array" ref="X583">IF(AND(B583:D583="",G583:P583=""),"",V583*Av_Cost_Coll/W583)</f>
        <v>0</v>
      </c>
      <c r="Y583" s="8" cm="1">
        <f t="array" ref="Y583">IF(AND(B583:D583="",G583:P583=""),"",VLOOKUP(CONCATENATE(M583,"-",N583),Likelihood,2,FALSE))</f>
        <v>51</v>
      </c>
      <c r="Z583" s="8" t="str" cm="1">
        <f t="array" ref="Z583">IF(AND(B583:D583="",G583:P583=""),"",IF(X583&gt;=2,IF(Y583&gt;50,"P1","P3"),IF(X583&gt;0,IF(Y583&gt;50,"P2","P5"),IF(Y583&gt;50,"P4","P6"))))</f>
        <v>P4</v>
      </c>
    </row>
    <row r="584" spans="1:26" x14ac:dyDescent="0.35">
      <c r="A584" t="s">
        <v>197</v>
      </c>
      <c r="B584">
        <v>583</v>
      </c>
      <c r="C584" t="s">
        <v>308</v>
      </c>
      <c r="D584" t="s">
        <v>52</v>
      </c>
      <c r="E584" s="5" t="s">
        <v>112</v>
      </c>
      <c r="F584" s="5" t="s">
        <v>153</v>
      </c>
      <c r="G584">
        <v>183</v>
      </c>
      <c r="H584">
        <v>280</v>
      </c>
      <c r="I584" t="s">
        <v>172</v>
      </c>
      <c r="J584" t="s">
        <v>13</v>
      </c>
      <c r="K584">
        <v>0.3</v>
      </c>
      <c r="L584">
        <v>0.44</v>
      </c>
      <c r="M584">
        <v>2</v>
      </c>
      <c r="N584">
        <v>1</v>
      </c>
      <c r="O584">
        <v>1</v>
      </c>
      <c r="P584">
        <v>4200</v>
      </c>
      <c r="Q584" s="8" t="str" cm="1">
        <f t="array" ref="Q584">IF(AND(B584="",D584="",G584:H584="",J584:P584),"",IF(OR(B584="",D584="",AND(D584&lt;&gt;"A",D584&lt;&gt;"B",D584&lt;&gt;"C",D584&lt;&gt;"D",D584&lt;&gt;"U"),G584&lt;0,H584&lt;G584,AND(J584&lt;&gt;"BC",J584&lt;&gt;"SG",J584&lt;&gt;"KQ",J584&lt;&gt;"R"),J584="",K584="",L584="",L584&lt; 0,OR(M584="",M584&gt;15),OR(N584="",N584&gt;15),O584="",P584=""),"ERROR - Please check inputs",""))</f>
        <v/>
      </c>
      <c r="R584" s="8" cm="1">
        <f t="array" ref="R584">IF(AND(B584:D584="",G584:P584=""),"",H584-G584)</f>
        <v>97</v>
      </c>
      <c r="S584" s="8" cm="1">
        <f t="array" ref="S584">IF(AND(B584:D584="",G584:P584=""),"",P584*R584/1000*365)</f>
        <v>148701</v>
      </c>
      <c r="T584" s="8" cm="1">
        <f t="array" ref="T584">IF(AND(B584:D584="",G584:P584=""),"",MAX(0,K584-L584))</f>
        <v>0</v>
      </c>
      <c r="U584" s="8" cm="1">
        <f t="array" ref="U584">IF(AND(B584:D584="",G584:P584=""),"",VLOOKUP(J584,ABen_Rates,3,FALSE)*T584*S584)</f>
        <v>0</v>
      </c>
      <c r="V584" s="8" cm="1">
        <f t="array" ref="V584">IF(AND(B584:D584="",G584:P584=""),"",VLOOKUP(D584,Treatment_Life,2,FALSE)*U584)</f>
        <v>0</v>
      </c>
      <c r="W584" s="8" cm="1">
        <f t="array" ref="W584">IF(AND(B584:D584="",G584:P584=""),"",(H584-G584)*O584*Lane_Width*Cost_m2)</f>
        <v>2095.1999999999998</v>
      </c>
      <c r="X584" s="8" cm="1">
        <f t="array" ref="X584">IF(AND(B584:D584="",G584:P584=""),"",V584*Av_Cost_Coll/W584)</f>
        <v>0</v>
      </c>
      <c r="Y584" s="8" cm="1">
        <f t="array" ref="Y584">IF(AND(B584:D584="",G584:P584=""),"",VLOOKUP(CONCATENATE(M584,"-",N584),Likelihood,2,FALSE))</f>
        <v>59</v>
      </c>
      <c r="Z584" s="8" t="str" cm="1">
        <f t="array" ref="Z584">IF(AND(B584:D584="",G584:P584=""),"",IF(X584&gt;=2,IF(Y584&gt;50,"P1","P3"),IF(X584&gt;0,IF(Y584&gt;50,"P2","P5"),IF(Y584&gt;50,"P4","P6"))))</f>
        <v>P4</v>
      </c>
    </row>
    <row r="585" spans="1:26" x14ac:dyDescent="0.35">
      <c r="A585" t="s">
        <v>197</v>
      </c>
      <c r="B585">
        <v>584</v>
      </c>
      <c r="C585" t="s">
        <v>308</v>
      </c>
      <c r="D585" t="s">
        <v>52</v>
      </c>
      <c r="E585" s="5" t="s">
        <v>112</v>
      </c>
      <c r="F585" s="5" t="s">
        <v>153</v>
      </c>
      <c r="G585">
        <v>588</v>
      </c>
      <c r="H585">
        <v>653</v>
      </c>
      <c r="I585" t="s">
        <v>172</v>
      </c>
      <c r="J585" t="s">
        <v>13</v>
      </c>
      <c r="K585">
        <v>0.3</v>
      </c>
      <c r="L585">
        <v>0.45</v>
      </c>
      <c r="M585">
        <v>1</v>
      </c>
      <c r="N585">
        <v>0</v>
      </c>
      <c r="O585">
        <v>1</v>
      </c>
      <c r="P585">
        <v>4200</v>
      </c>
      <c r="Q585" s="8" t="str" cm="1">
        <f t="array" ref="Q585">IF(AND(B585="",D585="",G585:H585="",J585:P585),"",IF(OR(B585="",D585="",AND(D585&lt;&gt;"A",D585&lt;&gt;"B",D585&lt;&gt;"C",D585&lt;&gt;"D",D585&lt;&gt;"U"),G585&lt;0,H585&lt;G585,AND(J585&lt;&gt;"BC",J585&lt;&gt;"SG",J585&lt;&gt;"KQ",J585&lt;&gt;"R"),J585="",K585="",L585="",L585&lt; 0,OR(M585="",M585&gt;15),OR(N585="",N585&gt;15),O585="",P585=""),"ERROR - Please check inputs",""))</f>
        <v/>
      </c>
      <c r="R585" s="8" cm="1">
        <f t="array" ref="R585">IF(AND(B585:D585="",G585:P585=""),"",H585-G585)</f>
        <v>65</v>
      </c>
      <c r="S585" s="8" cm="1">
        <f t="array" ref="S585">IF(AND(B585:D585="",G585:P585=""),"",P585*R585/1000*365)</f>
        <v>99645</v>
      </c>
      <c r="T585" s="8" cm="1">
        <f t="array" ref="T585">IF(AND(B585:D585="",G585:P585=""),"",MAX(0,K585-L585))</f>
        <v>0</v>
      </c>
      <c r="U585" s="8" cm="1">
        <f t="array" ref="U585">IF(AND(B585:D585="",G585:P585=""),"",VLOOKUP(J585,ABen_Rates,3,FALSE)*T585*S585)</f>
        <v>0</v>
      </c>
      <c r="V585" s="8" cm="1">
        <f t="array" ref="V585">IF(AND(B585:D585="",G585:P585=""),"",VLOOKUP(D585,Treatment_Life,2,FALSE)*U585)</f>
        <v>0</v>
      </c>
      <c r="W585" s="8" cm="1">
        <f t="array" ref="W585">IF(AND(B585:D585="",G585:P585=""),"",(H585-G585)*O585*Lane_Width*Cost_m2)</f>
        <v>1404</v>
      </c>
      <c r="X585" s="8" cm="1">
        <f t="array" ref="X585">IF(AND(B585:D585="",G585:P585=""),"",V585*Av_Cost_Coll/W585)</f>
        <v>0</v>
      </c>
      <c r="Y585" s="8" cm="1">
        <f t="array" ref="Y585">IF(AND(B585:D585="",G585:P585=""),"",VLOOKUP(CONCATENATE(M585,"-",N585),Likelihood,2,FALSE))</f>
        <v>43</v>
      </c>
      <c r="Z585" s="8" t="str" cm="1">
        <f t="array" ref="Z585">IF(AND(B585:D585="",G585:P585=""),"",IF(X585&gt;=2,IF(Y585&gt;50,"P1","P3"),IF(X585&gt;0,IF(Y585&gt;50,"P2","P5"),IF(Y585&gt;50,"P4","P6"))))</f>
        <v>P6</v>
      </c>
    </row>
    <row r="586" spans="1:26" x14ac:dyDescent="0.35">
      <c r="A586" t="s">
        <v>197</v>
      </c>
      <c r="B586">
        <v>585</v>
      </c>
      <c r="C586" t="s">
        <v>308</v>
      </c>
      <c r="D586" t="s">
        <v>52</v>
      </c>
      <c r="E586" s="5" t="s">
        <v>112</v>
      </c>
      <c r="F586" s="5" t="s">
        <v>153</v>
      </c>
      <c r="G586">
        <v>759</v>
      </c>
      <c r="H586">
        <v>826</v>
      </c>
      <c r="I586" t="s">
        <v>172</v>
      </c>
      <c r="J586" t="s">
        <v>13</v>
      </c>
      <c r="K586">
        <v>0.3</v>
      </c>
      <c r="L586">
        <v>0.47699999999999998</v>
      </c>
      <c r="M586">
        <v>2</v>
      </c>
      <c r="N586">
        <v>0</v>
      </c>
      <c r="O586">
        <v>1</v>
      </c>
      <c r="P586">
        <v>4200</v>
      </c>
      <c r="Q586" s="8" t="str" cm="1">
        <f t="array" ref="Q586">IF(AND(B586="",D586="",G586:H586="",J586:P586),"",IF(OR(B586="",D586="",AND(D586&lt;&gt;"A",D586&lt;&gt;"B",D586&lt;&gt;"C",D586&lt;&gt;"D",D586&lt;&gt;"U"),G586&lt;0,H586&lt;G586,AND(J586&lt;&gt;"BC",J586&lt;&gt;"SG",J586&lt;&gt;"KQ",J586&lt;&gt;"R"),J586="",K586="",L586="",L586&lt; 0,OR(M586="",M586&gt;15),OR(N586="",N586&gt;15),O586="",P586=""),"ERROR - Please check inputs",""))</f>
        <v/>
      </c>
      <c r="R586" s="8" cm="1">
        <f t="array" ref="R586">IF(AND(B586:D586="",G586:P586=""),"",H586-G586)</f>
        <v>67</v>
      </c>
      <c r="S586" s="8" cm="1">
        <f t="array" ref="S586">IF(AND(B586:D586="",G586:P586=""),"",P586*R586/1000*365)</f>
        <v>102710.99999999999</v>
      </c>
      <c r="T586" s="8" cm="1">
        <f t="array" ref="T586">IF(AND(B586:D586="",G586:P586=""),"",MAX(0,K586-L586))</f>
        <v>0</v>
      </c>
      <c r="U586" s="8" cm="1">
        <f t="array" ref="U586">IF(AND(B586:D586="",G586:P586=""),"",VLOOKUP(J586,ABen_Rates,3,FALSE)*T586*S586)</f>
        <v>0</v>
      </c>
      <c r="V586" s="8" cm="1">
        <f t="array" ref="V586">IF(AND(B586:D586="",G586:P586=""),"",VLOOKUP(D586,Treatment_Life,2,FALSE)*U586)</f>
        <v>0</v>
      </c>
      <c r="W586" s="8" cm="1">
        <f t="array" ref="W586">IF(AND(B586:D586="",G586:P586=""),"",(H586-G586)*O586*Lane_Width*Cost_m2)</f>
        <v>1447.2</v>
      </c>
      <c r="X586" s="8" cm="1">
        <f t="array" ref="X586">IF(AND(B586:D586="",G586:P586=""),"",V586*Av_Cost_Coll/W586)</f>
        <v>0</v>
      </c>
      <c r="Y586" s="8" cm="1">
        <f t="array" ref="Y586">IF(AND(B586:D586="",G586:P586=""),"",VLOOKUP(CONCATENATE(M586,"-",N586),Likelihood,2,FALSE))</f>
        <v>36</v>
      </c>
      <c r="Z586" s="8" t="str" cm="1">
        <f t="array" ref="Z586">IF(AND(B586:D586="",G586:P586=""),"",IF(X586&gt;=2,IF(Y586&gt;50,"P1","P3"),IF(X586&gt;0,IF(Y586&gt;50,"P2","P5"),IF(Y586&gt;50,"P4","P6"))))</f>
        <v>P6</v>
      </c>
    </row>
    <row r="587" spans="1:26" x14ac:dyDescent="0.35">
      <c r="A587" t="s">
        <v>197</v>
      </c>
      <c r="B587">
        <v>586</v>
      </c>
      <c r="C587" t="s">
        <v>308</v>
      </c>
      <c r="D587" t="s">
        <v>52</v>
      </c>
      <c r="E587" s="5" t="s">
        <v>112</v>
      </c>
      <c r="F587" s="5" t="s">
        <v>153</v>
      </c>
      <c r="G587">
        <v>914</v>
      </c>
      <c r="H587">
        <v>996</v>
      </c>
      <c r="I587" t="s">
        <v>172</v>
      </c>
      <c r="J587" t="s">
        <v>7</v>
      </c>
      <c r="K587">
        <v>0.35</v>
      </c>
      <c r="L587">
        <v>0.35400000000000004</v>
      </c>
      <c r="M587">
        <v>2</v>
      </c>
      <c r="N587">
        <v>0</v>
      </c>
      <c r="O587">
        <v>1</v>
      </c>
      <c r="P587">
        <v>4200</v>
      </c>
      <c r="Q587" s="8" t="str" cm="1">
        <f t="array" ref="Q587">IF(AND(B587="",D587="",G587:H587="",J587:P587),"",IF(OR(B587="",D587="",AND(D587&lt;&gt;"A",D587&lt;&gt;"B",D587&lt;&gt;"C",D587&lt;&gt;"D",D587&lt;&gt;"U"),G587&lt;0,H587&lt;G587,AND(J587&lt;&gt;"BC",J587&lt;&gt;"SG",J587&lt;&gt;"KQ",J587&lt;&gt;"R"),J587="",K587="",L587="",L587&lt; 0,OR(M587="",M587&gt;15),OR(N587="",N587&gt;15),O587="",P587=""),"ERROR - Please check inputs",""))</f>
        <v/>
      </c>
      <c r="R587" s="8" cm="1">
        <f t="array" ref="R587">IF(AND(B587:D587="",G587:P587=""),"",H587-G587)</f>
        <v>82</v>
      </c>
      <c r="S587" s="8" cm="1">
        <f t="array" ref="S587">IF(AND(B587:D587="",G587:P587=""),"",P587*R587/1000*365)</f>
        <v>125705.99999999999</v>
      </c>
      <c r="T587" s="8" cm="1">
        <f t="array" ref="T587">IF(AND(B587:D587="",G587:P587=""),"",MAX(0,K587-L587))</f>
        <v>0</v>
      </c>
      <c r="U587" s="8" cm="1">
        <f t="array" ref="U587">IF(AND(B587:D587="",G587:P587=""),"",VLOOKUP(J587,ABen_Rates,3,FALSE)*T587*S587)</f>
        <v>0</v>
      </c>
      <c r="V587" s="8" cm="1">
        <f t="array" ref="V587">IF(AND(B587:D587="",G587:P587=""),"",VLOOKUP(D587,Treatment_Life,2,FALSE)*U587)</f>
        <v>0</v>
      </c>
      <c r="W587" s="8" cm="1">
        <f t="array" ref="W587">IF(AND(B587:D587="",G587:P587=""),"",(H587-G587)*O587*Lane_Width*Cost_m2)</f>
        <v>1771.1999999999998</v>
      </c>
      <c r="X587" s="8" cm="1">
        <f t="array" ref="X587">IF(AND(B587:D587="",G587:P587=""),"",V587*Av_Cost_Coll/W587)</f>
        <v>0</v>
      </c>
      <c r="Y587" s="8" cm="1">
        <f t="array" ref="Y587">IF(AND(B587:D587="",G587:P587=""),"",VLOOKUP(CONCATENATE(M587,"-",N587),Likelihood,2,FALSE))</f>
        <v>36</v>
      </c>
      <c r="Z587" s="8" t="str" cm="1">
        <f t="array" ref="Z587">IF(AND(B587:D587="",G587:P587=""),"",IF(X587&gt;=2,IF(Y587&gt;50,"P1","P3"),IF(X587&gt;0,IF(Y587&gt;50,"P2","P5"),IF(Y587&gt;50,"P4","P6"))))</f>
        <v>P6</v>
      </c>
    </row>
    <row r="588" spans="1:26" x14ac:dyDescent="0.35">
      <c r="A588" t="s">
        <v>197</v>
      </c>
      <c r="B588">
        <v>587</v>
      </c>
      <c r="C588" t="s">
        <v>308</v>
      </c>
      <c r="D588" t="s">
        <v>52</v>
      </c>
      <c r="E588" s="5" t="s">
        <v>112</v>
      </c>
      <c r="F588" s="5" t="s">
        <v>153</v>
      </c>
      <c r="G588">
        <v>996</v>
      </c>
      <c r="H588">
        <v>1111</v>
      </c>
      <c r="I588" t="s">
        <v>172</v>
      </c>
      <c r="J588" t="s">
        <v>13</v>
      </c>
      <c r="K588">
        <v>0.3</v>
      </c>
      <c r="L588">
        <v>0.4</v>
      </c>
      <c r="M588">
        <v>2</v>
      </c>
      <c r="N588">
        <v>0</v>
      </c>
      <c r="O588">
        <v>1</v>
      </c>
      <c r="P588">
        <v>4200</v>
      </c>
      <c r="Q588" s="8" t="str" cm="1">
        <f t="array" ref="Q588">IF(AND(B588="",D588="",G588:H588="",J588:P588),"",IF(OR(B588="",D588="",AND(D588&lt;&gt;"A",D588&lt;&gt;"B",D588&lt;&gt;"C",D588&lt;&gt;"D",D588&lt;&gt;"U"),G588&lt;0,H588&lt;G588,AND(J588&lt;&gt;"BC",J588&lt;&gt;"SG",J588&lt;&gt;"KQ",J588&lt;&gt;"R"),J588="",K588="",L588="",L588&lt; 0,OR(M588="",M588&gt;15),OR(N588="",N588&gt;15),O588="",P588=""),"ERROR - Please check inputs",""))</f>
        <v/>
      </c>
      <c r="R588" s="8" cm="1">
        <f t="array" ref="R588">IF(AND(B588:D588="",G588:P588=""),"",H588-G588)</f>
        <v>115</v>
      </c>
      <c r="S588" s="8" cm="1">
        <f t="array" ref="S588">IF(AND(B588:D588="",G588:P588=""),"",P588*R588/1000*365)</f>
        <v>176295</v>
      </c>
      <c r="T588" s="8" cm="1">
        <f t="array" ref="T588">IF(AND(B588:D588="",G588:P588=""),"",MAX(0,K588-L588))</f>
        <v>0</v>
      </c>
      <c r="U588" s="8" cm="1">
        <f t="array" ref="U588">IF(AND(B588:D588="",G588:P588=""),"",VLOOKUP(J588,ABen_Rates,3,FALSE)*T588*S588)</f>
        <v>0</v>
      </c>
      <c r="V588" s="8" cm="1">
        <f t="array" ref="V588">IF(AND(B588:D588="",G588:P588=""),"",VLOOKUP(D588,Treatment_Life,2,FALSE)*U588)</f>
        <v>0</v>
      </c>
      <c r="W588" s="8" cm="1">
        <f t="array" ref="W588">IF(AND(B588:D588="",G588:P588=""),"",(H588-G588)*O588*Lane_Width*Cost_m2)</f>
        <v>2484</v>
      </c>
      <c r="X588" s="8" cm="1">
        <f t="array" ref="X588">IF(AND(B588:D588="",G588:P588=""),"",V588*Av_Cost_Coll/W588)</f>
        <v>0</v>
      </c>
      <c r="Y588" s="8" cm="1">
        <f t="array" ref="Y588">IF(AND(B588:D588="",G588:P588=""),"",VLOOKUP(CONCATENATE(M588,"-",N588),Likelihood,2,FALSE))</f>
        <v>36</v>
      </c>
      <c r="Z588" s="8" t="str" cm="1">
        <f t="array" ref="Z588">IF(AND(B588:D588="",G588:P588=""),"",IF(X588&gt;=2,IF(Y588&gt;50,"P1","P3"),IF(X588&gt;0,IF(Y588&gt;50,"P2","P5"),IF(Y588&gt;50,"P4","P6"))))</f>
        <v>P6</v>
      </c>
    </row>
    <row r="589" spans="1:26" x14ac:dyDescent="0.35">
      <c r="A589" t="s">
        <v>197</v>
      </c>
      <c r="B589">
        <v>588</v>
      </c>
      <c r="C589" t="s">
        <v>308</v>
      </c>
      <c r="D589" t="s">
        <v>52</v>
      </c>
      <c r="E589" s="5" t="s">
        <v>112</v>
      </c>
      <c r="F589" s="5" t="s">
        <v>153</v>
      </c>
      <c r="G589">
        <v>1234</v>
      </c>
      <c r="H589">
        <v>1318</v>
      </c>
      <c r="I589" t="s">
        <v>172</v>
      </c>
      <c r="J589" t="s">
        <v>13</v>
      </c>
      <c r="K589">
        <v>0.3</v>
      </c>
      <c r="L589">
        <v>0.39800000000000002</v>
      </c>
      <c r="M589">
        <v>0</v>
      </c>
      <c r="N589">
        <v>0</v>
      </c>
      <c r="O589">
        <v>1</v>
      </c>
      <c r="P589">
        <v>4200</v>
      </c>
      <c r="Q589" s="8" t="str" cm="1">
        <f t="array" ref="Q589">IF(AND(B589="",D589="",G589:H589="",J589:P589),"",IF(OR(B589="",D589="",AND(D589&lt;&gt;"A",D589&lt;&gt;"B",D589&lt;&gt;"C",D589&lt;&gt;"D",D589&lt;&gt;"U"),G589&lt;0,H589&lt;G589,AND(J589&lt;&gt;"BC",J589&lt;&gt;"SG",J589&lt;&gt;"KQ",J589&lt;&gt;"R"),J589="",K589="",L589="",L589&lt; 0,OR(M589="",M589&gt;15),OR(N589="",N589&gt;15),O589="",P589=""),"ERROR - Please check inputs",""))</f>
        <v/>
      </c>
      <c r="R589" s="8" cm="1">
        <f t="array" ref="R589">IF(AND(B589:D589="",G589:P589=""),"",H589-G589)</f>
        <v>84</v>
      </c>
      <c r="S589" s="8" cm="1">
        <f t="array" ref="S589">IF(AND(B589:D589="",G589:P589=""),"",P589*R589/1000*365)</f>
        <v>128772</v>
      </c>
      <c r="T589" s="8" cm="1">
        <f t="array" ref="T589">IF(AND(B589:D589="",G589:P589=""),"",MAX(0,K589-L589))</f>
        <v>0</v>
      </c>
      <c r="U589" s="8" cm="1">
        <f t="array" ref="U589">IF(AND(B589:D589="",G589:P589=""),"",VLOOKUP(J589,ABen_Rates,3,FALSE)*T589*S589)</f>
        <v>0</v>
      </c>
      <c r="V589" s="8" cm="1">
        <f t="array" ref="V589">IF(AND(B589:D589="",G589:P589=""),"",VLOOKUP(D589,Treatment_Life,2,FALSE)*U589)</f>
        <v>0</v>
      </c>
      <c r="W589" s="8" cm="1">
        <f t="array" ref="W589">IF(AND(B589:D589="",G589:P589=""),"",(H589-G589)*O589*Lane_Width*Cost_m2)</f>
        <v>1814.4</v>
      </c>
      <c r="X589" s="8" cm="1">
        <f t="array" ref="X589">IF(AND(B589:D589="",G589:P589=""),"",V589*Av_Cost_Coll/W589)</f>
        <v>0</v>
      </c>
      <c r="Y589" s="8" cm="1">
        <f t="array" ref="Y589">IF(AND(B589:D589="",G589:P589=""),"",VLOOKUP(CONCATENATE(M589,"-",N589),Likelihood,2,FALSE))</f>
        <v>50</v>
      </c>
      <c r="Z589" s="8" t="str" cm="1">
        <f t="array" ref="Z589">IF(AND(B589:D589="",G589:P589=""),"",IF(X589&gt;=2,IF(Y589&gt;50,"P1","P3"),IF(X589&gt;0,IF(Y589&gt;50,"P2","P5"),IF(Y589&gt;50,"P4","P6"))))</f>
        <v>P6</v>
      </c>
    </row>
    <row r="590" spans="1:26" x14ac:dyDescent="0.35">
      <c r="A590" t="s">
        <v>197</v>
      </c>
      <c r="B590">
        <v>589</v>
      </c>
      <c r="C590" t="s">
        <v>309</v>
      </c>
      <c r="D590" t="s">
        <v>52</v>
      </c>
      <c r="E590" s="5" t="s">
        <v>112</v>
      </c>
      <c r="F590" s="5" t="s">
        <v>153</v>
      </c>
      <c r="G590">
        <v>210</v>
      </c>
      <c r="H590">
        <v>225</v>
      </c>
      <c r="I590" t="s">
        <v>172</v>
      </c>
      <c r="J590" t="s">
        <v>13</v>
      </c>
      <c r="K590">
        <v>0.3</v>
      </c>
      <c r="L590">
        <v>0.44</v>
      </c>
      <c r="M590">
        <v>6</v>
      </c>
      <c r="N590">
        <v>1</v>
      </c>
      <c r="O590">
        <v>1</v>
      </c>
      <c r="P590">
        <v>4200</v>
      </c>
      <c r="Q590" s="8" t="str" cm="1">
        <f t="array" ref="Q590">IF(AND(B590="",D590="",G590:H590="",J590:P590),"",IF(OR(B590="",D590="",AND(D590&lt;&gt;"A",D590&lt;&gt;"B",D590&lt;&gt;"C",D590&lt;&gt;"D",D590&lt;&gt;"U"),G590&lt;0,H590&lt;G590,AND(J590&lt;&gt;"BC",J590&lt;&gt;"SG",J590&lt;&gt;"KQ",J590&lt;&gt;"R"),J590="",K590="",L590="",L590&lt; 0,OR(M590="",M590&gt;15),OR(N590="",N590&gt;15),O590="",P590=""),"ERROR - Please check inputs",""))</f>
        <v/>
      </c>
      <c r="R590" s="8" cm="1">
        <f t="array" ref="R590">IF(AND(B590:D590="",G590:P590=""),"",H590-G590)</f>
        <v>15</v>
      </c>
      <c r="S590" s="8" cm="1">
        <f t="array" ref="S590">IF(AND(B590:D590="",G590:P590=""),"",P590*R590/1000*365)</f>
        <v>22995</v>
      </c>
      <c r="T590" s="8" cm="1">
        <f t="array" ref="T590">IF(AND(B590:D590="",G590:P590=""),"",MAX(0,K590-L590))</f>
        <v>0</v>
      </c>
      <c r="U590" s="8" cm="1">
        <f t="array" ref="U590">IF(AND(B590:D590="",G590:P590=""),"",VLOOKUP(J590,ABen_Rates,3,FALSE)*T590*S590)</f>
        <v>0</v>
      </c>
      <c r="V590" s="8" cm="1">
        <f t="array" ref="V590">IF(AND(B590:D590="",G590:P590=""),"",VLOOKUP(D590,Treatment_Life,2,FALSE)*U590)</f>
        <v>0</v>
      </c>
      <c r="W590" s="8" cm="1">
        <f t="array" ref="W590">IF(AND(B590:D590="",G590:P590=""),"",(H590-G590)*O590*Lane_Width*Cost_m2)</f>
        <v>324</v>
      </c>
      <c r="X590" s="8" cm="1">
        <f t="array" ref="X590">IF(AND(B590:D590="",G590:P590=""),"",V590*Av_Cost_Coll/W590)</f>
        <v>0</v>
      </c>
      <c r="Y590" s="8" cm="1">
        <f t="array" ref="Y590">IF(AND(B590:D590="",G590:P590=""),"",VLOOKUP(CONCATENATE(M590,"-",N590),Likelihood,2,FALSE))</f>
        <v>30</v>
      </c>
      <c r="Z590" s="8" t="str" cm="1">
        <f t="array" ref="Z590">IF(AND(B590:D590="",G590:P590=""),"",IF(X590&gt;=2,IF(Y590&gt;50,"P1","P3"),IF(X590&gt;0,IF(Y590&gt;50,"P2","P5"),IF(Y590&gt;50,"P4","P6"))))</f>
        <v>P6</v>
      </c>
    </row>
    <row r="591" spans="1:26" x14ac:dyDescent="0.35">
      <c r="A591" t="s">
        <v>197</v>
      </c>
      <c r="B591">
        <v>590</v>
      </c>
      <c r="C591" t="s">
        <v>310</v>
      </c>
      <c r="D591" t="s">
        <v>52</v>
      </c>
      <c r="E591" s="5" t="s">
        <v>112</v>
      </c>
      <c r="F591" s="5" t="s">
        <v>153</v>
      </c>
      <c r="G591">
        <v>410</v>
      </c>
      <c r="H591">
        <v>474</v>
      </c>
      <c r="I591" t="s">
        <v>154</v>
      </c>
      <c r="J591" t="s">
        <v>13</v>
      </c>
      <c r="K591">
        <v>0.3</v>
      </c>
      <c r="L591">
        <v>0.49</v>
      </c>
      <c r="M591">
        <v>1</v>
      </c>
      <c r="N591">
        <v>1</v>
      </c>
      <c r="O591">
        <v>1</v>
      </c>
      <c r="P591">
        <v>4200</v>
      </c>
      <c r="Q591" s="8" t="str" cm="1">
        <f t="array" ref="Q591">IF(AND(B591="",D591="",G591:H591="",J591:P591),"",IF(OR(B591="",D591="",AND(D591&lt;&gt;"A",D591&lt;&gt;"B",D591&lt;&gt;"C",D591&lt;&gt;"D",D591&lt;&gt;"U"),G591&lt;0,H591&lt;G591,AND(J591&lt;&gt;"BC",J591&lt;&gt;"SG",J591&lt;&gt;"KQ",J591&lt;&gt;"R"),J591="",K591="",L591="",L591&lt; 0,OR(M591="",M591&gt;15),OR(N591="",N591&gt;15),O591="",P591=""),"ERROR - Please check inputs",""))</f>
        <v/>
      </c>
      <c r="R591" s="8" cm="1">
        <f t="array" ref="R591">IF(AND(B591:D591="",G591:P591=""),"",H591-G591)</f>
        <v>64</v>
      </c>
      <c r="S591" s="8" cm="1">
        <f t="array" ref="S591">IF(AND(B591:D591="",G591:P591=""),"",P591*R591/1000*365)</f>
        <v>98112</v>
      </c>
      <c r="T591" s="8" cm="1">
        <f t="array" ref="T591">IF(AND(B591:D591="",G591:P591=""),"",MAX(0,K591-L591))</f>
        <v>0</v>
      </c>
      <c r="U591" s="8" cm="1">
        <f t="array" ref="U591">IF(AND(B591:D591="",G591:P591=""),"",VLOOKUP(J591,ABen_Rates,3,FALSE)*T591*S591)</f>
        <v>0</v>
      </c>
      <c r="V591" s="8" cm="1">
        <f t="array" ref="V591">IF(AND(B591:D591="",G591:P591=""),"",VLOOKUP(D591,Treatment_Life,2,FALSE)*U591)</f>
        <v>0</v>
      </c>
      <c r="W591" s="8" cm="1">
        <f t="array" ref="W591">IF(AND(B591:D591="",G591:P591=""),"",(H591-G591)*O591*Lane_Width*Cost_m2)</f>
        <v>1382.4</v>
      </c>
      <c r="X591" s="8" cm="1">
        <f t="array" ref="X591">IF(AND(B591:D591="",G591:P591=""),"",V591*Av_Cost_Coll/W591)</f>
        <v>0</v>
      </c>
      <c r="Y591" s="8" cm="1">
        <f t="array" ref="Y591">IF(AND(B591:D591="",G591:P591=""),"",VLOOKUP(CONCATENATE(M591,"-",N591),Likelihood,2,FALSE))</f>
        <v>66</v>
      </c>
      <c r="Z591" s="8" t="str" cm="1">
        <f t="array" ref="Z591">IF(AND(B591:D591="",G591:P591=""),"",IF(X591&gt;=2,IF(Y591&gt;50,"P1","P3"),IF(X591&gt;0,IF(Y591&gt;50,"P2","P5"),IF(Y591&gt;50,"P4","P6"))))</f>
        <v>P4</v>
      </c>
    </row>
    <row r="592" spans="1:26" x14ac:dyDescent="0.35">
      <c r="A592" t="s">
        <v>197</v>
      </c>
      <c r="B592">
        <v>591</v>
      </c>
      <c r="C592" t="s">
        <v>311</v>
      </c>
      <c r="D592" t="s">
        <v>52</v>
      </c>
      <c r="E592" s="5" t="s">
        <v>112</v>
      </c>
      <c r="F592" s="5" t="s">
        <v>175</v>
      </c>
      <c r="G592">
        <v>0</v>
      </c>
      <c r="H592">
        <v>30</v>
      </c>
      <c r="I592" t="s">
        <v>154</v>
      </c>
      <c r="J592" t="s">
        <v>16</v>
      </c>
      <c r="K592">
        <v>0.5</v>
      </c>
      <c r="L592">
        <v>0.37</v>
      </c>
      <c r="M592">
        <v>1</v>
      </c>
      <c r="N592">
        <v>1</v>
      </c>
      <c r="O592">
        <v>1</v>
      </c>
      <c r="P592">
        <v>4200</v>
      </c>
      <c r="Q592" s="8" t="str" cm="1">
        <f t="array" ref="Q592">IF(AND(B592="",D592="",G592:H592="",J592:P592),"",IF(OR(B592="",D592="",AND(D592&lt;&gt;"A",D592&lt;&gt;"B",D592&lt;&gt;"C",D592&lt;&gt;"D",D592&lt;&gt;"U"),G592&lt;0,H592&lt;G592,AND(J592&lt;&gt;"BC",J592&lt;&gt;"SG",J592&lt;&gt;"KQ",J592&lt;&gt;"R"),J592="",K592="",L592="",L592&lt; 0,OR(M592="",M592&gt;15),OR(N592="",N592&gt;15),O592="",P592=""),"ERROR - Please check inputs",""))</f>
        <v/>
      </c>
      <c r="R592" s="8" cm="1">
        <f t="array" ref="R592">IF(AND(B592:D592="",G592:P592=""),"",H592-G592)</f>
        <v>30</v>
      </c>
      <c r="S592" s="8" cm="1">
        <f t="array" ref="S592">IF(AND(B592:D592="",G592:P592=""),"",P592*R592/1000*365)</f>
        <v>45990</v>
      </c>
      <c r="T592" s="8" cm="1">
        <f t="array" ref="T592">IF(AND(B592:D592="",G592:P592=""),"",MAX(0,K592-L592))</f>
        <v>0.13</v>
      </c>
      <c r="U592" s="8" cm="1">
        <f t="array" ref="U592">IF(AND(B592:D592="",G592:P592=""),"",VLOOKUP(J592,ABen_Rates,3,FALSE)*T592*S592)</f>
        <v>7.2342270000000002E-3</v>
      </c>
      <c r="V592" s="8" cm="1">
        <f t="array" ref="V592">IF(AND(B592:D592="",G592:P592=""),"",VLOOKUP(D592,Treatment_Life,2,FALSE)*U592)</f>
        <v>7.9576496999999996E-2</v>
      </c>
      <c r="W592" s="8" cm="1">
        <f t="array" ref="W592">IF(AND(B592:D592="",G592:P592=""),"",(H592-G592)*O592*Lane_Width*Cost_m2)</f>
        <v>648</v>
      </c>
      <c r="X592" s="8" cm="1">
        <f t="array" ref="X592">IF(AND(B592:D592="",G592:P592=""),"",V592*Av_Cost_Coll/W592)</f>
        <v>16.370530996263888</v>
      </c>
      <c r="Y592" s="8" cm="1">
        <f t="array" ref="Y592">IF(AND(B592:D592="",G592:P592=""),"",VLOOKUP(CONCATENATE(M592,"-",N592),Likelihood,2,FALSE))</f>
        <v>66</v>
      </c>
      <c r="Z592" s="8" t="str" cm="1">
        <f t="array" ref="Z592">IF(AND(B592:D592="",G592:P592=""),"",IF(X592&gt;=2,IF(Y592&gt;50,"P1","P3"),IF(X592&gt;0,IF(Y592&gt;50,"P2","P5"),IF(Y592&gt;50,"P4","P6"))))</f>
        <v>P1</v>
      </c>
    </row>
    <row r="593" spans="1:26" x14ac:dyDescent="0.35">
      <c r="A593" t="s">
        <v>197</v>
      </c>
      <c r="B593">
        <v>592</v>
      </c>
      <c r="C593" t="s">
        <v>311</v>
      </c>
      <c r="D593" t="s">
        <v>52</v>
      </c>
      <c r="E593" s="5" t="s">
        <v>112</v>
      </c>
      <c r="F593" s="5" t="s">
        <v>175</v>
      </c>
      <c r="G593">
        <v>30</v>
      </c>
      <c r="H593">
        <v>50</v>
      </c>
      <c r="I593" t="s">
        <v>154</v>
      </c>
      <c r="J593" t="s">
        <v>16</v>
      </c>
      <c r="K593">
        <v>0.5</v>
      </c>
      <c r="L593">
        <v>0.27500000000000002</v>
      </c>
      <c r="M593">
        <v>1</v>
      </c>
      <c r="N593">
        <v>1</v>
      </c>
      <c r="O593">
        <v>1</v>
      </c>
      <c r="P593">
        <v>4200</v>
      </c>
      <c r="Q593" s="8" t="str" cm="1">
        <f t="array" ref="Q593">IF(AND(B593="",D593="",G593:H593="",J593:P593),"",IF(OR(B593="",D593="",AND(D593&lt;&gt;"A",D593&lt;&gt;"B",D593&lt;&gt;"C",D593&lt;&gt;"D",D593&lt;&gt;"U"),G593&lt;0,H593&lt;G593,AND(J593&lt;&gt;"BC",J593&lt;&gt;"SG",J593&lt;&gt;"KQ",J593&lt;&gt;"R"),J593="",K593="",L593="",L593&lt; 0,OR(M593="",M593&gt;15),OR(N593="",N593&gt;15),O593="",P593=""),"ERROR - Please check inputs",""))</f>
        <v/>
      </c>
      <c r="R593" s="8" cm="1">
        <f t="array" ref="R593">IF(AND(B593:D593="",G593:P593=""),"",H593-G593)</f>
        <v>20</v>
      </c>
      <c r="S593" s="8" cm="1">
        <f t="array" ref="S593">IF(AND(B593:D593="",G593:P593=""),"",P593*R593/1000*365)</f>
        <v>30660</v>
      </c>
      <c r="T593" s="8" cm="1">
        <f t="array" ref="T593">IF(AND(B593:D593="",G593:P593=""),"",MAX(0,K593-L593))</f>
        <v>0.22499999999999998</v>
      </c>
      <c r="U593" s="8" cm="1">
        <f t="array" ref="U593">IF(AND(B593:D593="",G593:P593=""),"",VLOOKUP(J593,ABen_Rates,3,FALSE)*T593*S593)</f>
        <v>8.3471849999999983E-3</v>
      </c>
      <c r="V593" s="8" cm="1">
        <f t="array" ref="V593">IF(AND(B593:D593="",G593:P593=""),"",VLOOKUP(D593,Treatment_Life,2,FALSE)*U593)</f>
        <v>9.1819034999999979E-2</v>
      </c>
      <c r="W593" s="8" cm="1">
        <f t="array" ref="W593">IF(AND(B593:D593="",G593:P593=""),"",(H593-G593)*O593*Lane_Width*Cost_m2)</f>
        <v>432</v>
      </c>
      <c r="X593" s="8" cm="1">
        <f t="array" ref="X593">IF(AND(B593:D593="",G593:P593=""),"",V593*Av_Cost_Coll/W593)</f>
        <v>28.333611339687494</v>
      </c>
      <c r="Y593" s="8" cm="1">
        <f t="array" ref="Y593">IF(AND(B593:D593="",G593:P593=""),"",VLOOKUP(CONCATENATE(M593,"-",N593),Likelihood,2,FALSE))</f>
        <v>66</v>
      </c>
      <c r="Z593" s="8" t="str" cm="1">
        <f t="array" ref="Z593">IF(AND(B593:D593="",G593:P593=""),"",IF(X593&gt;=2,IF(Y593&gt;50,"P1","P3"),IF(X593&gt;0,IF(Y593&gt;50,"P2","P5"),IF(Y593&gt;50,"P4","P6"))))</f>
        <v>P1</v>
      </c>
    </row>
    <row r="594" spans="1:26" x14ac:dyDescent="0.35">
      <c r="A594" t="s">
        <v>197</v>
      </c>
      <c r="B594">
        <v>593</v>
      </c>
      <c r="C594" t="s">
        <v>312</v>
      </c>
      <c r="D594" t="s">
        <v>52</v>
      </c>
      <c r="E594" s="5" t="s">
        <v>112</v>
      </c>
      <c r="F594" s="5" t="s">
        <v>153</v>
      </c>
      <c r="G594">
        <v>0</v>
      </c>
      <c r="H594">
        <v>105</v>
      </c>
      <c r="I594" t="s">
        <v>154</v>
      </c>
      <c r="J594" t="s">
        <v>13</v>
      </c>
      <c r="K594">
        <v>0.3</v>
      </c>
      <c r="L594">
        <v>0.42399999999999999</v>
      </c>
      <c r="M594">
        <v>1</v>
      </c>
      <c r="N594">
        <v>1</v>
      </c>
      <c r="O594">
        <v>1</v>
      </c>
      <c r="P594">
        <v>4200</v>
      </c>
      <c r="Q594" s="8" t="str" cm="1">
        <f t="array" ref="Q594">IF(AND(B594="",D594="",G594:H594="",J594:P594),"",IF(OR(B594="",D594="",AND(D594&lt;&gt;"A",D594&lt;&gt;"B",D594&lt;&gt;"C",D594&lt;&gt;"D",D594&lt;&gt;"U"),G594&lt;0,H594&lt;G594,AND(J594&lt;&gt;"BC",J594&lt;&gt;"SG",J594&lt;&gt;"KQ",J594&lt;&gt;"R"),J594="",K594="",L594="",L594&lt; 0,OR(M594="",M594&gt;15),OR(N594="",N594&gt;15),O594="",P594=""),"ERROR - Please check inputs",""))</f>
        <v/>
      </c>
      <c r="R594" s="8" cm="1">
        <f t="array" ref="R594">IF(AND(B594:D594="",G594:P594=""),"",H594-G594)</f>
        <v>105</v>
      </c>
      <c r="S594" s="8" cm="1">
        <f t="array" ref="S594">IF(AND(B594:D594="",G594:P594=""),"",P594*R594/1000*365)</f>
        <v>160965</v>
      </c>
      <c r="T594" s="8" cm="1">
        <f t="array" ref="T594">IF(AND(B594:D594="",G594:P594=""),"",MAX(0,K594-L594))</f>
        <v>0</v>
      </c>
      <c r="U594" s="8" cm="1">
        <f t="array" ref="U594">IF(AND(B594:D594="",G594:P594=""),"",VLOOKUP(J594,ABen_Rates,3,FALSE)*T594*S594)</f>
        <v>0</v>
      </c>
      <c r="V594" s="8" cm="1">
        <f t="array" ref="V594">IF(AND(B594:D594="",G594:P594=""),"",VLOOKUP(D594,Treatment_Life,2,FALSE)*U594)</f>
        <v>0</v>
      </c>
      <c r="W594" s="8" cm="1">
        <f t="array" ref="W594">IF(AND(B594:D594="",G594:P594=""),"",(H594-G594)*O594*Lane_Width*Cost_m2)</f>
        <v>2268</v>
      </c>
      <c r="X594" s="8" cm="1">
        <f t="array" ref="X594">IF(AND(B594:D594="",G594:P594=""),"",V594*Av_Cost_Coll/W594)</f>
        <v>0</v>
      </c>
      <c r="Y594" s="8" cm="1">
        <f t="array" ref="Y594">IF(AND(B594:D594="",G594:P594=""),"",VLOOKUP(CONCATENATE(M594,"-",N594),Likelihood,2,FALSE))</f>
        <v>66</v>
      </c>
      <c r="Z594" s="8" t="str" cm="1">
        <f t="array" ref="Z594">IF(AND(B594:D594="",G594:P594=""),"",IF(X594&gt;=2,IF(Y594&gt;50,"P1","P3"),IF(X594&gt;0,IF(Y594&gt;50,"P2","P5"),IF(Y594&gt;50,"P4","P6"))))</f>
        <v>P4</v>
      </c>
    </row>
    <row r="595" spans="1:26" x14ac:dyDescent="0.35">
      <c r="A595" t="s">
        <v>197</v>
      </c>
      <c r="B595">
        <v>594</v>
      </c>
      <c r="C595" t="s">
        <v>312</v>
      </c>
      <c r="D595" t="s">
        <v>52</v>
      </c>
      <c r="E595" s="5" t="s">
        <v>112</v>
      </c>
      <c r="F595" s="5" t="s">
        <v>153</v>
      </c>
      <c r="G595">
        <v>105</v>
      </c>
      <c r="H595">
        <v>156</v>
      </c>
      <c r="I595" t="s">
        <v>154</v>
      </c>
      <c r="J595" t="s">
        <v>7</v>
      </c>
      <c r="K595">
        <v>0.35</v>
      </c>
      <c r="L595">
        <v>0.31000000000000005</v>
      </c>
      <c r="M595">
        <v>0</v>
      </c>
      <c r="N595">
        <v>0</v>
      </c>
      <c r="O595">
        <v>1</v>
      </c>
      <c r="P595">
        <v>4200</v>
      </c>
      <c r="Q595" s="8" t="str" cm="1">
        <f t="array" ref="Q595">IF(AND(B595="",D595="",G595:H595="",J595:P595),"",IF(OR(B595="",D595="",AND(D595&lt;&gt;"A",D595&lt;&gt;"B",D595&lt;&gt;"C",D595&lt;&gt;"D",D595&lt;&gt;"U"),G595&lt;0,H595&lt;G595,AND(J595&lt;&gt;"BC",J595&lt;&gt;"SG",J595&lt;&gt;"KQ",J595&lt;&gt;"R"),J595="",K595="",L595="",L595&lt; 0,OR(M595="",M595&gt;15),OR(N595="",N595&gt;15),O595="",P595=""),"ERROR - Please check inputs",""))</f>
        <v/>
      </c>
      <c r="R595" s="8" cm="1">
        <f t="array" ref="R595">IF(AND(B595:D595="",G595:P595=""),"",H595-G595)</f>
        <v>51</v>
      </c>
      <c r="S595" s="8" cm="1">
        <f t="array" ref="S595">IF(AND(B595:D595="",G595:P595=""),"",P595*R595/1000*365)</f>
        <v>78183</v>
      </c>
      <c r="T595" s="8" cm="1">
        <f t="array" ref="T595">IF(AND(B595:D595="",G595:P595=""),"",MAX(0,K595-L595))</f>
        <v>3.9999999999999925E-2</v>
      </c>
      <c r="U595" s="8" cm="1">
        <f t="array" ref="U595">IF(AND(B595:D595="",G595:P595=""),"",VLOOKUP(J595,ABen_Rates,3,FALSE)*T595*S595)</f>
        <v>1.1758723199999978E-3</v>
      </c>
      <c r="V595" s="8" cm="1">
        <f t="array" ref="V595">IF(AND(B595:D595="",G595:P595=""),"",VLOOKUP(D595,Treatment_Life,2,FALSE)*U595)</f>
        <v>1.2934595519999975E-2</v>
      </c>
      <c r="W595" s="8" cm="1">
        <f t="array" ref="W595">IF(AND(B595:D595="",G595:P595=""),"",(H595-G595)*O595*Lane_Width*Cost_m2)</f>
        <v>1101.5999999999999</v>
      </c>
      <c r="X595" s="8" cm="1">
        <f t="array" ref="X595">IF(AND(B595:D595="",G595:P595=""),"",V595*Av_Cost_Coll/W595)</f>
        <v>1.5652433959555527</v>
      </c>
      <c r="Y595" s="8" cm="1">
        <f t="array" ref="Y595">IF(AND(B595:D595="",G595:P595=""),"",VLOOKUP(CONCATENATE(M595,"-",N595),Likelihood,2,FALSE))</f>
        <v>50</v>
      </c>
      <c r="Z595" s="8" t="str" cm="1">
        <f t="array" ref="Z595">IF(AND(B595:D595="",G595:P595=""),"",IF(X595&gt;=2,IF(Y595&gt;50,"P1","P3"),IF(X595&gt;0,IF(Y595&gt;50,"P2","P5"),IF(Y595&gt;50,"P4","P6"))))</f>
        <v>P5</v>
      </c>
    </row>
    <row r="596" spans="1:26" x14ac:dyDescent="0.35">
      <c r="A596" t="s">
        <v>197</v>
      </c>
      <c r="B596">
        <v>595</v>
      </c>
      <c r="C596" t="s">
        <v>312</v>
      </c>
      <c r="D596" t="s">
        <v>52</v>
      </c>
      <c r="E596" s="5" t="s">
        <v>112</v>
      </c>
      <c r="F596" s="5" t="s">
        <v>153</v>
      </c>
      <c r="G596">
        <v>156</v>
      </c>
      <c r="H596">
        <v>230</v>
      </c>
      <c r="I596" t="s">
        <v>154</v>
      </c>
      <c r="J596" t="s">
        <v>13</v>
      </c>
      <c r="K596">
        <v>0.3</v>
      </c>
      <c r="L596">
        <v>0.4</v>
      </c>
      <c r="M596">
        <v>1</v>
      </c>
      <c r="N596">
        <v>0</v>
      </c>
      <c r="O596">
        <v>1</v>
      </c>
      <c r="P596">
        <v>4200</v>
      </c>
      <c r="Q596" s="8" t="str" cm="1">
        <f t="array" ref="Q596">IF(AND(B596="",D596="",G596:H596="",J596:P596),"",IF(OR(B596="",D596="",AND(D596&lt;&gt;"A",D596&lt;&gt;"B",D596&lt;&gt;"C",D596&lt;&gt;"D",D596&lt;&gt;"U"),G596&lt;0,H596&lt;G596,AND(J596&lt;&gt;"BC",J596&lt;&gt;"SG",J596&lt;&gt;"KQ",J596&lt;&gt;"R"),J596="",K596="",L596="",L596&lt; 0,OR(M596="",M596&gt;15),OR(N596="",N596&gt;15),O596="",P596=""),"ERROR - Please check inputs",""))</f>
        <v/>
      </c>
      <c r="R596" s="8" cm="1">
        <f t="array" ref="R596">IF(AND(B596:D596="",G596:P596=""),"",H596-G596)</f>
        <v>74</v>
      </c>
      <c r="S596" s="8" cm="1">
        <f t="array" ref="S596">IF(AND(B596:D596="",G596:P596=""),"",P596*R596/1000*365)</f>
        <v>113442</v>
      </c>
      <c r="T596" s="8" cm="1">
        <f t="array" ref="T596">IF(AND(B596:D596="",G596:P596=""),"",MAX(0,K596-L596))</f>
        <v>0</v>
      </c>
      <c r="U596" s="8" cm="1">
        <f t="array" ref="U596">IF(AND(B596:D596="",G596:P596=""),"",VLOOKUP(J596,ABen_Rates,3,FALSE)*T596*S596)</f>
        <v>0</v>
      </c>
      <c r="V596" s="8" cm="1">
        <f t="array" ref="V596">IF(AND(B596:D596="",G596:P596=""),"",VLOOKUP(D596,Treatment_Life,2,FALSE)*U596)</f>
        <v>0</v>
      </c>
      <c r="W596" s="8" cm="1">
        <f t="array" ref="W596">IF(AND(B596:D596="",G596:P596=""),"",(H596-G596)*O596*Lane_Width*Cost_m2)</f>
        <v>1598.4</v>
      </c>
      <c r="X596" s="8" cm="1">
        <f t="array" ref="X596">IF(AND(B596:D596="",G596:P596=""),"",V596*Av_Cost_Coll/W596)</f>
        <v>0</v>
      </c>
      <c r="Y596" s="8" cm="1">
        <f t="array" ref="Y596">IF(AND(B596:D596="",G596:P596=""),"",VLOOKUP(CONCATENATE(M596,"-",N596),Likelihood,2,FALSE))</f>
        <v>43</v>
      </c>
      <c r="Z596" s="8" t="str" cm="1">
        <f t="array" ref="Z596">IF(AND(B596:D596="",G596:P596=""),"",IF(X596&gt;=2,IF(Y596&gt;50,"P1","P3"),IF(X596&gt;0,IF(Y596&gt;50,"P2","P5"),IF(Y596&gt;50,"P4","P6"))))</f>
        <v>P6</v>
      </c>
    </row>
    <row r="597" spans="1:26" x14ac:dyDescent="0.35">
      <c r="A597" t="s">
        <v>197</v>
      </c>
      <c r="B597">
        <v>596</v>
      </c>
      <c r="C597" t="s">
        <v>312</v>
      </c>
      <c r="D597" t="s">
        <v>52</v>
      </c>
      <c r="E597" s="5" t="s">
        <v>112</v>
      </c>
      <c r="F597" s="5" t="s">
        <v>153</v>
      </c>
      <c r="G597">
        <v>230</v>
      </c>
      <c r="H597">
        <v>295</v>
      </c>
      <c r="I597" t="s">
        <v>154</v>
      </c>
      <c r="J597" t="s">
        <v>13</v>
      </c>
      <c r="K597">
        <v>0.3</v>
      </c>
      <c r="L597">
        <v>0.41200000000000003</v>
      </c>
      <c r="M597">
        <v>1</v>
      </c>
      <c r="N597">
        <v>0</v>
      </c>
      <c r="O597">
        <v>1</v>
      </c>
      <c r="P597">
        <v>4200</v>
      </c>
      <c r="Q597" s="8" t="str" cm="1">
        <f t="array" ref="Q597">IF(AND(B597="",D597="",G597:H597="",J597:P597),"",IF(OR(B597="",D597="",AND(D597&lt;&gt;"A",D597&lt;&gt;"B",D597&lt;&gt;"C",D597&lt;&gt;"D",D597&lt;&gt;"U"),G597&lt;0,H597&lt;G597,AND(J597&lt;&gt;"BC",J597&lt;&gt;"SG",J597&lt;&gt;"KQ",J597&lt;&gt;"R"),J597="",K597="",L597="",L597&lt; 0,OR(M597="",M597&gt;15),OR(N597="",N597&gt;15),O597="",P597=""),"ERROR - Please check inputs",""))</f>
        <v/>
      </c>
      <c r="R597" s="8" cm="1">
        <f t="array" ref="R597">IF(AND(B597:D597="",G597:P597=""),"",H597-G597)</f>
        <v>65</v>
      </c>
      <c r="S597" s="8" cm="1">
        <f t="array" ref="S597">IF(AND(B597:D597="",G597:P597=""),"",P597*R597/1000*365)</f>
        <v>99645</v>
      </c>
      <c r="T597" s="8" cm="1">
        <f t="array" ref="T597">IF(AND(B597:D597="",G597:P597=""),"",MAX(0,K597-L597))</f>
        <v>0</v>
      </c>
      <c r="U597" s="8" cm="1">
        <f t="array" ref="U597">IF(AND(B597:D597="",G597:P597=""),"",VLOOKUP(J597,ABen_Rates,3,FALSE)*T597*S597)</f>
        <v>0</v>
      </c>
      <c r="V597" s="8" cm="1">
        <f t="array" ref="V597">IF(AND(B597:D597="",G597:P597=""),"",VLOOKUP(D597,Treatment_Life,2,FALSE)*U597)</f>
        <v>0</v>
      </c>
      <c r="W597" s="8" cm="1">
        <f t="array" ref="W597">IF(AND(B597:D597="",G597:P597=""),"",(H597-G597)*O597*Lane_Width*Cost_m2)</f>
        <v>1404</v>
      </c>
      <c r="X597" s="8" cm="1">
        <f t="array" ref="X597">IF(AND(B597:D597="",G597:P597=""),"",V597*Av_Cost_Coll/W597)</f>
        <v>0</v>
      </c>
      <c r="Y597" s="8" cm="1">
        <f t="array" ref="Y597">IF(AND(B597:D597="",G597:P597=""),"",VLOOKUP(CONCATENATE(M597,"-",N597),Likelihood,2,FALSE))</f>
        <v>43</v>
      </c>
      <c r="Z597" s="8" t="str" cm="1">
        <f t="array" ref="Z597">IF(AND(B597:D597="",G597:P597=""),"",IF(X597&gt;=2,IF(Y597&gt;50,"P1","P3"),IF(X597&gt;0,IF(Y597&gt;50,"P2","P5"),IF(Y597&gt;50,"P4","P6"))))</f>
        <v>P6</v>
      </c>
    </row>
    <row r="598" spans="1:26" x14ac:dyDescent="0.35">
      <c r="A598" t="s">
        <v>197</v>
      </c>
      <c r="B598">
        <v>597</v>
      </c>
      <c r="C598" t="s">
        <v>312</v>
      </c>
      <c r="D598" t="s">
        <v>52</v>
      </c>
      <c r="E598" s="5" t="s">
        <v>112</v>
      </c>
      <c r="F598" s="5" t="s">
        <v>153</v>
      </c>
      <c r="G598">
        <v>0</v>
      </c>
      <c r="H598">
        <v>100</v>
      </c>
      <c r="I598" t="s">
        <v>172</v>
      </c>
      <c r="J598" t="s">
        <v>13</v>
      </c>
      <c r="K598">
        <v>0.3</v>
      </c>
      <c r="L598">
        <v>0.48699999999999999</v>
      </c>
      <c r="M598">
        <v>1</v>
      </c>
      <c r="N598">
        <v>1</v>
      </c>
      <c r="O598">
        <v>1</v>
      </c>
      <c r="P598">
        <v>4200</v>
      </c>
      <c r="Q598" s="8" t="str" cm="1">
        <f t="array" ref="Q598">IF(AND(B598="",D598="",G598:H598="",J598:P598),"",IF(OR(B598="",D598="",AND(D598&lt;&gt;"A",D598&lt;&gt;"B",D598&lt;&gt;"C",D598&lt;&gt;"D",D598&lt;&gt;"U"),G598&lt;0,H598&lt;G598,AND(J598&lt;&gt;"BC",J598&lt;&gt;"SG",J598&lt;&gt;"KQ",J598&lt;&gt;"R"),J598="",K598="",L598="",L598&lt; 0,OR(M598="",M598&gt;15),OR(N598="",N598&gt;15),O598="",P598=""),"ERROR - Please check inputs",""))</f>
        <v/>
      </c>
      <c r="R598" s="8" cm="1">
        <f t="array" ref="R598">IF(AND(B598:D598="",G598:P598=""),"",H598-G598)</f>
        <v>100</v>
      </c>
      <c r="S598" s="8" cm="1">
        <f t="array" ref="S598">IF(AND(B598:D598="",G598:P598=""),"",P598*R598/1000*365)</f>
        <v>153300</v>
      </c>
      <c r="T598" s="8" cm="1">
        <f t="array" ref="T598">IF(AND(B598:D598="",G598:P598=""),"",MAX(0,K598-L598))</f>
        <v>0</v>
      </c>
      <c r="U598" s="8" cm="1">
        <f t="array" ref="U598">IF(AND(B598:D598="",G598:P598=""),"",VLOOKUP(J598,ABen_Rates,3,FALSE)*T598*S598)</f>
        <v>0</v>
      </c>
      <c r="V598" s="8" cm="1">
        <f t="array" ref="V598">IF(AND(B598:D598="",G598:P598=""),"",VLOOKUP(D598,Treatment_Life,2,FALSE)*U598)</f>
        <v>0</v>
      </c>
      <c r="W598" s="8" cm="1">
        <f t="array" ref="W598">IF(AND(B598:D598="",G598:P598=""),"",(H598-G598)*O598*Lane_Width*Cost_m2)</f>
        <v>2160</v>
      </c>
      <c r="X598" s="8" cm="1">
        <f t="array" ref="X598">IF(AND(B598:D598="",G598:P598=""),"",V598*Av_Cost_Coll/W598)</f>
        <v>0</v>
      </c>
      <c r="Y598" s="8" cm="1">
        <f t="array" ref="Y598">IF(AND(B598:D598="",G598:P598=""),"",VLOOKUP(CONCATENATE(M598,"-",N598),Likelihood,2,FALSE))</f>
        <v>66</v>
      </c>
      <c r="Z598" s="8" t="str" cm="1">
        <f t="array" ref="Z598">IF(AND(B598:D598="",G598:P598=""),"",IF(X598&gt;=2,IF(Y598&gt;50,"P1","P3"),IF(X598&gt;0,IF(Y598&gt;50,"P2","P5"),IF(Y598&gt;50,"P4","P6"))))</f>
        <v>P4</v>
      </c>
    </row>
    <row r="599" spans="1:26" x14ac:dyDescent="0.35">
      <c r="A599" t="s">
        <v>197</v>
      </c>
      <c r="B599">
        <v>598</v>
      </c>
      <c r="C599" t="s">
        <v>312</v>
      </c>
      <c r="D599" t="s">
        <v>52</v>
      </c>
      <c r="E599" s="5" t="s">
        <v>112</v>
      </c>
      <c r="F599" s="5" t="s">
        <v>153</v>
      </c>
      <c r="G599">
        <v>100</v>
      </c>
      <c r="H599">
        <v>155</v>
      </c>
      <c r="I599" t="s">
        <v>172</v>
      </c>
      <c r="J599" t="s">
        <v>13</v>
      </c>
      <c r="K599">
        <v>0.3</v>
      </c>
      <c r="L599">
        <v>0.33099999999999996</v>
      </c>
      <c r="M599">
        <v>0</v>
      </c>
      <c r="N599">
        <v>0</v>
      </c>
      <c r="O599">
        <v>1</v>
      </c>
      <c r="P599">
        <v>4200</v>
      </c>
      <c r="Q599" s="8" t="str" cm="1">
        <f t="array" ref="Q599">IF(AND(B599="",D599="",G599:H599="",J599:P599),"",IF(OR(B599="",D599="",AND(D599&lt;&gt;"A",D599&lt;&gt;"B",D599&lt;&gt;"C",D599&lt;&gt;"D",D599&lt;&gt;"U"),G599&lt;0,H599&lt;G599,AND(J599&lt;&gt;"BC",J599&lt;&gt;"SG",J599&lt;&gt;"KQ",J599&lt;&gt;"R"),J599="",K599="",L599="",L599&lt; 0,OR(M599="",M599&gt;15),OR(N599="",N599&gt;15),O599="",P599=""),"ERROR - Please check inputs",""))</f>
        <v/>
      </c>
      <c r="R599" s="8" cm="1">
        <f t="array" ref="R599">IF(AND(B599:D599="",G599:P599=""),"",H599-G599)</f>
        <v>55</v>
      </c>
      <c r="S599" s="8" cm="1">
        <f t="array" ref="S599">IF(AND(B599:D599="",G599:P599=""),"",P599*R599/1000*365)</f>
        <v>84315</v>
      </c>
      <c r="T599" s="8" cm="1">
        <f t="array" ref="T599">IF(AND(B599:D599="",G599:P599=""),"",MAX(0,K599-L599))</f>
        <v>0</v>
      </c>
      <c r="U599" s="8" cm="1">
        <f t="array" ref="U599">IF(AND(B599:D599="",G599:P599=""),"",VLOOKUP(J599,ABen_Rates,3,FALSE)*T599*S599)</f>
        <v>0</v>
      </c>
      <c r="V599" s="8" cm="1">
        <f t="array" ref="V599">IF(AND(B599:D599="",G599:P599=""),"",VLOOKUP(D599,Treatment_Life,2,FALSE)*U599)</f>
        <v>0</v>
      </c>
      <c r="W599" s="8" cm="1">
        <f t="array" ref="W599">IF(AND(B599:D599="",G599:P599=""),"",(H599-G599)*O599*Lane_Width*Cost_m2)</f>
        <v>1188</v>
      </c>
      <c r="X599" s="8" cm="1">
        <f t="array" ref="X599">IF(AND(B599:D599="",G599:P599=""),"",V599*Av_Cost_Coll/W599)</f>
        <v>0</v>
      </c>
      <c r="Y599" s="8" cm="1">
        <f t="array" ref="Y599">IF(AND(B599:D599="",G599:P599=""),"",VLOOKUP(CONCATENATE(M599,"-",N599),Likelihood,2,FALSE))</f>
        <v>50</v>
      </c>
      <c r="Z599" s="8" t="str" cm="1">
        <f t="array" ref="Z599">IF(AND(B599:D599="",G599:P599=""),"",IF(X599&gt;=2,IF(Y599&gt;50,"P1","P3"),IF(X599&gt;0,IF(Y599&gt;50,"P2","P5"),IF(Y599&gt;50,"P4","P6"))))</f>
        <v>P6</v>
      </c>
    </row>
    <row r="600" spans="1:26" x14ac:dyDescent="0.35">
      <c r="A600" t="s">
        <v>197</v>
      </c>
      <c r="B600">
        <v>599</v>
      </c>
      <c r="C600" t="s">
        <v>312</v>
      </c>
      <c r="D600" t="s">
        <v>52</v>
      </c>
      <c r="E600" s="5" t="s">
        <v>112</v>
      </c>
      <c r="F600" s="5" t="s">
        <v>153</v>
      </c>
      <c r="G600">
        <v>280</v>
      </c>
      <c r="H600">
        <v>345</v>
      </c>
      <c r="I600" t="s">
        <v>172</v>
      </c>
      <c r="J600" t="s">
        <v>13</v>
      </c>
      <c r="K600">
        <v>0.3</v>
      </c>
      <c r="L600">
        <v>0.48899999999999999</v>
      </c>
      <c r="M600">
        <v>1</v>
      </c>
      <c r="N600">
        <v>0</v>
      </c>
      <c r="O600">
        <v>1</v>
      </c>
      <c r="P600">
        <v>4200</v>
      </c>
      <c r="Q600" s="8" t="str" cm="1">
        <f t="array" ref="Q600">IF(AND(B600="",D600="",G600:H600="",J600:P600),"",IF(OR(B600="",D600="",AND(D600&lt;&gt;"A",D600&lt;&gt;"B",D600&lt;&gt;"C",D600&lt;&gt;"D",D600&lt;&gt;"U"),G600&lt;0,H600&lt;G600,AND(J600&lt;&gt;"BC",J600&lt;&gt;"SG",J600&lt;&gt;"KQ",J600&lt;&gt;"R"),J600="",K600="",L600="",L600&lt; 0,OR(M600="",M600&gt;15),OR(N600="",N600&gt;15),O600="",P600=""),"ERROR - Please check inputs",""))</f>
        <v/>
      </c>
      <c r="R600" s="8" cm="1">
        <f t="array" ref="R600">IF(AND(B600:D600="",G600:P600=""),"",H600-G600)</f>
        <v>65</v>
      </c>
      <c r="S600" s="8" cm="1">
        <f t="array" ref="S600">IF(AND(B600:D600="",G600:P600=""),"",P600*R600/1000*365)</f>
        <v>99645</v>
      </c>
      <c r="T600" s="8" cm="1">
        <f t="array" ref="T600">IF(AND(B600:D600="",G600:P600=""),"",MAX(0,K600-L600))</f>
        <v>0</v>
      </c>
      <c r="U600" s="8" cm="1">
        <f t="array" ref="U600">IF(AND(B600:D600="",G600:P600=""),"",VLOOKUP(J600,ABen_Rates,3,FALSE)*T600*S600)</f>
        <v>0</v>
      </c>
      <c r="V600" s="8" cm="1">
        <f t="array" ref="V600">IF(AND(B600:D600="",G600:P600=""),"",VLOOKUP(D600,Treatment_Life,2,FALSE)*U600)</f>
        <v>0</v>
      </c>
      <c r="W600" s="8" cm="1">
        <f t="array" ref="W600">IF(AND(B600:D600="",G600:P600=""),"",(H600-G600)*O600*Lane_Width*Cost_m2)</f>
        <v>1404</v>
      </c>
      <c r="X600" s="8" cm="1">
        <f t="array" ref="X600">IF(AND(B600:D600="",G600:P600=""),"",V600*Av_Cost_Coll/W600)</f>
        <v>0</v>
      </c>
      <c r="Y600" s="8" cm="1">
        <f t="array" ref="Y600">IF(AND(B600:D600="",G600:P600=""),"",VLOOKUP(CONCATENATE(M600,"-",N600),Likelihood,2,FALSE))</f>
        <v>43</v>
      </c>
      <c r="Z600" s="8" t="str" cm="1">
        <f t="array" ref="Z600">IF(AND(B600:D600="",G600:P600=""),"",IF(X600&gt;=2,IF(Y600&gt;50,"P1","P3"),IF(X600&gt;0,IF(Y600&gt;50,"P2","P5"),IF(Y600&gt;50,"P4","P6"))))</f>
        <v>P6</v>
      </c>
    </row>
    <row r="601" spans="1:26" x14ac:dyDescent="0.35">
      <c r="A601" t="s">
        <v>197</v>
      </c>
      <c r="B601">
        <v>600</v>
      </c>
      <c r="C601" t="s">
        <v>313</v>
      </c>
      <c r="D601" t="s">
        <v>52</v>
      </c>
      <c r="E601" s="5" t="s">
        <v>112</v>
      </c>
      <c r="F601" s="5" t="s">
        <v>153</v>
      </c>
      <c r="G601">
        <v>17</v>
      </c>
      <c r="H601">
        <v>117</v>
      </c>
      <c r="I601" t="s">
        <v>154</v>
      </c>
      <c r="J601" t="s">
        <v>13</v>
      </c>
      <c r="K601">
        <v>0.3</v>
      </c>
      <c r="L601">
        <v>0.36099999999999999</v>
      </c>
      <c r="M601">
        <v>0</v>
      </c>
      <c r="N601">
        <v>0</v>
      </c>
      <c r="O601">
        <v>1</v>
      </c>
      <c r="P601">
        <v>4200</v>
      </c>
      <c r="Q601" s="8" t="str" cm="1">
        <f t="array" ref="Q601">IF(AND(B601="",D601="",G601:H601="",J601:P601),"",IF(OR(B601="",D601="",AND(D601&lt;&gt;"A",D601&lt;&gt;"B",D601&lt;&gt;"C",D601&lt;&gt;"D",D601&lt;&gt;"U"),G601&lt;0,H601&lt;G601,AND(J601&lt;&gt;"BC",J601&lt;&gt;"SG",J601&lt;&gt;"KQ",J601&lt;&gt;"R"),J601="",K601="",L601="",L601&lt; 0,OR(M601="",M601&gt;15),OR(N601="",N601&gt;15),O601="",P601=""),"ERROR - Please check inputs",""))</f>
        <v/>
      </c>
      <c r="R601" s="8" cm="1">
        <f t="array" ref="R601">IF(AND(B601:D601="",G601:P601=""),"",H601-G601)</f>
        <v>100</v>
      </c>
      <c r="S601" s="8" cm="1">
        <f t="array" ref="S601">IF(AND(B601:D601="",G601:P601=""),"",P601*R601/1000*365)</f>
        <v>153300</v>
      </c>
      <c r="T601" s="8" cm="1">
        <f t="array" ref="T601">IF(AND(B601:D601="",G601:P601=""),"",MAX(0,K601-L601))</f>
        <v>0</v>
      </c>
      <c r="U601" s="8" cm="1">
        <f t="array" ref="U601">IF(AND(B601:D601="",G601:P601=""),"",VLOOKUP(J601,ABen_Rates,3,FALSE)*T601*S601)</f>
        <v>0</v>
      </c>
      <c r="V601" s="8" cm="1">
        <f t="array" ref="V601">IF(AND(B601:D601="",G601:P601=""),"",VLOOKUP(D601,Treatment_Life,2,FALSE)*U601)</f>
        <v>0</v>
      </c>
      <c r="W601" s="8" cm="1">
        <f t="array" ref="W601">IF(AND(B601:D601="",G601:P601=""),"",(H601-G601)*O601*Lane_Width*Cost_m2)</f>
        <v>2160</v>
      </c>
      <c r="X601" s="8" cm="1">
        <f t="array" ref="X601">IF(AND(B601:D601="",G601:P601=""),"",V601*Av_Cost_Coll/W601)</f>
        <v>0</v>
      </c>
      <c r="Y601" s="8" cm="1">
        <f t="array" ref="Y601">IF(AND(B601:D601="",G601:P601=""),"",VLOOKUP(CONCATENATE(M601,"-",N601),Likelihood,2,FALSE))</f>
        <v>50</v>
      </c>
      <c r="Z601" s="8" t="str" cm="1">
        <f t="array" ref="Z601">IF(AND(B601:D601="",G601:P601=""),"",IF(X601&gt;=2,IF(Y601&gt;50,"P1","P3"),IF(X601&gt;0,IF(Y601&gt;50,"P2","P5"),IF(Y601&gt;50,"P4","P6"))))</f>
        <v>P6</v>
      </c>
    </row>
    <row r="602" spans="1:26" x14ac:dyDescent="0.35">
      <c r="A602" t="s">
        <v>197</v>
      </c>
      <c r="B602">
        <v>601</v>
      </c>
      <c r="C602" t="s">
        <v>313</v>
      </c>
      <c r="D602" t="s">
        <v>52</v>
      </c>
      <c r="E602" s="5" t="s">
        <v>112</v>
      </c>
      <c r="F602" s="5" t="s">
        <v>153</v>
      </c>
      <c r="G602">
        <v>117</v>
      </c>
      <c r="H602">
        <v>217</v>
      </c>
      <c r="I602" t="s">
        <v>154</v>
      </c>
      <c r="J602" t="s">
        <v>13</v>
      </c>
      <c r="K602">
        <v>0.3</v>
      </c>
      <c r="L602">
        <v>0.30200000000000005</v>
      </c>
      <c r="M602">
        <v>1</v>
      </c>
      <c r="N602">
        <v>1</v>
      </c>
      <c r="O602">
        <v>1</v>
      </c>
      <c r="P602">
        <v>4200</v>
      </c>
      <c r="Q602" s="8" t="str" cm="1">
        <f t="array" ref="Q602">IF(AND(B602="",D602="",G602:H602="",J602:P602),"",IF(OR(B602="",D602="",AND(D602&lt;&gt;"A",D602&lt;&gt;"B",D602&lt;&gt;"C",D602&lt;&gt;"D",D602&lt;&gt;"U"),G602&lt;0,H602&lt;G602,AND(J602&lt;&gt;"BC",J602&lt;&gt;"SG",J602&lt;&gt;"KQ",J602&lt;&gt;"R"),J602="",K602="",L602="",L602&lt; 0,OR(M602="",M602&gt;15),OR(N602="",N602&gt;15),O602="",P602=""),"ERROR - Please check inputs",""))</f>
        <v/>
      </c>
      <c r="R602" s="8" cm="1">
        <f t="array" ref="R602">IF(AND(B602:D602="",G602:P602=""),"",H602-G602)</f>
        <v>100</v>
      </c>
      <c r="S602" s="8" cm="1">
        <f t="array" ref="S602">IF(AND(B602:D602="",G602:P602=""),"",P602*R602/1000*365)</f>
        <v>153300</v>
      </c>
      <c r="T602" s="8" cm="1">
        <f t="array" ref="T602">IF(AND(B602:D602="",G602:P602=""),"",MAX(0,K602-L602))</f>
        <v>0</v>
      </c>
      <c r="U602" s="8" cm="1">
        <f t="array" ref="U602">IF(AND(B602:D602="",G602:P602=""),"",VLOOKUP(J602,ABen_Rates,3,FALSE)*T602*S602)</f>
        <v>0</v>
      </c>
      <c r="V602" s="8" cm="1">
        <f t="array" ref="V602">IF(AND(B602:D602="",G602:P602=""),"",VLOOKUP(D602,Treatment_Life,2,FALSE)*U602)</f>
        <v>0</v>
      </c>
      <c r="W602" s="8" cm="1">
        <f t="array" ref="W602">IF(AND(B602:D602="",G602:P602=""),"",(H602-G602)*O602*Lane_Width*Cost_m2)</f>
        <v>2160</v>
      </c>
      <c r="X602" s="8" cm="1">
        <f t="array" ref="X602">IF(AND(B602:D602="",G602:P602=""),"",V602*Av_Cost_Coll/W602)</f>
        <v>0</v>
      </c>
      <c r="Y602" s="8" cm="1">
        <f t="array" ref="Y602">IF(AND(B602:D602="",G602:P602=""),"",VLOOKUP(CONCATENATE(M602,"-",N602),Likelihood,2,FALSE))</f>
        <v>66</v>
      </c>
      <c r="Z602" s="8" t="str" cm="1">
        <f t="array" ref="Z602">IF(AND(B602:D602="",G602:P602=""),"",IF(X602&gt;=2,IF(Y602&gt;50,"P1","P3"),IF(X602&gt;0,IF(Y602&gt;50,"P2","P5"),IF(Y602&gt;50,"P4","P6"))))</f>
        <v>P4</v>
      </c>
    </row>
    <row r="603" spans="1:26" x14ac:dyDescent="0.35">
      <c r="A603" t="s">
        <v>197</v>
      </c>
      <c r="B603">
        <v>602</v>
      </c>
      <c r="C603" t="s">
        <v>313</v>
      </c>
      <c r="D603" t="s">
        <v>52</v>
      </c>
      <c r="E603" s="5" t="s">
        <v>112</v>
      </c>
      <c r="F603" s="5" t="s">
        <v>153</v>
      </c>
      <c r="G603">
        <v>217</v>
      </c>
      <c r="H603">
        <v>331</v>
      </c>
      <c r="I603" t="s">
        <v>154</v>
      </c>
      <c r="J603" t="s">
        <v>13</v>
      </c>
      <c r="K603">
        <v>0.3</v>
      </c>
      <c r="L603">
        <v>0.38500000000000001</v>
      </c>
      <c r="M603">
        <v>1</v>
      </c>
      <c r="N603">
        <v>1</v>
      </c>
      <c r="O603">
        <v>1</v>
      </c>
      <c r="P603">
        <v>4200</v>
      </c>
      <c r="Q603" s="8" t="str" cm="1">
        <f t="array" ref="Q603">IF(AND(B603="",D603="",G603:H603="",J603:P603),"",IF(OR(B603="",D603="",AND(D603&lt;&gt;"A",D603&lt;&gt;"B",D603&lt;&gt;"C",D603&lt;&gt;"D",D603&lt;&gt;"U"),G603&lt;0,H603&lt;G603,AND(J603&lt;&gt;"BC",J603&lt;&gt;"SG",J603&lt;&gt;"KQ",J603&lt;&gt;"R"),J603="",K603="",L603="",L603&lt; 0,OR(M603="",M603&gt;15),OR(N603="",N603&gt;15),O603="",P603=""),"ERROR - Please check inputs",""))</f>
        <v/>
      </c>
      <c r="R603" s="8" cm="1">
        <f t="array" ref="R603">IF(AND(B603:D603="",G603:P603=""),"",H603-G603)</f>
        <v>114</v>
      </c>
      <c r="S603" s="8" cm="1">
        <f t="array" ref="S603">IF(AND(B603:D603="",G603:P603=""),"",P603*R603/1000*365)</f>
        <v>174762</v>
      </c>
      <c r="T603" s="8" cm="1">
        <f t="array" ref="T603">IF(AND(B603:D603="",G603:P603=""),"",MAX(0,K603-L603))</f>
        <v>0</v>
      </c>
      <c r="U603" s="8" cm="1">
        <f t="array" ref="U603">IF(AND(B603:D603="",G603:P603=""),"",VLOOKUP(J603,ABen_Rates,3,FALSE)*T603*S603)</f>
        <v>0</v>
      </c>
      <c r="V603" s="8" cm="1">
        <f t="array" ref="V603">IF(AND(B603:D603="",G603:P603=""),"",VLOOKUP(D603,Treatment_Life,2,FALSE)*U603)</f>
        <v>0</v>
      </c>
      <c r="W603" s="8" cm="1">
        <f t="array" ref="W603">IF(AND(B603:D603="",G603:P603=""),"",(H603-G603)*O603*Lane_Width*Cost_m2)</f>
        <v>2462.4</v>
      </c>
      <c r="X603" s="8" cm="1">
        <f t="array" ref="X603">IF(AND(B603:D603="",G603:P603=""),"",V603*Av_Cost_Coll/W603)</f>
        <v>0</v>
      </c>
      <c r="Y603" s="8" cm="1">
        <f t="array" ref="Y603">IF(AND(B603:D603="",G603:P603=""),"",VLOOKUP(CONCATENATE(M603,"-",N603),Likelihood,2,FALSE))</f>
        <v>66</v>
      </c>
      <c r="Z603" s="8" t="str" cm="1">
        <f t="array" ref="Z603">IF(AND(B603:D603="",G603:P603=""),"",IF(X603&gt;=2,IF(Y603&gt;50,"P1","P3"),IF(X603&gt;0,IF(Y603&gt;50,"P2","P5"),IF(Y603&gt;50,"P4","P6"))))</f>
        <v>P4</v>
      </c>
    </row>
    <row r="604" spans="1:26" x14ac:dyDescent="0.35">
      <c r="A604" t="s">
        <v>197</v>
      </c>
      <c r="B604">
        <v>603</v>
      </c>
      <c r="C604" t="s">
        <v>313</v>
      </c>
      <c r="D604" t="s">
        <v>52</v>
      </c>
      <c r="E604" s="5" t="s">
        <v>112</v>
      </c>
      <c r="F604" s="5" t="s">
        <v>153</v>
      </c>
      <c r="G604">
        <v>331</v>
      </c>
      <c r="H604">
        <v>391</v>
      </c>
      <c r="I604" t="s">
        <v>154</v>
      </c>
      <c r="J604" t="s">
        <v>13</v>
      </c>
      <c r="K604">
        <v>0.3</v>
      </c>
      <c r="L604">
        <v>0.38600000000000001</v>
      </c>
      <c r="M604">
        <v>0</v>
      </c>
      <c r="N604">
        <v>0</v>
      </c>
      <c r="O604">
        <v>1</v>
      </c>
      <c r="P604">
        <v>4200</v>
      </c>
      <c r="Q604" s="8" t="str" cm="1">
        <f t="array" ref="Q604">IF(AND(B604="",D604="",G604:H604="",J604:P604),"",IF(OR(B604="",D604="",AND(D604&lt;&gt;"A",D604&lt;&gt;"B",D604&lt;&gt;"C",D604&lt;&gt;"D",D604&lt;&gt;"U"),G604&lt;0,H604&lt;G604,AND(J604&lt;&gt;"BC",J604&lt;&gt;"SG",J604&lt;&gt;"KQ",J604&lt;&gt;"R"),J604="",K604="",L604="",L604&lt; 0,OR(M604="",M604&gt;15),OR(N604="",N604&gt;15),O604="",P604=""),"ERROR - Please check inputs",""))</f>
        <v/>
      </c>
      <c r="R604" s="8" cm="1">
        <f t="array" ref="R604">IF(AND(B604:D604="",G604:P604=""),"",H604-G604)</f>
        <v>60</v>
      </c>
      <c r="S604" s="8" cm="1">
        <f t="array" ref="S604">IF(AND(B604:D604="",G604:P604=""),"",P604*R604/1000*365)</f>
        <v>91980</v>
      </c>
      <c r="T604" s="8" cm="1">
        <f t="array" ref="T604">IF(AND(B604:D604="",G604:P604=""),"",MAX(0,K604-L604))</f>
        <v>0</v>
      </c>
      <c r="U604" s="8" cm="1">
        <f t="array" ref="U604">IF(AND(B604:D604="",G604:P604=""),"",VLOOKUP(J604,ABen_Rates,3,FALSE)*T604*S604)</f>
        <v>0</v>
      </c>
      <c r="V604" s="8" cm="1">
        <f t="array" ref="V604">IF(AND(B604:D604="",G604:P604=""),"",VLOOKUP(D604,Treatment_Life,2,FALSE)*U604)</f>
        <v>0</v>
      </c>
      <c r="W604" s="8" cm="1">
        <f t="array" ref="W604">IF(AND(B604:D604="",G604:P604=""),"",(H604-G604)*O604*Lane_Width*Cost_m2)</f>
        <v>1296</v>
      </c>
      <c r="X604" s="8" cm="1">
        <f t="array" ref="X604">IF(AND(B604:D604="",G604:P604=""),"",V604*Av_Cost_Coll/W604)</f>
        <v>0</v>
      </c>
      <c r="Y604" s="8" cm="1">
        <f t="array" ref="Y604">IF(AND(B604:D604="",G604:P604=""),"",VLOOKUP(CONCATENATE(M604,"-",N604),Likelihood,2,FALSE))</f>
        <v>50</v>
      </c>
      <c r="Z604" s="8" t="str" cm="1">
        <f t="array" ref="Z604">IF(AND(B604:D604="",G604:P604=""),"",IF(X604&gt;=2,IF(Y604&gt;50,"P1","P3"),IF(X604&gt;0,IF(Y604&gt;50,"P2","P5"),IF(Y604&gt;50,"P4","P6"))))</f>
        <v>P6</v>
      </c>
    </row>
    <row r="605" spans="1:26" x14ac:dyDescent="0.35">
      <c r="A605" t="s">
        <v>197</v>
      </c>
      <c r="B605">
        <v>604</v>
      </c>
      <c r="C605" t="s">
        <v>313</v>
      </c>
      <c r="D605" t="s">
        <v>52</v>
      </c>
      <c r="E605" s="5" t="s">
        <v>112</v>
      </c>
      <c r="F605" s="5" t="s">
        <v>153</v>
      </c>
      <c r="G605">
        <v>391</v>
      </c>
      <c r="H605">
        <v>485</v>
      </c>
      <c r="I605" t="s">
        <v>154</v>
      </c>
      <c r="J605" t="s">
        <v>13</v>
      </c>
      <c r="K605">
        <v>0.3</v>
      </c>
      <c r="L605">
        <v>0.42299999999999999</v>
      </c>
      <c r="M605">
        <v>1</v>
      </c>
      <c r="N605">
        <v>0</v>
      </c>
      <c r="O605">
        <v>1</v>
      </c>
      <c r="P605">
        <v>4200</v>
      </c>
      <c r="Q605" s="8" t="str" cm="1">
        <f t="array" ref="Q605">IF(AND(B605="",D605="",G605:H605="",J605:P605),"",IF(OR(B605="",D605="",AND(D605&lt;&gt;"A",D605&lt;&gt;"B",D605&lt;&gt;"C",D605&lt;&gt;"D",D605&lt;&gt;"U"),G605&lt;0,H605&lt;G605,AND(J605&lt;&gt;"BC",J605&lt;&gt;"SG",J605&lt;&gt;"KQ",J605&lt;&gt;"R"),J605="",K605="",L605="",L605&lt; 0,OR(M605="",M605&gt;15),OR(N605="",N605&gt;15),O605="",P605=""),"ERROR - Please check inputs",""))</f>
        <v/>
      </c>
      <c r="R605" s="8" cm="1">
        <f t="array" ref="R605">IF(AND(B605:D605="",G605:P605=""),"",H605-G605)</f>
        <v>94</v>
      </c>
      <c r="S605" s="8" cm="1">
        <f t="array" ref="S605">IF(AND(B605:D605="",G605:P605=""),"",P605*R605/1000*365)</f>
        <v>144102</v>
      </c>
      <c r="T605" s="8" cm="1">
        <f t="array" ref="T605">IF(AND(B605:D605="",G605:P605=""),"",MAX(0,K605-L605))</f>
        <v>0</v>
      </c>
      <c r="U605" s="8" cm="1">
        <f t="array" ref="U605">IF(AND(B605:D605="",G605:P605=""),"",VLOOKUP(J605,ABen_Rates,3,FALSE)*T605*S605)</f>
        <v>0</v>
      </c>
      <c r="V605" s="8" cm="1">
        <f t="array" ref="V605">IF(AND(B605:D605="",G605:P605=""),"",VLOOKUP(D605,Treatment_Life,2,FALSE)*U605)</f>
        <v>0</v>
      </c>
      <c r="W605" s="8" cm="1">
        <f t="array" ref="W605">IF(AND(B605:D605="",G605:P605=""),"",(H605-G605)*O605*Lane_Width*Cost_m2)</f>
        <v>2030.4</v>
      </c>
      <c r="X605" s="8" cm="1">
        <f t="array" ref="X605">IF(AND(B605:D605="",G605:P605=""),"",V605*Av_Cost_Coll/W605)</f>
        <v>0</v>
      </c>
      <c r="Y605" s="8" cm="1">
        <f t="array" ref="Y605">IF(AND(B605:D605="",G605:P605=""),"",VLOOKUP(CONCATENATE(M605,"-",N605),Likelihood,2,FALSE))</f>
        <v>43</v>
      </c>
      <c r="Z605" s="8" t="str" cm="1">
        <f t="array" ref="Z605">IF(AND(B605:D605="",G605:P605=""),"",IF(X605&gt;=2,IF(Y605&gt;50,"P1","P3"),IF(X605&gt;0,IF(Y605&gt;50,"P2","P5"),IF(Y605&gt;50,"P4","P6"))))</f>
        <v>P6</v>
      </c>
    </row>
    <row r="606" spans="1:26" x14ac:dyDescent="0.35">
      <c r="A606" t="s">
        <v>197</v>
      </c>
      <c r="B606">
        <v>605</v>
      </c>
      <c r="C606" t="s">
        <v>313</v>
      </c>
      <c r="D606" t="s">
        <v>52</v>
      </c>
      <c r="E606" s="5" t="s">
        <v>112</v>
      </c>
      <c r="F606" s="5" t="s">
        <v>153</v>
      </c>
      <c r="G606">
        <v>535</v>
      </c>
      <c r="H606">
        <v>620</v>
      </c>
      <c r="I606" t="s">
        <v>154</v>
      </c>
      <c r="J606" t="s">
        <v>13</v>
      </c>
      <c r="K606">
        <v>0.3</v>
      </c>
      <c r="L606">
        <v>0.38100000000000001</v>
      </c>
      <c r="M606">
        <v>2</v>
      </c>
      <c r="N606">
        <v>0</v>
      </c>
      <c r="O606">
        <v>1</v>
      </c>
      <c r="P606">
        <v>4200</v>
      </c>
      <c r="Q606" s="8" t="str" cm="1">
        <f t="array" ref="Q606">IF(AND(B606="",D606="",G606:H606="",J606:P606),"",IF(OR(B606="",D606="",AND(D606&lt;&gt;"A",D606&lt;&gt;"B",D606&lt;&gt;"C",D606&lt;&gt;"D",D606&lt;&gt;"U"),G606&lt;0,H606&lt;G606,AND(J606&lt;&gt;"BC",J606&lt;&gt;"SG",J606&lt;&gt;"KQ",J606&lt;&gt;"R"),J606="",K606="",L606="",L606&lt; 0,OR(M606="",M606&gt;15),OR(N606="",N606&gt;15),O606="",P606=""),"ERROR - Please check inputs",""))</f>
        <v/>
      </c>
      <c r="R606" s="8" cm="1">
        <f t="array" ref="R606">IF(AND(B606:D606="",G606:P606=""),"",H606-G606)</f>
        <v>85</v>
      </c>
      <c r="S606" s="8" cm="1">
        <f t="array" ref="S606">IF(AND(B606:D606="",G606:P606=""),"",P606*R606/1000*365)</f>
        <v>130305</v>
      </c>
      <c r="T606" s="8" cm="1">
        <f t="array" ref="T606">IF(AND(B606:D606="",G606:P606=""),"",MAX(0,K606-L606))</f>
        <v>0</v>
      </c>
      <c r="U606" s="8" cm="1">
        <f t="array" ref="U606">IF(AND(B606:D606="",G606:P606=""),"",VLOOKUP(J606,ABen_Rates,3,FALSE)*T606*S606)</f>
        <v>0</v>
      </c>
      <c r="V606" s="8" cm="1">
        <f t="array" ref="V606">IF(AND(B606:D606="",G606:P606=""),"",VLOOKUP(D606,Treatment_Life,2,FALSE)*U606)</f>
        <v>0</v>
      </c>
      <c r="W606" s="8" cm="1">
        <f t="array" ref="W606">IF(AND(B606:D606="",G606:P606=""),"",(H606-G606)*O606*Lane_Width*Cost_m2)</f>
        <v>1836</v>
      </c>
      <c r="X606" s="8" cm="1">
        <f t="array" ref="X606">IF(AND(B606:D606="",G606:P606=""),"",V606*Av_Cost_Coll/W606)</f>
        <v>0</v>
      </c>
      <c r="Y606" s="8" cm="1">
        <f t="array" ref="Y606">IF(AND(B606:D606="",G606:P606=""),"",VLOOKUP(CONCATENATE(M606,"-",N606),Likelihood,2,FALSE))</f>
        <v>36</v>
      </c>
      <c r="Z606" s="8" t="str" cm="1">
        <f t="array" ref="Z606">IF(AND(B606:D606="",G606:P606=""),"",IF(X606&gt;=2,IF(Y606&gt;50,"P1","P3"),IF(X606&gt;0,IF(Y606&gt;50,"P2","P5"),IF(Y606&gt;50,"P4","P6"))))</f>
        <v>P6</v>
      </c>
    </row>
    <row r="607" spans="1:26" x14ac:dyDescent="0.35">
      <c r="A607" t="s">
        <v>197</v>
      </c>
      <c r="B607">
        <v>606</v>
      </c>
      <c r="C607" t="s">
        <v>313</v>
      </c>
      <c r="D607" t="s">
        <v>52</v>
      </c>
      <c r="E607" s="5" t="s">
        <v>112</v>
      </c>
      <c r="F607" s="5" t="s">
        <v>153</v>
      </c>
      <c r="G607">
        <v>620</v>
      </c>
      <c r="H607">
        <v>685</v>
      </c>
      <c r="I607" t="s">
        <v>154</v>
      </c>
      <c r="J607" t="s">
        <v>13</v>
      </c>
      <c r="K607">
        <v>0.3</v>
      </c>
      <c r="L607">
        <v>0.41400000000000003</v>
      </c>
      <c r="M607">
        <v>2</v>
      </c>
      <c r="N607">
        <v>0</v>
      </c>
      <c r="O607">
        <v>1</v>
      </c>
      <c r="P607">
        <v>4200</v>
      </c>
      <c r="Q607" s="8" t="str" cm="1">
        <f t="array" ref="Q607">IF(AND(B607="",D607="",G607:H607="",J607:P607),"",IF(OR(B607="",D607="",AND(D607&lt;&gt;"A",D607&lt;&gt;"B",D607&lt;&gt;"C",D607&lt;&gt;"D",D607&lt;&gt;"U"),G607&lt;0,H607&lt;G607,AND(J607&lt;&gt;"BC",J607&lt;&gt;"SG",J607&lt;&gt;"KQ",J607&lt;&gt;"R"),J607="",K607="",L607="",L607&lt; 0,OR(M607="",M607&gt;15),OR(N607="",N607&gt;15),O607="",P607=""),"ERROR - Please check inputs",""))</f>
        <v/>
      </c>
      <c r="R607" s="8" cm="1">
        <f t="array" ref="R607">IF(AND(B607:D607="",G607:P607=""),"",H607-G607)</f>
        <v>65</v>
      </c>
      <c r="S607" s="8" cm="1">
        <f t="array" ref="S607">IF(AND(B607:D607="",G607:P607=""),"",P607*R607/1000*365)</f>
        <v>99645</v>
      </c>
      <c r="T607" s="8" cm="1">
        <f t="array" ref="T607">IF(AND(B607:D607="",G607:P607=""),"",MAX(0,K607-L607))</f>
        <v>0</v>
      </c>
      <c r="U607" s="8" cm="1">
        <f t="array" ref="U607">IF(AND(B607:D607="",G607:P607=""),"",VLOOKUP(J607,ABen_Rates,3,FALSE)*T607*S607)</f>
        <v>0</v>
      </c>
      <c r="V607" s="8" cm="1">
        <f t="array" ref="V607">IF(AND(B607:D607="",G607:P607=""),"",VLOOKUP(D607,Treatment_Life,2,FALSE)*U607)</f>
        <v>0</v>
      </c>
      <c r="W607" s="8" cm="1">
        <f t="array" ref="W607">IF(AND(B607:D607="",G607:P607=""),"",(H607-G607)*O607*Lane_Width*Cost_m2)</f>
        <v>1404</v>
      </c>
      <c r="X607" s="8" cm="1">
        <f t="array" ref="X607">IF(AND(B607:D607="",G607:P607=""),"",V607*Av_Cost_Coll/W607)</f>
        <v>0</v>
      </c>
      <c r="Y607" s="8" cm="1">
        <f t="array" ref="Y607">IF(AND(B607:D607="",G607:P607=""),"",VLOOKUP(CONCATENATE(M607,"-",N607),Likelihood,2,FALSE))</f>
        <v>36</v>
      </c>
      <c r="Z607" s="8" t="str" cm="1">
        <f t="array" ref="Z607">IF(AND(B607:D607="",G607:P607=""),"",IF(X607&gt;=2,IF(Y607&gt;50,"P1","P3"),IF(X607&gt;0,IF(Y607&gt;50,"P2","P5"),IF(Y607&gt;50,"P4","P6"))))</f>
        <v>P6</v>
      </c>
    </row>
    <row r="608" spans="1:26" x14ac:dyDescent="0.35">
      <c r="A608" t="s">
        <v>197</v>
      </c>
      <c r="B608">
        <v>607</v>
      </c>
      <c r="C608" t="s">
        <v>313</v>
      </c>
      <c r="D608" t="s">
        <v>52</v>
      </c>
      <c r="E608" s="5" t="s">
        <v>112</v>
      </c>
      <c r="F608" s="5" t="s">
        <v>153</v>
      </c>
      <c r="G608">
        <v>0</v>
      </c>
      <c r="H608">
        <v>67</v>
      </c>
      <c r="I608" t="s">
        <v>172</v>
      </c>
      <c r="J608" t="s">
        <v>13</v>
      </c>
      <c r="K608">
        <v>0.3</v>
      </c>
      <c r="L608">
        <v>0.379</v>
      </c>
      <c r="M608">
        <v>0</v>
      </c>
      <c r="N608">
        <v>0</v>
      </c>
      <c r="O608">
        <v>1</v>
      </c>
      <c r="P608">
        <v>4200</v>
      </c>
      <c r="Q608" s="8" t="str" cm="1">
        <f t="array" ref="Q608">IF(AND(B608="",D608="",G608:H608="",J608:P608),"",IF(OR(B608="",D608="",AND(D608&lt;&gt;"A",D608&lt;&gt;"B",D608&lt;&gt;"C",D608&lt;&gt;"D",D608&lt;&gt;"U"),G608&lt;0,H608&lt;G608,AND(J608&lt;&gt;"BC",J608&lt;&gt;"SG",J608&lt;&gt;"KQ",J608&lt;&gt;"R"),J608="",K608="",L608="",L608&lt; 0,OR(M608="",M608&gt;15),OR(N608="",N608&gt;15),O608="",P608=""),"ERROR - Please check inputs",""))</f>
        <v/>
      </c>
      <c r="R608" s="8" cm="1">
        <f t="array" ref="R608">IF(AND(B608:D608="",G608:P608=""),"",H608-G608)</f>
        <v>67</v>
      </c>
      <c r="S608" s="8" cm="1">
        <f t="array" ref="S608">IF(AND(B608:D608="",G608:P608=""),"",P608*R608/1000*365)</f>
        <v>102710.99999999999</v>
      </c>
      <c r="T608" s="8" cm="1">
        <f t="array" ref="T608">IF(AND(B608:D608="",G608:P608=""),"",MAX(0,K608-L608))</f>
        <v>0</v>
      </c>
      <c r="U608" s="8" cm="1">
        <f t="array" ref="U608">IF(AND(B608:D608="",G608:P608=""),"",VLOOKUP(J608,ABen_Rates,3,FALSE)*T608*S608)</f>
        <v>0</v>
      </c>
      <c r="V608" s="8" cm="1">
        <f t="array" ref="V608">IF(AND(B608:D608="",G608:P608=""),"",VLOOKUP(D608,Treatment_Life,2,FALSE)*U608)</f>
        <v>0</v>
      </c>
      <c r="W608" s="8" cm="1">
        <f t="array" ref="W608">IF(AND(B608:D608="",G608:P608=""),"",(H608-G608)*O608*Lane_Width*Cost_m2)</f>
        <v>1447.2</v>
      </c>
      <c r="X608" s="8" cm="1">
        <f t="array" ref="X608">IF(AND(B608:D608="",G608:P608=""),"",V608*Av_Cost_Coll/W608)</f>
        <v>0</v>
      </c>
      <c r="Y608" s="8" cm="1">
        <f t="array" ref="Y608">IF(AND(B608:D608="",G608:P608=""),"",VLOOKUP(CONCATENATE(M608,"-",N608),Likelihood,2,FALSE))</f>
        <v>50</v>
      </c>
      <c r="Z608" s="8" t="str" cm="1">
        <f t="array" ref="Z608">IF(AND(B608:D608="",G608:P608=""),"",IF(X608&gt;=2,IF(Y608&gt;50,"P1","P3"),IF(X608&gt;0,IF(Y608&gt;50,"P2","P5"),IF(Y608&gt;50,"P4","P6"))))</f>
        <v>P6</v>
      </c>
    </row>
    <row r="609" spans="1:26" x14ac:dyDescent="0.35">
      <c r="A609" t="s">
        <v>197</v>
      </c>
      <c r="B609">
        <v>608</v>
      </c>
      <c r="C609" t="s">
        <v>313</v>
      </c>
      <c r="D609" t="s">
        <v>52</v>
      </c>
      <c r="E609" s="5" t="s">
        <v>112</v>
      </c>
      <c r="F609" s="5" t="s">
        <v>153</v>
      </c>
      <c r="G609">
        <v>67</v>
      </c>
      <c r="H609">
        <v>381</v>
      </c>
      <c r="I609" t="s">
        <v>172</v>
      </c>
      <c r="J609" t="s">
        <v>13</v>
      </c>
      <c r="K609">
        <v>0.3</v>
      </c>
      <c r="L609">
        <v>0.34300000000000003</v>
      </c>
      <c r="M609">
        <v>1</v>
      </c>
      <c r="N609">
        <v>1</v>
      </c>
      <c r="O609">
        <v>1</v>
      </c>
      <c r="P609">
        <v>4200</v>
      </c>
      <c r="Q609" s="8" t="str" cm="1">
        <f t="array" ref="Q609">IF(AND(B609="",D609="",G609:H609="",J609:P609),"",IF(OR(B609="",D609="",AND(D609&lt;&gt;"A",D609&lt;&gt;"B",D609&lt;&gt;"C",D609&lt;&gt;"D",D609&lt;&gt;"U"),G609&lt;0,H609&lt;G609,AND(J609&lt;&gt;"BC",J609&lt;&gt;"SG",J609&lt;&gt;"KQ",J609&lt;&gt;"R"),J609="",K609="",L609="",L609&lt; 0,OR(M609="",M609&gt;15),OR(N609="",N609&gt;15),O609="",P609=""),"ERROR - Please check inputs",""))</f>
        <v/>
      </c>
      <c r="R609" s="8" cm="1">
        <f t="array" ref="R609">IF(AND(B609:D609="",G609:P609=""),"",H609-G609)</f>
        <v>314</v>
      </c>
      <c r="S609" s="8" cm="1">
        <f t="array" ref="S609">IF(AND(B609:D609="",G609:P609=""),"",P609*R609/1000*365)</f>
        <v>481362</v>
      </c>
      <c r="T609" s="8" cm="1">
        <f t="array" ref="T609">IF(AND(B609:D609="",G609:P609=""),"",MAX(0,K609-L609))</f>
        <v>0</v>
      </c>
      <c r="U609" s="8" cm="1">
        <f t="array" ref="U609">IF(AND(B609:D609="",G609:P609=""),"",VLOOKUP(J609,ABen_Rates,3,FALSE)*T609*S609)</f>
        <v>0</v>
      </c>
      <c r="V609" s="8" cm="1">
        <f t="array" ref="V609">IF(AND(B609:D609="",G609:P609=""),"",VLOOKUP(D609,Treatment_Life,2,FALSE)*U609)</f>
        <v>0</v>
      </c>
      <c r="W609" s="8" cm="1">
        <f t="array" ref="W609">IF(AND(B609:D609="",G609:P609=""),"",(H609-G609)*O609*Lane_Width*Cost_m2)</f>
        <v>6782.4000000000005</v>
      </c>
      <c r="X609" s="8" cm="1">
        <f t="array" ref="X609">IF(AND(B609:D609="",G609:P609=""),"",V609*Av_Cost_Coll/W609)</f>
        <v>0</v>
      </c>
      <c r="Y609" s="8" cm="1">
        <f t="array" ref="Y609">IF(AND(B609:D609="",G609:P609=""),"",VLOOKUP(CONCATENATE(M609,"-",N609),Likelihood,2,FALSE))</f>
        <v>66</v>
      </c>
      <c r="Z609" s="8" t="str" cm="1">
        <f t="array" ref="Z609">IF(AND(B609:D609="",G609:P609=""),"",IF(X609&gt;=2,IF(Y609&gt;50,"P1","P3"),IF(X609&gt;0,IF(Y609&gt;50,"P2","P5"),IF(Y609&gt;50,"P4","P6"))))</f>
        <v>P4</v>
      </c>
    </row>
    <row r="610" spans="1:26" x14ac:dyDescent="0.35">
      <c r="A610" t="s">
        <v>197</v>
      </c>
      <c r="B610">
        <v>609</v>
      </c>
      <c r="C610" t="s">
        <v>313</v>
      </c>
      <c r="D610" t="s">
        <v>52</v>
      </c>
      <c r="E610" s="5" t="s">
        <v>112</v>
      </c>
      <c r="F610" s="5" t="s">
        <v>153</v>
      </c>
      <c r="G610">
        <v>381</v>
      </c>
      <c r="H610">
        <v>441</v>
      </c>
      <c r="I610" t="s">
        <v>172</v>
      </c>
      <c r="J610" t="s">
        <v>13</v>
      </c>
      <c r="K610">
        <v>0.3</v>
      </c>
      <c r="L610">
        <v>0.34799999999999998</v>
      </c>
      <c r="M610">
        <v>1</v>
      </c>
      <c r="N610">
        <v>0</v>
      </c>
      <c r="O610">
        <v>1</v>
      </c>
      <c r="P610">
        <v>4200</v>
      </c>
      <c r="Q610" s="8" t="str" cm="1">
        <f t="array" ref="Q610">IF(AND(B610="",D610="",G610:H610="",J610:P610),"",IF(OR(B610="",D610="",AND(D610&lt;&gt;"A",D610&lt;&gt;"B",D610&lt;&gt;"C",D610&lt;&gt;"D",D610&lt;&gt;"U"),G610&lt;0,H610&lt;G610,AND(J610&lt;&gt;"BC",J610&lt;&gt;"SG",J610&lt;&gt;"KQ",J610&lt;&gt;"R"),J610="",K610="",L610="",L610&lt; 0,OR(M610="",M610&gt;15),OR(N610="",N610&gt;15),O610="",P610=""),"ERROR - Please check inputs",""))</f>
        <v/>
      </c>
      <c r="R610" s="8" cm="1">
        <f t="array" ref="R610">IF(AND(B610:D610="",G610:P610=""),"",H610-G610)</f>
        <v>60</v>
      </c>
      <c r="S610" s="8" cm="1">
        <f t="array" ref="S610">IF(AND(B610:D610="",G610:P610=""),"",P610*R610/1000*365)</f>
        <v>91980</v>
      </c>
      <c r="T610" s="8" cm="1">
        <f t="array" ref="T610">IF(AND(B610:D610="",G610:P610=""),"",MAX(0,K610-L610))</f>
        <v>0</v>
      </c>
      <c r="U610" s="8" cm="1">
        <f t="array" ref="U610">IF(AND(B610:D610="",G610:P610=""),"",VLOOKUP(J610,ABen_Rates,3,FALSE)*T610*S610)</f>
        <v>0</v>
      </c>
      <c r="V610" s="8" cm="1">
        <f t="array" ref="V610">IF(AND(B610:D610="",G610:P610=""),"",VLOOKUP(D610,Treatment_Life,2,FALSE)*U610)</f>
        <v>0</v>
      </c>
      <c r="W610" s="8" cm="1">
        <f t="array" ref="W610">IF(AND(B610:D610="",G610:P610=""),"",(H610-G610)*O610*Lane_Width*Cost_m2)</f>
        <v>1296</v>
      </c>
      <c r="X610" s="8" cm="1">
        <f t="array" ref="X610">IF(AND(B610:D610="",G610:P610=""),"",V610*Av_Cost_Coll/W610)</f>
        <v>0</v>
      </c>
      <c r="Y610" s="8" cm="1">
        <f t="array" ref="Y610">IF(AND(B610:D610="",G610:P610=""),"",VLOOKUP(CONCATENATE(M610,"-",N610),Likelihood,2,FALSE))</f>
        <v>43</v>
      </c>
      <c r="Z610" s="8" t="str" cm="1">
        <f t="array" ref="Z610">IF(AND(B610:D610="",G610:P610=""),"",IF(X610&gt;=2,IF(Y610&gt;50,"P1","P3"),IF(X610&gt;0,IF(Y610&gt;50,"P2","P5"),IF(Y610&gt;50,"P4","P6"))))</f>
        <v>P6</v>
      </c>
    </row>
    <row r="611" spans="1:26" x14ac:dyDescent="0.35">
      <c r="A611" t="s">
        <v>197</v>
      </c>
      <c r="B611">
        <v>610</v>
      </c>
      <c r="C611" t="s">
        <v>313</v>
      </c>
      <c r="D611" t="s">
        <v>52</v>
      </c>
      <c r="E611" s="5" t="s">
        <v>112</v>
      </c>
      <c r="F611" s="5" t="s">
        <v>153</v>
      </c>
      <c r="G611">
        <v>441</v>
      </c>
      <c r="H611">
        <v>535</v>
      </c>
      <c r="I611" t="s">
        <v>172</v>
      </c>
      <c r="J611" t="s">
        <v>13</v>
      </c>
      <c r="K611">
        <v>0.3</v>
      </c>
      <c r="L611">
        <v>0.39500000000000002</v>
      </c>
      <c r="M611">
        <v>1</v>
      </c>
      <c r="N611">
        <v>0</v>
      </c>
      <c r="O611">
        <v>1</v>
      </c>
      <c r="P611">
        <v>4200</v>
      </c>
      <c r="Q611" s="8" t="str" cm="1">
        <f t="array" ref="Q611">IF(AND(B611="",D611="",G611:H611="",J611:P611),"",IF(OR(B611="",D611="",AND(D611&lt;&gt;"A",D611&lt;&gt;"B",D611&lt;&gt;"C",D611&lt;&gt;"D",D611&lt;&gt;"U"),G611&lt;0,H611&lt;G611,AND(J611&lt;&gt;"BC",J611&lt;&gt;"SG",J611&lt;&gt;"KQ",J611&lt;&gt;"R"),J611="",K611="",L611="",L611&lt; 0,OR(M611="",M611&gt;15),OR(N611="",N611&gt;15),O611="",P611=""),"ERROR - Please check inputs",""))</f>
        <v/>
      </c>
      <c r="R611" s="8" cm="1">
        <f t="array" ref="R611">IF(AND(B611:D611="",G611:P611=""),"",H611-G611)</f>
        <v>94</v>
      </c>
      <c r="S611" s="8" cm="1">
        <f t="array" ref="S611">IF(AND(B611:D611="",G611:P611=""),"",P611*R611/1000*365)</f>
        <v>144102</v>
      </c>
      <c r="T611" s="8" cm="1">
        <f t="array" ref="T611">IF(AND(B611:D611="",G611:P611=""),"",MAX(0,K611-L611))</f>
        <v>0</v>
      </c>
      <c r="U611" s="8" cm="1">
        <f t="array" ref="U611">IF(AND(B611:D611="",G611:P611=""),"",VLOOKUP(J611,ABen_Rates,3,FALSE)*T611*S611)</f>
        <v>0</v>
      </c>
      <c r="V611" s="8" cm="1">
        <f t="array" ref="V611">IF(AND(B611:D611="",G611:P611=""),"",VLOOKUP(D611,Treatment_Life,2,FALSE)*U611)</f>
        <v>0</v>
      </c>
      <c r="W611" s="8" cm="1">
        <f t="array" ref="W611">IF(AND(B611:D611="",G611:P611=""),"",(H611-G611)*O611*Lane_Width*Cost_m2)</f>
        <v>2030.4</v>
      </c>
      <c r="X611" s="8" cm="1">
        <f t="array" ref="X611">IF(AND(B611:D611="",G611:P611=""),"",V611*Av_Cost_Coll/W611)</f>
        <v>0</v>
      </c>
      <c r="Y611" s="8" cm="1">
        <f t="array" ref="Y611">IF(AND(B611:D611="",G611:P611=""),"",VLOOKUP(CONCATENATE(M611,"-",N611),Likelihood,2,FALSE))</f>
        <v>43</v>
      </c>
      <c r="Z611" s="8" t="str" cm="1">
        <f t="array" ref="Z611">IF(AND(B611:D611="",G611:P611=""),"",IF(X611&gt;=2,IF(Y611&gt;50,"P1","P3"),IF(X611&gt;0,IF(Y611&gt;50,"P2","P5"),IF(Y611&gt;50,"P4","P6"))))</f>
        <v>P6</v>
      </c>
    </row>
    <row r="612" spans="1:26" x14ac:dyDescent="0.35">
      <c r="A612" t="s">
        <v>197</v>
      </c>
      <c r="B612">
        <v>611</v>
      </c>
      <c r="C612" t="s">
        <v>313</v>
      </c>
      <c r="D612" t="s">
        <v>52</v>
      </c>
      <c r="E612" s="5" t="s">
        <v>112</v>
      </c>
      <c r="F612" s="5" t="s">
        <v>153</v>
      </c>
      <c r="G612">
        <v>535</v>
      </c>
      <c r="H612">
        <v>585</v>
      </c>
      <c r="I612" t="s">
        <v>172</v>
      </c>
      <c r="J612" t="s">
        <v>7</v>
      </c>
      <c r="K612">
        <v>0.35</v>
      </c>
      <c r="L612">
        <v>0.33200000000000002</v>
      </c>
      <c r="M612">
        <v>2</v>
      </c>
      <c r="N612">
        <v>0</v>
      </c>
      <c r="O612">
        <v>1</v>
      </c>
      <c r="P612">
        <v>4200</v>
      </c>
      <c r="Q612" s="8" t="str" cm="1">
        <f t="array" ref="Q612">IF(AND(B612="",D612="",G612:H612="",J612:P612),"",IF(OR(B612="",D612="",AND(D612&lt;&gt;"A",D612&lt;&gt;"B",D612&lt;&gt;"C",D612&lt;&gt;"D",D612&lt;&gt;"U"),G612&lt;0,H612&lt;G612,AND(J612&lt;&gt;"BC",J612&lt;&gt;"SG",J612&lt;&gt;"KQ",J612&lt;&gt;"R"),J612="",K612="",L612="",L612&lt; 0,OR(M612="",M612&gt;15),OR(N612="",N612&gt;15),O612="",P612=""),"ERROR - Please check inputs",""))</f>
        <v/>
      </c>
      <c r="R612" s="8" cm="1">
        <f t="array" ref="R612">IF(AND(B612:D612="",G612:P612=""),"",H612-G612)</f>
        <v>50</v>
      </c>
      <c r="S612" s="8" cm="1">
        <f t="array" ref="S612">IF(AND(B612:D612="",G612:P612=""),"",P612*R612/1000*365)</f>
        <v>76650</v>
      </c>
      <c r="T612" s="8" cm="1">
        <f t="array" ref="T612">IF(AND(B612:D612="",G612:P612=""),"",MAX(0,K612-L612))</f>
        <v>1.799999999999996E-2</v>
      </c>
      <c r="U612" s="8" cm="1">
        <f t="array" ref="U612">IF(AND(B612:D612="",G612:P612=""),"",VLOOKUP(J612,ABen_Rates,3,FALSE)*T612*S612)</f>
        <v>5.1876719999999882E-4</v>
      </c>
      <c r="V612" s="8" cm="1">
        <f t="array" ref="V612">IF(AND(B612:D612="",G612:P612=""),"",VLOOKUP(D612,Treatment_Life,2,FALSE)*U612)</f>
        <v>5.7064391999999868E-3</v>
      </c>
      <c r="W612" s="8" cm="1">
        <f t="array" ref="W612">IF(AND(B612:D612="",G612:P612=""),"",(H612-G612)*O612*Lane_Width*Cost_m2)</f>
        <v>1080</v>
      </c>
      <c r="X612" s="8" cm="1">
        <f t="array" ref="X612">IF(AND(B612:D612="",G612:P612=""),"",V612*Av_Cost_Coll/W612)</f>
        <v>0.70435952817999836</v>
      </c>
      <c r="Y612" s="8" cm="1">
        <f t="array" ref="Y612">IF(AND(B612:D612="",G612:P612=""),"",VLOOKUP(CONCATENATE(M612,"-",N612),Likelihood,2,FALSE))</f>
        <v>36</v>
      </c>
      <c r="Z612" s="8" t="str" cm="1">
        <f t="array" ref="Z612">IF(AND(B612:D612="",G612:P612=""),"",IF(X612&gt;=2,IF(Y612&gt;50,"P1","P3"),IF(X612&gt;0,IF(Y612&gt;50,"P2","P5"),IF(Y612&gt;50,"P4","P6"))))</f>
        <v>P5</v>
      </c>
    </row>
    <row r="613" spans="1:26" x14ac:dyDescent="0.35">
      <c r="A613" t="s">
        <v>197</v>
      </c>
      <c r="B613">
        <v>612</v>
      </c>
      <c r="C613" t="s">
        <v>313</v>
      </c>
      <c r="D613" t="s">
        <v>52</v>
      </c>
      <c r="E613" s="5" t="s">
        <v>112</v>
      </c>
      <c r="F613" s="5" t="s">
        <v>153</v>
      </c>
      <c r="G613">
        <v>585</v>
      </c>
      <c r="H613">
        <v>670</v>
      </c>
      <c r="I613" t="s">
        <v>172</v>
      </c>
      <c r="J613" t="s">
        <v>13</v>
      </c>
      <c r="K613">
        <v>0.3</v>
      </c>
      <c r="L613">
        <v>0.40100000000000002</v>
      </c>
      <c r="M613">
        <v>2</v>
      </c>
      <c r="N613">
        <v>0</v>
      </c>
      <c r="O613">
        <v>1</v>
      </c>
      <c r="P613">
        <v>4200</v>
      </c>
      <c r="Q613" s="8" t="str" cm="1">
        <f t="array" ref="Q613">IF(AND(B613="",D613="",G613:H613="",J613:P613),"",IF(OR(B613="",D613="",AND(D613&lt;&gt;"A",D613&lt;&gt;"B",D613&lt;&gt;"C",D613&lt;&gt;"D",D613&lt;&gt;"U"),G613&lt;0,H613&lt;G613,AND(J613&lt;&gt;"BC",J613&lt;&gt;"SG",J613&lt;&gt;"KQ",J613&lt;&gt;"R"),J613="",K613="",L613="",L613&lt; 0,OR(M613="",M613&gt;15),OR(N613="",N613&gt;15),O613="",P613=""),"ERROR - Please check inputs",""))</f>
        <v/>
      </c>
      <c r="R613" s="8" cm="1">
        <f t="array" ref="R613">IF(AND(B613:D613="",G613:P613=""),"",H613-G613)</f>
        <v>85</v>
      </c>
      <c r="S613" s="8" cm="1">
        <f t="array" ref="S613">IF(AND(B613:D613="",G613:P613=""),"",P613*R613/1000*365)</f>
        <v>130305</v>
      </c>
      <c r="T613" s="8" cm="1">
        <f t="array" ref="T613">IF(AND(B613:D613="",G613:P613=""),"",MAX(0,K613-L613))</f>
        <v>0</v>
      </c>
      <c r="U613" s="8" cm="1">
        <f t="array" ref="U613">IF(AND(B613:D613="",G613:P613=""),"",VLOOKUP(J613,ABen_Rates,3,FALSE)*T613*S613)</f>
        <v>0</v>
      </c>
      <c r="V613" s="8" cm="1">
        <f t="array" ref="V613">IF(AND(B613:D613="",G613:P613=""),"",VLOOKUP(D613,Treatment_Life,2,FALSE)*U613)</f>
        <v>0</v>
      </c>
      <c r="W613" s="8" cm="1">
        <f t="array" ref="W613">IF(AND(B613:D613="",G613:P613=""),"",(H613-G613)*O613*Lane_Width*Cost_m2)</f>
        <v>1836</v>
      </c>
      <c r="X613" s="8" cm="1">
        <f t="array" ref="X613">IF(AND(B613:D613="",G613:P613=""),"",V613*Av_Cost_Coll/W613)</f>
        <v>0</v>
      </c>
      <c r="Y613" s="8" cm="1">
        <f t="array" ref="Y613">IF(AND(B613:D613="",G613:P613=""),"",VLOOKUP(CONCATENATE(M613,"-",N613),Likelihood,2,FALSE))</f>
        <v>36</v>
      </c>
      <c r="Z613" s="8" t="str" cm="1">
        <f t="array" ref="Z613">IF(AND(B613:D613="",G613:P613=""),"",IF(X613&gt;=2,IF(Y613&gt;50,"P1","P3"),IF(X613&gt;0,IF(Y613&gt;50,"P2","P5"),IF(Y613&gt;50,"P4","P6"))))</f>
        <v>P6</v>
      </c>
    </row>
    <row r="614" spans="1:26" x14ac:dyDescent="0.35">
      <c r="A614" t="s">
        <v>197</v>
      </c>
      <c r="B614">
        <v>613</v>
      </c>
      <c r="C614" t="s">
        <v>313</v>
      </c>
      <c r="D614" t="s">
        <v>52</v>
      </c>
      <c r="E614" s="5" t="s">
        <v>112</v>
      </c>
      <c r="F614" s="5" t="s">
        <v>153</v>
      </c>
      <c r="G614">
        <v>670</v>
      </c>
      <c r="H614">
        <v>685</v>
      </c>
      <c r="I614" t="s">
        <v>172</v>
      </c>
      <c r="J614" t="s">
        <v>13</v>
      </c>
      <c r="K614">
        <v>0.3</v>
      </c>
      <c r="L614">
        <v>0.443</v>
      </c>
      <c r="M614">
        <v>2</v>
      </c>
      <c r="N614">
        <v>0</v>
      </c>
      <c r="O614">
        <v>1</v>
      </c>
      <c r="P614">
        <v>4200</v>
      </c>
      <c r="Q614" s="8" t="str" cm="1">
        <f t="array" ref="Q614">IF(AND(B614="",D614="",G614:H614="",J614:P614),"",IF(OR(B614="",D614="",AND(D614&lt;&gt;"A",D614&lt;&gt;"B",D614&lt;&gt;"C",D614&lt;&gt;"D",D614&lt;&gt;"U"),G614&lt;0,H614&lt;G614,AND(J614&lt;&gt;"BC",J614&lt;&gt;"SG",J614&lt;&gt;"KQ",J614&lt;&gt;"R"),J614="",K614="",L614="",L614&lt; 0,OR(M614="",M614&gt;15),OR(N614="",N614&gt;15),O614="",P614=""),"ERROR - Please check inputs",""))</f>
        <v/>
      </c>
      <c r="R614" s="8" cm="1">
        <f t="array" ref="R614">IF(AND(B614:D614="",G614:P614=""),"",H614-G614)</f>
        <v>15</v>
      </c>
      <c r="S614" s="8" cm="1">
        <f t="array" ref="S614">IF(AND(B614:D614="",G614:P614=""),"",P614*R614/1000*365)</f>
        <v>22995</v>
      </c>
      <c r="T614" s="8" cm="1">
        <f t="array" ref="T614">IF(AND(B614:D614="",G614:P614=""),"",MAX(0,K614-L614))</f>
        <v>0</v>
      </c>
      <c r="U614" s="8" cm="1">
        <f t="array" ref="U614">IF(AND(B614:D614="",G614:P614=""),"",VLOOKUP(J614,ABen_Rates,3,FALSE)*T614*S614)</f>
        <v>0</v>
      </c>
      <c r="V614" s="8" cm="1">
        <f t="array" ref="V614">IF(AND(B614:D614="",G614:P614=""),"",VLOOKUP(D614,Treatment_Life,2,FALSE)*U614)</f>
        <v>0</v>
      </c>
      <c r="W614" s="8" cm="1">
        <f t="array" ref="W614">IF(AND(B614:D614="",G614:P614=""),"",(H614-G614)*O614*Lane_Width*Cost_m2)</f>
        <v>324</v>
      </c>
      <c r="X614" s="8" cm="1">
        <f t="array" ref="X614">IF(AND(B614:D614="",G614:P614=""),"",V614*Av_Cost_Coll/W614)</f>
        <v>0</v>
      </c>
      <c r="Y614" s="8" cm="1">
        <f t="array" ref="Y614">IF(AND(B614:D614="",G614:P614=""),"",VLOOKUP(CONCATENATE(M614,"-",N614),Likelihood,2,FALSE))</f>
        <v>36</v>
      </c>
      <c r="Z614" s="8" t="str" cm="1">
        <f t="array" ref="Z614">IF(AND(B614:D614="",G614:P614=""),"",IF(X614&gt;=2,IF(Y614&gt;50,"P1","P3"),IF(X614&gt;0,IF(Y614&gt;50,"P2","P5"),IF(Y614&gt;50,"P4","P6"))))</f>
        <v>P6</v>
      </c>
    </row>
    <row r="615" spans="1:26" x14ac:dyDescent="0.35">
      <c r="A615" t="s">
        <v>197</v>
      </c>
      <c r="B615">
        <v>614</v>
      </c>
      <c r="C615" t="s">
        <v>314</v>
      </c>
      <c r="D615" t="s">
        <v>52</v>
      </c>
      <c r="E615" s="5" t="s">
        <v>112</v>
      </c>
      <c r="F615" s="5" t="s">
        <v>175</v>
      </c>
      <c r="G615">
        <v>0</v>
      </c>
      <c r="H615">
        <v>20</v>
      </c>
      <c r="I615" t="s">
        <v>154</v>
      </c>
      <c r="J615" t="s">
        <v>16</v>
      </c>
      <c r="K615">
        <v>0.5</v>
      </c>
      <c r="L615">
        <v>0.33</v>
      </c>
      <c r="M615">
        <v>1</v>
      </c>
      <c r="N615">
        <v>0</v>
      </c>
      <c r="O615">
        <v>1</v>
      </c>
      <c r="P615">
        <v>4200</v>
      </c>
      <c r="Q615" s="8" t="str" cm="1">
        <f t="array" ref="Q615">IF(AND(B615="",D615="",G615:H615="",J615:P615),"",IF(OR(B615="",D615="",AND(D615&lt;&gt;"A",D615&lt;&gt;"B",D615&lt;&gt;"C",D615&lt;&gt;"D",D615&lt;&gt;"U"),G615&lt;0,H615&lt;G615,AND(J615&lt;&gt;"BC",J615&lt;&gt;"SG",J615&lt;&gt;"KQ",J615&lt;&gt;"R"),J615="",K615="",L615="",L615&lt; 0,OR(M615="",M615&gt;15),OR(N615="",N615&gt;15),O615="",P615=""),"ERROR - Please check inputs",""))</f>
        <v/>
      </c>
      <c r="R615" s="8" cm="1">
        <f t="array" ref="R615">IF(AND(B615:D615="",G615:P615=""),"",H615-G615)</f>
        <v>20</v>
      </c>
      <c r="S615" s="8" cm="1">
        <f t="array" ref="S615">IF(AND(B615:D615="",G615:P615=""),"",P615*R615/1000*365)</f>
        <v>30660</v>
      </c>
      <c r="T615" s="8" cm="1">
        <f t="array" ref="T615">IF(AND(B615:D615="",G615:P615=""),"",MAX(0,K615-L615))</f>
        <v>0.16999999999999998</v>
      </c>
      <c r="U615" s="8" cm="1">
        <f t="array" ref="U615">IF(AND(B615:D615="",G615:P615=""),"",VLOOKUP(J615,ABen_Rates,3,FALSE)*T615*S615)</f>
        <v>6.3067619999999996E-3</v>
      </c>
      <c r="V615" s="8" cm="1">
        <f t="array" ref="V615">IF(AND(B615:D615="",G615:P615=""),"",VLOOKUP(D615,Treatment_Life,2,FALSE)*U615)</f>
        <v>6.9374381999999998E-2</v>
      </c>
      <c r="W615" s="8" cm="1">
        <f t="array" ref="W615">IF(AND(B615:D615="",G615:P615=""),"",(H615-G615)*O615*Lane_Width*Cost_m2)</f>
        <v>432</v>
      </c>
      <c r="X615" s="8" cm="1">
        <f t="array" ref="X615">IF(AND(B615:D615="",G615:P615=""),"",V615*Av_Cost_Coll/W615)</f>
        <v>21.407617456652776</v>
      </c>
      <c r="Y615" s="8" cm="1">
        <f t="array" ref="Y615">IF(AND(B615:D615="",G615:P615=""),"",VLOOKUP(CONCATENATE(M615,"-",N615),Likelihood,2,FALSE))</f>
        <v>43</v>
      </c>
      <c r="Z615" s="8" t="str" cm="1">
        <f t="array" ref="Z615">IF(AND(B615:D615="",G615:P615=""),"",IF(X615&gt;=2,IF(Y615&gt;50,"P1","P3"),IF(X615&gt;0,IF(Y615&gt;50,"P2","P5"),IF(Y615&gt;50,"P4","P6"))))</f>
        <v>P3</v>
      </c>
    </row>
    <row r="616" spans="1:26" x14ac:dyDescent="0.35">
      <c r="A616" t="s">
        <v>197</v>
      </c>
      <c r="B616">
        <v>615</v>
      </c>
      <c r="C616" t="s">
        <v>314</v>
      </c>
      <c r="D616" t="s">
        <v>52</v>
      </c>
      <c r="E616" s="5" t="s">
        <v>112</v>
      </c>
      <c r="F616" s="5" t="s">
        <v>175</v>
      </c>
      <c r="G616">
        <v>20</v>
      </c>
      <c r="H616">
        <v>30</v>
      </c>
      <c r="I616" t="s">
        <v>154</v>
      </c>
      <c r="J616" t="s">
        <v>16</v>
      </c>
      <c r="K616">
        <v>0.5</v>
      </c>
      <c r="L616">
        <v>0.39</v>
      </c>
      <c r="M616">
        <v>2</v>
      </c>
      <c r="N616">
        <v>0</v>
      </c>
      <c r="O616">
        <v>1</v>
      </c>
      <c r="P616">
        <v>4200</v>
      </c>
      <c r="Q616" s="8" t="str" cm="1">
        <f t="array" ref="Q616">IF(AND(B616="",D616="",G616:H616="",J616:P616),"",IF(OR(B616="",D616="",AND(D616&lt;&gt;"A",D616&lt;&gt;"B",D616&lt;&gt;"C",D616&lt;&gt;"D",D616&lt;&gt;"U"),G616&lt;0,H616&lt;G616,AND(J616&lt;&gt;"BC",J616&lt;&gt;"SG",J616&lt;&gt;"KQ",J616&lt;&gt;"R"),J616="",K616="",L616="",L616&lt; 0,OR(M616="",M616&gt;15),OR(N616="",N616&gt;15),O616="",P616=""),"ERROR - Please check inputs",""))</f>
        <v/>
      </c>
      <c r="R616" s="8" cm="1">
        <f t="array" ref="R616">IF(AND(B616:D616="",G616:P616=""),"",H616-G616)</f>
        <v>10</v>
      </c>
      <c r="S616" s="8" cm="1">
        <f t="array" ref="S616">IF(AND(B616:D616="",G616:P616=""),"",P616*R616/1000*365)</f>
        <v>15330</v>
      </c>
      <c r="T616" s="8" cm="1">
        <f t="array" ref="T616">IF(AND(B616:D616="",G616:P616=""),"",MAX(0,K616-L616))</f>
        <v>0.10999999999999999</v>
      </c>
      <c r="U616" s="8" cm="1">
        <f t="array" ref="U616">IF(AND(B616:D616="",G616:P616=""),"",VLOOKUP(J616,ABen_Rates,3,FALSE)*T616*S616)</f>
        <v>2.040423E-3</v>
      </c>
      <c r="V616" s="8" cm="1">
        <f t="array" ref="V616">IF(AND(B616:D616="",G616:P616=""),"",VLOOKUP(D616,Treatment_Life,2,FALSE)*U616)</f>
        <v>2.2444652999999998E-2</v>
      </c>
      <c r="W616" s="8" cm="1">
        <f t="array" ref="W616">IF(AND(B616:D616="",G616:P616=""),"",(H616-G616)*O616*Lane_Width*Cost_m2)</f>
        <v>216</v>
      </c>
      <c r="X616" s="8" cm="1">
        <f t="array" ref="X616">IF(AND(B616:D616="",G616:P616=""),"",V616*Av_Cost_Coll/W616)</f>
        <v>13.851987766069444</v>
      </c>
      <c r="Y616" s="8" cm="1">
        <f t="array" ref="Y616">IF(AND(B616:D616="",G616:P616=""),"",VLOOKUP(CONCATENATE(M616,"-",N616),Likelihood,2,FALSE))</f>
        <v>36</v>
      </c>
      <c r="Z616" s="8" t="str" cm="1">
        <f t="array" ref="Z616">IF(AND(B616:D616="",G616:P616=""),"",IF(X616&gt;=2,IF(Y616&gt;50,"P1","P3"),IF(X616&gt;0,IF(Y616&gt;50,"P2","P5"),IF(Y616&gt;50,"P4","P6"))))</f>
        <v>P3</v>
      </c>
    </row>
    <row r="617" spans="1:26" x14ac:dyDescent="0.35">
      <c r="A617" t="s">
        <v>197</v>
      </c>
      <c r="B617">
        <v>616</v>
      </c>
      <c r="C617" t="s">
        <v>315</v>
      </c>
      <c r="D617" t="s">
        <v>52</v>
      </c>
      <c r="E617" s="5" t="s">
        <v>112</v>
      </c>
      <c r="F617" s="5" t="s">
        <v>153</v>
      </c>
      <c r="G617">
        <v>0</v>
      </c>
      <c r="H617">
        <v>12</v>
      </c>
      <c r="I617" t="s">
        <v>154</v>
      </c>
      <c r="J617" t="s">
        <v>13</v>
      </c>
      <c r="K617">
        <v>0.3</v>
      </c>
      <c r="L617">
        <v>0.42199999999999999</v>
      </c>
      <c r="M617">
        <v>1</v>
      </c>
      <c r="N617">
        <v>0</v>
      </c>
      <c r="O617">
        <v>1</v>
      </c>
      <c r="P617">
        <v>4200</v>
      </c>
      <c r="Q617" s="8" t="str" cm="1">
        <f t="array" ref="Q617">IF(AND(B617="",D617="",G617:H617="",J617:P617),"",IF(OR(B617="",D617="",AND(D617&lt;&gt;"A",D617&lt;&gt;"B",D617&lt;&gt;"C",D617&lt;&gt;"D",D617&lt;&gt;"U"),G617&lt;0,H617&lt;G617,AND(J617&lt;&gt;"BC",J617&lt;&gt;"SG",J617&lt;&gt;"KQ",J617&lt;&gt;"R"),J617="",K617="",L617="",L617&lt; 0,OR(M617="",M617&gt;15),OR(N617="",N617&gt;15),O617="",P617=""),"ERROR - Please check inputs",""))</f>
        <v/>
      </c>
      <c r="R617" s="8" cm="1">
        <f t="array" ref="R617">IF(AND(B617:D617="",G617:P617=""),"",H617-G617)</f>
        <v>12</v>
      </c>
      <c r="S617" s="8" cm="1">
        <f t="array" ref="S617">IF(AND(B617:D617="",G617:P617=""),"",P617*R617/1000*365)</f>
        <v>18396</v>
      </c>
      <c r="T617" s="8" cm="1">
        <f t="array" ref="T617">IF(AND(B617:D617="",G617:P617=""),"",MAX(0,K617-L617))</f>
        <v>0</v>
      </c>
      <c r="U617" s="8" cm="1">
        <f t="array" ref="U617">IF(AND(B617:D617="",G617:P617=""),"",VLOOKUP(J617,ABen_Rates,3,FALSE)*T617*S617)</f>
        <v>0</v>
      </c>
      <c r="V617" s="8" cm="1">
        <f t="array" ref="V617">IF(AND(B617:D617="",G617:P617=""),"",VLOOKUP(D617,Treatment_Life,2,FALSE)*U617)</f>
        <v>0</v>
      </c>
      <c r="W617" s="8" cm="1">
        <f t="array" ref="W617">IF(AND(B617:D617="",G617:P617=""),"",(H617-G617)*O617*Lane_Width*Cost_m2)</f>
        <v>259.20000000000005</v>
      </c>
      <c r="X617" s="8" cm="1">
        <f t="array" ref="X617">IF(AND(B617:D617="",G617:P617=""),"",V617*Av_Cost_Coll/W617)</f>
        <v>0</v>
      </c>
      <c r="Y617" s="8" cm="1">
        <f t="array" ref="Y617">IF(AND(B617:D617="",G617:P617=""),"",VLOOKUP(CONCATENATE(M617,"-",N617),Likelihood,2,FALSE))</f>
        <v>43</v>
      </c>
      <c r="Z617" s="8" t="str" cm="1">
        <f t="array" ref="Z617">IF(AND(B617:D617="",G617:P617=""),"",IF(X617&gt;=2,IF(Y617&gt;50,"P1","P3"),IF(X617&gt;0,IF(Y617&gt;50,"P2","P5"),IF(Y617&gt;50,"P4","P6"))))</f>
        <v>P6</v>
      </c>
    </row>
    <row r="618" spans="1:26" x14ac:dyDescent="0.35">
      <c r="A618" t="s">
        <v>197</v>
      </c>
      <c r="B618">
        <v>617</v>
      </c>
      <c r="C618" t="s">
        <v>315</v>
      </c>
      <c r="D618" t="s">
        <v>52</v>
      </c>
      <c r="E618" s="5" t="s">
        <v>112</v>
      </c>
      <c r="F618" s="5" t="s">
        <v>153</v>
      </c>
      <c r="G618">
        <v>12</v>
      </c>
      <c r="H618">
        <v>113</v>
      </c>
      <c r="I618" t="s">
        <v>154</v>
      </c>
      <c r="J618" t="s">
        <v>13</v>
      </c>
      <c r="K618">
        <v>0.3</v>
      </c>
      <c r="L618">
        <v>0.45</v>
      </c>
      <c r="M618">
        <v>2</v>
      </c>
      <c r="N618">
        <v>0</v>
      </c>
      <c r="O618">
        <v>1</v>
      </c>
      <c r="P618">
        <v>4200</v>
      </c>
      <c r="Q618" s="8" t="str" cm="1">
        <f t="array" ref="Q618">IF(AND(B618="",D618="",G618:H618="",J618:P618),"",IF(OR(B618="",D618="",AND(D618&lt;&gt;"A",D618&lt;&gt;"B",D618&lt;&gt;"C",D618&lt;&gt;"D",D618&lt;&gt;"U"),G618&lt;0,H618&lt;G618,AND(J618&lt;&gt;"BC",J618&lt;&gt;"SG",J618&lt;&gt;"KQ",J618&lt;&gt;"R"),J618="",K618="",L618="",L618&lt; 0,OR(M618="",M618&gt;15),OR(N618="",N618&gt;15),O618="",P618=""),"ERROR - Please check inputs",""))</f>
        <v/>
      </c>
      <c r="R618" s="8" cm="1">
        <f t="array" ref="R618">IF(AND(B618:D618="",G618:P618=""),"",H618-G618)</f>
        <v>101</v>
      </c>
      <c r="S618" s="8" cm="1">
        <f t="array" ref="S618">IF(AND(B618:D618="",G618:P618=""),"",P618*R618/1000*365)</f>
        <v>154833</v>
      </c>
      <c r="T618" s="8" cm="1">
        <f t="array" ref="T618">IF(AND(B618:D618="",G618:P618=""),"",MAX(0,K618-L618))</f>
        <v>0</v>
      </c>
      <c r="U618" s="8" cm="1">
        <f t="array" ref="U618">IF(AND(B618:D618="",G618:P618=""),"",VLOOKUP(J618,ABen_Rates,3,FALSE)*T618*S618)</f>
        <v>0</v>
      </c>
      <c r="V618" s="8" cm="1">
        <f t="array" ref="V618">IF(AND(B618:D618="",G618:P618=""),"",VLOOKUP(D618,Treatment_Life,2,FALSE)*U618)</f>
        <v>0</v>
      </c>
      <c r="W618" s="8" cm="1">
        <f t="array" ref="W618">IF(AND(B618:D618="",G618:P618=""),"",(H618-G618)*O618*Lane_Width*Cost_m2)</f>
        <v>2181.6000000000004</v>
      </c>
      <c r="X618" s="8" cm="1">
        <f t="array" ref="X618">IF(AND(B618:D618="",G618:P618=""),"",V618*Av_Cost_Coll/W618)</f>
        <v>0</v>
      </c>
      <c r="Y618" s="8" cm="1">
        <f t="array" ref="Y618">IF(AND(B618:D618="",G618:P618=""),"",VLOOKUP(CONCATENATE(M618,"-",N618),Likelihood,2,FALSE))</f>
        <v>36</v>
      </c>
      <c r="Z618" s="8" t="str" cm="1">
        <f t="array" ref="Z618">IF(AND(B618:D618="",G618:P618=""),"",IF(X618&gt;=2,IF(Y618&gt;50,"P1","P3"),IF(X618&gt;0,IF(Y618&gt;50,"P2","P5"),IF(Y618&gt;50,"P4","P6"))))</f>
        <v>P6</v>
      </c>
    </row>
    <row r="619" spans="1:26" x14ac:dyDescent="0.35">
      <c r="A619" t="s">
        <v>197</v>
      </c>
      <c r="B619">
        <v>618</v>
      </c>
      <c r="C619" t="s">
        <v>315</v>
      </c>
      <c r="D619" t="s">
        <v>52</v>
      </c>
      <c r="E619" s="5" t="s">
        <v>112</v>
      </c>
      <c r="F619" s="5" t="s">
        <v>153</v>
      </c>
      <c r="G619">
        <v>113</v>
      </c>
      <c r="H619">
        <v>173</v>
      </c>
      <c r="I619" t="s">
        <v>154</v>
      </c>
      <c r="J619" t="s">
        <v>13</v>
      </c>
      <c r="K619">
        <v>0.3</v>
      </c>
      <c r="L619">
        <v>0.46300000000000002</v>
      </c>
      <c r="M619">
        <v>2</v>
      </c>
      <c r="N619">
        <v>0</v>
      </c>
      <c r="O619">
        <v>1</v>
      </c>
      <c r="P619">
        <v>4200</v>
      </c>
      <c r="Q619" s="8" t="str" cm="1">
        <f t="array" ref="Q619">IF(AND(B619="",D619="",G619:H619="",J619:P619),"",IF(OR(B619="",D619="",AND(D619&lt;&gt;"A",D619&lt;&gt;"B",D619&lt;&gt;"C",D619&lt;&gt;"D",D619&lt;&gt;"U"),G619&lt;0,H619&lt;G619,AND(J619&lt;&gt;"BC",J619&lt;&gt;"SG",J619&lt;&gt;"KQ",J619&lt;&gt;"R"),J619="",K619="",L619="",L619&lt; 0,OR(M619="",M619&gt;15),OR(N619="",N619&gt;15),O619="",P619=""),"ERROR - Please check inputs",""))</f>
        <v/>
      </c>
      <c r="R619" s="8" cm="1">
        <f t="array" ref="R619">IF(AND(B619:D619="",G619:P619=""),"",H619-G619)</f>
        <v>60</v>
      </c>
      <c r="S619" s="8" cm="1">
        <f t="array" ref="S619">IF(AND(B619:D619="",G619:P619=""),"",P619*R619/1000*365)</f>
        <v>91980</v>
      </c>
      <c r="T619" s="8" cm="1">
        <f t="array" ref="T619">IF(AND(B619:D619="",G619:P619=""),"",MAX(0,K619-L619))</f>
        <v>0</v>
      </c>
      <c r="U619" s="8" cm="1">
        <f t="array" ref="U619">IF(AND(B619:D619="",G619:P619=""),"",VLOOKUP(J619,ABen_Rates,3,FALSE)*T619*S619)</f>
        <v>0</v>
      </c>
      <c r="V619" s="8" cm="1">
        <f t="array" ref="V619">IF(AND(B619:D619="",G619:P619=""),"",VLOOKUP(D619,Treatment_Life,2,FALSE)*U619)</f>
        <v>0</v>
      </c>
      <c r="W619" s="8" cm="1">
        <f t="array" ref="W619">IF(AND(B619:D619="",G619:P619=""),"",(H619-G619)*O619*Lane_Width*Cost_m2)</f>
        <v>1296</v>
      </c>
      <c r="X619" s="8" cm="1">
        <f t="array" ref="X619">IF(AND(B619:D619="",G619:P619=""),"",V619*Av_Cost_Coll/W619)</f>
        <v>0</v>
      </c>
      <c r="Y619" s="8" cm="1">
        <f t="array" ref="Y619">IF(AND(B619:D619="",G619:P619=""),"",VLOOKUP(CONCATENATE(M619,"-",N619),Likelihood,2,FALSE))</f>
        <v>36</v>
      </c>
      <c r="Z619" s="8" t="str" cm="1">
        <f t="array" ref="Z619">IF(AND(B619:D619="",G619:P619=""),"",IF(X619&gt;=2,IF(Y619&gt;50,"P1","P3"),IF(X619&gt;0,IF(Y619&gt;50,"P2","P5"),IF(Y619&gt;50,"P4","P6"))))</f>
        <v>P6</v>
      </c>
    </row>
    <row r="620" spans="1:26" x14ac:dyDescent="0.35">
      <c r="A620" t="s">
        <v>197</v>
      </c>
      <c r="B620">
        <v>619</v>
      </c>
      <c r="C620" t="s">
        <v>315</v>
      </c>
      <c r="D620" t="s">
        <v>52</v>
      </c>
      <c r="E620" s="5" t="s">
        <v>112</v>
      </c>
      <c r="F620" s="5" t="s">
        <v>153</v>
      </c>
      <c r="G620">
        <v>173</v>
      </c>
      <c r="H620">
        <v>273</v>
      </c>
      <c r="I620" t="s">
        <v>154</v>
      </c>
      <c r="J620" t="s">
        <v>13</v>
      </c>
      <c r="K620">
        <v>0.3</v>
      </c>
      <c r="L620">
        <v>0.34800000000000003</v>
      </c>
      <c r="M620">
        <v>1</v>
      </c>
      <c r="N620">
        <v>0</v>
      </c>
      <c r="O620">
        <v>1</v>
      </c>
      <c r="P620">
        <v>4200</v>
      </c>
      <c r="Q620" s="8" t="str" cm="1">
        <f t="array" ref="Q620">IF(AND(B620="",D620="",G620:H620="",J620:P620),"",IF(OR(B620="",D620="",AND(D620&lt;&gt;"A",D620&lt;&gt;"B",D620&lt;&gt;"C",D620&lt;&gt;"D",D620&lt;&gt;"U"),G620&lt;0,H620&lt;G620,AND(J620&lt;&gt;"BC",J620&lt;&gt;"SG",J620&lt;&gt;"KQ",J620&lt;&gt;"R"),J620="",K620="",L620="",L620&lt; 0,OR(M620="",M620&gt;15),OR(N620="",N620&gt;15),O620="",P620=""),"ERROR - Please check inputs",""))</f>
        <v/>
      </c>
      <c r="R620" s="8" cm="1">
        <f t="array" ref="R620">IF(AND(B620:D620="",G620:P620=""),"",H620-G620)</f>
        <v>100</v>
      </c>
      <c r="S620" s="8" cm="1">
        <f t="array" ref="S620">IF(AND(B620:D620="",G620:P620=""),"",P620*R620/1000*365)</f>
        <v>153300</v>
      </c>
      <c r="T620" s="8" cm="1">
        <f t="array" ref="T620">IF(AND(B620:D620="",G620:P620=""),"",MAX(0,K620-L620))</f>
        <v>0</v>
      </c>
      <c r="U620" s="8" cm="1">
        <f t="array" ref="U620">IF(AND(B620:D620="",G620:P620=""),"",VLOOKUP(J620,ABen_Rates,3,FALSE)*T620*S620)</f>
        <v>0</v>
      </c>
      <c r="V620" s="8" cm="1">
        <f t="array" ref="V620">IF(AND(B620:D620="",G620:P620=""),"",VLOOKUP(D620,Treatment_Life,2,FALSE)*U620)</f>
        <v>0</v>
      </c>
      <c r="W620" s="8" cm="1">
        <f t="array" ref="W620">IF(AND(B620:D620="",G620:P620=""),"",(H620-G620)*O620*Lane_Width*Cost_m2)</f>
        <v>2160</v>
      </c>
      <c r="X620" s="8" cm="1">
        <f t="array" ref="X620">IF(AND(B620:D620="",G620:P620=""),"",V620*Av_Cost_Coll/W620)</f>
        <v>0</v>
      </c>
      <c r="Y620" s="8" cm="1">
        <f t="array" ref="Y620">IF(AND(B620:D620="",G620:P620=""),"",VLOOKUP(CONCATENATE(M620,"-",N620),Likelihood,2,FALSE))</f>
        <v>43</v>
      </c>
      <c r="Z620" s="8" t="str" cm="1">
        <f t="array" ref="Z620">IF(AND(B620:D620="",G620:P620=""),"",IF(X620&gt;=2,IF(Y620&gt;50,"P1","P3"),IF(X620&gt;0,IF(Y620&gt;50,"P2","P5"),IF(Y620&gt;50,"P4","P6"))))</f>
        <v>P6</v>
      </c>
    </row>
    <row r="621" spans="1:26" x14ac:dyDescent="0.35">
      <c r="A621" t="s">
        <v>197</v>
      </c>
      <c r="B621">
        <v>620</v>
      </c>
      <c r="C621" t="s">
        <v>315</v>
      </c>
      <c r="D621" t="s">
        <v>52</v>
      </c>
      <c r="E621" s="5" t="s">
        <v>112</v>
      </c>
      <c r="F621" s="5" t="s">
        <v>153</v>
      </c>
      <c r="G621">
        <v>0</v>
      </c>
      <c r="H621">
        <v>62</v>
      </c>
      <c r="I621" t="s">
        <v>172</v>
      </c>
      <c r="J621" t="s">
        <v>13</v>
      </c>
      <c r="K621">
        <v>0.3</v>
      </c>
      <c r="L621">
        <v>0.4</v>
      </c>
      <c r="M621">
        <v>2</v>
      </c>
      <c r="N621">
        <v>0</v>
      </c>
      <c r="O621">
        <v>1</v>
      </c>
      <c r="P621">
        <v>4200</v>
      </c>
      <c r="Q621" s="8" t="str" cm="1">
        <f t="array" ref="Q621">IF(AND(B621="",D621="",G621:H621="",J621:P621),"",IF(OR(B621="",D621="",AND(D621&lt;&gt;"A",D621&lt;&gt;"B",D621&lt;&gt;"C",D621&lt;&gt;"D",D621&lt;&gt;"U"),G621&lt;0,H621&lt;G621,AND(J621&lt;&gt;"BC",J621&lt;&gt;"SG",J621&lt;&gt;"KQ",J621&lt;&gt;"R"),J621="",K621="",L621="",L621&lt; 0,OR(M621="",M621&gt;15),OR(N621="",N621&gt;15),O621="",P621=""),"ERROR - Please check inputs",""))</f>
        <v/>
      </c>
      <c r="R621" s="8" cm="1">
        <f t="array" ref="R621">IF(AND(B621:D621="",G621:P621=""),"",H621-G621)</f>
        <v>62</v>
      </c>
      <c r="S621" s="8" cm="1">
        <f t="array" ref="S621">IF(AND(B621:D621="",G621:P621=""),"",P621*R621/1000*365)</f>
        <v>95045.999999999985</v>
      </c>
      <c r="T621" s="8" cm="1">
        <f t="array" ref="T621">IF(AND(B621:D621="",G621:P621=""),"",MAX(0,K621-L621))</f>
        <v>0</v>
      </c>
      <c r="U621" s="8" cm="1">
        <f t="array" ref="U621">IF(AND(B621:D621="",G621:P621=""),"",VLOOKUP(J621,ABen_Rates,3,FALSE)*T621*S621)</f>
        <v>0</v>
      </c>
      <c r="V621" s="8" cm="1">
        <f t="array" ref="V621">IF(AND(B621:D621="",G621:P621=""),"",VLOOKUP(D621,Treatment_Life,2,FALSE)*U621)</f>
        <v>0</v>
      </c>
      <c r="W621" s="8" cm="1">
        <f t="array" ref="W621">IF(AND(B621:D621="",G621:P621=""),"",(H621-G621)*O621*Lane_Width*Cost_m2)</f>
        <v>1339.2</v>
      </c>
      <c r="X621" s="8" cm="1">
        <f t="array" ref="X621">IF(AND(B621:D621="",G621:P621=""),"",V621*Av_Cost_Coll/W621)</f>
        <v>0</v>
      </c>
      <c r="Y621" s="8" cm="1">
        <f t="array" ref="Y621">IF(AND(B621:D621="",G621:P621=""),"",VLOOKUP(CONCATENATE(M621,"-",N621),Likelihood,2,FALSE))</f>
        <v>36</v>
      </c>
      <c r="Z621" s="8" t="str" cm="1">
        <f t="array" ref="Z621">IF(AND(B621:D621="",G621:P621=""),"",IF(X621&gt;=2,IF(Y621&gt;50,"P1","P3"),IF(X621&gt;0,IF(Y621&gt;50,"P2","P5"),IF(Y621&gt;50,"P4","P6"))))</f>
        <v>P6</v>
      </c>
    </row>
    <row r="622" spans="1:26" x14ac:dyDescent="0.35">
      <c r="A622" t="s">
        <v>197</v>
      </c>
      <c r="B622">
        <v>621</v>
      </c>
      <c r="C622" t="s">
        <v>315</v>
      </c>
      <c r="D622" t="s">
        <v>52</v>
      </c>
      <c r="E622" s="5" t="s">
        <v>112</v>
      </c>
      <c r="F622" s="5" t="s">
        <v>153</v>
      </c>
      <c r="G622">
        <v>62</v>
      </c>
      <c r="H622">
        <v>163</v>
      </c>
      <c r="I622" t="s">
        <v>172</v>
      </c>
      <c r="J622" t="s">
        <v>13</v>
      </c>
      <c r="K622">
        <v>0.3</v>
      </c>
      <c r="L622">
        <v>0.372</v>
      </c>
      <c r="M622">
        <v>2</v>
      </c>
      <c r="N622">
        <v>0</v>
      </c>
      <c r="O622">
        <v>1</v>
      </c>
      <c r="P622">
        <v>4200</v>
      </c>
      <c r="Q622" s="8" t="str" cm="1">
        <f t="array" ref="Q622">IF(AND(B622="",D622="",G622:H622="",J622:P622),"",IF(OR(B622="",D622="",AND(D622&lt;&gt;"A",D622&lt;&gt;"B",D622&lt;&gt;"C",D622&lt;&gt;"D",D622&lt;&gt;"U"),G622&lt;0,H622&lt;G622,AND(J622&lt;&gt;"BC",J622&lt;&gt;"SG",J622&lt;&gt;"KQ",J622&lt;&gt;"R"),J622="",K622="",L622="",L622&lt; 0,OR(M622="",M622&gt;15),OR(N622="",N622&gt;15),O622="",P622=""),"ERROR - Please check inputs",""))</f>
        <v/>
      </c>
      <c r="R622" s="8" cm="1">
        <f t="array" ref="R622">IF(AND(B622:D622="",G622:P622=""),"",H622-G622)</f>
        <v>101</v>
      </c>
      <c r="S622" s="8" cm="1">
        <f t="array" ref="S622">IF(AND(B622:D622="",G622:P622=""),"",P622*R622/1000*365)</f>
        <v>154833</v>
      </c>
      <c r="T622" s="8" cm="1">
        <f t="array" ref="T622">IF(AND(B622:D622="",G622:P622=""),"",MAX(0,K622-L622))</f>
        <v>0</v>
      </c>
      <c r="U622" s="8" cm="1">
        <f t="array" ref="U622">IF(AND(B622:D622="",G622:P622=""),"",VLOOKUP(J622,ABen_Rates,3,FALSE)*T622*S622)</f>
        <v>0</v>
      </c>
      <c r="V622" s="8" cm="1">
        <f t="array" ref="V622">IF(AND(B622:D622="",G622:P622=""),"",VLOOKUP(D622,Treatment_Life,2,FALSE)*U622)</f>
        <v>0</v>
      </c>
      <c r="W622" s="8" cm="1">
        <f t="array" ref="W622">IF(AND(B622:D622="",G622:P622=""),"",(H622-G622)*O622*Lane_Width*Cost_m2)</f>
        <v>2181.6000000000004</v>
      </c>
      <c r="X622" s="8" cm="1">
        <f t="array" ref="X622">IF(AND(B622:D622="",G622:P622=""),"",V622*Av_Cost_Coll/W622)</f>
        <v>0</v>
      </c>
      <c r="Y622" s="8" cm="1">
        <f t="array" ref="Y622">IF(AND(B622:D622="",G622:P622=""),"",VLOOKUP(CONCATENATE(M622,"-",N622),Likelihood,2,FALSE))</f>
        <v>36</v>
      </c>
      <c r="Z622" s="8" t="str" cm="1">
        <f t="array" ref="Z622">IF(AND(B622:D622="",G622:P622=""),"",IF(X622&gt;=2,IF(Y622&gt;50,"P1","P3"),IF(X622&gt;0,IF(Y622&gt;50,"P2","P5"),IF(Y622&gt;50,"P4","P6"))))</f>
        <v>P6</v>
      </c>
    </row>
    <row r="623" spans="1:26" x14ac:dyDescent="0.35">
      <c r="A623" t="s">
        <v>197</v>
      </c>
      <c r="B623">
        <v>622</v>
      </c>
      <c r="C623" t="s">
        <v>315</v>
      </c>
      <c r="D623" t="s">
        <v>52</v>
      </c>
      <c r="E623" s="5" t="s">
        <v>112</v>
      </c>
      <c r="F623" s="5" t="s">
        <v>153</v>
      </c>
      <c r="G623">
        <v>163</v>
      </c>
      <c r="H623">
        <v>223</v>
      </c>
      <c r="I623" t="s">
        <v>172</v>
      </c>
      <c r="J623" t="s">
        <v>13</v>
      </c>
      <c r="K623">
        <v>0.3</v>
      </c>
      <c r="L623">
        <v>0.33999999999999997</v>
      </c>
      <c r="M623">
        <v>2</v>
      </c>
      <c r="N623">
        <v>0</v>
      </c>
      <c r="O623">
        <v>1</v>
      </c>
      <c r="P623">
        <v>4200</v>
      </c>
      <c r="Q623" s="8" t="str" cm="1">
        <f t="array" ref="Q623">IF(AND(B623="",D623="",G623:H623="",J623:P623),"",IF(OR(B623="",D623="",AND(D623&lt;&gt;"A",D623&lt;&gt;"B",D623&lt;&gt;"C",D623&lt;&gt;"D",D623&lt;&gt;"U"),G623&lt;0,H623&lt;G623,AND(J623&lt;&gt;"BC",J623&lt;&gt;"SG",J623&lt;&gt;"KQ",J623&lt;&gt;"R"),J623="",K623="",L623="",L623&lt; 0,OR(M623="",M623&gt;15),OR(N623="",N623&gt;15),O623="",P623=""),"ERROR - Please check inputs",""))</f>
        <v/>
      </c>
      <c r="R623" s="8" cm="1">
        <f t="array" ref="R623">IF(AND(B623:D623="",G623:P623=""),"",H623-G623)</f>
        <v>60</v>
      </c>
      <c r="S623" s="8" cm="1">
        <f t="array" ref="S623">IF(AND(B623:D623="",G623:P623=""),"",P623*R623/1000*365)</f>
        <v>91980</v>
      </c>
      <c r="T623" s="8" cm="1">
        <f t="array" ref="T623">IF(AND(B623:D623="",G623:P623=""),"",MAX(0,K623-L623))</f>
        <v>0</v>
      </c>
      <c r="U623" s="8" cm="1">
        <f t="array" ref="U623">IF(AND(B623:D623="",G623:P623=""),"",VLOOKUP(J623,ABen_Rates,3,FALSE)*T623*S623)</f>
        <v>0</v>
      </c>
      <c r="V623" s="8" cm="1">
        <f t="array" ref="V623">IF(AND(B623:D623="",G623:P623=""),"",VLOOKUP(D623,Treatment_Life,2,FALSE)*U623)</f>
        <v>0</v>
      </c>
      <c r="W623" s="8" cm="1">
        <f t="array" ref="W623">IF(AND(B623:D623="",G623:P623=""),"",(H623-G623)*O623*Lane_Width*Cost_m2)</f>
        <v>1296</v>
      </c>
      <c r="X623" s="8" cm="1">
        <f t="array" ref="X623">IF(AND(B623:D623="",G623:P623=""),"",V623*Av_Cost_Coll/W623)</f>
        <v>0</v>
      </c>
      <c r="Y623" s="8" cm="1">
        <f t="array" ref="Y623">IF(AND(B623:D623="",G623:P623=""),"",VLOOKUP(CONCATENATE(M623,"-",N623),Likelihood,2,FALSE))</f>
        <v>36</v>
      </c>
      <c r="Z623" s="8" t="str" cm="1">
        <f t="array" ref="Z623">IF(AND(B623:D623="",G623:P623=""),"",IF(X623&gt;=2,IF(Y623&gt;50,"P1","P3"),IF(X623&gt;0,IF(Y623&gt;50,"P2","P5"),IF(Y623&gt;50,"P4","P6"))))</f>
        <v>P6</v>
      </c>
    </row>
    <row r="624" spans="1:26" x14ac:dyDescent="0.35">
      <c r="A624" t="s">
        <v>197</v>
      </c>
      <c r="B624">
        <v>623</v>
      </c>
      <c r="C624" t="s">
        <v>315</v>
      </c>
      <c r="D624" t="s">
        <v>52</v>
      </c>
      <c r="E624" s="5" t="s">
        <v>112</v>
      </c>
      <c r="F624" s="5" t="s">
        <v>153</v>
      </c>
      <c r="G624">
        <v>223</v>
      </c>
      <c r="H624">
        <v>328</v>
      </c>
      <c r="I624" t="s">
        <v>172</v>
      </c>
      <c r="J624" t="s">
        <v>13</v>
      </c>
      <c r="K624">
        <v>0.3</v>
      </c>
      <c r="L624">
        <v>0.35199999999999998</v>
      </c>
      <c r="M624">
        <v>1</v>
      </c>
      <c r="N624">
        <v>1</v>
      </c>
      <c r="O624">
        <v>1</v>
      </c>
      <c r="P624">
        <v>4200</v>
      </c>
      <c r="Q624" s="8" t="str" cm="1">
        <f t="array" ref="Q624">IF(AND(B624="",D624="",G624:H624="",J624:P624),"",IF(OR(B624="",D624="",AND(D624&lt;&gt;"A",D624&lt;&gt;"B",D624&lt;&gt;"C",D624&lt;&gt;"D",D624&lt;&gt;"U"),G624&lt;0,H624&lt;G624,AND(J624&lt;&gt;"BC",J624&lt;&gt;"SG",J624&lt;&gt;"KQ",J624&lt;&gt;"R"),J624="",K624="",L624="",L624&lt; 0,OR(M624="",M624&gt;15),OR(N624="",N624&gt;15),O624="",P624=""),"ERROR - Please check inputs",""))</f>
        <v/>
      </c>
      <c r="R624" s="8" cm="1">
        <f t="array" ref="R624">IF(AND(B624:D624="",G624:P624=""),"",H624-G624)</f>
        <v>105</v>
      </c>
      <c r="S624" s="8" cm="1">
        <f t="array" ref="S624">IF(AND(B624:D624="",G624:P624=""),"",P624*R624/1000*365)</f>
        <v>160965</v>
      </c>
      <c r="T624" s="8" cm="1">
        <f t="array" ref="T624">IF(AND(B624:D624="",G624:P624=""),"",MAX(0,K624-L624))</f>
        <v>0</v>
      </c>
      <c r="U624" s="8" cm="1">
        <f t="array" ref="U624">IF(AND(B624:D624="",G624:P624=""),"",VLOOKUP(J624,ABen_Rates,3,FALSE)*T624*S624)</f>
        <v>0</v>
      </c>
      <c r="V624" s="8" cm="1">
        <f t="array" ref="V624">IF(AND(B624:D624="",G624:P624=""),"",VLOOKUP(D624,Treatment_Life,2,FALSE)*U624)</f>
        <v>0</v>
      </c>
      <c r="W624" s="8" cm="1">
        <f t="array" ref="W624">IF(AND(B624:D624="",G624:P624=""),"",(H624-G624)*O624*Lane_Width*Cost_m2)</f>
        <v>2268</v>
      </c>
      <c r="X624" s="8" cm="1">
        <f t="array" ref="X624">IF(AND(B624:D624="",G624:P624=""),"",V624*Av_Cost_Coll/W624)</f>
        <v>0</v>
      </c>
      <c r="Y624" s="8" cm="1">
        <f t="array" ref="Y624">IF(AND(B624:D624="",G624:P624=""),"",VLOOKUP(CONCATENATE(M624,"-",N624),Likelihood,2,FALSE))</f>
        <v>66</v>
      </c>
      <c r="Z624" s="8" t="str" cm="1">
        <f t="array" ref="Z624">IF(AND(B624:D624="",G624:P624=""),"",IF(X624&gt;=2,IF(Y624&gt;50,"P1","P3"),IF(X624&gt;0,IF(Y624&gt;50,"P2","P5"),IF(Y624&gt;50,"P4","P6"))))</f>
        <v>P4</v>
      </c>
    </row>
    <row r="625" spans="1:26" x14ac:dyDescent="0.35">
      <c r="A625" t="s">
        <v>197</v>
      </c>
      <c r="B625">
        <v>624</v>
      </c>
      <c r="C625" t="s">
        <v>316</v>
      </c>
      <c r="D625" t="s">
        <v>52</v>
      </c>
      <c r="E625" s="5" t="s">
        <v>112</v>
      </c>
      <c r="F625" s="5" t="s">
        <v>153</v>
      </c>
      <c r="G625">
        <v>311</v>
      </c>
      <c r="H625">
        <v>411</v>
      </c>
      <c r="I625" t="s">
        <v>154</v>
      </c>
      <c r="J625" t="s">
        <v>13</v>
      </c>
      <c r="K625">
        <v>0.3</v>
      </c>
      <c r="L625">
        <v>0.42899999999999999</v>
      </c>
      <c r="M625">
        <v>2</v>
      </c>
      <c r="N625">
        <v>1</v>
      </c>
      <c r="O625">
        <v>1</v>
      </c>
      <c r="P625">
        <v>4200</v>
      </c>
      <c r="Q625" s="8" t="str" cm="1">
        <f t="array" ref="Q625">IF(AND(B625="",D625="",G625:H625="",J625:P625),"",IF(OR(B625="",D625="",AND(D625&lt;&gt;"A",D625&lt;&gt;"B",D625&lt;&gt;"C",D625&lt;&gt;"D",D625&lt;&gt;"U"),G625&lt;0,H625&lt;G625,AND(J625&lt;&gt;"BC",J625&lt;&gt;"SG",J625&lt;&gt;"KQ",J625&lt;&gt;"R"),J625="",K625="",L625="",L625&lt; 0,OR(M625="",M625&gt;15),OR(N625="",N625&gt;15),O625="",P625=""),"ERROR - Please check inputs",""))</f>
        <v/>
      </c>
      <c r="R625" s="8" cm="1">
        <f t="array" ref="R625">IF(AND(B625:D625="",G625:P625=""),"",H625-G625)</f>
        <v>100</v>
      </c>
      <c r="S625" s="8" cm="1">
        <f t="array" ref="S625">IF(AND(B625:D625="",G625:P625=""),"",P625*R625/1000*365)</f>
        <v>153300</v>
      </c>
      <c r="T625" s="8" cm="1">
        <f t="array" ref="T625">IF(AND(B625:D625="",G625:P625=""),"",MAX(0,K625-L625))</f>
        <v>0</v>
      </c>
      <c r="U625" s="8" cm="1">
        <f t="array" ref="U625">IF(AND(B625:D625="",G625:P625=""),"",VLOOKUP(J625,ABen_Rates,3,FALSE)*T625*S625)</f>
        <v>0</v>
      </c>
      <c r="V625" s="8" cm="1">
        <f t="array" ref="V625">IF(AND(B625:D625="",G625:P625=""),"",VLOOKUP(D625,Treatment_Life,2,FALSE)*U625)</f>
        <v>0</v>
      </c>
      <c r="W625" s="8" cm="1">
        <f t="array" ref="W625">IF(AND(B625:D625="",G625:P625=""),"",(H625-G625)*O625*Lane_Width*Cost_m2)</f>
        <v>2160</v>
      </c>
      <c r="X625" s="8" cm="1">
        <f t="array" ref="X625">IF(AND(B625:D625="",G625:P625=""),"",V625*Av_Cost_Coll/W625)</f>
        <v>0</v>
      </c>
      <c r="Y625" s="8" cm="1">
        <f t="array" ref="Y625">IF(AND(B625:D625="",G625:P625=""),"",VLOOKUP(CONCATENATE(M625,"-",N625),Likelihood,2,FALSE))</f>
        <v>59</v>
      </c>
      <c r="Z625" s="8" t="str" cm="1">
        <f t="array" ref="Z625">IF(AND(B625:D625="",G625:P625=""),"",IF(X625&gt;=2,IF(Y625&gt;50,"P1","P3"),IF(X625&gt;0,IF(Y625&gt;50,"P2","P5"),IF(Y625&gt;50,"P4","P6"))))</f>
        <v>P4</v>
      </c>
    </row>
    <row r="626" spans="1:26" x14ac:dyDescent="0.35">
      <c r="A626" t="s">
        <v>197</v>
      </c>
      <c r="B626">
        <v>625</v>
      </c>
      <c r="C626" t="s">
        <v>316</v>
      </c>
      <c r="D626" t="s">
        <v>52</v>
      </c>
      <c r="E626" s="5" t="s">
        <v>112</v>
      </c>
      <c r="F626" s="5" t="s">
        <v>153</v>
      </c>
      <c r="G626">
        <v>411</v>
      </c>
      <c r="H626">
        <v>473</v>
      </c>
      <c r="I626" t="s">
        <v>154</v>
      </c>
      <c r="J626" t="s">
        <v>13</v>
      </c>
      <c r="K626">
        <v>0.3</v>
      </c>
      <c r="L626">
        <v>0.42099999999999999</v>
      </c>
      <c r="M626">
        <v>2</v>
      </c>
      <c r="N626">
        <v>1</v>
      </c>
      <c r="O626">
        <v>1</v>
      </c>
      <c r="P626">
        <v>4200</v>
      </c>
      <c r="Q626" s="8" t="str" cm="1">
        <f t="array" ref="Q626">IF(AND(B626="",D626="",G626:H626="",J626:P626),"",IF(OR(B626="",D626="",AND(D626&lt;&gt;"A",D626&lt;&gt;"B",D626&lt;&gt;"C",D626&lt;&gt;"D",D626&lt;&gt;"U"),G626&lt;0,H626&lt;G626,AND(J626&lt;&gt;"BC",J626&lt;&gt;"SG",J626&lt;&gt;"KQ",J626&lt;&gt;"R"),J626="",K626="",L626="",L626&lt; 0,OR(M626="",M626&gt;15),OR(N626="",N626&gt;15),O626="",P626=""),"ERROR - Please check inputs",""))</f>
        <v/>
      </c>
      <c r="R626" s="8" cm="1">
        <f t="array" ref="R626">IF(AND(B626:D626="",G626:P626=""),"",H626-G626)</f>
        <v>62</v>
      </c>
      <c r="S626" s="8" cm="1">
        <f t="array" ref="S626">IF(AND(B626:D626="",G626:P626=""),"",P626*R626/1000*365)</f>
        <v>95045.999999999985</v>
      </c>
      <c r="T626" s="8" cm="1">
        <f t="array" ref="T626">IF(AND(B626:D626="",G626:P626=""),"",MAX(0,K626-L626))</f>
        <v>0</v>
      </c>
      <c r="U626" s="8" cm="1">
        <f t="array" ref="U626">IF(AND(B626:D626="",G626:P626=""),"",VLOOKUP(J626,ABen_Rates,3,FALSE)*T626*S626)</f>
        <v>0</v>
      </c>
      <c r="V626" s="8" cm="1">
        <f t="array" ref="V626">IF(AND(B626:D626="",G626:P626=""),"",VLOOKUP(D626,Treatment_Life,2,FALSE)*U626)</f>
        <v>0</v>
      </c>
      <c r="W626" s="8" cm="1">
        <f t="array" ref="W626">IF(AND(B626:D626="",G626:P626=""),"",(H626-G626)*O626*Lane_Width*Cost_m2)</f>
        <v>1339.2</v>
      </c>
      <c r="X626" s="8" cm="1">
        <f t="array" ref="X626">IF(AND(B626:D626="",G626:P626=""),"",V626*Av_Cost_Coll/W626)</f>
        <v>0</v>
      </c>
      <c r="Y626" s="8" cm="1">
        <f t="array" ref="Y626">IF(AND(B626:D626="",G626:P626=""),"",VLOOKUP(CONCATENATE(M626,"-",N626),Likelihood,2,FALSE))</f>
        <v>59</v>
      </c>
      <c r="Z626" s="8" t="str" cm="1">
        <f t="array" ref="Z626">IF(AND(B626:D626="",G626:P626=""),"",IF(X626&gt;=2,IF(Y626&gt;50,"P1","P3"),IF(X626&gt;0,IF(Y626&gt;50,"P2","P5"),IF(Y626&gt;50,"P4","P6"))))</f>
        <v>P4</v>
      </c>
    </row>
    <row r="627" spans="1:26" x14ac:dyDescent="0.35">
      <c r="A627" t="s">
        <v>197</v>
      </c>
      <c r="B627">
        <v>626</v>
      </c>
      <c r="C627" t="s">
        <v>317</v>
      </c>
      <c r="D627" t="s">
        <v>52</v>
      </c>
      <c r="E627" s="5" t="s">
        <v>112</v>
      </c>
      <c r="F627" s="5" t="s">
        <v>175</v>
      </c>
      <c r="G627">
        <v>0</v>
      </c>
      <c r="H627">
        <v>20</v>
      </c>
      <c r="I627" t="s">
        <v>154</v>
      </c>
      <c r="J627" t="s">
        <v>16</v>
      </c>
      <c r="K627">
        <v>0.5</v>
      </c>
      <c r="L627">
        <v>0.44500000000000001</v>
      </c>
      <c r="M627">
        <v>1</v>
      </c>
      <c r="N627">
        <v>0</v>
      </c>
      <c r="O627">
        <v>1</v>
      </c>
      <c r="P627">
        <v>4200</v>
      </c>
      <c r="Q627" s="8" t="str" cm="1">
        <f t="array" ref="Q627">IF(AND(B627="",D627="",G627:H627="",J627:P627),"",IF(OR(B627="",D627="",AND(D627&lt;&gt;"A",D627&lt;&gt;"B",D627&lt;&gt;"C",D627&lt;&gt;"D",D627&lt;&gt;"U"),G627&lt;0,H627&lt;G627,AND(J627&lt;&gt;"BC",J627&lt;&gt;"SG",J627&lt;&gt;"KQ",J627&lt;&gt;"R"),J627="",K627="",L627="",L627&lt; 0,OR(M627="",M627&gt;15),OR(N627="",N627&gt;15),O627="",P627=""),"ERROR - Please check inputs",""))</f>
        <v/>
      </c>
      <c r="R627" s="8" cm="1">
        <f t="array" ref="R627">IF(AND(B627:D627="",G627:P627=""),"",H627-G627)</f>
        <v>20</v>
      </c>
      <c r="S627" s="8" cm="1">
        <f t="array" ref="S627">IF(AND(B627:D627="",G627:P627=""),"",P627*R627/1000*365)</f>
        <v>30660</v>
      </c>
      <c r="T627" s="8" cm="1">
        <f t="array" ref="T627">IF(AND(B627:D627="",G627:P627=""),"",MAX(0,K627-L627))</f>
        <v>5.4999999999999993E-2</v>
      </c>
      <c r="U627" s="8" cm="1">
        <f t="array" ref="U627">IF(AND(B627:D627="",G627:P627=""),"",VLOOKUP(J627,ABen_Rates,3,FALSE)*T627*S627)</f>
        <v>2.040423E-3</v>
      </c>
      <c r="V627" s="8" cm="1">
        <f t="array" ref="V627">IF(AND(B627:D627="",G627:P627=""),"",VLOOKUP(D627,Treatment_Life,2,FALSE)*U627)</f>
        <v>2.2444652999999998E-2</v>
      </c>
      <c r="W627" s="8" cm="1">
        <f t="array" ref="W627">IF(AND(B627:D627="",G627:P627=""),"",(H627-G627)*O627*Lane_Width*Cost_m2)</f>
        <v>432</v>
      </c>
      <c r="X627" s="8" cm="1">
        <f t="array" ref="X627">IF(AND(B627:D627="",G627:P627=""),"",V627*Av_Cost_Coll/W627)</f>
        <v>6.9259938830347219</v>
      </c>
      <c r="Y627" s="8" cm="1">
        <f t="array" ref="Y627">IF(AND(B627:D627="",G627:P627=""),"",VLOOKUP(CONCATENATE(M627,"-",N627),Likelihood,2,FALSE))</f>
        <v>43</v>
      </c>
      <c r="Z627" s="8" t="str" cm="1">
        <f t="array" ref="Z627">IF(AND(B627:D627="",G627:P627=""),"",IF(X627&gt;=2,IF(Y627&gt;50,"P1","P3"),IF(X627&gt;0,IF(Y627&gt;50,"P2","P5"),IF(Y627&gt;50,"P4","P6"))))</f>
        <v>P3</v>
      </c>
    </row>
    <row r="628" spans="1:26" x14ac:dyDescent="0.35">
      <c r="A628" t="s">
        <v>197</v>
      </c>
      <c r="B628">
        <v>627</v>
      </c>
      <c r="C628" t="s">
        <v>317</v>
      </c>
      <c r="D628" t="s">
        <v>52</v>
      </c>
      <c r="E628" s="5" t="s">
        <v>112</v>
      </c>
      <c r="F628" s="5" t="s">
        <v>175</v>
      </c>
      <c r="G628">
        <v>60</v>
      </c>
      <c r="H628">
        <v>70</v>
      </c>
      <c r="I628" t="s">
        <v>154</v>
      </c>
      <c r="J628" t="s">
        <v>16</v>
      </c>
      <c r="K628">
        <v>0.5</v>
      </c>
      <c r="L628">
        <v>0.43</v>
      </c>
      <c r="M628">
        <v>1</v>
      </c>
      <c r="N628">
        <v>0</v>
      </c>
      <c r="O628">
        <v>1</v>
      </c>
      <c r="P628">
        <v>4200</v>
      </c>
      <c r="Q628" s="8" t="str" cm="1">
        <f t="array" ref="Q628">IF(AND(B628="",D628="",G628:H628="",J628:P628),"",IF(OR(B628="",D628="",AND(D628&lt;&gt;"A",D628&lt;&gt;"B",D628&lt;&gt;"C",D628&lt;&gt;"D",D628&lt;&gt;"U"),G628&lt;0,H628&lt;G628,AND(J628&lt;&gt;"BC",J628&lt;&gt;"SG",J628&lt;&gt;"KQ",J628&lt;&gt;"R"),J628="",K628="",L628="",L628&lt; 0,OR(M628="",M628&gt;15),OR(N628="",N628&gt;15),O628="",P628=""),"ERROR - Please check inputs",""))</f>
        <v/>
      </c>
      <c r="R628" s="8" cm="1">
        <f t="array" ref="R628">IF(AND(B628:D628="",G628:P628=""),"",H628-G628)</f>
        <v>10</v>
      </c>
      <c r="S628" s="8" cm="1">
        <f t="array" ref="S628">IF(AND(B628:D628="",G628:P628=""),"",P628*R628/1000*365)</f>
        <v>15330</v>
      </c>
      <c r="T628" s="8" cm="1">
        <f t="array" ref="T628">IF(AND(B628:D628="",G628:P628=""),"",MAX(0,K628-L628))</f>
        <v>7.0000000000000007E-2</v>
      </c>
      <c r="U628" s="8" cm="1">
        <f t="array" ref="U628">IF(AND(B628:D628="",G628:P628=""),"",VLOOKUP(J628,ABen_Rates,3,FALSE)*T628*S628)</f>
        <v>1.2984510000000002E-3</v>
      </c>
      <c r="V628" s="8" cm="1">
        <f t="array" ref="V628">IF(AND(B628:D628="",G628:P628=""),"",VLOOKUP(D628,Treatment_Life,2,FALSE)*U628)</f>
        <v>1.4282961000000002E-2</v>
      </c>
      <c r="W628" s="8" cm="1">
        <f t="array" ref="W628">IF(AND(B628:D628="",G628:P628=""),"",(H628-G628)*O628*Lane_Width*Cost_m2)</f>
        <v>216</v>
      </c>
      <c r="X628" s="8" cm="1">
        <f t="array" ref="X628">IF(AND(B628:D628="",G628:P628=""),"",V628*Av_Cost_Coll/W628)</f>
        <v>8.8149013056805572</v>
      </c>
      <c r="Y628" s="8" cm="1">
        <f t="array" ref="Y628">IF(AND(B628:D628="",G628:P628=""),"",VLOOKUP(CONCATENATE(M628,"-",N628),Likelihood,2,FALSE))</f>
        <v>43</v>
      </c>
      <c r="Z628" s="8" t="str" cm="1">
        <f t="array" ref="Z628">IF(AND(B628:D628="",G628:P628=""),"",IF(X628&gt;=2,IF(Y628&gt;50,"P1","P3"),IF(X628&gt;0,IF(Y628&gt;50,"P2","P5"),IF(Y628&gt;50,"P4","P6"))))</f>
        <v>P3</v>
      </c>
    </row>
    <row r="629" spans="1:26" x14ac:dyDescent="0.35">
      <c r="A629" t="s">
        <v>197</v>
      </c>
      <c r="B629">
        <v>628</v>
      </c>
      <c r="C629" t="s">
        <v>317</v>
      </c>
      <c r="D629" t="s">
        <v>52</v>
      </c>
      <c r="E629" s="5" t="s">
        <v>112</v>
      </c>
      <c r="F629" s="5" t="s">
        <v>175</v>
      </c>
      <c r="G629">
        <v>140</v>
      </c>
      <c r="H629">
        <v>150</v>
      </c>
      <c r="I629" t="s">
        <v>154</v>
      </c>
      <c r="J629" t="s">
        <v>16</v>
      </c>
      <c r="K629">
        <v>0.5</v>
      </c>
      <c r="L629">
        <v>0.44</v>
      </c>
      <c r="M629">
        <v>0</v>
      </c>
      <c r="N629">
        <v>0</v>
      </c>
      <c r="O629">
        <v>1</v>
      </c>
      <c r="P629">
        <v>4200</v>
      </c>
      <c r="Q629" s="8" t="str" cm="1">
        <f t="array" ref="Q629">IF(AND(B629="",D629="",G629:H629="",J629:P629),"",IF(OR(B629="",D629="",AND(D629&lt;&gt;"A",D629&lt;&gt;"B",D629&lt;&gt;"C",D629&lt;&gt;"D",D629&lt;&gt;"U"),G629&lt;0,H629&lt;G629,AND(J629&lt;&gt;"BC",J629&lt;&gt;"SG",J629&lt;&gt;"KQ",J629&lt;&gt;"R"),J629="",K629="",L629="",L629&lt; 0,OR(M629="",M629&gt;15),OR(N629="",N629&gt;15),O629="",P629=""),"ERROR - Please check inputs",""))</f>
        <v/>
      </c>
      <c r="R629" s="8" cm="1">
        <f t="array" ref="R629">IF(AND(B629:D629="",G629:P629=""),"",H629-G629)</f>
        <v>10</v>
      </c>
      <c r="S629" s="8" cm="1">
        <f t="array" ref="S629">IF(AND(B629:D629="",G629:P629=""),"",P629*R629/1000*365)</f>
        <v>15330</v>
      </c>
      <c r="T629" s="8" cm="1">
        <f t="array" ref="T629">IF(AND(B629:D629="",G629:P629=""),"",MAX(0,K629-L629))</f>
        <v>0.06</v>
      </c>
      <c r="U629" s="8" cm="1">
        <f t="array" ref="U629">IF(AND(B629:D629="",G629:P629=""),"",VLOOKUP(J629,ABen_Rates,3,FALSE)*T629*S629)</f>
        <v>1.112958E-3</v>
      </c>
      <c r="V629" s="8" cm="1">
        <f t="array" ref="V629">IF(AND(B629:D629="",G629:P629=""),"",VLOOKUP(D629,Treatment_Life,2,FALSE)*U629)</f>
        <v>1.2242538000000001E-2</v>
      </c>
      <c r="W629" s="8" cm="1">
        <f t="array" ref="W629">IF(AND(B629:D629="",G629:P629=""),"",(H629-G629)*O629*Lane_Width*Cost_m2)</f>
        <v>216</v>
      </c>
      <c r="X629" s="8" cm="1">
        <f t="array" ref="X629">IF(AND(B629:D629="",G629:P629=""),"",V629*Av_Cost_Coll/W629)</f>
        <v>7.5556296905833333</v>
      </c>
      <c r="Y629" s="8" cm="1">
        <f t="array" ref="Y629">IF(AND(B629:D629="",G629:P629=""),"",VLOOKUP(CONCATENATE(M629,"-",N629),Likelihood,2,FALSE))</f>
        <v>50</v>
      </c>
      <c r="Z629" s="8" t="str" cm="1">
        <f t="array" ref="Z629">IF(AND(B629:D629="",G629:P629=""),"",IF(X629&gt;=2,IF(Y629&gt;50,"P1","P3"),IF(X629&gt;0,IF(Y629&gt;50,"P2","P5"),IF(Y629&gt;50,"P4","P6"))))</f>
        <v>P3</v>
      </c>
    </row>
    <row r="630" spans="1:26" x14ac:dyDescent="0.35">
      <c r="A630" t="s">
        <v>197</v>
      </c>
      <c r="B630">
        <v>629</v>
      </c>
      <c r="C630" t="s">
        <v>318</v>
      </c>
      <c r="D630" t="s">
        <v>52</v>
      </c>
      <c r="E630" s="5" t="s">
        <v>112</v>
      </c>
      <c r="F630" s="5" t="s">
        <v>153</v>
      </c>
      <c r="G630">
        <v>0</v>
      </c>
      <c r="H630">
        <v>70</v>
      </c>
      <c r="I630" t="s">
        <v>172</v>
      </c>
      <c r="J630" t="s">
        <v>13</v>
      </c>
      <c r="K630">
        <v>0.3</v>
      </c>
      <c r="L630">
        <v>0.46</v>
      </c>
      <c r="M630">
        <v>1</v>
      </c>
      <c r="N630">
        <v>0</v>
      </c>
      <c r="O630">
        <v>1</v>
      </c>
      <c r="P630">
        <v>4200</v>
      </c>
      <c r="Q630" s="8" t="str" cm="1">
        <f t="array" ref="Q630">IF(AND(B630="",D630="",G630:H630="",J630:P630),"",IF(OR(B630="",D630="",AND(D630&lt;&gt;"A",D630&lt;&gt;"B",D630&lt;&gt;"C",D630&lt;&gt;"D",D630&lt;&gt;"U"),G630&lt;0,H630&lt;G630,AND(J630&lt;&gt;"BC",J630&lt;&gt;"SG",J630&lt;&gt;"KQ",J630&lt;&gt;"R"),J630="",K630="",L630="",L630&lt; 0,OR(M630="",M630&gt;15),OR(N630="",N630&gt;15),O630="",P630=""),"ERROR - Please check inputs",""))</f>
        <v/>
      </c>
      <c r="R630" s="8" cm="1">
        <f t="array" ref="R630">IF(AND(B630:D630="",G630:P630=""),"",H630-G630)</f>
        <v>70</v>
      </c>
      <c r="S630" s="8" cm="1">
        <f t="array" ref="S630">IF(AND(B630:D630="",G630:P630=""),"",P630*R630/1000*365)</f>
        <v>107310</v>
      </c>
      <c r="T630" s="8" cm="1">
        <f t="array" ref="T630">IF(AND(B630:D630="",G630:P630=""),"",MAX(0,K630-L630))</f>
        <v>0</v>
      </c>
      <c r="U630" s="8" cm="1">
        <f t="array" ref="U630">IF(AND(B630:D630="",G630:P630=""),"",VLOOKUP(J630,ABen_Rates,3,FALSE)*T630*S630)</f>
        <v>0</v>
      </c>
      <c r="V630" s="8" cm="1">
        <f t="array" ref="V630">IF(AND(B630:D630="",G630:P630=""),"",VLOOKUP(D630,Treatment_Life,2,FALSE)*U630)</f>
        <v>0</v>
      </c>
      <c r="W630" s="8" cm="1">
        <f t="array" ref="W630">IF(AND(B630:D630="",G630:P630=""),"",(H630-G630)*O630*Lane_Width*Cost_m2)</f>
        <v>1512</v>
      </c>
      <c r="X630" s="8" cm="1">
        <f t="array" ref="X630">IF(AND(B630:D630="",G630:P630=""),"",V630*Av_Cost_Coll/W630)</f>
        <v>0</v>
      </c>
      <c r="Y630" s="8" cm="1">
        <f t="array" ref="Y630">IF(AND(B630:D630="",G630:P630=""),"",VLOOKUP(CONCATENATE(M630,"-",N630),Likelihood,2,FALSE))</f>
        <v>43</v>
      </c>
      <c r="Z630" s="8" t="str" cm="1">
        <f t="array" ref="Z630">IF(AND(B630:D630="",G630:P630=""),"",IF(X630&gt;=2,IF(Y630&gt;50,"P1","P3"),IF(X630&gt;0,IF(Y630&gt;50,"P2","P5"),IF(Y630&gt;50,"P4","P6"))))</f>
        <v>P6</v>
      </c>
    </row>
    <row r="631" spans="1:26" x14ac:dyDescent="0.35">
      <c r="A631" t="s">
        <v>197</v>
      </c>
      <c r="B631">
        <v>630</v>
      </c>
      <c r="C631" t="s">
        <v>318</v>
      </c>
      <c r="D631" t="s">
        <v>52</v>
      </c>
      <c r="E631" s="5" t="s">
        <v>112</v>
      </c>
      <c r="F631" s="5" t="s">
        <v>153</v>
      </c>
      <c r="G631">
        <v>70</v>
      </c>
      <c r="H631">
        <v>175</v>
      </c>
      <c r="I631" t="s">
        <v>172</v>
      </c>
      <c r="J631" t="s">
        <v>13</v>
      </c>
      <c r="K631">
        <v>0.3</v>
      </c>
      <c r="L631">
        <v>0.39</v>
      </c>
      <c r="M631">
        <v>3</v>
      </c>
      <c r="N631">
        <v>2</v>
      </c>
      <c r="O631">
        <v>1</v>
      </c>
      <c r="P631">
        <v>4200</v>
      </c>
      <c r="Q631" s="8" t="str" cm="1">
        <f t="array" ref="Q631">IF(AND(B631="",D631="",G631:H631="",J631:P631),"",IF(OR(B631="",D631="",AND(D631&lt;&gt;"A",D631&lt;&gt;"B",D631&lt;&gt;"C",D631&lt;&gt;"D",D631&lt;&gt;"U"),G631&lt;0,H631&lt;G631,AND(J631&lt;&gt;"BC",J631&lt;&gt;"SG",J631&lt;&gt;"KQ",J631&lt;&gt;"R"),J631="",K631="",L631="",L631&lt; 0,OR(M631="",M631&gt;15),OR(N631="",N631&gt;15),O631="",P631=""),"ERROR - Please check inputs",""))</f>
        <v/>
      </c>
      <c r="R631" s="8" cm="1">
        <f t="array" ref="R631">IF(AND(B631:D631="",G631:P631=""),"",H631-G631)</f>
        <v>105</v>
      </c>
      <c r="S631" s="8" cm="1">
        <f t="array" ref="S631">IF(AND(B631:D631="",G631:P631=""),"",P631*R631/1000*365)</f>
        <v>160965</v>
      </c>
      <c r="T631" s="8" cm="1">
        <f t="array" ref="T631">IF(AND(B631:D631="",G631:P631=""),"",MAX(0,K631-L631))</f>
        <v>0</v>
      </c>
      <c r="U631" s="8" cm="1">
        <f t="array" ref="U631">IF(AND(B631:D631="",G631:P631=""),"",VLOOKUP(J631,ABen_Rates,3,FALSE)*T631*S631)</f>
        <v>0</v>
      </c>
      <c r="V631" s="8" cm="1">
        <f t="array" ref="V631">IF(AND(B631:D631="",G631:P631=""),"",VLOOKUP(D631,Treatment_Life,2,FALSE)*U631)</f>
        <v>0</v>
      </c>
      <c r="W631" s="8" cm="1">
        <f t="array" ref="W631">IF(AND(B631:D631="",G631:P631=""),"",(H631-G631)*O631*Lane_Width*Cost_m2)</f>
        <v>2268</v>
      </c>
      <c r="X631" s="8" cm="1">
        <f t="array" ref="X631">IF(AND(B631:D631="",G631:P631=""),"",V631*Av_Cost_Coll/W631)</f>
        <v>0</v>
      </c>
      <c r="Y631" s="8" cm="1">
        <f t="array" ref="Y631">IF(AND(B631:D631="",G631:P631=""),"",VLOOKUP(CONCATENATE(M631,"-",N631),Likelihood,2,FALSE))</f>
        <v>73</v>
      </c>
      <c r="Z631" s="8" t="str" cm="1">
        <f t="array" ref="Z631">IF(AND(B631:D631="",G631:P631=""),"",IF(X631&gt;=2,IF(Y631&gt;50,"P1","P3"),IF(X631&gt;0,IF(Y631&gt;50,"P2","P5"),IF(Y631&gt;50,"P4","P6"))))</f>
        <v>P4</v>
      </c>
    </row>
    <row r="632" spans="1:26" x14ac:dyDescent="0.35">
      <c r="A632" t="s">
        <v>197</v>
      </c>
      <c r="B632">
        <v>631</v>
      </c>
      <c r="C632" t="s">
        <v>318</v>
      </c>
      <c r="D632" t="s">
        <v>52</v>
      </c>
      <c r="E632" s="5" t="s">
        <v>112</v>
      </c>
      <c r="F632" s="5" t="s">
        <v>153</v>
      </c>
      <c r="G632">
        <v>175</v>
      </c>
      <c r="H632">
        <v>207</v>
      </c>
      <c r="I632" t="s">
        <v>172</v>
      </c>
      <c r="J632" t="s">
        <v>13</v>
      </c>
      <c r="K632">
        <v>0.3</v>
      </c>
      <c r="L632">
        <v>0.45</v>
      </c>
      <c r="M632">
        <v>2</v>
      </c>
      <c r="N632">
        <v>2</v>
      </c>
      <c r="O632">
        <v>1</v>
      </c>
      <c r="P632">
        <v>4200</v>
      </c>
      <c r="Q632" s="8" t="str" cm="1">
        <f t="array" ref="Q632">IF(AND(B632="",D632="",G632:H632="",J632:P632),"",IF(OR(B632="",D632="",AND(D632&lt;&gt;"A",D632&lt;&gt;"B",D632&lt;&gt;"C",D632&lt;&gt;"D",D632&lt;&gt;"U"),G632&lt;0,H632&lt;G632,AND(J632&lt;&gt;"BC",J632&lt;&gt;"SG",J632&lt;&gt;"KQ",J632&lt;&gt;"R"),J632="",K632="",L632="",L632&lt; 0,OR(M632="",M632&gt;15),OR(N632="",N632&gt;15),O632="",P632=""),"ERROR - Please check inputs",""))</f>
        <v/>
      </c>
      <c r="R632" s="8" cm="1">
        <f t="array" ref="R632">IF(AND(B632:D632="",G632:P632=""),"",H632-G632)</f>
        <v>32</v>
      </c>
      <c r="S632" s="8" cm="1">
        <f t="array" ref="S632">IF(AND(B632:D632="",G632:P632=""),"",P632*R632/1000*365)</f>
        <v>49056</v>
      </c>
      <c r="T632" s="8" cm="1">
        <f t="array" ref="T632">IF(AND(B632:D632="",G632:P632=""),"",MAX(0,K632-L632))</f>
        <v>0</v>
      </c>
      <c r="U632" s="8" cm="1">
        <f t="array" ref="U632">IF(AND(B632:D632="",G632:P632=""),"",VLOOKUP(J632,ABen_Rates,3,FALSE)*T632*S632)</f>
        <v>0</v>
      </c>
      <c r="V632" s="8" cm="1">
        <f t="array" ref="V632">IF(AND(B632:D632="",G632:P632=""),"",VLOOKUP(D632,Treatment_Life,2,FALSE)*U632)</f>
        <v>0</v>
      </c>
      <c r="W632" s="8" cm="1">
        <f t="array" ref="W632">IF(AND(B632:D632="",G632:P632=""),"",(H632-G632)*O632*Lane_Width*Cost_m2)</f>
        <v>691.2</v>
      </c>
      <c r="X632" s="8" cm="1">
        <f t="array" ref="X632">IF(AND(B632:D632="",G632:P632=""),"",V632*Av_Cost_Coll/W632)</f>
        <v>0</v>
      </c>
      <c r="Y632" s="8" cm="1">
        <f t="array" ref="Y632">IF(AND(B632:D632="",G632:P632=""),"",VLOOKUP(CONCATENATE(M632,"-",N632),Likelihood,2,FALSE))</f>
        <v>78</v>
      </c>
      <c r="Z632" s="8" t="str" cm="1">
        <f t="array" ref="Z632">IF(AND(B632:D632="",G632:P632=""),"",IF(X632&gt;=2,IF(Y632&gt;50,"P1","P3"),IF(X632&gt;0,IF(Y632&gt;50,"P2","P5"),IF(Y632&gt;50,"P4","P6"))))</f>
        <v>P4</v>
      </c>
    </row>
    <row r="633" spans="1:26" x14ac:dyDescent="0.35">
      <c r="A633" t="s">
        <v>197</v>
      </c>
      <c r="B633">
        <v>632</v>
      </c>
      <c r="C633" t="s">
        <v>319</v>
      </c>
      <c r="D633" t="s">
        <v>52</v>
      </c>
      <c r="E633" s="5" t="s">
        <v>112</v>
      </c>
      <c r="F633" s="5" t="s">
        <v>153</v>
      </c>
      <c r="G633">
        <v>19</v>
      </c>
      <c r="H633">
        <v>159</v>
      </c>
      <c r="I633" t="s">
        <v>154</v>
      </c>
      <c r="J633" t="s">
        <v>13</v>
      </c>
      <c r="K633">
        <v>0.3</v>
      </c>
      <c r="L633">
        <v>0.45900000000000002</v>
      </c>
      <c r="M633">
        <v>0</v>
      </c>
      <c r="N633">
        <v>0</v>
      </c>
      <c r="O633">
        <v>1</v>
      </c>
      <c r="P633">
        <v>4200</v>
      </c>
      <c r="Q633" s="8" t="str" cm="1">
        <f t="array" ref="Q633">IF(AND(B633="",D633="",G633:H633="",J633:P633),"",IF(OR(B633="",D633="",AND(D633&lt;&gt;"A",D633&lt;&gt;"B",D633&lt;&gt;"C",D633&lt;&gt;"D",D633&lt;&gt;"U"),G633&lt;0,H633&lt;G633,AND(J633&lt;&gt;"BC",J633&lt;&gt;"SG",J633&lt;&gt;"KQ",J633&lt;&gt;"R"),J633="",K633="",L633="",L633&lt; 0,OR(M633="",M633&gt;15),OR(N633="",N633&gt;15),O633="",P633=""),"ERROR - Please check inputs",""))</f>
        <v/>
      </c>
      <c r="R633" s="8" cm="1">
        <f t="array" ref="R633">IF(AND(B633:D633="",G633:P633=""),"",H633-G633)</f>
        <v>140</v>
      </c>
      <c r="S633" s="8" cm="1">
        <f t="array" ref="S633">IF(AND(B633:D633="",G633:P633=""),"",P633*R633/1000*365)</f>
        <v>214620</v>
      </c>
      <c r="T633" s="8" cm="1">
        <f t="array" ref="T633">IF(AND(B633:D633="",G633:P633=""),"",MAX(0,K633-L633))</f>
        <v>0</v>
      </c>
      <c r="U633" s="8" cm="1">
        <f t="array" ref="U633">IF(AND(B633:D633="",G633:P633=""),"",VLOOKUP(J633,ABen_Rates,3,FALSE)*T633*S633)</f>
        <v>0</v>
      </c>
      <c r="V633" s="8" cm="1">
        <f t="array" ref="V633">IF(AND(B633:D633="",G633:P633=""),"",VLOOKUP(D633,Treatment_Life,2,FALSE)*U633)</f>
        <v>0</v>
      </c>
      <c r="W633" s="8" cm="1">
        <f t="array" ref="W633">IF(AND(B633:D633="",G633:P633=""),"",(H633-G633)*O633*Lane_Width*Cost_m2)</f>
        <v>3024</v>
      </c>
      <c r="X633" s="8" cm="1">
        <f t="array" ref="X633">IF(AND(B633:D633="",G633:P633=""),"",V633*Av_Cost_Coll/W633)</f>
        <v>0</v>
      </c>
      <c r="Y633" s="8" cm="1">
        <f t="array" ref="Y633">IF(AND(B633:D633="",G633:P633=""),"",VLOOKUP(CONCATENATE(M633,"-",N633),Likelihood,2,FALSE))</f>
        <v>50</v>
      </c>
      <c r="Z633" s="8" t="str" cm="1">
        <f t="array" ref="Z633">IF(AND(B633:D633="",G633:P633=""),"",IF(X633&gt;=2,IF(Y633&gt;50,"P1","P3"),IF(X633&gt;0,IF(Y633&gt;50,"P2","P5"),IF(Y633&gt;50,"P4","P6"))))</f>
        <v>P6</v>
      </c>
    </row>
    <row r="634" spans="1:26" x14ac:dyDescent="0.35">
      <c r="A634" t="s">
        <v>197</v>
      </c>
      <c r="B634">
        <v>633</v>
      </c>
      <c r="C634" t="s">
        <v>319</v>
      </c>
      <c r="D634" t="s">
        <v>52</v>
      </c>
      <c r="E634" s="5" t="s">
        <v>112</v>
      </c>
      <c r="F634" s="5" t="s">
        <v>153</v>
      </c>
      <c r="G634">
        <v>2231</v>
      </c>
      <c r="H634">
        <v>2370</v>
      </c>
      <c r="I634" t="s">
        <v>154</v>
      </c>
      <c r="J634" t="s">
        <v>13</v>
      </c>
      <c r="K634">
        <v>0.3</v>
      </c>
      <c r="L634">
        <v>0.439</v>
      </c>
      <c r="M634">
        <v>4</v>
      </c>
      <c r="N634">
        <v>0</v>
      </c>
      <c r="O634">
        <v>1</v>
      </c>
      <c r="P634">
        <v>4200</v>
      </c>
      <c r="Q634" s="8" t="str" cm="1">
        <f t="array" ref="Q634">IF(AND(B634="",D634="",G634:H634="",J634:P634),"",IF(OR(B634="",D634="",AND(D634&lt;&gt;"A",D634&lt;&gt;"B",D634&lt;&gt;"C",D634&lt;&gt;"D",D634&lt;&gt;"U"),G634&lt;0,H634&lt;G634,AND(J634&lt;&gt;"BC",J634&lt;&gt;"SG",J634&lt;&gt;"KQ",J634&lt;&gt;"R"),J634="",K634="",L634="",L634&lt; 0,OR(M634="",M634&gt;15),OR(N634="",N634&gt;15),O634="",P634=""),"ERROR - Please check inputs",""))</f>
        <v/>
      </c>
      <c r="R634" s="8" cm="1">
        <f t="array" ref="R634">IF(AND(B634:D634="",G634:P634=""),"",H634-G634)</f>
        <v>139</v>
      </c>
      <c r="S634" s="8" cm="1">
        <f t="array" ref="S634">IF(AND(B634:D634="",G634:P634=""),"",P634*R634/1000*365)</f>
        <v>213086.99999999997</v>
      </c>
      <c r="T634" s="8" cm="1">
        <f t="array" ref="T634">IF(AND(B634:D634="",G634:P634=""),"",MAX(0,K634-L634))</f>
        <v>0</v>
      </c>
      <c r="U634" s="8" cm="1">
        <f t="array" ref="U634">IF(AND(B634:D634="",G634:P634=""),"",VLOOKUP(J634,ABen_Rates,3,FALSE)*T634*S634)</f>
        <v>0</v>
      </c>
      <c r="V634" s="8" cm="1">
        <f t="array" ref="V634">IF(AND(B634:D634="",G634:P634=""),"",VLOOKUP(D634,Treatment_Life,2,FALSE)*U634)</f>
        <v>0</v>
      </c>
      <c r="W634" s="8" cm="1">
        <f t="array" ref="W634">IF(AND(B634:D634="",G634:P634=""),"",(H634-G634)*O634*Lane_Width*Cost_m2)</f>
        <v>3002.4</v>
      </c>
      <c r="X634" s="8" cm="1">
        <f t="array" ref="X634">IF(AND(B634:D634="",G634:P634=""),"",V634*Av_Cost_Coll/W634)</f>
        <v>0</v>
      </c>
      <c r="Y634" s="8" cm="1">
        <f t="array" ref="Y634">IF(AND(B634:D634="",G634:P634=""),"",VLOOKUP(CONCATENATE(M634,"-",N634),Likelihood,2,FALSE))</f>
        <v>23</v>
      </c>
      <c r="Z634" s="8" t="str" cm="1">
        <f t="array" ref="Z634">IF(AND(B634:D634="",G634:P634=""),"",IF(X634&gt;=2,IF(Y634&gt;50,"P1","P3"),IF(X634&gt;0,IF(Y634&gt;50,"P2","P5"),IF(Y634&gt;50,"P4","P6"))))</f>
        <v>P6</v>
      </c>
    </row>
    <row r="635" spans="1:26" x14ac:dyDescent="0.35">
      <c r="A635" t="s">
        <v>197</v>
      </c>
      <c r="B635">
        <v>634</v>
      </c>
      <c r="C635" t="s">
        <v>319</v>
      </c>
      <c r="D635" t="s">
        <v>52</v>
      </c>
      <c r="E635" s="5" t="s">
        <v>112</v>
      </c>
      <c r="F635" s="5" t="s">
        <v>153</v>
      </c>
      <c r="G635">
        <v>2370</v>
      </c>
      <c r="H635">
        <v>2440</v>
      </c>
      <c r="I635" t="s">
        <v>154</v>
      </c>
      <c r="J635" t="s">
        <v>13</v>
      </c>
      <c r="K635">
        <v>0.3</v>
      </c>
      <c r="L635">
        <v>0.45</v>
      </c>
      <c r="M635">
        <v>1</v>
      </c>
      <c r="N635">
        <v>0</v>
      </c>
      <c r="O635">
        <v>1</v>
      </c>
      <c r="P635">
        <v>4200</v>
      </c>
      <c r="Q635" s="8" t="str" cm="1">
        <f t="array" ref="Q635">IF(AND(B635="",D635="",G635:H635="",J635:P635),"",IF(OR(B635="",D635="",AND(D635&lt;&gt;"A",D635&lt;&gt;"B",D635&lt;&gt;"C",D635&lt;&gt;"D",D635&lt;&gt;"U"),G635&lt;0,H635&lt;G635,AND(J635&lt;&gt;"BC",J635&lt;&gt;"SG",J635&lt;&gt;"KQ",J635&lt;&gt;"R"),J635="",K635="",L635="",L635&lt; 0,OR(M635="",M635&gt;15),OR(N635="",N635&gt;15),O635="",P635=""),"ERROR - Please check inputs",""))</f>
        <v/>
      </c>
      <c r="R635" s="8" cm="1">
        <f t="array" ref="R635">IF(AND(B635:D635="",G635:P635=""),"",H635-G635)</f>
        <v>70</v>
      </c>
      <c r="S635" s="8" cm="1">
        <f t="array" ref="S635">IF(AND(B635:D635="",G635:P635=""),"",P635*R635/1000*365)</f>
        <v>107310</v>
      </c>
      <c r="T635" s="8" cm="1">
        <f t="array" ref="T635">IF(AND(B635:D635="",G635:P635=""),"",MAX(0,K635-L635))</f>
        <v>0</v>
      </c>
      <c r="U635" s="8" cm="1">
        <f t="array" ref="U635">IF(AND(B635:D635="",G635:P635=""),"",VLOOKUP(J635,ABen_Rates,3,FALSE)*T635*S635)</f>
        <v>0</v>
      </c>
      <c r="V635" s="8" cm="1">
        <f t="array" ref="V635">IF(AND(B635:D635="",G635:P635=""),"",VLOOKUP(D635,Treatment_Life,2,FALSE)*U635)</f>
        <v>0</v>
      </c>
      <c r="W635" s="8" cm="1">
        <f t="array" ref="W635">IF(AND(B635:D635="",G635:P635=""),"",(H635-G635)*O635*Lane_Width*Cost_m2)</f>
        <v>1512</v>
      </c>
      <c r="X635" s="8" cm="1">
        <f t="array" ref="X635">IF(AND(B635:D635="",G635:P635=""),"",V635*Av_Cost_Coll/W635)</f>
        <v>0</v>
      </c>
      <c r="Y635" s="8" cm="1">
        <f t="array" ref="Y635">IF(AND(B635:D635="",G635:P635=""),"",VLOOKUP(CONCATENATE(M635,"-",N635),Likelihood,2,FALSE))</f>
        <v>43</v>
      </c>
      <c r="Z635" s="8" t="str" cm="1">
        <f t="array" ref="Z635">IF(AND(B635:D635="",G635:P635=""),"",IF(X635&gt;=2,IF(Y635&gt;50,"P1","P3"),IF(X635&gt;0,IF(Y635&gt;50,"P2","P5"),IF(Y635&gt;50,"P4","P6"))))</f>
        <v>P6</v>
      </c>
    </row>
    <row r="636" spans="1:26" x14ac:dyDescent="0.35">
      <c r="A636" t="s">
        <v>197</v>
      </c>
      <c r="B636">
        <v>635</v>
      </c>
      <c r="C636" t="s">
        <v>319</v>
      </c>
      <c r="D636" t="s">
        <v>52</v>
      </c>
      <c r="E636" s="5" t="s">
        <v>112</v>
      </c>
      <c r="F636" s="5" t="s">
        <v>153</v>
      </c>
      <c r="G636">
        <v>396</v>
      </c>
      <c r="H636">
        <v>478</v>
      </c>
      <c r="I636" t="s">
        <v>172</v>
      </c>
      <c r="J636" t="s">
        <v>13</v>
      </c>
      <c r="K636">
        <v>0.3</v>
      </c>
      <c r="L636">
        <v>0.39700000000000002</v>
      </c>
      <c r="M636">
        <v>2</v>
      </c>
      <c r="N636">
        <v>0</v>
      </c>
      <c r="O636">
        <v>1</v>
      </c>
      <c r="P636">
        <v>4200</v>
      </c>
      <c r="Q636" s="8" t="str" cm="1">
        <f t="array" ref="Q636">IF(AND(B636="",D636="",G636:H636="",J636:P636),"",IF(OR(B636="",D636="",AND(D636&lt;&gt;"A",D636&lt;&gt;"B",D636&lt;&gt;"C",D636&lt;&gt;"D",D636&lt;&gt;"U"),G636&lt;0,H636&lt;G636,AND(J636&lt;&gt;"BC",J636&lt;&gt;"SG",J636&lt;&gt;"KQ",J636&lt;&gt;"R"),J636="",K636="",L636="",L636&lt; 0,OR(M636="",M636&gt;15),OR(N636="",N636&gt;15),O636="",P636=""),"ERROR - Please check inputs",""))</f>
        <v/>
      </c>
      <c r="R636" s="8" cm="1">
        <f t="array" ref="R636">IF(AND(B636:D636="",G636:P636=""),"",H636-G636)</f>
        <v>82</v>
      </c>
      <c r="S636" s="8" cm="1">
        <f t="array" ref="S636">IF(AND(B636:D636="",G636:P636=""),"",P636*R636/1000*365)</f>
        <v>125705.99999999999</v>
      </c>
      <c r="T636" s="8" cm="1">
        <f t="array" ref="T636">IF(AND(B636:D636="",G636:P636=""),"",MAX(0,K636-L636))</f>
        <v>0</v>
      </c>
      <c r="U636" s="8" cm="1">
        <f t="array" ref="U636">IF(AND(B636:D636="",G636:P636=""),"",VLOOKUP(J636,ABen_Rates,3,FALSE)*T636*S636)</f>
        <v>0</v>
      </c>
      <c r="V636" s="8" cm="1">
        <f t="array" ref="V636">IF(AND(B636:D636="",G636:P636=""),"",VLOOKUP(D636,Treatment_Life,2,FALSE)*U636)</f>
        <v>0</v>
      </c>
      <c r="W636" s="8" cm="1">
        <f t="array" ref="W636">IF(AND(B636:D636="",G636:P636=""),"",(H636-G636)*O636*Lane_Width*Cost_m2)</f>
        <v>1771.1999999999998</v>
      </c>
      <c r="X636" s="8" cm="1">
        <f t="array" ref="X636">IF(AND(B636:D636="",G636:P636=""),"",V636*Av_Cost_Coll/W636)</f>
        <v>0</v>
      </c>
      <c r="Y636" s="8" cm="1">
        <f t="array" ref="Y636">IF(AND(B636:D636="",G636:P636=""),"",VLOOKUP(CONCATENATE(M636,"-",N636),Likelihood,2,FALSE))</f>
        <v>36</v>
      </c>
      <c r="Z636" s="8" t="str" cm="1">
        <f t="array" ref="Z636">IF(AND(B636:D636="",G636:P636=""),"",IF(X636&gt;=2,IF(Y636&gt;50,"P1","P3"),IF(X636&gt;0,IF(Y636&gt;50,"P2","P5"),IF(Y636&gt;50,"P4","P6"))))</f>
        <v>P6</v>
      </c>
    </row>
    <row r="637" spans="1:26" x14ac:dyDescent="0.35">
      <c r="A637" t="s">
        <v>197</v>
      </c>
      <c r="B637">
        <v>636</v>
      </c>
      <c r="C637" t="s">
        <v>319</v>
      </c>
      <c r="D637" t="s">
        <v>52</v>
      </c>
      <c r="E637" s="5" t="s">
        <v>112</v>
      </c>
      <c r="F637" s="5" t="s">
        <v>153</v>
      </c>
      <c r="G637">
        <v>478</v>
      </c>
      <c r="H637">
        <v>540</v>
      </c>
      <c r="I637" t="s">
        <v>172</v>
      </c>
      <c r="J637" t="s">
        <v>7</v>
      </c>
      <c r="K637">
        <v>0.35</v>
      </c>
      <c r="L637">
        <v>0.37</v>
      </c>
      <c r="M637">
        <v>2</v>
      </c>
      <c r="N637">
        <v>0</v>
      </c>
      <c r="O637">
        <v>1</v>
      </c>
      <c r="P637">
        <v>4200</v>
      </c>
      <c r="Q637" s="8" t="str" cm="1">
        <f t="array" ref="Q637">IF(AND(B637="",D637="",G637:H637="",J637:P637),"",IF(OR(B637="",D637="",AND(D637&lt;&gt;"A",D637&lt;&gt;"B",D637&lt;&gt;"C",D637&lt;&gt;"D",D637&lt;&gt;"U"),G637&lt;0,H637&lt;G637,AND(J637&lt;&gt;"BC",J637&lt;&gt;"SG",J637&lt;&gt;"KQ",J637&lt;&gt;"R"),J637="",K637="",L637="",L637&lt; 0,OR(M637="",M637&gt;15),OR(N637="",N637&gt;15),O637="",P637=""),"ERROR - Please check inputs",""))</f>
        <v/>
      </c>
      <c r="R637" s="8" cm="1">
        <f t="array" ref="R637">IF(AND(B637:D637="",G637:P637=""),"",H637-G637)</f>
        <v>62</v>
      </c>
      <c r="S637" s="8" cm="1">
        <f t="array" ref="S637">IF(AND(B637:D637="",G637:P637=""),"",P637*R637/1000*365)</f>
        <v>95045.999999999985</v>
      </c>
      <c r="T637" s="8" cm="1">
        <f t="array" ref="T637">IF(AND(B637:D637="",G637:P637=""),"",MAX(0,K637-L637))</f>
        <v>0</v>
      </c>
      <c r="U637" s="8" cm="1">
        <f t="array" ref="U637">IF(AND(B637:D637="",G637:P637=""),"",VLOOKUP(J637,ABen_Rates,3,FALSE)*T637*S637)</f>
        <v>0</v>
      </c>
      <c r="V637" s="8" cm="1">
        <f t="array" ref="V637">IF(AND(B637:D637="",G637:P637=""),"",VLOOKUP(D637,Treatment_Life,2,FALSE)*U637)</f>
        <v>0</v>
      </c>
      <c r="W637" s="8" cm="1">
        <f t="array" ref="W637">IF(AND(B637:D637="",G637:P637=""),"",(H637-G637)*O637*Lane_Width*Cost_m2)</f>
        <v>1339.2</v>
      </c>
      <c r="X637" s="8" cm="1">
        <f t="array" ref="X637">IF(AND(B637:D637="",G637:P637=""),"",V637*Av_Cost_Coll/W637)</f>
        <v>0</v>
      </c>
      <c r="Y637" s="8" cm="1">
        <f t="array" ref="Y637">IF(AND(B637:D637="",G637:P637=""),"",VLOOKUP(CONCATENATE(M637,"-",N637),Likelihood,2,FALSE))</f>
        <v>36</v>
      </c>
      <c r="Z637" s="8" t="str" cm="1">
        <f t="array" ref="Z637">IF(AND(B637:D637="",G637:P637=""),"",IF(X637&gt;=2,IF(Y637&gt;50,"P1","P3"),IF(X637&gt;0,IF(Y637&gt;50,"P2","P5"),IF(Y637&gt;50,"P4","P6"))))</f>
        <v>P6</v>
      </c>
    </row>
    <row r="638" spans="1:26" x14ac:dyDescent="0.35">
      <c r="A638" t="s">
        <v>197</v>
      </c>
      <c r="B638">
        <v>637</v>
      </c>
      <c r="C638" t="s">
        <v>319</v>
      </c>
      <c r="D638" t="s">
        <v>52</v>
      </c>
      <c r="E638" s="5" t="s">
        <v>112</v>
      </c>
      <c r="F638" s="5" t="s">
        <v>153</v>
      </c>
      <c r="G638">
        <v>540</v>
      </c>
      <c r="H638">
        <v>611</v>
      </c>
      <c r="I638" t="s">
        <v>172</v>
      </c>
      <c r="J638" t="s">
        <v>13</v>
      </c>
      <c r="K638">
        <v>0.3</v>
      </c>
      <c r="L638">
        <v>0.41400000000000003</v>
      </c>
      <c r="M638">
        <v>0</v>
      </c>
      <c r="N638">
        <v>0</v>
      </c>
      <c r="O638">
        <v>1</v>
      </c>
      <c r="P638">
        <v>4200</v>
      </c>
      <c r="Q638" s="8" t="str" cm="1">
        <f t="array" ref="Q638">IF(AND(B638="",D638="",G638:H638="",J638:P638),"",IF(OR(B638="",D638="",AND(D638&lt;&gt;"A",D638&lt;&gt;"B",D638&lt;&gt;"C",D638&lt;&gt;"D",D638&lt;&gt;"U"),G638&lt;0,H638&lt;G638,AND(J638&lt;&gt;"BC",J638&lt;&gt;"SG",J638&lt;&gt;"KQ",J638&lt;&gt;"R"),J638="",K638="",L638="",L638&lt; 0,OR(M638="",M638&gt;15),OR(N638="",N638&gt;15),O638="",P638=""),"ERROR - Please check inputs",""))</f>
        <v/>
      </c>
      <c r="R638" s="8" cm="1">
        <f t="array" ref="R638">IF(AND(B638:D638="",G638:P638=""),"",H638-G638)</f>
        <v>71</v>
      </c>
      <c r="S638" s="8" cm="1">
        <f t="array" ref="S638">IF(AND(B638:D638="",G638:P638=""),"",P638*R638/1000*365)</f>
        <v>108843</v>
      </c>
      <c r="T638" s="8" cm="1">
        <f t="array" ref="T638">IF(AND(B638:D638="",G638:P638=""),"",MAX(0,K638-L638))</f>
        <v>0</v>
      </c>
      <c r="U638" s="8" cm="1">
        <f t="array" ref="U638">IF(AND(B638:D638="",G638:P638=""),"",VLOOKUP(J638,ABen_Rates,3,FALSE)*T638*S638)</f>
        <v>0</v>
      </c>
      <c r="V638" s="8" cm="1">
        <f t="array" ref="V638">IF(AND(B638:D638="",G638:P638=""),"",VLOOKUP(D638,Treatment_Life,2,FALSE)*U638)</f>
        <v>0</v>
      </c>
      <c r="W638" s="8" cm="1">
        <f t="array" ref="W638">IF(AND(B638:D638="",G638:P638=""),"",(H638-G638)*O638*Lane_Width*Cost_m2)</f>
        <v>1533.6</v>
      </c>
      <c r="X638" s="8" cm="1">
        <f t="array" ref="X638">IF(AND(B638:D638="",G638:P638=""),"",V638*Av_Cost_Coll/W638)</f>
        <v>0</v>
      </c>
      <c r="Y638" s="8" cm="1">
        <f t="array" ref="Y638">IF(AND(B638:D638="",G638:P638=""),"",VLOOKUP(CONCATENATE(M638,"-",N638),Likelihood,2,FALSE))</f>
        <v>50</v>
      </c>
      <c r="Z638" s="8" t="str" cm="1">
        <f t="array" ref="Z638">IF(AND(B638:D638="",G638:P638=""),"",IF(X638&gt;=2,IF(Y638&gt;50,"P1","P3"),IF(X638&gt;0,IF(Y638&gt;50,"P2","P5"),IF(Y638&gt;50,"P4","P6"))))</f>
        <v>P6</v>
      </c>
    </row>
    <row r="639" spans="1:26" x14ac:dyDescent="0.35">
      <c r="A639" t="s">
        <v>197</v>
      </c>
      <c r="B639">
        <v>638</v>
      </c>
      <c r="C639" t="s">
        <v>319</v>
      </c>
      <c r="D639" t="s">
        <v>52</v>
      </c>
      <c r="E639" s="5" t="s">
        <v>112</v>
      </c>
      <c r="F639" s="5" t="s">
        <v>153</v>
      </c>
      <c r="G639">
        <v>611</v>
      </c>
      <c r="H639">
        <v>693</v>
      </c>
      <c r="I639" t="s">
        <v>172</v>
      </c>
      <c r="J639" t="s">
        <v>13</v>
      </c>
      <c r="K639">
        <v>0.3</v>
      </c>
      <c r="L639">
        <v>0.42599999999999999</v>
      </c>
      <c r="M639">
        <v>0</v>
      </c>
      <c r="N639">
        <v>0</v>
      </c>
      <c r="O639">
        <v>1</v>
      </c>
      <c r="P639">
        <v>4200</v>
      </c>
      <c r="Q639" s="8" t="str" cm="1">
        <f t="array" ref="Q639">IF(AND(B639="",D639="",G639:H639="",J639:P639),"",IF(OR(B639="",D639="",AND(D639&lt;&gt;"A",D639&lt;&gt;"B",D639&lt;&gt;"C",D639&lt;&gt;"D",D639&lt;&gt;"U"),G639&lt;0,H639&lt;G639,AND(J639&lt;&gt;"BC",J639&lt;&gt;"SG",J639&lt;&gt;"KQ",J639&lt;&gt;"R"),J639="",K639="",L639="",L639&lt; 0,OR(M639="",M639&gt;15),OR(N639="",N639&gt;15),O639="",P639=""),"ERROR - Please check inputs",""))</f>
        <v/>
      </c>
      <c r="R639" s="8" cm="1">
        <f t="array" ref="R639">IF(AND(B639:D639="",G639:P639=""),"",H639-G639)</f>
        <v>82</v>
      </c>
      <c r="S639" s="8" cm="1">
        <f t="array" ref="S639">IF(AND(B639:D639="",G639:P639=""),"",P639*R639/1000*365)</f>
        <v>125705.99999999999</v>
      </c>
      <c r="T639" s="8" cm="1">
        <f t="array" ref="T639">IF(AND(B639:D639="",G639:P639=""),"",MAX(0,K639-L639))</f>
        <v>0</v>
      </c>
      <c r="U639" s="8" cm="1">
        <f t="array" ref="U639">IF(AND(B639:D639="",G639:P639=""),"",VLOOKUP(J639,ABen_Rates,3,FALSE)*T639*S639)</f>
        <v>0</v>
      </c>
      <c r="V639" s="8" cm="1">
        <f t="array" ref="V639">IF(AND(B639:D639="",G639:P639=""),"",VLOOKUP(D639,Treatment_Life,2,FALSE)*U639)</f>
        <v>0</v>
      </c>
      <c r="W639" s="8" cm="1">
        <f t="array" ref="W639">IF(AND(B639:D639="",G639:P639=""),"",(H639-G639)*O639*Lane_Width*Cost_m2)</f>
        <v>1771.1999999999998</v>
      </c>
      <c r="X639" s="8" cm="1">
        <f t="array" ref="X639">IF(AND(B639:D639="",G639:P639=""),"",V639*Av_Cost_Coll/W639)</f>
        <v>0</v>
      </c>
      <c r="Y639" s="8" cm="1">
        <f t="array" ref="Y639">IF(AND(B639:D639="",G639:P639=""),"",VLOOKUP(CONCATENATE(M639,"-",N639),Likelihood,2,FALSE))</f>
        <v>50</v>
      </c>
      <c r="Z639" s="8" t="str" cm="1">
        <f t="array" ref="Z639">IF(AND(B639:D639="",G639:P639=""),"",IF(X639&gt;=2,IF(Y639&gt;50,"P1","P3"),IF(X639&gt;0,IF(Y639&gt;50,"P2","P5"),IF(Y639&gt;50,"P4","P6"))))</f>
        <v>P6</v>
      </c>
    </row>
    <row r="640" spans="1:26" x14ac:dyDescent="0.35">
      <c r="A640" t="s">
        <v>197</v>
      </c>
      <c r="B640">
        <v>639</v>
      </c>
      <c r="C640" t="s">
        <v>319</v>
      </c>
      <c r="D640" t="s">
        <v>52</v>
      </c>
      <c r="E640" s="5" t="s">
        <v>112</v>
      </c>
      <c r="F640" s="5" t="s">
        <v>153</v>
      </c>
      <c r="G640">
        <v>759</v>
      </c>
      <c r="H640">
        <v>819</v>
      </c>
      <c r="I640" t="s">
        <v>172</v>
      </c>
      <c r="J640" t="s">
        <v>13</v>
      </c>
      <c r="K640">
        <v>0.3</v>
      </c>
      <c r="L640">
        <v>0.441</v>
      </c>
      <c r="M640">
        <v>0</v>
      </c>
      <c r="N640">
        <v>0</v>
      </c>
      <c r="O640">
        <v>1</v>
      </c>
      <c r="P640">
        <v>4200</v>
      </c>
      <c r="Q640" s="8" t="str" cm="1">
        <f t="array" ref="Q640">IF(AND(B640="",D640="",G640:H640="",J640:P640),"",IF(OR(B640="",D640="",AND(D640&lt;&gt;"A",D640&lt;&gt;"B",D640&lt;&gt;"C",D640&lt;&gt;"D",D640&lt;&gt;"U"),G640&lt;0,H640&lt;G640,AND(J640&lt;&gt;"BC",J640&lt;&gt;"SG",J640&lt;&gt;"KQ",J640&lt;&gt;"R"),J640="",K640="",L640="",L640&lt; 0,OR(M640="",M640&gt;15),OR(N640="",N640&gt;15),O640="",P640=""),"ERROR - Please check inputs",""))</f>
        <v/>
      </c>
      <c r="R640" s="8" cm="1">
        <f t="array" ref="R640">IF(AND(B640:D640="",G640:P640=""),"",H640-G640)</f>
        <v>60</v>
      </c>
      <c r="S640" s="8" cm="1">
        <f t="array" ref="S640">IF(AND(B640:D640="",G640:P640=""),"",P640*R640/1000*365)</f>
        <v>91980</v>
      </c>
      <c r="T640" s="8" cm="1">
        <f t="array" ref="T640">IF(AND(B640:D640="",G640:P640=""),"",MAX(0,K640-L640))</f>
        <v>0</v>
      </c>
      <c r="U640" s="8" cm="1">
        <f t="array" ref="U640">IF(AND(B640:D640="",G640:P640=""),"",VLOOKUP(J640,ABen_Rates,3,FALSE)*T640*S640)</f>
        <v>0</v>
      </c>
      <c r="V640" s="8" cm="1">
        <f t="array" ref="V640">IF(AND(B640:D640="",G640:P640=""),"",VLOOKUP(D640,Treatment_Life,2,FALSE)*U640)</f>
        <v>0</v>
      </c>
      <c r="W640" s="8" cm="1">
        <f t="array" ref="W640">IF(AND(B640:D640="",G640:P640=""),"",(H640-G640)*O640*Lane_Width*Cost_m2)</f>
        <v>1296</v>
      </c>
      <c r="X640" s="8" cm="1">
        <f t="array" ref="X640">IF(AND(B640:D640="",G640:P640=""),"",V640*Av_Cost_Coll/W640)</f>
        <v>0</v>
      </c>
      <c r="Y640" s="8" cm="1">
        <f t="array" ref="Y640">IF(AND(B640:D640="",G640:P640=""),"",VLOOKUP(CONCATENATE(M640,"-",N640),Likelihood,2,FALSE))</f>
        <v>50</v>
      </c>
      <c r="Z640" s="8" t="str" cm="1">
        <f t="array" ref="Z640">IF(AND(B640:D640="",G640:P640=""),"",IF(X640&gt;=2,IF(Y640&gt;50,"P1","P3"),IF(X640&gt;0,IF(Y640&gt;50,"P2","P5"),IF(Y640&gt;50,"P4","P6"))))</f>
        <v>P6</v>
      </c>
    </row>
    <row r="641" spans="1:26" x14ac:dyDescent="0.35">
      <c r="A641" t="s">
        <v>197</v>
      </c>
      <c r="B641">
        <v>640</v>
      </c>
      <c r="C641" t="s">
        <v>319</v>
      </c>
      <c r="D641" t="s">
        <v>52</v>
      </c>
      <c r="E641" s="5" t="s">
        <v>112</v>
      </c>
      <c r="F641" s="5" t="s">
        <v>153</v>
      </c>
      <c r="G641">
        <v>1032</v>
      </c>
      <c r="H641">
        <v>1092</v>
      </c>
      <c r="I641" t="s">
        <v>172</v>
      </c>
      <c r="J641" t="s">
        <v>13</v>
      </c>
      <c r="K641">
        <v>0.3</v>
      </c>
      <c r="L641">
        <v>0.45</v>
      </c>
      <c r="M641">
        <v>1</v>
      </c>
      <c r="N641">
        <v>1</v>
      </c>
      <c r="O641">
        <v>1</v>
      </c>
      <c r="P641">
        <v>4200</v>
      </c>
      <c r="Q641" s="8" t="str" cm="1">
        <f t="array" ref="Q641">IF(AND(B641="",D641="",G641:H641="",J641:P641),"",IF(OR(B641="",D641="",AND(D641&lt;&gt;"A",D641&lt;&gt;"B",D641&lt;&gt;"C",D641&lt;&gt;"D",D641&lt;&gt;"U"),G641&lt;0,H641&lt;G641,AND(J641&lt;&gt;"BC",J641&lt;&gt;"SG",J641&lt;&gt;"KQ",J641&lt;&gt;"R"),J641="",K641="",L641="",L641&lt; 0,OR(M641="",M641&gt;15),OR(N641="",N641&gt;15),O641="",P641=""),"ERROR - Please check inputs",""))</f>
        <v/>
      </c>
      <c r="R641" s="8" cm="1">
        <f t="array" ref="R641">IF(AND(B641:D641="",G641:P641=""),"",H641-G641)</f>
        <v>60</v>
      </c>
      <c r="S641" s="8" cm="1">
        <f t="array" ref="S641">IF(AND(B641:D641="",G641:P641=""),"",P641*R641/1000*365)</f>
        <v>91980</v>
      </c>
      <c r="T641" s="8" cm="1">
        <f t="array" ref="T641">IF(AND(B641:D641="",G641:P641=""),"",MAX(0,K641-L641))</f>
        <v>0</v>
      </c>
      <c r="U641" s="8" cm="1">
        <f t="array" ref="U641">IF(AND(B641:D641="",G641:P641=""),"",VLOOKUP(J641,ABen_Rates,3,FALSE)*T641*S641)</f>
        <v>0</v>
      </c>
      <c r="V641" s="8" cm="1">
        <f t="array" ref="V641">IF(AND(B641:D641="",G641:P641=""),"",VLOOKUP(D641,Treatment_Life,2,FALSE)*U641)</f>
        <v>0</v>
      </c>
      <c r="W641" s="8" cm="1">
        <f t="array" ref="W641">IF(AND(B641:D641="",G641:P641=""),"",(H641-G641)*O641*Lane_Width*Cost_m2)</f>
        <v>1296</v>
      </c>
      <c r="X641" s="8" cm="1">
        <f t="array" ref="X641">IF(AND(B641:D641="",G641:P641=""),"",V641*Av_Cost_Coll/W641)</f>
        <v>0</v>
      </c>
      <c r="Y641" s="8" cm="1">
        <f t="array" ref="Y641">IF(AND(B641:D641="",G641:P641=""),"",VLOOKUP(CONCATENATE(M641,"-",N641),Likelihood,2,FALSE))</f>
        <v>66</v>
      </c>
      <c r="Z641" s="8" t="str" cm="1">
        <f t="array" ref="Z641">IF(AND(B641:D641="",G641:P641=""),"",IF(X641&gt;=2,IF(Y641&gt;50,"P1","P3"),IF(X641&gt;0,IF(Y641&gt;50,"P2","P5"),IF(Y641&gt;50,"P4","P6"))))</f>
        <v>P4</v>
      </c>
    </row>
    <row r="642" spans="1:26" x14ac:dyDescent="0.35">
      <c r="A642" t="s">
        <v>197</v>
      </c>
      <c r="B642">
        <v>641</v>
      </c>
      <c r="C642" t="s">
        <v>319</v>
      </c>
      <c r="D642" t="s">
        <v>52</v>
      </c>
      <c r="E642" s="5" t="s">
        <v>112</v>
      </c>
      <c r="F642" s="5" t="s">
        <v>153</v>
      </c>
      <c r="G642">
        <v>1259</v>
      </c>
      <c r="H642">
        <v>1359</v>
      </c>
      <c r="I642" t="s">
        <v>172</v>
      </c>
      <c r="J642" t="s">
        <v>13</v>
      </c>
      <c r="K642">
        <v>0.3</v>
      </c>
      <c r="L642">
        <v>0.42000000000000004</v>
      </c>
      <c r="M642">
        <v>3</v>
      </c>
      <c r="N642">
        <v>0</v>
      </c>
      <c r="O642">
        <v>1</v>
      </c>
      <c r="P642">
        <v>4200</v>
      </c>
      <c r="Q642" s="8" t="str" cm="1">
        <f t="array" ref="Q642">IF(AND(B642="",D642="",G642:H642="",J642:P642),"",IF(OR(B642="",D642="",AND(D642&lt;&gt;"A",D642&lt;&gt;"B",D642&lt;&gt;"C",D642&lt;&gt;"D",D642&lt;&gt;"U"),G642&lt;0,H642&lt;G642,AND(J642&lt;&gt;"BC",J642&lt;&gt;"SG",J642&lt;&gt;"KQ",J642&lt;&gt;"R"),J642="",K642="",L642="",L642&lt; 0,OR(M642="",M642&gt;15),OR(N642="",N642&gt;15),O642="",P642=""),"ERROR - Please check inputs",""))</f>
        <v/>
      </c>
      <c r="R642" s="8" cm="1">
        <f t="array" ref="R642">IF(AND(B642:D642="",G642:P642=""),"",H642-G642)</f>
        <v>100</v>
      </c>
      <c r="S642" s="8" cm="1">
        <f t="array" ref="S642">IF(AND(B642:D642="",G642:P642=""),"",P642*R642/1000*365)</f>
        <v>153300</v>
      </c>
      <c r="T642" s="8" cm="1">
        <f t="array" ref="T642">IF(AND(B642:D642="",G642:P642=""),"",MAX(0,K642-L642))</f>
        <v>0</v>
      </c>
      <c r="U642" s="8" cm="1">
        <f t="array" ref="U642">IF(AND(B642:D642="",G642:P642=""),"",VLOOKUP(J642,ABen_Rates,3,FALSE)*T642*S642)</f>
        <v>0</v>
      </c>
      <c r="V642" s="8" cm="1">
        <f t="array" ref="V642">IF(AND(B642:D642="",G642:P642=""),"",VLOOKUP(D642,Treatment_Life,2,FALSE)*U642)</f>
        <v>0</v>
      </c>
      <c r="W642" s="8" cm="1">
        <f t="array" ref="W642">IF(AND(B642:D642="",G642:P642=""),"",(H642-G642)*O642*Lane_Width*Cost_m2)</f>
        <v>2160</v>
      </c>
      <c r="X642" s="8" cm="1">
        <f t="array" ref="X642">IF(AND(B642:D642="",G642:P642=""),"",V642*Av_Cost_Coll/W642)</f>
        <v>0</v>
      </c>
      <c r="Y642" s="8" cm="1">
        <f t="array" ref="Y642">IF(AND(B642:D642="",G642:P642=""),"",VLOOKUP(CONCATENATE(M642,"-",N642),Likelihood,2,FALSE))</f>
        <v>29</v>
      </c>
      <c r="Z642" s="8" t="str" cm="1">
        <f t="array" ref="Z642">IF(AND(B642:D642="",G642:P642=""),"",IF(X642&gt;=2,IF(Y642&gt;50,"P1","P3"),IF(X642&gt;0,IF(Y642&gt;50,"P2","P5"),IF(Y642&gt;50,"P4","P6"))))</f>
        <v>P6</v>
      </c>
    </row>
    <row r="643" spans="1:26" x14ac:dyDescent="0.35">
      <c r="A643" t="s">
        <v>197</v>
      </c>
      <c r="B643">
        <v>642</v>
      </c>
      <c r="C643" t="s">
        <v>319</v>
      </c>
      <c r="D643" t="s">
        <v>52</v>
      </c>
      <c r="E643" s="5" t="s">
        <v>112</v>
      </c>
      <c r="F643" s="5" t="s">
        <v>153</v>
      </c>
      <c r="G643">
        <v>1415</v>
      </c>
      <c r="H643">
        <v>1497</v>
      </c>
      <c r="I643" t="s">
        <v>172</v>
      </c>
      <c r="J643" t="s">
        <v>13</v>
      </c>
      <c r="K643">
        <v>0.3</v>
      </c>
      <c r="L643">
        <v>0.46400000000000002</v>
      </c>
      <c r="M643">
        <v>2</v>
      </c>
      <c r="N643">
        <v>0</v>
      </c>
      <c r="O643">
        <v>1</v>
      </c>
      <c r="P643">
        <v>4200</v>
      </c>
      <c r="Q643" s="8" t="str" cm="1">
        <f t="array" ref="Q643">IF(AND(B643="",D643="",G643:H643="",J643:P643),"",IF(OR(B643="",D643="",AND(D643&lt;&gt;"A",D643&lt;&gt;"B",D643&lt;&gt;"C",D643&lt;&gt;"D",D643&lt;&gt;"U"),G643&lt;0,H643&lt;G643,AND(J643&lt;&gt;"BC",J643&lt;&gt;"SG",J643&lt;&gt;"KQ",J643&lt;&gt;"R"),J643="",K643="",L643="",L643&lt; 0,OR(M643="",M643&gt;15),OR(N643="",N643&gt;15),O643="",P643=""),"ERROR - Please check inputs",""))</f>
        <v/>
      </c>
      <c r="R643" s="8" cm="1">
        <f t="array" ref="R643">IF(AND(B643:D643="",G643:P643=""),"",H643-G643)</f>
        <v>82</v>
      </c>
      <c r="S643" s="8" cm="1">
        <f t="array" ref="S643">IF(AND(B643:D643="",G643:P643=""),"",P643*R643/1000*365)</f>
        <v>125705.99999999999</v>
      </c>
      <c r="T643" s="8" cm="1">
        <f t="array" ref="T643">IF(AND(B643:D643="",G643:P643=""),"",MAX(0,K643-L643))</f>
        <v>0</v>
      </c>
      <c r="U643" s="8" cm="1">
        <f t="array" ref="U643">IF(AND(B643:D643="",G643:P643=""),"",VLOOKUP(J643,ABen_Rates,3,FALSE)*T643*S643)</f>
        <v>0</v>
      </c>
      <c r="V643" s="8" cm="1">
        <f t="array" ref="V643">IF(AND(B643:D643="",G643:P643=""),"",VLOOKUP(D643,Treatment_Life,2,FALSE)*U643)</f>
        <v>0</v>
      </c>
      <c r="W643" s="8" cm="1">
        <f t="array" ref="W643">IF(AND(B643:D643="",G643:P643=""),"",(H643-G643)*O643*Lane_Width*Cost_m2)</f>
        <v>1771.1999999999998</v>
      </c>
      <c r="X643" s="8" cm="1">
        <f t="array" ref="X643">IF(AND(B643:D643="",G643:P643=""),"",V643*Av_Cost_Coll/W643)</f>
        <v>0</v>
      </c>
      <c r="Y643" s="8" cm="1">
        <f t="array" ref="Y643">IF(AND(B643:D643="",G643:P643=""),"",VLOOKUP(CONCATENATE(M643,"-",N643),Likelihood,2,FALSE))</f>
        <v>36</v>
      </c>
      <c r="Z643" s="8" t="str" cm="1">
        <f t="array" ref="Z643">IF(AND(B643:D643="",G643:P643=""),"",IF(X643&gt;=2,IF(Y643&gt;50,"P1","P3"),IF(X643&gt;0,IF(Y643&gt;50,"P2","P5"),IF(Y643&gt;50,"P4","P6"))))</f>
        <v>P6</v>
      </c>
    </row>
    <row r="644" spans="1:26" x14ac:dyDescent="0.35">
      <c r="A644" t="s">
        <v>197</v>
      </c>
      <c r="B644">
        <v>643</v>
      </c>
      <c r="C644" t="s">
        <v>319</v>
      </c>
      <c r="D644" t="s">
        <v>52</v>
      </c>
      <c r="E644" s="5" t="s">
        <v>112</v>
      </c>
      <c r="F644" s="5" t="s">
        <v>153</v>
      </c>
      <c r="G644">
        <v>1497</v>
      </c>
      <c r="H644">
        <v>2121</v>
      </c>
      <c r="I644" t="s">
        <v>172</v>
      </c>
      <c r="J644" t="s">
        <v>7</v>
      </c>
      <c r="K644">
        <v>0.35</v>
      </c>
      <c r="L644">
        <v>0.4</v>
      </c>
      <c r="M644">
        <v>7</v>
      </c>
      <c r="N644">
        <v>0</v>
      </c>
      <c r="O644">
        <v>1</v>
      </c>
      <c r="P644">
        <v>4200</v>
      </c>
      <c r="Q644" s="8" t="str" cm="1">
        <f t="array" ref="Q644">IF(AND(B644="",D644="",G644:H644="",J644:P644),"",IF(OR(B644="",D644="",AND(D644&lt;&gt;"A",D644&lt;&gt;"B",D644&lt;&gt;"C",D644&lt;&gt;"D",D644&lt;&gt;"U"),G644&lt;0,H644&lt;G644,AND(J644&lt;&gt;"BC",J644&lt;&gt;"SG",J644&lt;&gt;"KQ",J644&lt;&gt;"R"),J644="",K644="",L644="",L644&lt; 0,OR(M644="",M644&gt;15),OR(N644="",N644&gt;15),O644="",P644=""),"ERROR - Please check inputs",""))</f>
        <v/>
      </c>
      <c r="R644" s="8" cm="1">
        <f t="array" ref="R644">IF(AND(B644:D644="",G644:P644=""),"",H644-G644)</f>
        <v>624</v>
      </c>
      <c r="S644" s="8" cm="1">
        <f t="array" ref="S644">IF(AND(B644:D644="",G644:P644=""),"",P644*R644/1000*365)</f>
        <v>956592.00000000012</v>
      </c>
      <c r="T644" s="8" cm="1">
        <f t="array" ref="T644">IF(AND(B644:D644="",G644:P644=""),"",MAX(0,K644-L644))</f>
        <v>0</v>
      </c>
      <c r="U644" s="8" cm="1">
        <f t="array" ref="U644">IF(AND(B644:D644="",G644:P644=""),"",VLOOKUP(J644,ABen_Rates,3,FALSE)*T644*S644)</f>
        <v>0</v>
      </c>
      <c r="V644" s="8" cm="1">
        <f t="array" ref="V644">IF(AND(B644:D644="",G644:P644=""),"",VLOOKUP(D644,Treatment_Life,2,FALSE)*U644)</f>
        <v>0</v>
      </c>
      <c r="W644" s="8" cm="1">
        <f t="array" ref="W644">IF(AND(B644:D644="",G644:P644=""),"",(H644-G644)*O644*Lane_Width*Cost_m2)</f>
        <v>13478.400000000001</v>
      </c>
      <c r="X644" s="8" cm="1">
        <f t="array" ref="X644">IF(AND(B644:D644="",G644:P644=""),"",V644*Av_Cost_Coll/W644)</f>
        <v>0</v>
      </c>
      <c r="Y644" s="8" cm="1">
        <f t="array" ref="Y644">IF(AND(B644:D644="",G644:P644=""),"",VLOOKUP(CONCATENATE(M644,"-",N644),Likelihood,2,FALSE))</f>
        <v>11</v>
      </c>
      <c r="Z644" s="8" t="str" cm="1">
        <f t="array" ref="Z644">IF(AND(B644:D644="",G644:P644=""),"",IF(X644&gt;=2,IF(Y644&gt;50,"P1","P3"),IF(X644&gt;0,IF(Y644&gt;50,"P2","P5"),IF(Y644&gt;50,"P4","P6"))))</f>
        <v>P6</v>
      </c>
    </row>
    <row r="645" spans="1:26" x14ac:dyDescent="0.35">
      <c r="A645" t="s">
        <v>197</v>
      </c>
      <c r="B645">
        <v>644</v>
      </c>
      <c r="C645" t="s">
        <v>319</v>
      </c>
      <c r="D645" t="s">
        <v>52</v>
      </c>
      <c r="E645" s="5" t="s">
        <v>112</v>
      </c>
      <c r="F645" s="5" t="s">
        <v>153</v>
      </c>
      <c r="G645">
        <v>2121</v>
      </c>
      <c r="H645">
        <v>2181</v>
      </c>
      <c r="I645" t="s">
        <v>172</v>
      </c>
      <c r="J645" t="s">
        <v>13</v>
      </c>
      <c r="K645">
        <v>0.3</v>
      </c>
      <c r="L645">
        <v>0.44600000000000001</v>
      </c>
      <c r="M645">
        <v>6</v>
      </c>
      <c r="N645">
        <v>0</v>
      </c>
      <c r="O645">
        <v>1</v>
      </c>
      <c r="P645">
        <v>4200</v>
      </c>
      <c r="Q645" s="8" t="str" cm="1">
        <f t="array" ref="Q645">IF(AND(B645="",D645="",G645:H645="",J645:P645),"",IF(OR(B645="",D645="",AND(D645&lt;&gt;"A",D645&lt;&gt;"B",D645&lt;&gt;"C",D645&lt;&gt;"D",D645&lt;&gt;"U"),G645&lt;0,H645&lt;G645,AND(J645&lt;&gt;"BC",J645&lt;&gt;"SG",J645&lt;&gt;"KQ",J645&lt;&gt;"R"),J645="",K645="",L645="",L645&lt; 0,OR(M645="",M645&gt;15),OR(N645="",N645&gt;15),O645="",P645=""),"ERROR - Please check inputs",""))</f>
        <v/>
      </c>
      <c r="R645" s="8" cm="1">
        <f t="array" ref="R645">IF(AND(B645:D645="",G645:P645=""),"",H645-G645)</f>
        <v>60</v>
      </c>
      <c r="S645" s="8" cm="1">
        <f t="array" ref="S645">IF(AND(B645:D645="",G645:P645=""),"",P645*R645/1000*365)</f>
        <v>91980</v>
      </c>
      <c r="T645" s="8" cm="1">
        <f t="array" ref="T645">IF(AND(B645:D645="",G645:P645=""),"",MAX(0,K645-L645))</f>
        <v>0</v>
      </c>
      <c r="U645" s="8" cm="1">
        <f t="array" ref="U645">IF(AND(B645:D645="",G645:P645=""),"",VLOOKUP(J645,ABen_Rates,3,FALSE)*T645*S645)</f>
        <v>0</v>
      </c>
      <c r="V645" s="8" cm="1">
        <f t="array" ref="V645">IF(AND(B645:D645="",G645:P645=""),"",VLOOKUP(D645,Treatment_Life,2,FALSE)*U645)</f>
        <v>0</v>
      </c>
      <c r="W645" s="8" cm="1">
        <f t="array" ref="W645">IF(AND(B645:D645="",G645:P645=""),"",(H645-G645)*O645*Lane_Width*Cost_m2)</f>
        <v>1296</v>
      </c>
      <c r="X645" s="8" cm="1">
        <f t="array" ref="X645">IF(AND(B645:D645="",G645:P645=""),"",V645*Av_Cost_Coll/W645)</f>
        <v>0</v>
      </c>
      <c r="Y645" s="8" cm="1">
        <f t="array" ref="Y645">IF(AND(B645:D645="",G645:P645=""),"",VLOOKUP(CONCATENATE(M645,"-",N645),Likelihood,2,FALSE))</f>
        <v>14</v>
      </c>
      <c r="Z645" s="8" t="str" cm="1">
        <f t="array" ref="Z645">IF(AND(B645:D645="",G645:P645=""),"",IF(X645&gt;=2,IF(Y645&gt;50,"P1","P3"),IF(X645&gt;0,IF(Y645&gt;50,"P2","P5"),IF(Y645&gt;50,"P4","P6"))))</f>
        <v>P6</v>
      </c>
    </row>
    <row r="646" spans="1:26" x14ac:dyDescent="0.35">
      <c r="A646" t="s">
        <v>197</v>
      </c>
      <c r="B646">
        <v>645</v>
      </c>
      <c r="C646" t="s">
        <v>319</v>
      </c>
      <c r="D646" t="s">
        <v>52</v>
      </c>
      <c r="E646" s="5" t="s">
        <v>112</v>
      </c>
      <c r="F646" s="5" t="s">
        <v>153</v>
      </c>
      <c r="G646">
        <v>2281</v>
      </c>
      <c r="H646">
        <v>2420</v>
      </c>
      <c r="I646" t="s">
        <v>172</v>
      </c>
      <c r="J646" t="s">
        <v>13</v>
      </c>
      <c r="K646">
        <v>0.3</v>
      </c>
      <c r="L646">
        <v>0.39</v>
      </c>
      <c r="M646">
        <v>4</v>
      </c>
      <c r="N646">
        <v>0</v>
      </c>
      <c r="O646">
        <v>1</v>
      </c>
      <c r="P646">
        <v>4200</v>
      </c>
      <c r="Q646" s="8" t="str" cm="1">
        <f t="array" ref="Q646">IF(AND(B646="",D646="",G646:H646="",J646:P646),"",IF(OR(B646="",D646="",AND(D646&lt;&gt;"A",D646&lt;&gt;"B",D646&lt;&gt;"C",D646&lt;&gt;"D",D646&lt;&gt;"U"),G646&lt;0,H646&lt;G646,AND(J646&lt;&gt;"BC",J646&lt;&gt;"SG",J646&lt;&gt;"KQ",J646&lt;&gt;"R"),J646="",K646="",L646="",L646&lt; 0,OR(M646="",M646&gt;15),OR(N646="",N646&gt;15),O646="",P646=""),"ERROR - Please check inputs",""))</f>
        <v/>
      </c>
      <c r="R646" s="8" cm="1">
        <f t="array" ref="R646">IF(AND(B646:D646="",G646:P646=""),"",H646-G646)</f>
        <v>139</v>
      </c>
      <c r="S646" s="8" cm="1">
        <f t="array" ref="S646">IF(AND(B646:D646="",G646:P646=""),"",P646*R646/1000*365)</f>
        <v>213086.99999999997</v>
      </c>
      <c r="T646" s="8" cm="1">
        <f t="array" ref="T646">IF(AND(B646:D646="",G646:P646=""),"",MAX(0,K646-L646))</f>
        <v>0</v>
      </c>
      <c r="U646" s="8" cm="1">
        <f t="array" ref="U646">IF(AND(B646:D646="",G646:P646=""),"",VLOOKUP(J646,ABen_Rates,3,FALSE)*T646*S646)</f>
        <v>0</v>
      </c>
      <c r="V646" s="8" cm="1">
        <f t="array" ref="V646">IF(AND(B646:D646="",G646:P646=""),"",VLOOKUP(D646,Treatment_Life,2,FALSE)*U646)</f>
        <v>0</v>
      </c>
      <c r="W646" s="8" cm="1">
        <f t="array" ref="W646">IF(AND(B646:D646="",G646:P646=""),"",(H646-G646)*O646*Lane_Width*Cost_m2)</f>
        <v>3002.4</v>
      </c>
      <c r="X646" s="8" cm="1">
        <f t="array" ref="X646">IF(AND(B646:D646="",G646:P646=""),"",V646*Av_Cost_Coll/W646)</f>
        <v>0</v>
      </c>
      <c r="Y646" s="8" cm="1">
        <f t="array" ref="Y646">IF(AND(B646:D646="",G646:P646=""),"",VLOOKUP(CONCATENATE(M646,"-",N646),Likelihood,2,FALSE))</f>
        <v>23</v>
      </c>
      <c r="Z646" s="8" t="str" cm="1">
        <f t="array" ref="Z646">IF(AND(B646:D646="",G646:P646=""),"",IF(X646&gt;=2,IF(Y646&gt;50,"P1","P3"),IF(X646&gt;0,IF(Y646&gt;50,"P2","P5"),IF(Y646&gt;50,"P4","P6"))))</f>
        <v>P6</v>
      </c>
    </row>
    <row r="647" spans="1:26" x14ac:dyDescent="0.35">
      <c r="A647" t="s">
        <v>197</v>
      </c>
      <c r="B647">
        <v>646</v>
      </c>
      <c r="C647" t="s">
        <v>320</v>
      </c>
      <c r="D647" t="s">
        <v>52</v>
      </c>
      <c r="E647" s="5" t="s">
        <v>112</v>
      </c>
      <c r="F647" s="5" t="s">
        <v>153</v>
      </c>
      <c r="G647">
        <v>99</v>
      </c>
      <c r="H647">
        <v>195</v>
      </c>
      <c r="I647" t="s">
        <v>154</v>
      </c>
      <c r="J647" t="s">
        <v>13</v>
      </c>
      <c r="K647">
        <v>0.3</v>
      </c>
      <c r="L647">
        <v>0.47599999999999998</v>
      </c>
      <c r="M647">
        <v>1</v>
      </c>
      <c r="N647">
        <v>0</v>
      </c>
      <c r="O647">
        <v>1</v>
      </c>
      <c r="P647">
        <v>4200</v>
      </c>
      <c r="Q647" s="8" t="str" cm="1">
        <f t="array" ref="Q647">IF(AND(B647="",D647="",G647:H647="",J647:P647),"",IF(OR(B647="",D647="",AND(D647&lt;&gt;"A",D647&lt;&gt;"B",D647&lt;&gt;"C",D647&lt;&gt;"D",D647&lt;&gt;"U"),G647&lt;0,H647&lt;G647,AND(J647&lt;&gt;"BC",J647&lt;&gt;"SG",J647&lt;&gt;"KQ",J647&lt;&gt;"R"),J647="",K647="",L647="",L647&lt; 0,OR(M647="",M647&gt;15),OR(N647="",N647&gt;15),O647="",P647=""),"ERROR - Please check inputs",""))</f>
        <v/>
      </c>
      <c r="R647" s="8" cm="1">
        <f t="array" ref="R647">IF(AND(B647:D647="",G647:P647=""),"",H647-G647)</f>
        <v>96</v>
      </c>
      <c r="S647" s="8" cm="1">
        <f t="array" ref="S647">IF(AND(B647:D647="",G647:P647=""),"",P647*R647/1000*365)</f>
        <v>147168</v>
      </c>
      <c r="T647" s="8" cm="1">
        <f t="array" ref="T647">IF(AND(B647:D647="",G647:P647=""),"",MAX(0,K647-L647))</f>
        <v>0</v>
      </c>
      <c r="U647" s="8" cm="1">
        <f t="array" ref="U647">IF(AND(B647:D647="",G647:P647=""),"",VLOOKUP(J647,ABen_Rates,3,FALSE)*T647*S647)</f>
        <v>0</v>
      </c>
      <c r="V647" s="8" cm="1">
        <f t="array" ref="V647">IF(AND(B647:D647="",G647:P647=""),"",VLOOKUP(D647,Treatment_Life,2,FALSE)*U647)</f>
        <v>0</v>
      </c>
      <c r="W647" s="8" cm="1">
        <f t="array" ref="W647">IF(AND(B647:D647="",G647:P647=""),"",(H647-G647)*O647*Lane_Width*Cost_m2)</f>
        <v>2073.6000000000004</v>
      </c>
      <c r="X647" s="8" cm="1">
        <f t="array" ref="X647">IF(AND(B647:D647="",G647:P647=""),"",V647*Av_Cost_Coll/W647)</f>
        <v>0</v>
      </c>
      <c r="Y647" s="8" cm="1">
        <f t="array" ref="Y647">IF(AND(B647:D647="",G647:P647=""),"",VLOOKUP(CONCATENATE(M647,"-",N647),Likelihood,2,FALSE))</f>
        <v>43</v>
      </c>
      <c r="Z647" s="8" t="str" cm="1">
        <f t="array" ref="Z647">IF(AND(B647:D647="",G647:P647=""),"",IF(X647&gt;=2,IF(Y647&gt;50,"P1","P3"),IF(X647&gt;0,IF(Y647&gt;50,"P2","P5"),IF(Y647&gt;50,"P4","P6"))))</f>
        <v>P6</v>
      </c>
    </row>
    <row r="648" spans="1:26" x14ac:dyDescent="0.35">
      <c r="A648" t="s">
        <v>197</v>
      </c>
      <c r="B648">
        <v>647</v>
      </c>
      <c r="C648" t="s">
        <v>320</v>
      </c>
      <c r="D648" t="s">
        <v>52</v>
      </c>
      <c r="E648" s="5" t="s">
        <v>112</v>
      </c>
      <c r="F648" s="5" t="s">
        <v>153</v>
      </c>
      <c r="G648">
        <v>294</v>
      </c>
      <c r="H648">
        <v>358</v>
      </c>
      <c r="I648" t="s">
        <v>154</v>
      </c>
      <c r="J648" t="s">
        <v>13</v>
      </c>
      <c r="K648">
        <v>0.3</v>
      </c>
      <c r="L648">
        <v>0.42699999999999999</v>
      </c>
      <c r="M648">
        <v>1</v>
      </c>
      <c r="N648">
        <v>1</v>
      </c>
      <c r="O648">
        <v>1</v>
      </c>
      <c r="P648">
        <v>4200</v>
      </c>
      <c r="Q648" s="8" t="str" cm="1">
        <f t="array" ref="Q648">IF(AND(B648="",D648="",G648:H648="",J648:P648),"",IF(OR(B648="",D648="",AND(D648&lt;&gt;"A",D648&lt;&gt;"B",D648&lt;&gt;"C",D648&lt;&gt;"D",D648&lt;&gt;"U"),G648&lt;0,H648&lt;G648,AND(J648&lt;&gt;"BC",J648&lt;&gt;"SG",J648&lt;&gt;"KQ",J648&lt;&gt;"R"),J648="",K648="",L648="",L648&lt; 0,OR(M648="",M648&gt;15),OR(N648="",N648&gt;15),O648="",P648=""),"ERROR - Please check inputs",""))</f>
        <v/>
      </c>
      <c r="R648" s="8" cm="1">
        <f t="array" ref="R648">IF(AND(B648:D648="",G648:P648=""),"",H648-G648)</f>
        <v>64</v>
      </c>
      <c r="S648" s="8" cm="1">
        <f t="array" ref="S648">IF(AND(B648:D648="",G648:P648=""),"",P648*R648/1000*365)</f>
        <v>98112</v>
      </c>
      <c r="T648" s="8" cm="1">
        <f t="array" ref="T648">IF(AND(B648:D648="",G648:P648=""),"",MAX(0,K648-L648))</f>
        <v>0</v>
      </c>
      <c r="U648" s="8" cm="1">
        <f t="array" ref="U648">IF(AND(B648:D648="",G648:P648=""),"",VLOOKUP(J648,ABen_Rates,3,FALSE)*T648*S648)</f>
        <v>0</v>
      </c>
      <c r="V648" s="8" cm="1">
        <f t="array" ref="V648">IF(AND(B648:D648="",G648:P648=""),"",VLOOKUP(D648,Treatment_Life,2,FALSE)*U648)</f>
        <v>0</v>
      </c>
      <c r="W648" s="8" cm="1">
        <f t="array" ref="W648">IF(AND(B648:D648="",G648:P648=""),"",(H648-G648)*O648*Lane_Width*Cost_m2)</f>
        <v>1382.4</v>
      </c>
      <c r="X648" s="8" cm="1">
        <f t="array" ref="X648">IF(AND(B648:D648="",G648:P648=""),"",V648*Av_Cost_Coll/W648)</f>
        <v>0</v>
      </c>
      <c r="Y648" s="8" cm="1">
        <f t="array" ref="Y648">IF(AND(B648:D648="",G648:P648=""),"",VLOOKUP(CONCATENATE(M648,"-",N648),Likelihood,2,FALSE))</f>
        <v>66</v>
      </c>
      <c r="Z648" s="8" t="str" cm="1">
        <f t="array" ref="Z648">IF(AND(B648:D648="",G648:P648=""),"",IF(X648&gt;=2,IF(Y648&gt;50,"P1","P3"),IF(X648&gt;0,IF(Y648&gt;50,"P2","P5"),IF(Y648&gt;50,"P4","P6"))))</f>
        <v>P4</v>
      </c>
    </row>
    <row r="649" spans="1:26" x14ac:dyDescent="0.35">
      <c r="A649" t="s">
        <v>197</v>
      </c>
      <c r="B649">
        <v>648</v>
      </c>
      <c r="C649" t="s">
        <v>320</v>
      </c>
      <c r="D649" t="s">
        <v>52</v>
      </c>
      <c r="E649" s="5" t="s">
        <v>112</v>
      </c>
      <c r="F649" s="5" t="s">
        <v>153</v>
      </c>
      <c r="G649">
        <v>149</v>
      </c>
      <c r="H649">
        <v>245</v>
      </c>
      <c r="I649" t="s">
        <v>172</v>
      </c>
      <c r="J649" t="s">
        <v>13</v>
      </c>
      <c r="K649">
        <v>0.3</v>
      </c>
      <c r="L649">
        <v>0.41200000000000003</v>
      </c>
      <c r="M649">
        <v>0</v>
      </c>
      <c r="N649">
        <v>0</v>
      </c>
      <c r="O649">
        <v>1</v>
      </c>
      <c r="P649">
        <v>4200</v>
      </c>
      <c r="Q649" s="8" t="str" cm="1">
        <f t="array" ref="Q649">IF(AND(B649="",D649="",G649:H649="",J649:P649),"",IF(OR(B649="",D649="",AND(D649&lt;&gt;"A",D649&lt;&gt;"B",D649&lt;&gt;"C",D649&lt;&gt;"D",D649&lt;&gt;"U"),G649&lt;0,H649&lt;G649,AND(J649&lt;&gt;"BC",J649&lt;&gt;"SG",J649&lt;&gt;"KQ",J649&lt;&gt;"R"),J649="",K649="",L649="",L649&lt; 0,OR(M649="",M649&gt;15),OR(N649="",N649&gt;15),O649="",P649=""),"ERROR - Please check inputs",""))</f>
        <v/>
      </c>
      <c r="R649" s="8" cm="1">
        <f t="array" ref="R649">IF(AND(B649:D649="",G649:P649=""),"",H649-G649)</f>
        <v>96</v>
      </c>
      <c r="S649" s="8" cm="1">
        <f t="array" ref="S649">IF(AND(B649:D649="",G649:P649=""),"",P649*R649/1000*365)</f>
        <v>147168</v>
      </c>
      <c r="T649" s="8" cm="1">
        <f t="array" ref="T649">IF(AND(B649:D649="",G649:P649=""),"",MAX(0,K649-L649))</f>
        <v>0</v>
      </c>
      <c r="U649" s="8" cm="1">
        <f t="array" ref="U649">IF(AND(B649:D649="",G649:P649=""),"",VLOOKUP(J649,ABen_Rates,3,FALSE)*T649*S649)</f>
        <v>0</v>
      </c>
      <c r="V649" s="8" cm="1">
        <f t="array" ref="V649">IF(AND(B649:D649="",G649:P649=""),"",VLOOKUP(D649,Treatment_Life,2,FALSE)*U649)</f>
        <v>0</v>
      </c>
      <c r="W649" s="8" cm="1">
        <f t="array" ref="W649">IF(AND(B649:D649="",G649:P649=""),"",(H649-G649)*O649*Lane_Width*Cost_m2)</f>
        <v>2073.6000000000004</v>
      </c>
      <c r="X649" s="8" cm="1">
        <f t="array" ref="X649">IF(AND(B649:D649="",G649:P649=""),"",V649*Av_Cost_Coll/W649)</f>
        <v>0</v>
      </c>
      <c r="Y649" s="8" cm="1">
        <f t="array" ref="Y649">IF(AND(B649:D649="",G649:P649=""),"",VLOOKUP(CONCATENATE(M649,"-",N649),Likelihood,2,FALSE))</f>
        <v>50</v>
      </c>
      <c r="Z649" s="8" t="str" cm="1">
        <f t="array" ref="Z649">IF(AND(B649:D649="",G649:P649=""),"",IF(X649&gt;=2,IF(Y649&gt;50,"P1","P3"),IF(X649&gt;0,IF(Y649&gt;50,"P2","P5"),IF(Y649&gt;50,"P4","P6"))))</f>
        <v>P6</v>
      </c>
    </row>
    <row r="650" spans="1:26" x14ac:dyDescent="0.35">
      <c r="A650" t="s">
        <v>197</v>
      </c>
      <c r="B650">
        <v>649</v>
      </c>
      <c r="C650" t="s">
        <v>320</v>
      </c>
      <c r="D650" t="s">
        <v>52</v>
      </c>
      <c r="E650" s="5" t="s">
        <v>112</v>
      </c>
      <c r="F650" s="5" t="s">
        <v>153</v>
      </c>
      <c r="G650">
        <v>344</v>
      </c>
      <c r="H650">
        <v>358</v>
      </c>
      <c r="I650" t="s">
        <v>172</v>
      </c>
      <c r="J650" t="s">
        <v>13</v>
      </c>
      <c r="K650">
        <v>0.3</v>
      </c>
      <c r="L650">
        <v>0.439</v>
      </c>
      <c r="M650">
        <v>1</v>
      </c>
      <c r="N650">
        <v>1</v>
      </c>
      <c r="O650">
        <v>1</v>
      </c>
      <c r="P650">
        <v>4200</v>
      </c>
      <c r="Q650" s="8" t="str" cm="1">
        <f t="array" ref="Q650">IF(AND(B650="",D650="",G650:H650="",J650:P650),"",IF(OR(B650="",D650="",AND(D650&lt;&gt;"A",D650&lt;&gt;"B",D650&lt;&gt;"C",D650&lt;&gt;"D",D650&lt;&gt;"U"),G650&lt;0,H650&lt;G650,AND(J650&lt;&gt;"BC",J650&lt;&gt;"SG",J650&lt;&gt;"KQ",J650&lt;&gt;"R"),J650="",K650="",L650="",L650&lt; 0,OR(M650="",M650&gt;15),OR(N650="",N650&gt;15),O650="",P650=""),"ERROR - Please check inputs",""))</f>
        <v/>
      </c>
      <c r="R650" s="8" cm="1">
        <f t="array" ref="R650">IF(AND(B650:D650="",G650:P650=""),"",H650-G650)</f>
        <v>14</v>
      </c>
      <c r="S650" s="8" cm="1">
        <f t="array" ref="S650">IF(AND(B650:D650="",G650:P650=""),"",P650*R650/1000*365)</f>
        <v>21462</v>
      </c>
      <c r="T650" s="8" cm="1">
        <f t="array" ref="T650">IF(AND(B650:D650="",G650:P650=""),"",MAX(0,K650-L650))</f>
        <v>0</v>
      </c>
      <c r="U650" s="8" cm="1">
        <f t="array" ref="U650">IF(AND(B650:D650="",G650:P650=""),"",VLOOKUP(J650,ABen_Rates,3,FALSE)*T650*S650)</f>
        <v>0</v>
      </c>
      <c r="V650" s="8" cm="1">
        <f t="array" ref="V650">IF(AND(B650:D650="",G650:P650=""),"",VLOOKUP(D650,Treatment_Life,2,FALSE)*U650)</f>
        <v>0</v>
      </c>
      <c r="W650" s="8" cm="1">
        <f t="array" ref="W650">IF(AND(B650:D650="",G650:P650=""),"",(H650-G650)*O650*Lane_Width*Cost_m2)</f>
        <v>302.39999999999998</v>
      </c>
      <c r="X650" s="8" cm="1">
        <f t="array" ref="X650">IF(AND(B650:D650="",G650:P650=""),"",V650*Av_Cost_Coll/W650)</f>
        <v>0</v>
      </c>
      <c r="Y650" s="8" cm="1">
        <f t="array" ref="Y650">IF(AND(B650:D650="",G650:P650=""),"",VLOOKUP(CONCATENATE(M650,"-",N650),Likelihood,2,FALSE))</f>
        <v>66</v>
      </c>
      <c r="Z650" s="8" t="str" cm="1">
        <f t="array" ref="Z650">IF(AND(B650:D650="",G650:P650=""),"",IF(X650&gt;=2,IF(Y650&gt;50,"P1","P3"),IF(X650&gt;0,IF(Y650&gt;50,"P2","P5"),IF(Y650&gt;50,"P4","P6"))))</f>
        <v>P4</v>
      </c>
    </row>
    <row r="651" spans="1:26" x14ac:dyDescent="0.35">
      <c r="A651" t="s">
        <v>197</v>
      </c>
      <c r="B651">
        <v>650</v>
      </c>
      <c r="C651" t="s">
        <v>321</v>
      </c>
      <c r="D651" t="s">
        <v>52</v>
      </c>
      <c r="E651" s="5" t="s">
        <v>112</v>
      </c>
      <c r="F651" s="5" t="s">
        <v>153</v>
      </c>
      <c r="G651">
        <v>109</v>
      </c>
      <c r="H651">
        <v>186</v>
      </c>
      <c r="I651" t="s">
        <v>154</v>
      </c>
      <c r="J651" t="s">
        <v>13</v>
      </c>
      <c r="K651">
        <v>0.3</v>
      </c>
      <c r="L651">
        <v>0.32900000000000001</v>
      </c>
      <c r="M651">
        <v>1</v>
      </c>
      <c r="N651">
        <v>1</v>
      </c>
      <c r="O651">
        <v>1</v>
      </c>
      <c r="P651">
        <v>4200</v>
      </c>
      <c r="Q651" s="8" t="str" cm="1">
        <f t="array" ref="Q651">IF(AND(B651="",D651="",G651:H651="",J651:P651),"",IF(OR(B651="",D651="",AND(D651&lt;&gt;"A",D651&lt;&gt;"B",D651&lt;&gt;"C",D651&lt;&gt;"D",D651&lt;&gt;"U"),G651&lt;0,H651&lt;G651,AND(J651&lt;&gt;"BC",J651&lt;&gt;"SG",J651&lt;&gt;"KQ",J651&lt;&gt;"R"),J651="",K651="",L651="",L651&lt; 0,OR(M651="",M651&gt;15),OR(N651="",N651&gt;15),O651="",P651=""),"ERROR - Please check inputs",""))</f>
        <v/>
      </c>
      <c r="R651" s="8" cm="1">
        <f t="array" ref="R651">IF(AND(B651:D651="",G651:P651=""),"",H651-G651)</f>
        <v>77</v>
      </c>
      <c r="S651" s="8" cm="1">
        <f t="array" ref="S651">IF(AND(B651:D651="",G651:P651=""),"",P651*R651/1000*365)</f>
        <v>118040.99999999999</v>
      </c>
      <c r="T651" s="8" cm="1">
        <f t="array" ref="T651">IF(AND(B651:D651="",G651:P651=""),"",MAX(0,K651-L651))</f>
        <v>0</v>
      </c>
      <c r="U651" s="8" cm="1">
        <f t="array" ref="U651">IF(AND(B651:D651="",G651:P651=""),"",VLOOKUP(J651,ABen_Rates,3,FALSE)*T651*S651)</f>
        <v>0</v>
      </c>
      <c r="V651" s="8" cm="1">
        <f t="array" ref="V651">IF(AND(B651:D651="",G651:P651=""),"",VLOOKUP(D651,Treatment_Life,2,FALSE)*U651)</f>
        <v>0</v>
      </c>
      <c r="W651" s="8" cm="1">
        <f t="array" ref="W651">IF(AND(B651:D651="",G651:P651=""),"",(H651-G651)*O651*Lane_Width*Cost_m2)</f>
        <v>1663.1999999999998</v>
      </c>
      <c r="X651" s="8" cm="1">
        <f t="array" ref="X651">IF(AND(B651:D651="",G651:P651=""),"",V651*Av_Cost_Coll/W651)</f>
        <v>0</v>
      </c>
      <c r="Y651" s="8" cm="1">
        <f t="array" ref="Y651">IF(AND(B651:D651="",G651:P651=""),"",VLOOKUP(CONCATENATE(M651,"-",N651),Likelihood,2,FALSE))</f>
        <v>66</v>
      </c>
      <c r="Z651" s="8" t="str" cm="1">
        <f t="array" ref="Z651">IF(AND(B651:D651="",G651:P651=""),"",IF(X651&gt;=2,IF(Y651&gt;50,"P1","P3"),IF(X651&gt;0,IF(Y651&gt;50,"P2","P5"),IF(Y651&gt;50,"P4","P6"))))</f>
        <v>P4</v>
      </c>
    </row>
    <row r="652" spans="1:26" x14ac:dyDescent="0.35">
      <c r="A652" t="s">
        <v>197</v>
      </c>
      <c r="B652">
        <v>651</v>
      </c>
      <c r="C652" t="s">
        <v>321</v>
      </c>
      <c r="D652" t="s">
        <v>52</v>
      </c>
      <c r="E652" s="5" t="s">
        <v>112</v>
      </c>
      <c r="F652" s="5" t="s">
        <v>153</v>
      </c>
      <c r="G652">
        <v>186</v>
      </c>
      <c r="H652">
        <v>349</v>
      </c>
      <c r="I652" t="s">
        <v>154</v>
      </c>
      <c r="J652" t="s">
        <v>7</v>
      </c>
      <c r="K652">
        <v>0.35</v>
      </c>
      <c r="L652">
        <v>0.35500000000000004</v>
      </c>
      <c r="M652">
        <v>2</v>
      </c>
      <c r="N652">
        <v>1</v>
      </c>
      <c r="O652">
        <v>1</v>
      </c>
      <c r="P652">
        <v>4200</v>
      </c>
      <c r="Q652" s="8" t="str" cm="1">
        <f t="array" ref="Q652">IF(AND(B652="",D652="",G652:H652="",J652:P652),"",IF(OR(B652="",D652="",AND(D652&lt;&gt;"A",D652&lt;&gt;"B",D652&lt;&gt;"C",D652&lt;&gt;"D",D652&lt;&gt;"U"),G652&lt;0,H652&lt;G652,AND(J652&lt;&gt;"BC",J652&lt;&gt;"SG",J652&lt;&gt;"KQ",J652&lt;&gt;"R"),J652="",K652="",L652="",L652&lt; 0,OR(M652="",M652&gt;15),OR(N652="",N652&gt;15),O652="",P652=""),"ERROR - Please check inputs",""))</f>
        <v/>
      </c>
      <c r="R652" s="8" cm="1">
        <f t="array" ref="R652">IF(AND(B652:D652="",G652:P652=""),"",H652-G652)</f>
        <v>163</v>
      </c>
      <c r="S652" s="8" cm="1">
        <f t="array" ref="S652">IF(AND(B652:D652="",G652:P652=""),"",P652*R652/1000*365)</f>
        <v>249879</v>
      </c>
      <c r="T652" s="8" cm="1">
        <f t="array" ref="T652">IF(AND(B652:D652="",G652:P652=""),"",MAX(0,K652-L652))</f>
        <v>0</v>
      </c>
      <c r="U652" s="8" cm="1">
        <f t="array" ref="U652">IF(AND(B652:D652="",G652:P652=""),"",VLOOKUP(J652,ABen_Rates,3,FALSE)*T652*S652)</f>
        <v>0</v>
      </c>
      <c r="V652" s="8" cm="1">
        <f t="array" ref="V652">IF(AND(B652:D652="",G652:P652=""),"",VLOOKUP(D652,Treatment_Life,2,FALSE)*U652)</f>
        <v>0</v>
      </c>
      <c r="W652" s="8" cm="1">
        <f t="array" ref="W652">IF(AND(B652:D652="",G652:P652=""),"",(H652-G652)*O652*Lane_Width*Cost_m2)</f>
        <v>3520.8</v>
      </c>
      <c r="X652" s="8" cm="1">
        <f t="array" ref="X652">IF(AND(B652:D652="",G652:P652=""),"",V652*Av_Cost_Coll/W652)</f>
        <v>0</v>
      </c>
      <c r="Y652" s="8" cm="1">
        <f t="array" ref="Y652">IF(AND(B652:D652="",G652:P652=""),"",VLOOKUP(CONCATENATE(M652,"-",N652),Likelihood,2,FALSE))</f>
        <v>59</v>
      </c>
      <c r="Z652" s="8" t="str" cm="1">
        <f t="array" ref="Z652">IF(AND(B652:D652="",G652:P652=""),"",IF(X652&gt;=2,IF(Y652&gt;50,"P1","P3"),IF(X652&gt;0,IF(Y652&gt;50,"P2","P5"),IF(Y652&gt;50,"P4","P6"))))</f>
        <v>P4</v>
      </c>
    </row>
    <row r="653" spans="1:26" x14ac:dyDescent="0.35">
      <c r="A653" t="s">
        <v>197</v>
      </c>
      <c r="B653">
        <v>652</v>
      </c>
      <c r="C653" t="s">
        <v>321</v>
      </c>
      <c r="D653" t="s">
        <v>52</v>
      </c>
      <c r="E653" s="5" t="s">
        <v>112</v>
      </c>
      <c r="F653" s="5" t="s">
        <v>153</v>
      </c>
      <c r="G653">
        <v>349</v>
      </c>
      <c r="H653">
        <v>426</v>
      </c>
      <c r="I653" t="s">
        <v>154</v>
      </c>
      <c r="J653" t="s">
        <v>13</v>
      </c>
      <c r="K653">
        <v>0.3</v>
      </c>
      <c r="L653">
        <v>0.372</v>
      </c>
      <c r="M653">
        <v>1</v>
      </c>
      <c r="N653">
        <v>0</v>
      </c>
      <c r="O653">
        <v>1</v>
      </c>
      <c r="P653">
        <v>4200</v>
      </c>
      <c r="Q653" s="8" t="str" cm="1">
        <f t="array" ref="Q653">IF(AND(B653="",D653="",G653:H653="",J653:P653),"",IF(OR(B653="",D653="",AND(D653&lt;&gt;"A",D653&lt;&gt;"B",D653&lt;&gt;"C",D653&lt;&gt;"D",D653&lt;&gt;"U"),G653&lt;0,H653&lt;G653,AND(J653&lt;&gt;"BC",J653&lt;&gt;"SG",J653&lt;&gt;"KQ",J653&lt;&gt;"R"),J653="",K653="",L653="",L653&lt; 0,OR(M653="",M653&gt;15),OR(N653="",N653&gt;15),O653="",P653=""),"ERROR - Please check inputs",""))</f>
        <v/>
      </c>
      <c r="R653" s="8" cm="1">
        <f t="array" ref="R653">IF(AND(B653:D653="",G653:P653=""),"",H653-G653)</f>
        <v>77</v>
      </c>
      <c r="S653" s="8" cm="1">
        <f t="array" ref="S653">IF(AND(B653:D653="",G653:P653=""),"",P653*R653/1000*365)</f>
        <v>118040.99999999999</v>
      </c>
      <c r="T653" s="8" cm="1">
        <f t="array" ref="T653">IF(AND(B653:D653="",G653:P653=""),"",MAX(0,K653-L653))</f>
        <v>0</v>
      </c>
      <c r="U653" s="8" cm="1">
        <f t="array" ref="U653">IF(AND(B653:D653="",G653:P653=""),"",VLOOKUP(J653,ABen_Rates,3,FALSE)*T653*S653)</f>
        <v>0</v>
      </c>
      <c r="V653" s="8" cm="1">
        <f t="array" ref="V653">IF(AND(B653:D653="",G653:P653=""),"",VLOOKUP(D653,Treatment_Life,2,FALSE)*U653)</f>
        <v>0</v>
      </c>
      <c r="W653" s="8" cm="1">
        <f t="array" ref="W653">IF(AND(B653:D653="",G653:P653=""),"",(H653-G653)*O653*Lane_Width*Cost_m2)</f>
        <v>1663.1999999999998</v>
      </c>
      <c r="X653" s="8" cm="1">
        <f t="array" ref="X653">IF(AND(B653:D653="",G653:P653=""),"",V653*Av_Cost_Coll/W653)</f>
        <v>0</v>
      </c>
      <c r="Y653" s="8" cm="1">
        <f t="array" ref="Y653">IF(AND(B653:D653="",G653:P653=""),"",VLOOKUP(CONCATENATE(M653,"-",N653),Likelihood,2,FALSE))</f>
        <v>43</v>
      </c>
      <c r="Z653" s="8" t="str" cm="1">
        <f t="array" ref="Z653">IF(AND(B653:D653="",G653:P653=""),"",IF(X653&gt;=2,IF(Y653&gt;50,"P1","P3"),IF(X653&gt;0,IF(Y653&gt;50,"P2","P5"),IF(Y653&gt;50,"P4","P6"))))</f>
        <v>P6</v>
      </c>
    </row>
    <row r="654" spans="1:26" x14ac:dyDescent="0.35">
      <c r="A654" t="s">
        <v>197</v>
      </c>
      <c r="B654">
        <v>653</v>
      </c>
      <c r="C654" t="s">
        <v>321</v>
      </c>
      <c r="D654" t="s">
        <v>52</v>
      </c>
      <c r="E654" s="5" t="s">
        <v>112</v>
      </c>
      <c r="F654" s="5" t="s">
        <v>153</v>
      </c>
      <c r="G654">
        <v>426</v>
      </c>
      <c r="H654">
        <v>626</v>
      </c>
      <c r="I654" t="s">
        <v>154</v>
      </c>
      <c r="J654" t="s">
        <v>7</v>
      </c>
      <c r="K654">
        <v>0.35</v>
      </c>
      <c r="L654">
        <v>0.378</v>
      </c>
      <c r="M654">
        <v>0</v>
      </c>
      <c r="N654">
        <v>0</v>
      </c>
      <c r="O654">
        <v>1</v>
      </c>
      <c r="P654">
        <v>4200</v>
      </c>
      <c r="Q654" s="8" t="str" cm="1">
        <f t="array" ref="Q654">IF(AND(B654="",D654="",G654:H654="",J654:P654),"",IF(OR(B654="",D654="",AND(D654&lt;&gt;"A",D654&lt;&gt;"B",D654&lt;&gt;"C",D654&lt;&gt;"D",D654&lt;&gt;"U"),G654&lt;0,H654&lt;G654,AND(J654&lt;&gt;"BC",J654&lt;&gt;"SG",J654&lt;&gt;"KQ",J654&lt;&gt;"R"),J654="",K654="",L654="",L654&lt; 0,OR(M654="",M654&gt;15),OR(N654="",N654&gt;15),O654="",P654=""),"ERROR - Please check inputs",""))</f>
        <v/>
      </c>
      <c r="R654" s="8" cm="1">
        <f t="array" ref="R654">IF(AND(B654:D654="",G654:P654=""),"",H654-G654)</f>
        <v>200</v>
      </c>
      <c r="S654" s="8" cm="1">
        <f t="array" ref="S654">IF(AND(B654:D654="",G654:P654=""),"",P654*R654/1000*365)</f>
        <v>306600</v>
      </c>
      <c r="T654" s="8" cm="1">
        <f t="array" ref="T654">IF(AND(B654:D654="",G654:P654=""),"",MAX(0,K654-L654))</f>
        <v>0</v>
      </c>
      <c r="U654" s="8" cm="1">
        <f t="array" ref="U654">IF(AND(B654:D654="",G654:P654=""),"",VLOOKUP(J654,ABen_Rates,3,FALSE)*T654*S654)</f>
        <v>0</v>
      </c>
      <c r="V654" s="8" cm="1">
        <f t="array" ref="V654">IF(AND(B654:D654="",G654:P654=""),"",VLOOKUP(D654,Treatment_Life,2,FALSE)*U654)</f>
        <v>0</v>
      </c>
      <c r="W654" s="8" cm="1">
        <f t="array" ref="W654">IF(AND(B654:D654="",G654:P654=""),"",(H654-G654)*O654*Lane_Width*Cost_m2)</f>
        <v>4320</v>
      </c>
      <c r="X654" s="8" cm="1">
        <f t="array" ref="X654">IF(AND(B654:D654="",G654:P654=""),"",V654*Av_Cost_Coll/W654)</f>
        <v>0</v>
      </c>
      <c r="Y654" s="8" cm="1">
        <f t="array" ref="Y654">IF(AND(B654:D654="",G654:P654=""),"",VLOOKUP(CONCATENATE(M654,"-",N654),Likelihood,2,FALSE))</f>
        <v>50</v>
      </c>
      <c r="Z654" s="8" t="str" cm="1">
        <f t="array" ref="Z654">IF(AND(B654:D654="",G654:P654=""),"",IF(X654&gt;=2,IF(Y654&gt;50,"P1","P3"),IF(X654&gt;0,IF(Y654&gt;50,"P2","P5"),IF(Y654&gt;50,"P4","P6"))))</f>
        <v>P6</v>
      </c>
    </row>
    <row r="655" spans="1:26" x14ac:dyDescent="0.35">
      <c r="A655" t="s">
        <v>197</v>
      </c>
      <c r="B655">
        <v>654</v>
      </c>
      <c r="C655" t="s">
        <v>321</v>
      </c>
      <c r="D655" t="s">
        <v>52</v>
      </c>
      <c r="E655" s="5" t="s">
        <v>112</v>
      </c>
      <c r="F655" s="5" t="s">
        <v>153</v>
      </c>
      <c r="G655">
        <v>745</v>
      </c>
      <c r="H655">
        <v>852</v>
      </c>
      <c r="I655" t="s">
        <v>154</v>
      </c>
      <c r="J655" t="s">
        <v>13</v>
      </c>
      <c r="K655">
        <v>0.3</v>
      </c>
      <c r="L655">
        <v>0.46899999999999997</v>
      </c>
      <c r="M655">
        <v>2</v>
      </c>
      <c r="N655">
        <v>0</v>
      </c>
      <c r="O655">
        <v>1</v>
      </c>
      <c r="P655">
        <v>4200</v>
      </c>
      <c r="Q655" s="8" t="str" cm="1">
        <f t="array" ref="Q655">IF(AND(B655="",D655="",G655:H655="",J655:P655),"",IF(OR(B655="",D655="",AND(D655&lt;&gt;"A",D655&lt;&gt;"B",D655&lt;&gt;"C",D655&lt;&gt;"D",D655&lt;&gt;"U"),G655&lt;0,H655&lt;G655,AND(J655&lt;&gt;"BC",J655&lt;&gt;"SG",J655&lt;&gt;"KQ",J655&lt;&gt;"R"),J655="",K655="",L655="",L655&lt; 0,OR(M655="",M655&gt;15),OR(N655="",N655&gt;15),O655="",P655=""),"ERROR - Please check inputs",""))</f>
        <v/>
      </c>
      <c r="R655" s="8" cm="1">
        <f t="array" ref="R655">IF(AND(B655:D655="",G655:P655=""),"",H655-G655)</f>
        <v>107</v>
      </c>
      <c r="S655" s="8" cm="1">
        <f t="array" ref="S655">IF(AND(B655:D655="",G655:P655=""),"",P655*R655/1000*365)</f>
        <v>164031</v>
      </c>
      <c r="T655" s="8" cm="1">
        <f t="array" ref="T655">IF(AND(B655:D655="",G655:P655=""),"",MAX(0,K655-L655))</f>
        <v>0</v>
      </c>
      <c r="U655" s="8" cm="1">
        <f t="array" ref="U655">IF(AND(B655:D655="",G655:P655=""),"",VLOOKUP(J655,ABen_Rates,3,FALSE)*T655*S655)</f>
        <v>0</v>
      </c>
      <c r="V655" s="8" cm="1">
        <f t="array" ref="V655">IF(AND(B655:D655="",G655:P655=""),"",VLOOKUP(D655,Treatment_Life,2,FALSE)*U655)</f>
        <v>0</v>
      </c>
      <c r="W655" s="8" cm="1">
        <f t="array" ref="W655">IF(AND(B655:D655="",G655:P655=""),"",(H655-G655)*O655*Lane_Width*Cost_m2)</f>
        <v>2311.1999999999998</v>
      </c>
      <c r="X655" s="8" cm="1">
        <f t="array" ref="X655">IF(AND(B655:D655="",G655:P655=""),"",V655*Av_Cost_Coll/W655)</f>
        <v>0</v>
      </c>
      <c r="Y655" s="8" cm="1">
        <f t="array" ref="Y655">IF(AND(B655:D655="",G655:P655=""),"",VLOOKUP(CONCATENATE(M655,"-",N655),Likelihood,2,FALSE))</f>
        <v>36</v>
      </c>
      <c r="Z655" s="8" t="str" cm="1">
        <f t="array" ref="Z655">IF(AND(B655:D655="",G655:P655=""),"",IF(X655&gt;=2,IF(Y655&gt;50,"P1","P3"),IF(X655&gt;0,IF(Y655&gt;50,"P2","P5"),IF(Y655&gt;50,"P4","P6"))))</f>
        <v>P6</v>
      </c>
    </row>
    <row r="656" spans="1:26" x14ac:dyDescent="0.35">
      <c r="A656" t="s">
        <v>197</v>
      </c>
      <c r="B656">
        <v>655</v>
      </c>
      <c r="C656" t="s">
        <v>321</v>
      </c>
      <c r="D656" t="s">
        <v>52</v>
      </c>
      <c r="E656" s="5" t="s">
        <v>112</v>
      </c>
      <c r="F656" s="5" t="s">
        <v>153</v>
      </c>
      <c r="G656">
        <v>852</v>
      </c>
      <c r="H656">
        <v>966</v>
      </c>
      <c r="I656" t="s">
        <v>154</v>
      </c>
      <c r="J656" t="s">
        <v>13</v>
      </c>
      <c r="K656">
        <v>0.3</v>
      </c>
      <c r="L656">
        <v>0.42699999999999999</v>
      </c>
      <c r="M656">
        <v>2</v>
      </c>
      <c r="N656">
        <v>0</v>
      </c>
      <c r="O656">
        <v>1</v>
      </c>
      <c r="P656">
        <v>4200</v>
      </c>
      <c r="Q656" s="8" t="str" cm="1">
        <f t="array" ref="Q656">IF(AND(B656="",D656="",G656:H656="",J656:P656),"",IF(OR(B656="",D656="",AND(D656&lt;&gt;"A",D656&lt;&gt;"B",D656&lt;&gt;"C",D656&lt;&gt;"D",D656&lt;&gt;"U"),G656&lt;0,H656&lt;G656,AND(J656&lt;&gt;"BC",J656&lt;&gt;"SG",J656&lt;&gt;"KQ",J656&lt;&gt;"R"),J656="",K656="",L656="",L656&lt; 0,OR(M656="",M656&gt;15),OR(N656="",N656&gt;15),O656="",P656=""),"ERROR - Please check inputs",""))</f>
        <v/>
      </c>
      <c r="R656" s="8" cm="1">
        <f t="array" ref="R656">IF(AND(B656:D656="",G656:P656=""),"",H656-G656)</f>
        <v>114</v>
      </c>
      <c r="S656" s="8" cm="1">
        <f t="array" ref="S656">IF(AND(B656:D656="",G656:P656=""),"",P656*R656/1000*365)</f>
        <v>174762</v>
      </c>
      <c r="T656" s="8" cm="1">
        <f t="array" ref="T656">IF(AND(B656:D656="",G656:P656=""),"",MAX(0,K656-L656))</f>
        <v>0</v>
      </c>
      <c r="U656" s="8" cm="1">
        <f t="array" ref="U656">IF(AND(B656:D656="",G656:P656=""),"",VLOOKUP(J656,ABen_Rates,3,FALSE)*T656*S656)</f>
        <v>0</v>
      </c>
      <c r="V656" s="8" cm="1">
        <f t="array" ref="V656">IF(AND(B656:D656="",G656:P656=""),"",VLOOKUP(D656,Treatment_Life,2,FALSE)*U656)</f>
        <v>0</v>
      </c>
      <c r="W656" s="8" cm="1">
        <f t="array" ref="W656">IF(AND(B656:D656="",G656:P656=""),"",(H656-G656)*O656*Lane_Width*Cost_m2)</f>
        <v>2462.4</v>
      </c>
      <c r="X656" s="8" cm="1">
        <f t="array" ref="X656">IF(AND(B656:D656="",G656:P656=""),"",V656*Av_Cost_Coll/W656)</f>
        <v>0</v>
      </c>
      <c r="Y656" s="8" cm="1">
        <f t="array" ref="Y656">IF(AND(B656:D656="",G656:P656=""),"",VLOOKUP(CONCATENATE(M656,"-",N656),Likelihood,2,FALSE))</f>
        <v>36</v>
      </c>
      <c r="Z656" s="8" t="str" cm="1">
        <f t="array" ref="Z656">IF(AND(B656:D656="",G656:P656=""),"",IF(X656&gt;=2,IF(Y656&gt;50,"P1","P3"),IF(X656&gt;0,IF(Y656&gt;50,"P2","P5"),IF(Y656&gt;50,"P4","P6"))))</f>
        <v>P6</v>
      </c>
    </row>
    <row r="657" spans="1:26" x14ac:dyDescent="0.35">
      <c r="A657" t="s">
        <v>197</v>
      </c>
      <c r="B657">
        <v>656</v>
      </c>
      <c r="C657" t="s">
        <v>321</v>
      </c>
      <c r="D657" t="s">
        <v>52</v>
      </c>
      <c r="E657" s="5" t="s">
        <v>112</v>
      </c>
      <c r="F657" s="5" t="s">
        <v>153</v>
      </c>
      <c r="G657">
        <v>159</v>
      </c>
      <c r="H657">
        <v>236</v>
      </c>
      <c r="I657" t="s">
        <v>172</v>
      </c>
      <c r="J657" t="s">
        <v>13</v>
      </c>
      <c r="K657">
        <v>0.3</v>
      </c>
      <c r="L657">
        <v>0.378</v>
      </c>
      <c r="M657">
        <v>2</v>
      </c>
      <c r="N657">
        <v>1</v>
      </c>
      <c r="O657">
        <v>1</v>
      </c>
      <c r="P657">
        <v>4200</v>
      </c>
      <c r="Q657" s="8" t="str" cm="1">
        <f t="array" ref="Q657">IF(AND(B657="",D657="",G657:H657="",J657:P657),"",IF(OR(B657="",D657="",AND(D657&lt;&gt;"A",D657&lt;&gt;"B",D657&lt;&gt;"C",D657&lt;&gt;"D",D657&lt;&gt;"U"),G657&lt;0,H657&lt;G657,AND(J657&lt;&gt;"BC",J657&lt;&gt;"SG",J657&lt;&gt;"KQ",J657&lt;&gt;"R"),J657="",K657="",L657="",L657&lt; 0,OR(M657="",M657&gt;15),OR(N657="",N657&gt;15),O657="",P657=""),"ERROR - Please check inputs",""))</f>
        <v/>
      </c>
      <c r="R657" s="8" cm="1">
        <f t="array" ref="R657">IF(AND(B657:D657="",G657:P657=""),"",H657-G657)</f>
        <v>77</v>
      </c>
      <c r="S657" s="8" cm="1">
        <f t="array" ref="S657">IF(AND(B657:D657="",G657:P657=""),"",P657*R657/1000*365)</f>
        <v>118040.99999999999</v>
      </c>
      <c r="T657" s="8" cm="1">
        <f t="array" ref="T657">IF(AND(B657:D657="",G657:P657=""),"",MAX(0,K657-L657))</f>
        <v>0</v>
      </c>
      <c r="U657" s="8" cm="1">
        <f t="array" ref="U657">IF(AND(B657:D657="",G657:P657=""),"",VLOOKUP(J657,ABen_Rates,3,FALSE)*T657*S657)</f>
        <v>0</v>
      </c>
      <c r="V657" s="8" cm="1">
        <f t="array" ref="V657">IF(AND(B657:D657="",G657:P657=""),"",VLOOKUP(D657,Treatment_Life,2,FALSE)*U657)</f>
        <v>0</v>
      </c>
      <c r="W657" s="8" cm="1">
        <f t="array" ref="W657">IF(AND(B657:D657="",G657:P657=""),"",(H657-G657)*O657*Lane_Width*Cost_m2)</f>
        <v>1663.1999999999998</v>
      </c>
      <c r="X657" s="8" cm="1">
        <f t="array" ref="X657">IF(AND(B657:D657="",G657:P657=""),"",V657*Av_Cost_Coll/W657)</f>
        <v>0</v>
      </c>
      <c r="Y657" s="8" cm="1">
        <f t="array" ref="Y657">IF(AND(B657:D657="",G657:P657=""),"",VLOOKUP(CONCATENATE(M657,"-",N657),Likelihood,2,FALSE))</f>
        <v>59</v>
      </c>
      <c r="Z657" s="8" t="str" cm="1">
        <f t="array" ref="Z657">IF(AND(B657:D657="",G657:P657=""),"",IF(X657&gt;=2,IF(Y657&gt;50,"P1","P3"),IF(X657&gt;0,IF(Y657&gt;50,"P2","P5"),IF(Y657&gt;50,"P4","P6"))))</f>
        <v>P4</v>
      </c>
    </row>
    <row r="658" spans="1:26" x14ac:dyDescent="0.35">
      <c r="A658" t="s">
        <v>197</v>
      </c>
      <c r="B658">
        <v>657</v>
      </c>
      <c r="C658" t="s">
        <v>321</v>
      </c>
      <c r="D658" t="s">
        <v>52</v>
      </c>
      <c r="E658" s="5" t="s">
        <v>112</v>
      </c>
      <c r="F658" s="5" t="s">
        <v>153</v>
      </c>
      <c r="G658">
        <v>236</v>
      </c>
      <c r="H658">
        <v>399</v>
      </c>
      <c r="I658" t="s">
        <v>172</v>
      </c>
      <c r="J658" t="s">
        <v>7</v>
      </c>
      <c r="K658">
        <v>0.35</v>
      </c>
      <c r="L658">
        <v>0.35200000000000004</v>
      </c>
      <c r="M658">
        <v>2</v>
      </c>
      <c r="N658">
        <v>1</v>
      </c>
      <c r="O658">
        <v>1</v>
      </c>
      <c r="P658">
        <v>4200</v>
      </c>
      <c r="Q658" s="8" t="str" cm="1">
        <f t="array" ref="Q658">IF(AND(B658="",D658="",G658:H658="",J658:P658),"",IF(OR(B658="",D658="",AND(D658&lt;&gt;"A",D658&lt;&gt;"B",D658&lt;&gt;"C",D658&lt;&gt;"D",D658&lt;&gt;"U"),G658&lt;0,H658&lt;G658,AND(J658&lt;&gt;"BC",J658&lt;&gt;"SG",J658&lt;&gt;"KQ",J658&lt;&gt;"R"),J658="",K658="",L658="",L658&lt; 0,OR(M658="",M658&gt;15),OR(N658="",N658&gt;15),O658="",P658=""),"ERROR - Please check inputs",""))</f>
        <v/>
      </c>
      <c r="R658" s="8" cm="1">
        <f t="array" ref="R658">IF(AND(B658:D658="",G658:P658=""),"",H658-G658)</f>
        <v>163</v>
      </c>
      <c r="S658" s="8" cm="1">
        <f t="array" ref="S658">IF(AND(B658:D658="",G658:P658=""),"",P658*R658/1000*365)</f>
        <v>249879</v>
      </c>
      <c r="T658" s="8" cm="1">
        <f t="array" ref="T658">IF(AND(B658:D658="",G658:P658=""),"",MAX(0,K658-L658))</f>
        <v>0</v>
      </c>
      <c r="U658" s="8" cm="1">
        <f t="array" ref="U658">IF(AND(B658:D658="",G658:P658=""),"",VLOOKUP(J658,ABen_Rates,3,FALSE)*T658*S658)</f>
        <v>0</v>
      </c>
      <c r="V658" s="8" cm="1">
        <f t="array" ref="V658">IF(AND(B658:D658="",G658:P658=""),"",VLOOKUP(D658,Treatment_Life,2,FALSE)*U658)</f>
        <v>0</v>
      </c>
      <c r="W658" s="8" cm="1">
        <f t="array" ref="W658">IF(AND(B658:D658="",G658:P658=""),"",(H658-G658)*O658*Lane_Width*Cost_m2)</f>
        <v>3520.8</v>
      </c>
      <c r="X658" s="8" cm="1">
        <f t="array" ref="X658">IF(AND(B658:D658="",G658:P658=""),"",V658*Av_Cost_Coll/W658)</f>
        <v>0</v>
      </c>
      <c r="Y658" s="8" cm="1">
        <f t="array" ref="Y658">IF(AND(B658:D658="",G658:P658=""),"",VLOOKUP(CONCATENATE(M658,"-",N658),Likelihood,2,FALSE))</f>
        <v>59</v>
      </c>
      <c r="Z658" s="8" t="str" cm="1">
        <f t="array" ref="Z658">IF(AND(B658:D658="",G658:P658=""),"",IF(X658&gt;=2,IF(Y658&gt;50,"P1","P3"),IF(X658&gt;0,IF(Y658&gt;50,"P2","P5"),IF(Y658&gt;50,"P4","P6"))))</f>
        <v>P4</v>
      </c>
    </row>
    <row r="659" spans="1:26" x14ac:dyDescent="0.35">
      <c r="A659" t="s">
        <v>197</v>
      </c>
      <c r="B659">
        <v>658</v>
      </c>
      <c r="C659" t="s">
        <v>321</v>
      </c>
      <c r="D659" t="s">
        <v>52</v>
      </c>
      <c r="E659" s="5" t="s">
        <v>112</v>
      </c>
      <c r="F659" s="5" t="s">
        <v>153</v>
      </c>
      <c r="G659">
        <v>399</v>
      </c>
      <c r="H659">
        <v>476</v>
      </c>
      <c r="I659" t="s">
        <v>172</v>
      </c>
      <c r="J659" t="s">
        <v>13</v>
      </c>
      <c r="K659">
        <v>0.3</v>
      </c>
      <c r="L659">
        <v>0.36599999999999999</v>
      </c>
      <c r="M659">
        <v>0</v>
      </c>
      <c r="N659">
        <v>0</v>
      </c>
      <c r="O659">
        <v>1</v>
      </c>
      <c r="P659">
        <v>4200</v>
      </c>
      <c r="Q659" s="8" t="str" cm="1">
        <f t="array" ref="Q659">IF(AND(B659="",D659="",G659:H659="",J659:P659),"",IF(OR(B659="",D659="",AND(D659&lt;&gt;"A",D659&lt;&gt;"B",D659&lt;&gt;"C",D659&lt;&gt;"D",D659&lt;&gt;"U"),G659&lt;0,H659&lt;G659,AND(J659&lt;&gt;"BC",J659&lt;&gt;"SG",J659&lt;&gt;"KQ",J659&lt;&gt;"R"),J659="",K659="",L659="",L659&lt; 0,OR(M659="",M659&gt;15),OR(N659="",N659&gt;15),O659="",P659=""),"ERROR - Please check inputs",""))</f>
        <v/>
      </c>
      <c r="R659" s="8" cm="1">
        <f t="array" ref="R659">IF(AND(B659:D659="",G659:P659=""),"",H659-G659)</f>
        <v>77</v>
      </c>
      <c r="S659" s="8" cm="1">
        <f t="array" ref="S659">IF(AND(B659:D659="",G659:P659=""),"",P659*R659/1000*365)</f>
        <v>118040.99999999999</v>
      </c>
      <c r="T659" s="8" cm="1">
        <f t="array" ref="T659">IF(AND(B659:D659="",G659:P659=""),"",MAX(0,K659-L659))</f>
        <v>0</v>
      </c>
      <c r="U659" s="8" cm="1">
        <f t="array" ref="U659">IF(AND(B659:D659="",G659:P659=""),"",VLOOKUP(J659,ABen_Rates,3,FALSE)*T659*S659)</f>
        <v>0</v>
      </c>
      <c r="V659" s="8" cm="1">
        <f t="array" ref="V659">IF(AND(B659:D659="",G659:P659=""),"",VLOOKUP(D659,Treatment_Life,2,FALSE)*U659)</f>
        <v>0</v>
      </c>
      <c r="W659" s="8" cm="1">
        <f t="array" ref="W659">IF(AND(B659:D659="",G659:P659=""),"",(H659-G659)*O659*Lane_Width*Cost_m2)</f>
        <v>1663.1999999999998</v>
      </c>
      <c r="X659" s="8" cm="1">
        <f t="array" ref="X659">IF(AND(B659:D659="",G659:P659=""),"",V659*Av_Cost_Coll/W659)</f>
        <v>0</v>
      </c>
      <c r="Y659" s="8" cm="1">
        <f t="array" ref="Y659">IF(AND(B659:D659="",G659:P659=""),"",VLOOKUP(CONCATENATE(M659,"-",N659),Likelihood,2,FALSE))</f>
        <v>50</v>
      </c>
      <c r="Z659" s="8" t="str" cm="1">
        <f t="array" ref="Z659">IF(AND(B659:D659="",G659:P659=""),"",IF(X659&gt;=2,IF(Y659&gt;50,"P1","P3"),IF(X659&gt;0,IF(Y659&gt;50,"P2","P5"),IF(Y659&gt;50,"P4","P6"))))</f>
        <v>P6</v>
      </c>
    </row>
    <row r="660" spans="1:26" x14ac:dyDescent="0.35">
      <c r="A660" t="s">
        <v>197</v>
      </c>
      <c r="B660">
        <v>659</v>
      </c>
      <c r="C660" t="s">
        <v>321</v>
      </c>
      <c r="D660" t="s">
        <v>52</v>
      </c>
      <c r="E660" s="5" t="s">
        <v>112</v>
      </c>
      <c r="F660" s="5" t="s">
        <v>153</v>
      </c>
      <c r="G660">
        <v>476</v>
      </c>
      <c r="H660">
        <v>795</v>
      </c>
      <c r="I660" t="s">
        <v>172</v>
      </c>
      <c r="J660" t="s">
        <v>7</v>
      </c>
      <c r="K660">
        <v>0.35</v>
      </c>
      <c r="L660">
        <v>0.38400000000000001</v>
      </c>
      <c r="M660">
        <v>2</v>
      </c>
      <c r="N660">
        <v>0</v>
      </c>
      <c r="O660">
        <v>1</v>
      </c>
      <c r="P660">
        <v>4200</v>
      </c>
      <c r="Q660" s="8" t="str" cm="1">
        <f t="array" ref="Q660">IF(AND(B660="",D660="",G660:H660="",J660:P660),"",IF(OR(B660="",D660="",AND(D660&lt;&gt;"A",D660&lt;&gt;"B",D660&lt;&gt;"C",D660&lt;&gt;"D",D660&lt;&gt;"U"),G660&lt;0,H660&lt;G660,AND(J660&lt;&gt;"BC",J660&lt;&gt;"SG",J660&lt;&gt;"KQ",J660&lt;&gt;"R"),J660="",K660="",L660="",L660&lt; 0,OR(M660="",M660&gt;15),OR(N660="",N660&gt;15),O660="",P660=""),"ERROR - Please check inputs",""))</f>
        <v/>
      </c>
      <c r="R660" s="8" cm="1">
        <f t="array" ref="R660">IF(AND(B660:D660="",G660:P660=""),"",H660-G660)</f>
        <v>319</v>
      </c>
      <c r="S660" s="8" cm="1">
        <f t="array" ref="S660">IF(AND(B660:D660="",G660:P660=""),"",P660*R660/1000*365)</f>
        <v>489027</v>
      </c>
      <c r="T660" s="8" cm="1">
        <f t="array" ref="T660">IF(AND(B660:D660="",G660:P660=""),"",MAX(0,K660-L660))</f>
        <v>0</v>
      </c>
      <c r="U660" s="8" cm="1">
        <f t="array" ref="U660">IF(AND(B660:D660="",G660:P660=""),"",VLOOKUP(J660,ABen_Rates,3,FALSE)*T660*S660)</f>
        <v>0</v>
      </c>
      <c r="V660" s="8" cm="1">
        <f t="array" ref="V660">IF(AND(B660:D660="",G660:P660=""),"",VLOOKUP(D660,Treatment_Life,2,FALSE)*U660)</f>
        <v>0</v>
      </c>
      <c r="W660" s="8" cm="1">
        <f t="array" ref="W660">IF(AND(B660:D660="",G660:P660=""),"",(H660-G660)*O660*Lane_Width*Cost_m2)</f>
        <v>6890.4000000000005</v>
      </c>
      <c r="X660" s="8" cm="1">
        <f t="array" ref="X660">IF(AND(B660:D660="",G660:P660=""),"",V660*Av_Cost_Coll/W660)</f>
        <v>0</v>
      </c>
      <c r="Y660" s="8" cm="1">
        <f t="array" ref="Y660">IF(AND(B660:D660="",G660:P660=""),"",VLOOKUP(CONCATENATE(M660,"-",N660),Likelihood,2,FALSE))</f>
        <v>36</v>
      </c>
      <c r="Z660" s="8" t="str" cm="1">
        <f t="array" ref="Z660">IF(AND(B660:D660="",G660:P660=""),"",IF(X660&gt;=2,IF(Y660&gt;50,"P1","P3"),IF(X660&gt;0,IF(Y660&gt;50,"P2","P5"),IF(Y660&gt;50,"P4","P6"))))</f>
        <v>P6</v>
      </c>
    </row>
    <row r="661" spans="1:26" x14ac:dyDescent="0.35">
      <c r="A661" t="s">
        <v>197</v>
      </c>
      <c r="B661">
        <v>660</v>
      </c>
      <c r="C661" t="s">
        <v>321</v>
      </c>
      <c r="D661" t="s">
        <v>52</v>
      </c>
      <c r="E661" s="5" t="s">
        <v>112</v>
      </c>
      <c r="F661" s="5" t="s">
        <v>153</v>
      </c>
      <c r="G661">
        <v>795</v>
      </c>
      <c r="H661">
        <v>902</v>
      </c>
      <c r="I661" t="s">
        <v>172</v>
      </c>
      <c r="J661" t="s">
        <v>13</v>
      </c>
      <c r="K661">
        <v>0.3</v>
      </c>
      <c r="L661">
        <v>0.44700000000000001</v>
      </c>
      <c r="M661">
        <v>2</v>
      </c>
      <c r="N661">
        <v>0</v>
      </c>
      <c r="O661">
        <v>1</v>
      </c>
      <c r="P661">
        <v>4200</v>
      </c>
      <c r="Q661" s="8" t="str" cm="1">
        <f t="array" ref="Q661">IF(AND(B661="",D661="",G661:H661="",J661:P661),"",IF(OR(B661="",D661="",AND(D661&lt;&gt;"A",D661&lt;&gt;"B",D661&lt;&gt;"C",D661&lt;&gt;"D",D661&lt;&gt;"U"),G661&lt;0,H661&lt;G661,AND(J661&lt;&gt;"BC",J661&lt;&gt;"SG",J661&lt;&gt;"KQ",J661&lt;&gt;"R"),J661="",K661="",L661="",L661&lt; 0,OR(M661="",M661&gt;15),OR(N661="",N661&gt;15),O661="",P661=""),"ERROR - Please check inputs",""))</f>
        <v/>
      </c>
      <c r="R661" s="8" cm="1">
        <f t="array" ref="R661">IF(AND(B661:D661="",G661:P661=""),"",H661-G661)</f>
        <v>107</v>
      </c>
      <c r="S661" s="8" cm="1">
        <f t="array" ref="S661">IF(AND(B661:D661="",G661:P661=""),"",P661*R661/1000*365)</f>
        <v>164031</v>
      </c>
      <c r="T661" s="8" cm="1">
        <f t="array" ref="T661">IF(AND(B661:D661="",G661:P661=""),"",MAX(0,K661-L661))</f>
        <v>0</v>
      </c>
      <c r="U661" s="8" cm="1">
        <f t="array" ref="U661">IF(AND(B661:D661="",G661:P661=""),"",VLOOKUP(J661,ABen_Rates,3,FALSE)*T661*S661)</f>
        <v>0</v>
      </c>
      <c r="V661" s="8" cm="1">
        <f t="array" ref="V661">IF(AND(B661:D661="",G661:P661=""),"",VLOOKUP(D661,Treatment_Life,2,FALSE)*U661)</f>
        <v>0</v>
      </c>
      <c r="W661" s="8" cm="1">
        <f t="array" ref="W661">IF(AND(B661:D661="",G661:P661=""),"",(H661-G661)*O661*Lane_Width*Cost_m2)</f>
        <v>2311.1999999999998</v>
      </c>
      <c r="X661" s="8" cm="1">
        <f t="array" ref="X661">IF(AND(B661:D661="",G661:P661=""),"",V661*Av_Cost_Coll/W661)</f>
        <v>0</v>
      </c>
      <c r="Y661" s="8" cm="1">
        <f t="array" ref="Y661">IF(AND(B661:D661="",G661:P661=""),"",VLOOKUP(CONCATENATE(M661,"-",N661),Likelihood,2,FALSE))</f>
        <v>36</v>
      </c>
      <c r="Z661" s="8" t="str" cm="1">
        <f t="array" ref="Z661">IF(AND(B661:D661="",G661:P661=""),"",IF(X661&gt;=2,IF(Y661&gt;50,"P1","P3"),IF(X661&gt;0,IF(Y661&gt;50,"P2","P5"),IF(Y661&gt;50,"P4","P6"))))</f>
        <v>P6</v>
      </c>
    </row>
    <row r="662" spans="1:26" x14ac:dyDescent="0.35">
      <c r="A662" t="s">
        <v>197</v>
      </c>
      <c r="B662">
        <v>661</v>
      </c>
      <c r="C662" t="s">
        <v>321</v>
      </c>
      <c r="D662" t="s">
        <v>52</v>
      </c>
      <c r="E662" s="5" t="s">
        <v>112</v>
      </c>
      <c r="F662" s="5" t="s">
        <v>153</v>
      </c>
      <c r="G662">
        <v>902</v>
      </c>
      <c r="H662">
        <v>1016</v>
      </c>
      <c r="I662" t="s">
        <v>172</v>
      </c>
      <c r="J662" t="s">
        <v>13</v>
      </c>
      <c r="K662">
        <v>0.3</v>
      </c>
      <c r="L662">
        <v>0.437</v>
      </c>
      <c r="M662">
        <v>1</v>
      </c>
      <c r="N662">
        <v>0</v>
      </c>
      <c r="O662">
        <v>1</v>
      </c>
      <c r="P662">
        <v>4200</v>
      </c>
      <c r="Q662" s="8" t="str" cm="1">
        <f t="array" ref="Q662">IF(AND(B662="",D662="",G662:H662="",J662:P662),"",IF(OR(B662="",D662="",AND(D662&lt;&gt;"A",D662&lt;&gt;"B",D662&lt;&gt;"C",D662&lt;&gt;"D",D662&lt;&gt;"U"),G662&lt;0,H662&lt;G662,AND(J662&lt;&gt;"BC",J662&lt;&gt;"SG",J662&lt;&gt;"KQ",J662&lt;&gt;"R"),J662="",K662="",L662="",L662&lt; 0,OR(M662="",M662&gt;15),OR(N662="",N662&gt;15),O662="",P662=""),"ERROR - Please check inputs",""))</f>
        <v/>
      </c>
      <c r="R662" s="8" cm="1">
        <f t="array" ref="R662">IF(AND(B662:D662="",G662:P662=""),"",H662-G662)</f>
        <v>114</v>
      </c>
      <c r="S662" s="8" cm="1">
        <f t="array" ref="S662">IF(AND(B662:D662="",G662:P662=""),"",P662*R662/1000*365)</f>
        <v>174762</v>
      </c>
      <c r="T662" s="8" cm="1">
        <f t="array" ref="T662">IF(AND(B662:D662="",G662:P662=""),"",MAX(0,K662-L662))</f>
        <v>0</v>
      </c>
      <c r="U662" s="8" cm="1">
        <f t="array" ref="U662">IF(AND(B662:D662="",G662:P662=""),"",VLOOKUP(J662,ABen_Rates,3,FALSE)*T662*S662)</f>
        <v>0</v>
      </c>
      <c r="V662" s="8" cm="1">
        <f t="array" ref="V662">IF(AND(B662:D662="",G662:P662=""),"",VLOOKUP(D662,Treatment_Life,2,FALSE)*U662)</f>
        <v>0</v>
      </c>
      <c r="W662" s="8" cm="1">
        <f t="array" ref="W662">IF(AND(B662:D662="",G662:P662=""),"",(H662-G662)*O662*Lane_Width*Cost_m2)</f>
        <v>2462.4</v>
      </c>
      <c r="X662" s="8" cm="1">
        <f t="array" ref="X662">IF(AND(B662:D662="",G662:P662=""),"",V662*Av_Cost_Coll/W662)</f>
        <v>0</v>
      </c>
      <c r="Y662" s="8" cm="1">
        <f t="array" ref="Y662">IF(AND(B662:D662="",G662:P662=""),"",VLOOKUP(CONCATENATE(M662,"-",N662),Likelihood,2,FALSE))</f>
        <v>43</v>
      </c>
      <c r="Z662" s="8" t="str" cm="1">
        <f t="array" ref="Z662">IF(AND(B662:D662="",G662:P662=""),"",IF(X662&gt;=2,IF(Y662&gt;50,"P1","P3"),IF(X662&gt;0,IF(Y662&gt;50,"P2","P5"),IF(Y662&gt;50,"P4","P6"))))</f>
        <v>P6</v>
      </c>
    </row>
    <row r="663" spans="1:26" x14ac:dyDescent="0.35">
      <c r="A663" t="s">
        <v>197</v>
      </c>
      <c r="B663">
        <v>662</v>
      </c>
      <c r="C663" t="s">
        <v>322</v>
      </c>
      <c r="D663" t="s">
        <v>52</v>
      </c>
      <c r="E663" s="5" t="s">
        <v>112</v>
      </c>
      <c r="F663" s="5" t="s">
        <v>153</v>
      </c>
      <c r="G663">
        <v>0</v>
      </c>
      <c r="H663">
        <v>12</v>
      </c>
      <c r="I663" t="s">
        <v>154</v>
      </c>
      <c r="J663" t="s">
        <v>13</v>
      </c>
      <c r="K663">
        <v>0.3</v>
      </c>
      <c r="L663">
        <v>0.42299999999999999</v>
      </c>
      <c r="M663">
        <v>1</v>
      </c>
      <c r="N663">
        <v>0</v>
      </c>
      <c r="O663">
        <v>1</v>
      </c>
      <c r="P663">
        <v>4200</v>
      </c>
      <c r="Q663" s="8" t="str" cm="1">
        <f t="array" ref="Q663">IF(AND(B663="",D663="",G663:H663="",J663:P663),"",IF(OR(B663="",D663="",AND(D663&lt;&gt;"A",D663&lt;&gt;"B",D663&lt;&gt;"C",D663&lt;&gt;"D",D663&lt;&gt;"U"),G663&lt;0,H663&lt;G663,AND(J663&lt;&gt;"BC",J663&lt;&gt;"SG",J663&lt;&gt;"KQ",J663&lt;&gt;"R"),J663="",K663="",L663="",L663&lt; 0,OR(M663="",M663&gt;15),OR(N663="",N663&gt;15),O663="",P663=""),"ERROR - Please check inputs",""))</f>
        <v/>
      </c>
      <c r="R663" s="8" cm="1">
        <f t="array" ref="R663">IF(AND(B663:D663="",G663:P663=""),"",H663-G663)</f>
        <v>12</v>
      </c>
      <c r="S663" s="8" cm="1">
        <f t="array" ref="S663">IF(AND(B663:D663="",G663:P663=""),"",P663*R663/1000*365)</f>
        <v>18396</v>
      </c>
      <c r="T663" s="8" cm="1">
        <f t="array" ref="T663">IF(AND(B663:D663="",G663:P663=""),"",MAX(0,K663-L663))</f>
        <v>0</v>
      </c>
      <c r="U663" s="8" cm="1">
        <f t="array" ref="U663">IF(AND(B663:D663="",G663:P663=""),"",VLOOKUP(J663,ABen_Rates,3,FALSE)*T663*S663)</f>
        <v>0</v>
      </c>
      <c r="V663" s="8" cm="1">
        <f t="array" ref="V663">IF(AND(B663:D663="",G663:P663=""),"",VLOOKUP(D663,Treatment_Life,2,FALSE)*U663)</f>
        <v>0</v>
      </c>
      <c r="W663" s="8" cm="1">
        <f t="array" ref="W663">IF(AND(B663:D663="",G663:P663=""),"",(H663-G663)*O663*Lane_Width*Cost_m2)</f>
        <v>259.20000000000005</v>
      </c>
      <c r="X663" s="8" cm="1">
        <f t="array" ref="X663">IF(AND(B663:D663="",G663:P663=""),"",V663*Av_Cost_Coll/W663)</f>
        <v>0</v>
      </c>
      <c r="Y663" s="8" cm="1">
        <f t="array" ref="Y663">IF(AND(B663:D663="",G663:P663=""),"",VLOOKUP(CONCATENATE(M663,"-",N663),Likelihood,2,FALSE))</f>
        <v>43</v>
      </c>
      <c r="Z663" s="8" t="str" cm="1">
        <f t="array" ref="Z663">IF(AND(B663:D663="",G663:P663=""),"",IF(X663&gt;=2,IF(Y663&gt;50,"P1","P3"),IF(X663&gt;0,IF(Y663&gt;50,"P2","P5"),IF(Y663&gt;50,"P4","P6"))))</f>
        <v>P6</v>
      </c>
    </row>
    <row r="664" spans="1:26" x14ac:dyDescent="0.35">
      <c r="A664" t="s">
        <v>197</v>
      </c>
      <c r="B664">
        <v>663</v>
      </c>
      <c r="C664" t="s">
        <v>322</v>
      </c>
      <c r="D664" t="s">
        <v>52</v>
      </c>
      <c r="E664" s="5" t="s">
        <v>112</v>
      </c>
      <c r="F664" s="5" t="s">
        <v>153</v>
      </c>
      <c r="G664">
        <v>12</v>
      </c>
      <c r="H664">
        <v>203</v>
      </c>
      <c r="I664" t="s">
        <v>154</v>
      </c>
      <c r="J664" t="s">
        <v>13</v>
      </c>
      <c r="K664">
        <v>0.3</v>
      </c>
      <c r="L664">
        <v>0.34</v>
      </c>
      <c r="M664">
        <v>5</v>
      </c>
      <c r="N664">
        <v>1</v>
      </c>
      <c r="O664">
        <v>1</v>
      </c>
      <c r="P664">
        <v>4200</v>
      </c>
      <c r="Q664" s="8" t="str" cm="1">
        <f t="array" ref="Q664">IF(AND(B664="",D664="",G664:H664="",J664:P664),"",IF(OR(B664="",D664="",AND(D664&lt;&gt;"A",D664&lt;&gt;"B",D664&lt;&gt;"C",D664&lt;&gt;"D",D664&lt;&gt;"U"),G664&lt;0,H664&lt;G664,AND(J664&lt;&gt;"BC",J664&lt;&gt;"SG",J664&lt;&gt;"KQ",J664&lt;&gt;"R"),J664="",K664="",L664="",L664&lt; 0,OR(M664="",M664&gt;15),OR(N664="",N664&gt;15),O664="",P664=""),"ERROR - Please check inputs",""))</f>
        <v/>
      </c>
      <c r="R664" s="8" cm="1">
        <f t="array" ref="R664">IF(AND(B664:D664="",G664:P664=""),"",H664-G664)</f>
        <v>191</v>
      </c>
      <c r="S664" s="8" cm="1">
        <f t="array" ref="S664">IF(AND(B664:D664="",G664:P664=""),"",P664*R664/1000*365)</f>
        <v>292803</v>
      </c>
      <c r="T664" s="8" cm="1">
        <f t="array" ref="T664">IF(AND(B664:D664="",G664:P664=""),"",MAX(0,K664-L664))</f>
        <v>0</v>
      </c>
      <c r="U664" s="8" cm="1">
        <f t="array" ref="U664">IF(AND(B664:D664="",G664:P664=""),"",VLOOKUP(J664,ABen_Rates,3,FALSE)*T664*S664)</f>
        <v>0</v>
      </c>
      <c r="V664" s="8" cm="1">
        <f t="array" ref="V664">IF(AND(B664:D664="",G664:P664=""),"",VLOOKUP(D664,Treatment_Life,2,FALSE)*U664)</f>
        <v>0</v>
      </c>
      <c r="W664" s="8" cm="1">
        <f t="array" ref="W664">IF(AND(B664:D664="",G664:P664=""),"",(H664-G664)*O664*Lane_Width*Cost_m2)</f>
        <v>4125.6000000000004</v>
      </c>
      <c r="X664" s="8" cm="1">
        <f t="array" ref="X664">IF(AND(B664:D664="",G664:P664=""),"",V664*Av_Cost_Coll/W664)</f>
        <v>0</v>
      </c>
      <c r="Y664" s="8" cm="1">
        <f t="array" ref="Y664">IF(AND(B664:D664="",G664:P664=""),"",VLOOKUP(CONCATENATE(M664,"-",N664),Likelihood,2,FALSE))</f>
        <v>37</v>
      </c>
      <c r="Z664" s="8" t="str" cm="1">
        <f t="array" ref="Z664">IF(AND(B664:D664="",G664:P664=""),"",IF(X664&gt;=2,IF(Y664&gt;50,"P1","P3"),IF(X664&gt;0,IF(Y664&gt;50,"P2","P5"),IF(Y664&gt;50,"P4","P6"))))</f>
        <v>P6</v>
      </c>
    </row>
    <row r="665" spans="1:26" x14ac:dyDescent="0.35">
      <c r="A665" t="s">
        <v>197</v>
      </c>
      <c r="B665">
        <v>664</v>
      </c>
      <c r="C665" t="s">
        <v>322</v>
      </c>
      <c r="D665" t="s">
        <v>52</v>
      </c>
      <c r="E665" s="5" t="s">
        <v>112</v>
      </c>
      <c r="F665" s="5" t="s">
        <v>153</v>
      </c>
      <c r="G665">
        <v>203</v>
      </c>
      <c r="H665">
        <v>274</v>
      </c>
      <c r="I665" t="s">
        <v>154</v>
      </c>
      <c r="J665" t="s">
        <v>13</v>
      </c>
      <c r="K665">
        <v>0.3</v>
      </c>
      <c r="L665">
        <v>0.32999999999999996</v>
      </c>
      <c r="M665">
        <v>5</v>
      </c>
      <c r="N665">
        <v>1</v>
      </c>
      <c r="O665">
        <v>1</v>
      </c>
      <c r="P665">
        <v>4200</v>
      </c>
      <c r="Q665" s="8" t="str" cm="1">
        <f t="array" ref="Q665">IF(AND(B665="",D665="",G665:H665="",J665:P665),"",IF(OR(B665="",D665="",AND(D665&lt;&gt;"A",D665&lt;&gt;"B",D665&lt;&gt;"C",D665&lt;&gt;"D",D665&lt;&gt;"U"),G665&lt;0,H665&lt;G665,AND(J665&lt;&gt;"BC",J665&lt;&gt;"SG",J665&lt;&gt;"KQ",J665&lt;&gt;"R"),J665="",K665="",L665="",L665&lt; 0,OR(M665="",M665&gt;15),OR(N665="",N665&gt;15),O665="",P665=""),"ERROR - Please check inputs",""))</f>
        <v/>
      </c>
      <c r="R665" s="8" cm="1">
        <f t="array" ref="R665">IF(AND(B665:D665="",G665:P665=""),"",H665-G665)</f>
        <v>71</v>
      </c>
      <c r="S665" s="8" cm="1">
        <f t="array" ref="S665">IF(AND(B665:D665="",G665:P665=""),"",P665*R665/1000*365)</f>
        <v>108843</v>
      </c>
      <c r="T665" s="8" cm="1">
        <f t="array" ref="T665">IF(AND(B665:D665="",G665:P665=""),"",MAX(0,K665-L665))</f>
        <v>0</v>
      </c>
      <c r="U665" s="8" cm="1">
        <f t="array" ref="U665">IF(AND(B665:D665="",G665:P665=""),"",VLOOKUP(J665,ABen_Rates,3,FALSE)*T665*S665)</f>
        <v>0</v>
      </c>
      <c r="V665" s="8" cm="1">
        <f t="array" ref="V665">IF(AND(B665:D665="",G665:P665=""),"",VLOOKUP(D665,Treatment_Life,2,FALSE)*U665)</f>
        <v>0</v>
      </c>
      <c r="W665" s="8" cm="1">
        <f t="array" ref="W665">IF(AND(B665:D665="",G665:P665=""),"",(H665-G665)*O665*Lane_Width*Cost_m2)</f>
        <v>1533.6</v>
      </c>
      <c r="X665" s="8" cm="1">
        <f t="array" ref="X665">IF(AND(B665:D665="",G665:P665=""),"",V665*Av_Cost_Coll/W665)</f>
        <v>0</v>
      </c>
      <c r="Y665" s="8" cm="1">
        <f t="array" ref="Y665">IF(AND(B665:D665="",G665:P665=""),"",VLOOKUP(CONCATENATE(M665,"-",N665),Likelihood,2,FALSE))</f>
        <v>37</v>
      </c>
      <c r="Z665" s="8" t="str" cm="1">
        <f t="array" ref="Z665">IF(AND(B665:D665="",G665:P665=""),"",IF(X665&gt;=2,IF(Y665&gt;50,"P1","P3"),IF(X665&gt;0,IF(Y665&gt;50,"P2","P5"),IF(Y665&gt;50,"P4","P6"))))</f>
        <v>P6</v>
      </c>
    </row>
    <row r="666" spans="1:26" x14ac:dyDescent="0.35">
      <c r="A666" t="s">
        <v>197</v>
      </c>
      <c r="B666">
        <v>665</v>
      </c>
      <c r="C666" t="s">
        <v>322</v>
      </c>
      <c r="D666" t="s">
        <v>52</v>
      </c>
      <c r="E666" s="5" t="s">
        <v>112</v>
      </c>
      <c r="F666" s="5" t="s">
        <v>153</v>
      </c>
      <c r="G666">
        <v>274</v>
      </c>
      <c r="H666">
        <v>369</v>
      </c>
      <c r="I666" t="s">
        <v>154</v>
      </c>
      <c r="J666" t="s">
        <v>7</v>
      </c>
      <c r="K666">
        <v>0.35</v>
      </c>
      <c r="L666">
        <v>0.36000000000000004</v>
      </c>
      <c r="M666">
        <v>6</v>
      </c>
      <c r="N666">
        <v>1</v>
      </c>
      <c r="O666">
        <v>1</v>
      </c>
      <c r="P666">
        <v>4200</v>
      </c>
      <c r="Q666" s="8" t="str" cm="1">
        <f t="array" ref="Q666">IF(AND(B666="",D666="",G666:H666="",J666:P666),"",IF(OR(B666="",D666="",AND(D666&lt;&gt;"A",D666&lt;&gt;"B",D666&lt;&gt;"C",D666&lt;&gt;"D",D666&lt;&gt;"U"),G666&lt;0,H666&lt;G666,AND(J666&lt;&gt;"BC",J666&lt;&gt;"SG",J666&lt;&gt;"KQ",J666&lt;&gt;"R"),J666="",K666="",L666="",L666&lt; 0,OR(M666="",M666&gt;15),OR(N666="",N666&gt;15),O666="",P666=""),"ERROR - Please check inputs",""))</f>
        <v/>
      </c>
      <c r="R666" s="8" cm="1">
        <f t="array" ref="R666">IF(AND(B666:D666="",G666:P666=""),"",H666-G666)</f>
        <v>95</v>
      </c>
      <c r="S666" s="8" cm="1">
        <f t="array" ref="S666">IF(AND(B666:D666="",G666:P666=""),"",P666*R666/1000*365)</f>
        <v>145635</v>
      </c>
      <c r="T666" s="8" cm="1">
        <f t="array" ref="T666">IF(AND(B666:D666="",G666:P666=""),"",MAX(0,K666-L666))</f>
        <v>0</v>
      </c>
      <c r="U666" s="8" cm="1">
        <f t="array" ref="U666">IF(AND(B666:D666="",G666:P666=""),"",VLOOKUP(J666,ABen_Rates,3,FALSE)*T666*S666)</f>
        <v>0</v>
      </c>
      <c r="V666" s="8" cm="1">
        <f t="array" ref="V666">IF(AND(B666:D666="",G666:P666=""),"",VLOOKUP(D666,Treatment_Life,2,FALSE)*U666)</f>
        <v>0</v>
      </c>
      <c r="W666" s="8" cm="1">
        <f t="array" ref="W666">IF(AND(B666:D666="",G666:P666=""),"",(H666-G666)*O666*Lane_Width*Cost_m2)</f>
        <v>2052</v>
      </c>
      <c r="X666" s="8" cm="1">
        <f t="array" ref="X666">IF(AND(B666:D666="",G666:P666=""),"",V666*Av_Cost_Coll/W666)</f>
        <v>0</v>
      </c>
      <c r="Y666" s="8" cm="1">
        <f t="array" ref="Y666">IF(AND(B666:D666="",G666:P666=""),"",VLOOKUP(CONCATENATE(M666,"-",N666),Likelihood,2,FALSE))</f>
        <v>30</v>
      </c>
      <c r="Z666" s="8" t="str" cm="1">
        <f t="array" ref="Z666">IF(AND(B666:D666="",G666:P666=""),"",IF(X666&gt;=2,IF(Y666&gt;50,"P1","P3"),IF(X666&gt;0,IF(Y666&gt;50,"P2","P5"),IF(Y666&gt;50,"P4","P6"))))</f>
        <v>P6</v>
      </c>
    </row>
    <row r="667" spans="1:26" x14ac:dyDescent="0.35">
      <c r="A667" t="s">
        <v>197</v>
      </c>
      <c r="B667">
        <v>666</v>
      </c>
      <c r="C667" t="s">
        <v>322</v>
      </c>
      <c r="D667" t="s">
        <v>52</v>
      </c>
      <c r="E667" s="5" t="s">
        <v>112</v>
      </c>
      <c r="F667" s="5" t="s">
        <v>153</v>
      </c>
      <c r="G667">
        <v>369</v>
      </c>
      <c r="H667">
        <v>475</v>
      </c>
      <c r="I667" t="s">
        <v>154</v>
      </c>
      <c r="J667" t="s">
        <v>13</v>
      </c>
      <c r="K667">
        <v>0.3</v>
      </c>
      <c r="L667">
        <v>0.35</v>
      </c>
      <c r="M667">
        <v>2</v>
      </c>
      <c r="N667">
        <v>0</v>
      </c>
      <c r="O667">
        <v>1</v>
      </c>
      <c r="P667">
        <v>4200</v>
      </c>
      <c r="Q667" s="8" t="str" cm="1">
        <f t="array" ref="Q667">IF(AND(B667="",D667="",G667:H667="",J667:P667),"",IF(OR(B667="",D667="",AND(D667&lt;&gt;"A",D667&lt;&gt;"B",D667&lt;&gt;"C",D667&lt;&gt;"D",D667&lt;&gt;"U"),G667&lt;0,H667&lt;G667,AND(J667&lt;&gt;"BC",J667&lt;&gt;"SG",J667&lt;&gt;"KQ",J667&lt;&gt;"R"),J667="",K667="",L667="",L667&lt; 0,OR(M667="",M667&gt;15),OR(N667="",N667&gt;15),O667="",P667=""),"ERROR - Please check inputs",""))</f>
        <v/>
      </c>
      <c r="R667" s="8" cm="1">
        <f t="array" ref="R667">IF(AND(B667:D667="",G667:P667=""),"",H667-G667)</f>
        <v>106</v>
      </c>
      <c r="S667" s="8" cm="1">
        <f t="array" ref="S667">IF(AND(B667:D667="",G667:P667=""),"",P667*R667/1000*365)</f>
        <v>162498</v>
      </c>
      <c r="T667" s="8" cm="1">
        <f t="array" ref="T667">IF(AND(B667:D667="",G667:P667=""),"",MAX(0,K667-L667))</f>
        <v>0</v>
      </c>
      <c r="U667" s="8" cm="1">
        <f t="array" ref="U667">IF(AND(B667:D667="",G667:P667=""),"",VLOOKUP(J667,ABen_Rates,3,FALSE)*T667*S667)</f>
        <v>0</v>
      </c>
      <c r="V667" s="8" cm="1">
        <f t="array" ref="V667">IF(AND(B667:D667="",G667:P667=""),"",VLOOKUP(D667,Treatment_Life,2,FALSE)*U667)</f>
        <v>0</v>
      </c>
      <c r="W667" s="8" cm="1">
        <f t="array" ref="W667">IF(AND(B667:D667="",G667:P667=""),"",(H667-G667)*O667*Lane_Width*Cost_m2)</f>
        <v>2289.6000000000004</v>
      </c>
      <c r="X667" s="8" cm="1">
        <f t="array" ref="X667">IF(AND(B667:D667="",G667:P667=""),"",V667*Av_Cost_Coll/W667)</f>
        <v>0</v>
      </c>
      <c r="Y667" s="8" cm="1">
        <f t="array" ref="Y667">IF(AND(B667:D667="",G667:P667=""),"",VLOOKUP(CONCATENATE(M667,"-",N667),Likelihood,2,FALSE))</f>
        <v>36</v>
      </c>
      <c r="Z667" s="8" t="str" cm="1">
        <f t="array" ref="Z667">IF(AND(B667:D667="",G667:P667=""),"",IF(X667&gt;=2,IF(Y667&gt;50,"P1","P3"),IF(X667&gt;0,IF(Y667&gt;50,"P2","P5"),IF(Y667&gt;50,"P4","P6"))))</f>
        <v>P6</v>
      </c>
    </row>
    <row r="668" spans="1:26" x14ac:dyDescent="0.35">
      <c r="A668" t="s">
        <v>197</v>
      </c>
      <c r="B668">
        <v>667</v>
      </c>
      <c r="C668" t="s">
        <v>322</v>
      </c>
      <c r="D668" t="s">
        <v>52</v>
      </c>
      <c r="E668" s="5" t="s">
        <v>112</v>
      </c>
      <c r="F668" s="5" t="s">
        <v>153</v>
      </c>
      <c r="G668">
        <v>475</v>
      </c>
      <c r="H668">
        <v>531</v>
      </c>
      <c r="I668" t="s">
        <v>154</v>
      </c>
      <c r="J668" t="s">
        <v>13</v>
      </c>
      <c r="K668">
        <v>0.3</v>
      </c>
      <c r="L668">
        <v>0.42</v>
      </c>
      <c r="M668">
        <v>3</v>
      </c>
      <c r="N668">
        <v>1</v>
      </c>
      <c r="O668">
        <v>1</v>
      </c>
      <c r="P668">
        <v>4200</v>
      </c>
      <c r="Q668" s="8" t="str" cm="1">
        <f t="array" ref="Q668">IF(AND(B668="",D668="",G668:H668="",J668:P668),"",IF(OR(B668="",D668="",AND(D668&lt;&gt;"A",D668&lt;&gt;"B",D668&lt;&gt;"C",D668&lt;&gt;"D",D668&lt;&gt;"U"),G668&lt;0,H668&lt;G668,AND(J668&lt;&gt;"BC",J668&lt;&gt;"SG",J668&lt;&gt;"KQ",J668&lt;&gt;"R"),J668="",K668="",L668="",L668&lt; 0,OR(M668="",M668&gt;15),OR(N668="",N668&gt;15),O668="",P668=""),"ERROR - Please check inputs",""))</f>
        <v/>
      </c>
      <c r="R668" s="8" cm="1">
        <f t="array" ref="R668">IF(AND(B668:D668="",G668:P668=""),"",H668-G668)</f>
        <v>56</v>
      </c>
      <c r="S668" s="8" cm="1">
        <f t="array" ref="S668">IF(AND(B668:D668="",G668:P668=""),"",P668*R668/1000*365)</f>
        <v>85848</v>
      </c>
      <c r="T668" s="8" cm="1">
        <f t="array" ref="T668">IF(AND(B668:D668="",G668:P668=""),"",MAX(0,K668-L668))</f>
        <v>0</v>
      </c>
      <c r="U668" s="8" cm="1">
        <f t="array" ref="U668">IF(AND(B668:D668="",G668:P668=""),"",VLOOKUP(J668,ABen_Rates,3,FALSE)*T668*S668)</f>
        <v>0</v>
      </c>
      <c r="V668" s="8" cm="1">
        <f t="array" ref="V668">IF(AND(B668:D668="",G668:P668=""),"",VLOOKUP(D668,Treatment_Life,2,FALSE)*U668)</f>
        <v>0</v>
      </c>
      <c r="W668" s="8" cm="1">
        <f t="array" ref="W668">IF(AND(B668:D668="",G668:P668=""),"",(H668-G668)*O668*Lane_Width*Cost_m2)</f>
        <v>1209.5999999999999</v>
      </c>
      <c r="X668" s="8" cm="1">
        <f t="array" ref="X668">IF(AND(B668:D668="",G668:P668=""),"",V668*Av_Cost_Coll/W668)</f>
        <v>0</v>
      </c>
      <c r="Y668" s="8" cm="1">
        <f t="array" ref="Y668">IF(AND(B668:D668="",G668:P668=""),"",VLOOKUP(CONCATENATE(M668,"-",N668),Likelihood,2,FALSE))</f>
        <v>51</v>
      </c>
      <c r="Z668" s="8" t="str" cm="1">
        <f t="array" ref="Z668">IF(AND(B668:D668="",G668:P668=""),"",IF(X668&gt;=2,IF(Y668&gt;50,"P1","P3"),IF(X668&gt;0,IF(Y668&gt;50,"P2","P5"),IF(Y668&gt;50,"P4","P6"))))</f>
        <v>P4</v>
      </c>
    </row>
    <row r="669" spans="1:26" x14ac:dyDescent="0.35">
      <c r="A669" t="s">
        <v>197</v>
      </c>
      <c r="B669">
        <v>668</v>
      </c>
      <c r="C669" t="s">
        <v>322</v>
      </c>
      <c r="D669" t="s">
        <v>52</v>
      </c>
      <c r="E669" s="5" t="s">
        <v>112</v>
      </c>
      <c r="F669" s="5" t="s">
        <v>153</v>
      </c>
      <c r="G669">
        <v>0</v>
      </c>
      <c r="H669">
        <v>62</v>
      </c>
      <c r="I669" t="s">
        <v>172</v>
      </c>
      <c r="J669" t="s">
        <v>13</v>
      </c>
      <c r="K669">
        <v>0.3</v>
      </c>
      <c r="L669">
        <v>0.44900000000000001</v>
      </c>
      <c r="M669">
        <v>1</v>
      </c>
      <c r="N669">
        <v>0</v>
      </c>
      <c r="O669">
        <v>1</v>
      </c>
      <c r="P669">
        <v>4200</v>
      </c>
      <c r="Q669" s="8" t="str" cm="1">
        <f t="array" ref="Q669">IF(AND(B669="",D669="",G669:H669="",J669:P669),"",IF(OR(B669="",D669="",AND(D669&lt;&gt;"A",D669&lt;&gt;"B",D669&lt;&gt;"C",D669&lt;&gt;"D",D669&lt;&gt;"U"),G669&lt;0,H669&lt;G669,AND(J669&lt;&gt;"BC",J669&lt;&gt;"SG",J669&lt;&gt;"KQ",J669&lt;&gt;"R"),J669="",K669="",L669="",L669&lt; 0,OR(M669="",M669&gt;15),OR(N669="",N669&gt;15),O669="",P669=""),"ERROR - Please check inputs",""))</f>
        <v/>
      </c>
      <c r="R669" s="8" cm="1">
        <f t="array" ref="R669">IF(AND(B669:D669="",G669:P669=""),"",H669-G669)</f>
        <v>62</v>
      </c>
      <c r="S669" s="8" cm="1">
        <f t="array" ref="S669">IF(AND(B669:D669="",G669:P669=""),"",P669*R669/1000*365)</f>
        <v>95045.999999999985</v>
      </c>
      <c r="T669" s="8" cm="1">
        <f t="array" ref="T669">IF(AND(B669:D669="",G669:P669=""),"",MAX(0,K669-L669))</f>
        <v>0</v>
      </c>
      <c r="U669" s="8" cm="1">
        <f t="array" ref="U669">IF(AND(B669:D669="",G669:P669=""),"",VLOOKUP(J669,ABen_Rates,3,FALSE)*T669*S669)</f>
        <v>0</v>
      </c>
      <c r="V669" s="8" cm="1">
        <f t="array" ref="V669">IF(AND(B669:D669="",G669:P669=""),"",VLOOKUP(D669,Treatment_Life,2,FALSE)*U669)</f>
        <v>0</v>
      </c>
      <c r="W669" s="8" cm="1">
        <f t="array" ref="W669">IF(AND(B669:D669="",G669:P669=""),"",(H669-G669)*O669*Lane_Width*Cost_m2)</f>
        <v>1339.2</v>
      </c>
      <c r="X669" s="8" cm="1">
        <f t="array" ref="X669">IF(AND(B669:D669="",G669:P669=""),"",V669*Av_Cost_Coll/W669)</f>
        <v>0</v>
      </c>
      <c r="Y669" s="8" cm="1">
        <f t="array" ref="Y669">IF(AND(B669:D669="",G669:P669=""),"",VLOOKUP(CONCATENATE(M669,"-",N669),Likelihood,2,FALSE))</f>
        <v>43</v>
      </c>
      <c r="Z669" s="8" t="str" cm="1">
        <f t="array" ref="Z669">IF(AND(B669:D669="",G669:P669=""),"",IF(X669&gt;=2,IF(Y669&gt;50,"P1","P3"),IF(X669&gt;0,IF(Y669&gt;50,"P2","P5"),IF(Y669&gt;50,"P4","P6"))))</f>
        <v>P6</v>
      </c>
    </row>
    <row r="670" spans="1:26" x14ac:dyDescent="0.35">
      <c r="A670" t="s">
        <v>197</v>
      </c>
      <c r="B670">
        <v>669</v>
      </c>
      <c r="C670" t="s">
        <v>322</v>
      </c>
      <c r="D670" t="s">
        <v>52</v>
      </c>
      <c r="E670" s="5" t="s">
        <v>112</v>
      </c>
      <c r="F670" s="5" t="s">
        <v>153</v>
      </c>
      <c r="G670">
        <v>253</v>
      </c>
      <c r="H670">
        <v>324</v>
      </c>
      <c r="I670" t="s">
        <v>172</v>
      </c>
      <c r="J670" t="s">
        <v>13</v>
      </c>
      <c r="K670">
        <v>0.3</v>
      </c>
      <c r="L670">
        <v>0.5</v>
      </c>
      <c r="M670">
        <v>5</v>
      </c>
      <c r="N670">
        <v>1</v>
      </c>
      <c r="O670">
        <v>1</v>
      </c>
      <c r="P670">
        <v>4200</v>
      </c>
      <c r="Q670" s="8" t="str" cm="1">
        <f t="array" ref="Q670">IF(AND(B670="",D670="",G670:H670="",J670:P670),"",IF(OR(B670="",D670="",AND(D670&lt;&gt;"A",D670&lt;&gt;"B",D670&lt;&gt;"C",D670&lt;&gt;"D",D670&lt;&gt;"U"),G670&lt;0,H670&lt;G670,AND(J670&lt;&gt;"BC",J670&lt;&gt;"SG",J670&lt;&gt;"KQ",J670&lt;&gt;"R"),J670="",K670="",L670="",L670&lt; 0,OR(M670="",M670&gt;15),OR(N670="",N670&gt;15),O670="",P670=""),"ERROR - Please check inputs",""))</f>
        <v/>
      </c>
      <c r="R670" s="8" cm="1">
        <f t="array" ref="R670">IF(AND(B670:D670="",G670:P670=""),"",H670-G670)</f>
        <v>71</v>
      </c>
      <c r="S670" s="8" cm="1">
        <f t="array" ref="S670">IF(AND(B670:D670="",G670:P670=""),"",P670*R670/1000*365)</f>
        <v>108843</v>
      </c>
      <c r="T670" s="8" cm="1">
        <f t="array" ref="T670">IF(AND(B670:D670="",G670:P670=""),"",MAX(0,K670-L670))</f>
        <v>0</v>
      </c>
      <c r="U670" s="8" cm="1">
        <f t="array" ref="U670">IF(AND(B670:D670="",G670:P670=""),"",VLOOKUP(J670,ABen_Rates,3,FALSE)*T670*S670)</f>
        <v>0</v>
      </c>
      <c r="V670" s="8" cm="1">
        <f t="array" ref="V670">IF(AND(B670:D670="",G670:P670=""),"",VLOOKUP(D670,Treatment_Life,2,FALSE)*U670)</f>
        <v>0</v>
      </c>
      <c r="W670" s="8" cm="1">
        <f t="array" ref="W670">IF(AND(B670:D670="",G670:P670=""),"",(H670-G670)*O670*Lane_Width*Cost_m2)</f>
        <v>1533.6</v>
      </c>
      <c r="X670" s="8" cm="1">
        <f t="array" ref="X670">IF(AND(B670:D670="",G670:P670=""),"",V670*Av_Cost_Coll/W670)</f>
        <v>0</v>
      </c>
      <c r="Y670" s="8" cm="1">
        <f t="array" ref="Y670">IF(AND(B670:D670="",G670:P670=""),"",VLOOKUP(CONCATENATE(M670,"-",N670),Likelihood,2,FALSE))</f>
        <v>37</v>
      </c>
      <c r="Z670" s="8" t="str" cm="1">
        <f t="array" ref="Z670">IF(AND(B670:D670="",G670:P670=""),"",IF(X670&gt;=2,IF(Y670&gt;50,"P1","P3"),IF(X670&gt;0,IF(Y670&gt;50,"P2","P5"),IF(Y670&gt;50,"P4","P6"))))</f>
        <v>P6</v>
      </c>
    </row>
    <row r="671" spans="1:26" x14ac:dyDescent="0.35">
      <c r="A671" t="s">
        <v>197</v>
      </c>
      <c r="B671">
        <v>670</v>
      </c>
      <c r="C671" t="s">
        <v>323</v>
      </c>
      <c r="D671" t="s">
        <v>52</v>
      </c>
      <c r="E671" s="5" t="s">
        <v>112</v>
      </c>
      <c r="F671" s="5" t="s">
        <v>153</v>
      </c>
      <c r="G671">
        <v>221</v>
      </c>
      <c r="H671">
        <v>286</v>
      </c>
      <c r="I671" t="s">
        <v>154</v>
      </c>
      <c r="J671" t="s">
        <v>13</v>
      </c>
      <c r="K671">
        <v>0.3</v>
      </c>
      <c r="L671">
        <v>0.40200000000000002</v>
      </c>
      <c r="M671">
        <v>1</v>
      </c>
      <c r="N671">
        <v>0</v>
      </c>
      <c r="O671">
        <v>1</v>
      </c>
      <c r="P671">
        <v>4200</v>
      </c>
      <c r="Q671" s="8" t="str" cm="1">
        <f t="array" ref="Q671">IF(AND(B671="",D671="",G671:H671="",J671:P671),"",IF(OR(B671="",D671="",AND(D671&lt;&gt;"A",D671&lt;&gt;"B",D671&lt;&gt;"C",D671&lt;&gt;"D",D671&lt;&gt;"U"),G671&lt;0,H671&lt;G671,AND(J671&lt;&gt;"BC",J671&lt;&gt;"SG",J671&lt;&gt;"KQ",J671&lt;&gt;"R"),J671="",K671="",L671="",L671&lt; 0,OR(M671="",M671&gt;15),OR(N671="",N671&gt;15),O671="",P671=""),"ERROR - Please check inputs",""))</f>
        <v/>
      </c>
      <c r="R671" s="8" cm="1">
        <f t="array" ref="R671">IF(AND(B671:D671="",G671:P671=""),"",H671-G671)</f>
        <v>65</v>
      </c>
      <c r="S671" s="8" cm="1">
        <f t="array" ref="S671">IF(AND(B671:D671="",G671:P671=""),"",P671*R671/1000*365)</f>
        <v>99645</v>
      </c>
      <c r="T671" s="8" cm="1">
        <f t="array" ref="T671">IF(AND(B671:D671="",G671:P671=""),"",MAX(0,K671-L671))</f>
        <v>0</v>
      </c>
      <c r="U671" s="8" cm="1">
        <f t="array" ref="U671">IF(AND(B671:D671="",G671:P671=""),"",VLOOKUP(J671,ABen_Rates,3,FALSE)*T671*S671)</f>
        <v>0</v>
      </c>
      <c r="V671" s="8" cm="1">
        <f t="array" ref="V671">IF(AND(B671:D671="",G671:P671=""),"",VLOOKUP(D671,Treatment_Life,2,FALSE)*U671)</f>
        <v>0</v>
      </c>
      <c r="W671" s="8" cm="1">
        <f t="array" ref="W671">IF(AND(B671:D671="",G671:P671=""),"",(H671-G671)*O671*Lane_Width*Cost_m2)</f>
        <v>1404</v>
      </c>
      <c r="X671" s="8" cm="1">
        <f t="array" ref="X671">IF(AND(B671:D671="",G671:P671=""),"",V671*Av_Cost_Coll/W671)</f>
        <v>0</v>
      </c>
      <c r="Y671" s="8" cm="1">
        <f t="array" ref="Y671">IF(AND(B671:D671="",G671:P671=""),"",VLOOKUP(CONCATENATE(M671,"-",N671),Likelihood,2,FALSE))</f>
        <v>43</v>
      </c>
      <c r="Z671" s="8" t="str" cm="1">
        <f t="array" ref="Z671">IF(AND(B671:D671="",G671:P671=""),"",IF(X671&gt;=2,IF(Y671&gt;50,"P1","P3"),IF(X671&gt;0,IF(Y671&gt;50,"P2","P5"),IF(Y671&gt;50,"P4","P6"))))</f>
        <v>P6</v>
      </c>
    </row>
    <row r="672" spans="1:26" x14ac:dyDescent="0.35">
      <c r="A672" t="s">
        <v>197</v>
      </c>
      <c r="B672">
        <v>671</v>
      </c>
      <c r="C672" t="s">
        <v>323</v>
      </c>
      <c r="D672" t="s">
        <v>52</v>
      </c>
      <c r="E672" s="5" t="s">
        <v>112</v>
      </c>
      <c r="F672" s="5" t="s">
        <v>153</v>
      </c>
      <c r="G672">
        <v>0</v>
      </c>
      <c r="H672">
        <v>60</v>
      </c>
      <c r="I672" t="s">
        <v>172</v>
      </c>
      <c r="J672" t="s">
        <v>13</v>
      </c>
      <c r="K672">
        <v>0.3</v>
      </c>
      <c r="L672">
        <v>0.44</v>
      </c>
      <c r="M672">
        <v>4</v>
      </c>
      <c r="N672">
        <v>0</v>
      </c>
      <c r="O672">
        <v>1</v>
      </c>
      <c r="P672">
        <v>4200</v>
      </c>
      <c r="Q672" s="8" t="str" cm="1">
        <f t="array" ref="Q672">IF(AND(B672="",D672="",G672:H672="",J672:P672),"",IF(OR(B672="",D672="",AND(D672&lt;&gt;"A",D672&lt;&gt;"B",D672&lt;&gt;"C",D672&lt;&gt;"D",D672&lt;&gt;"U"),G672&lt;0,H672&lt;G672,AND(J672&lt;&gt;"BC",J672&lt;&gt;"SG",J672&lt;&gt;"KQ",J672&lt;&gt;"R"),J672="",K672="",L672="",L672&lt; 0,OR(M672="",M672&gt;15),OR(N672="",N672&gt;15),O672="",P672=""),"ERROR - Please check inputs",""))</f>
        <v/>
      </c>
      <c r="R672" s="8" cm="1">
        <f t="array" ref="R672">IF(AND(B672:D672="",G672:P672=""),"",H672-G672)</f>
        <v>60</v>
      </c>
      <c r="S672" s="8" cm="1">
        <f t="array" ref="S672">IF(AND(B672:D672="",G672:P672=""),"",P672*R672/1000*365)</f>
        <v>91980</v>
      </c>
      <c r="T672" s="8" cm="1">
        <f t="array" ref="T672">IF(AND(B672:D672="",G672:P672=""),"",MAX(0,K672-L672))</f>
        <v>0</v>
      </c>
      <c r="U672" s="8" cm="1">
        <f t="array" ref="U672">IF(AND(B672:D672="",G672:P672=""),"",VLOOKUP(J672,ABen_Rates,3,FALSE)*T672*S672)</f>
        <v>0</v>
      </c>
      <c r="V672" s="8" cm="1">
        <f t="array" ref="V672">IF(AND(B672:D672="",G672:P672=""),"",VLOOKUP(D672,Treatment_Life,2,FALSE)*U672)</f>
        <v>0</v>
      </c>
      <c r="W672" s="8" cm="1">
        <f t="array" ref="W672">IF(AND(B672:D672="",G672:P672=""),"",(H672-G672)*O672*Lane_Width*Cost_m2)</f>
        <v>1296</v>
      </c>
      <c r="X672" s="8" cm="1">
        <f t="array" ref="X672">IF(AND(B672:D672="",G672:P672=""),"",V672*Av_Cost_Coll/W672)</f>
        <v>0</v>
      </c>
      <c r="Y672" s="8" cm="1">
        <f t="array" ref="Y672">IF(AND(B672:D672="",G672:P672=""),"",VLOOKUP(CONCATENATE(M672,"-",N672),Likelihood,2,FALSE))</f>
        <v>23</v>
      </c>
      <c r="Z672" s="8" t="str" cm="1">
        <f t="array" ref="Z672">IF(AND(B672:D672="",G672:P672=""),"",IF(X672&gt;=2,IF(Y672&gt;50,"P1","P3"),IF(X672&gt;0,IF(Y672&gt;50,"P2","P5"),IF(Y672&gt;50,"P4","P6"))))</f>
        <v>P6</v>
      </c>
    </row>
    <row r="673" spans="1:26" x14ac:dyDescent="0.35">
      <c r="A673" t="s">
        <v>197</v>
      </c>
      <c r="B673">
        <v>672</v>
      </c>
      <c r="C673" t="s">
        <v>323</v>
      </c>
      <c r="D673" t="s">
        <v>52</v>
      </c>
      <c r="E673" s="5" t="s">
        <v>112</v>
      </c>
      <c r="F673" s="5" t="s">
        <v>153</v>
      </c>
      <c r="G673">
        <v>60</v>
      </c>
      <c r="H673">
        <v>126</v>
      </c>
      <c r="I673" t="s">
        <v>172</v>
      </c>
      <c r="J673" t="s">
        <v>13</v>
      </c>
      <c r="K673">
        <v>0.3</v>
      </c>
      <c r="L673">
        <v>0.443</v>
      </c>
      <c r="M673">
        <v>4</v>
      </c>
      <c r="N673">
        <v>0</v>
      </c>
      <c r="O673">
        <v>1</v>
      </c>
      <c r="P673">
        <v>4200</v>
      </c>
      <c r="Q673" s="8" t="str" cm="1">
        <f t="array" ref="Q673">IF(AND(B673="",D673="",G673:H673="",J673:P673),"",IF(OR(B673="",D673="",AND(D673&lt;&gt;"A",D673&lt;&gt;"B",D673&lt;&gt;"C",D673&lt;&gt;"D",D673&lt;&gt;"U"),G673&lt;0,H673&lt;G673,AND(J673&lt;&gt;"BC",J673&lt;&gt;"SG",J673&lt;&gt;"KQ",J673&lt;&gt;"R"),J673="",K673="",L673="",L673&lt; 0,OR(M673="",M673&gt;15),OR(N673="",N673&gt;15),O673="",P673=""),"ERROR - Please check inputs",""))</f>
        <v/>
      </c>
      <c r="R673" s="8" cm="1">
        <f t="array" ref="R673">IF(AND(B673:D673="",G673:P673=""),"",H673-G673)</f>
        <v>66</v>
      </c>
      <c r="S673" s="8" cm="1">
        <f t="array" ref="S673">IF(AND(B673:D673="",G673:P673=""),"",P673*R673/1000*365)</f>
        <v>101178</v>
      </c>
      <c r="T673" s="8" cm="1">
        <f t="array" ref="T673">IF(AND(B673:D673="",G673:P673=""),"",MAX(0,K673-L673))</f>
        <v>0</v>
      </c>
      <c r="U673" s="8" cm="1">
        <f t="array" ref="U673">IF(AND(B673:D673="",G673:P673=""),"",VLOOKUP(J673,ABen_Rates,3,FALSE)*T673*S673)</f>
        <v>0</v>
      </c>
      <c r="V673" s="8" cm="1">
        <f t="array" ref="V673">IF(AND(B673:D673="",G673:P673=""),"",VLOOKUP(D673,Treatment_Life,2,FALSE)*U673)</f>
        <v>0</v>
      </c>
      <c r="W673" s="8" cm="1">
        <f t="array" ref="W673">IF(AND(B673:D673="",G673:P673=""),"",(H673-G673)*O673*Lane_Width*Cost_m2)</f>
        <v>1425.6</v>
      </c>
      <c r="X673" s="8" cm="1">
        <f t="array" ref="X673">IF(AND(B673:D673="",G673:P673=""),"",V673*Av_Cost_Coll/W673)</f>
        <v>0</v>
      </c>
      <c r="Y673" s="8" cm="1">
        <f t="array" ref="Y673">IF(AND(B673:D673="",G673:P673=""),"",VLOOKUP(CONCATENATE(M673,"-",N673),Likelihood,2,FALSE))</f>
        <v>23</v>
      </c>
      <c r="Z673" s="8" t="str" cm="1">
        <f t="array" ref="Z673">IF(AND(B673:D673="",G673:P673=""),"",IF(X673&gt;=2,IF(Y673&gt;50,"P1","P3"),IF(X673&gt;0,IF(Y673&gt;50,"P2","P5"),IF(Y673&gt;50,"P4","P6"))))</f>
        <v>P6</v>
      </c>
    </row>
    <row r="674" spans="1:26" x14ac:dyDescent="0.35">
      <c r="A674" t="s">
        <v>197</v>
      </c>
      <c r="B674">
        <v>673</v>
      </c>
      <c r="C674" t="s">
        <v>324</v>
      </c>
      <c r="D674" t="s">
        <v>52</v>
      </c>
      <c r="E674" s="5" t="s">
        <v>112</v>
      </c>
      <c r="F674" s="5" t="s">
        <v>153</v>
      </c>
      <c r="G674">
        <v>0</v>
      </c>
      <c r="H674">
        <v>14</v>
      </c>
      <c r="I674" t="s">
        <v>154</v>
      </c>
      <c r="J674" t="s">
        <v>13</v>
      </c>
      <c r="K674">
        <v>0.3</v>
      </c>
      <c r="L674">
        <v>0.46</v>
      </c>
      <c r="M674">
        <v>0</v>
      </c>
      <c r="N674">
        <v>0</v>
      </c>
      <c r="O674">
        <v>1</v>
      </c>
      <c r="P674">
        <v>4889</v>
      </c>
      <c r="Q674" s="8" t="str" cm="1">
        <f t="array" ref="Q674">IF(AND(B674="",D674="",G674:H674="",J674:P674),"",IF(OR(B674="",D674="",AND(D674&lt;&gt;"A",D674&lt;&gt;"B",D674&lt;&gt;"C",D674&lt;&gt;"D",D674&lt;&gt;"U"),G674&lt;0,H674&lt;G674,AND(J674&lt;&gt;"BC",J674&lt;&gt;"SG",J674&lt;&gt;"KQ",J674&lt;&gt;"R"),J674="",K674="",L674="",L674&lt; 0,OR(M674="",M674&gt;15),OR(N674="",N674&gt;15),O674="",P674=""),"ERROR - Please check inputs",""))</f>
        <v/>
      </c>
      <c r="R674" s="8" cm="1">
        <f t="array" ref="R674">IF(AND(B674:D674="",G674:P674=""),"",H674-G674)</f>
        <v>14</v>
      </c>
      <c r="S674" s="8" cm="1">
        <f t="array" ref="S674">IF(AND(B674:D674="",G674:P674=""),"",P674*R674/1000*365)</f>
        <v>24982.79</v>
      </c>
      <c r="T674" s="8" cm="1">
        <f t="array" ref="T674">IF(AND(B674:D674="",G674:P674=""),"",MAX(0,K674-L674))</f>
        <v>0</v>
      </c>
      <c r="U674" s="8" cm="1">
        <f t="array" ref="U674">IF(AND(B674:D674="",G674:P674=""),"",VLOOKUP(J674,ABen_Rates,3,FALSE)*T674*S674)</f>
        <v>0</v>
      </c>
      <c r="V674" s="8" cm="1">
        <f t="array" ref="V674">IF(AND(B674:D674="",G674:P674=""),"",VLOOKUP(D674,Treatment_Life,2,FALSE)*U674)</f>
        <v>0</v>
      </c>
      <c r="W674" s="8" cm="1">
        <f t="array" ref="W674">IF(AND(B674:D674="",G674:P674=""),"",(H674-G674)*O674*Lane_Width*Cost_m2)</f>
        <v>302.39999999999998</v>
      </c>
      <c r="X674" s="8" cm="1">
        <f t="array" ref="X674">IF(AND(B674:D674="",G674:P674=""),"",V674*Av_Cost_Coll/W674)</f>
        <v>0</v>
      </c>
      <c r="Y674" s="8" cm="1">
        <f t="array" ref="Y674">IF(AND(B674:D674="",G674:P674=""),"",VLOOKUP(CONCATENATE(M674,"-",N674),Likelihood,2,FALSE))</f>
        <v>50</v>
      </c>
      <c r="Z674" s="8" t="str" cm="1">
        <f t="array" ref="Z674">IF(AND(B674:D674="",G674:P674=""),"",IF(X674&gt;=2,IF(Y674&gt;50,"P1","P3"),IF(X674&gt;0,IF(Y674&gt;50,"P2","P5"),IF(Y674&gt;50,"P4","P6"))))</f>
        <v>P6</v>
      </c>
    </row>
    <row r="675" spans="1:26" x14ac:dyDescent="0.35">
      <c r="A675" t="s">
        <v>197</v>
      </c>
      <c r="B675">
        <v>674</v>
      </c>
      <c r="C675" t="s">
        <v>324</v>
      </c>
      <c r="D675" t="s">
        <v>52</v>
      </c>
      <c r="E675" s="5" t="s">
        <v>112</v>
      </c>
      <c r="F675" s="5" t="s">
        <v>153</v>
      </c>
      <c r="G675">
        <v>419</v>
      </c>
      <c r="H675">
        <v>479</v>
      </c>
      <c r="I675" t="s">
        <v>154</v>
      </c>
      <c r="J675" t="s">
        <v>13</v>
      </c>
      <c r="K675">
        <v>0.3</v>
      </c>
      <c r="L675">
        <v>0.48199999999999998</v>
      </c>
      <c r="M675">
        <v>6</v>
      </c>
      <c r="N675">
        <v>1</v>
      </c>
      <c r="O675">
        <v>1</v>
      </c>
      <c r="P675">
        <v>4889</v>
      </c>
      <c r="Q675" s="8" t="str" cm="1">
        <f t="array" ref="Q675">IF(AND(B675="",D675="",G675:H675="",J675:P675),"",IF(OR(B675="",D675="",AND(D675&lt;&gt;"A",D675&lt;&gt;"B",D675&lt;&gt;"C",D675&lt;&gt;"D",D675&lt;&gt;"U"),G675&lt;0,H675&lt;G675,AND(J675&lt;&gt;"BC",J675&lt;&gt;"SG",J675&lt;&gt;"KQ",J675&lt;&gt;"R"),J675="",K675="",L675="",L675&lt; 0,OR(M675="",M675&gt;15),OR(N675="",N675&gt;15),O675="",P675=""),"ERROR - Please check inputs",""))</f>
        <v/>
      </c>
      <c r="R675" s="8" cm="1">
        <f t="array" ref="R675">IF(AND(B675:D675="",G675:P675=""),"",H675-G675)</f>
        <v>60</v>
      </c>
      <c r="S675" s="8" cm="1">
        <f t="array" ref="S675">IF(AND(B675:D675="",G675:P675=""),"",P675*R675/1000*365)</f>
        <v>107069.09999999999</v>
      </c>
      <c r="T675" s="8" cm="1">
        <f t="array" ref="T675">IF(AND(B675:D675="",G675:P675=""),"",MAX(0,K675-L675))</f>
        <v>0</v>
      </c>
      <c r="U675" s="8" cm="1">
        <f t="array" ref="U675">IF(AND(B675:D675="",G675:P675=""),"",VLOOKUP(J675,ABen_Rates,3,FALSE)*T675*S675)</f>
        <v>0</v>
      </c>
      <c r="V675" s="8" cm="1">
        <f t="array" ref="V675">IF(AND(B675:D675="",G675:P675=""),"",VLOOKUP(D675,Treatment_Life,2,FALSE)*U675)</f>
        <v>0</v>
      </c>
      <c r="W675" s="8" cm="1">
        <f t="array" ref="W675">IF(AND(B675:D675="",G675:P675=""),"",(H675-G675)*O675*Lane_Width*Cost_m2)</f>
        <v>1296</v>
      </c>
      <c r="X675" s="8" cm="1">
        <f t="array" ref="X675">IF(AND(B675:D675="",G675:P675=""),"",V675*Av_Cost_Coll/W675)</f>
        <v>0</v>
      </c>
      <c r="Y675" s="8" cm="1">
        <f t="array" ref="Y675">IF(AND(B675:D675="",G675:P675=""),"",VLOOKUP(CONCATENATE(M675,"-",N675),Likelihood,2,FALSE))</f>
        <v>30</v>
      </c>
      <c r="Z675" s="8" t="str" cm="1">
        <f t="array" ref="Z675">IF(AND(B675:D675="",G675:P675=""),"",IF(X675&gt;=2,IF(Y675&gt;50,"P1","P3"),IF(X675&gt;0,IF(Y675&gt;50,"P2","P5"),IF(Y675&gt;50,"P4","P6"))))</f>
        <v>P6</v>
      </c>
    </row>
    <row r="676" spans="1:26" x14ac:dyDescent="0.35">
      <c r="A676" t="s">
        <v>197</v>
      </c>
      <c r="B676">
        <v>675</v>
      </c>
      <c r="C676" t="s">
        <v>324</v>
      </c>
      <c r="D676" t="s">
        <v>52</v>
      </c>
      <c r="E676" s="5" t="s">
        <v>112</v>
      </c>
      <c r="F676" s="5" t="s">
        <v>153</v>
      </c>
      <c r="G676">
        <v>605</v>
      </c>
      <c r="H676">
        <v>978</v>
      </c>
      <c r="I676" t="s">
        <v>154</v>
      </c>
      <c r="J676" t="s">
        <v>13</v>
      </c>
      <c r="K676">
        <v>0.3</v>
      </c>
      <c r="L676">
        <v>0.46</v>
      </c>
      <c r="M676">
        <v>16</v>
      </c>
      <c r="N676">
        <v>0</v>
      </c>
      <c r="O676">
        <v>1</v>
      </c>
      <c r="P676">
        <v>4889</v>
      </c>
      <c r="Q676" s="8" t="str" cm="1">
        <f t="array" ref="Q676">IF(AND(B676="",D676="",G676:H676="",J676:P676),"",IF(OR(B676="",D676="",AND(D676&lt;&gt;"A",D676&lt;&gt;"B",D676&lt;&gt;"C",D676&lt;&gt;"D",D676&lt;&gt;"U"),G676&lt;0,H676&lt;G676,AND(J676&lt;&gt;"BC",J676&lt;&gt;"SG",J676&lt;&gt;"KQ",J676&lt;&gt;"R"),J676="",K676="",L676="",L676&lt; 0,OR(M676="",M676&gt;15),OR(N676="",N676&gt;15),O676="",P676=""),"ERROR - Please check inputs",""))</f>
        <v>ERROR - Please check inputs</v>
      </c>
      <c r="R676" s="8" cm="1">
        <f t="array" ref="R676">IF(AND(B676:D676="",G676:P676=""),"",H676-G676)</f>
        <v>373</v>
      </c>
      <c r="S676" s="8" cm="1">
        <f t="array" ref="S676">IF(AND(B676:D676="",G676:P676=""),"",P676*R676/1000*365)</f>
        <v>665612.90500000003</v>
      </c>
      <c r="T676" s="8" cm="1">
        <f t="array" ref="T676">IF(AND(B676:D676="",G676:P676=""),"",MAX(0,K676-L676))</f>
        <v>0</v>
      </c>
      <c r="U676" s="8" cm="1">
        <f t="array" ref="U676">IF(AND(B676:D676="",G676:P676=""),"",VLOOKUP(J676,ABen_Rates,3,FALSE)*T676*S676)</f>
        <v>0</v>
      </c>
      <c r="V676" s="8" cm="1">
        <f t="array" ref="V676">IF(AND(B676:D676="",G676:P676=""),"",VLOOKUP(D676,Treatment_Life,2,FALSE)*U676)</f>
        <v>0</v>
      </c>
      <c r="W676" s="8" cm="1">
        <f t="array" ref="W676">IF(AND(B676:D676="",G676:P676=""),"",(H676-G676)*O676*Lane_Width*Cost_m2)</f>
        <v>8056.7999999999993</v>
      </c>
      <c r="X676" s="8" cm="1">
        <f t="array" ref="X676">IF(AND(B676:D676="",G676:P676=""),"",V676*Av_Cost_Coll/W676)</f>
        <v>0</v>
      </c>
      <c r="Y676" s="8" cm="1">
        <f t="array" ref="Y676">IF(AND(B676:D676="",G676:P676=""),"",VLOOKUP(CONCATENATE(M676,"-",N676),Likelihood,2,FALSE))</f>
        <v>1</v>
      </c>
      <c r="Z676" s="8" t="str" cm="1">
        <f t="array" ref="Z676">IF(AND(B676:D676="",G676:P676=""),"",IF(X676&gt;=2,IF(Y676&gt;50,"P1","P3"),IF(X676&gt;0,IF(Y676&gt;50,"P2","P5"),IF(Y676&gt;50,"P4","P6"))))</f>
        <v>P6</v>
      </c>
    </row>
    <row r="677" spans="1:26" x14ac:dyDescent="0.35">
      <c r="A677" t="s">
        <v>197</v>
      </c>
      <c r="B677">
        <v>676</v>
      </c>
      <c r="C677" t="s">
        <v>324</v>
      </c>
      <c r="D677" t="s">
        <v>52</v>
      </c>
      <c r="E677" s="5" t="s">
        <v>112</v>
      </c>
      <c r="F677" s="5" t="s">
        <v>153</v>
      </c>
      <c r="G677">
        <v>469</v>
      </c>
      <c r="H677">
        <v>529</v>
      </c>
      <c r="I677" t="s">
        <v>172</v>
      </c>
      <c r="J677" t="s">
        <v>13</v>
      </c>
      <c r="K677">
        <v>0.3</v>
      </c>
      <c r="L677">
        <v>0.48599999999999999</v>
      </c>
      <c r="M677">
        <v>8</v>
      </c>
      <c r="N677">
        <v>1</v>
      </c>
      <c r="O677">
        <v>1</v>
      </c>
      <c r="P677">
        <v>4889</v>
      </c>
      <c r="Q677" s="8" t="str" cm="1">
        <f t="array" ref="Q677">IF(AND(B677="",D677="",G677:H677="",J677:P677),"",IF(OR(B677="",D677="",AND(D677&lt;&gt;"A",D677&lt;&gt;"B",D677&lt;&gt;"C",D677&lt;&gt;"D",D677&lt;&gt;"U"),G677&lt;0,H677&lt;G677,AND(J677&lt;&gt;"BC",J677&lt;&gt;"SG",J677&lt;&gt;"KQ",J677&lt;&gt;"R"),J677="",K677="",L677="",L677&lt; 0,OR(M677="",M677&gt;15),OR(N677="",N677&gt;15),O677="",P677=""),"ERROR - Please check inputs",""))</f>
        <v/>
      </c>
      <c r="R677" s="8" cm="1">
        <f t="array" ref="R677">IF(AND(B677:D677="",G677:P677=""),"",H677-G677)</f>
        <v>60</v>
      </c>
      <c r="S677" s="8" cm="1">
        <f t="array" ref="S677">IF(AND(B677:D677="",G677:P677=""),"",P677*R677/1000*365)</f>
        <v>107069.09999999999</v>
      </c>
      <c r="T677" s="8" cm="1">
        <f t="array" ref="T677">IF(AND(B677:D677="",G677:P677=""),"",MAX(0,K677-L677))</f>
        <v>0</v>
      </c>
      <c r="U677" s="8" cm="1">
        <f t="array" ref="U677">IF(AND(B677:D677="",G677:P677=""),"",VLOOKUP(J677,ABen_Rates,3,FALSE)*T677*S677)</f>
        <v>0</v>
      </c>
      <c r="V677" s="8" cm="1">
        <f t="array" ref="V677">IF(AND(B677:D677="",G677:P677=""),"",VLOOKUP(D677,Treatment_Life,2,FALSE)*U677)</f>
        <v>0</v>
      </c>
      <c r="W677" s="8" cm="1">
        <f t="array" ref="W677">IF(AND(B677:D677="",G677:P677=""),"",(H677-G677)*O677*Lane_Width*Cost_m2)</f>
        <v>1296</v>
      </c>
      <c r="X677" s="8" cm="1">
        <f t="array" ref="X677">IF(AND(B677:D677="",G677:P677=""),"",V677*Av_Cost_Coll/W677)</f>
        <v>0</v>
      </c>
      <c r="Y677" s="8" cm="1">
        <f t="array" ref="Y677">IF(AND(B677:D677="",G677:P677=""),"",VLOOKUP(CONCATENATE(M677,"-",N677),Likelihood,2,FALSE))</f>
        <v>19</v>
      </c>
      <c r="Z677" s="8" t="str" cm="1">
        <f t="array" ref="Z677">IF(AND(B677:D677="",G677:P677=""),"",IF(X677&gt;=2,IF(Y677&gt;50,"P1","P3"),IF(X677&gt;0,IF(Y677&gt;50,"P2","P5"),IF(Y677&gt;50,"P4","P6"))))</f>
        <v>P6</v>
      </c>
    </row>
    <row r="678" spans="1:26" x14ac:dyDescent="0.35">
      <c r="A678" t="s">
        <v>197</v>
      </c>
      <c r="B678">
        <v>677</v>
      </c>
      <c r="C678" t="s">
        <v>324</v>
      </c>
      <c r="D678" t="s">
        <v>52</v>
      </c>
      <c r="E678" s="5" t="s">
        <v>112</v>
      </c>
      <c r="F678" s="5" t="s">
        <v>153</v>
      </c>
      <c r="G678">
        <v>655</v>
      </c>
      <c r="H678">
        <v>855</v>
      </c>
      <c r="I678" t="s">
        <v>172</v>
      </c>
      <c r="J678" t="s">
        <v>13</v>
      </c>
      <c r="K678">
        <v>0.3</v>
      </c>
      <c r="L678">
        <v>0.42</v>
      </c>
      <c r="M678">
        <v>13</v>
      </c>
      <c r="N678">
        <v>0</v>
      </c>
      <c r="O678">
        <v>1</v>
      </c>
      <c r="P678">
        <v>4889</v>
      </c>
      <c r="Q678" s="8" t="str" cm="1">
        <f t="array" ref="Q678">IF(AND(B678="",D678="",G678:H678="",J678:P678),"",IF(OR(B678="",D678="",AND(D678&lt;&gt;"A",D678&lt;&gt;"B",D678&lt;&gt;"C",D678&lt;&gt;"D",D678&lt;&gt;"U"),G678&lt;0,H678&lt;G678,AND(J678&lt;&gt;"BC",J678&lt;&gt;"SG",J678&lt;&gt;"KQ",J678&lt;&gt;"R"),J678="",K678="",L678="",L678&lt; 0,OR(M678="",M678&gt;15),OR(N678="",N678&gt;15),O678="",P678=""),"ERROR - Please check inputs",""))</f>
        <v/>
      </c>
      <c r="R678" s="8" cm="1">
        <f t="array" ref="R678">IF(AND(B678:D678="",G678:P678=""),"",H678-G678)</f>
        <v>200</v>
      </c>
      <c r="S678" s="8" cm="1">
        <f t="array" ref="S678">IF(AND(B678:D678="",G678:P678=""),"",P678*R678/1000*365)</f>
        <v>356897</v>
      </c>
      <c r="T678" s="8" cm="1">
        <f t="array" ref="T678">IF(AND(B678:D678="",G678:P678=""),"",MAX(0,K678-L678))</f>
        <v>0</v>
      </c>
      <c r="U678" s="8" cm="1">
        <f t="array" ref="U678">IF(AND(B678:D678="",G678:P678=""),"",VLOOKUP(J678,ABen_Rates,3,FALSE)*T678*S678)</f>
        <v>0</v>
      </c>
      <c r="V678" s="8" cm="1">
        <f t="array" ref="V678">IF(AND(B678:D678="",G678:P678=""),"",VLOOKUP(D678,Treatment_Life,2,FALSE)*U678)</f>
        <v>0</v>
      </c>
      <c r="W678" s="8" cm="1">
        <f t="array" ref="W678">IF(AND(B678:D678="",G678:P678=""),"",(H678-G678)*O678*Lane_Width*Cost_m2)</f>
        <v>4320</v>
      </c>
      <c r="X678" s="8" cm="1">
        <f t="array" ref="X678">IF(AND(B678:D678="",G678:P678=""),"",V678*Av_Cost_Coll/W678)</f>
        <v>0</v>
      </c>
      <c r="Y678" s="8" cm="1">
        <f t="array" ref="Y678">IF(AND(B678:D678="",G678:P678=""),"",VLOOKUP(CONCATENATE(M678,"-",N678),Likelihood,2,FALSE))</f>
        <v>2</v>
      </c>
      <c r="Z678" s="8" t="str" cm="1">
        <f t="array" ref="Z678">IF(AND(B678:D678="",G678:P678=""),"",IF(X678&gt;=2,IF(Y678&gt;50,"P1","P3"),IF(X678&gt;0,IF(Y678&gt;50,"P2","P5"),IF(Y678&gt;50,"P4","P6"))))</f>
        <v>P6</v>
      </c>
    </row>
    <row r="679" spans="1:26" x14ac:dyDescent="0.35">
      <c r="A679" t="s">
        <v>197</v>
      </c>
      <c r="B679">
        <v>678</v>
      </c>
      <c r="C679" t="s">
        <v>324</v>
      </c>
      <c r="D679" t="s">
        <v>52</v>
      </c>
      <c r="E679" s="5" t="s">
        <v>112</v>
      </c>
      <c r="F679" s="5" t="s">
        <v>153</v>
      </c>
      <c r="G679">
        <v>855</v>
      </c>
      <c r="H679">
        <v>978</v>
      </c>
      <c r="I679" t="s">
        <v>172</v>
      </c>
      <c r="J679" t="s">
        <v>13</v>
      </c>
      <c r="K679">
        <v>0.3</v>
      </c>
      <c r="L679">
        <v>0.47</v>
      </c>
      <c r="M679">
        <v>9</v>
      </c>
      <c r="N679">
        <v>0</v>
      </c>
      <c r="O679">
        <v>1</v>
      </c>
      <c r="P679">
        <v>4889</v>
      </c>
      <c r="Q679" s="8" t="str" cm="1">
        <f t="array" ref="Q679">IF(AND(B679="",D679="",G679:H679="",J679:P679),"",IF(OR(B679="",D679="",AND(D679&lt;&gt;"A",D679&lt;&gt;"B",D679&lt;&gt;"C",D679&lt;&gt;"D",D679&lt;&gt;"U"),G679&lt;0,H679&lt;G679,AND(J679&lt;&gt;"BC",J679&lt;&gt;"SG",J679&lt;&gt;"KQ",J679&lt;&gt;"R"),J679="",K679="",L679="",L679&lt; 0,OR(M679="",M679&gt;15),OR(N679="",N679&gt;15),O679="",P679=""),"ERROR - Please check inputs",""))</f>
        <v/>
      </c>
      <c r="R679" s="8" cm="1">
        <f t="array" ref="R679">IF(AND(B679:D679="",G679:P679=""),"",H679-G679)</f>
        <v>123</v>
      </c>
      <c r="S679" s="8" cm="1">
        <f t="array" ref="S679">IF(AND(B679:D679="",G679:P679=""),"",P679*R679/1000*365)</f>
        <v>219491.655</v>
      </c>
      <c r="T679" s="8" cm="1">
        <f t="array" ref="T679">IF(AND(B679:D679="",G679:P679=""),"",MAX(0,K679-L679))</f>
        <v>0</v>
      </c>
      <c r="U679" s="8" cm="1">
        <f t="array" ref="U679">IF(AND(B679:D679="",G679:P679=""),"",VLOOKUP(J679,ABen_Rates,3,FALSE)*T679*S679)</f>
        <v>0</v>
      </c>
      <c r="V679" s="8" cm="1">
        <f t="array" ref="V679">IF(AND(B679:D679="",G679:P679=""),"",VLOOKUP(D679,Treatment_Life,2,FALSE)*U679)</f>
        <v>0</v>
      </c>
      <c r="W679" s="8" cm="1">
        <f t="array" ref="W679">IF(AND(B679:D679="",G679:P679=""),"",(H679-G679)*O679*Lane_Width*Cost_m2)</f>
        <v>2656.8</v>
      </c>
      <c r="X679" s="8" cm="1">
        <f t="array" ref="X679">IF(AND(B679:D679="",G679:P679=""),"",V679*Av_Cost_Coll/W679)</f>
        <v>0</v>
      </c>
      <c r="Y679" s="8" cm="1">
        <f t="array" ref="Y679">IF(AND(B679:D679="",G679:P679=""),"",VLOOKUP(CONCATENATE(M679,"-",N679),Likelihood,2,FALSE))</f>
        <v>6</v>
      </c>
      <c r="Z679" s="8" t="str" cm="1">
        <f t="array" ref="Z679">IF(AND(B679:D679="",G679:P679=""),"",IF(X679&gt;=2,IF(Y679&gt;50,"P1","P3"),IF(X679&gt;0,IF(Y679&gt;50,"P2","P5"),IF(Y679&gt;50,"P4","P6"))))</f>
        <v>P6</v>
      </c>
    </row>
    <row r="680" spans="1:26" x14ac:dyDescent="0.35">
      <c r="A680" t="s">
        <v>197</v>
      </c>
      <c r="B680">
        <v>679</v>
      </c>
      <c r="C680" t="s">
        <v>325</v>
      </c>
      <c r="D680" t="s">
        <v>52</v>
      </c>
      <c r="E680" s="5" t="s">
        <v>112</v>
      </c>
      <c r="F680" s="5" t="s">
        <v>153</v>
      </c>
      <c r="G680">
        <v>0</v>
      </c>
      <c r="H680">
        <v>113</v>
      </c>
      <c r="I680" t="s">
        <v>154</v>
      </c>
      <c r="J680" t="s">
        <v>13</v>
      </c>
      <c r="K680">
        <v>0.3</v>
      </c>
      <c r="L680">
        <v>0.4</v>
      </c>
      <c r="M680">
        <v>4</v>
      </c>
      <c r="N680">
        <v>1</v>
      </c>
      <c r="O680">
        <v>1</v>
      </c>
      <c r="P680">
        <v>4889</v>
      </c>
      <c r="Q680" s="8" t="str" cm="1">
        <f t="array" ref="Q680">IF(AND(B680="",D680="",G680:H680="",J680:P680),"",IF(OR(B680="",D680="",AND(D680&lt;&gt;"A",D680&lt;&gt;"B",D680&lt;&gt;"C",D680&lt;&gt;"D",D680&lt;&gt;"U"),G680&lt;0,H680&lt;G680,AND(J680&lt;&gt;"BC",J680&lt;&gt;"SG",J680&lt;&gt;"KQ",J680&lt;&gt;"R"),J680="",K680="",L680="",L680&lt; 0,OR(M680="",M680&gt;15),OR(N680="",N680&gt;15),O680="",P680=""),"ERROR - Please check inputs",""))</f>
        <v/>
      </c>
      <c r="R680" s="8" cm="1">
        <f t="array" ref="R680">IF(AND(B680:D680="",G680:P680=""),"",H680-G680)</f>
        <v>113</v>
      </c>
      <c r="S680" s="8" cm="1">
        <f t="array" ref="S680">IF(AND(B680:D680="",G680:P680=""),"",P680*R680/1000*365)</f>
        <v>201646.80499999999</v>
      </c>
      <c r="T680" s="8" cm="1">
        <f t="array" ref="T680">IF(AND(B680:D680="",G680:P680=""),"",MAX(0,K680-L680))</f>
        <v>0</v>
      </c>
      <c r="U680" s="8" cm="1">
        <f t="array" ref="U680">IF(AND(B680:D680="",G680:P680=""),"",VLOOKUP(J680,ABen_Rates,3,FALSE)*T680*S680)</f>
        <v>0</v>
      </c>
      <c r="V680" s="8" cm="1">
        <f t="array" ref="V680">IF(AND(B680:D680="",G680:P680=""),"",VLOOKUP(D680,Treatment_Life,2,FALSE)*U680)</f>
        <v>0</v>
      </c>
      <c r="W680" s="8" cm="1">
        <f t="array" ref="W680">IF(AND(B680:D680="",G680:P680=""),"",(H680-G680)*O680*Lane_Width*Cost_m2)</f>
        <v>2440.8000000000002</v>
      </c>
      <c r="X680" s="8" cm="1">
        <f t="array" ref="X680">IF(AND(B680:D680="",G680:P680=""),"",V680*Av_Cost_Coll/W680)</f>
        <v>0</v>
      </c>
      <c r="Y680" s="8" cm="1">
        <f t="array" ref="Y680">IF(AND(B680:D680="",G680:P680=""),"",VLOOKUP(CONCATENATE(M680,"-",N680),Likelihood,2,FALSE))</f>
        <v>44</v>
      </c>
      <c r="Z680" s="8" t="str" cm="1">
        <f t="array" ref="Z680">IF(AND(B680:D680="",G680:P680=""),"",IF(X680&gt;=2,IF(Y680&gt;50,"P1","P3"),IF(X680&gt;0,IF(Y680&gt;50,"P2","P5"),IF(Y680&gt;50,"P4","P6"))))</f>
        <v>P6</v>
      </c>
    </row>
    <row r="681" spans="1:26" x14ac:dyDescent="0.35">
      <c r="A681" t="s">
        <v>197</v>
      </c>
      <c r="B681">
        <v>680</v>
      </c>
      <c r="C681" t="s">
        <v>325</v>
      </c>
      <c r="D681" t="s">
        <v>52</v>
      </c>
      <c r="E681" s="5" t="s">
        <v>112</v>
      </c>
      <c r="F681" s="5" t="s">
        <v>153</v>
      </c>
      <c r="G681">
        <v>113</v>
      </c>
      <c r="H681">
        <v>205</v>
      </c>
      <c r="I681" t="s">
        <v>154</v>
      </c>
      <c r="J681" t="s">
        <v>13</v>
      </c>
      <c r="K681">
        <v>0.3</v>
      </c>
      <c r="L681">
        <v>0.43</v>
      </c>
      <c r="M681">
        <v>2</v>
      </c>
      <c r="N681">
        <v>1</v>
      </c>
      <c r="O681">
        <v>1</v>
      </c>
      <c r="P681">
        <v>4889</v>
      </c>
      <c r="Q681" s="8" t="str" cm="1">
        <f t="array" ref="Q681">IF(AND(B681="",D681="",G681:H681="",J681:P681),"",IF(OR(B681="",D681="",AND(D681&lt;&gt;"A",D681&lt;&gt;"B",D681&lt;&gt;"C",D681&lt;&gt;"D",D681&lt;&gt;"U"),G681&lt;0,H681&lt;G681,AND(J681&lt;&gt;"BC",J681&lt;&gt;"SG",J681&lt;&gt;"KQ",J681&lt;&gt;"R"),J681="",K681="",L681="",L681&lt; 0,OR(M681="",M681&gt;15),OR(N681="",N681&gt;15),O681="",P681=""),"ERROR - Please check inputs",""))</f>
        <v/>
      </c>
      <c r="R681" s="8" cm="1">
        <f t="array" ref="R681">IF(AND(B681:D681="",G681:P681=""),"",H681-G681)</f>
        <v>92</v>
      </c>
      <c r="S681" s="8" cm="1">
        <f t="array" ref="S681">IF(AND(B681:D681="",G681:P681=""),"",P681*R681/1000*365)</f>
        <v>164172.62</v>
      </c>
      <c r="T681" s="8" cm="1">
        <f t="array" ref="T681">IF(AND(B681:D681="",G681:P681=""),"",MAX(0,K681-L681))</f>
        <v>0</v>
      </c>
      <c r="U681" s="8" cm="1">
        <f t="array" ref="U681">IF(AND(B681:D681="",G681:P681=""),"",VLOOKUP(J681,ABen_Rates,3,FALSE)*T681*S681)</f>
        <v>0</v>
      </c>
      <c r="V681" s="8" cm="1">
        <f t="array" ref="V681">IF(AND(B681:D681="",G681:P681=""),"",VLOOKUP(D681,Treatment_Life,2,FALSE)*U681)</f>
        <v>0</v>
      </c>
      <c r="W681" s="8" cm="1">
        <f t="array" ref="W681">IF(AND(B681:D681="",G681:P681=""),"",(H681-G681)*O681*Lane_Width*Cost_m2)</f>
        <v>1987.1999999999998</v>
      </c>
      <c r="X681" s="8" cm="1">
        <f t="array" ref="X681">IF(AND(B681:D681="",G681:P681=""),"",V681*Av_Cost_Coll/W681)</f>
        <v>0</v>
      </c>
      <c r="Y681" s="8" cm="1">
        <f t="array" ref="Y681">IF(AND(B681:D681="",G681:P681=""),"",VLOOKUP(CONCATENATE(M681,"-",N681),Likelihood,2,FALSE))</f>
        <v>59</v>
      </c>
      <c r="Z681" s="8" t="str" cm="1">
        <f t="array" ref="Z681">IF(AND(B681:D681="",G681:P681=""),"",IF(X681&gt;=2,IF(Y681&gt;50,"P1","P3"),IF(X681&gt;0,IF(Y681&gt;50,"P2","P5"),IF(Y681&gt;50,"P4","P6"))))</f>
        <v>P4</v>
      </c>
    </row>
    <row r="682" spans="1:26" x14ac:dyDescent="0.35">
      <c r="A682" t="s">
        <v>197</v>
      </c>
      <c r="B682">
        <v>681</v>
      </c>
      <c r="C682" t="s">
        <v>325</v>
      </c>
      <c r="D682" t="s">
        <v>52</v>
      </c>
      <c r="E682" s="5" t="s">
        <v>112</v>
      </c>
      <c r="F682" s="5" t="s">
        <v>153</v>
      </c>
      <c r="G682">
        <v>205</v>
      </c>
      <c r="H682">
        <v>265</v>
      </c>
      <c r="I682" t="s">
        <v>154</v>
      </c>
      <c r="J682" t="s">
        <v>13</v>
      </c>
      <c r="K682">
        <v>0.3</v>
      </c>
      <c r="L682">
        <v>0.46599999999999997</v>
      </c>
      <c r="M682">
        <v>1</v>
      </c>
      <c r="N682">
        <v>0</v>
      </c>
      <c r="O682">
        <v>1</v>
      </c>
      <c r="P682">
        <v>4889</v>
      </c>
      <c r="Q682" s="8" t="str" cm="1">
        <f t="array" ref="Q682">IF(AND(B682="",D682="",G682:H682="",J682:P682),"",IF(OR(B682="",D682="",AND(D682&lt;&gt;"A",D682&lt;&gt;"B",D682&lt;&gt;"C",D682&lt;&gt;"D",D682&lt;&gt;"U"),G682&lt;0,H682&lt;G682,AND(J682&lt;&gt;"BC",J682&lt;&gt;"SG",J682&lt;&gt;"KQ",J682&lt;&gt;"R"),J682="",K682="",L682="",L682&lt; 0,OR(M682="",M682&gt;15),OR(N682="",N682&gt;15),O682="",P682=""),"ERROR - Please check inputs",""))</f>
        <v/>
      </c>
      <c r="R682" s="8" cm="1">
        <f t="array" ref="R682">IF(AND(B682:D682="",G682:P682=""),"",H682-G682)</f>
        <v>60</v>
      </c>
      <c r="S682" s="8" cm="1">
        <f t="array" ref="S682">IF(AND(B682:D682="",G682:P682=""),"",P682*R682/1000*365)</f>
        <v>107069.09999999999</v>
      </c>
      <c r="T682" s="8" cm="1">
        <f t="array" ref="T682">IF(AND(B682:D682="",G682:P682=""),"",MAX(0,K682-L682))</f>
        <v>0</v>
      </c>
      <c r="U682" s="8" cm="1">
        <f t="array" ref="U682">IF(AND(B682:D682="",G682:P682=""),"",VLOOKUP(J682,ABen_Rates,3,FALSE)*T682*S682)</f>
        <v>0</v>
      </c>
      <c r="V682" s="8" cm="1">
        <f t="array" ref="V682">IF(AND(B682:D682="",G682:P682=""),"",VLOOKUP(D682,Treatment_Life,2,FALSE)*U682)</f>
        <v>0</v>
      </c>
      <c r="W682" s="8" cm="1">
        <f t="array" ref="W682">IF(AND(B682:D682="",G682:P682=""),"",(H682-G682)*O682*Lane_Width*Cost_m2)</f>
        <v>1296</v>
      </c>
      <c r="X682" s="8" cm="1">
        <f t="array" ref="X682">IF(AND(B682:D682="",G682:P682=""),"",V682*Av_Cost_Coll/W682)</f>
        <v>0</v>
      </c>
      <c r="Y682" s="8" cm="1">
        <f t="array" ref="Y682">IF(AND(B682:D682="",G682:P682=""),"",VLOOKUP(CONCATENATE(M682,"-",N682),Likelihood,2,FALSE))</f>
        <v>43</v>
      </c>
      <c r="Z682" s="8" t="str" cm="1">
        <f t="array" ref="Z682">IF(AND(B682:D682="",G682:P682=""),"",IF(X682&gt;=2,IF(Y682&gt;50,"P1","P3"),IF(X682&gt;0,IF(Y682&gt;50,"P2","P5"),IF(Y682&gt;50,"P4","P6"))))</f>
        <v>P6</v>
      </c>
    </row>
    <row r="683" spans="1:26" x14ac:dyDescent="0.35">
      <c r="A683" t="s">
        <v>197</v>
      </c>
      <c r="B683">
        <v>682</v>
      </c>
      <c r="C683" t="s">
        <v>325</v>
      </c>
      <c r="D683" t="s">
        <v>52</v>
      </c>
      <c r="E683" s="5" t="s">
        <v>112</v>
      </c>
      <c r="F683" s="5" t="s">
        <v>153</v>
      </c>
      <c r="G683">
        <v>265</v>
      </c>
      <c r="H683">
        <v>359</v>
      </c>
      <c r="I683" t="s">
        <v>154</v>
      </c>
      <c r="J683" t="s">
        <v>13</v>
      </c>
      <c r="K683">
        <v>0.3</v>
      </c>
      <c r="L683">
        <v>0.44</v>
      </c>
      <c r="M683">
        <v>4</v>
      </c>
      <c r="N683">
        <v>0</v>
      </c>
      <c r="O683">
        <v>1</v>
      </c>
      <c r="P683">
        <v>4889</v>
      </c>
      <c r="Q683" s="8" t="str" cm="1">
        <f t="array" ref="Q683">IF(AND(B683="",D683="",G683:H683="",J683:P683),"",IF(OR(B683="",D683="",AND(D683&lt;&gt;"A",D683&lt;&gt;"B",D683&lt;&gt;"C",D683&lt;&gt;"D",D683&lt;&gt;"U"),G683&lt;0,H683&lt;G683,AND(J683&lt;&gt;"BC",J683&lt;&gt;"SG",J683&lt;&gt;"KQ",J683&lt;&gt;"R"),J683="",K683="",L683="",L683&lt; 0,OR(M683="",M683&gt;15),OR(N683="",N683&gt;15),O683="",P683=""),"ERROR - Please check inputs",""))</f>
        <v/>
      </c>
      <c r="R683" s="8" cm="1">
        <f t="array" ref="R683">IF(AND(B683:D683="",G683:P683=""),"",H683-G683)</f>
        <v>94</v>
      </c>
      <c r="S683" s="8" cm="1">
        <f t="array" ref="S683">IF(AND(B683:D683="",G683:P683=""),"",P683*R683/1000*365)</f>
        <v>167741.59</v>
      </c>
      <c r="T683" s="8" cm="1">
        <f t="array" ref="T683">IF(AND(B683:D683="",G683:P683=""),"",MAX(0,K683-L683))</f>
        <v>0</v>
      </c>
      <c r="U683" s="8" cm="1">
        <f t="array" ref="U683">IF(AND(B683:D683="",G683:P683=""),"",VLOOKUP(J683,ABen_Rates,3,FALSE)*T683*S683)</f>
        <v>0</v>
      </c>
      <c r="V683" s="8" cm="1">
        <f t="array" ref="V683">IF(AND(B683:D683="",G683:P683=""),"",VLOOKUP(D683,Treatment_Life,2,FALSE)*U683)</f>
        <v>0</v>
      </c>
      <c r="W683" s="8" cm="1">
        <f t="array" ref="W683">IF(AND(B683:D683="",G683:P683=""),"",(H683-G683)*O683*Lane_Width*Cost_m2)</f>
        <v>2030.4</v>
      </c>
      <c r="X683" s="8" cm="1">
        <f t="array" ref="X683">IF(AND(B683:D683="",G683:P683=""),"",V683*Av_Cost_Coll/W683)</f>
        <v>0</v>
      </c>
      <c r="Y683" s="8" cm="1">
        <f t="array" ref="Y683">IF(AND(B683:D683="",G683:P683=""),"",VLOOKUP(CONCATENATE(M683,"-",N683),Likelihood,2,FALSE))</f>
        <v>23</v>
      </c>
      <c r="Z683" s="8" t="str" cm="1">
        <f t="array" ref="Z683">IF(AND(B683:D683="",G683:P683=""),"",IF(X683&gt;=2,IF(Y683&gt;50,"P1","P3"),IF(X683&gt;0,IF(Y683&gt;50,"P2","P5"),IF(Y683&gt;50,"P4","P6"))))</f>
        <v>P6</v>
      </c>
    </row>
    <row r="684" spans="1:26" x14ac:dyDescent="0.35">
      <c r="A684" t="s">
        <v>197</v>
      </c>
      <c r="B684">
        <v>683</v>
      </c>
      <c r="C684" t="s">
        <v>325</v>
      </c>
      <c r="D684" t="s">
        <v>52</v>
      </c>
      <c r="E684" s="5" t="s">
        <v>112</v>
      </c>
      <c r="F684" s="5" t="s">
        <v>153</v>
      </c>
      <c r="G684">
        <v>359</v>
      </c>
      <c r="H684">
        <v>416</v>
      </c>
      <c r="I684" t="s">
        <v>154</v>
      </c>
      <c r="J684" t="s">
        <v>13</v>
      </c>
      <c r="K684">
        <v>0.3</v>
      </c>
      <c r="L684">
        <v>0.42</v>
      </c>
      <c r="M684">
        <v>4</v>
      </c>
      <c r="N684">
        <v>0</v>
      </c>
      <c r="O684">
        <v>1</v>
      </c>
      <c r="P684">
        <v>4889</v>
      </c>
      <c r="Q684" s="8" t="str" cm="1">
        <f t="array" ref="Q684">IF(AND(B684="",D684="",G684:H684="",J684:P684),"",IF(OR(B684="",D684="",AND(D684&lt;&gt;"A",D684&lt;&gt;"B",D684&lt;&gt;"C",D684&lt;&gt;"D",D684&lt;&gt;"U"),G684&lt;0,H684&lt;G684,AND(J684&lt;&gt;"BC",J684&lt;&gt;"SG",J684&lt;&gt;"KQ",J684&lt;&gt;"R"),J684="",K684="",L684="",L684&lt; 0,OR(M684="",M684&gt;15),OR(N684="",N684&gt;15),O684="",P684=""),"ERROR - Please check inputs",""))</f>
        <v/>
      </c>
      <c r="R684" s="8" cm="1">
        <f t="array" ref="R684">IF(AND(B684:D684="",G684:P684=""),"",H684-G684)</f>
        <v>57</v>
      </c>
      <c r="S684" s="8" cm="1">
        <f t="array" ref="S684">IF(AND(B684:D684="",G684:P684=""),"",P684*R684/1000*365)</f>
        <v>101715.645</v>
      </c>
      <c r="T684" s="8" cm="1">
        <f t="array" ref="T684">IF(AND(B684:D684="",G684:P684=""),"",MAX(0,K684-L684))</f>
        <v>0</v>
      </c>
      <c r="U684" s="8" cm="1">
        <f t="array" ref="U684">IF(AND(B684:D684="",G684:P684=""),"",VLOOKUP(J684,ABen_Rates,3,FALSE)*T684*S684)</f>
        <v>0</v>
      </c>
      <c r="V684" s="8" cm="1">
        <f t="array" ref="V684">IF(AND(B684:D684="",G684:P684=""),"",VLOOKUP(D684,Treatment_Life,2,FALSE)*U684)</f>
        <v>0</v>
      </c>
      <c r="W684" s="8" cm="1">
        <f t="array" ref="W684">IF(AND(B684:D684="",G684:P684=""),"",(H684-G684)*O684*Lane_Width*Cost_m2)</f>
        <v>1231.2</v>
      </c>
      <c r="X684" s="8" cm="1">
        <f t="array" ref="X684">IF(AND(B684:D684="",G684:P684=""),"",V684*Av_Cost_Coll/W684)</f>
        <v>0</v>
      </c>
      <c r="Y684" s="8" cm="1">
        <f t="array" ref="Y684">IF(AND(B684:D684="",G684:P684=""),"",VLOOKUP(CONCATENATE(M684,"-",N684),Likelihood,2,FALSE))</f>
        <v>23</v>
      </c>
      <c r="Z684" s="8" t="str" cm="1">
        <f t="array" ref="Z684">IF(AND(B684:D684="",G684:P684=""),"",IF(X684&gt;=2,IF(Y684&gt;50,"P1","P3"),IF(X684&gt;0,IF(Y684&gt;50,"P2","P5"),IF(Y684&gt;50,"P4","P6"))))</f>
        <v>P6</v>
      </c>
    </row>
    <row r="685" spans="1:26" x14ac:dyDescent="0.35">
      <c r="A685" t="s">
        <v>197</v>
      </c>
      <c r="B685">
        <v>684</v>
      </c>
      <c r="C685" t="s">
        <v>325</v>
      </c>
      <c r="D685" t="s">
        <v>52</v>
      </c>
      <c r="E685" s="5" t="s">
        <v>112</v>
      </c>
      <c r="F685" s="5" t="s">
        <v>153</v>
      </c>
      <c r="G685">
        <v>0</v>
      </c>
      <c r="H685">
        <v>163</v>
      </c>
      <c r="I685" t="s">
        <v>172</v>
      </c>
      <c r="J685" t="s">
        <v>13</v>
      </c>
      <c r="K685">
        <v>0.3</v>
      </c>
      <c r="L685">
        <v>0.44</v>
      </c>
      <c r="M685">
        <v>4</v>
      </c>
      <c r="N685">
        <v>1</v>
      </c>
      <c r="O685">
        <v>1</v>
      </c>
      <c r="P685">
        <v>4889</v>
      </c>
      <c r="Q685" s="8" t="str" cm="1">
        <f t="array" ref="Q685">IF(AND(B685="",D685="",G685:H685="",J685:P685),"",IF(OR(B685="",D685="",AND(D685&lt;&gt;"A",D685&lt;&gt;"B",D685&lt;&gt;"C",D685&lt;&gt;"D",D685&lt;&gt;"U"),G685&lt;0,H685&lt;G685,AND(J685&lt;&gt;"BC",J685&lt;&gt;"SG",J685&lt;&gt;"KQ",J685&lt;&gt;"R"),J685="",K685="",L685="",L685&lt; 0,OR(M685="",M685&gt;15),OR(N685="",N685&gt;15),O685="",P685=""),"ERROR - Please check inputs",""))</f>
        <v/>
      </c>
      <c r="R685" s="8" cm="1">
        <f t="array" ref="R685">IF(AND(B685:D685="",G685:P685=""),"",H685-G685)</f>
        <v>163</v>
      </c>
      <c r="S685" s="8" cm="1">
        <f t="array" ref="S685">IF(AND(B685:D685="",G685:P685=""),"",P685*R685/1000*365)</f>
        <v>290871.05499999999</v>
      </c>
      <c r="T685" s="8" cm="1">
        <f t="array" ref="T685">IF(AND(B685:D685="",G685:P685=""),"",MAX(0,K685-L685))</f>
        <v>0</v>
      </c>
      <c r="U685" s="8" cm="1">
        <f t="array" ref="U685">IF(AND(B685:D685="",G685:P685=""),"",VLOOKUP(J685,ABen_Rates,3,FALSE)*T685*S685)</f>
        <v>0</v>
      </c>
      <c r="V685" s="8" cm="1">
        <f t="array" ref="V685">IF(AND(B685:D685="",G685:P685=""),"",VLOOKUP(D685,Treatment_Life,2,FALSE)*U685)</f>
        <v>0</v>
      </c>
      <c r="W685" s="8" cm="1">
        <f t="array" ref="W685">IF(AND(B685:D685="",G685:P685=""),"",(H685-G685)*O685*Lane_Width*Cost_m2)</f>
        <v>3520.8</v>
      </c>
      <c r="X685" s="8" cm="1">
        <f t="array" ref="X685">IF(AND(B685:D685="",G685:P685=""),"",V685*Av_Cost_Coll/W685)</f>
        <v>0</v>
      </c>
      <c r="Y685" s="8" cm="1">
        <f t="array" ref="Y685">IF(AND(B685:D685="",G685:P685=""),"",VLOOKUP(CONCATENATE(M685,"-",N685),Likelihood,2,FALSE))</f>
        <v>44</v>
      </c>
      <c r="Z685" s="8" t="str" cm="1">
        <f t="array" ref="Z685">IF(AND(B685:D685="",G685:P685=""),"",IF(X685&gt;=2,IF(Y685&gt;50,"P1","P3"),IF(X685&gt;0,IF(Y685&gt;50,"P2","P5"),IF(Y685&gt;50,"P4","P6"))))</f>
        <v>P6</v>
      </c>
    </row>
    <row r="686" spans="1:26" x14ac:dyDescent="0.35">
      <c r="A686" t="s">
        <v>197</v>
      </c>
      <c r="B686">
        <v>685</v>
      </c>
      <c r="C686" t="s">
        <v>325</v>
      </c>
      <c r="D686" t="s">
        <v>52</v>
      </c>
      <c r="E686" s="5" t="s">
        <v>112</v>
      </c>
      <c r="F686" s="5" t="s">
        <v>153</v>
      </c>
      <c r="G686">
        <v>163</v>
      </c>
      <c r="H686">
        <v>255</v>
      </c>
      <c r="I686" t="s">
        <v>172</v>
      </c>
      <c r="J686" t="s">
        <v>13</v>
      </c>
      <c r="K686">
        <v>0.3</v>
      </c>
      <c r="L686">
        <v>0.40500000000000003</v>
      </c>
      <c r="M686">
        <v>2</v>
      </c>
      <c r="N686">
        <v>0</v>
      </c>
      <c r="O686">
        <v>1</v>
      </c>
      <c r="P686">
        <v>4889</v>
      </c>
      <c r="Q686" s="8" t="str" cm="1">
        <f t="array" ref="Q686">IF(AND(B686="",D686="",G686:H686="",J686:P686),"",IF(OR(B686="",D686="",AND(D686&lt;&gt;"A",D686&lt;&gt;"B",D686&lt;&gt;"C",D686&lt;&gt;"D",D686&lt;&gt;"U"),G686&lt;0,H686&lt;G686,AND(J686&lt;&gt;"BC",J686&lt;&gt;"SG",J686&lt;&gt;"KQ",J686&lt;&gt;"R"),J686="",K686="",L686="",L686&lt; 0,OR(M686="",M686&gt;15),OR(N686="",N686&gt;15),O686="",P686=""),"ERROR - Please check inputs",""))</f>
        <v/>
      </c>
      <c r="R686" s="8" cm="1">
        <f t="array" ref="R686">IF(AND(B686:D686="",G686:P686=""),"",H686-G686)</f>
        <v>92</v>
      </c>
      <c r="S686" s="8" cm="1">
        <f t="array" ref="S686">IF(AND(B686:D686="",G686:P686=""),"",P686*R686/1000*365)</f>
        <v>164172.62</v>
      </c>
      <c r="T686" s="8" cm="1">
        <f t="array" ref="T686">IF(AND(B686:D686="",G686:P686=""),"",MAX(0,K686-L686))</f>
        <v>0</v>
      </c>
      <c r="U686" s="8" cm="1">
        <f t="array" ref="U686">IF(AND(B686:D686="",G686:P686=""),"",VLOOKUP(J686,ABen_Rates,3,FALSE)*T686*S686)</f>
        <v>0</v>
      </c>
      <c r="V686" s="8" cm="1">
        <f t="array" ref="V686">IF(AND(B686:D686="",G686:P686=""),"",VLOOKUP(D686,Treatment_Life,2,FALSE)*U686)</f>
        <v>0</v>
      </c>
      <c r="W686" s="8" cm="1">
        <f t="array" ref="W686">IF(AND(B686:D686="",G686:P686=""),"",(H686-G686)*O686*Lane_Width*Cost_m2)</f>
        <v>1987.1999999999998</v>
      </c>
      <c r="X686" s="8" cm="1">
        <f t="array" ref="X686">IF(AND(B686:D686="",G686:P686=""),"",V686*Av_Cost_Coll/W686)</f>
        <v>0</v>
      </c>
      <c r="Y686" s="8" cm="1">
        <f t="array" ref="Y686">IF(AND(B686:D686="",G686:P686=""),"",VLOOKUP(CONCATENATE(M686,"-",N686),Likelihood,2,FALSE))</f>
        <v>36</v>
      </c>
      <c r="Z686" s="8" t="str" cm="1">
        <f t="array" ref="Z686">IF(AND(B686:D686="",G686:P686=""),"",IF(X686&gt;=2,IF(Y686&gt;50,"P1","P3"),IF(X686&gt;0,IF(Y686&gt;50,"P2","P5"),IF(Y686&gt;50,"P4","P6"))))</f>
        <v>P6</v>
      </c>
    </row>
    <row r="687" spans="1:26" x14ac:dyDescent="0.35">
      <c r="A687" t="s">
        <v>197</v>
      </c>
      <c r="B687">
        <v>686</v>
      </c>
      <c r="C687" t="s">
        <v>325</v>
      </c>
      <c r="D687" t="s">
        <v>52</v>
      </c>
      <c r="E687" s="5" t="s">
        <v>112</v>
      </c>
      <c r="F687" s="5" t="s">
        <v>153</v>
      </c>
      <c r="G687">
        <v>255</v>
      </c>
      <c r="H687">
        <v>315</v>
      </c>
      <c r="I687" t="s">
        <v>172</v>
      </c>
      <c r="J687" t="s">
        <v>13</v>
      </c>
      <c r="K687">
        <v>0.3</v>
      </c>
      <c r="L687">
        <v>0.43</v>
      </c>
      <c r="M687">
        <v>2</v>
      </c>
      <c r="N687">
        <v>0</v>
      </c>
      <c r="O687">
        <v>1</v>
      </c>
      <c r="P687">
        <v>4889</v>
      </c>
      <c r="Q687" s="8" t="str" cm="1">
        <f t="array" ref="Q687">IF(AND(B687="",D687="",G687:H687="",J687:P687),"",IF(OR(B687="",D687="",AND(D687&lt;&gt;"A",D687&lt;&gt;"B",D687&lt;&gt;"C",D687&lt;&gt;"D",D687&lt;&gt;"U"),G687&lt;0,H687&lt;G687,AND(J687&lt;&gt;"BC",J687&lt;&gt;"SG",J687&lt;&gt;"KQ",J687&lt;&gt;"R"),J687="",K687="",L687="",L687&lt; 0,OR(M687="",M687&gt;15),OR(N687="",N687&gt;15),O687="",P687=""),"ERROR - Please check inputs",""))</f>
        <v/>
      </c>
      <c r="R687" s="8" cm="1">
        <f t="array" ref="R687">IF(AND(B687:D687="",G687:P687=""),"",H687-G687)</f>
        <v>60</v>
      </c>
      <c r="S687" s="8" cm="1">
        <f t="array" ref="S687">IF(AND(B687:D687="",G687:P687=""),"",P687*R687/1000*365)</f>
        <v>107069.09999999999</v>
      </c>
      <c r="T687" s="8" cm="1">
        <f t="array" ref="T687">IF(AND(B687:D687="",G687:P687=""),"",MAX(0,K687-L687))</f>
        <v>0</v>
      </c>
      <c r="U687" s="8" cm="1">
        <f t="array" ref="U687">IF(AND(B687:D687="",G687:P687=""),"",VLOOKUP(J687,ABen_Rates,3,FALSE)*T687*S687)</f>
        <v>0</v>
      </c>
      <c r="V687" s="8" cm="1">
        <f t="array" ref="V687">IF(AND(B687:D687="",G687:P687=""),"",VLOOKUP(D687,Treatment_Life,2,FALSE)*U687)</f>
        <v>0</v>
      </c>
      <c r="W687" s="8" cm="1">
        <f t="array" ref="W687">IF(AND(B687:D687="",G687:P687=""),"",(H687-G687)*O687*Lane_Width*Cost_m2)</f>
        <v>1296</v>
      </c>
      <c r="X687" s="8" cm="1">
        <f t="array" ref="X687">IF(AND(B687:D687="",G687:P687=""),"",V687*Av_Cost_Coll/W687)</f>
        <v>0</v>
      </c>
      <c r="Y687" s="8" cm="1">
        <f t="array" ref="Y687">IF(AND(B687:D687="",G687:P687=""),"",VLOOKUP(CONCATENATE(M687,"-",N687),Likelihood,2,FALSE))</f>
        <v>36</v>
      </c>
      <c r="Z687" s="8" t="str" cm="1">
        <f t="array" ref="Z687">IF(AND(B687:D687="",G687:P687=""),"",IF(X687&gt;=2,IF(Y687&gt;50,"P1","P3"),IF(X687&gt;0,IF(Y687&gt;50,"P2","P5"),IF(Y687&gt;50,"P4","P6"))))</f>
        <v>P6</v>
      </c>
    </row>
    <row r="688" spans="1:26" x14ac:dyDescent="0.35">
      <c r="A688" t="s">
        <v>197</v>
      </c>
      <c r="B688">
        <v>687</v>
      </c>
      <c r="C688" t="s">
        <v>326</v>
      </c>
      <c r="D688" t="s">
        <v>52</v>
      </c>
      <c r="E688" s="5" t="s">
        <v>112</v>
      </c>
      <c r="F688" s="5" t="s">
        <v>153</v>
      </c>
      <c r="G688">
        <v>0</v>
      </c>
      <c r="H688">
        <v>147</v>
      </c>
      <c r="I688" t="s">
        <v>154</v>
      </c>
      <c r="J688" t="s">
        <v>13</v>
      </c>
      <c r="K688">
        <v>0.3</v>
      </c>
      <c r="L688">
        <v>0.44</v>
      </c>
      <c r="M688">
        <v>5</v>
      </c>
      <c r="N688">
        <v>0</v>
      </c>
      <c r="O688">
        <v>1</v>
      </c>
      <c r="P688">
        <v>4889</v>
      </c>
      <c r="Q688" s="8" t="str" cm="1">
        <f t="array" ref="Q688">IF(AND(B688="",D688="",G688:H688="",J688:P688),"",IF(OR(B688="",D688="",AND(D688&lt;&gt;"A",D688&lt;&gt;"B",D688&lt;&gt;"C",D688&lt;&gt;"D",D688&lt;&gt;"U"),G688&lt;0,H688&lt;G688,AND(J688&lt;&gt;"BC",J688&lt;&gt;"SG",J688&lt;&gt;"KQ",J688&lt;&gt;"R"),J688="",K688="",L688="",L688&lt; 0,OR(M688="",M688&gt;15),OR(N688="",N688&gt;15),O688="",P688=""),"ERROR - Please check inputs",""))</f>
        <v/>
      </c>
      <c r="R688" s="8" cm="1">
        <f t="array" ref="R688">IF(AND(B688:D688="",G688:P688=""),"",H688-G688)</f>
        <v>147</v>
      </c>
      <c r="S688" s="8" cm="1">
        <f t="array" ref="S688">IF(AND(B688:D688="",G688:P688=""),"",P688*R688/1000*365)</f>
        <v>262319.29499999998</v>
      </c>
      <c r="T688" s="8" cm="1">
        <f t="array" ref="T688">IF(AND(B688:D688="",G688:P688=""),"",MAX(0,K688-L688))</f>
        <v>0</v>
      </c>
      <c r="U688" s="8" cm="1">
        <f t="array" ref="U688">IF(AND(B688:D688="",G688:P688=""),"",VLOOKUP(J688,ABen_Rates,3,FALSE)*T688*S688)</f>
        <v>0</v>
      </c>
      <c r="V688" s="8" cm="1">
        <f t="array" ref="V688">IF(AND(B688:D688="",G688:P688=""),"",VLOOKUP(D688,Treatment_Life,2,FALSE)*U688)</f>
        <v>0</v>
      </c>
      <c r="W688" s="8" cm="1">
        <f t="array" ref="W688">IF(AND(B688:D688="",G688:P688=""),"",(H688-G688)*O688*Lane_Width*Cost_m2)</f>
        <v>3175.2000000000003</v>
      </c>
      <c r="X688" s="8" cm="1">
        <f t="array" ref="X688">IF(AND(B688:D688="",G688:P688=""),"",V688*Av_Cost_Coll/W688)</f>
        <v>0</v>
      </c>
      <c r="Y688" s="8" cm="1">
        <f t="array" ref="Y688">IF(AND(B688:D688="",G688:P688=""),"",VLOOKUP(CONCATENATE(M688,"-",N688),Likelihood,2,FALSE))</f>
        <v>19</v>
      </c>
      <c r="Z688" s="8" t="str" cm="1">
        <f t="array" ref="Z688">IF(AND(B688:D688="",G688:P688=""),"",IF(X688&gt;=2,IF(Y688&gt;50,"P1","P3"),IF(X688&gt;0,IF(Y688&gt;50,"P2","P5"),IF(Y688&gt;50,"P4","P6"))))</f>
        <v>P6</v>
      </c>
    </row>
    <row r="689" spans="1:26" x14ac:dyDescent="0.35">
      <c r="A689" t="s">
        <v>197</v>
      </c>
      <c r="B689">
        <v>688</v>
      </c>
      <c r="C689" t="s">
        <v>327</v>
      </c>
      <c r="D689" t="s">
        <v>52</v>
      </c>
      <c r="E689" s="5" t="s">
        <v>112</v>
      </c>
      <c r="F689" s="5" t="s">
        <v>153</v>
      </c>
      <c r="G689">
        <v>382</v>
      </c>
      <c r="H689">
        <v>434</v>
      </c>
      <c r="I689" t="s">
        <v>172</v>
      </c>
      <c r="J689" t="s">
        <v>13</v>
      </c>
      <c r="K689">
        <v>0.3</v>
      </c>
      <c r="L689">
        <v>0.41000000000000003</v>
      </c>
      <c r="M689">
        <v>4</v>
      </c>
      <c r="N689">
        <v>1</v>
      </c>
      <c r="O689">
        <v>1</v>
      </c>
      <c r="P689">
        <v>4200</v>
      </c>
      <c r="Q689" s="8" t="str" cm="1">
        <f t="array" ref="Q689">IF(AND(B689="",D689="",G689:H689="",J689:P689),"",IF(OR(B689="",D689="",AND(D689&lt;&gt;"A",D689&lt;&gt;"B",D689&lt;&gt;"C",D689&lt;&gt;"D",D689&lt;&gt;"U"),G689&lt;0,H689&lt;G689,AND(J689&lt;&gt;"BC",J689&lt;&gt;"SG",J689&lt;&gt;"KQ",J689&lt;&gt;"R"),J689="",K689="",L689="",L689&lt; 0,OR(M689="",M689&gt;15),OR(N689="",N689&gt;15),O689="",P689=""),"ERROR - Please check inputs",""))</f>
        <v/>
      </c>
      <c r="R689" s="8" cm="1">
        <f t="array" ref="R689">IF(AND(B689:D689="",G689:P689=""),"",H689-G689)</f>
        <v>52</v>
      </c>
      <c r="S689" s="8" cm="1">
        <f t="array" ref="S689">IF(AND(B689:D689="",G689:P689=""),"",P689*R689/1000*365)</f>
        <v>79716</v>
      </c>
      <c r="T689" s="8" cm="1">
        <f t="array" ref="T689">IF(AND(B689:D689="",G689:P689=""),"",MAX(0,K689-L689))</f>
        <v>0</v>
      </c>
      <c r="U689" s="8" cm="1">
        <f t="array" ref="U689">IF(AND(B689:D689="",G689:P689=""),"",VLOOKUP(J689,ABen_Rates,3,FALSE)*T689*S689)</f>
        <v>0</v>
      </c>
      <c r="V689" s="8" cm="1">
        <f t="array" ref="V689">IF(AND(B689:D689="",G689:P689=""),"",VLOOKUP(D689,Treatment_Life,2,FALSE)*U689)</f>
        <v>0</v>
      </c>
      <c r="W689" s="8" cm="1">
        <f t="array" ref="W689">IF(AND(B689:D689="",G689:P689=""),"",(H689-G689)*O689*Lane_Width*Cost_m2)</f>
        <v>1123.2</v>
      </c>
      <c r="X689" s="8" cm="1">
        <f t="array" ref="X689">IF(AND(B689:D689="",G689:P689=""),"",V689*Av_Cost_Coll/W689)</f>
        <v>0</v>
      </c>
      <c r="Y689" s="8" cm="1">
        <f t="array" ref="Y689">IF(AND(B689:D689="",G689:P689=""),"",VLOOKUP(CONCATENATE(M689,"-",N689),Likelihood,2,FALSE))</f>
        <v>44</v>
      </c>
      <c r="Z689" s="8" t="str" cm="1">
        <f t="array" ref="Z689">IF(AND(B689:D689="",G689:P689=""),"",IF(X689&gt;=2,IF(Y689&gt;50,"P1","P3"),IF(X689&gt;0,IF(Y689&gt;50,"P2","P5"),IF(Y689&gt;50,"P4","P6"))))</f>
        <v>P6</v>
      </c>
    </row>
    <row r="690" spans="1:26" x14ac:dyDescent="0.35">
      <c r="A690" t="s">
        <v>197</v>
      </c>
      <c r="B690">
        <v>689</v>
      </c>
      <c r="C690" t="s">
        <v>328</v>
      </c>
      <c r="D690" t="s">
        <v>52</v>
      </c>
      <c r="E690" s="5" t="s">
        <v>112</v>
      </c>
      <c r="F690" s="5" t="s">
        <v>153</v>
      </c>
      <c r="G690">
        <v>0</v>
      </c>
      <c r="H690">
        <v>165</v>
      </c>
      <c r="I690" t="s">
        <v>154</v>
      </c>
      <c r="J690" t="s">
        <v>13</v>
      </c>
      <c r="K690">
        <v>0.3</v>
      </c>
      <c r="L690">
        <v>0.4</v>
      </c>
      <c r="M690">
        <v>4</v>
      </c>
      <c r="N690">
        <v>0</v>
      </c>
      <c r="O690">
        <v>1</v>
      </c>
      <c r="P690">
        <v>4200</v>
      </c>
      <c r="Q690" s="8" t="str" cm="1">
        <f t="array" ref="Q690">IF(AND(B690="",D690="",G690:H690="",J690:P690),"",IF(OR(B690="",D690="",AND(D690&lt;&gt;"A",D690&lt;&gt;"B",D690&lt;&gt;"C",D690&lt;&gt;"D",D690&lt;&gt;"U"),G690&lt;0,H690&lt;G690,AND(J690&lt;&gt;"BC",J690&lt;&gt;"SG",J690&lt;&gt;"KQ",J690&lt;&gt;"R"),J690="",K690="",L690="",L690&lt; 0,OR(M690="",M690&gt;15),OR(N690="",N690&gt;15),O690="",P690=""),"ERROR - Please check inputs",""))</f>
        <v/>
      </c>
      <c r="R690" s="8" cm="1">
        <f t="array" ref="R690">IF(AND(B690:D690="",G690:P690=""),"",H690-G690)</f>
        <v>165</v>
      </c>
      <c r="S690" s="8" cm="1">
        <f t="array" ref="S690">IF(AND(B690:D690="",G690:P690=""),"",P690*R690/1000*365)</f>
        <v>252945</v>
      </c>
      <c r="T690" s="8" cm="1">
        <f t="array" ref="T690">IF(AND(B690:D690="",G690:P690=""),"",MAX(0,K690-L690))</f>
        <v>0</v>
      </c>
      <c r="U690" s="8" cm="1">
        <f t="array" ref="U690">IF(AND(B690:D690="",G690:P690=""),"",VLOOKUP(J690,ABen_Rates,3,FALSE)*T690*S690)</f>
        <v>0</v>
      </c>
      <c r="V690" s="8" cm="1">
        <f t="array" ref="V690">IF(AND(B690:D690="",G690:P690=""),"",VLOOKUP(D690,Treatment_Life,2,FALSE)*U690)</f>
        <v>0</v>
      </c>
      <c r="W690" s="8" cm="1">
        <f t="array" ref="W690">IF(AND(B690:D690="",G690:P690=""),"",(H690-G690)*O690*Lane_Width*Cost_m2)</f>
        <v>3564</v>
      </c>
      <c r="X690" s="8" cm="1">
        <f t="array" ref="X690">IF(AND(B690:D690="",G690:P690=""),"",V690*Av_Cost_Coll/W690)</f>
        <v>0</v>
      </c>
      <c r="Y690" s="8" cm="1">
        <f t="array" ref="Y690">IF(AND(B690:D690="",G690:P690=""),"",VLOOKUP(CONCATENATE(M690,"-",N690),Likelihood,2,FALSE))</f>
        <v>23</v>
      </c>
      <c r="Z690" s="8" t="str" cm="1">
        <f t="array" ref="Z690">IF(AND(B690:D690="",G690:P690=""),"",IF(X690&gt;=2,IF(Y690&gt;50,"P1","P3"),IF(X690&gt;0,IF(Y690&gt;50,"P2","P5"),IF(Y690&gt;50,"P4","P6"))))</f>
        <v>P6</v>
      </c>
    </row>
    <row r="691" spans="1:26" x14ac:dyDescent="0.35">
      <c r="A691" t="s">
        <v>197</v>
      </c>
      <c r="B691">
        <v>690</v>
      </c>
      <c r="C691" t="s">
        <v>328</v>
      </c>
      <c r="D691" t="s">
        <v>52</v>
      </c>
      <c r="E691" s="5" t="s">
        <v>112</v>
      </c>
      <c r="F691" s="5" t="s">
        <v>153</v>
      </c>
      <c r="G691">
        <v>165</v>
      </c>
      <c r="H691">
        <v>265</v>
      </c>
      <c r="I691" t="s">
        <v>154</v>
      </c>
      <c r="J691" t="s">
        <v>7</v>
      </c>
      <c r="K691">
        <v>0.35</v>
      </c>
      <c r="L691">
        <v>0.39500000000000002</v>
      </c>
      <c r="M691">
        <v>1</v>
      </c>
      <c r="N691">
        <v>0</v>
      </c>
      <c r="O691">
        <v>1</v>
      </c>
      <c r="P691">
        <v>4200</v>
      </c>
      <c r="Q691" s="8" t="str" cm="1">
        <f t="array" ref="Q691">IF(AND(B691="",D691="",G691:H691="",J691:P691),"",IF(OR(B691="",D691="",AND(D691&lt;&gt;"A",D691&lt;&gt;"B",D691&lt;&gt;"C",D691&lt;&gt;"D",D691&lt;&gt;"U"),G691&lt;0,H691&lt;G691,AND(J691&lt;&gt;"BC",J691&lt;&gt;"SG",J691&lt;&gt;"KQ",J691&lt;&gt;"R"),J691="",K691="",L691="",L691&lt; 0,OR(M691="",M691&gt;15),OR(N691="",N691&gt;15),O691="",P691=""),"ERROR - Please check inputs",""))</f>
        <v/>
      </c>
      <c r="R691" s="8" cm="1">
        <f t="array" ref="R691">IF(AND(B691:D691="",G691:P691=""),"",H691-G691)</f>
        <v>100</v>
      </c>
      <c r="S691" s="8" cm="1">
        <f t="array" ref="S691">IF(AND(B691:D691="",G691:P691=""),"",P691*R691/1000*365)</f>
        <v>153300</v>
      </c>
      <c r="T691" s="8" cm="1">
        <f t="array" ref="T691">IF(AND(B691:D691="",G691:P691=""),"",MAX(0,K691-L691))</f>
        <v>0</v>
      </c>
      <c r="U691" s="8" cm="1">
        <f t="array" ref="U691">IF(AND(B691:D691="",G691:P691=""),"",VLOOKUP(J691,ABen_Rates,3,FALSE)*T691*S691)</f>
        <v>0</v>
      </c>
      <c r="V691" s="8" cm="1">
        <f t="array" ref="V691">IF(AND(B691:D691="",G691:P691=""),"",VLOOKUP(D691,Treatment_Life,2,FALSE)*U691)</f>
        <v>0</v>
      </c>
      <c r="W691" s="8" cm="1">
        <f t="array" ref="W691">IF(AND(B691:D691="",G691:P691=""),"",(H691-G691)*O691*Lane_Width*Cost_m2)</f>
        <v>2160</v>
      </c>
      <c r="X691" s="8" cm="1">
        <f t="array" ref="X691">IF(AND(B691:D691="",G691:P691=""),"",V691*Av_Cost_Coll/W691)</f>
        <v>0</v>
      </c>
      <c r="Y691" s="8" cm="1">
        <f t="array" ref="Y691">IF(AND(B691:D691="",G691:P691=""),"",VLOOKUP(CONCATENATE(M691,"-",N691),Likelihood,2,FALSE))</f>
        <v>43</v>
      </c>
      <c r="Z691" s="8" t="str" cm="1">
        <f t="array" ref="Z691">IF(AND(B691:D691="",G691:P691=""),"",IF(X691&gt;=2,IF(Y691&gt;50,"P1","P3"),IF(X691&gt;0,IF(Y691&gt;50,"P2","P5"),IF(Y691&gt;50,"P4","P6"))))</f>
        <v>P6</v>
      </c>
    </row>
    <row r="692" spans="1:26" x14ac:dyDescent="0.35">
      <c r="A692" t="s">
        <v>197</v>
      </c>
      <c r="B692">
        <v>691</v>
      </c>
      <c r="C692" t="s">
        <v>328</v>
      </c>
      <c r="D692" t="s">
        <v>52</v>
      </c>
      <c r="E692" s="5" t="s">
        <v>112</v>
      </c>
      <c r="F692" s="5" t="s">
        <v>153</v>
      </c>
      <c r="G692">
        <v>339</v>
      </c>
      <c r="H692">
        <v>432</v>
      </c>
      <c r="I692" t="s">
        <v>154</v>
      </c>
      <c r="J692" t="s">
        <v>13</v>
      </c>
      <c r="K692">
        <v>0.3</v>
      </c>
      <c r="L692">
        <v>0.38900000000000001</v>
      </c>
      <c r="M692">
        <v>1</v>
      </c>
      <c r="N692">
        <v>0</v>
      </c>
      <c r="O692">
        <v>1</v>
      </c>
      <c r="P692">
        <v>4200</v>
      </c>
      <c r="Q692" s="8" t="str" cm="1">
        <f t="array" ref="Q692">IF(AND(B692="",D692="",G692:H692="",J692:P692),"",IF(OR(B692="",D692="",AND(D692&lt;&gt;"A",D692&lt;&gt;"B",D692&lt;&gt;"C",D692&lt;&gt;"D",D692&lt;&gt;"U"),G692&lt;0,H692&lt;G692,AND(J692&lt;&gt;"BC",J692&lt;&gt;"SG",J692&lt;&gt;"KQ",J692&lt;&gt;"R"),J692="",K692="",L692="",L692&lt; 0,OR(M692="",M692&gt;15),OR(N692="",N692&gt;15),O692="",P692=""),"ERROR - Please check inputs",""))</f>
        <v/>
      </c>
      <c r="R692" s="8" cm="1">
        <f t="array" ref="R692">IF(AND(B692:D692="",G692:P692=""),"",H692-G692)</f>
        <v>93</v>
      </c>
      <c r="S692" s="8" cm="1">
        <f t="array" ref="S692">IF(AND(B692:D692="",G692:P692=""),"",P692*R692/1000*365)</f>
        <v>142569</v>
      </c>
      <c r="T692" s="8" cm="1">
        <f t="array" ref="T692">IF(AND(B692:D692="",G692:P692=""),"",MAX(0,K692-L692))</f>
        <v>0</v>
      </c>
      <c r="U692" s="8" cm="1">
        <f t="array" ref="U692">IF(AND(B692:D692="",G692:P692=""),"",VLOOKUP(J692,ABen_Rates,3,FALSE)*T692*S692)</f>
        <v>0</v>
      </c>
      <c r="V692" s="8" cm="1">
        <f t="array" ref="V692">IF(AND(B692:D692="",G692:P692=""),"",VLOOKUP(D692,Treatment_Life,2,FALSE)*U692)</f>
        <v>0</v>
      </c>
      <c r="W692" s="8" cm="1">
        <f t="array" ref="W692">IF(AND(B692:D692="",G692:P692=""),"",(H692-G692)*O692*Lane_Width*Cost_m2)</f>
        <v>2008.8000000000002</v>
      </c>
      <c r="X692" s="8" cm="1">
        <f t="array" ref="X692">IF(AND(B692:D692="",G692:P692=""),"",V692*Av_Cost_Coll/W692)</f>
        <v>0</v>
      </c>
      <c r="Y692" s="8" cm="1">
        <f t="array" ref="Y692">IF(AND(B692:D692="",G692:P692=""),"",VLOOKUP(CONCATENATE(M692,"-",N692),Likelihood,2,FALSE))</f>
        <v>43</v>
      </c>
      <c r="Z692" s="8" t="str" cm="1">
        <f t="array" ref="Z692">IF(AND(B692:D692="",G692:P692=""),"",IF(X692&gt;=2,IF(Y692&gt;50,"P1","P3"),IF(X692&gt;0,IF(Y692&gt;50,"P2","P5"),IF(Y692&gt;50,"P4","P6"))))</f>
        <v>P6</v>
      </c>
    </row>
    <row r="693" spans="1:26" x14ac:dyDescent="0.35">
      <c r="A693" t="s">
        <v>197</v>
      </c>
      <c r="B693">
        <v>692</v>
      </c>
      <c r="C693" t="s">
        <v>328</v>
      </c>
      <c r="D693" t="s">
        <v>52</v>
      </c>
      <c r="E693" s="5" t="s">
        <v>112</v>
      </c>
      <c r="F693" s="5" t="s">
        <v>153</v>
      </c>
      <c r="G693">
        <v>0</v>
      </c>
      <c r="H693">
        <v>58</v>
      </c>
      <c r="I693" t="s">
        <v>172</v>
      </c>
      <c r="J693" t="s">
        <v>7</v>
      </c>
      <c r="K693">
        <v>0.35</v>
      </c>
      <c r="L693">
        <v>0.38</v>
      </c>
      <c r="M693">
        <v>3</v>
      </c>
      <c r="N693">
        <v>0</v>
      </c>
      <c r="O693">
        <v>1</v>
      </c>
      <c r="P693">
        <v>4200</v>
      </c>
      <c r="Q693" s="8" t="str" cm="1">
        <f t="array" ref="Q693">IF(AND(B693="",D693="",G693:H693="",J693:P693),"",IF(OR(B693="",D693="",AND(D693&lt;&gt;"A",D693&lt;&gt;"B",D693&lt;&gt;"C",D693&lt;&gt;"D",D693&lt;&gt;"U"),G693&lt;0,H693&lt;G693,AND(J693&lt;&gt;"BC",J693&lt;&gt;"SG",J693&lt;&gt;"KQ",J693&lt;&gt;"R"),J693="",K693="",L693="",L693&lt; 0,OR(M693="",M693&gt;15),OR(N693="",N693&gt;15),O693="",P693=""),"ERROR - Please check inputs",""))</f>
        <v/>
      </c>
      <c r="R693" s="8" cm="1">
        <f t="array" ref="R693">IF(AND(B693:D693="",G693:P693=""),"",H693-G693)</f>
        <v>58</v>
      </c>
      <c r="S693" s="8" cm="1">
        <f t="array" ref="S693">IF(AND(B693:D693="",G693:P693=""),"",P693*R693/1000*365)</f>
        <v>88914</v>
      </c>
      <c r="T693" s="8" cm="1">
        <f t="array" ref="T693">IF(AND(B693:D693="",G693:P693=""),"",MAX(0,K693-L693))</f>
        <v>0</v>
      </c>
      <c r="U693" s="8" cm="1">
        <f t="array" ref="U693">IF(AND(B693:D693="",G693:P693=""),"",VLOOKUP(J693,ABen_Rates,3,FALSE)*T693*S693)</f>
        <v>0</v>
      </c>
      <c r="V693" s="8" cm="1">
        <f t="array" ref="V693">IF(AND(B693:D693="",G693:P693=""),"",VLOOKUP(D693,Treatment_Life,2,FALSE)*U693)</f>
        <v>0</v>
      </c>
      <c r="W693" s="8" cm="1">
        <f t="array" ref="W693">IF(AND(B693:D693="",G693:P693=""),"",(H693-G693)*O693*Lane_Width*Cost_m2)</f>
        <v>1252.8000000000002</v>
      </c>
      <c r="X693" s="8" cm="1">
        <f t="array" ref="X693">IF(AND(B693:D693="",G693:P693=""),"",V693*Av_Cost_Coll/W693)</f>
        <v>0</v>
      </c>
      <c r="Y693" s="8" cm="1">
        <f t="array" ref="Y693">IF(AND(B693:D693="",G693:P693=""),"",VLOOKUP(CONCATENATE(M693,"-",N693),Likelihood,2,FALSE))</f>
        <v>29</v>
      </c>
      <c r="Z693" s="8" t="str" cm="1">
        <f t="array" ref="Z693">IF(AND(B693:D693="",G693:P693=""),"",IF(X693&gt;=2,IF(Y693&gt;50,"P1","P3"),IF(X693&gt;0,IF(Y693&gt;50,"P2","P5"),IF(Y693&gt;50,"P4","P6"))))</f>
        <v>P6</v>
      </c>
    </row>
    <row r="694" spans="1:26" x14ac:dyDescent="0.35">
      <c r="A694" t="s">
        <v>197</v>
      </c>
      <c r="B694">
        <v>693</v>
      </c>
      <c r="C694" t="s">
        <v>328</v>
      </c>
      <c r="D694" t="s">
        <v>52</v>
      </c>
      <c r="E694" s="5" t="s">
        <v>112</v>
      </c>
      <c r="F694" s="5" t="s">
        <v>153</v>
      </c>
      <c r="G694">
        <v>58</v>
      </c>
      <c r="H694">
        <v>215</v>
      </c>
      <c r="I694" t="s">
        <v>172</v>
      </c>
      <c r="J694" t="s">
        <v>13</v>
      </c>
      <c r="K694">
        <v>0.3</v>
      </c>
      <c r="L694">
        <v>0.38</v>
      </c>
      <c r="M694">
        <v>4</v>
      </c>
      <c r="N694">
        <v>0</v>
      </c>
      <c r="O694">
        <v>1</v>
      </c>
      <c r="P694">
        <v>4200</v>
      </c>
      <c r="Q694" s="8" t="str" cm="1">
        <f t="array" ref="Q694">IF(AND(B694="",D694="",G694:H694="",J694:P694),"",IF(OR(B694="",D694="",AND(D694&lt;&gt;"A",D694&lt;&gt;"B",D694&lt;&gt;"C",D694&lt;&gt;"D",D694&lt;&gt;"U"),G694&lt;0,H694&lt;G694,AND(J694&lt;&gt;"BC",J694&lt;&gt;"SG",J694&lt;&gt;"KQ",J694&lt;&gt;"R"),J694="",K694="",L694="",L694&lt; 0,OR(M694="",M694&gt;15),OR(N694="",N694&gt;15),O694="",P694=""),"ERROR - Please check inputs",""))</f>
        <v/>
      </c>
      <c r="R694" s="8" cm="1">
        <f t="array" ref="R694">IF(AND(B694:D694="",G694:P694=""),"",H694-G694)</f>
        <v>157</v>
      </c>
      <c r="S694" s="8" cm="1">
        <f t="array" ref="S694">IF(AND(B694:D694="",G694:P694=""),"",P694*R694/1000*365)</f>
        <v>240681</v>
      </c>
      <c r="T694" s="8" cm="1">
        <f t="array" ref="T694">IF(AND(B694:D694="",G694:P694=""),"",MAX(0,K694-L694))</f>
        <v>0</v>
      </c>
      <c r="U694" s="8" cm="1">
        <f t="array" ref="U694">IF(AND(B694:D694="",G694:P694=""),"",VLOOKUP(J694,ABen_Rates,3,FALSE)*T694*S694)</f>
        <v>0</v>
      </c>
      <c r="V694" s="8" cm="1">
        <f t="array" ref="V694">IF(AND(B694:D694="",G694:P694=""),"",VLOOKUP(D694,Treatment_Life,2,FALSE)*U694)</f>
        <v>0</v>
      </c>
      <c r="W694" s="8" cm="1">
        <f t="array" ref="W694">IF(AND(B694:D694="",G694:P694=""),"",(H694-G694)*O694*Lane_Width*Cost_m2)</f>
        <v>3391.2000000000003</v>
      </c>
      <c r="X694" s="8" cm="1">
        <f t="array" ref="X694">IF(AND(B694:D694="",G694:P694=""),"",V694*Av_Cost_Coll/W694)</f>
        <v>0</v>
      </c>
      <c r="Y694" s="8" cm="1">
        <f t="array" ref="Y694">IF(AND(B694:D694="",G694:P694=""),"",VLOOKUP(CONCATENATE(M694,"-",N694),Likelihood,2,FALSE))</f>
        <v>23</v>
      </c>
      <c r="Z694" s="8" t="str" cm="1">
        <f t="array" ref="Z694">IF(AND(B694:D694="",G694:P694=""),"",IF(X694&gt;=2,IF(Y694&gt;50,"P1","P3"),IF(X694&gt;0,IF(Y694&gt;50,"P2","P5"),IF(Y694&gt;50,"P4","P6"))))</f>
        <v>P6</v>
      </c>
    </row>
    <row r="695" spans="1:26" x14ac:dyDescent="0.35">
      <c r="A695" t="s">
        <v>197</v>
      </c>
      <c r="B695">
        <v>694</v>
      </c>
      <c r="C695" t="s">
        <v>328</v>
      </c>
      <c r="D695" t="s">
        <v>52</v>
      </c>
      <c r="E695" s="5" t="s">
        <v>112</v>
      </c>
      <c r="F695" s="5" t="s">
        <v>153</v>
      </c>
      <c r="G695">
        <v>215</v>
      </c>
      <c r="H695">
        <v>389</v>
      </c>
      <c r="I695" t="s">
        <v>172</v>
      </c>
      <c r="J695" t="s">
        <v>7</v>
      </c>
      <c r="K695">
        <v>0.35</v>
      </c>
      <c r="L695">
        <v>0.38</v>
      </c>
      <c r="M695">
        <v>2</v>
      </c>
      <c r="N695">
        <v>0</v>
      </c>
      <c r="O695">
        <v>1</v>
      </c>
      <c r="P695">
        <v>4200</v>
      </c>
      <c r="Q695" s="8" t="str" cm="1">
        <f t="array" ref="Q695">IF(AND(B695="",D695="",G695:H695="",J695:P695),"",IF(OR(B695="",D695="",AND(D695&lt;&gt;"A",D695&lt;&gt;"B",D695&lt;&gt;"C",D695&lt;&gt;"D",D695&lt;&gt;"U"),G695&lt;0,H695&lt;G695,AND(J695&lt;&gt;"BC",J695&lt;&gt;"SG",J695&lt;&gt;"KQ",J695&lt;&gt;"R"),J695="",K695="",L695="",L695&lt; 0,OR(M695="",M695&gt;15),OR(N695="",N695&gt;15),O695="",P695=""),"ERROR - Please check inputs",""))</f>
        <v/>
      </c>
      <c r="R695" s="8" cm="1">
        <f t="array" ref="R695">IF(AND(B695:D695="",G695:P695=""),"",H695-G695)</f>
        <v>174</v>
      </c>
      <c r="S695" s="8" cm="1">
        <f t="array" ref="S695">IF(AND(B695:D695="",G695:P695=""),"",P695*R695/1000*365)</f>
        <v>266742</v>
      </c>
      <c r="T695" s="8" cm="1">
        <f t="array" ref="T695">IF(AND(B695:D695="",G695:P695=""),"",MAX(0,K695-L695))</f>
        <v>0</v>
      </c>
      <c r="U695" s="8" cm="1">
        <f t="array" ref="U695">IF(AND(B695:D695="",G695:P695=""),"",VLOOKUP(J695,ABen_Rates,3,FALSE)*T695*S695)</f>
        <v>0</v>
      </c>
      <c r="V695" s="8" cm="1">
        <f t="array" ref="V695">IF(AND(B695:D695="",G695:P695=""),"",VLOOKUP(D695,Treatment_Life,2,FALSE)*U695)</f>
        <v>0</v>
      </c>
      <c r="W695" s="8" cm="1">
        <f t="array" ref="W695">IF(AND(B695:D695="",G695:P695=""),"",(H695-G695)*O695*Lane_Width*Cost_m2)</f>
        <v>3758.3999999999996</v>
      </c>
      <c r="X695" s="8" cm="1">
        <f t="array" ref="X695">IF(AND(B695:D695="",G695:P695=""),"",V695*Av_Cost_Coll/W695)</f>
        <v>0</v>
      </c>
      <c r="Y695" s="8" cm="1">
        <f t="array" ref="Y695">IF(AND(B695:D695="",G695:P695=""),"",VLOOKUP(CONCATENATE(M695,"-",N695),Likelihood,2,FALSE))</f>
        <v>36</v>
      </c>
      <c r="Z695" s="8" t="str" cm="1">
        <f t="array" ref="Z695">IF(AND(B695:D695="",G695:P695=""),"",IF(X695&gt;=2,IF(Y695&gt;50,"P1","P3"),IF(X695&gt;0,IF(Y695&gt;50,"P2","P5"),IF(Y695&gt;50,"P4","P6"))))</f>
        <v>P6</v>
      </c>
    </row>
    <row r="696" spans="1:26" x14ac:dyDescent="0.35">
      <c r="A696" t="s">
        <v>197</v>
      </c>
      <c r="B696">
        <v>695</v>
      </c>
      <c r="C696" t="s">
        <v>328</v>
      </c>
      <c r="D696" t="s">
        <v>52</v>
      </c>
      <c r="E696" s="5" t="s">
        <v>112</v>
      </c>
      <c r="F696" s="5" t="s">
        <v>153</v>
      </c>
      <c r="G696">
        <v>389</v>
      </c>
      <c r="H696">
        <v>432</v>
      </c>
      <c r="I696" t="s">
        <v>172</v>
      </c>
      <c r="J696" t="s">
        <v>13</v>
      </c>
      <c r="K696">
        <v>0.3</v>
      </c>
      <c r="L696">
        <v>0.40300000000000002</v>
      </c>
      <c r="M696">
        <v>1</v>
      </c>
      <c r="N696">
        <v>0</v>
      </c>
      <c r="O696">
        <v>1</v>
      </c>
      <c r="P696">
        <v>4200</v>
      </c>
      <c r="Q696" s="8" t="str" cm="1">
        <f t="array" ref="Q696">IF(AND(B696="",D696="",G696:H696="",J696:P696),"",IF(OR(B696="",D696="",AND(D696&lt;&gt;"A",D696&lt;&gt;"B",D696&lt;&gt;"C",D696&lt;&gt;"D",D696&lt;&gt;"U"),G696&lt;0,H696&lt;G696,AND(J696&lt;&gt;"BC",J696&lt;&gt;"SG",J696&lt;&gt;"KQ",J696&lt;&gt;"R"),J696="",K696="",L696="",L696&lt; 0,OR(M696="",M696&gt;15),OR(N696="",N696&gt;15),O696="",P696=""),"ERROR - Please check inputs",""))</f>
        <v/>
      </c>
      <c r="R696" s="8" cm="1">
        <f t="array" ref="R696">IF(AND(B696:D696="",G696:P696=""),"",H696-G696)</f>
        <v>43</v>
      </c>
      <c r="S696" s="8" cm="1">
        <f t="array" ref="S696">IF(AND(B696:D696="",G696:P696=""),"",P696*R696/1000*365)</f>
        <v>65919</v>
      </c>
      <c r="T696" s="8" cm="1">
        <f t="array" ref="T696">IF(AND(B696:D696="",G696:P696=""),"",MAX(0,K696-L696))</f>
        <v>0</v>
      </c>
      <c r="U696" s="8" cm="1">
        <f t="array" ref="U696">IF(AND(B696:D696="",G696:P696=""),"",VLOOKUP(J696,ABen_Rates,3,FALSE)*T696*S696)</f>
        <v>0</v>
      </c>
      <c r="V696" s="8" cm="1">
        <f t="array" ref="V696">IF(AND(B696:D696="",G696:P696=""),"",VLOOKUP(D696,Treatment_Life,2,FALSE)*U696)</f>
        <v>0</v>
      </c>
      <c r="W696" s="8" cm="1">
        <f t="array" ref="W696">IF(AND(B696:D696="",G696:P696=""),"",(H696-G696)*O696*Lane_Width*Cost_m2)</f>
        <v>928.80000000000007</v>
      </c>
      <c r="X696" s="8" cm="1">
        <f t="array" ref="X696">IF(AND(B696:D696="",G696:P696=""),"",V696*Av_Cost_Coll/W696)</f>
        <v>0</v>
      </c>
      <c r="Y696" s="8" cm="1">
        <f t="array" ref="Y696">IF(AND(B696:D696="",G696:P696=""),"",VLOOKUP(CONCATENATE(M696,"-",N696),Likelihood,2,FALSE))</f>
        <v>43</v>
      </c>
      <c r="Z696" s="8" t="str" cm="1">
        <f t="array" ref="Z696">IF(AND(B696:D696="",G696:P696=""),"",IF(X696&gt;=2,IF(Y696&gt;50,"P1","P3"),IF(X696&gt;0,IF(Y696&gt;50,"P2","P5"),IF(Y696&gt;50,"P4","P6"))))</f>
        <v>P6</v>
      </c>
    </row>
    <row r="697" spans="1:26" x14ac:dyDescent="0.35">
      <c r="A697" t="s">
        <v>197</v>
      </c>
      <c r="B697">
        <v>696</v>
      </c>
      <c r="C697" t="s">
        <v>329</v>
      </c>
      <c r="D697" t="s">
        <v>52</v>
      </c>
      <c r="E697" s="5" t="s">
        <v>112</v>
      </c>
      <c r="F697" s="5" t="s">
        <v>153</v>
      </c>
      <c r="G697">
        <v>0</v>
      </c>
      <c r="H697">
        <v>25</v>
      </c>
      <c r="I697" t="s">
        <v>154</v>
      </c>
      <c r="J697" t="s">
        <v>13</v>
      </c>
      <c r="K697">
        <v>0.3</v>
      </c>
      <c r="L697">
        <v>0.49</v>
      </c>
      <c r="M697">
        <v>4</v>
      </c>
      <c r="N697">
        <v>0</v>
      </c>
      <c r="O697">
        <v>1</v>
      </c>
      <c r="P697">
        <v>9488</v>
      </c>
      <c r="Q697" s="8" t="str" cm="1">
        <f t="array" ref="Q697">IF(AND(B697="",D697="",G697:H697="",J697:P697),"",IF(OR(B697="",D697="",AND(D697&lt;&gt;"A",D697&lt;&gt;"B",D697&lt;&gt;"C",D697&lt;&gt;"D",D697&lt;&gt;"U"),G697&lt;0,H697&lt;G697,AND(J697&lt;&gt;"BC",J697&lt;&gt;"SG",J697&lt;&gt;"KQ",J697&lt;&gt;"R"),J697="",K697="",L697="",L697&lt; 0,OR(M697="",M697&gt;15),OR(N697="",N697&gt;15),O697="",P697=""),"ERROR - Please check inputs",""))</f>
        <v/>
      </c>
      <c r="R697" s="8" cm="1">
        <f t="array" ref="R697">IF(AND(B697:D697="",G697:P697=""),"",H697-G697)</f>
        <v>25</v>
      </c>
      <c r="S697" s="8" cm="1">
        <f t="array" ref="S697">IF(AND(B697:D697="",G697:P697=""),"",P697*R697/1000*365)</f>
        <v>86578</v>
      </c>
      <c r="T697" s="8" cm="1">
        <f t="array" ref="T697">IF(AND(B697:D697="",G697:P697=""),"",MAX(0,K697-L697))</f>
        <v>0</v>
      </c>
      <c r="U697" s="8" cm="1">
        <f t="array" ref="U697">IF(AND(B697:D697="",G697:P697=""),"",VLOOKUP(J697,ABen_Rates,3,FALSE)*T697*S697)</f>
        <v>0</v>
      </c>
      <c r="V697" s="8" cm="1">
        <f t="array" ref="V697">IF(AND(B697:D697="",G697:P697=""),"",VLOOKUP(D697,Treatment_Life,2,FALSE)*U697)</f>
        <v>0</v>
      </c>
      <c r="W697" s="8" cm="1">
        <f t="array" ref="W697">IF(AND(B697:D697="",G697:P697=""),"",(H697-G697)*O697*Lane_Width*Cost_m2)</f>
        <v>540</v>
      </c>
      <c r="X697" s="8" cm="1">
        <f t="array" ref="X697">IF(AND(B697:D697="",G697:P697=""),"",V697*Av_Cost_Coll/W697)</f>
        <v>0</v>
      </c>
      <c r="Y697" s="8" cm="1">
        <f t="array" ref="Y697">IF(AND(B697:D697="",G697:P697=""),"",VLOOKUP(CONCATENATE(M697,"-",N697),Likelihood,2,FALSE))</f>
        <v>23</v>
      </c>
      <c r="Z697" s="8" t="str" cm="1">
        <f t="array" ref="Z697">IF(AND(B697:D697="",G697:P697=""),"",IF(X697&gt;=2,IF(Y697&gt;50,"P1","P3"),IF(X697&gt;0,IF(Y697&gt;50,"P2","P5"),IF(Y697&gt;50,"P4","P6"))))</f>
        <v>P6</v>
      </c>
    </row>
    <row r="698" spans="1:26" x14ac:dyDescent="0.35">
      <c r="A698" t="s">
        <v>197</v>
      </c>
      <c r="B698">
        <v>697</v>
      </c>
      <c r="C698" t="s">
        <v>329</v>
      </c>
      <c r="D698" t="s">
        <v>52</v>
      </c>
      <c r="E698" s="5" t="s">
        <v>112</v>
      </c>
      <c r="F698" s="5" t="s">
        <v>153</v>
      </c>
      <c r="G698">
        <v>25</v>
      </c>
      <c r="H698">
        <v>93</v>
      </c>
      <c r="I698" t="s">
        <v>154</v>
      </c>
      <c r="J698" t="s">
        <v>13</v>
      </c>
      <c r="K698">
        <v>0.3</v>
      </c>
      <c r="L698">
        <v>0.43</v>
      </c>
      <c r="M698">
        <v>4</v>
      </c>
      <c r="N698">
        <v>0</v>
      </c>
      <c r="O698">
        <v>1</v>
      </c>
      <c r="P698">
        <v>9488</v>
      </c>
      <c r="Q698" s="8" t="str" cm="1">
        <f t="array" ref="Q698">IF(AND(B698="",D698="",G698:H698="",J698:P698),"",IF(OR(B698="",D698="",AND(D698&lt;&gt;"A",D698&lt;&gt;"B",D698&lt;&gt;"C",D698&lt;&gt;"D",D698&lt;&gt;"U"),G698&lt;0,H698&lt;G698,AND(J698&lt;&gt;"BC",J698&lt;&gt;"SG",J698&lt;&gt;"KQ",J698&lt;&gt;"R"),J698="",K698="",L698="",L698&lt; 0,OR(M698="",M698&gt;15),OR(N698="",N698&gt;15),O698="",P698=""),"ERROR - Please check inputs",""))</f>
        <v/>
      </c>
      <c r="R698" s="8" cm="1">
        <f t="array" ref="R698">IF(AND(B698:D698="",G698:P698=""),"",H698-G698)</f>
        <v>68</v>
      </c>
      <c r="S698" s="8" cm="1">
        <f t="array" ref="S698">IF(AND(B698:D698="",G698:P698=""),"",P698*R698/1000*365)</f>
        <v>235492.15999999997</v>
      </c>
      <c r="T698" s="8" cm="1">
        <f t="array" ref="T698">IF(AND(B698:D698="",G698:P698=""),"",MAX(0,K698-L698))</f>
        <v>0</v>
      </c>
      <c r="U698" s="8" cm="1">
        <f t="array" ref="U698">IF(AND(B698:D698="",G698:P698=""),"",VLOOKUP(J698,ABen_Rates,3,FALSE)*T698*S698)</f>
        <v>0</v>
      </c>
      <c r="V698" s="8" cm="1">
        <f t="array" ref="V698">IF(AND(B698:D698="",G698:P698=""),"",VLOOKUP(D698,Treatment_Life,2,FALSE)*U698)</f>
        <v>0</v>
      </c>
      <c r="W698" s="8" cm="1">
        <f t="array" ref="W698">IF(AND(B698:D698="",G698:P698=""),"",(H698-G698)*O698*Lane_Width*Cost_m2)</f>
        <v>1468.8000000000002</v>
      </c>
      <c r="X698" s="8" cm="1">
        <f t="array" ref="X698">IF(AND(B698:D698="",G698:P698=""),"",V698*Av_Cost_Coll/W698)</f>
        <v>0</v>
      </c>
      <c r="Y698" s="8" cm="1">
        <f t="array" ref="Y698">IF(AND(B698:D698="",G698:P698=""),"",VLOOKUP(CONCATENATE(M698,"-",N698),Likelihood,2,FALSE))</f>
        <v>23</v>
      </c>
      <c r="Z698" s="8" t="str" cm="1">
        <f t="array" ref="Z698">IF(AND(B698:D698="",G698:P698=""),"",IF(X698&gt;=2,IF(Y698&gt;50,"P1","P3"),IF(X698&gt;0,IF(Y698&gt;50,"P2","P5"),IF(Y698&gt;50,"P4","P6"))))</f>
        <v>P6</v>
      </c>
    </row>
    <row r="699" spans="1:26" x14ac:dyDescent="0.35">
      <c r="A699" t="s">
        <v>197</v>
      </c>
      <c r="B699">
        <v>698</v>
      </c>
      <c r="C699" t="s">
        <v>329</v>
      </c>
      <c r="D699" t="s">
        <v>52</v>
      </c>
      <c r="E699" s="5" t="s">
        <v>112</v>
      </c>
      <c r="F699" s="5" t="s">
        <v>153</v>
      </c>
      <c r="G699">
        <v>193</v>
      </c>
      <c r="H699">
        <v>304</v>
      </c>
      <c r="I699" t="s">
        <v>154</v>
      </c>
      <c r="J699" t="s">
        <v>7</v>
      </c>
      <c r="K699">
        <v>0.35</v>
      </c>
      <c r="L699">
        <v>0.30900000000000005</v>
      </c>
      <c r="M699">
        <v>4</v>
      </c>
      <c r="N699">
        <v>0</v>
      </c>
      <c r="O699">
        <v>1</v>
      </c>
      <c r="P699">
        <v>9488</v>
      </c>
      <c r="Q699" s="8" t="str" cm="1">
        <f t="array" ref="Q699">IF(AND(B699="",D699="",G699:H699="",J699:P699),"",IF(OR(B699="",D699="",AND(D699&lt;&gt;"A",D699&lt;&gt;"B",D699&lt;&gt;"C",D699&lt;&gt;"D",D699&lt;&gt;"U"),G699&lt;0,H699&lt;G699,AND(J699&lt;&gt;"BC",J699&lt;&gt;"SG",J699&lt;&gt;"KQ",J699&lt;&gt;"R"),J699="",K699="",L699="",L699&lt; 0,OR(M699="",M699&gt;15),OR(N699="",N699&gt;15),O699="",P699=""),"ERROR - Please check inputs",""))</f>
        <v/>
      </c>
      <c r="R699" s="8" cm="1">
        <f t="array" ref="R699">IF(AND(B699:D699="",G699:P699=""),"",H699-G699)</f>
        <v>111</v>
      </c>
      <c r="S699" s="8" cm="1">
        <f t="array" ref="S699">IF(AND(B699:D699="",G699:P699=""),"",P699*R699/1000*365)</f>
        <v>384406.31999999995</v>
      </c>
      <c r="T699" s="8" cm="1">
        <f t="array" ref="T699">IF(AND(B699:D699="",G699:P699=""),"",MAX(0,K699-L699))</f>
        <v>4.0999999999999925E-2</v>
      </c>
      <c r="U699" s="8" cm="1">
        <f t="array" ref="U699">IF(AND(B699:D699="",G699:P699=""),"",VLOOKUP(J699,ABen_Rates,3,FALSE)*T699*S699)</f>
        <v>5.9260078291199876E-3</v>
      </c>
      <c r="V699" s="8" cm="1">
        <f t="array" ref="V699">IF(AND(B699:D699="",G699:P699=""),"",VLOOKUP(D699,Treatment_Life,2,FALSE)*U699)</f>
        <v>6.5186086120319869E-2</v>
      </c>
      <c r="W699" s="8" cm="1">
        <f t="array" ref="W699">IF(AND(B699:D699="",G699:P699=""),"",(H699-G699)*O699*Lane_Width*Cost_m2)</f>
        <v>2397.6000000000004</v>
      </c>
      <c r="X699" s="8" cm="1">
        <f t="array" ref="X699">IF(AND(B699:D699="",G699:P699=""),"",V699*Av_Cost_Coll/W699)</f>
        <v>3.6243583510349846</v>
      </c>
      <c r="Y699" s="8" cm="1">
        <f t="array" ref="Y699">IF(AND(B699:D699="",G699:P699=""),"",VLOOKUP(CONCATENATE(M699,"-",N699),Likelihood,2,FALSE))</f>
        <v>23</v>
      </c>
      <c r="Z699" s="8" t="str" cm="1">
        <f t="array" ref="Z699">IF(AND(B699:D699="",G699:P699=""),"",IF(X699&gt;=2,IF(Y699&gt;50,"P1","P3"),IF(X699&gt;0,IF(Y699&gt;50,"P2","P5"),IF(Y699&gt;50,"P4","P6"))))</f>
        <v>P3</v>
      </c>
    </row>
    <row r="700" spans="1:26" x14ac:dyDescent="0.35">
      <c r="A700" t="s">
        <v>197</v>
      </c>
      <c r="B700">
        <v>699</v>
      </c>
      <c r="C700" t="s">
        <v>329</v>
      </c>
      <c r="D700" t="s">
        <v>52</v>
      </c>
      <c r="E700" s="5" t="s">
        <v>112</v>
      </c>
      <c r="F700" s="5" t="s">
        <v>153</v>
      </c>
      <c r="G700">
        <v>763</v>
      </c>
      <c r="H700">
        <v>829</v>
      </c>
      <c r="I700" t="s">
        <v>154</v>
      </c>
      <c r="J700" t="s">
        <v>7</v>
      </c>
      <c r="K700">
        <v>0.35</v>
      </c>
      <c r="L700">
        <v>0.33300000000000002</v>
      </c>
      <c r="M700">
        <v>2</v>
      </c>
      <c r="N700">
        <v>0</v>
      </c>
      <c r="O700">
        <v>1</v>
      </c>
      <c r="P700">
        <v>9488</v>
      </c>
      <c r="Q700" s="8" t="str" cm="1">
        <f t="array" ref="Q700">IF(AND(B700="",D700="",G700:H700="",J700:P700),"",IF(OR(B700="",D700="",AND(D700&lt;&gt;"A",D700&lt;&gt;"B",D700&lt;&gt;"C",D700&lt;&gt;"D",D700&lt;&gt;"U"),G700&lt;0,H700&lt;G700,AND(J700&lt;&gt;"BC",J700&lt;&gt;"SG",J700&lt;&gt;"KQ",J700&lt;&gt;"R"),J700="",K700="",L700="",L700&lt; 0,OR(M700="",M700&gt;15),OR(N700="",N700&gt;15),O700="",P700=""),"ERROR - Please check inputs",""))</f>
        <v/>
      </c>
      <c r="R700" s="8" cm="1">
        <f t="array" ref="R700">IF(AND(B700:D700="",G700:P700=""),"",H700-G700)</f>
        <v>66</v>
      </c>
      <c r="S700" s="8" cm="1">
        <f t="array" ref="S700">IF(AND(B700:D700="",G700:P700=""),"",P700*R700/1000*365)</f>
        <v>228565.91999999998</v>
      </c>
      <c r="T700" s="8" cm="1">
        <f t="array" ref="T700">IF(AND(B700:D700="",G700:P700=""),"",MAX(0,K700-L700))</f>
        <v>1.699999999999996E-2</v>
      </c>
      <c r="U700" s="8" cm="1">
        <f t="array" ref="U700">IF(AND(B700:D700="",G700:P700=""),"",VLOOKUP(J700,ABen_Rates,3,FALSE)*T700*S700)</f>
        <v>1.4609933606399964E-3</v>
      </c>
      <c r="V700" s="8" cm="1">
        <f t="array" ref="V700">IF(AND(B700:D700="",G700:P700=""),"",VLOOKUP(D700,Treatment_Life,2,FALSE)*U700)</f>
        <v>1.6070926967039961E-2</v>
      </c>
      <c r="W700" s="8" cm="1">
        <f t="array" ref="W700">IF(AND(B700:D700="",G700:P700=""),"",(H700-G700)*O700*Lane_Width*Cost_m2)</f>
        <v>1425.6</v>
      </c>
      <c r="X700" s="8" cm="1">
        <f t="array" ref="X700">IF(AND(B700:D700="",G700:P700=""),"",V700*Av_Cost_Coll/W700)</f>
        <v>1.5027827309169446</v>
      </c>
      <c r="Y700" s="8" cm="1">
        <f t="array" ref="Y700">IF(AND(B700:D700="",G700:P700=""),"",VLOOKUP(CONCATENATE(M700,"-",N700),Likelihood,2,FALSE))</f>
        <v>36</v>
      </c>
      <c r="Z700" s="8" t="str" cm="1">
        <f t="array" ref="Z700">IF(AND(B700:D700="",G700:P700=""),"",IF(X700&gt;=2,IF(Y700&gt;50,"P1","P3"),IF(X700&gt;0,IF(Y700&gt;50,"P2","P5"),IF(Y700&gt;50,"P4","P6"))))</f>
        <v>P5</v>
      </c>
    </row>
    <row r="701" spans="1:26" x14ac:dyDescent="0.35">
      <c r="A701" t="s">
        <v>197</v>
      </c>
      <c r="B701">
        <v>700</v>
      </c>
      <c r="C701" t="s">
        <v>329</v>
      </c>
      <c r="D701" t="s">
        <v>52</v>
      </c>
      <c r="E701" s="5" t="s">
        <v>112</v>
      </c>
      <c r="F701" s="5" t="s">
        <v>153</v>
      </c>
      <c r="G701">
        <v>829</v>
      </c>
      <c r="H701">
        <v>942</v>
      </c>
      <c r="I701" t="s">
        <v>154</v>
      </c>
      <c r="J701" t="s">
        <v>13</v>
      </c>
      <c r="K701">
        <v>0.3</v>
      </c>
      <c r="L701">
        <v>0.30000000000000004</v>
      </c>
      <c r="M701">
        <v>1</v>
      </c>
      <c r="N701">
        <v>0</v>
      </c>
      <c r="O701">
        <v>1</v>
      </c>
      <c r="P701">
        <v>9488</v>
      </c>
      <c r="Q701" s="8" t="str" cm="1">
        <f t="array" ref="Q701">IF(AND(B701="",D701="",G701:H701="",J701:P701),"",IF(OR(B701="",D701="",AND(D701&lt;&gt;"A",D701&lt;&gt;"B",D701&lt;&gt;"C",D701&lt;&gt;"D",D701&lt;&gt;"U"),G701&lt;0,H701&lt;G701,AND(J701&lt;&gt;"BC",J701&lt;&gt;"SG",J701&lt;&gt;"KQ",J701&lt;&gt;"R"),J701="",K701="",L701="",L701&lt; 0,OR(M701="",M701&gt;15),OR(N701="",N701&gt;15),O701="",P701=""),"ERROR - Please check inputs",""))</f>
        <v/>
      </c>
      <c r="R701" s="8" cm="1">
        <f t="array" ref="R701">IF(AND(B701:D701="",G701:P701=""),"",H701-G701)</f>
        <v>113</v>
      </c>
      <c r="S701" s="8" cm="1">
        <f t="array" ref="S701">IF(AND(B701:D701="",G701:P701=""),"",P701*R701/1000*365)</f>
        <v>391332.56</v>
      </c>
      <c r="T701" s="8" cm="1">
        <f t="array" ref="T701">IF(AND(B701:D701="",G701:P701=""),"",MAX(0,K701-L701))</f>
        <v>0</v>
      </c>
      <c r="U701" s="8" cm="1">
        <f t="array" ref="U701">IF(AND(B701:D701="",G701:P701=""),"",VLOOKUP(J701,ABen_Rates,3,FALSE)*T701*S701)</f>
        <v>0</v>
      </c>
      <c r="V701" s="8" cm="1">
        <f t="array" ref="V701">IF(AND(B701:D701="",G701:P701=""),"",VLOOKUP(D701,Treatment_Life,2,FALSE)*U701)</f>
        <v>0</v>
      </c>
      <c r="W701" s="8" cm="1">
        <f t="array" ref="W701">IF(AND(B701:D701="",G701:P701=""),"",(H701-G701)*O701*Lane_Width*Cost_m2)</f>
        <v>2440.8000000000002</v>
      </c>
      <c r="X701" s="8" cm="1">
        <f t="array" ref="X701">IF(AND(B701:D701="",G701:P701=""),"",V701*Av_Cost_Coll/W701)</f>
        <v>0</v>
      </c>
      <c r="Y701" s="8" cm="1">
        <f t="array" ref="Y701">IF(AND(B701:D701="",G701:P701=""),"",VLOOKUP(CONCATENATE(M701,"-",N701),Likelihood,2,FALSE))</f>
        <v>43</v>
      </c>
      <c r="Z701" s="8" t="str" cm="1">
        <f t="array" ref="Z701">IF(AND(B701:D701="",G701:P701=""),"",IF(X701&gt;=2,IF(Y701&gt;50,"P1","P3"),IF(X701&gt;0,IF(Y701&gt;50,"P2","P5"),IF(Y701&gt;50,"P4","P6"))))</f>
        <v>P6</v>
      </c>
    </row>
    <row r="702" spans="1:26" x14ac:dyDescent="0.35">
      <c r="A702" t="s">
        <v>197</v>
      </c>
      <c r="B702">
        <v>701</v>
      </c>
      <c r="C702" t="s">
        <v>329</v>
      </c>
      <c r="D702" t="s">
        <v>52</v>
      </c>
      <c r="E702" s="5" t="s">
        <v>112</v>
      </c>
      <c r="F702" s="5" t="s">
        <v>153</v>
      </c>
      <c r="G702">
        <v>942</v>
      </c>
      <c r="H702">
        <v>1102</v>
      </c>
      <c r="I702" t="s">
        <v>154</v>
      </c>
      <c r="J702" t="s">
        <v>7</v>
      </c>
      <c r="K702">
        <v>0.35</v>
      </c>
      <c r="L702">
        <v>0.317</v>
      </c>
      <c r="M702">
        <v>0</v>
      </c>
      <c r="N702">
        <v>0</v>
      </c>
      <c r="O702">
        <v>1</v>
      </c>
      <c r="P702">
        <v>9488</v>
      </c>
      <c r="Q702" s="8" t="str" cm="1">
        <f t="array" ref="Q702">IF(AND(B702="",D702="",G702:H702="",J702:P702),"",IF(OR(B702="",D702="",AND(D702&lt;&gt;"A",D702&lt;&gt;"B",D702&lt;&gt;"C",D702&lt;&gt;"D",D702&lt;&gt;"U"),G702&lt;0,H702&lt;G702,AND(J702&lt;&gt;"BC",J702&lt;&gt;"SG",J702&lt;&gt;"KQ",J702&lt;&gt;"R"),J702="",K702="",L702="",L702&lt; 0,OR(M702="",M702&gt;15),OR(N702="",N702&gt;15),O702="",P702=""),"ERROR - Please check inputs",""))</f>
        <v/>
      </c>
      <c r="R702" s="8" cm="1">
        <f t="array" ref="R702">IF(AND(B702:D702="",G702:P702=""),"",H702-G702)</f>
        <v>160</v>
      </c>
      <c r="S702" s="8" cm="1">
        <f t="array" ref="S702">IF(AND(B702:D702="",G702:P702=""),"",P702*R702/1000*365)</f>
        <v>554099.19999999995</v>
      </c>
      <c r="T702" s="8" cm="1">
        <f t="array" ref="T702">IF(AND(B702:D702="",G702:P702=""),"",MAX(0,K702-L702))</f>
        <v>3.2999999999999974E-2</v>
      </c>
      <c r="U702" s="8" cm="1">
        <f t="array" ref="U702">IF(AND(B702:D702="",G702:P702=""),"",VLOOKUP(J702,ABen_Rates,3,FALSE)*T702*S702)</f>
        <v>6.8752628735999936E-3</v>
      </c>
      <c r="V702" s="8" cm="1">
        <f t="array" ref="V702">IF(AND(B702:D702="",G702:P702=""),"",VLOOKUP(D702,Treatment_Life,2,FALSE)*U702)</f>
        <v>7.5627891609599929E-2</v>
      </c>
      <c r="W702" s="8" cm="1">
        <f t="array" ref="W702">IF(AND(B702:D702="",G702:P702=""),"",(H702-G702)*O702*Lane_Width*Cost_m2)</f>
        <v>3456</v>
      </c>
      <c r="X702" s="8" cm="1">
        <f t="array" ref="X702">IF(AND(B702:D702="",G702:P702=""),"",V702*Av_Cost_Coll/W702)</f>
        <v>2.9171664776623083</v>
      </c>
      <c r="Y702" s="8" cm="1">
        <f t="array" ref="Y702">IF(AND(B702:D702="",G702:P702=""),"",VLOOKUP(CONCATENATE(M702,"-",N702),Likelihood,2,FALSE))</f>
        <v>50</v>
      </c>
      <c r="Z702" s="8" t="str" cm="1">
        <f t="array" ref="Z702">IF(AND(B702:D702="",G702:P702=""),"",IF(X702&gt;=2,IF(Y702&gt;50,"P1","P3"),IF(X702&gt;0,IF(Y702&gt;50,"P2","P5"),IF(Y702&gt;50,"P4","P6"))))</f>
        <v>P3</v>
      </c>
    </row>
    <row r="703" spans="1:26" x14ac:dyDescent="0.35">
      <c r="A703" t="s">
        <v>197</v>
      </c>
      <c r="B703">
        <v>702</v>
      </c>
      <c r="C703" t="s">
        <v>329</v>
      </c>
      <c r="D703" t="s">
        <v>52</v>
      </c>
      <c r="E703" s="5" t="s">
        <v>112</v>
      </c>
      <c r="F703" s="5" t="s">
        <v>153</v>
      </c>
      <c r="G703">
        <v>1102</v>
      </c>
      <c r="H703">
        <v>1178</v>
      </c>
      <c r="I703" t="s">
        <v>154</v>
      </c>
      <c r="J703" t="s">
        <v>13</v>
      </c>
      <c r="K703">
        <v>0.3</v>
      </c>
      <c r="L703">
        <v>0.313</v>
      </c>
      <c r="M703">
        <v>0</v>
      </c>
      <c r="N703">
        <v>0</v>
      </c>
      <c r="O703">
        <v>1</v>
      </c>
      <c r="P703">
        <v>9488</v>
      </c>
      <c r="Q703" s="8" t="str" cm="1">
        <f t="array" ref="Q703">IF(AND(B703="",D703="",G703:H703="",J703:P703),"",IF(OR(B703="",D703="",AND(D703&lt;&gt;"A",D703&lt;&gt;"B",D703&lt;&gt;"C",D703&lt;&gt;"D",D703&lt;&gt;"U"),G703&lt;0,H703&lt;G703,AND(J703&lt;&gt;"BC",J703&lt;&gt;"SG",J703&lt;&gt;"KQ",J703&lt;&gt;"R"),J703="",K703="",L703="",L703&lt; 0,OR(M703="",M703&gt;15),OR(N703="",N703&gt;15),O703="",P703=""),"ERROR - Please check inputs",""))</f>
        <v/>
      </c>
      <c r="R703" s="8" cm="1">
        <f t="array" ref="R703">IF(AND(B703:D703="",G703:P703=""),"",H703-G703)</f>
        <v>76</v>
      </c>
      <c r="S703" s="8" cm="1">
        <f t="array" ref="S703">IF(AND(B703:D703="",G703:P703=""),"",P703*R703/1000*365)</f>
        <v>263197.12</v>
      </c>
      <c r="T703" s="8" cm="1">
        <f t="array" ref="T703">IF(AND(B703:D703="",G703:P703=""),"",MAX(0,K703-L703))</f>
        <v>0</v>
      </c>
      <c r="U703" s="8" cm="1">
        <f t="array" ref="U703">IF(AND(B703:D703="",G703:P703=""),"",VLOOKUP(J703,ABen_Rates,3,FALSE)*T703*S703)</f>
        <v>0</v>
      </c>
      <c r="V703" s="8" cm="1">
        <f t="array" ref="V703">IF(AND(B703:D703="",G703:P703=""),"",VLOOKUP(D703,Treatment_Life,2,FALSE)*U703)</f>
        <v>0</v>
      </c>
      <c r="W703" s="8" cm="1">
        <f t="array" ref="W703">IF(AND(B703:D703="",G703:P703=""),"",(H703-G703)*O703*Lane_Width*Cost_m2)</f>
        <v>1641.6000000000001</v>
      </c>
      <c r="X703" s="8" cm="1">
        <f t="array" ref="X703">IF(AND(B703:D703="",G703:P703=""),"",V703*Av_Cost_Coll/W703)</f>
        <v>0</v>
      </c>
      <c r="Y703" s="8" cm="1">
        <f t="array" ref="Y703">IF(AND(B703:D703="",G703:P703=""),"",VLOOKUP(CONCATENATE(M703,"-",N703),Likelihood,2,FALSE))</f>
        <v>50</v>
      </c>
      <c r="Z703" s="8" t="str" cm="1">
        <f t="array" ref="Z703">IF(AND(B703:D703="",G703:P703=""),"",IF(X703&gt;=2,IF(Y703&gt;50,"P1","P3"),IF(X703&gt;0,IF(Y703&gt;50,"P2","P5"),IF(Y703&gt;50,"P4","P6"))))</f>
        <v>P6</v>
      </c>
    </row>
    <row r="704" spans="1:26" x14ac:dyDescent="0.35">
      <c r="A704" t="s">
        <v>197</v>
      </c>
      <c r="B704">
        <v>703</v>
      </c>
      <c r="C704" t="s">
        <v>329</v>
      </c>
      <c r="D704" t="s">
        <v>52</v>
      </c>
      <c r="E704" s="5" t="s">
        <v>112</v>
      </c>
      <c r="F704" s="5" t="s">
        <v>153</v>
      </c>
      <c r="G704">
        <v>1178</v>
      </c>
      <c r="H704">
        <v>1249</v>
      </c>
      <c r="I704" t="s">
        <v>154</v>
      </c>
      <c r="J704" t="s">
        <v>7</v>
      </c>
      <c r="K704">
        <v>0.35</v>
      </c>
      <c r="L704">
        <v>0.30800000000000005</v>
      </c>
      <c r="M704">
        <v>2</v>
      </c>
      <c r="N704">
        <v>0</v>
      </c>
      <c r="O704">
        <v>1</v>
      </c>
      <c r="P704">
        <v>9488</v>
      </c>
      <c r="Q704" s="8" t="str" cm="1">
        <f t="array" ref="Q704">IF(AND(B704="",D704="",G704:H704="",J704:P704),"",IF(OR(B704="",D704="",AND(D704&lt;&gt;"A",D704&lt;&gt;"B",D704&lt;&gt;"C",D704&lt;&gt;"D",D704&lt;&gt;"U"),G704&lt;0,H704&lt;G704,AND(J704&lt;&gt;"BC",J704&lt;&gt;"SG",J704&lt;&gt;"KQ",J704&lt;&gt;"R"),J704="",K704="",L704="",L704&lt; 0,OR(M704="",M704&gt;15),OR(N704="",N704&gt;15),O704="",P704=""),"ERROR - Please check inputs",""))</f>
        <v/>
      </c>
      <c r="R704" s="8" cm="1">
        <f t="array" ref="R704">IF(AND(B704:D704="",G704:P704=""),"",H704-G704)</f>
        <v>71</v>
      </c>
      <c r="S704" s="8" cm="1">
        <f t="array" ref="S704">IF(AND(B704:D704="",G704:P704=""),"",P704*R704/1000*365)</f>
        <v>245881.52000000002</v>
      </c>
      <c r="T704" s="8" cm="1">
        <f t="array" ref="T704">IF(AND(B704:D704="",G704:P704=""),"",MAX(0,K704-L704))</f>
        <v>4.1999999999999926E-2</v>
      </c>
      <c r="U704" s="8" cm="1">
        <f t="array" ref="U704">IF(AND(B704:D704="",G704:P704=""),"",VLOOKUP(J704,ABen_Rates,3,FALSE)*T704*S704)</f>
        <v>3.882960963839993E-3</v>
      </c>
      <c r="V704" s="8" cm="1">
        <f t="array" ref="V704">IF(AND(B704:D704="",G704:P704=""),"",VLOOKUP(D704,Treatment_Life,2,FALSE)*U704)</f>
        <v>4.2712570602239923E-2</v>
      </c>
      <c r="W704" s="8" cm="1">
        <f t="array" ref="W704">IF(AND(B704:D704="",G704:P704=""),"",(H704-G704)*O704*Lane_Width*Cost_m2)</f>
        <v>1533.6</v>
      </c>
      <c r="X704" s="8" cm="1">
        <f t="array" ref="X704">IF(AND(B704:D704="",G704:P704=""),"",V704*Av_Cost_Coll/W704)</f>
        <v>3.7127573352065713</v>
      </c>
      <c r="Y704" s="8" cm="1">
        <f t="array" ref="Y704">IF(AND(B704:D704="",G704:P704=""),"",VLOOKUP(CONCATENATE(M704,"-",N704),Likelihood,2,FALSE))</f>
        <v>36</v>
      </c>
      <c r="Z704" s="8" t="str" cm="1">
        <f t="array" ref="Z704">IF(AND(B704:D704="",G704:P704=""),"",IF(X704&gt;=2,IF(Y704&gt;50,"P1","P3"),IF(X704&gt;0,IF(Y704&gt;50,"P2","P5"),IF(Y704&gt;50,"P4","P6"))))</f>
        <v>P3</v>
      </c>
    </row>
    <row r="705" spans="1:26" x14ac:dyDescent="0.35">
      <c r="A705" t="s">
        <v>197</v>
      </c>
      <c r="B705">
        <v>704</v>
      </c>
      <c r="C705" t="s">
        <v>329</v>
      </c>
      <c r="D705" t="s">
        <v>52</v>
      </c>
      <c r="E705" s="5" t="s">
        <v>112</v>
      </c>
      <c r="F705" s="5" t="s">
        <v>153</v>
      </c>
      <c r="G705">
        <v>1249</v>
      </c>
      <c r="H705">
        <v>1309</v>
      </c>
      <c r="I705" t="s">
        <v>154</v>
      </c>
      <c r="J705" t="s">
        <v>13</v>
      </c>
      <c r="K705">
        <v>0.3</v>
      </c>
      <c r="L705">
        <v>0.43</v>
      </c>
      <c r="M705">
        <v>0</v>
      </c>
      <c r="N705">
        <v>0</v>
      </c>
      <c r="O705">
        <v>1</v>
      </c>
      <c r="P705">
        <v>9488</v>
      </c>
      <c r="Q705" s="8" t="str" cm="1">
        <f t="array" ref="Q705">IF(AND(B705="",D705="",G705:H705="",J705:P705),"",IF(OR(B705="",D705="",AND(D705&lt;&gt;"A",D705&lt;&gt;"B",D705&lt;&gt;"C",D705&lt;&gt;"D",D705&lt;&gt;"U"),G705&lt;0,H705&lt;G705,AND(J705&lt;&gt;"BC",J705&lt;&gt;"SG",J705&lt;&gt;"KQ",J705&lt;&gt;"R"),J705="",K705="",L705="",L705&lt; 0,OR(M705="",M705&gt;15),OR(N705="",N705&gt;15),O705="",P705=""),"ERROR - Please check inputs",""))</f>
        <v/>
      </c>
      <c r="R705" s="8" cm="1">
        <f t="array" ref="R705">IF(AND(B705:D705="",G705:P705=""),"",H705-G705)</f>
        <v>60</v>
      </c>
      <c r="S705" s="8" cm="1">
        <f t="array" ref="S705">IF(AND(B705:D705="",G705:P705=""),"",P705*R705/1000*365)</f>
        <v>207787.19999999998</v>
      </c>
      <c r="T705" s="8" cm="1">
        <f t="array" ref="T705">IF(AND(B705:D705="",G705:P705=""),"",MAX(0,K705-L705))</f>
        <v>0</v>
      </c>
      <c r="U705" s="8" cm="1">
        <f t="array" ref="U705">IF(AND(B705:D705="",G705:P705=""),"",VLOOKUP(J705,ABen_Rates,3,FALSE)*T705*S705)</f>
        <v>0</v>
      </c>
      <c r="V705" s="8" cm="1">
        <f t="array" ref="V705">IF(AND(B705:D705="",G705:P705=""),"",VLOOKUP(D705,Treatment_Life,2,FALSE)*U705)</f>
        <v>0</v>
      </c>
      <c r="W705" s="8" cm="1">
        <f t="array" ref="W705">IF(AND(B705:D705="",G705:P705=""),"",(H705-G705)*O705*Lane_Width*Cost_m2)</f>
        <v>1296</v>
      </c>
      <c r="X705" s="8" cm="1">
        <f t="array" ref="X705">IF(AND(B705:D705="",G705:P705=""),"",V705*Av_Cost_Coll/W705)</f>
        <v>0</v>
      </c>
      <c r="Y705" s="8" cm="1">
        <f t="array" ref="Y705">IF(AND(B705:D705="",G705:P705=""),"",VLOOKUP(CONCATENATE(M705,"-",N705),Likelihood,2,FALSE))</f>
        <v>50</v>
      </c>
      <c r="Z705" s="8" t="str" cm="1">
        <f t="array" ref="Z705">IF(AND(B705:D705="",G705:P705=""),"",IF(X705&gt;=2,IF(Y705&gt;50,"P1","P3"),IF(X705&gt;0,IF(Y705&gt;50,"P2","P5"),IF(Y705&gt;50,"P4","P6"))))</f>
        <v>P6</v>
      </c>
    </row>
    <row r="706" spans="1:26" x14ac:dyDescent="0.35">
      <c r="A706" t="s">
        <v>197</v>
      </c>
      <c r="B706">
        <v>705</v>
      </c>
      <c r="C706" t="s">
        <v>329</v>
      </c>
      <c r="D706" t="s">
        <v>52</v>
      </c>
      <c r="E706" s="5" t="s">
        <v>112</v>
      </c>
      <c r="F706" s="5" t="s">
        <v>153</v>
      </c>
      <c r="G706">
        <v>0</v>
      </c>
      <c r="H706">
        <v>75</v>
      </c>
      <c r="I706" t="s">
        <v>172</v>
      </c>
      <c r="J706" t="s">
        <v>13</v>
      </c>
      <c r="K706">
        <v>0.3</v>
      </c>
      <c r="L706">
        <v>0.37</v>
      </c>
      <c r="M706">
        <v>4</v>
      </c>
      <c r="N706">
        <v>0</v>
      </c>
      <c r="O706">
        <v>1</v>
      </c>
      <c r="P706">
        <v>9488</v>
      </c>
      <c r="Q706" s="8" t="str" cm="1">
        <f t="array" ref="Q706">IF(AND(B706="",D706="",G706:H706="",J706:P706),"",IF(OR(B706="",D706="",AND(D706&lt;&gt;"A",D706&lt;&gt;"B",D706&lt;&gt;"C",D706&lt;&gt;"D",D706&lt;&gt;"U"),G706&lt;0,H706&lt;G706,AND(J706&lt;&gt;"BC",J706&lt;&gt;"SG",J706&lt;&gt;"KQ",J706&lt;&gt;"R"),J706="",K706="",L706="",L706&lt; 0,OR(M706="",M706&gt;15),OR(N706="",N706&gt;15),O706="",P706=""),"ERROR - Please check inputs",""))</f>
        <v/>
      </c>
      <c r="R706" s="8" cm="1">
        <f t="array" ref="R706">IF(AND(B706:D706="",G706:P706=""),"",H706-G706)</f>
        <v>75</v>
      </c>
      <c r="S706" s="8" cm="1">
        <f t="array" ref="S706">IF(AND(B706:D706="",G706:P706=""),"",P706*R706/1000*365)</f>
        <v>259734</v>
      </c>
      <c r="T706" s="8" cm="1">
        <f t="array" ref="T706">IF(AND(B706:D706="",G706:P706=""),"",MAX(0,K706-L706))</f>
        <v>0</v>
      </c>
      <c r="U706" s="8" cm="1">
        <f t="array" ref="U706">IF(AND(B706:D706="",G706:P706=""),"",VLOOKUP(J706,ABen_Rates,3,FALSE)*T706*S706)</f>
        <v>0</v>
      </c>
      <c r="V706" s="8" cm="1">
        <f t="array" ref="V706">IF(AND(B706:D706="",G706:P706=""),"",VLOOKUP(D706,Treatment_Life,2,FALSE)*U706)</f>
        <v>0</v>
      </c>
      <c r="W706" s="8" cm="1">
        <f t="array" ref="W706">IF(AND(B706:D706="",G706:P706=""),"",(H706-G706)*O706*Lane_Width*Cost_m2)</f>
        <v>1620</v>
      </c>
      <c r="X706" s="8" cm="1">
        <f t="array" ref="X706">IF(AND(B706:D706="",G706:P706=""),"",V706*Av_Cost_Coll/W706)</f>
        <v>0</v>
      </c>
      <c r="Y706" s="8" cm="1">
        <f t="array" ref="Y706">IF(AND(B706:D706="",G706:P706=""),"",VLOOKUP(CONCATENATE(M706,"-",N706),Likelihood,2,FALSE))</f>
        <v>23</v>
      </c>
      <c r="Z706" s="8" t="str" cm="1">
        <f t="array" ref="Z706">IF(AND(B706:D706="",G706:P706=""),"",IF(X706&gt;=2,IF(Y706&gt;50,"P1","P3"),IF(X706&gt;0,IF(Y706&gt;50,"P2","P5"),IF(Y706&gt;50,"P4","P6"))))</f>
        <v>P6</v>
      </c>
    </row>
    <row r="707" spans="1:26" x14ac:dyDescent="0.35">
      <c r="A707" t="s">
        <v>197</v>
      </c>
      <c r="B707">
        <v>706</v>
      </c>
      <c r="C707" t="s">
        <v>329</v>
      </c>
      <c r="D707" t="s">
        <v>52</v>
      </c>
      <c r="E707" s="5" t="s">
        <v>112</v>
      </c>
      <c r="F707" s="5" t="s">
        <v>153</v>
      </c>
      <c r="G707">
        <v>75</v>
      </c>
      <c r="H707">
        <v>143</v>
      </c>
      <c r="I707" t="s">
        <v>172</v>
      </c>
      <c r="J707" t="s">
        <v>13</v>
      </c>
      <c r="K707">
        <v>0.3</v>
      </c>
      <c r="L707">
        <v>0.39</v>
      </c>
      <c r="M707">
        <v>5</v>
      </c>
      <c r="N707">
        <v>0</v>
      </c>
      <c r="O707">
        <v>1</v>
      </c>
      <c r="P707">
        <v>9488</v>
      </c>
      <c r="Q707" s="8" t="str" cm="1">
        <f t="array" ref="Q707">IF(AND(B707="",D707="",G707:H707="",J707:P707),"",IF(OR(B707="",D707="",AND(D707&lt;&gt;"A",D707&lt;&gt;"B",D707&lt;&gt;"C",D707&lt;&gt;"D",D707&lt;&gt;"U"),G707&lt;0,H707&lt;G707,AND(J707&lt;&gt;"BC",J707&lt;&gt;"SG",J707&lt;&gt;"KQ",J707&lt;&gt;"R"),J707="",K707="",L707="",L707&lt; 0,OR(M707="",M707&gt;15),OR(N707="",N707&gt;15),O707="",P707=""),"ERROR - Please check inputs",""))</f>
        <v/>
      </c>
      <c r="R707" s="8" cm="1">
        <f t="array" ref="R707">IF(AND(B707:D707="",G707:P707=""),"",H707-G707)</f>
        <v>68</v>
      </c>
      <c r="S707" s="8" cm="1">
        <f t="array" ref="S707">IF(AND(B707:D707="",G707:P707=""),"",P707*R707/1000*365)</f>
        <v>235492.15999999997</v>
      </c>
      <c r="T707" s="8" cm="1">
        <f t="array" ref="T707">IF(AND(B707:D707="",G707:P707=""),"",MAX(0,K707-L707))</f>
        <v>0</v>
      </c>
      <c r="U707" s="8" cm="1">
        <f t="array" ref="U707">IF(AND(B707:D707="",G707:P707=""),"",VLOOKUP(J707,ABen_Rates,3,FALSE)*T707*S707)</f>
        <v>0</v>
      </c>
      <c r="V707" s="8" cm="1">
        <f t="array" ref="V707">IF(AND(B707:D707="",G707:P707=""),"",VLOOKUP(D707,Treatment_Life,2,FALSE)*U707)</f>
        <v>0</v>
      </c>
      <c r="W707" s="8" cm="1">
        <f t="array" ref="W707">IF(AND(B707:D707="",G707:P707=""),"",(H707-G707)*O707*Lane_Width*Cost_m2)</f>
        <v>1468.8000000000002</v>
      </c>
      <c r="X707" s="8" cm="1">
        <f t="array" ref="X707">IF(AND(B707:D707="",G707:P707=""),"",V707*Av_Cost_Coll/W707)</f>
        <v>0</v>
      </c>
      <c r="Y707" s="8" cm="1">
        <f t="array" ref="Y707">IF(AND(B707:D707="",G707:P707=""),"",VLOOKUP(CONCATENATE(M707,"-",N707),Likelihood,2,FALSE))</f>
        <v>19</v>
      </c>
      <c r="Z707" s="8" t="str" cm="1">
        <f t="array" ref="Z707">IF(AND(B707:D707="",G707:P707=""),"",IF(X707&gt;=2,IF(Y707&gt;50,"P1","P3"),IF(X707&gt;0,IF(Y707&gt;50,"P2","P5"),IF(Y707&gt;50,"P4","P6"))))</f>
        <v>P6</v>
      </c>
    </row>
    <row r="708" spans="1:26" x14ac:dyDescent="0.35">
      <c r="A708" t="s">
        <v>197</v>
      </c>
      <c r="B708">
        <v>707</v>
      </c>
      <c r="C708" t="s">
        <v>329</v>
      </c>
      <c r="D708" t="s">
        <v>52</v>
      </c>
      <c r="E708" s="5" t="s">
        <v>112</v>
      </c>
      <c r="F708" s="5" t="s">
        <v>153</v>
      </c>
      <c r="G708">
        <v>243</v>
      </c>
      <c r="H708">
        <v>354</v>
      </c>
      <c r="I708" t="s">
        <v>172</v>
      </c>
      <c r="J708" t="s">
        <v>7</v>
      </c>
      <c r="K708">
        <v>0.35</v>
      </c>
      <c r="L708">
        <v>0.33300000000000002</v>
      </c>
      <c r="M708">
        <v>5</v>
      </c>
      <c r="N708">
        <v>0</v>
      </c>
      <c r="O708">
        <v>1</v>
      </c>
      <c r="P708">
        <v>9488</v>
      </c>
      <c r="Q708" s="8" t="str" cm="1">
        <f t="array" ref="Q708">IF(AND(B708="",D708="",G708:H708="",J708:P708),"",IF(OR(B708="",D708="",AND(D708&lt;&gt;"A",D708&lt;&gt;"B",D708&lt;&gt;"C",D708&lt;&gt;"D",D708&lt;&gt;"U"),G708&lt;0,H708&lt;G708,AND(J708&lt;&gt;"BC",J708&lt;&gt;"SG",J708&lt;&gt;"KQ",J708&lt;&gt;"R"),J708="",K708="",L708="",L708&lt; 0,OR(M708="",M708&gt;15),OR(N708="",N708&gt;15),O708="",P708=""),"ERROR - Please check inputs",""))</f>
        <v/>
      </c>
      <c r="R708" s="8" cm="1">
        <f t="array" ref="R708">IF(AND(B708:D708="",G708:P708=""),"",H708-G708)</f>
        <v>111</v>
      </c>
      <c r="S708" s="8" cm="1">
        <f t="array" ref="S708">IF(AND(B708:D708="",G708:P708=""),"",P708*R708/1000*365)</f>
        <v>384406.31999999995</v>
      </c>
      <c r="T708" s="8" cm="1">
        <f t="array" ref="T708">IF(AND(B708:D708="",G708:P708=""),"",MAX(0,K708-L708))</f>
        <v>1.699999999999996E-2</v>
      </c>
      <c r="U708" s="8" cm="1">
        <f t="array" ref="U708">IF(AND(B708:D708="",G708:P708=""),"",VLOOKUP(J708,ABen_Rates,3,FALSE)*T708*S708)</f>
        <v>2.4571251974399937E-3</v>
      </c>
      <c r="V708" s="8" cm="1">
        <f t="array" ref="V708">IF(AND(B708:D708="",G708:P708=""),"",VLOOKUP(D708,Treatment_Life,2,FALSE)*U708)</f>
        <v>2.702837717183993E-2</v>
      </c>
      <c r="W708" s="8" cm="1">
        <f t="array" ref="W708">IF(AND(B708:D708="",G708:P708=""),"",(H708-G708)*O708*Lane_Width*Cost_m2)</f>
        <v>2397.6000000000004</v>
      </c>
      <c r="X708" s="8" cm="1">
        <f t="array" ref="X708">IF(AND(B708:D708="",G708:P708=""),"",V708*Av_Cost_Coll/W708)</f>
        <v>1.5027827309169441</v>
      </c>
      <c r="Y708" s="8" cm="1">
        <f t="array" ref="Y708">IF(AND(B708:D708="",G708:P708=""),"",VLOOKUP(CONCATENATE(M708,"-",N708),Likelihood,2,FALSE))</f>
        <v>19</v>
      </c>
      <c r="Z708" s="8" t="str" cm="1">
        <f t="array" ref="Z708">IF(AND(B708:D708="",G708:P708=""),"",IF(X708&gt;=2,IF(Y708&gt;50,"P1","P3"),IF(X708&gt;0,IF(Y708&gt;50,"P2","P5"),IF(Y708&gt;50,"P4","P6"))))</f>
        <v>P5</v>
      </c>
    </row>
    <row r="709" spans="1:26" x14ac:dyDescent="0.35">
      <c r="A709" t="s">
        <v>197</v>
      </c>
      <c r="B709">
        <v>708</v>
      </c>
      <c r="C709" t="s">
        <v>329</v>
      </c>
      <c r="D709" t="s">
        <v>52</v>
      </c>
      <c r="E709" s="5" t="s">
        <v>112</v>
      </c>
      <c r="F709" s="5" t="s">
        <v>153</v>
      </c>
      <c r="G709">
        <v>470</v>
      </c>
      <c r="H709">
        <v>589</v>
      </c>
      <c r="I709" t="s">
        <v>172</v>
      </c>
      <c r="J709" t="s">
        <v>7</v>
      </c>
      <c r="K709">
        <v>0.35</v>
      </c>
      <c r="L709">
        <v>0.39300000000000002</v>
      </c>
      <c r="M709">
        <v>2</v>
      </c>
      <c r="N709">
        <v>1</v>
      </c>
      <c r="O709">
        <v>1</v>
      </c>
      <c r="P709">
        <v>9488</v>
      </c>
      <c r="Q709" s="8" t="str" cm="1">
        <f t="array" ref="Q709">IF(AND(B709="",D709="",G709:H709="",J709:P709),"",IF(OR(B709="",D709="",AND(D709&lt;&gt;"A",D709&lt;&gt;"B",D709&lt;&gt;"C",D709&lt;&gt;"D",D709&lt;&gt;"U"),G709&lt;0,H709&lt;G709,AND(J709&lt;&gt;"BC",J709&lt;&gt;"SG",J709&lt;&gt;"KQ",J709&lt;&gt;"R"),J709="",K709="",L709="",L709&lt; 0,OR(M709="",M709&gt;15),OR(N709="",N709&gt;15),O709="",P709=""),"ERROR - Please check inputs",""))</f>
        <v/>
      </c>
      <c r="R709" s="8" cm="1">
        <f t="array" ref="R709">IF(AND(B709:D709="",G709:P709=""),"",H709-G709)</f>
        <v>119</v>
      </c>
      <c r="S709" s="8" cm="1">
        <f t="array" ref="S709">IF(AND(B709:D709="",G709:P709=""),"",P709*R709/1000*365)</f>
        <v>412111.27999999997</v>
      </c>
      <c r="T709" s="8" cm="1">
        <f t="array" ref="T709">IF(AND(B709:D709="",G709:P709=""),"",MAX(0,K709-L709))</f>
        <v>0</v>
      </c>
      <c r="U709" s="8" cm="1">
        <f t="array" ref="U709">IF(AND(B709:D709="",G709:P709=""),"",VLOOKUP(J709,ABen_Rates,3,FALSE)*T709*S709)</f>
        <v>0</v>
      </c>
      <c r="V709" s="8" cm="1">
        <f t="array" ref="V709">IF(AND(B709:D709="",G709:P709=""),"",VLOOKUP(D709,Treatment_Life,2,FALSE)*U709)</f>
        <v>0</v>
      </c>
      <c r="W709" s="8" cm="1">
        <f t="array" ref="W709">IF(AND(B709:D709="",G709:P709=""),"",(H709-G709)*O709*Lane_Width*Cost_m2)</f>
        <v>2570.4</v>
      </c>
      <c r="X709" s="8" cm="1">
        <f t="array" ref="X709">IF(AND(B709:D709="",G709:P709=""),"",V709*Av_Cost_Coll/W709)</f>
        <v>0</v>
      </c>
      <c r="Y709" s="8" cm="1">
        <f t="array" ref="Y709">IF(AND(B709:D709="",G709:P709=""),"",VLOOKUP(CONCATENATE(M709,"-",N709),Likelihood,2,FALSE))</f>
        <v>59</v>
      </c>
      <c r="Z709" s="8" t="str" cm="1">
        <f t="array" ref="Z709">IF(AND(B709:D709="",G709:P709=""),"",IF(X709&gt;=2,IF(Y709&gt;50,"P1","P3"),IF(X709&gt;0,IF(Y709&gt;50,"P2","P5"),IF(Y709&gt;50,"P4","P6"))))</f>
        <v>P4</v>
      </c>
    </row>
    <row r="710" spans="1:26" x14ac:dyDescent="0.35">
      <c r="A710" t="s">
        <v>197</v>
      </c>
      <c r="B710">
        <v>709</v>
      </c>
      <c r="C710" t="s">
        <v>329</v>
      </c>
      <c r="D710" t="s">
        <v>52</v>
      </c>
      <c r="E710" s="5" t="s">
        <v>112</v>
      </c>
      <c r="F710" s="5" t="s">
        <v>153</v>
      </c>
      <c r="G710">
        <v>589</v>
      </c>
      <c r="H710">
        <v>689</v>
      </c>
      <c r="I710" t="s">
        <v>172</v>
      </c>
      <c r="J710" t="s">
        <v>13</v>
      </c>
      <c r="K710">
        <v>0.3</v>
      </c>
      <c r="L710">
        <v>0.37</v>
      </c>
      <c r="M710">
        <v>1</v>
      </c>
      <c r="N710">
        <v>1</v>
      </c>
      <c r="O710">
        <v>1</v>
      </c>
      <c r="P710">
        <v>9488</v>
      </c>
      <c r="Q710" s="8" t="str" cm="1">
        <f t="array" ref="Q710">IF(AND(B710="",D710="",G710:H710="",J710:P710),"",IF(OR(B710="",D710="",AND(D710&lt;&gt;"A",D710&lt;&gt;"B",D710&lt;&gt;"C",D710&lt;&gt;"D",D710&lt;&gt;"U"),G710&lt;0,H710&lt;G710,AND(J710&lt;&gt;"BC",J710&lt;&gt;"SG",J710&lt;&gt;"KQ",J710&lt;&gt;"R"),J710="",K710="",L710="",L710&lt; 0,OR(M710="",M710&gt;15),OR(N710="",N710&gt;15),O710="",P710=""),"ERROR - Please check inputs",""))</f>
        <v/>
      </c>
      <c r="R710" s="8" cm="1">
        <f t="array" ref="R710">IF(AND(B710:D710="",G710:P710=""),"",H710-G710)</f>
        <v>100</v>
      </c>
      <c r="S710" s="8" cm="1">
        <f t="array" ref="S710">IF(AND(B710:D710="",G710:P710=""),"",P710*R710/1000*365)</f>
        <v>346312</v>
      </c>
      <c r="T710" s="8" cm="1">
        <f t="array" ref="T710">IF(AND(B710:D710="",G710:P710=""),"",MAX(0,K710-L710))</f>
        <v>0</v>
      </c>
      <c r="U710" s="8" cm="1">
        <f t="array" ref="U710">IF(AND(B710:D710="",G710:P710=""),"",VLOOKUP(J710,ABen_Rates,3,FALSE)*T710*S710)</f>
        <v>0</v>
      </c>
      <c r="V710" s="8" cm="1">
        <f t="array" ref="V710">IF(AND(B710:D710="",G710:P710=""),"",VLOOKUP(D710,Treatment_Life,2,FALSE)*U710)</f>
        <v>0</v>
      </c>
      <c r="W710" s="8" cm="1">
        <f t="array" ref="W710">IF(AND(B710:D710="",G710:P710=""),"",(H710-G710)*O710*Lane_Width*Cost_m2)</f>
        <v>2160</v>
      </c>
      <c r="X710" s="8" cm="1">
        <f t="array" ref="X710">IF(AND(B710:D710="",G710:P710=""),"",V710*Av_Cost_Coll/W710)</f>
        <v>0</v>
      </c>
      <c r="Y710" s="8" cm="1">
        <f t="array" ref="Y710">IF(AND(B710:D710="",G710:P710=""),"",VLOOKUP(CONCATENATE(M710,"-",N710),Likelihood,2,FALSE))</f>
        <v>66</v>
      </c>
      <c r="Z710" s="8" t="str" cm="1">
        <f t="array" ref="Z710">IF(AND(B710:D710="",G710:P710=""),"",IF(X710&gt;=2,IF(Y710&gt;50,"P1","P3"),IF(X710&gt;0,IF(Y710&gt;50,"P2","P5"),IF(Y710&gt;50,"P4","P6"))))</f>
        <v>P4</v>
      </c>
    </row>
    <row r="711" spans="1:26" x14ac:dyDescent="0.35">
      <c r="A711" t="s">
        <v>197</v>
      </c>
      <c r="B711">
        <v>710</v>
      </c>
      <c r="C711" t="s">
        <v>329</v>
      </c>
      <c r="D711" t="s">
        <v>52</v>
      </c>
      <c r="E711" s="5" t="s">
        <v>112</v>
      </c>
      <c r="F711" s="5" t="s">
        <v>153</v>
      </c>
      <c r="G711">
        <v>689</v>
      </c>
      <c r="H711">
        <v>813</v>
      </c>
      <c r="I711" t="s">
        <v>172</v>
      </c>
      <c r="J711" t="s">
        <v>13</v>
      </c>
      <c r="K711">
        <v>0.3</v>
      </c>
      <c r="L711">
        <v>0.32</v>
      </c>
      <c r="M711">
        <v>3</v>
      </c>
      <c r="N711">
        <v>1</v>
      </c>
      <c r="O711">
        <v>1</v>
      </c>
      <c r="P711">
        <v>9488</v>
      </c>
      <c r="Q711" s="8" t="str" cm="1">
        <f t="array" ref="Q711">IF(AND(B711="",D711="",G711:H711="",J711:P711),"",IF(OR(B711="",D711="",AND(D711&lt;&gt;"A",D711&lt;&gt;"B",D711&lt;&gt;"C",D711&lt;&gt;"D",D711&lt;&gt;"U"),G711&lt;0,H711&lt;G711,AND(J711&lt;&gt;"BC",J711&lt;&gt;"SG",J711&lt;&gt;"KQ",J711&lt;&gt;"R"),J711="",K711="",L711="",L711&lt; 0,OR(M711="",M711&gt;15),OR(N711="",N711&gt;15),O711="",P711=""),"ERROR - Please check inputs",""))</f>
        <v/>
      </c>
      <c r="R711" s="8" cm="1">
        <f t="array" ref="R711">IF(AND(B711:D711="",G711:P711=""),"",H711-G711)</f>
        <v>124</v>
      </c>
      <c r="S711" s="8" cm="1">
        <f t="array" ref="S711">IF(AND(B711:D711="",G711:P711=""),"",P711*R711/1000*365)</f>
        <v>429426.88</v>
      </c>
      <c r="T711" s="8" cm="1">
        <f t="array" ref="T711">IF(AND(B711:D711="",G711:P711=""),"",MAX(0,K711-L711))</f>
        <v>0</v>
      </c>
      <c r="U711" s="8" cm="1">
        <f t="array" ref="U711">IF(AND(B711:D711="",G711:P711=""),"",VLOOKUP(J711,ABen_Rates,3,FALSE)*T711*S711)</f>
        <v>0</v>
      </c>
      <c r="V711" s="8" cm="1">
        <f t="array" ref="V711">IF(AND(B711:D711="",G711:P711=""),"",VLOOKUP(D711,Treatment_Life,2,FALSE)*U711)</f>
        <v>0</v>
      </c>
      <c r="W711" s="8" cm="1">
        <f t="array" ref="W711">IF(AND(B711:D711="",G711:P711=""),"",(H711-G711)*O711*Lane_Width*Cost_m2)</f>
        <v>2678.4</v>
      </c>
      <c r="X711" s="8" cm="1">
        <f t="array" ref="X711">IF(AND(B711:D711="",G711:P711=""),"",V711*Av_Cost_Coll/W711)</f>
        <v>0</v>
      </c>
      <c r="Y711" s="8" cm="1">
        <f t="array" ref="Y711">IF(AND(B711:D711="",G711:P711=""),"",VLOOKUP(CONCATENATE(M711,"-",N711),Likelihood,2,FALSE))</f>
        <v>51</v>
      </c>
      <c r="Z711" s="8" t="str" cm="1">
        <f t="array" ref="Z711">IF(AND(B711:D711="",G711:P711=""),"",IF(X711&gt;=2,IF(Y711&gt;50,"P1","P3"),IF(X711&gt;0,IF(Y711&gt;50,"P2","P5"),IF(Y711&gt;50,"P4","P6"))))</f>
        <v>P4</v>
      </c>
    </row>
    <row r="712" spans="1:26" x14ac:dyDescent="0.35">
      <c r="A712" t="s">
        <v>197</v>
      </c>
      <c r="B712">
        <v>711</v>
      </c>
      <c r="C712" t="s">
        <v>329</v>
      </c>
      <c r="D712" t="s">
        <v>52</v>
      </c>
      <c r="E712" s="5" t="s">
        <v>112</v>
      </c>
      <c r="F712" s="5" t="s">
        <v>153</v>
      </c>
      <c r="G712">
        <v>813</v>
      </c>
      <c r="H712">
        <v>879</v>
      </c>
      <c r="I712" t="s">
        <v>172</v>
      </c>
      <c r="J712" t="s">
        <v>7</v>
      </c>
      <c r="K712">
        <v>0.35</v>
      </c>
      <c r="L712">
        <v>0.31100000000000005</v>
      </c>
      <c r="M712">
        <v>2</v>
      </c>
      <c r="N712">
        <v>0</v>
      </c>
      <c r="O712">
        <v>1</v>
      </c>
      <c r="P712">
        <v>9488</v>
      </c>
      <c r="Q712" s="8" t="str" cm="1">
        <f t="array" ref="Q712">IF(AND(B712="",D712="",G712:H712="",J712:P712),"",IF(OR(B712="",D712="",AND(D712&lt;&gt;"A",D712&lt;&gt;"B",D712&lt;&gt;"C",D712&lt;&gt;"D",D712&lt;&gt;"U"),G712&lt;0,H712&lt;G712,AND(J712&lt;&gt;"BC",J712&lt;&gt;"SG",J712&lt;&gt;"KQ",J712&lt;&gt;"R"),J712="",K712="",L712="",L712&lt; 0,OR(M712="",M712&gt;15),OR(N712="",N712&gt;15),O712="",P712=""),"ERROR - Please check inputs",""))</f>
        <v/>
      </c>
      <c r="R712" s="8" cm="1">
        <f t="array" ref="R712">IF(AND(B712:D712="",G712:P712=""),"",H712-G712)</f>
        <v>66</v>
      </c>
      <c r="S712" s="8" cm="1">
        <f t="array" ref="S712">IF(AND(B712:D712="",G712:P712=""),"",P712*R712/1000*365)</f>
        <v>228565.91999999998</v>
      </c>
      <c r="T712" s="8" cm="1">
        <f t="array" ref="T712">IF(AND(B712:D712="",G712:P712=""),"",MAX(0,K712-L712))</f>
        <v>3.8999999999999924E-2</v>
      </c>
      <c r="U712" s="8" cm="1">
        <f t="array" ref="U712">IF(AND(B712:D712="",G712:P712=""),"",VLOOKUP(J712,ABen_Rates,3,FALSE)*T712*S712)</f>
        <v>3.3516906508799927E-3</v>
      </c>
      <c r="V712" s="8" cm="1">
        <f t="array" ref="V712">IF(AND(B712:D712="",G712:P712=""),"",VLOOKUP(D712,Treatment_Life,2,FALSE)*U712)</f>
        <v>3.6868597159679918E-2</v>
      </c>
      <c r="W712" s="8" cm="1">
        <f t="array" ref="W712">IF(AND(B712:D712="",G712:P712=""),"",(H712-G712)*O712*Lane_Width*Cost_m2)</f>
        <v>1425.6</v>
      </c>
      <c r="X712" s="8" cm="1">
        <f t="array" ref="X712">IF(AND(B712:D712="",G712:P712=""),"",V712*Av_Cost_Coll/W712)</f>
        <v>3.4475603826918149</v>
      </c>
      <c r="Y712" s="8" cm="1">
        <f t="array" ref="Y712">IF(AND(B712:D712="",G712:P712=""),"",VLOOKUP(CONCATENATE(M712,"-",N712),Likelihood,2,FALSE))</f>
        <v>36</v>
      </c>
      <c r="Z712" s="8" t="str" cm="1">
        <f t="array" ref="Z712">IF(AND(B712:D712="",G712:P712=""),"",IF(X712&gt;=2,IF(Y712&gt;50,"P1","P3"),IF(X712&gt;0,IF(Y712&gt;50,"P2","P5"),IF(Y712&gt;50,"P4","P6"))))</f>
        <v>P3</v>
      </c>
    </row>
    <row r="713" spans="1:26" x14ac:dyDescent="0.35">
      <c r="A713" t="s">
        <v>197</v>
      </c>
      <c r="B713">
        <v>712</v>
      </c>
      <c r="C713" t="s">
        <v>329</v>
      </c>
      <c r="D713" t="s">
        <v>52</v>
      </c>
      <c r="E713" s="5" t="s">
        <v>112</v>
      </c>
      <c r="F713" s="5" t="s">
        <v>153</v>
      </c>
      <c r="G713">
        <v>879</v>
      </c>
      <c r="H713">
        <v>992</v>
      </c>
      <c r="I713" t="s">
        <v>172</v>
      </c>
      <c r="J713" t="s">
        <v>13</v>
      </c>
      <c r="K713">
        <v>0.3</v>
      </c>
      <c r="L713">
        <v>0.29300000000000004</v>
      </c>
      <c r="M713">
        <v>0</v>
      </c>
      <c r="N713">
        <v>0</v>
      </c>
      <c r="O713">
        <v>1</v>
      </c>
      <c r="P713">
        <v>9488</v>
      </c>
      <c r="Q713" s="8" t="str" cm="1">
        <f t="array" ref="Q713">IF(AND(B713="",D713="",G713:H713="",J713:P713),"",IF(OR(B713="",D713="",AND(D713&lt;&gt;"A",D713&lt;&gt;"B",D713&lt;&gt;"C",D713&lt;&gt;"D",D713&lt;&gt;"U"),G713&lt;0,H713&lt;G713,AND(J713&lt;&gt;"BC",J713&lt;&gt;"SG",J713&lt;&gt;"KQ",J713&lt;&gt;"R"),J713="",K713="",L713="",L713&lt; 0,OR(M713="",M713&gt;15),OR(N713="",N713&gt;15),O713="",P713=""),"ERROR - Please check inputs",""))</f>
        <v/>
      </c>
      <c r="R713" s="8" cm="1">
        <f t="array" ref="R713">IF(AND(B713:D713="",G713:P713=""),"",H713-G713)</f>
        <v>113</v>
      </c>
      <c r="S713" s="8" cm="1">
        <f t="array" ref="S713">IF(AND(B713:D713="",G713:P713=""),"",P713*R713/1000*365)</f>
        <v>391332.56</v>
      </c>
      <c r="T713" s="8" cm="1">
        <f t="array" ref="T713">IF(AND(B713:D713="",G713:P713=""),"",MAX(0,K713-L713))</f>
        <v>6.9999999999999507E-3</v>
      </c>
      <c r="U713" s="8" cm="1">
        <f t="array" ref="U713">IF(AND(B713:D713="",G713:P713=""),"",VLOOKUP(J713,ABen_Rates,3,FALSE)*T713*S713)</f>
        <v>3.0406539911999784E-3</v>
      </c>
      <c r="V713" s="8" cm="1">
        <f t="array" ref="V713">IF(AND(B713:D713="",G713:P713=""),"",VLOOKUP(D713,Treatment_Life,2,FALSE)*U713)</f>
        <v>3.3447193903199765E-2</v>
      </c>
      <c r="W713" s="8" cm="1">
        <f t="array" ref="W713">IF(AND(B713:D713="",G713:P713=""),"",(H713-G713)*O713*Lane_Width*Cost_m2)</f>
        <v>2440.8000000000002</v>
      </c>
      <c r="X713" s="8" cm="1">
        <f t="array" ref="X713">IF(AND(B713:D713="",G713:P713=""),"",V713*Av_Cost_Coll/W713)</f>
        <v>1.8267556037585424</v>
      </c>
      <c r="Y713" s="8" cm="1">
        <f t="array" ref="Y713">IF(AND(B713:D713="",G713:P713=""),"",VLOOKUP(CONCATENATE(M713,"-",N713),Likelihood,2,FALSE))</f>
        <v>50</v>
      </c>
      <c r="Z713" s="8" t="str" cm="1">
        <f t="array" ref="Z713">IF(AND(B713:D713="",G713:P713=""),"",IF(X713&gt;=2,IF(Y713&gt;50,"P1","P3"),IF(X713&gt;0,IF(Y713&gt;50,"P2","P5"),IF(Y713&gt;50,"P4","P6"))))</f>
        <v>P5</v>
      </c>
    </row>
    <row r="714" spans="1:26" x14ac:dyDescent="0.35">
      <c r="A714" t="s">
        <v>197</v>
      </c>
      <c r="B714">
        <v>713</v>
      </c>
      <c r="C714" t="s">
        <v>329</v>
      </c>
      <c r="D714" t="s">
        <v>52</v>
      </c>
      <c r="E714" s="5" t="s">
        <v>112</v>
      </c>
      <c r="F714" s="5" t="s">
        <v>153</v>
      </c>
      <c r="G714">
        <v>992</v>
      </c>
      <c r="H714">
        <v>1152</v>
      </c>
      <c r="I714" t="s">
        <v>172</v>
      </c>
      <c r="J714" t="s">
        <v>7</v>
      </c>
      <c r="K714">
        <v>0.35</v>
      </c>
      <c r="L714">
        <v>0.30100000000000005</v>
      </c>
      <c r="M714">
        <v>0</v>
      </c>
      <c r="N714">
        <v>0</v>
      </c>
      <c r="O714">
        <v>1</v>
      </c>
      <c r="P714">
        <v>9488</v>
      </c>
      <c r="Q714" s="8" t="str" cm="1">
        <f t="array" ref="Q714">IF(AND(B714="",D714="",G714:H714="",J714:P714),"",IF(OR(B714="",D714="",AND(D714&lt;&gt;"A",D714&lt;&gt;"B",D714&lt;&gt;"C",D714&lt;&gt;"D",D714&lt;&gt;"U"),G714&lt;0,H714&lt;G714,AND(J714&lt;&gt;"BC",J714&lt;&gt;"SG",J714&lt;&gt;"KQ",J714&lt;&gt;"R"),J714="",K714="",L714="",L714&lt; 0,OR(M714="",M714&gt;15),OR(N714="",N714&gt;15),O714="",P714=""),"ERROR - Please check inputs",""))</f>
        <v/>
      </c>
      <c r="R714" s="8" cm="1">
        <f t="array" ref="R714">IF(AND(B714:D714="",G714:P714=""),"",H714-G714)</f>
        <v>160</v>
      </c>
      <c r="S714" s="8" cm="1">
        <f t="array" ref="S714">IF(AND(B714:D714="",G714:P714=""),"",P714*R714/1000*365)</f>
        <v>554099.19999999995</v>
      </c>
      <c r="T714" s="8" cm="1">
        <f t="array" ref="T714">IF(AND(B714:D714="",G714:P714=""),"",MAX(0,K714-L714))</f>
        <v>4.8999999999999932E-2</v>
      </c>
      <c r="U714" s="8" cm="1">
        <f t="array" ref="U714">IF(AND(B714:D714="",G714:P714=""),"",VLOOKUP(J714,ABen_Rates,3,FALSE)*T714*S714)</f>
        <v>1.0208723660799985E-2</v>
      </c>
      <c r="V714" s="8" cm="1">
        <f t="array" ref="V714">IF(AND(B714:D714="",G714:P714=""),"",VLOOKUP(D714,Treatment_Life,2,FALSE)*U714)</f>
        <v>0.11229596026879984</v>
      </c>
      <c r="W714" s="8" cm="1">
        <f t="array" ref="W714">IF(AND(B714:D714="",G714:P714=""),"",(H714-G714)*O714*Lane_Width*Cost_m2)</f>
        <v>3456</v>
      </c>
      <c r="X714" s="8" cm="1">
        <f t="array" ref="X714">IF(AND(B714:D714="",G714:P714=""),"",V714*Av_Cost_Coll/W714)</f>
        <v>4.3315502244076685</v>
      </c>
      <c r="Y714" s="8" cm="1">
        <f t="array" ref="Y714">IF(AND(B714:D714="",G714:P714=""),"",VLOOKUP(CONCATENATE(M714,"-",N714),Likelihood,2,FALSE))</f>
        <v>50</v>
      </c>
      <c r="Z714" s="8" t="str" cm="1">
        <f t="array" ref="Z714">IF(AND(B714:D714="",G714:P714=""),"",IF(X714&gt;=2,IF(Y714&gt;50,"P1","P3"),IF(X714&gt;0,IF(Y714&gt;50,"P2","P5"),IF(Y714&gt;50,"P4","P6"))))</f>
        <v>P3</v>
      </c>
    </row>
    <row r="715" spans="1:26" x14ac:dyDescent="0.35">
      <c r="A715" t="s">
        <v>197</v>
      </c>
      <c r="B715">
        <v>714</v>
      </c>
      <c r="C715" t="s">
        <v>329</v>
      </c>
      <c r="D715" t="s">
        <v>52</v>
      </c>
      <c r="E715" s="5" t="s">
        <v>112</v>
      </c>
      <c r="F715" s="5" t="s">
        <v>153</v>
      </c>
      <c r="G715">
        <v>1152</v>
      </c>
      <c r="H715">
        <v>1228</v>
      </c>
      <c r="I715" t="s">
        <v>172</v>
      </c>
      <c r="J715" t="s">
        <v>13</v>
      </c>
      <c r="K715">
        <v>0.3</v>
      </c>
      <c r="L715">
        <v>0.38400000000000001</v>
      </c>
      <c r="M715">
        <v>0</v>
      </c>
      <c r="N715">
        <v>0</v>
      </c>
      <c r="O715">
        <v>1</v>
      </c>
      <c r="P715">
        <v>9488</v>
      </c>
      <c r="Q715" s="8" t="str" cm="1">
        <f t="array" ref="Q715">IF(AND(B715="",D715="",G715:H715="",J715:P715),"",IF(OR(B715="",D715="",AND(D715&lt;&gt;"A",D715&lt;&gt;"B",D715&lt;&gt;"C",D715&lt;&gt;"D",D715&lt;&gt;"U"),G715&lt;0,H715&lt;G715,AND(J715&lt;&gt;"BC",J715&lt;&gt;"SG",J715&lt;&gt;"KQ",J715&lt;&gt;"R"),J715="",K715="",L715="",L715&lt; 0,OR(M715="",M715&gt;15),OR(N715="",N715&gt;15),O715="",P715=""),"ERROR - Please check inputs",""))</f>
        <v/>
      </c>
      <c r="R715" s="8" cm="1">
        <f t="array" ref="R715">IF(AND(B715:D715="",G715:P715=""),"",H715-G715)</f>
        <v>76</v>
      </c>
      <c r="S715" s="8" cm="1">
        <f t="array" ref="S715">IF(AND(B715:D715="",G715:P715=""),"",P715*R715/1000*365)</f>
        <v>263197.12</v>
      </c>
      <c r="T715" s="8" cm="1">
        <f t="array" ref="T715">IF(AND(B715:D715="",G715:P715=""),"",MAX(0,K715-L715))</f>
        <v>0</v>
      </c>
      <c r="U715" s="8" cm="1">
        <f t="array" ref="U715">IF(AND(B715:D715="",G715:P715=""),"",VLOOKUP(J715,ABen_Rates,3,FALSE)*T715*S715)</f>
        <v>0</v>
      </c>
      <c r="V715" s="8" cm="1">
        <f t="array" ref="V715">IF(AND(B715:D715="",G715:P715=""),"",VLOOKUP(D715,Treatment_Life,2,FALSE)*U715)</f>
        <v>0</v>
      </c>
      <c r="W715" s="8" cm="1">
        <f t="array" ref="W715">IF(AND(B715:D715="",G715:P715=""),"",(H715-G715)*O715*Lane_Width*Cost_m2)</f>
        <v>1641.6000000000001</v>
      </c>
      <c r="X715" s="8" cm="1">
        <f t="array" ref="X715">IF(AND(B715:D715="",G715:P715=""),"",V715*Av_Cost_Coll/W715)</f>
        <v>0</v>
      </c>
      <c r="Y715" s="8" cm="1">
        <f t="array" ref="Y715">IF(AND(B715:D715="",G715:P715=""),"",VLOOKUP(CONCATENATE(M715,"-",N715),Likelihood,2,FALSE))</f>
        <v>50</v>
      </c>
      <c r="Z715" s="8" t="str" cm="1">
        <f t="array" ref="Z715">IF(AND(B715:D715="",G715:P715=""),"",IF(X715&gt;=2,IF(Y715&gt;50,"P1","P3"),IF(X715&gt;0,IF(Y715&gt;50,"P2","P5"),IF(Y715&gt;50,"P4","P6"))))</f>
        <v>P6</v>
      </c>
    </row>
    <row r="716" spans="1:26" x14ac:dyDescent="0.35">
      <c r="A716" t="s">
        <v>197</v>
      </c>
      <c r="B716">
        <v>715</v>
      </c>
      <c r="C716" t="s">
        <v>329</v>
      </c>
      <c r="D716" t="s">
        <v>52</v>
      </c>
      <c r="E716" s="5" t="s">
        <v>112</v>
      </c>
      <c r="F716" s="5" t="s">
        <v>153</v>
      </c>
      <c r="G716">
        <v>1228</v>
      </c>
      <c r="H716">
        <v>1299</v>
      </c>
      <c r="I716" t="s">
        <v>172</v>
      </c>
      <c r="J716" t="s">
        <v>7</v>
      </c>
      <c r="K716">
        <v>0.35</v>
      </c>
      <c r="L716">
        <v>0.33</v>
      </c>
      <c r="M716">
        <v>0</v>
      </c>
      <c r="N716">
        <v>0</v>
      </c>
      <c r="O716">
        <v>1</v>
      </c>
      <c r="P716">
        <v>9488</v>
      </c>
      <c r="Q716" s="8" t="str" cm="1">
        <f t="array" ref="Q716">IF(AND(B716="",D716="",G716:H716="",J716:P716),"",IF(OR(B716="",D716="",AND(D716&lt;&gt;"A",D716&lt;&gt;"B",D716&lt;&gt;"C",D716&lt;&gt;"D",D716&lt;&gt;"U"),G716&lt;0,H716&lt;G716,AND(J716&lt;&gt;"BC",J716&lt;&gt;"SG",J716&lt;&gt;"KQ",J716&lt;&gt;"R"),J716="",K716="",L716="",L716&lt; 0,OR(M716="",M716&gt;15),OR(N716="",N716&gt;15),O716="",P716=""),"ERROR - Please check inputs",""))</f>
        <v/>
      </c>
      <c r="R716" s="8" cm="1">
        <f t="array" ref="R716">IF(AND(B716:D716="",G716:P716=""),"",H716-G716)</f>
        <v>71</v>
      </c>
      <c r="S716" s="8" cm="1">
        <f t="array" ref="S716">IF(AND(B716:D716="",G716:P716=""),"",P716*R716/1000*365)</f>
        <v>245881.52000000002</v>
      </c>
      <c r="T716" s="8" cm="1">
        <f t="array" ref="T716">IF(AND(B716:D716="",G716:P716=""),"",MAX(0,K716-L716))</f>
        <v>1.9999999999999962E-2</v>
      </c>
      <c r="U716" s="8" cm="1">
        <f t="array" ref="U716">IF(AND(B716:D716="",G716:P716=""),"",VLOOKUP(J716,ABen_Rates,3,FALSE)*T716*S716)</f>
        <v>1.8490290303999966E-3</v>
      </c>
      <c r="V716" s="8" cm="1">
        <f t="array" ref="V716">IF(AND(B716:D716="",G716:P716=""),"",VLOOKUP(D716,Treatment_Life,2,FALSE)*U716)</f>
        <v>2.0339319334399964E-2</v>
      </c>
      <c r="W716" s="8" cm="1">
        <f t="array" ref="W716">IF(AND(B716:D716="",G716:P716=""),"",(H716-G716)*O716*Lane_Width*Cost_m2)</f>
        <v>1533.6</v>
      </c>
      <c r="X716" s="8" cm="1">
        <f t="array" ref="X716">IF(AND(B716:D716="",G716:P716=""),"",V716*Av_Cost_Coll/W716)</f>
        <v>1.7679796834317005</v>
      </c>
      <c r="Y716" s="8" cm="1">
        <f t="array" ref="Y716">IF(AND(B716:D716="",G716:P716=""),"",VLOOKUP(CONCATENATE(M716,"-",N716),Likelihood,2,FALSE))</f>
        <v>50</v>
      </c>
      <c r="Z716" s="8" t="str" cm="1">
        <f t="array" ref="Z716">IF(AND(B716:D716="",G716:P716=""),"",IF(X716&gt;=2,IF(Y716&gt;50,"P1","P3"),IF(X716&gt;0,IF(Y716&gt;50,"P2","P5"),IF(Y716&gt;50,"P4","P6"))))</f>
        <v>P5</v>
      </c>
    </row>
    <row r="717" spans="1:26" x14ac:dyDescent="0.35">
      <c r="A717" t="s">
        <v>197</v>
      </c>
      <c r="B717">
        <v>716</v>
      </c>
      <c r="C717" t="s">
        <v>329</v>
      </c>
      <c r="D717" t="s">
        <v>52</v>
      </c>
      <c r="E717" s="5" t="s">
        <v>112</v>
      </c>
      <c r="F717" s="5" t="s">
        <v>153</v>
      </c>
      <c r="G717">
        <v>1299</v>
      </c>
      <c r="H717">
        <v>1322</v>
      </c>
      <c r="I717" t="s">
        <v>172</v>
      </c>
      <c r="J717" t="s">
        <v>13</v>
      </c>
      <c r="K717">
        <v>0.3</v>
      </c>
      <c r="L717">
        <v>0.43</v>
      </c>
      <c r="M717">
        <v>0</v>
      </c>
      <c r="N717">
        <v>0</v>
      </c>
      <c r="O717">
        <v>1</v>
      </c>
      <c r="P717">
        <v>9488</v>
      </c>
      <c r="Q717" s="8" t="str" cm="1">
        <f t="array" ref="Q717">IF(AND(B717="",D717="",G717:H717="",J717:P717),"",IF(OR(B717="",D717="",AND(D717&lt;&gt;"A",D717&lt;&gt;"B",D717&lt;&gt;"C",D717&lt;&gt;"D",D717&lt;&gt;"U"),G717&lt;0,H717&lt;G717,AND(J717&lt;&gt;"BC",J717&lt;&gt;"SG",J717&lt;&gt;"KQ",J717&lt;&gt;"R"),J717="",K717="",L717="",L717&lt; 0,OR(M717="",M717&gt;15),OR(N717="",N717&gt;15),O717="",P717=""),"ERROR - Please check inputs",""))</f>
        <v/>
      </c>
      <c r="R717" s="8" cm="1">
        <f t="array" ref="R717">IF(AND(B717:D717="",G717:P717=""),"",H717-G717)</f>
        <v>23</v>
      </c>
      <c r="S717" s="8" cm="1">
        <f t="array" ref="S717">IF(AND(B717:D717="",G717:P717=""),"",P717*R717/1000*365)</f>
        <v>79651.759999999995</v>
      </c>
      <c r="T717" s="8" cm="1">
        <f t="array" ref="T717">IF(AND(B717:D717="",G717:P717=""),"",MAX(0,K717-L717))</f>
        <v>0</v>
      </c>
      <c r="U717" s="8" cm="1">
        <f t="array" ref="U717">IF(AND(B717:D717="",G717:P717=""),"",VLOOKUP(J717,ABen_Rates,3,FALSE)*T717*S717)</f>
        <v>0</v>
      </c>
      <c r="V717" s="8" cm="1">
        <f t="array" ref="V717">IF(AND(B717:D717="",G717:P717=""),"",VLOOKUP(D717,Treatment_Life,2,FALSE)*U717)</f>
        <v>0</v>
      </c>
      <c r="W717" s="8" cm="1">
        <f t="array" ref="W717">IF(AND(B717:D717="",G717:P717=""),"",(H717-G717)*O717*Lane_Width*Cost_m2)</f>
        <v>496.79999999999995</v>
      </c>
      <c r="X717" s="8" cm="1">
        <f t="array" ref="X717">IF(AND(B717:D717="",G717:P717=""),"",V717*Av_Cost_Coll/W717)</f>
        <v>0</v>
      </c>
      <c r="Y717" s="8" cm="1">
        <f t="array" ref="Y717">IF(AND(B717:D717="",G717:P717=""),"",VLOOKUP(CONCATENATE(M717,"-",N717),Likelihood,2,FALSE))</f>
        <v>50</v>
      </c>
      <c r="Z717" s="8" t="str" cm="1">
        <f t="array" ref="Z717">IF(AND(B717:D717="",G717:P717=""),"",IF(X717&gt;=2,IF(Y717&gt;50,"P1","P3"),IF(X717&gt;0,IF(Y717&gt;50,"P2","P5"),IF(Y717&gt;50,"P4","P6"))))</f>
        <v>P6</v>
      </c>
    </row>
    <row r="718" spans="1:26" x14ac:dyDescent="0.35">
      <c r="A718" t="s">
        <v>197</v>
      </c>
      <c r="B718">
        <v>717</v>
      </c>
      <c r="C718" t="s">
        <v>330</v>
      </c>
      <c r="D718" t="s">
        <v>52</v>
      </c>
      <c r="E718" s="5" t="s">
        <v>112</v>
      </c>
      <c r="F718" s="5" t="s">
        <v>153</v>
      </c>
      <c r="G718">
        <v>0</v>
      </c>
      <c r="H718">
        <v>247</v>
      </c>
      <c r="I718" t="s">
        <v>154</v>
      </c>
      <c r="J718" t="s">
        <v>13</v>
      </c>
      <c r="K718">
        <v>0.3</v>
      </c>
      <c r="L718">
        <v>0.36</v>
      </c>
      <c r="M718">
        <v>3</v>
      </c>
      <c r="N718">
        <v>0</v>
      </c>
      <c r="O718">
        <v>1</v>
      </c>
      <c r="P718">
        <v>4200</v>
      </c>
      <c r="Q718" s="8" t="str" cm="1">
        <f t="array" ref="Q718">IF(AND(B718="",D718="",G718:H718="",J718:P718),"",IF(OR(B718="",D718="",AND(D718&lt;&gt;"A",D718&lt;&gt;"B",D718&lt;&gt;"C",D718&lt;&gt;"D",D718&lt;&gt;"U"),G718&lt;0,H718&lt;G718,AND(J718&lt;&gt;"BC",J718&lt;&gt;"SG",J718&lt;&gt;"KQ",J718&lt;&gt;"R"),J718="",K718="",L718="",L718&lt; 0,OR(M718="",M718&gt;15),OR(N718="",N718&gt;15),O718="",P718=""),"ERROR - Please check inputs",""))</f>
        <v/>
      </c>
      <c r="R718" s="8" cm="1">
        <f t="array" ref="R718">IF(AND(B718:D718="",G718:P718=""),"",H718-G718)</f>
        <v>247</v>
      </c>
      <c r="S718" s="8" cm="1">
        <f t="array" ref="S718">IF(AND(B718:D718="",G718:P718=""),"",P718*R718/1000*365)</f>
        <v>378651.00000000006</v>
      </c>
      <c r="T718" s="8" cm="1">
        <f t="array" ref="T718">IF(AND(B718:D718="",G718:P718=""),"",MAX(0,K718-L718))</f>
        <v>0</v>
      </c>
      <c r="U718" s="8" cm="1">
        <f t="array" ref="U718">IF(AND(B718:D718="",G718:P718=""),"",VLOOKUP(J718,ABen_Rates,3,FALSE)*T718*S718)</f>
        <v>0</v>
      </c>
      <c r="V718" s="8" cm="1">
        <f t="array" ref="V718">IF(AND(B718:D718="",G718:P718=""),"",VLOOKUP(D718,Treatment_Life,2,FALSE)*U718)</f>
        <v>0</v>
      </c>
      <c r="W718" s="8" cm="1">
        <f t="array" ref="W718">IF(AND(B718:D718="",G718:P718=""),"",(H718-G718)*O718*Lane_Width*Cost_m2)</f>
        <v>5335.2000000000007</v>
      </c>
      <c r="X718" s="8" cm="1">
        <f t="array" ref="X718">IF(AND(B718:D718="",G718:P718=""),"",V718*Av_Cost_Coll/W718)</f>
        <v>0</v>
      </c>
      <c r="Y718" s="8" cm="1">
        <f t="array" ref="Y718">IF(AND(B718:D718="",G718:P718=""),"",VLOOKUP(CONCATENATE(M718,"-",N718),Likelihood,2,FALSE))</f>
        <v>29</v>
      </c>
      <c r="Z718" s="8" t="str" cm="1">
        <f t="array" ref="Z718">IF(AND(B718:D718="",G718:P718=""),"",IF(X718&gt;=2,IF(Y718&gt;50,"P1","P3"),IF(X718&gt;0,IF(Y718&gt;50,"P2","P5"),IF(Y718&gt;50,"P4","P6"))))</f>
        <v>P6</v>
      </c>
    </row>
    <row r="719" spans="1:26" x14ac:dyDescent="0.35">
      <c r="A719" t="s">
        <v>197</v>
      </c>
      <c r="B719">
        <v>718</v>
      </c>
      <c r="C719" t="s">
        <v>330</v>
      </c>
      <c r="D719" t="s">
        <v>52</v>
      </c>
      <c r="E719" s="5" t="s">
        <v>112</v>
      </c>
      <c r="F719" s="5" t="s">
        <v>153</v>
      </c>
      <c r="G719">
        <v>247</v>
      </c>
      <c r="H719">
        <v>309</v>
      </c>
      <c r="I719" t="s">
        <v>154</v>
      </c>
      <c r="J719" t="s">
        <v>13</v>
      </c>
      <c r="K719">
        <v>0.3</v>
      </c>
      <c r="L719">
        <v>0.41499999999999998</v>
      </c>
      <c r="M719">
        <v>2</v>
      </c>
      <c r="N719">
        <v>0</v>
      </c>
      <c r="O719">
        <v>1</v>
      </c>
      <c r="P719">
        <v>4200</v>
      </c>
      <c r="Q719" s="8" t="str" cm="1">
        <f t="array" ref="Q719">IF(AND(B719="",D719="",G719:H719="",J719:P719),"",IF(OR(B719="",D719="",AND(D719&lt;&gt;"A",D719&lt;&gt;"B",D719&lt;&gt;"C",D719&lt;&gt;"D",D719&lt;&gt;"U"),G719&lt;0,H719&lt;G719,AND(J719&lt;&gt;"BC",J719&lt;&gt;"SG",J719&lt;&gt;"KQ",J719&lt;&gt;"R"),J719="",K719="",L719="",L719&lt; 0,OR(M719="",M719&gt;15),OR(N719="",N719&gt;15),O719="",P719=""),"ERROR - Please check inputs",""))</f>
        <v/>
      </c>
      <c r="R719" s="8" cm="1">
        <f t="array" ref="R719">IF(AND(B719:D719="",G719:P719=""),"",H719-G719)</f>
        <v>62</v>
      </c>
      <c r="S719" s="8" cm="1">
        <f t="array" ref="S719">IF(AND(B719:D719="",G719:P719=""),"",P719*R719/1000*365)</f>
        <v>95045.999999999985</v>
      </c>
      <c r="T719" s="8" cm="1">
        <f t="array" ref="T719">IF(AND(B719:D719="",G719:P719=""),"",MAX(0,K719-L719))</f>
        <v>0</v>
      </c>
      <c r="U719" s="8" cm="1">
        <f t="array" ref="U719">IF(AND(B719:D719="",G719:P719=""),"",VLOOKUP(J719,ABen_Rates,3,FALSE)*T719*S719)</f>
        <v>0</v>
      </c>
      <c r="V719" s="8" cm="1">
        <f t="array" ref="V719">IF(AND(B719:D719="",G719:P719=""),"",VLOOKUP(D719,Treatment_Life,2,FALSE)*U719)</f>
        <v>0</v>
      </c>
      <c r="W719" s="8" cm="1">
        <f t="array" ref="W719">IF(AND(B719:D719="",G719:P719=""),"",(H719-G719)*O719*Lane_Width*Cost_m2)</f>
        <v>1339.2</v>
      </c>
      <c r="X719" s="8" cm="1">
        <f t="array" ref="X719">IF(AND(B719:D719="",G719:P719=""),"",V719*Av_Cost_Coll/W719)</f>
        <v>0</v>
      </c>
      <c r="Y719" s="8" cm="1">
        <f t="array" ref="Y719">IF(AND(B719:D719="",G719:P719=""),"",VLOOKUP(CONCATENATE(M719,"-",N719),Likelihood,2,FALSE))</f>
        <v>36</v>
      </c>
      <c r="Z719" s="8" t="str" cm="1">
        <f t="array" ref="Z719">IF(AND(B719:D719="",G719:P719=""),"",IF(X719&gt;=2,IF(Y719&gt;50,"P1","P3"),IF(X719&gt;0,IF(Y719&gt;50,"P2","P5"),IF(Y719&gt;50,"P4","P6"))))</f>
        <v>P6</v>
      </c>
    </row>
    <row r="720" spans="1:26" x14ac:dyDescent="0.35">
      <c r="A720" t="s">
        <v>197</v>
      </c>
      <c r="B720">
        <v>719</v>
      </c>
      <c r="C720" t="s">
        <v>330</v>
      </c>
      <c r="D720" t="s">
        <v>52</v>
      </c>
      <c r="E720" s="5" t="s">
        <v>112</v>
      </c>
      <c r="F720" s="5" t="s">
        <v>153</v>
      </c>
      <c r="G720">
        <v>309</v>
      </c>
      <c r="H720">
        <v>447</v>
      </c>
      <c r="I720" t="s">
        <v>154</v>
      </c>
      <c r="J720" t="s">
        <v>7</v>
      </c>
      <c r="K720">
        <v>0.35</v>
      </c>
      <c r="L720">
        <v>0.371</v>
      </c>
      <c r="M720">
        <v>2</v>
      </c>
      <c r="N720">
        <v>0</v>
      </c>
      <c r="O720">
        <v>1</v>
      </c>
      <c r="P720">
        <v>4200</v>
      </c>
      <c r="Q720" s="8" t="str" cm="1">
        <f t="array" ref="Q720">IF(AND(B720="",D720="",G720:H720="",J720:P720),"",IF(OR(B720="",D720="",AND(D720&lt;&gt;"A",D720&lt;&gt;"B",D720&lt;&gt;"C",D720&lt;&gt;"D",D720&lt;&gt;"U"),G720&lt;0,H720&lt;G720,AND(J720&lt;&gt;"BC",J720&lt;&gt;"SG",J720&lt;&gt;"KQ",J720&lt;&gt;"R"),J720="",K720="",L720="",L720&lt; 0,OR(M720="",M720&gt;15),OR(N720="",N720&gt;15),O720="",P720=""),"ERROR - Please check inputs",""))</f>
        <v/>
      </c>
      <c r="R720" s="8" cm="1">
        <f t="array" ref="R720">IF(AND(B720:D720="",G720:P720=""),"",H720-G720)</f>
        <v>138</v>
      </c>
      <c r="S720" s="8" cm="1">
        <f t="array" ref="S720">IF(AND(B720:D720="",G720:P720=""),"",P720*R720/1000*365)</f>
        <v>211554</v>
      </c>
      <c r="T720" s="8" cm="1">
        <f t="array" ref="T720">IF(AND(B720:D720="",G720:P720=""),"",MAX(0,K720-L720))</f>
        <v>0</v>
      </c>
      <c r="U720" s="8" cm="1">
        <f t="array" ref="U720">IF(AND(B720:D720="",G720:P720=""),"",VLOOKUP(J720,ABen_Rates,3,FALSE)*T720*S720)</f>
        <v>0</v>
      </c>
      <c r="V720" s="8" cm="1">
        <f t="array" ref="V720">IF(AND(B720:D720="",G720:P720=""),"",VLOOKUP(D720,Treatment_Life,2,FALSE)*U720)</f>
        <v>0</v>
      </c>
      <c r="W720" s="8" cm="1">
        <f t="array" ref="W720">IF(AND(B720:D720="",G720:P720=""),"",(H720-G720)*O720*Lane_Width*Cost_m2)</f>
        <v>2980.8</v>
      </c>
      <c r="X720" s="8" cm="1">
        <f t="array" ref="X720">IF(AND(B720:D720="",G720:P720=""),"",V720*Av_Cost_Coll/W720)</f>
        <v>0</v>
      </c>
      <c r="Y720" s="8" cm="1">
        <f t="array" ref="Y720">IF(AND(B720:D720="",G720:P720=""),"",VLOOKUP(CONCATENATE(M720,"-",N720),Likelihood,2,FALSE))</f>
        <v>36</v>
      </c>
      <c r="Z720" s="8" t="str" cm="1">
        <f t="array" ref="Z720">IF(AND(B720:D720="",G720:P720=""),"",IF(X720&gt;=2,IF(Y720&gt;50,"P1","P3"),IF(X720&gt;0,IF(Y720&gt;50,"P2","P5"),IF(Y720&gt;50,"P4","P6"))))</f>
        <v>P6</v>
      </c>
    </row>
    <row r="721" spans="1:26" x14ac:dyDescent="0.35">
      <c r="A721" t="s">
        <v>197</v>
      </c>
      <c r="B721">
        <v>720</v>
      </c>
      <c r="C721" t="s">
        <v>330</v>
      </c>
      <c r="D721" t="s">
        <v>52</v>
      </c>
      <c r="E721" s="5" t="s">
        <v>112</v>
      </c>
      <c r="F721" s="5" t="s">
        <v>153</v>
      </c>
      <c r="G721">
        <v>447</v>
      </c>
      <c r="H721">
        <v>523</v>
      </c>
      <c r="I721" t="s">
        <v>154</v>
      </c>
      <c r="J721" t="s">
        <v>13</v>
      </c>
      <c r="K721">
        <v>0.3</v>
      </c>
      <c r="L721">
        <v>0.34200000000000003</v>
      </c>
      <c r="M721">
        <v>0</v>
      </c>
      <c r="N721">
        <v>0</v>
      </c>
      <c r="O721">
        <v>1</v>
      </c>
      <c r="P721">
        <v>4200</v>
      </c>
      <c r="Q721" s="8" t="str" cm="1">
        <f t="array" ref="Q721">IF(AND(B721="",D721="",G721:H721="",J721:P721),"",IF(OR(B721="",D721="",AND(D721&lt;&gt;"A",D721&lt;&gt;"B",D721&lt;&gt;"C",D721&lt;&gt;"D",D721&lt;&gt;"U"),G721&lt;0,H721&lt;G721,AND(J721&lt;&gt;"BC",J721&lt;&gt;"SG",J721&lt;&gt;"KQ",J721&lt;&gt;"R"),J721="",K721="",L721="",L721&lt; 0,OR(M721="",M721&gt;15),OR(N721="",N721&gt;15),O721="",P721=""),"ERROR - Please check inputs",""))</f>
        <v/>
      </c>
      <c r="R721" s="8" cm="1">
        <f t="array" ref="R721">IF(AND(B721:D721="",G721:P721=""),"",H721-G721)</f>
        <v>76</v>
      </c>
      <c r="S721" s="8" cm="1">
        <f t="array" ref="S721">IF(AND(B721:D721="",G721:P721=""),"",P721*R721/1000*365)</f>
        <v>116508</v>
      </c>
      <c r="T721" s="8" cm="1">
        <f t="array" ref="T721">IF(AND(B721:D721="",G721:P721=""),"",MAX(0,K721-L721))</f>
        <v>0</v>
      </c>
      <c r="U721" s="8" cm="1">
        <f t="array" ref="U721">IF(AND(B721:D721="",G721:P721=""),"",VLOOKUP(J721,ABen_Rates,3,FALSE)*T721*S721)</f>
        <v>0</v>
      </c>
      <c r="V721" s="8" cm="1">
        <f t="array" ref="V721">IF(AND(B721:D721="",G721:P721=""),"",VLOOKUP(D721,Treatment_Life,2,FALSE)*U721)</f>
        <v>0</v>
      </c>
      <c r="W721" s="8" cm="1">
        <f t="array" ref="W721">IF(AND(B721:D721="",G721:P721=""),"",(H721-G721)*O721*Lane_Width*Cost_m2)</f>
        <v>1641.6000000000001</v>
      </c>
      <c r="X721" s="8" cm="1">
        <f t="array" ref="X721">IF(AND(B721:D721="",G721:P721=""),"",V721*Av_Cost_Coll/W721)</f>
        <v>0</v>
      </c>
      <c r="Y721" s="8" cm="1">
        <f t="array" ref="Y721">IF(AND(B721:D721="",G721:P721=""),"",VLOOKUP(CONCATENATE(M721,"-",N721),Likelihood,2,FALSE))</f>
        <v>50</v>
      </c>
      <c r="Z721" s="8" t="str" cm="1">
        <f t="array" ref="Z721">IF(AND(B721:D721="",G721:P721=""),"",IF(X721&gt;=2,IF(Y721&gt;50,"P1","P3"),IF(X721&gt;0,IF(Y721&gt;50,"P2","P5"),IF(Y721&gt;50,"P4","P6"))))</f>
        <v>P6</v>
      </c>
    </row>
    <row r="722" spans="1:26" x14ac:dyDescent="0.35">
      <c r="A722" t="s">
        <v>197</v>
      </c>
      <c r="B722">
        <v>721</v>
      </c>
      <c r="C722" t="s">
        <v>330</v>
      </c>
      <c r="D722" t="s">
        <v>52</v>
      </c>
      <c r="E722" s="5" t="s">
        <v>112</v>
      </c>
      <c r="F722" s="5" t="s">
        <v>153</v>
      </c>
      <c r="G722">
        <v>523</v>
      </c>
      <c r="H722">
        <v>623</v>
      </c>
      <c r="I722" t="s">
        <v>154</v>
      </c>
      <c r="J722" t="s">
        <v>7</v>
      </c>
      <c r="K722">
        <v>0.35</v>
      </c>
      <c r="L722">
        <v>0.36799999999999999</v>
      </c>
      <c r="M722">
        <v>0</v>
      </c>
      <c r="N722">
        <v>0</v>
      </c>
      <c r="O722">
        <v>1</v>
      </c>
      <c r="P722">
        <v>4200</v>
      </c>
      <c r="Q722" s="8" t="str" cm="1">
        <f t="array" ref="Q722">IF(AND(B722="",D722="",G722:H722="",J722:P722),"",IF(OR(B722="",D722="",AND(D722&lt;&gt;"A",D722&lt;&gt;"B",D722&lt;&gt;"C",D722&lt;&gt;"D",D722&lt;&gt;"U"),G722&lt;0,H722&lt;G722,AND(J722&lt;&gt;"BC",J722&lt;&gt;"SG",J722&lt;&gt;"KQ",J722&lt;&gt;"R"),J722="",K722="",L722="",L722&lt; 0,OR(M722="",M722&gt;15),OR(N722="",N722&gt;15),O722="",P722=""),"ERROR - Please check inputs",""))</f>
        <v/>
      </c>
      <c r="R722" s="8" cm="1">
        <f t="array" ref="R722">IF(AND(B722:D722="",G722:P722=""),"",H722-G722)</f>
        <v>100</v>
      </c>
      <c r="S722" s="8" cm="1">
        <f t="array" ref="S722">IF(AND(B722:D722="",G722:P722=""),"",P722*R722/1000*365)</f>
        <v>153300</v>
      </c>
      <c r="T722" s="8" cm="1">
        <f t="array" ref="T722">IF(AND(B722:D722="",G722:P722=""),"",MAX(0,K722-L722))</f>
        <v>0</v>
      </c>
      <c r="U722" s="8" cm="1">
        <f t="array" ref="U722">IF(AND(B722:D722="",G722:P722=""),"",VLOOKUP(J722,ABen_Rates,3,FALSE)*T722*S722)</f>
        <v>0</v>
      </c>
      <c r="V722" s="8" cm="1">
        <f t="array" ref="V722">IF(AND(B722:D722="",G722:P722=""),"",VLOOKUP(D722,Treatment_Life,2,FALSE)*U722)</f>
        <v>0</v>
      </c>
      <c r="W722" s="8" cm="1">
        <f t="array" ref="W722">IF(AND(B722:D722="",G722:P722=""),"",(H722-G722)*O722*Lane_Width*Cost_m2)</f>
        <v>2160</v>
      </c>
      <c r="X722" s="8" cm="1">
        <f t="array" ref="X722">IF(AND(B722:D722="",G722:P722=""),"",V722*Av_Cost_Coll/W722)</f>
        <v>0</v>
      </c>
      <c r="Y722" s="8" cm="1">
        <f t="array" ref="Y722">IF(AND(B722:D722="",G722:P722=""),"",VLOOKUP(CONCATENATE(M722,"-",N722),Likelihood,2,FALSE))</f>
        <v>50</v>
      </c>
      <c r="Z722" s="8" t="str" cm="1">
        <f t="array" ref="Z722">IF(AND(B722:D722="",G722:P722=""),"",IF(X722&gt;=2,IF(Y722&gt;50,"P1","P3"),IF(X722&gt;0,IF(Y722&gt;50,"P2","P5"),IF(Y722&gt;50,"P4","P6"))))</f>
        <v>P6</v>
      </c>
    </row>
    <row r="723" spans="1:26" x14ac:dyDescent="0.35">
      <c r="A723" t="s">
        <v>197</v>
      </c>
      <c r="B723">
        <v>722</v>
      </c>
      <c r="C723" t="s">
        <v>330</v>
      </c>
      <c r="D723" t="s">
        <v>52</v>
      </c>
      <c r="E723" s="5" t="s">
        <v>112</v>
      </c>
      <c r="F723" s="5" t="s">
        <v>153</v>
      </c>
      <c r="G723">
        <v>771</v>
      </c>
      <c r="H723">
        <v>975</v>
      </c>
      <c r="I723" t="s">
        <v>154</v>
      </c>
      <c r="J723" t="s">
        <v>13</v>
      </c>
      <c r="K723">
        <v>0.3</v>
      </c>
      <c r="L723">
        <v>0.39800000000000002</v>
      </c>
      <c r="M723">
        <v>5</v>
      </c>
      <c r="N723">
        <v>1</v>
      </c>
      <c r="O723">
        <v>1</v>
      </c>
      <c r="P723">
        <v>4200</v>
      </c>
      <c r="Q723" s="8" t="str" cm="1">
        <f t="array" ref="Q723">IF(AND(B723="",D723="",G723:H723="",J723:P723),"",IF(OR(B723="",D723="",AND(D723&lt;&gt;"A",D723&lt;&gt;"B",D723&lt;&gt;"C",D723&lt;&gt;"D",D723&lt;&gt;"U"),G723&lt;0,H723&lt;G723,AND(J723&lt;&gt;"BC",J723&lt;&gt;"SG",J723&lt;&gt;"KQ",J723&lt;&gt;"R"),J723="",K723="",L723="",L723&lt; 0,OR(M723="",M723&gt;15),OR(N723="",N723&gt;15),O723="",P723=""),"ERROR - Please check inputs",""))</f>
        <v/>
      </c>
      <c r="R723" s="8" cm="1">
        <f t="array" ref="R723">IF(AND(B723:D723="",G723:P723=""),"",H723-G723)</f>
        <v>204</v>
      </c>
      <c r="S723" s="8" cm="1">
        <f t="array" ref="S723">IF(AND(B723:D723="",G723:P723=""),"",P723*R723/1000*365)</f>
        <v>312732</v>
      </c>
      <c r="T723" s="8" cm="1">
        <f t="array" ref="T723">IF(AND(B723:D723="",G723:P723=""),"",MAX(0,K723-L723))</f>
        <v>0</v>
      </c>
      <c r="U723" s="8" cm="1">
        <f t="array" ref="U723">IF(AND(B723:D723="",G723:P723=""),"",VLOOKUP(J723,ABen_Rates,3,FALSE)*T723*S723)</f>
        <v>0</v>
      </c>
      <c r="V723" s="8" cm="1">
        <f t="array" ref="V723">IF(AND(B723:D723="",G723:P723=""),"",VLOOKUP(D723,Treatment_Life,2,FALSE)*U723)</f>
        <v>0</v>
      </c>
      <c r="W723" s="8" cm="1">
        <f t="array" ref="W723">IF(AND(B723:D723="",G723:P723=""),"",(H723-G723)*O723*Lane_Width*Cost_m2)</f>
        <v>4406.3999999999996</v>
      </c>
      <c r="X723" s="8" cm="1">
        <f t="array" ref="X723">IF(AND(B723:D723="",G723:P723=""),"",V723*Av_Cost_Coll/W723)</f>
        <v>0</v>
      </c>
      <c r="Y723" s="8" cm="1">
        <f t="array" ref="Y723">IF(AND(B723:D723="",G723:P723=""),"",VLOOKUP(CONCATENATE(M723,"-",N723),Likelihood,2,FALSE))</f>
        <v>37</v>
      </c>
      <c r="Z723" s="8" t="str" cm="1">
        <f t="array" ref="Z723">IF(AND(B723:D723="",G723:P723=""),"",IF(X723&gt;=2,IF(Y723&gt;50,"P1","P3"),IF(X723&gt;0,IF(Y723&gt;50,"P2","P5"),IF(Y723&gt;50,"P4","P6"))))</f>
        <v>P6</v>
      </c>
    </row>
    <row r="724" spans="1:26" x14ac:dyDescent="0.35">
      <c r="A724" t="s">
        <v>197</v>
      </c>
      <c r="B724">
        <v>723</v>
      </c>
      <c r="C724" t="s">
        <v>330</v>
      </c>
      <c r="D724" t="s">
        <v>52</v>
      </c>
      <c r="E724" s="5" t="s">
        <v>112</v>
      </c>
      <c r="F724" s="5" t="s">
        <v>153</v>
      </c>
      <c r="G724">
        <v>975</v>
      </c>
      <c r="H724">
        <v>1045</v>
      </c>
      <c r="I724" t="s">
        <v>154</v>
      </c>
      <c r="J724" t="s">
        <v>13</v>
      </c>
      <c r="K724">
        <v>0.3</v>
      </c>
      <c r="L724">
        <v>0.39</v>
      </c>
      <c r="M724">
        <v>7</v>
      </c>
      <c r="N724">
        <v>2</v>
      </c>
      <c r="O724">
        <v>1</v>
      </c>
      <c r="P724">
        <v>4200</v>
      </c>
      <c r="Q724" s="8" t="str" cm="1">
        <f t="array" ref="Q724">IF(AND(B724="",D724="",G724:H724="",J724:P724),"",IF(OR(B724="",D724="",AND(D724&lt;&gt;"A",D724&lt;&gt;"B",D724&lt;&gt;"C",D724&lt;&gt;"D",D724&lt;&gt;"U"),G724&lt;0,H724&lt;G724,AND(J724&lt;&gt;"BC",J724&lt;&gt;"SG",J724&lt;&gt;"KQ",J724&lt;&gt;"R"),J724="",K724="",L724="",L724&lt; 0,OR(M724="",M724&gt;15),OR(N724="",N724&gt;15),O724="",P724=""),"ERROR - Please check inputs",""))</f>
        <v/>
      </c>
      <c r="R724" s="8" cm="1">
        <f t="array" ref="R724">IF(AND(B724:D724="",G724:P724=""),"",H724-G724)</f>
        <v>70</v>
      </c>
      <c r="S724" s="8" cm="1">
        <f t="array" ref="S724">IF(AND(B724:D724="",G724:P724=""),"",P724*R724/1000*365)</f>
        <v>107310</v>
      </c>
      <c r="T724" s="8" cm="1">
        <f t="array" ref="T724">IF(AND(B724:D724="",G724:P724=""),"",MAX(0,K724-L724))</f>
        <v>0</v>
      </c>
      <c r="U724" s="8" cm="1">
        <f t="array" ref="U724">IF(AND(B724:D724="",G724:P724=""),"",VLOOKUP(J724,ABen_Rates,3,FALSE)*T724*S724)</f>
        <v>0</v>
      </c>
      <c r="V724" s="8" cm="1">
        <f t="array" ref="V724">IF(AND(B724:D724="",G724:P724=""),"",VLOOKUP(D724,Treatment_Life,2,FALSE)*U724)</f>
        <v>0</v>
      </c>
      <c r="W724" s="8" cm="1">
        <f t="array" ref="W724">IF(AND(B724:D724="",G724:P724=""),"",(H724-G724)*O724*Lane_Width*Cost_m2)</f>
        <v>1512</v>
      </c>
      <c r="X724" s="8" cm="1">
        <f t="array" ref="X724">IF(AND(B724:D724="",G724:P724=""),"",V724*Av_Cost_Coll/W724)</f>
        <v>0</v>
      </c>
      <c r="Y724" s="8" cm="1">
        <f t="array" ref="Y724">IF(AND(B724:D724="",G724:P724=""),"",VLOOKUP(CONCATENATE(M724,"-",N724),Likelihood,2,FALSE))</f>
        <v>45</v>
      </c>
      <c r="Z724" s="8" t="str" cm="1">
        <f t="array" ref="Z724">IF(AND(B724:D724="",G724:P724=""),"",IF(X724&gt;=2,IF(Y724&gt;50,"P1","P3"),IF(X724&gt;0,IF(Y724&gt;50,"P2","P5"),IF(Y724&gt;50,"P4","P6"))))</f>
        <v>P6</v>
      </c>
    </row>
    <row r="725" spans="1:26" x14ac:dyDescent="0.35">
      <c r="A725" t="s">
        <v>197</v>
      </c>
      <c r="B725">
        <v>724</v>
      </c>
      <c r="C725" t="s">
        <v>330</v>
      </c>
      <c r="D725" t="s">
        <v>52</v>
      </c>
      <c r="E725" s="5" t="s">
        <v>112</v>
      </c>
      <c r="F725" s="5" t="s">
        <v>153</v>
      </c>
      <c r="G725">
        <v>0</v>
      </c>
      <c r="H725">
        <v>297</v>
      </c>
      <c r="I725" t="s">
        <v>172</v>
      </c>
      <c r="J725" t="s">
        <v>13</v>
      </c>
      <c r="K725">
        <v>0.3</v>
      </c>
      <c r="L725">
        <v>0.34</v>
      </c>
      <c r="M725">
        <v>3</v>
      </c>
      <c r="N725">
        <v>0</v>
      </c>
      <c r="O725">
        <v>1</v>
      </c>
      <c r="P725">
        <v>4200</v>
      </c>
      <c r="Q725" s="8" t="str" cm="1">
        <f t="array" ref="Q725">IF(AND(B725="",D725="",G725:H725="",J725:P725),"",IF(OR(B725="",D725="",AND(D725&lt;&gt;"A",D725&lt;&gt;"B",D725&lt;&gt;"C",D725&lt;&gt;"D",D725&lt;&gt;"U"),G725&lt;0,H725&lt;G725,AND(J725&lt;&gt;"BC",J725&lt;&gt;"SG",J725&lt;&gt;"KQ",J725&lt;&gt;"R"),J725="",K725="",L725="",L725&lt; 0,OR(M725="",M725&gt;15),OR(N725="",N725&gt;15),O725="",P725=""),"ERROR - Please check inputs",""))</f>
        <v/>
      </c>
      <c r="R725" s="8" cm="1">
        <f t="array" ref="R725">IF(AND(B725:D725="",G725:P725=""),"",H725-G725)</f>
        <v>297</v>
      </c>
      <c r="S725" s="8" cm="1">
        <f t="array" ref="S725">IF(AND(B725:D725="",G725:P725=""),"",P725*R725/1000*365)</f>
        <v>455301.00000000006</v>
      </c>
      <c r="T725" s="8" cm="1">
        <f t="array" ref="T725">IF(AND(B725:D725="",G725:P725=""),"",MAX(0,K725-L725))</f>
        <v>0</v>
      </c>
      <c r="U725" s="8" cm="1">
        <f t="array" ref="U725">IF(AND(B725:D725="",G725:P725=""),"",VLOOKUP(J725,ABen_Rates,3,FALSE)*T725*S725)</f>
        <v>0</v>
      </c>
      <c r="V725" s="8" cm="1">
        <f t="array" ref="V725">IF(AND(B725:D725="",G725:P725=""),"",VLOOKUP(D725,Treatment_Life,2,FALSE)*U725)</f>
        <v>0</v>
      </c>
      <c r="W725" s="8" cm="1">
        <f t="array" ref="W725">IF(AND(B725:D725="",G725:P725=""),"",(H725-G725)*O725*Lane_Width*Cost_m2)</f>
        <v>6415.2000000000007</v>
      </c>
      <c r="X725" s="8" cm="1">
        <f t="array" ref="X725">IF(AND(B725:D725="",G725:P725=""),"",V725*Av_Cost_Coll/W725)</f>
        <v>0</v>
      </c>
      <c r="Y725" s="8" cm="1">
        <f t="array" ref="Y725">IF(AND(B725:D725="",G725:P725=""),"",VLOOKUP(CONCATENATE(M725,"-",N725),Likelihood,2,FALSE))</f>
        <v>29</v>
      </c>
      <c r="Z725" s="8" t="str" cm="1">
        <f t="array" ref="Z725">IF(AND(B725:D725="",G725:P725=""),"",IF(X725&gt;=2,IF(Y725&gt;50,"P1","P3"),IF(X725&gt;0,IF(Y725&gt;50,"P2","P5"),IF(Y725&gt;50,"P4","P6"))))</f>
        <v>P6</v>
      </c>
    </row>
    <row r="726" spans="1:26" x14ac:dyDescent="0.35">
      <c r="A726" t="s">
        <v>197</v>
      </c>
      <c r="B726">
        <v>725</v>
      </c>
      <c r="C726" t="s">
        <v>330</v>
      </c>
      <c r="D726" t="s">
        <v>52</v>
      </c>
      <c r="E726" s="5" t="s">
        <v>112</v>
      </c>
      <c r="F726" s="5" t="s">
        <v>153</v>
      </c>
      <c r="G726">
        <v>297</v>
      </c>
      <c r="H726">
        <v>359</v>
      </c>
      <c r="I726" t="s">
        <v>172</v>
      </c>
      <c r="J726" t="s">
        <v>13</v>
      </c>
      <c r="K726">
        <v>0.3</v>
      </c>
      <c r="L726">
        <v>0.377</v>
      </c>
      <c r="M726">
        <v>2</v>
      </c>
      <c r="N726">
        <v>0</v>
      </c>
      <c r="O726">
        <v>1</v>
      </c>
      <c r="P726">
        <v>4200</v>
      </c>
      <c r="Q726" s="8" t="str" cm="1">
        <f t="array" ref="Q726">IF(AND(B726="",D726="",G726:H726="",J726:P726),"",IF(OR(B726="",D726="",AND(D726&lt;&gt;"A",D726&lt;&gt;"B",D726&lt;&gt;"C",D726&lt;&gt;"D",D726&lt;&gt;"U"),G726&lt;0,H726&lt;G726,AND(J726&lt;&gt;"BC",J726&lt;&gt;"SG",J726&lt;&gt;"KQ",J726&lt;&gt;"R"),J726="",K726="",L726="",L726&lt; 0,OR(M726="",M726&gt;15),OR(N726="",N726&gt;15),O726="",P726=""),"ERROR - Please check inputs",""))</f>
        <v/>
      </c>
      <c r="R726" s="8" cm="1">
        <f t="array" ref="R726">IF(AND(B726:D726="",G726:P726=""),"",H726-G726)</f>
        <v>62</v>
      </c>
      <c r="S726" s="8" cm="1">
        <f t="array" ref="S726">IF(AND(B726:D726="",G726:P726=""),"",P726*R726/1000*365)</f>
        <v>95045.999999999985</v>
      </c>
      <c r="T726" s="8" cm="1">
        <f t="array" ref="T726">IF(AND(B726:D726="",G726:P726=""),"",MAX(0,K726-L726))</f>
        <v>0</v>
      </c>
      <c r="U726" s="8" cm="1">
        <f t="array" ref="U726">IF(AND(B726:D726="",G726:P726=""),"",VLOOKUP(J726,ABen_Rates,3,FALSE)*T726*S726)</f>
        <v>0</v>
      </c>
      <c r="V726" s="8" cm="1">
        <f t="array" ref="V726">IF(AND(B726:D726="",G726:P726=""),"",VLOOKUP(D726,Treatment_Life,2,FALSE)*U726)</f>
        <v>0</v>
      </c>
      <c r="W726" s="8" cm="1">
        <f t="array" ref="W726">IF(AND(B726:D726="",G726:P726=""),"",(H726-G726)*O726*Lane_Width*Cost_m2)</f>
        <v>1339.2</v>
      </c>
      <c r="X726" s="8" cm="1">
        <f t="array" ref="X726">IF(AND(B726:D726="",G726:P726=""),"",V726*Av_Cost_Coll/W726)</f>
        <v>0</v>
      </c>
      <c r="Y726" s="8" cm="1">
        <f t="array" ref="Y726">IF(AND(B726:D726="",G726:P726=""),"",VLOOKUP(CONCATENATE(M726,"-",N726),Likelihood,2,FALSE))</f>
        <v>36</v>
      </c>
      <c r="Z726" s="8" t="str" cm="1">
        <f t="array" ref="Z726">IF(AND(B726:D726="",G726:P726=""),"",IF(X726&gt;=2,IF(Y726&gt;50,"P1","P3"),IF(X726&gt;0,IF(Y726&gt;50,"P2","P5"),IF(Y726&gt;50,"P4","P6"))))</f>
        <v>P6</v>
      </c>
    </row>
    <row r="727" spans="1:26" x14ac:dyDescent="0.35">
      <c r="A727" t="s">
        <v>197</v>
      </c>
      <c r="B727">
        <v>726</v>
      </c>
      <c r="C727" t="s">
        <v>330</v>
      </c>
      <c r="D727" t="s">
        <v>52</v>
      </c>
      <c r="E727" s="5" t="s">
        <v>112</v>
      </c>
      <c r="F727" s="5" t="s">
        <v>153</v>
      </c>
      <c r="G727">
        <v>359</v>
      </c>
      <c r="H727">
        <v>497</v>
      </c>
      <c r="I727" t="s">
        <v>172</v>
      </c>
      <c r="J727" t="s">
        <v>7</v>
      </c>
      <c r="K727">
        <v>0.35</v>
      </c>
      <c r="L727">
        <v>0.38300000000000001</v>
      </c>
      <c r="M727">
        <v>0</v>
      </c>
      <c r="N727">
        <v>0</v>
      </c>
      <c r="O727">
        <v>1</v>
      </c>
      <c r="P727">
        <v>4200</v>
      </c>
      <c r="Q727" s="8" t="str" cm="1">
        <f t="array" ref="Q727">IF(AND(B727="",D727="",G727:H727="",J727:P727),"",IF(OR(B727="",D727="",AND(D727&lt;&gt;"A",D727&lt;&gt;"B",D727&lt;&gt;"C",D727&lt;&gt;"D",D727&lt;&gt;"U"),G727&lt;0,H727&lt;G727,AND(J727&lt;&gt;"BC",J727&lt;&gt;"SG",J727&lt;&gt;"KQ",J727&lt;&gt;"R"),J727="",K727="",L727="",L727&lt; 0,OR(M727="",M727&gt;15),OR(N727="",N727&gt;15),O727="",P727=""),"ERROR - Please check inputs",""))</f>
        <v/>
      </c>
      <c r="R727" s="8" cm="1">
        <f t="array" ref="R727">IF(AND(B727:D727="",G727:P727=""),"",H727-G727)</f>
        <v>138</v>
      </c>
      <c r="S727" s="8" cm="1">
        <f t="array" ref="S727">IF(AND(B727:D727="",G727:P727=""),"",P727*R727/1000*365)</f>
        <v>211554</v>
      </c>
      <c r="T727" s="8" cm="1">
        <f t="array" ref="T727">IF(AND(B727:D727="",G727:P727=""),"",MAX(0,K727-L727))</f>
        <v>0</v>
      </c>
      <c r="U727" s="8" cm="1">
        <f t="array" ref="U727">IF(AND(B727:D727="",G727:P727=""),"",VLOOKUP(J727,ABen_Rates,3,FALSE)*T727*S727)</f>
        <v>0</v>
      </c>
      <c r="V727" s="8" cm="1">
        <f t="array" ref="V727">IF(AND(B727:D727="",G727:P727=""),"",VLOOKUP(D727,Treatment_Life,2,FALSE)*U727)</f>
        <v>0</v>
      </c>
      <c r="W727" s="8" cm="1">
        <f t="array" ref="W727">IF(AND(B727:D727="",G727:P727=""),"",(H727-G727)*O727*Lane_Width*Cost_m2)</f>
        <v>2980.8</v>
      </c>
      <c r="X727" s="8" cm="1">
        <f t="array" ref="X727">IF(AND(B727:D727="",G727:P727=""),"",V727*Av_Cost_Coll/W727)</f>
        <v>0</v>
      </c>
      <c r="Y727" s="8" cm="1">
        <f t="array" ref="Y727">IF(AND(B727:D727="",G727:P727=""),"",VLOOKUP(CONCATENATE(M727,"-",N727),Likelihood,2,FALSE))</f>
        <v>50</v>
      </c>
      <c r="Z727" s="8" t="str" cm="1">
        <f t="array" ref="Z727">IF(AND(B727:D727="",G727:P727=""),"",IF(X727&gt;=2,IF(Y727&gt;50,"P1","P3"),IF(X727&gt;0,IF(Y727&gt;50,"P2","P5"),IF(Y727&gt;50,"P4","P6"))))</f>
        <v>P6</v>
      </c>
    </row>
    <row r="728" spans="1:26" x14ac:dyDescent="0.35">
      <c r="A728" t="s">
        <v>197</v>
      </c>
      <c r="B728">
        <v>727</v>
      </c>
      <c r="C728" t="s">
        <v>330</v>
      </c>
      <c r="D728" t="s">
        <v>52</v>
      </c>
      <c r="E728" s="5" t="s">
        <v>112</v>
      </c>
      <c r="F728" s="5" t="s">
        <v>153</v>
      </c>
      <c r="G728">
        <v>497</v>
      </c>
      <c r="H728">
        <v>573</v>
      </c>
      <c r="I728" t="s">
        <v>172</v>
      </c>
      <c r="J728" t="s">
        <v>13</v>
      </c>
      <c r="K728">
        <v>0.3</v>
      </c>
      <c r="L728">
        <v>0.35799999999999998</v>
      </c>
      <c r="M728">
        <v>0</v>
      </c>
      <c r="N728">
        <v>0</v>
      </c>
      <c r="O728">
        <v>1</v>
      </c>
      <c r="P728">
        <v>4200</v>
      </c>
      <c r="Q728" s="8" t="str" cm="1">
        <f t="array" ref="Q728">IF(AND(B728="",D728="",G728:H728="",J728:P728),"",IF(OR(B728="",D728="",AND(D728&lt;&gt;"A",D728&lt;&gt;"B",D728&lt;&gt;"C",D728&lt;&gt;"D",D728&lt;&gt;"U"),G728&lt;0,H728&lt;G728,AND(J728&lt;&gt;"BC",J728&lt;&gt;"SG",J728&lt;&gt;"KQ",J728&lt;&gt;"R"),J728="",K728="",L728="",L728&lt; 0,OR(M728="",M728&gt;15),OR(N728="",N728&gt;15),O728="",P728=""),"ERROR - Please check inputs",""))</f>
        <v/>
      </c>
      <c r="R728" s="8" cm="1">
        <f t="array" ref="R728">IF(AND(B728:D728="",G728:P728=""),"",H728-G728)</f>
        <v>76</v>
      </c>
      <c r="S728" s="8" cm="1">
        <f t="array" ref="S728">IF(AND(B728:D728="",G728:P728=""),"",P728*R728/1000*365)</f>
        <v>116508</v>
      </c>
      <c r="T728" s="8" cm="1">
        <f t="array" ref="T728">IF(AND(B728:D728="",G728:P728=""),"",MAX(0,K728-L728))</f>
        <v>0</v>
      </c>
      <c r="U728" s="8" cm="1">
        <f t="array" ref="U728">IF(AND(B728:D728="",G728:P728=""),"",VLOOKUP(J728,ABen_Rates,3,FALSE)*T728*S728)</f>
        <v>0</v>
      </c>
      <c r="V728" s="8" cm="1">
        <f t="array" ref="V728">IF(AND(B728:D728="",G728:P728=""),"",VLOOKUP(D728,Treatment_Life,2,FALSE)*U728)</f>
        <v>0</v>
      </c>
      <c r="W728" s="8" cm="1">
        <f t="array" ref="W728">IF(AND(B728:D728="",G728:P728=""),"",(H728-G728)*O728*Lane_Width*Cost_m2)</f>
        <v>1641.6000000000001</v>
      </c>
      <c r="X728" s="8" cm="1">
        <f t="array" ref="X728">IF(AND(B728:D728="",G728:P728=""),"",V728*Av_Cost_Coll/W728)</f>
        <v>0</v>
      </c>
      <c r="Y728" s="8" cm="1">
        <f t="array" ref="Y728">IF(AND(B728:D728="",G728:P728=""),"",VLOOKUP(CONCATENATE(M728,"-",N728),Likelihood,2,FALSE))</f>
        <v>50</v>
      </c>
      <c r="Z728" s="8" t="str" cm="1">
        <f t="array" ref="Z728">IF(AND(B728:D728="",G728:P728=""),"",IF(X728&gt;=2,IF(Y728&gt;50,"P1","P3"),IF(X728&gt;0,IF(Y728&gt;50,"P2","P5"),IF(Y728&gt;50,"P4","P6"))))</f>
        <v>P6</v>
      </c>
    </row>
    <row r="729" spans="1:26" x14ac:dyDescent="0.35">
      <c r="A729" t="s">
        <v>197</v>
      </c>
      <c r="B729">
        <v>728</v>
      </c>
      <c r="C729" t="s">
        <v>330</v>
      </c>
      <c r="D729" t="s">
        <v>52</v>
      </c>
      <c r="E729" s="5" t="s">
        <v>112</v>
      </c>
      <c r="F729" s="5" t="s">
        <v>153</v>
      </c>
      <c r="G729">
        <v>573</v>
      </c>
      <c r="H729">
        <v>821</v>
      </c>
      <c r="I729" t="s">
        <v>172</v>
      </c>
      <c r="J729" t="s">
        <v>7</v>
      </c>
      <c r="K729">
        <v>0.35</v>
      </c>
      <c r="L729">
        <v>0.39400000000000002</v>
      </c>
      <c r="M729">
        <v>0</v>
      </c>
      <c r="N729">
        <v>0</v>
      </c>
      <c r="O729">
        <v>1</v>
      </c>
      <c r="P729">
        <v>4200</v>
      </c>
      <c r="Q729" s="8" t="str" cm="1">
        <f t="array" ref="Q729">IF(AND(B729="",D729="",G729:H729="",J729:P729),"",IF(OR(B729="",D729="",AND(D729&lt;&gt;"A",D729&lt;&gt;"B",D729&lt;&gt;"C",D729&lt;&gt;"D",D729&lt;&gt;"U"),G729&lt;0,H729&lt;G729,AND(J729&lt;&gt;"BC",J729&lt;&gt;"SG",J729&lt;&gt;"KQ",J729&lt;&gt;"R"),J729="",K729="",L729="",L729&lt; 0,OR(M729="",M729&gt;15),OR(N729="",N729&gt;15),O729="",P729=""),"ERROR - Please check inputs",""))</f>
        <v/>
      </c>
      <c r="R729" s="8" cm="1">
        <f t="array" ref="R729">IF(AND(B729:D729="",G729:P729=""),"",H729-G729)</f>
        <v>248</v>
      </c>
      <c r="S729" s="8" cm="1">
        <f t="array" ref="S729">IF(AND(B729:D729="",G729:P729=""),"",P729*R729/1000*365)</f>
        <v>380183.99999999994</v>
      </c>
      <c r="T729" s="8" cm="1">
        <f t="array" ref="T729">IF(AND(B729:D729="",G729:P729=""),"",MAX(0,K729-L729))</f>
        <v>0</v>
      </c>
      <c r="U729" s="8" cm="1">
        <f t="array" ref="U729">IF(AND(B729:D729="",G729:P729=""),"",VLOOKUP(J729,ABen_Rates,3,FALSE)*T729*S729)</f>
        <v>0</v>
      </c>
      <c r="V729" s="8" cm="1">
        <f t="array" ref="V729">IF(AND(B729:D729="",G729:P729=""),"",VLOOKUP(D729,Treatment_Life,2,FALSE)*U729)</f>
        <v>0</v>
      </c>
      <c r="W729" s="8" cm="1">
        <f t="array" ref="W729">IF(AND(B729:D729="",G729:P729=""),"",(H729-G729)*O729*Lane_Width*Cost_m2)</f>
        <v>5356.8</v>
      </c>
      <c r="X729" s="8" cm="1">
        <f t="array" ref="X729">IF(AND(B729:D729="",G729:P729=""),"",V729*Av_Cost_Coll/W729)</f>
        <v>0</v>
      </c>
      <c r="Y729" s="8" cm="1">
        <f t="array" ref="Y729">IF(AND(B729:D729="",G729:P729=""),"",VLOOKUP(CONCATENATE(M729,"-",N729),Likelihood,2,FALSE))</f>
        <v>50</v>
      </c>
      <c r="Z729" s="8" t="str" cm="1">
        <f t="array" ref="Z729">IF(AND(B729:D729="",G729:P729=""),"",IF(X729&gt;=2,IF(Y729&gt;50,"P1","P3"),IF(X729&gt;0,IF(Y729&gt;50,"P2","P5"),IF(Y729&gt;50,"P4","P6"))))</f>
        <v>P6</v>
      </c>
    </row>
    <row r="730" spans="1:26" x14ac:dyDescent="0.35">
      <c r="A730" t="s">
        <v>197</v>
      </c>
      <c r="B730">
        <v>729</v>
      </c>
      <c r="C730" t="s">
        <v>330</v>
      </c>
      <c r="D730" t="s">
        <v>52</v>
      </c>
      <c r="E730" s="5" t="s">
        <v>112</v>
      </c>
      <c r="F730" s="5" t="s">
        <v>153</v>
      </c>
      <c r="G730">
        <v>821</v>
      </c>
      <c r="H730">
        <v>1025</v>
      </c>
      <c r="I730" t="s">
        <v>172</v>
      </c>
      <c r="J730" t="s">
        <v>13</v>
      </c>
      <c r="K730">
        <v>0.3</v>
      </c>
      <c r="L730">
        <v>0.38</v>
      </c>
      <c r="M730">
        <v>7</v>
      </c>
      <c r="N730">
        <v>2</v>
      </c>
      <c r="O730">
        <v>1</v>
      </c>
      <c r="P730">
        <v>4200</v>
      </c>
      <c r="Q730" s="8" t="str" cm="1">
        <f t="array" ref="Q730">IF(AND(B730="",D730="",G730:H730="",J730:P730),"",IF(OR(B730="",D730="",AND(D730&lt;&gt;"A",D730&lt;&gt;"B",D730&lt;&gt;"C",D730&lt;&gt;"D",D730&lt;&gt;"U"),G730&lt;0,H730&lt;G730,AND(J730&lt;&gt;"BC",J730&lt;&gt;"SG",J730&lt;&gt;"KQ",J730&lt;&gt;"R"),J730="",K730="",L730="",L730&lt; 0,OR(M730="",M730&gt;15),OR(N730="",N730&gt;15),O730="",P730=""),"ERROR - Please check inputs",""))</f>
        <v/>
      </c>
      <c r="R730" s="8" cm="1">
        <f t="array" ref="R730">IF(AND(B730:D730="",G730:P730=""),"",H730-G730)</f>
        <v>204</v>
      </c>
      <c r="S730" s="8" cm="1">
        <f t="array" ref="S730">IF(AND(B730:D730="",G730:P730=""),"",P730*R730/1000*365)</f>
        <v>312732</v>
      </c>
      <c r="T730" s="8" cm="1">
        <f t="array" ref="T730">IF(AND(B730:D730="",G730:P730=""),"",MAX(0,K730-L730))</f>
        <v>0</v>
      </c>
      <c r="U730" s="8" cm="1">
        <f t="array" ref="U730">IF(AND(B730:D730="",G730:P730=""),"",VLOOKUP(J730,ABen_Rates,3,FALSE)*T730*S730)</f>
        <v>0</v>
      </c>
      <c r="V730" s="8" cm="1">
        <f t="array" ref="V730">IF(AND(B730:D730="",G730:P730=""),"",VLOOKUP(D730,Treatment_Life,2,FALSE)*U730)</f>
        <v>0</v>
      </c>
      <c r="W730" s="8" cm="1">
        <f t="array" ref="W730">IF(AND(B730:D730="",G730:P730=""),"",(H730-G730)*O730*Lane_Width*Cost_m2)</f>
        <v>4406.3999999999996</v>
      </c>
      <c r="X730" s="8" cm="1">
        <f t="array" ref="X730">IF(AND(B730:D730="",G730:P730=""),"",V730*Av_Cost_Coll/W730)</f>
        <v>0</v>
      </c>
      <c r="Y730" s="8" cm="1">
        <f t="array" ref="Y730">IF(AND(B730:D730="",G730:P730=""),"",VLOOKUP(CONCATENATE(M730,"-",N730),Likelihood,2,FALSE))</f>
        <v>45</v>
      </c>
      <c r="Z730" s="8" t="str" cm="1">
        <f t="array" ref="Z730">IF(AND(B730:D730="",G730:P730=""),"",IF(X730&gt;=2,IF(Y730&gt;50,"P1","P3"),IF(X730&gt;0,IF(Y730&gt;50,"P2","P5"),IF(Y730&gt;50,"P4","P6"))))</f>
        <v>P6</v>
      </c>
    </row>
    <row r="731" spans="1:26" x14ac:dyDescent="0.35">
      <c r="A731" t="s">
        <v>197</v>
      </c>
      <c r="B731">
        <v>730</v>
      </c>
      <c r="C731" t="s">
        <v>330</v>
      </c>
      <c r="D731" t="s">
        <v>52</v>
      </c>
      <c r="E731" s="5" t="s">
        <v>112</v>
      </c>
      <c r="F731" s="5" t="s">
        <v>153</v>
      </c>
      <c r="G731">
        <v>1025</v>
      </c>
      <c r="H731">
        <v>1045</v>
      </c>
      <c r="I731" t="s">
        <v>172</v>
      </c>
      <c r="J731" t="s">
        <v>13</v>
      </c>
      <c r="K731">
        <v>0.3</v>
      </c>
      <c r="L731">
        <v>0.39</v>
      </c>
      <c r="M731">
        <v>5</v>
      </c>
      <c r="N731">
        <v>2</v>
      </c>
      <c r="O731">
        <v>1</v>
      </c>
      <c r="P731">
        <v>4200</v>
      </c>
      <c r="Q731" s="8" t="str" cm="1">
        <f t="array" ref="Q731">IF(AND(B731="",D731="",G731:H731="",J731:P731),"",IF(OR(B731="",D731="",AND(D731&lt;&gt;"A",D731&lt;&gt;"B",D731&lt;&gt;"C",D731&lt;&gt;"D",D731&lt;&gt;"U"),G731&lt;0,H731&lt;G731,AND(J731&lt;&gt;"BC",J731&lt;&gt;"SG",J731&lt;&gt;"KQ",J731&lt;&gt;"R"),J731="",K731="",L731="",L731&lt; 0,OR(M731="",M731&gt;15),OR(N731="",N731&gt;15),O731="",P731=""),"ERROR - Please check inputs",""))</f>
        <v/>
      </c>
      <c r="R731" s="8" cm="1">
        <f t="array" ref="R731">IF(AND(B731:D731="",G731:P731=""),"",H731-G731)</f>
        <v>20</v>
      </c>
      <c r="S731" s="8" cm="1">
        <f t="array" ref="S731">IF(AND(B731:D731="",G731:P731=""),"",P731*R731/1000*365)</f>
        <v>30660</v>
      </c>
      <c r="T731" s="8" cm="1">
        <f t="array" ref="T731">IF(AND(B731:D731="",G731:P731=""),"",MAX(0,K731-L731))</f>
        <v>0</v>
      </c>
      <c r="U731" s="8" cm="1">
        <f t="array" ref="U731">IF(AND(B731:D731="",G731:P731=""),"",VLOOKUP(J731,ABen_Rates,3,FALSE)*T731*S731)</f>
        <v>0</v>
      </c>
      <c r="V731" s="8" cm="1">
        <f t="array" ref="V731">IF(AND(B731:D731="",G731:P731=""),"",VLOOKUP(D731,Treatment_Life,2,FALSE)*U731)</f>
        <v>0</v>
      </c>
      <c r="W731" s="8" cm="1">
        <f t="array" ref="W731">IF(AND(B731:D731="",G731:P731=""),"",(H731-G731)*O731*Lane_Width*Cost_m2)</f>
        <v>432</v>
      </c>
      <c r="X731" s="8" cm="1">
        <f t="array" ref="X731">IF(AND(B731:D731="",G731:P731=""),"",V731*Av_Cost_Coll/W731)</f>
        <v>0</v>
      </c>
      <c r="Y731" s="8" cm="1">
        <f t="array" ref="Y731">IF(AND(B731:D731="",G731:P731=""),"",VLOOKUP(CONCATENATE(M731,"-",N731),Likelihood,2,FALSE))</f>
        <v>60</v>
      </c>
      <c r="Z731" s="8" t="str" cm="1">
        <f t="array" ref="Z731">IF(AND(B731:D731="",G731:P731=""),"",IF(X731&gt;=2,IF(Y731&gt;50,"P1","P3"),IF(X731&gt;0,IF(Y731&gt;50,"P2","P5"),IF(Y731&gt;50,"P4","P6"))))</f>
        <v>P4</v>
      </c>
    </row>
    <row r="732" spans="1:26" x14ac:dyDescent="0.35">
      <c r="A732" t="s">
        <v>197</v>
      </c>
      <c r="B732">
        <v>731</v>
      </c>
      <c r="C732" t="s">
        <v>331</v>
      </c>
      <c r="D732" t="s">
        <v>52</v>
      </c>
      <c r="E732" s="5" t="s">
        <v>112</v>
      </c>
      <c r="F732" s="5" t="s">
        <v>153</v>
      </c>
      <c r="G732">
        <v>0</v>
      </c>
      <c r="H732">
        <v>50</v>
      </c>
      <c r="I732" t="s">
        <v>154</v>
      </c>
      <c r="J732" t="s">
        <v>13</v>
      </c>
      <c r="K732">
        <v>0.3</v>
      </c>
      <c r="L732">
        <v>0.4</v>
      </c>
      <c r="M732">
        <v>0</v>
      </c>
      <c r="N732">
        <v>0</v>
      </c>
      <c r="O732">
        <v>1</v>
      </c>
      <c r="P732">
        <v>4200</v>
      </c>
      <c r="Q732" s="8" t="str" cm="1">
        <f t="array" ref="Q732">IF(AND(B732="",D732="",G732:H732="",J732:P732),"",IF(OR(B732="",D732="",AND(D732&lt;&gt;"A",D732&lt;&gt;"B",D732&lt;&gt;"C",D732&lt;&gt;"D",D732&lt;&gt;"U"),G732&lt;0,H732&lt;G732,AND(J732&lt;&gt;"BC",J732&lt;&gt;"SG",J732&lt;&gt;"KQ",J732&lt;&gt;"R"),J732="",K732="",L732="",L732&lt; 0,OR(M732="",M732&gt;15),OR(N732="",N732&gt;15),O732="",P732=""),"ERROR - Please check inputs",""))</f>
        <v/>
      </c>
      <c r="R732" s="8" cm="1">
        <f t="array" ref="R732">IF(AND(B732:D732="",G732:P732=""),"",H732-G732)</f>
        <v>50</v>
      </c>
      <c r="S732" s="8" cm="1">
        <f t="array" ref="S732">IF(AND(B732:D732="",G732:P732=""),"",P732*R732/1000*365)</f>
        <v>76650</v>
      </c>
      <c r="T732" s="8" cm="1">
        <f t="array" ref="T732">IF(AND(B732:D732="",G732:P732=""),"",MAX(0,K732-L732))</f>
        <v>0</v>
      </c>
      <c r="U732" s="8" cm="1">
        <f t="array" ref="U732">IF(AND(B732:D732="",G732:P732=""),"",VLOOKUP(J732,ABen_Rates,3,FALSE)*T732*S732)</f>
        <v>0</v>
      </c>
      <c r="V732" s="8" cm="1">
        <f t="array" ref="V732">IF(AND(B732:D732="",G732:P732=""),"",VLOOKUP(D732,Treatment_Life,2,FALSE)*U732)</f>
        <v>0</v>
      </c>
      <c r="W732" s="8" cm="1">
        <f t="array" ref="W732">IF(AND(B732:D732="",G732:P732=""),"",(H732-G732)*O732*Lane_Width*Cost_m2)</f>
        <v>1080</v>
      </c>
      <c r="X732" s="8" cm="1">
        <f t="array" ref="X732">IF(AND(B732:D732="",G732:P732=""),"",V732*Av_Cost_Coll/W732)</f>
        <v>0</v>
      </c>
      <c r="Y732" s="8" cm="1">
        <f t="array" ref="Y732">IF(AND(B732:D732="",G732:P732=""),"",VLOOKUP(CONCATENATE(M732,"-",N732),Likelihood,2,FALSE))</f>
        <v>50</v>
      </c>
      <c r="Z732" s="8" t="str" cm="1">
        <f t="array" ref="Z732">IF(AND(B732:D732="",G732:P732=""),"",IF(X732&gt;=2,IF(Y732&gt;50,"P1","P3"),IF(X732&gt;0,IF(Y732&gt;50,"P2","P5"),IF(Y732&gt;50,"P4","P6"))))</f>
        <v>P6</v>
      </c>
    </row>
    <row r="733" spans="1:26" x14ac:dyDescent="0.35">
      <c r="A733" t="s">
        <v>197</v>
      </c>
      <c r="B733">
        <v>732</v>
      </c>
      <c r="C733" t="s">
        <v>331</v>
      </c>
      <c r="D733" t="s">
        <v>52</v>
      </c>
      <c r="E733" s="5" t="s">
        <v>112</v>
      </c>
      <c r="F733" s="5" t="s">
        <v>153</v>
      </c>
      <c r="G733">
        <v>50</v>
      </c>
      <c r="H733">
        <v>149</v>
      </c>
      <c r="I733" t="s">
        <v>154</v>
      </c>
      <c r="J733" t="s">
        <v>7</v>
      </c>
      <c r="K733">
        <v>0.35</v>
      </c>
      <c r="L733">
        <v>0.36899999999999999</v>
      </c>
      <c r="M733">
        <v>0</v>
      </c>
      <c r="N733">
        <v>0</v>
      </c>
      <c r="O733">
        <v>1</v>
      </c>
      <c r="P733">
        <v>4200</v>
      </c>
      <c r="Q733" s="8" t="str" cm="1">
        <f t="array" ref="Q733">IF(AND(B733="",D733="",G733:H733="",J733:P733),"",IF(OR(B733="",D733="",AND(D733&lt;&gt;"A",D733&lt;&gt;"B",D733&lt;&gt;"C",D733&lt;&gt;"D",D733&lt;&gt;"U"),G733&lt;0,H733&lt;G733,AND(J733&lt;&gt;"BC",J733&lt;&gt;"SG",J733&lt;&gt;"KQ",J733&lt;&gt;"R"),J733="",K733="",L733="",L733&lt; 0,OR(M733="",M733&gt;15),OR(N733="",N733&gt;15),O733="",P733=""),"ERROR - Please check inputs",""))</f>
        <v/>
      </c>
      <c r="R733" s="8" cm="1">
        <f t="array" ref="R733">IF(AND(B733:D733="",G733:P733=""),"",H733-G733)</f>
        <v>99</v>
      </c>
      <c r="S733" s="8" cm="1">
        <f t="array" ref="S733">IF(AND(B733:D733="",G733:P733=""),"",P733*R733/1000*365)</f>
        <v>151767</v>
      </c>
      <c r="T733" s="8" cm="1">
        <f t="array" ref="T733">IF(AND(B733:D733="",G733:P733=""),"",MAX(0,K733-L733))</f>
        <v>0</v>
      </c>
      <c r="U733" s="8" cm="1">
        <f t="array" ref="U733">IF(AND(B733:D733="",G733:P733=""),"",VLOOKUP(J733,ABen_Rates,3,FALSE)*T733*S733)</f>
        <v>0</v>
      </c>
      <c r="V733" s="8" cm="1">
        <f t="array" ref="V733">IF(AND(B733:D733="",G733:P733=""),"",VLOOKUP(D733,Treatment_Life,2,FALSE)*U733)</f>
        <v>0</v>
      </c>
      <c r="W733" s="8" cm="1">
        <f t="array" ref="W733">IF(AND(B733:D733="",G733:P733=""),"",(H733-G733)*O733*Lane_Width*Cost_m2)</f>
        <v>2138.4</v>
      </c>
      <c r="X733" s="8" cm="1">
        <f t="array" ref="X733">IF(AND(B733:D733="",G733:P733=""),"",V733*Av_Cost_Coll/W733)</f>
        <v>0</v>
      </c>
      <c r="Y733" s="8" cm="1">
        <f t="array" ref="Y733">IF(AND(B733:D733="",G733:P733=""),"",VLOOKUP(CONCATENATE(M733,"-",N733),Likelihood,2,FALSE))</f>
        <v>50</v>
      </c>
      <c r="Z733" s="8" t="str" cm="1">
        <f t="array" ref="Z733">IF(AND(B733:D733="",G733:P733=""),"",IF(X733&gt;=2,IF(Y733&gt;50,"P1","P3"),IF(X733&gt;0,IF(Y733&gt;50,"P2","P5"),IF(Y733&gt;50,"P4","P6"))))</f>
        <v>P6</v>
      </c>
    </row>
    <row r="734" spans="1:26" x14ac:dyDescent="0.35">
      <c r="A734" t="s">
        <v>197</v>
      </c>
      <c r="B734">
        <v>733</v>
      </c>
      <c r="C734" t="s">
        <v>331</v>
      </c>
      <c r="D734" t="s">
        <v>52</v>
      </c>
      <c r="E734" s="5" t="s">
        <v>112</v>
      </c>
      <c r="F734" s="5" t="s">
        <v>153</v>
      </c>
      <c r="G734">
        <v>149</v>
      </c>
      <c r="H734">
        <v>449</v>
      </c>
      <c r="I734" t="s">
        <v>154</v>
      </c>
      <c r="J734" t="s">
        <v>13</v>
      </c>
      <c r="K734">
        <v>0.3</v>
      </c>
      <c r="L734">
        <v>0.37</v>
      </c>
      <c r="M734">
        <v>2</v>
      </c>
      <c r="N734">
        <v>0</v>
      </c>
      <c r="O734">
        <v>1</v>
      </c>
      <c r="P734">
        <v>4200</v>
      </c>
      <c r="Q734" s="8" t="str" cm="1">
        <f t="array" ref="Q734">IF(AND(B734="",D734="",G734:H734="",J734:P734),"",IF(OR(B734="",D734="",AND(D734&lt;&gt;"A",D734&lt;&gt;"B",D734&lt;&gt;"C",D734&lt;&gt;"D",D734&lt;&gt;"U"),G734&lt;0,H734&lt;G734,AND(J734&lt;&gt;"BC",J734&lt;&gt;"SG",J734&lt;&gt;"KQ",J734&lt;&gt;"R"),J734="",K734="",L734="",L734&lt; 0,OR(M734="",M734&gt;15),OR(N734="",N734&gt;15),O734="",P734=""),"ERROR - Please check inputs",""))</f>
        <v/>
      </c>
      <c r="R734" s="8" cm="1">
        <f t="array" ref="R734">IF(AND(B734:D734="",G734:P734=""),"",H734-G734)</f>
        <v>300</v>
      </c>
      <c r="S734" s="8" cm="1">
        <f t="array" ref="S734">IF(AND(B734:D734="",G734:P734=""),"",P734*R734/1000*365)</f>
        <v>459900</v>
      </c>
      <c r="T734" s="8" cm="1">
        <f t="array" ref="T734">IF(AND(B734:D734="",G734:P734=""),"",MAX(0,K734-L734))</f>
        <v>0</v>
      </c>
      <c r="U734" s="8" cm="1">
        <f t="array" ref="U734">IF(AND(B734:D734="",G734:P734=""),"",VLOOKUP(J734,ABen_Rates,3,FALSE)*T734*S734)</f>
        <v>0</v>
      </c>
      <c r="V734" s="8" cm="1">
        <f t="array" ref="V734">IF(AND(B734:D734="",G734:P734=""),"",VLOOKUP(D734,Treatment_Life,2,FALSE)*U734)</f>
        <v>0</v>
      </c>
      <c r="W734" s="8" cm="1">
        <f t="array" ref="W734">IF(AND(B734:D734="",G734:P734=""),"",(H734-G734)*O734*Lane_Width*Cost_m2)</f>
        <v>6480</v>
      </c>
      <c r="X734" s="8" cm="1">
        <f t="array" ref="X734">IF(AND(B734:D734="",G734:P734=""),"",V734*Av_Cost_Coll/W734)</f>
        <v>0</v>
      </c>
      <c r="Y734" s="8" cm="1">
        <f t="array" ref="Y734">IF(AND(B734:D734="",G734:P734=""),"",VLOOKUP(CONCATENATE(M734,"-",N734),Likelihood,2,FALSE))</f>
        <v>36</v>
      </c>
      <c r="Z734" s="8" t="str" cm="1">
        <f t="array" ref="Z734">IF(AND(B734:D734="",G734:P734=""),"",IF(X734&gt;=2,IF(Y734&gt;50,"P1","P3"),IF(X734&gt;0,IF(Y734&gt;50,"P2","P5"),IF(Y734&gt;50,"P4","P6"))))</f>
        <v>P6</v>
      </c>
    </row>
    <row r="735" spans="1:26" x14ac:dyDescent="0.35">
      <c r="A735" t="s">
        <v>197</v>
      </c>
      <c r="B735">
        <v>734</v>
      </c>
      <c r="C735" t="s">
        <v>331</v>
      </c>
      <c r="D735" t="s">
        <v>52</v>
      </c>
      <c r="E735" s="5" t="s">
        <v>112</v>
      </c>
      <c r="F735" s="5" t="s">
        <v>153</v>
      </c>
      <c r="G735">
        <v>449</v>
      </c>
      <c r="H735">
        <v>854</v>
      </c>
      <c r="I735" t="s">
        <v>154</v>
      </c>
      <c r="J735" t="s">
        <v>13</v>
      </c>
      <c r="K735">
        <v>0.3</v>
      </c>
      <c r="L735">
        <v>0.35499999999999998</v>
      </c>
      <c r="M735">
        <v>5</v>
      </c>
      <c r="N735">
        <v>0</v>
      </c>
      <c r="O735">
        <v>1</v>
      </c>
      <c r="P735">
        <v>4200</v>
      </c>
      <c r="Q735" s="8" t="str" cm="1">
        <f t="array" ref="Q735">IF(AND(B735="",D735="",G735:H735="",J735:P735),"",IF(OR(B735="",D735="",AND(D735&lt;&gt;"A",D735&lt;&gt;"B",D735&lt;&gt;"C",D735&lt;&gt;"D",D735&lt;&gt;"U"),G735&lt;0,H735&lt;G735,AND(J735&lt;&gt;"BC",J735&lt;&gt;"SG",J735&lt;&gt;"KQ",J735&lt;&gt;"R"),J735="",K735="",L735="",L735&lt; 0,OR(M735="",M735&gt;15),OR(N735="",N735&gt;15),O735="",P735=""),"ERROR - Please check inputs",""))</f>
        <v/>
      </c>
      <c r="R735" s="8" cm="1">
        <f t="array" ref="R735">IF(AND(B735:D735="",G735:P735=""),"",H735-G735)</f>
        <v>405</v>
      </c>
      <c r="S735" s="8" cm="1">
        <f t="array" ref="S735">IF(AND(B735:D735="",G735:P735=""),"",P735*R735/1000*365)</f>
        <v>620865</v>
      </c>
      <c r="T735" s="8" cm="1">
        <f t="array" ref="T735">IF(AND(B735:D735="",G735:P735=""),"",MAX(0,K735-L735))</f>
        <v>0</v>
      </c>
      <c r="U735" s="8" cm="1">
        <f t="array" ref="U735">IF(AND(B735:D735="",G735:P735=""),"",VLOOKUP(J735,ABen_Rates,3,FALSE)*T735*S735)</f>
        <v>0</v>
      </c>
      <c r="V735" s="8" cm="1">
        <f t="array" ref="V735">IF(AND(B735:D735="",G735:P735=""),"",VLOOKUP(D735,Treatment_Life,2,FALSE)*U735)</f>
        <v>0</v>
      </c>
      <c r="W735" s="8" cm="1">
        <f t="array" ref="W735">IF(AND(B735:D735="",G735:P735=""),"",(H735-G735)*O735*Lane_Width*Cost_m2)</f>
        <v>8748</v>
      </c>
      <c r="X735" s="8" cm="1">
        <f t="array" ref="X735">IF(AND(B735:D735="",G735:P735=""),"",V735*Av_Cost_Coll/W735)</f>
        <v>0</v>
      </c>
      <c r="Y735" s="8" cm="1">
        <f t="array" ref="Y735">IF(AND(B735:D735="",G735:P735=""),"",VLOOKUP(CONCATENATE(M735,"-",N735),Likelihood,2,FALSE))</f>
        <v>19</v>
      </c>
      <c r="Z735" s="8" t="str" cm="1">
        <f t="array" ref="Z735">IF(AND(B735:D735="",G735:P735=""),"",IF(X735&gt;=2,IF(Y735&gt;50,"P1","P3"),IF(X735&gt;0,IF(Y735&gt;50,"P2","P5"),IF(Y735&gt;50,"P4","P6"))))</f>
        <v>P6</v>
      </c>
    </row>
    <row r="736" spans="1:26" x14ac:dyDescent="0.35">
      <c r="A736" t="s">
        <v>197</v>
      </c>
      <c r="B736">
        <v>735</v>
      </c>
      <c r="C736" t="s">
        <v>331</v>
      </c>
      <c r="D736" t="s">
        <v>52</v>
      </c>
      <c r="E736" s="5" t="s">
        <v>112</v>
      </c>
      <c r="F736" s="5" t="s">
        <v>153</v>
      </c>
      <c r="G736">
        <v>904</v>
      </c>
      <c r="H736">
        <v>964</v>
      </c>
      <c r="I736" t="s">
        <v>154</v>
      </c>
      <c r="J736" t="s">
        <v>13</v>
      </c>
      <c r="K736">
        <v>0.3</v>
      </c>
      <c r="L736">
        <v>0.41300000000000003</v>
      </c>
      <c r="M736">
        <v>2</v>
      </c>
      <c r="N736">
        <v>1</v>
      </c>
      <c r="O736">
        <v>1</v>
      </c>
      <c r="P736">
        <v>4200</v>
      </c>
      <c r="Q736" s="8" t="str" cm="1">
        <f t="array" ref="Q736">IF(AND(B736="",D736="",G736:H736="",J736:P736),"",IF(OR(B736="",D736="",AND(D736&lt;&gt;"A",D736&lt;&gt;"B",D736&lt;&gt;"C",D736&lt;&gt;"D",D736&lt;&gt;"U"),G736&lt;0,H736&lt;G736,AND(J736&lt;&gt;"BC",J736&lt;&gt;"SG",J736&lt;&gt;"KQ",J736&lt;&gt;"R"),J736="",K736="",L736="",L736&lt; 0,OR(M736="",M736&gt;15),OR(N736="",N736&gt;15),O736="",P736=""),"ERROR - Please check inputs",""))</f>
        <v/>
      </c>
      <c r="R736" s="8" cm="1">
        <f t="array" ref="R736">IF(AND(B736:D736="",G736:P736=""),"",H736-G736)</f>
        <v>60</v>
      </c>
      <c r="S736" s="8" cm="1">
        <f t="array" ref="S736">IF(AND(B736:D736="",G736:P736=""),"",P736*R736/1000*365)</f>
        <v>91980</v>
      </c>
      <c r="T736" s="8" cm="1">
        <f t="array" ref="T736">IF(AND(B736:D736="",G736:P736=""),"",MAX(0,K736-L736))</f>
        <v>0</v>
      </c>
      <c r="U736" s="8" cm="1">
        <f t="array" ref="U736">IF(AND(B736:D736="",G736:P736=""),"",VLOOKUP(J736,ABen_Rates,3,FALSE)*T736*S736)</f>
        <v>0</v>
      </c>
      <c r="V736" s="8" cm="1">
        <f t="array" ref="V736">IF(AND(B736:D736="",G736:P736=""),"",VLOOKUP(D736,Treatment_Life,2,FALSE)*U736)</f>
        <v>0</v>
      </c>
      <c r="W736" s="8" cm="1">
        <f t="array" ref="W736">IF(AND(B736:D736="",G736:P736=""),"",(H736-G736)*O736*Lane_Width*Cost_m2)</f>
        <v>1296</v>
      </c>
      <c r="X736" s="8" cm="1">
        <f t="array" ref="X736">IF(AND(B736:D736="",G736:P736=""),"",V736*Av_Cost_Coll/W736)</f>
        <v>0</v>
      </c>
      <c r="Y736" s="8" cm="1">
        <f t="array" ref="Y736">IF(AND(B736:D736="",G736:P736=""),"",VLOOKUP(CONCATENATE(M736,"-",N736),Likelihood,2,FALSE))</f>
        <v>59</v>
      </c>
      <c r="Z736" s="8" t="str" cm="1">
        <f t="array" ref="Z736">IF(AND(B736:D736="",G736:P736=""),"",IF(X736&gt;=2,IF(Y736&gt;50,"P1","P3"),IF(X736&gt;0,IF(Y736&gt;50,"P2","P5"),IF(Y736&gt;50,"P4","P6"))))</f>
        <v>P4</v>
      </c>
    </row>
    <row r="737" spans="1:26" x14ac:dyDescent="0.35">
      <c r="A737" t="s">
        <v>197</v>
      </c>
      <c r="B737">
        <v>736</v>
      </c>
      <c r="C737" t="s">
        <v>331</v>
      </c>
      <c r="D737" t="s">
        <v>52</v>
      </c>
      <c r="E737" s="5" t="s">
        <v>112</v>
      </c>
      <c r="F737" s="5" t="s">
        <v>153</v>
      </c>
      <c r="G737">
        <v>0</v>
      </c>
      <c r="H737">
        <v>100</v>
      </c>
      <c r="I737" t="s">
        <v>172</v>
      </c>
      <c r="J737" t="s">
        <v>13</v>
      </c>
      <c r="K737">
        <v>0.3</v>
      </c>
      <c r="L737">
        <v>0.38</v>
      </c>
      <c r="M737">
        <v>0</v>
      </c>
      <c r="N737">
        <v>0</v>
      </c>
      <c r="O737">
        <v>1</v>
      </c>
      <c r="P737">
        <v>4200</v>
      </c>
      <c r="Q737" s="8" t="str" cm="1">
        <f t="array" ref="Q737">IF(AND(B737="",D737="",G737:H737="",J737:P737),"",IF(OR(B737="",D737="",AND(D737&lt;&gt;"A",D737&lt;&gt;"B",D737&lt;&gt;"C",D737&lt;&gt;"D",D737&lt;&gt;"U"),G737&lt;0,H737&lt;G737,AND(J737&lt;&gt;"BC",J737&lt;&gt;"SG",J737&lt;&gt;"KQ",J737&lt;&gt;"R"),J737="",K737="",L737="",L737&lt; 0,OR(M737="",M737&gt;15),OR(N737="",N737&gt;15),O737="",P737=""),"ERROR - Please check inputs",""))</f>
        <v/>
      </c>
      <c r="R737" s="8" cm="1">
        <f t="array" ref="R737">IF(AND(B737:D737="",G737:P737=""),"",H737-G737)</f>
        <v>100</v>
      </c>
      <c r="S737" s="8" cm="1">
        <f t="array" ref="S737">IF(AND(B737:D737="",G737:P737=""),"",P737*R737/1000*365)</f>
        <v>153300</v>
      </c>
      <c r="T737" s="8" cm="1">
        <f t="array" ref="T737">IF(AND(B737:D737="",G737:P737=""),"",MAX(0,K737-L737))</f>
        <v>0</v>
      </c>
      <c r="U737" s="8" cm="1">
        <f t="array" ref="U737">IF(AND(B737:D737="",G737:P737=""),"",VLOOKUP(J737,ABen_Rates,3,FALSE)*T737*S737)</f>
        <v>0</v>
      </c>
      <c r="V737" s="8" cm="1">
        <f t="array" ref="V737">IF(AND(B737:D737="",G737:P737=""),"",VLOOKUP(D737,Treatment_Life,2,FALSE)*U737)</f>
        <v>0</v>
      </c>
      <c r="W737" s="8" cm="1">
        <f t="array" ref="W737">IF(AND(B737:D737="",G737:P737=""),"",(H737-G737)*O737*Lane_Width*Cost_m2)</f>
        <v>2160</v>
      </c>
      <c r="X737" s="8" cm="1">
        <f t="array" ref="X737">IF(AND(B737:D737="",G737:P737=""),"",V737*Av_Cost_Coll/W737)</f>
        <v>0</v>
      </c>
      <c r="Y737" s="8" cm="1">
        <f t="array" ref="Y737">IF(AND(B737:D737="",G737:P737=""),"",VLOOKUP(CONCATENATE(M737,"-",N737),Likelihood,2,FALSE))</f>
        <v>50</v>
      </c>
      <c r="Z737" s="8" t="str" cm="1">
        <f t="array" ref="Z737">IF(AND(B737:D737="",G737:P737=""),"",IF(X737&gt;=2,IF(Y737&gt;50,"P1","P3"),IF(X737&gt;0,IF(Y737&gt;50,"P2","P5"),IF(Y737&gt;50,"P4","P6"))))</f>
        <v>P6</v>
      </c>
    </row>
    <row r="738" spans="1:26" x14ac:dyDescent="0.35">
      <c r="A738" t="s">
        <v>197</v>
      </c>
      <c r="B738">
        <v>737</v>
      </c>
      <c r="C738" t="s">
        <v>331</v>
      </c>
      <c r="D738" t="s">
        <v>52</v>
      </c>
      <c r="E738" s="5" t="s">
        <v>112</v>
      </c>
      <c r="F738" s="5" t="s">
        <v>153</v>
      </c>
      <c r="G738">
        <v>199</v>
      </c>
      <c r="H738">
        <v>499</v>
      </c>
      <c r="I738" t="s">
        <v>172</v>
      </c>
      <c r="J738" t="s">
        <v>13</v>
      </c>
      <c r="K738">
        <v>0.3</v>
      </c>
      <c r="L738">
        <v>0.40400000000000003</v>
      </c>
      <c r="M738">
        <v>3</v>
      </c>
      <c r="N738">
        <v>0</v>
      </c>
      <c r="O738">
        <v>1</v>
      </c>
      <c r="P738">
        <v>4200</v>
      </c>
      <c r="Q738" s="8" t="str" cm="1">
        <f t="array" ref="Q738">IF(AND(B738="",D738="",G738:H738="",J738:P738),"",IF(OR(B738="",D738="",AND(D738&lt;&gt;"A",D738&lt;&gt;"B",D738&lt;&gt;"C",D738&lt;&gt;"D",D738&lt;&gt;"U"),G738&lt;0,H738&lt;G738,AND(J738&lt;&gt;"BC",J738&lt;&gt;"SG",J738&lt;&gt;"KQ",J738&lt;&gt;"R"),J738="",K738="",L738="",L738&lt; 0,OR(M738="",M738&gt;15),OR(N738="",N738&gt;15),O738="",P738=""),"ERROR - Please check inputs",""))</f>
        <v/>
      </c>
      <c r="R738" s="8" cm="1">
        <f t="array" ref="R738">IF(AND(B738:D738="",G738:P738=""),"",H738-G738)</f>
        <v>300</v>
      </c>
      <c r="S738" s="8" cm="1">
        <f t="array" ref="S738">IF(AND(B738:D738="",G738:P738=""),"",P738*R738/1000*365)</f>
        <v>459900</v>
      </c>
      <c r="T738" s="8" cm="1">
        <f t="array" ref="T738">IF(AND(B738:D738="",G738:P738=""),"",MAX(0,K738-L738))</f>
        <v>0</v>
      </c>
      <c r="U738" s="8" cm="1">
        <f t="array" ref="U738">IF(AND(B738:D738="",G738:P738=""),"",VLOOKUP(J738,ABen_Rates,3,FALSE)*T738*S738)</f>
        <v>0</v>
      </c>
      <c r="V738" s="8" cm="1">
        <f t="array" ref="V738">IF(AND(B738:D738="",G738:P738=""),"",VLOOKUP(D738,Treatment_Life,2,FALSE)*U738)</f>
        <v>0</v>
      </c>
      <c r="W738" s="8" cm="1">
        <f t="array" ref="W738">IF(AND(B738:D738="",G738:P738=""),"",(H738-G738)*O738*Lane_Width*Cost_m2)</f>
        <v>6480</v>
      </c>
      <c r="X738" s="8" cm="1">
        <f t="array" ref="X738">IF(AND(B738:D738="",G738:P738=""),"",V738*Av_Cost_Coll/W738)</f>
        <v>0</v>
      </c>
      <c r="Y738" s="8" cm="1">
        <f t="array" ref="Y738">IF(AND(B738:D738="",G738:P738=""),"",VLOOKUP(CONCATENATE(M738,"-",N738),Likelihood,2,FALSE))</f>
        <v>29</v>
      </c>
      <c r="Z738" s="8" t="str" cm="1">
        <f t="array" ref="Z738">IF(AND(B738:D738="",G738:P738=""),"",IF(X738&gt;=2,IF(Y738&gt;50,"P1","P3"),IF(X738&gt;0,IF(Y738&gt;50,"P2","P5"),IF(Y738&gt;50,"P4","P6"))))</f>
        <v>P6</v>
      </c>
    </row>
    <row r="739" spans="1:26" x14ac:dyDescent="0.35">
      <c r="A739" t="s">
        <v>197</v>
      </c>
      <c r="B739">
        <v>738</v>
      </c>
      <c r="C739" t="s">
        <v>331</v>
      </c>
      <c r="D739" t="s">
        <v>52</v>
      </c>
      <c r="E739" s="5" t="s">
        <v>112</v>
      </c>
      <c r="F739" s="5" t="s">
        <v>153</v>
      </c>
      <c r="G739">
        <v>499</v>
      </c>
      <c r="H739">
        <v>699</v>
      </c>
      <c r="I739" t="s">
        <v>172</v>
      </c>
      <c r="J739" t="s">
        <v>13</v>
      </c>
      <c r="K739">
        <v>0.3</v>
      </c>
      <c r="L739">
        <v>0.36199999999999999</v>
      </c>
      <c r="M739">
        <v>3</v>
      </c>
      <c r="N739">
        <v>0</v>
      </c>
      <c r="O739">
        <v>1</v>
      </c>
      <c r="P739">
        <v>4200</v>
      </c>
      <c r="Q739" s="8" t="str" cm="1">
        <f t="array" ref="Q739">IF(AND(B739="",D739="",G739:H739="",J739:P739),"",IF(OR(B739="",D739="",AND(D739&lt;&gt;"A",D739&lt;&gt;"B",D739&lt;&gt;"C",D739&lt;&gt;"D",D739&lt;&gt;"U"),G739&lt;0,H739&lt;G739,AND(J739&lt;&gt;"BC",J739&lt;&gt;"SG",J739&lt;&gt;"KQ",J739&lt;&gt;"R"),J739="",K739="",L739="",L739&lt; 0,OR(M739="",M739&gt;15),OR(N739="",N739&gt;15),O739="",P739=""),"ERROR - Please check inputs",""))</f>
        <v/>
      </c>
      <c r="R739" s="8" cm="1">
        <f t="array" ref="R739">IF(AND(B739:D739="",G739:P739=""),"",H739-G739)</f>
        <v>200</v>
      </c>
      <c r="S739" s="8" cm="1">
        <f t="array" ref="S739">IF(AND(B739:D739="",G739:P739=""),"",P739*R739/1000*365)</f>
        <v>306600</v>
      </c>
      <c r="T739" s="8" cm="1">
        <f t="array" ref="T739">IF(AND(B739:D739="",G739:P739=""),"",MAX(0,K739-L739))</f>
        <v>0</v>
      </c>
      <c r="U739" s="8" cm="1">
        <f t="array" ref="U739">IF(AND(B739:D739="",G739:P739=""),"",VLOOKUP(J739,ABen_Rates,3,FALSE)*T739*S739)</f>
        <v>0</v>
      </c>
      <c r="V739" s="8" cm="1">
        <f t="array" ref="V739">IF(AND(B739:D739="",G739:P739=""),"",VLOOKUP(D739,Treatment_Life,2,FALSE)*U739)</f>
        <v>0</v>
      </c>
      <c r="W739" s="8" cm="1">
        <f t="array" ref="W739">IF(AND(B739:D739="",G739:P739=""),"",(H739-G739)*O739*Lane_Width*Cost_m2)</f>
        <v>4320</v>
      </c>
      <c r="X739" s="8" cm="1">
        <f t="array" ref="X739">IF(AND(B739:D739="",G739:P739=""),"",V739*Av_Cost_Coll/W739)</f>
        <v>0</v>
      </c>
      <c r="Y739" s="8" cm="1">
        <f t="array" ref="Y739">IF(AND(B739:D739="",G739:P739=""),"",VLOOKUP(CONCATENATE(M739,"-",N739),Likelihood,2,FALSE))</f>
        <v>29</v>
      </c>
      <c r="Z739" s="8" t="str" cm="1">
        <f t="array" ref="Z739">IF(AND(B739:D739="",G739:P739=""),"",IF(X739&gt;=2,IF(Y739&gt;50,"P1","P3"),IF(X739&gt;0,IF(Y739&gt;50,"P2","P5"),IF(Y739&gt;50,"P4","P6"))))</f>
        <v>P6</v>
      </c>
    </row>
    <row r="740" spans="1:26" x14ac:dyDescent="0.35">
      <c r="A740" t="s">
        <v>197</v>
      </c>
      <c r="B740">
        <v>739</v>
      </c>
      <c r="C740" t="s">
        <v>331</v>
      </c>
      <c r="D740" t="s">
        <v>52</v>
      </c>
      <c r="E740" s="5" t="s">
        <v>112</v>
      </c>
      <c r="F740" s="5" t="s">
        <v>153</v>
      </c>
      <c r="G740">
        <v>699</v>
      </c>
      <c r="H740">
        <v>904</v>
      </c>
      <c r="I740" t="s">
        <v>172</v>
      </c>
      <c r="J740" t="s">
        <v>13</v>
      </c>
      <c r="K740">
        <v>0.3</v>
      </c>
      <c r="L740">
        <v>0.44</v>
      </c>
      <c r="M740">
        <v>2</v>
      </c>
      <c r="N740">
        <v>0</v>
      </c>
      <c r="O740">
        <v>1</v>
      </c>
      <c r="P740">
        <v>4200</v>
      </c>
      <c r="Q740" s="8" t="str" cm="1">
        <f t="array" ref="Q740">IF(AND(B740="",D740="",G740:H740="",J740:P740),"",IF(OR(B740="",D740="",AND(D740&lt;&gt;"A",D740&lt;&gt;"B",D740&lt;&gt;"C",D740&lt;&gt;"D",D740&lt;&gt;"U"),G740&lt;0,H740&lt;G740,AND(J740&lt;&gt;"BC",J740&lt;&gt;"SG",J740&lt;&gt;"KQ",J740&lt;&gt;"R"),J740="",K740="",L740="",L740&lt; 0,OR(M740="",M740&gt;15),OR(N740="",N740&gt;15),O740="",P740=""),"ERROR - Please check inputs",""))</f>
        <v/>
      </c>
      <c r="R740" s="8" cm="1">
        <f t="array" ref="R740">IF(AND(B740:D740="",G740:P740=""),"",H740-G740)</f>
        <v>205</v>
      </c>
      <c r="S740" s="8" cm="1">
        <f t="array" ref="S740">IF(AND(B740:D740="",G740:P740=""),"",P740*R740/1000*365)</f>
        <v>314265</v>
      </c>
      <c r="T740" s="8" cm="1">
        <f t="array" ref="T740">IF(AND(B740:D740="",G740:P740=""),"",MAX(0,K740-L740))</f>
        <v>0</v>
      </c>
      <c r="U740" s="8" cm="1">
        <f t="array" ref="U740">IF(AND(B740:D740="",G740:P740=""),"",VLOOKUP(J740,ABen_Rates,3,FALSE)*T740*S740)</f>
        <v>0</v>
      </c>
      <c r="V740" s="8" cm="1">
        <f t="array" ref="V740">IF(AND(B740:D740="",G740:P740=""),"",VLOOKUP(D740,Treatment_Life,2,FALSE)*U740)</f>
        <v>0</v>
      </c>
      <c r="W740" s="8" cm="1">
        <f t="array" ref="W740">IF(AND(B740:D740="",G740:P740=""),"",(H740-G740)*O740*Lane_Width*Cost_m2)</f>
        <v>4428</v>
      </c>
      <c r="X740" s="8" cm="1">
        <f t="array" ref="X740">IF(AND(B740:D740="",G740:P740=""),"",V740*Av_Cost_Coll/W740)</f>
        <v>0</v>
      </c>
      <c r="Y740" s="8" cm="1">
        <f t="array" ref="Y740">IF(AND(B740:D740="",G740:P740=""),"",VLOOKUP(CONCATENATE(M740,"-",N740),Likelihood,2,FALSE))</f>
        <v>36</v>
      </c>
      <c r="Z740" s="8" t="str" cm="1">
        <f t="array" ref="Z740">IF(AND(B740:D740="",G740:P740=""),"",IF(X740&gt;=2,IF(Y740&gt;50,"P1","P3"),IF(X740&gt;0,IF(Y740&gt;50,"P2","P5"),IF(Y740&gt;50,"P4","P6"))))</f>
        <v>P6</v>
      </c>
    </row>
    <row r="741" spans="1:26" x14ac:dyDescent="0.35">
      <c r="A741" t="s">
        <v>197</v>
      </c>
      <c r="B741">
        <v>740</v>
      </c>
      <c r="C741" t="s">
        <v>332</v>
      </c>
      <c r="D741" t="s">
        <v>52</v>
      </c>
      <c r="E741" s="5" t="s">
        <v>112</v>
      </c>
      <c r="F741" s="5" t="s">
        <v>153</v>
      </c>
      <c r="G741">
        <v>40</v>
      </c>
      <c r="H741">
        <v>140</v>
      </c>
      <c r="I741" t="s">
        <v>154</v>
      </c>
      <c r="J741" t="s">
        <v>13</v>
      </c>
      <c r="K741">
        <v>0.3</v>
      </c>
      <c r="L741">
        <v>0.442</v>
      </c>
      <c r="M741">
        <v>0</v>
      </c>
      <c r="N741">
        <v>0</v>
      </c>
      <c r="O741">
        <v>1</v>
      </c>
      <c r="P741">
        <v>4200</v>
      </c>
      <c r="Q741" s="8" t="str" cm="1">
        <f t="array" ref="Q741">IF(AND(B741="",D741="",G741:H741="",J741:P741),"",IF(OR(B741="",D741="",AND(D741&lt;&gt;"A",D741&lt;&gt;"B",D741&lt;&gt;"C",D741&lt;&gt;"D",D741&lt;&gt;"U"),G741&lt;0,H741&lt;G741,AND(J741&lt;&gt;"BC",J741&lt;&gt;"SG",J741&lt;&gt;"KQ",J741&lt;&gt;"R"),J741="",K741="",L741="",L741&lt; 0,OR(M741="",M741&gt;15),OR(N741="",N741&gt;15),O741="",P741=""),"ERROR - Please check inputs",""))</f>
        <v/>
      </c>
      <c r="R741" s="8" cm="1">
        <f t="array" ref="R741">IF(AND(B741:D741="",G741:P741=""),"",H741-G741)</f>
        <v>100</v>
      </c>
      <c r="S741" s="8" cm="1">
        <f t="array" ref="S741">IF(AND(B741:D741="",G741:P741=""),"",P741*R741/1000*365)</f>
        <v>153300</v>
      </c>
      <c r="T741" s="8" cm="1">
        <f t="array" ref="T741">IF(AND(B741:D741="",G741:P741=""),"",MAX(0,K741-L741))</f>
        <v>0</v>
      </c>
      <c r="U741" s="8" cm="1">
        <f t="array" ref="U741">IF(AND(B741:D741="",G741:P741=""),"",VLOOKUP(J741,ABen_Rates,3,FALSE)*T741*S741)</f>
        <v>0</v>
      </c>
      <c r="V741" s="8" cm="1">
        <f t="array" ref="V741">IF(AND(B741:D741="",G741:P741=""),"",VLOOKUP(D741,Treatment_Life,2,FALSE)*U741)</f>
        <v>0</v>
      </c>
      <c r="W741" s="8" cm="1">
        <f t="array" ref="W741">IF(AND(B741:D741="",G741:P741=""),"",(H741-G741)*O741*Lane_Width*Cost_m2)</f>
        <v>2160</v>
      </c>
      <c r="X741" s="8" cm="1">
        <f t="array" ref="X741">IF(AND(B741:D741="",G741:P741=""),"",V741*Av_Cost_Coll/W741)</f>
        <v>0</v>
      </c>
      <c r="Y741" s="8" cm="1">
        <f t="array" ref="Y741">IF(AND(B741:D741="",G741:P741=""),"",VLOOKUP(CONCATENATE(M741,"-",N741),Likelihood,2,FALSE))</f>
        <v>50</v>
      </c>
      <c r="Z741" s="8" t="str" cm="1">
        <f t="array" ref="Z741">IF(AND(B741:D741="",G741:P741=""),"",IF(X741&gt;=2,IF(Y741&gt;50,"P1","P3"),IF(X741&gt;0,IF(Y741&gt;50,"P2","P5"),IF(Y741&gt;50,"P4","P6"))))</f>
        <v>P6</v>
      </c>
    </row>
    <row r="742" spans="1:26" x14ac:dyDescent="0.35">
      <c r="A742" t="s">
        <v>197</v>
      </c>
      <c r="B742">
        <v>741</v>
      </c>
      <c r="C742" t="s">
        <v>332</v>
      </c>
      <c r="D742" t="s">
        <v>52</v>
      </c>
      <c r="E742" s="5" t="s">
        <v>112</v>
      </c>
      <c r="F742" s="5" t="s">
        <v>153</v>
      </c>
      <c r="G742">
        <v>523</v>
      </c>
      <c r="H742">
        <v>623</v>
      </c>
      <c r="I742" t="s">
        <v>154</v>
      </c>
      <c r="J742" t="s">
        <v>13</v>
      </c>
      <c r="K742">
        <v>0.3</v>
      </c>
      <c r="L742">
        <v>0.40500000000000003</v>
      </c>
      <c r="M742">
        <v>1</v>
      </c>
      <c r="N742">
        <v>0</v>
      </c>
      <c r="O742">
        <v>1</v>
      </c>
      <c r="P742">
        <v>4200</v>
      </c>
      <c r="Q742" s="8" t="str" cm="1">
        <f t="array" ref="Q742">IF(AND(B742="",D742="",G742:H742="",J742:P742),"",IF(OR(B742="",D742="",AND(D742&lt;&gt;"A",D742&lt;&gt;"B",D742&lt;&gt;"C",D742&lt;&gt;"D",D742&lt;&gt;"U"),G742&lt;0,H742&lt;G742,AND(J742&lt;&gt;"BC",J742&lt;&gt;"SG",J742&lt;&gt;"KQ",J742&lt;&gt;"R"),J742="",K742="",L742="",L742&lt; 0,OR(M742="",M742&gt;15),OR(N742="",N742&gt;15),O742="",P742=""),"ERROR - Please check inputs",""))</f>
        <v/>
      </c>
      <c r="R742" s="8" cm="1">
        <f t="array" ref="R742">IF(AND(B742:D742="",G742:P742=""),"",H742-G742)</f>
        <v>100</v>
      </c>
      <c r="S742" s="8" cm="1">
        <f t="array" ref="S742">IF(AND(B742:D742="",G742:P742=""),"",P742*R742/1000*365)</f>
        <v>153300</v>
      </c>
      <c r="T742" s="8" cm="1">
        <f t="array" ref="T742">IF(AND(B742:D742="",G742:P742=""),"",MAX(0,K742-L742))</f>
        <v>0</v>
      </c>
      <c r="U742" s="8" cm="1">
        <f t="array" ref="U742">IF(AND(B742:D742="",G742:P742=""),"",VLOOKUP(J742,ABen_Rates,3,FALSE)*T742*S742)</f>
        <v>0</v>
      </c>
      <c r="V742" s="8" cm="1">
        <f t="array" ref="V742">IF(AND(B742:D742="",G742:P742=""),"",VLOOKUP(D742,Treatment_Life,2,FALSE)*U742)</f>
        <v>0</v>
      </c>
      <c r="W742" s="8" cm="1">
        <f t="array" ref="W742">IF(AND(B742:D742="",G742:P742=""),"",(H742-G742)*O742*Lane_Width*Cost_m2)</f>
        <v>2160</v>
      </c>
      <c r="X742" s="8" cm="1">
        <f t="array" ref="X742">IF(AND(B742:D742="",G742:P742=""),"",V742*Av_Cost_Coll/W742)</f>
        <v>0</v>
      </c>
      <c r="Y742" s="8" cm="1">
        <f t="array" ref="Y742">IF(AND(B742:D742="",G742:P742=""),"",VLOOKUP(CONCATENATE(M742,"-",N742),Likelihood,2,FALSE))</f>
        <v>43</v>
      </c>
      <c r="Z742" s="8" t="str" cm="1">
        <f t="array" ref="Z742">IF(AND(B742:D742="",G742:P742=""),"",IF(X742&gt;=2,IF(Y742&gt;50,"P1","P3"),IF(X742&gt;0,IF(Y742&gt;50,"P2","P5"),IF(Y742&gt;50,"P4","P6"))))</f>
        <v>P6</v>
      </c>
    </row>
    <row r="743" spans="1:26" x14ac:dyDescent="0.35">
      <c r="A743" t="s">
        <v>197</v>
      </c>
      <c r="B743">
        <v>742</v>
      </c>
      <c r="C743" t="s">
        <v>332</v>
      </c>
      <c r="D743" t="s">
        <v>52</v>
      </c>
      <c r="E743" s="5" t="s">
        <v>112</v>
      </c>
      <c r="F743" s="5" t="s">
        <v>153</v>
      </c>
      <c r="G743">
        <v>822</v>
      </c>
      <c r="H743">
        <v>882</v>
      </c>
      <c r="I743" t="s">
        <v>154</v>
      </c>
      <c r="J743" t="s">
        <v>13</v>
      </c>
      <c r="K743">
        <v>0.3</v>
      </c>
      <c r="L743">
        <v>0.39</v>
      </c>
      <c r="M743">
        <v>3</v>
      </c>
      <c r="N743">
        <v>2</v>
      </c>
      <c r="O743">
        <v>1</v>
      </c>
      <c r="P743">
        <v>4200</v>
      </c>
      <c r="Q743" s="8" t="str" cm="1">
        <f t="array" ref="Q743">IF(AND(B743="",D743="",G743:H743="",J743:P743),"",IF(OR(B743="",D743="",AND(D743&lt;&gt;"A",D743&lt;&gt;"B",D743&lt;&gt;"C",D743&lt;&gt;"D",D743&lt;&gt;"U"),G743&lt;0,H743&lt;G743,AND(J743&lt;&gt;"BC",J743&lt;&gt;"SG",J743&lt;&gt;"KQ",J743&lt;&gt;"R"),J743="",K743="",L743="",L743&lt; 0,OR(M743="",M743&gt;15),OR(N743="",N743&gt;15),O743="",P743=""),"ERROR - Please check inputs",""))</f>
        <v/>
      </c>
      <c r="R743" s="8" cm="1">
        <f t="array" ref="R743">IF(AND(B743:D743="",G743:P743=""),"",H743-G743)</f>
        <v>60</v>
      </c>
      <c r="S743" s="8" cm="1">
        <f t="array" ref="S743">IF(AND(B743:D743="",G743:P743=""),"",P743*R743/1000*365)</f>
        <v>91980</v>
      </c>
      <c r="T743" s="8" cm="1">
        <f t="array" ref="T743">IF(AND(B743:D743="",G743:P743=""),"",MAX(0,K743-L743))</f>
        <v>0</v>
      </c>
      <c r="U743" s="8" cm="1">
        <f t="array" ref="U743">IF(AND(B743:D743="",G743:P743=""),"",VLOOKUP(J743,ABen_Rates,3,FALSE)*T743*S743)</f>
        <v>0</v>
      </c>
      <c r="V743" s="8" cm="1">
        <f t="array" ref="V743">IF(AND(B743:D743="",G743:P743=""),"",VLOOKUP(D743,Treatment_Life,2,FALSE)*U743)</f>
        <v>0</v>
      </c>
      <c r="W743" s="8" cm="1">
        <f t="array" ref="W743">IF(AND(B743:D743="",G743:P743=""),"",(H743-G743)*O743*Lane_Width*Cost_m2)</f>
        <v>1296</v>
      </c>
      <c r="X743" s="8" cm="1">
        <f t="array" ref="X743">IF(AND(B743:D743="",G743:P743=""),"",V743*Av_Cost_Coll/W743)</f>
        <v>0</v>
      </c>
      <c r="Y743" s="8" cm="1">
        <f t="array" ref="Y743">IF(AND(B743:D743="",G743:P743=""),"",VLOOKUP(CONCATENATE(M743,"-",N743),Likelihood,2,FALSE))</f>
        <v>73</v>
      </c>
      <c r="Z743" s="8" t="str" cm="1">
        <f t="array" ref="Z743">IF(AND(B743:D743="",G743:P743=""),"",IF(X743&gt;=2,IF(Y743&gt;50,"P1","P3"),IF(X743&gt;0,IF(Y743&gt;50,"P2","P5"),IF(Y743&gt;50,"P4","P6"))))</f>
        <v>P4</v>
      </c>
    </row>
    <row r="744" spans="1:26" x14ac:dyDescent="0.35">
      <c r="A744" t="s">
        <v>197</v>
      </c>
      <c r="B744">
        <v>743</v>
      </c>
      <c r="C744" t="s">
        <v>332</v>
      </c>
      <c r="D744" t="s">
        <v>52</v>
      </c>
      <c r="E744" s="5" t="s">
        <v>112</v>
      </c>
      <c r="F744" s="5" t="s">
        <v>153</v>
      </c>
      <c r="G744">
        <v>307</v>
      </c>
      <c r="H744">
        <v>382</v>
      </c>
      <c r="I744" t="s">
        <v>172</v>
      </c>
      <c r="J744" t="s">
        <v>13</v>
      </c>
      <c r="K744">
        <v>0.3</v>
      </c>
      <c r="L744">
        <v>0.44900000000000001</v>
      </c>
      <c r="M744">
        <v>0</v>
      </c>
      <c r="N744">
        <v>0</v>
      </c>
      <c r="O744">
        <v>1</v>
      </c>
      <c r="P744">
        <v>4200</v>
      </c>
      <c r="Q744" s="8" t="str" cm="1">
        <f t="array" ref="Q744">IF(AND(B744="",D744="",G744:H744="",J744:P744),"",IF(OR(B744="",D744="",AND(D744&lt;&gt;"A",D744&lt;&gt;"B",D744&lt;&gt;"C",D744&lt;&gt;"D",D744&lt;&gt;"U"),G744&lt;0,H744&lt;G744,AND(J744&lt;&gt;"BC",J744&lt;&gt;"SG",J744&lt;&gt;"KQ",J744&lt;&gt;"R"),J744="",K744="",L744="",L744&lt; 0,OR(M744="",M744&gt;15),OR(N744="",N744&gt;15),O744="",P744=""),"ERROR - Please check inputs",""))</f>
        <v/>
      </c>
      <c r="R744" s="8" cm="1">
        <f t="array" ref="R744">IF(AND(B744:D744="",G744:P744=""),"",H744-G744)</f>
        <v>75</v>
      </c>
      <c r="S744" s="8" cm="1">
        <f t="array" ref="S744">IF(AND(B744:D744="",G744:P744=""),"",P744*R744/1000*365)</f>
        <v>114975</v>
      </c>
      <c r="T744" s="8" cm="1">
        <f t="array" ref="T744">IF(AND(B744:D744="",G744:P744=""),"",MAX(0,K744-L744))</f>
        <v>0</v>
      </c>
      <c r="U744" s="8" cm="1">
        <f t="array" ref="U744">IF(AND(B744:D744="",G744:P744=""),"",VLOOKUP(J744,ABen_Rates,3,FALSE)*T744*S744)</f>
        <v>0</v>
      </c>
      <c r="V744" s="8" cm="1">
        <f t="array" ref="V744">IF(AND(B744:D744="",G744:P744=""),"",VLOOKUP(D744,Treatment_Life,2,FALSE)*U744)</f>
        <v>0</v>
      </c>
      <c r="W744" s="8" cm="1">
        <f t="array" ref="W744">IF(AND(B744:D744="",G744:P744=""),"",(H744-G744)*O744*Lane_Width*Cost_m2)</f>
        <v>1620</v>
      </c>
      <c r="X744" s="8" cm="1">
        <f t="array" ref="X744">IF(AND(B744:D744="",G744:P744=""),"",V744*Av_Cost_Coll/W744)</f>
        <v>0</v>
      </c>
      <c r="Y744" s="8" cm="1">
        <f t="array" ref="Y744">IF(AND(B744:D744="",G744:P744=""),"",VLOOKUP(CONCATENATE(M744,"-",N744),Likelihood,2,FALSE))</f>
        <v>50</v>
      </c>
      <c r="Z744" s="8" t="str" cm="1">
        <f t="array" ref="Z744">IF(AND(B744:D744="",G744:P744=""),"",IF(X744&gt;=2,IF(Y744&gt;50,"P1","P3"),IF(X744&gt;0,IF(Y744&gt;50,"P2","P5"),IF(Y744&gt;50,"P4","P6"))))</f>
        <v>P6</v>
      </c>
    </row>
    <row r="745" spans="1:26" x14ac:dyDescent="0.35">
      <c r="A745" t="s">
        <v>197</v>
      </c>
      <c r="B745">
        <v>744</v>
      </c>
      <c r="C745" t="s">
        <v>332</v>
      </c>
      <c r="D745" t="s">
        <v>52</v>
      </c>
      <c r="E745" s="5" t="s">
        <v>112</v>
      </c>
      <c r="F745" s="5" t="s">
        <v>153</v>
      </c>
      <c r="G745">
        <v>473</v>
      </c>
      <c r="H745">
        <v>735</v>
      </c>
      <c r="I745" t="s">
        <v>172</v>
      </c>
      <c r="J745" t="s">
        <v>13</v>
      </c>
      <c r="K745">
        <v>0.3</v>
      </c>
      <c r="L745">
        <v>0.45</v>
      </c>
      <c r="M745">
        <v>1</v>
      </c>
      <c r="N745">
        <v>0</v>
      </c>
      <c r="O745">
        <v>1</v>
      </c>
      <c r="P745">
        <v>4200</v>
      </c>
      <c r="Q745" s="8" t="str" cm="1">
        <f t="array" ref="Q745">IF(AND(B745="",D745="",G745:H745="",J745:P745),"",IF(OR(B745="",D745="",AND(D745&lt;&gt;"A",D745&lt;&gt;"B",D745&lt;&gt;"C",D745&lt;&gt;"D",D745&lt;&gt;"U"),G745&lt;0,H745&lt;G745,AND(J745&lt;&gt;"BC",J745&lt;&gt;"SG",J745&lt;&gt;"KQ",J745&lt;&gt;"R"),J745="",K745="",L745="",L745&lt; 0,OR(M745="",M745&gt;15),OR(N745="",N745&gt;15),O745="",P745=""),"ERROR - Please check inputs",""))</f>
        <v/>
      </c>
      <c r="R745" s="8" cm="1">
        <f t="array" ref="R745">IF(AND(B745:D745="",G745:P745=""),"",H745-G745)</f>
        <v>262</v>
      </c>
      <c r="S745" s="8" cm="1">
        <f t="array" ref="S745">IF(AND(B745:D745="",G745:P745=""),"",P745*R745/1000*365)</f>
        <v>401646.00000000006</v>
      </c>
      <c r="T745" s="8" cm="1">
        <f t="array" ref="T745">IF(AND(B745:D745="",G745:P745=""),"",MAX(0,K745-L745))</f>
        <v>0</v>
      </c>
      <c r="U745" s="8" cm="1">
        <f t="array" ref="U745">IF(AND(B745:D745="",G745:P745=""),"",VLOOKUP(J745,ABen_Rates,3,FALSE)*T745*S745)</f>
        <v>0</v>
      </c>
      <c r="V745" s="8" cm="1">
        <f t="array" ref="V745">IF(AND(B745:D745="",G745:P745=""),"",VLOOKUP(D745,Treatment_Life,2,FALSE)*U745)</f>
        <v>0</v>
      </c>
      <c r="W745" s="8" cm="1">
        <f t="array" ref="W745">IF(AND(B745:D745="",G745:P745=""),"",(H745-G745)*O745*Lane_Width*Cost_m2)</f>
        <v>5659.2000000000007</v>
      </c>
      <c r="X745" s="8" cm="1">
        <f t="array" ref="X745">IF(AND(B745:D745="",G745:P745=""),"",V745*Av_Cost_Coll/W745)</f>
        <v>0</v>
      </c>
      <c r="Y745" s="8" cm="1">
        <f t="array" ref="Y745">IF(AND(B745:D745="",G745:P745=""),"",VLOOKUP(CONCATENATE(M745,"-",N745),Likelihood,2,FALSE))</f>
        <v>43</v>
      </c>
      <c r="Z745" s="8" t="str" cm="1">
        <f t="array" ref="Z745">IF(AND(B745:D745="",G745:P745=""),"",IF(X745&gt;=2,IF(Y745&gt;50,"P1","P3"),IF(X745&gt;0,IF(Y745&gt;50,"P2","P5"),IF(Y745&gt;50,"P4","P6"))))</f>
        <v>P6</v>
      </c>
    </row>
    <row r="746" spans="1:26" x14ac:dyDescent="0.35">
      <c r="A746" t="s">
        <v>197</v>
      </c>
      <c r="B746">
        <v>745</v>
      </c>
      <c r="C746" t="s">
        <v>332</v>
      </c>
      <c r="D746" t="s">
        <v>52</v>
      </c>
      <c r="E746" s="5" t="s">
        <v>112</v>
      </c>
      <c r="F746" s="5" t="s">
        <v>153</v>
      </c>
      <c r="G746">
        <v>872</v>
      </c>
      <c r="H746">
        <v>942</v>
      </c>
      <c r="I746" t="s">
        <v>172</v>
      </c>
      <c r="J746" t="s">
        <v>13</v>
      </c>
      <c r="K746">
        <v>0.3</v>
      </c>
      <c r="L746">
        <v>0.46</v>
      </c>
      <c r="M746">
        <v>3</v>
      </c>
      <c r="N746">
        <v>2</v>
      </c>
      <c r="O746">
        <v>1</v>
      </c>
      <c r="P746">
        <v>4200</v>
      </c>
      <c r="Q746" s="8" t="str" cm="1">
        <f t="array" ref="Q746">IF(AND(B746="",D746="",G746:H746="",J746:P746),"",IF(OR(B746="",D746="",AND(D746&lt;&gt;"A",D746&lt;&gt;"B",D746&lt;&gt;"C",D746&lt;&gt;"D",D746&lt;&gt;"U"),G746&lt;0,H746&lt;G746,AND(J746&lt;&gt;"BC",J746&lt;&gt;"SG",J746&lt;&gt;"KQ",J746&lt;&gt;"R"),J746="",K746="",L746="",L746&lt; 0,OR(M746="",M746&gt;15),OR(N746="",N746&gt;15),O746="",P746=""),"ERROR - Please check inputs",""))</f>
        <v/>
      </c>
      <c r="R746" s="8" cm="1">
        <f t="array" ref="R746">IF(AND(B746:D746="",G746:P746=""),"",H746-G746)</f>
        <v>70</v>
      </c>
      <c r="S746" s="8" cm="1">
        <f t="array" ref="S746">IF(AND(B746:D746="",G746:P746=""),"",P746*R746/1000*365)</f>
        <v>107310</v>
      </c>
      <c r="T746" s="8" cm="1">
        <f t="array" ref="T746">IF(AND(B746:D746="",G746:P746=""),"",MAX(0,K746-L746))</f>
        <v>0</v>
      </c>
      <c r="U746" s="8" cm="1">
        <f t="array" ref="U746">IF(AND(B746:D746="",G746:P746=""),"",VLOOKUP(J746,ABen_Rates,3,FALSE)*T746*S746)</f>
        <v>0</v>
      </c>
      <c r="V746" s="8" cm="1">
        <f t="array" ref="V746">IF(AND(B746:D746="",G746:P746=""),"",VLOOKUP(D746,Treatment_Life,2,FALSE)*U746)</f>
        <v>0</v>
      </c>
      <c r="W746" s="8" cm="1">
        <f t="array" ref="W746">IF(AND(B746:D746="",G746:P746=""),"",(H746-G746)*O746*Lane_Width*Cost_m2)</f>
        <v>1512</v>
      </c>
      <c r="X746" s="8" cm="1">
        <f t="array" ref="X746">IF(AND(B746:D746="",G746:P746=""),"",V746*Av_Cost_Coll/W746)</f>
        <v>0</v>
      </c>
      <c r="Y746" s="8" cm="1">
        <f t="array" ref="Y746">IF(AND(B746:D746="",G746:P746=""),"",VLOOKUP(CONCATENATE(M746,"-",N746),Likelihood,2,FALSE))</f>
        <v>73</v>
      </c>
      <c r="Z746" s="8" t="str" cm="1">
        <f t="array" ref="Z746">IF(AND(B746:D746="",G746:P746=""),"",IF(X746&gt;=2,IF(Y746&gt;50,"P1","P3"),IF(X746&gt;0,IF(Y746&gt;50,"P2","P5"),IF(Y746&gt;50,"P4","P6"))))</f>
        <v>P4</v>
      </c>
    </row>
    <row r="747" spans="1:26" x14ac:dyDescent="0.35">
      <c r="A747" t="s">
        <v>197</v>
      </c>
      <c r="B747">
        <v>746</v>
      </c>
      <c r="C747" t="s">
        <v>333</v>
      </c>
      <c r="D747" t="s">
        <v>52</v>
      </c>
      <c r="E747" s="5" t="s">
        <v>112</v>
      </c>
      <c r="F747" s="5" t="s">
        <v>153</v>
      </c>
      <c r="G747">
        <v>111</v>
      </c>
      <c r="H747">
        <v>211</v>
      </c>
      <c r="I747" t="s">
        <v>154</v>
      </c>
      <c r="J747" t="s">
        <v>13</v>
      </c>
      <c r="K747">
        <v>0.3</v>
      </c>
      <c r="L747">
        <v>0.38600000000000001</v>
      </c>
      <c r="M747">
        <v>4</v>
      </c>
      <c r="N747">
        <v>1</v>
      </c>
      <c r="O747">
        <v>1</v>
      </c>
      <c r="P747">
        <v>2926</v>
      </c>
      <c r="Q747" s="8" t="str" cm="1">
        <f t="array" ref="Q747">IF(AND(B747="",D747="",G747:H747="",J747:P747),"",IF(OR(B747="",D747="",AND(D747&lt;&gt;"A",D747&lt;&gt;"B",D747&lt;&gt;"C",D747&lt;&gt;"D",D747&lt;&gt;"U"),G747&lt;0,H747&lt;G747,AND(J747&lt;&gt;"BC",J747&lt;&gt;"SG",J747&lt;&gt;"KQ",J747&lt;&gt;"R"),J747="",K747="",L747="",L747&lt; 0,OR(M747="",M747&gt;15),OR(N747="",N747&gt;15),O747="",P747=""),"ERROR - Please check inputs",""))</f>
        <v/>
      </c>
      <c r="R747" s="8" cm="1">
        <f t="array" ref="R747">IF(AND(B747:D747="",G747:P747=""),"",H747-G747)</f>
        <v>100</v>
      </c>
      <c r="S747" s="8" cm="1">
        <f t="array" ref="S747">IF(AND(B747:D747="",G747:P747=""),"",P747*R747/1000*365)</f>
        <v>106799.00000000001</v>
      </c>
      <c r="T747" s="8" cm="1">
        <f t="array" ref="T747">IF(AND(B747:D747="",G747:P747=""),"",MAX(0,K747-L747))</f>
        <v>0</v>
      </c>
      <c r="U747" s="8" cm="1">
        <f t="array" ref="U747">IF(AND(B747:D747="",G747:P747=""),"",VLOOKUP(J747,ABen_Rates,3,FALSE)*T747*S747)</f>
        <v>0</v>
      </c>
      <c r="V747" s="8" cm="1">
        <f t="array" ref="V747">IF(AND(B747:D747="",G747:P747=""),"",VLOOKUP(D747,Treatment_Life,2,FALSE)*U747)</f>
        <v>0</v>
      </c>
      <c r="W747" s="8" cm="1">
        <f t="array" ref="W747">IF(AND(B747:D747="",G747:P747=""),"",(H747-G747)*O747*Lane_Width*Cost_m2)</f>
        <v>2160</v>
      </c>
      <c r="X747" s="8" cm="1">
        <f t="array" ref="X747">IF(AND(B747:D747="",G747:P747=""),"",V747*Av_Cost_Coll/W747)</f>
        <v>0</v>
      </c>
      <c r="Y747" s="8" cm="1">
        <f t="array" ref="Y747">IF(AND(B747:D747="",G747:P747=""),"",VLOOKUP(CONCATENATE(M747,"-",N747),Likelihood,2,FALSE))</f>
        <v>44</v>
      </c>
      <c r="Z747" s="8" t="str" cm="1">
        <f t="array" ref="Z747">IF(AND(B747:D747="",G747:P747=""),"",IF(X747&gt;=2,IF(Y747&gt;50,"P1","P3"),IF(X747&gt;0,IF(Y747&gt;50,"P2","P5"),IF(Y747&gt;50,"P4","P6"))))</f>
        <v>P6</v>
      </c>
    </row>
    <row r="748" spans="1:26" x14ac:dyDescent="0.35">
      <c r="A748" t="s">
        <v>197</v>
      </c>
      <c r="B748">
        <v>747</v>
      </c>
      <c r="C748" t="s">
        <v>333</v>
      </c>
      <c r="D748" t="s">
        <v>52</v>
      </c>
      <c r="E748" s="5" t="s">
        <v>112</v>
      </c>
      <c r="F748" s="5" t="s">
        <v>153</v>
      </c>
      <c r="G748">
        <v>273</v>
      </c>
      <c r="H748">
        <v>333</v>
      </c>
      <c r="I748" t="s">
        <v>154</v>
      </c>
      <c r="J748" t="s">
        <v>13</v>
      </c>
      <c r="K748">
        <v>0.3</v>
      </c>
      <c r="L748">
        <v>0.45900000000000002</v>
      </c>
      <c r="M748">
        <v>2</v>
      </c>
      <c r="N748">
        <v>1</v>
      </c>
      <c r="O748">
        <v>1</v>
      </c>
      <c r="P748">
        <v>2926</v>
      </c>
      <c r="Q748" s="8" t="str" cm="1">
        <f t="array" ref="Q748">IF(AND(B748="",D748="",G748:H748="",J748:P748),"",IF(OR(B748="",D748="",AND(D748&lt;&gt;"A",D748&lt;&gt;"B",D748&lt;&gt;"C",D748&lt;&gt;"D",D748&lt;&gt;"U"),G748&lt;0,H748&lt;G748,AND(J748&lt;&gt;"BC",J748&lt;&gt;"SG",J748&lt;&gt;"KQ",J748&lt;&gt;"R"),J748="",K748="",L748="",L748&lt; 0,OR(M748="",M748&gt;15),OR(N748="",N748&gt;15),O748="",P748=""),"ERROR - Please check inputs",""))</f>
        <v/>
      </c>
      <c r="R748" s="8" cm="1">
        <f t="array" ref="R748">IF(AND(B748:D748="",G748:P748=""),"",H748-G748)</f>
        <v>60</v>
      </c>
      <c r="S748" s="8" cm="1">
        <f t="array" ref="S748">IF(AND(B748:D748="",G748:P748=""),"",P748*R748/1000*365)</f>
        <v>64079.4</v>
      </c>
      <c r="T748" s="8" cm="1">
        <f t="array" ref="T748">IF(AND(B748:D748="",G748:P748=""),"",MAX(0,K748-L748))</f>
        <v>0</v>
      </c>
      <c r="U748" s="8" cm="1">
        <f t="array" ref="U748">IF(AND(B748:D748="",G748:P748=""),"",VLOOKUP(J748,ABen_Rates,3,FALSE)*T748*S748)</f>
        <v>0</v>
      </c>
      <c r="V748" s="8" cm="1">
        <f t="array" ref="V748">IF(AND(B748:D748="",G748:P748=""),"",VLOOKUP(D748,Treatment_Life,2,FALSE)*U748)</f>
        <v>0</v>
      </c>
      <c r="W748" s="8" cm="1">
        <f t="array" ref="W748">IF(AND(B748:D748="",G748:P748=""),"",(H748-G748)*O748*Lane_Width*Cost_m2)</f>
        <v>1296</v>
      </c>
      <c r="X748" s="8" cm="1">
        <f t="array" ref="X748">IF(AND(B748:D748="",G748:P748=""),"",V748*Av_Cost_Coll/W748)</f>
        <v>0</v>
      </c>
      <c r="Y748" s="8" cm="1">
        <f t="array" ref="Y748">IF(AND(B748:D748="",G748:P748=""),"",VLOOKUP(CONCATENATE(M748,"-",N748),Likelihood,2,FALSE))</f>
        <v>59</v>
      </c>
      <c r="Z748" s="8" t="str" cm="1">
        <f t="array" ref="Z748">IF(AND(B748:D748="",G748:P748=""),"",IF(X748&gt;=2,IF(Y748&gt;50,"P1","P3"),IF(X748&gt;0,IF(Y748&gt;50,"P2","P5"),IF(Y748&gt;50,"P4","P6"))))</f>
        <v>P4</v>
      </c>
    </row>
    <row r="749" spans="1:26" x14ac:dyDescent="0.35">
      <c r="A749" t="s">
        <v>197</v>
      </c>
      <c r="B749">
        <v>748</v>
      </c>
      <c r="C749" t="s">
        <v>333</v>
      </c>
      <c r="D749" t="s">
        <v>52</v>
      </c>
      <c r="E749" s="5" t="s">
        <v>112</v>
      </c>
      <c r="F749" s="5" t="s">
        <v>153</v>
      </c>
      <c r="G749">
        <v>61</v>
      </c>
      <c r="H749">
        <v>261</v>
      </c>
      <c r="I749" t="s">
        <v>172</v>
      </c>
      <c r="J749" t="s">
        <v>13</v>
      </c>
      <c r="K749">
        <v>0.3</v>
      </c>
      <c r="L749">
        <v>0.42599999999999999</v>
      </c>
      <c r="M749">
        <v>4</v>
      </c>
      <c r="N749">
        <v>1</v>
      </c>
      <c r="O749">
        <v>1</v>
      </c>
      <c r="P749">
        <v>2926</v>
      </c>
      <c r="Q749" s="8" t="str" cm="1">
        <f t="array" ref="Q749">IF(AND(B749="",D749="",G749:H749="",J749:P749),"",IF(OR(B749="",D749="",AND(D749&lt;&gt;"A",D749&lt;&gt;"B",D749&lt;&gt;"C",D749&lt;&gt;"D",D749&lt;&gt;"U"),G749&lt;0,H749&lt;G749,AND(J749&lt;&gt;"BC",J749&lt;&gt;"SG",J749&lt;&gt;"KQ",J749&lt;&gt;"R"),J749="",K749="",L749="",L749&lt; 0,OR(M749="",M749&gt;15),OR(N749="",N749&gt;15),O749="",P749=""),"ERROR - Please check inputs",""))</f>
        <v/>
      </c>
      <c r="R749" s="8" cm="1">
        <f t="array" ref="R749">IF(AND(B749:D749="",G749:P749=""),"",H749-G749)</f>
        <v>200</v>
      </c>
      <c r="S749" s="8" cm="1">
        <f t="array" ref="S749">IF(AND(B749:D749="",G749:P749=""),"",P749*R749/1000*365)</f>
        <v>213598.00000000003</v>
      </c>
      <c r="T749" s="8" cm="1">
        <f t="array" ref="T749">IF(AND(B749:D749="",G749:P749=""),"",MAX(0,K749-L749))</f>
        <v>0</v>
      </c>
      <c r="U749" s="8" cm="1">
        <f t="array" ref="U749">IF(AND(B749:D749="",G749:P749=""),"",VLOOKUP(J749,ABen_Rates,3,FALSE)*T749*S749)</f>
        <v>0</v>
      </c>
      <c r="V749" s="8" cm="1">
        <f t="array" ref="V749">IF(AND(B749:D749="",G749:P749=""),"",VLOOKUP(D749,Treatment_Life,2,FALSE)*U749)</f>
        <v>0</v>
      </c>
      <c r="W749" s="8" cm="1">
        <f t="array" ref="W749">IF(AND(B749:D749="",G749:P749=""),"",(H749-G749)*O749*Lane_Width*Cost_m2)</f>
        <v>4320</v>
      </c>
      <c r="X749" s="8" cm="1">
        <f t="array" ref="X749">IF(AND(B749:D749="",G749:P749=""),"",V749*Av_Cost_Coll/W749)</f>
        <v>0</v>
      </c>
      <c r="Y749" s="8" cm="1">
        <f t="array" ref="Y749">IF(AND(B749:D749="",G749:P749=""),"",VLOOKUP(CONCATENATE(M749,"-",N749),Likelihood,2,FALSE))</f>
        <v>44</v>
      </c>
      <c r="Z749" s="8" t="str" cm="1">
        <f t="array" ref="Z749">IF(AND(B749:D749="",G749:P749=""),"",IF(X749&gt;=2,IF(Y749&gt;50,"P1","P3"),IF(X749&gt;0,IF(Y749&gt;50,"P2","P5"),IF(Y749&gt;50,"P4","P6"))))</f>
        <v>P6</v>
      </c>
    </row>
    <row r="750" spans="1:26" x14ac:dyDescent="0.35">
      <c r="A750" t="s">
        <v>197</v>
      </c>
      <c r="B750">
        <v>749</v>
      </c>
      <c r="C750" t="s">
        <v>334</v>
      </c>
      <c r="D750" t="s">
        <v>52</v>
      </c>
      <c r="E750" s="5" t="s">
        <v>112</v>
      </c>
      <c r="F750" s="5" t="s">
        <v>153</v>
      </c>
      <c r="G750">
        <v>0</v>
      </c>
      <c r="H750">
        <v>13</v>
      </c>
      <c r="I750" t="s">
        <v>154</v>
      </c>
      <c r="J750" t="s">
        <v>13</v>
      </c>
      <c r="K750">
        <v>0.3</v>
      </c>
      <c r="L750">
        <v>0.5</v>
      </c>
      <c r="M750">
        <v>2</v>
      </c>
      <c r="N750">
        <v>0</v>
      </c>
      <c r="O750">
        <v>1</v>
      </c>
      <c r="P750">
        <v>4200</v>
      </c>
      <c r="Q750" s="8" t="str" cm="1">
        <f t="array" ref="Q750">IF(AND(B750="",D750="",G750:H750="",J750:P750),"",IF(OR(B750="",D750="",AND(D750&lt;&gt;"A",D750&lt;&gt;"B",D750&lt;&gt;"C",D750&lt;&gt;"D",D750&lt;&gt;"U"),G750&lt;0,H750&lt;G750,AND(J750&lt;&gt;"BC",J750&lt;&gt;"SG",J750&lt;&gt;"KQ",J750&lt;&gt;"R"),J750="",K750="",L750="",L750&lt; 0,OR(M750="",M750&gt;15),OR(N750="",N750&gt;15),O750="",P750=""),"ERROR - Please check inputs",""))</f>
        <v/>
      </c>
      <c r="R750" s="8" cm="1">
        <f t="array" ref="R750">IF(AND(B750:D750="",G750:P750=""),"",H750-G750)</f>
        <v>13</v>
      </c>
      <c r="S750" s="8" cm="1">
        <f t="array" ref="S750">IF(AND(B750:D750="",G750:P750=""),"",P750*R750/1000*365)</f>
        <v>19929</v>
      </c>
      <c r="T750" s="8" cm="1">
        <f t="array" ref="T750">IF(AND(B750:D750="",G750:P750=""),"",MAX(0,K750-L750))</f>
        <v>0</v>
      </c>
      <c r="U750" s="8" cm="1">
        <f t="array" ref="U750">IF(AND(B750:D750="",G750:P750=""),"",VLOOKUP(J750,ABen_Rates,3,FALSE)*T750*S750)</f>
        <v>0</v>
      </c>
      <c r="V750" s="8" cm="1">
        <f t="array" ref="V750">IF(AND(B750:D750="",G750:P750=""),"",VLOOKUP(D750,Treatment_Life,2,FALSE)*U750)</f>
        <v>0</v>
      </c>
      <c r="W750" s="8" cm="1">
        <f t="array" ref="W750">IF(AND(B750:D750="",G750:P750=""),"",(H750-G750)*O750*Lane_Width*Cost_m2)</f>
        <v>280.8</v>
      </c>
      <c r="X750" s="8" cm="1">
        <f t="array" ref="X750">IF(AND(B750:D750="",G750:P750=""),"",V750*Av_Cost_Coll/W750)</f>
        <v>0</v>
      </c>
      <c r="Y750" s="8" cm="1">
        <f t="array" ref="Y750">IF(AND(B750:D750="",G750:P750=""),"",VLOOKUP(CONCATENATE(M750,"-",N750),Likelihood,2,FALSE))</f>
        <v>36</v>
      </c>
      <c r="Z750" s="8" t="str" cm="1">
        <f t="array" ref="Z750">IF(AND(B750:D750="",G750:P750=""),"",IF(X750&gt;=2,IF(Y750&gt;50,"P1","P3"),IF(X750&gt;0,IF(Y750&gt;50,"P2","P5"),IF(Y750&gt;50,"P4","P6"))))</f>
        <v>P6</v>
      </c>
    </row>
    <row r="751" spans="1:26" x14ac:dyDescent="0.35">
      <c r="A751" t="s">
        <v>197</v>
      </c>
      <c r="B751">
        <v>750</v>
      </c>
      <c r="C751" t="s">
        <v>335</v>
      </c>
      <c r="D751" t="s">
        <v>52</v>
      </c>
      <c r="E751" s="5" t="s">
        <v>112</v>
      </c>
      <c r="F751" s="5" t="s">
        <v>153</v>
      </c>
      <c r="G751">
        <v>0</v>
      </c>
      <c r="H751">
        <v>89</v>
      </c>
      <c r="I751" t="s">
        <v>154</v>
      </c>
      <c r="J751" t="s">
        <v>13</v>
      </c>
      <c r="K751">
        <v>0.3</v>
      </c>
      <c r="L751">
        <v>0.443</v>
      </c>
      <c r="M751">
        <v>4</v>
      </c>
      <c r="N751">
        <v>2</v>
      </c>
      <c r="O751">
        <v>1</v>
      </c>
      <c r="P751">
        <v>4200</v>
      </c>
      <c r="Q751" s="8" t="str" cm="1">
        <f t="array" ref="Q751">IF(AND(B751="",D751="",G751:H751="",J751:P751),"",IF(OR(B751="",D751="",AND(D751&lt;&gt;"A",D751&lt;&gt;"B",D751&lt;&gt;"C",D751&lt;&gt;"D",D751&lt;&gt;"U"),G751&lt;0,H751&lt;G751,AND(J751&lt;&gt;"BC",J751&lt;&gt;"SG",J751&lt;&gt;"KQ",J751&lt;&gt;"R"),J751="",K751="",L751="",L751&lt; 0,OR(M751="",M751&gt;15),OR(N751="",N751&gt;15),O751="",P751=""),"ERROR - Please check inputs",""))</f>
        <v/>
      </c>
      <c r="R751" s="8" cm="1">
        <f t="array" ref="R751">IF(AND(B751:D751="",G751:P751=""),"",H751-G751)</f>
        <v>89</v>
      </c>
      <c r="S751" s="8" cm="1">
        <f t="array" ref="S751">IF(AND(B751:D751="",G751:P751=""),"",P751*R751/1000*365)</f>
        <v>136437</v>
      </c>
      <c r="T751" s="8" cm="1">
        <f t="array" ref="T751">IF(AND(B751:D751="",G751:P751=""),"",MAX(0,K751-L751))</f>
        <v>0</v>
      </c>
      <c r="U751" s="8" cm="1">
        <f t="array" ref="U751">IF(AND(B751:D751="",G751:P751=""),"",VLOOKUP(J751,ABen_Rates,3,FALSE)*T751*S751)</f>
        <v>0</v>
      </c>
      <c r="V751" s="8" cm="1">
        <f t="array" ref="V751">IF(AND(B751:D751="",G751:P751=""),"",VLOOKUP(D751,Treatment_Life,2,FALSE)*U751)</f>
        <v>0</v>
      </c>
      <c r="W751" s="8" cm="1">
        <f t="array" ref="W751">IF(AND(B751:D751="",G751:P751=""),"",(H751-G751)*O751*Lane_Width*Cost_m2)</f>
        <v>1922.4</v>
      </c>
      <c r="X751" s="8" cm="1">
        <f t="array" ref="X751">IF(AND(B751:D751="",G751:P751=""),"",V751*Av_Cost_Coll/W751)</f>
        <v>0</v>
      </c>
      <c r="Y751" s="8" cm="1">
        <f t="array" ref="Y751">IF(AND(B751:D751="",G751:P751=""),"",VLOOKUP(CONCATENATE(M751,"-",N751),Likelihood,2,FALSE))</f>
        <v>67</v>
      </c>
      <c r="Z751" s="8" t="str" cm="1">
        <f t="array" ref="Z751">IF(AND(B751:D751="",G751:P751=""),"",IF(X751&gt;=2,IF(Y751&gt;50,"P1","P3"),IF(X751&gt;0,IF(Y751&gt;50,"P2","P5"),IF(Y751&gt;50,"P4","P6"))))</f>
        <v>P4</v>
      </c>
    </row>
    <row r="752" spans="1:26" x14ac:dyDescent="0.35">
      <c r="A752" t="s">
        <v>197</v>
      </c>
      <c r="B752">
        <v>751</v>
      </c>
      <c r="C752" t="s">
        <v>336</v>
      </c>
      <c r="D752" t="s">
        <v>52</v>
      </c>
      <c r="E752" s="5" t="s">
        <v>112</v>
      </c>
      <c r="F752" s="5" t="s">
        <v>153</v>
      </c>
      <c r="G752">
        <v>100</v>
      </c>
      <c r="H752">
        <v>190</v>
      </c>
      <c r="I752" t="s">
        <v>172</v>
      </c>
      <c r="J752" t="s">
        <v>13</v>
      </c>
      <c r="K752">
        <v>0.3</v>
      </c>
      <c r="L752">
        <v>0.43</v>
      </c>
      <c r="M752">
        <v>1</v>
      </c>
      <c r="N752">
        <v>0</v>
      </c>
      <c r="O752">
        <v>1</v>
      </c>
      <c r="P752">
        <v>4200</v>
      </c>
      <c r="Q752" s="8" t="str" cm="1">
        <f t="array" ref="Q752">IF(AND(B752="",D752="",G752:H752="",J752:P752),"",IF(OR(B752="",D752="",AND(D752&lt;&gt;"A",D752&lt;&gt;"B",D752&lt;&gt;"C",D752&lt;&gt;"D",D752&lt;&gt;"U"),G752&lt;0,H752&lt;G752,AND(J752&lt;&gt;"BC",J752&lt;&gt;"SG",J752&lt;&gt;"KQ",J752&lt;&gt;"R"),J752="",K752="",L752="",L752&lt; 0,OR(M752="",M752&gt;15),OR(N752="",N752&gt;15),O752="",P752=""),"ERROR - Please check inputs",""))</f>
        <v/>
      </c>
      <c r="R752" s="8" cm="1">
        <f t="array" ref="R752">IF(AND(B752:D752="",G752:P752=""),"",H752-G752)</f>
        <v>90</v>
      </c>
      <c r="S752" s="8" cm="1">
        <f t="array" ref="S752">IF(AND(B752:D752="",G752:P752=""),"",P752*R752/1000*365)</f>
        <v>137970</v>
      </c>
      <c r="T752" s="8" cm="1">
        <f t="array" ref="T752">IF(AND(B752:D752="",G752:P752=""),"",MAX(0,K752-L752))</f>
        <v>0</v>
      </c>
      <c r="U752" s="8" cm="1">
        <f t="array" ref="U752">IF(AND(B752:D752="",G752:P752=""),"",VLOOKUP(J752,ABen_Rates,3,FALSE)*T752*S752)</f>
        <v>0</v>
      </c>
      <c r="V752" s="8" cm="1">
        <f t="array" ref="V752">IF(AND(B752:D752="",G752:P752=""),"",VLOOKUP(D752,Treatment_Life,2,FALSE)*U752)</f>
        <v>0</v>
      </c>
      <c r="W752" s="8" cm="1">
        <f t="array" ref="W752">IF(AND(B752:D752="",G752:P752=""),"",(H752-G752)*O752*Lane_Width*Cost_m2)</f>
        <v>1944</v>
      </c>
      <c r="X752" s="8" cm="1">
        <f t="array" ref="X752">IF(AND(B752:D752="",G752:P752=""),"",V752*Av_Cost_Coll/W752)</f>
        <v>0</v>
      </c>
      <c r="Y752" s="8" cm="1">
        <f t="array" ref="Y752">IF(AND(B752:D752="",G752:P752=""),"",VLOOKUP(CONCATENATE(M752,"-",N752),Likelihood,2,FALSE))</f>
        <v>43</v>
      </c>
      <c r="Z752" s="8" t="str" cm="1">
        <f t="array" ref="Z752">IF(AND(B752:D752="",G752:P752=""),"",IF(X752&gt;=2,IF(Y752&gt;50,"P1","P3"),IF(X752&gt;0,IF(Y752&gt;50,"P2","P5"),IF(Y752&gt;50,"P4","P6"))))</f>
        <v>P6</v>
      </c>
    </row>
    <row r="753" spans="1:26" x14ac:dyDescent="0.35">
      <c r="A753" t="s">
        <v>197</v>
      </c>
      <c r="B753">
        <v>752</v>
      </c>
      <c r="C753" t="s">
        <v>337</v>
      </c>
      <c r="D753" t="s">
        <v>52</v>
      </c>
      <c r="E753" s="5" t="s">
        <v>112</v>
      </c>
      <c r="F753" s="5" t="s">
        <v>153</v>
      </c>
      <c r="G753">
        <v>700</v>
      </c>
      <c r="H753">
        <v>774</v>
      </c>
      <c r="I753" t="s">
        <v>154</v>
      </c>
      <c r="J753" t="s">
        <v>13</v>
      </c>
      <c r="K753">
        <v>0.3</v>
      </c>
      <c r="L753">
        <v>0.42000000000000004</v>
      </c>
      <c r="M753">
        <v>2</v>
      </c>
      <c r="N753">
        <v>1</v>
      </c>
      <c r="O753">
        <v>1</v>
      </c>
      <c r="P753">
        <v>4200</v>
      </c>
      <c r="Q753" s="8" t="str" cm="1">
        <f t="array" ref="Q753">IF(AND(B753="",D753="",G753:H753="",J753:P753),"",IF(OR(B753="",D753="",AND(D753&lt;&gt;"A",D753&lt;&gt;"B",D753&lt;&gt;"C",D753&lt;&gt;"D",D753&lt;&gt;"U"),G753&lt;0,H753&lt;G753,AND(J753&lt;&gt;"BC",J753&lt;&gt;"SG",J753&lt;&gt;"KQ",J753&lt;&gt;"R"),J753="",K753="",L753="",L753&lt; 0,OR(M753="",M753&gt;15),OR(N753="",N753&gt;15),O753="",P753=""),"ERROR - Please check inputs",""))</f>
        <v/>
      </c>
      <c r="R753" s="8" cm="1">
        <f t="array" ref="R753">IF(AND(B753:D753="",G753:P753=""),"",H753-G753)</f>
        <v>74</v>
      </c>
      <c r="S753" s="8" cm="1">
        <f t="array" ref="S753">IF(AND(B753:D753="",G753:P753=""),"",P753*R753/1000*365)</f>
        <v>113442</v>
      </c>
      <c r="T753" s="8" cm="1">
        <f t="array" ref="T753">IF(AND(B753:D753="",G753:P753=""),"",MAX(0,K753-L753))</f>
        <v>0</v>
      </c>
      <c r="U753" s="8" cm="1">
        <f t="array" ref="U753">IF(AND(B753:D753="",G753:P753=""),"",VLOOKUP(J753,ABen_Rates,3,FALSE)*T753*S753)</f>
        <v>0</v>
      </c>
      <c r="V753" s="8" cm="1">
        <f t="array" ref="V753">IF(AND(B753:D753="",G753:P753=""),"",VLOOKUP(D753,Treatment_Life,2,FALSE)*U753)</f>
        <v>0</v>
      </c>
      <c r="W753" s="8" cm="1">
        <f t="array" ref="W753">IF(AND(B753:D753="",G753:P753=""),"",(H753-G753)*O753*Lane_Width*Cost_m2)</f>
        <v>1598.4</v>
      </c>
      <c r="X753" s="8" cm="1">
        <f t="array" ref="X753">IF(AND(B753:D753="",G753:P753=""),"",V753*Av_Cost_Coll/W753)</f>
        <v>0</v>
      </c>
      <c r="Y753" s="8" cm="1">
        <f t="array" ref="Y753">IF(AND(B753:D753="",G753:P753=""),"",VLOOKUP(CONCATENATE(M753,"-",N753),Likelihood,2,FALSE))</f>
        <v>59</v>
      </c>
      <c r="Z753" s="8" t="str" cm="1">
        <f t="array" ref="Z753">IF(AND(B753:D753="",G753:P753=""),"",IF(X753&gt;=2,IF(Y753&gt;50,"P1","P3"),IF(X753&gt;0,IF(Y753&gt;50,"P2","P5"),IF(Y753&gt;50,"P4","P6"))))</f>
        <v>P4</v>
      </c>
    </row>
    <row r="754" spans="1:26" x14ac:dyDescent="0.35">
      <c r="A754" t="s">
        <v>197</v>
      </c>
      <c r="B754">
        <v>753</v>
      </c>
      <c r="C754" t="s">
        <v>337</v>
      </c>
      <c r="D754" t="s">
        <v>52</v>
      </c>
      <c r="E754" s="5" t="s">
        <v>112</v>
      </c>
      <c r="F754" s="5" t="s">
        <v>153</v>
      </c>
      <c r="G754">
        <v>0</v>
      </c>
      <c r="H754">
        <v>62</v>
      </c>
      <c r="I754" t="s">
        <v>172</v>
      </c>
      <c r="J754" t="s">
        <v>13</v>
      </c>
      <c r="K754">
        <v>0.3</v>
      </c>
      <c r="L754">
        <v>0.49</v>
      </c>
      <c r="M754">
        <v>8</v>
      </c>
      <c r="N754">
        <v>0</v>
      </c>
      <c r="O754">
        <v>1</v>
      </c>
      <c r="P754">
        <v>4200</v>
      </c>
      <c r="Q754" s="8" t="str" cm="1">
        <f t="array" ref="Q754">IF(AND(B754="",D754="",G754:H754="",J754:P754),"",IF(OR(B754="",D754="",AND(D754&lt;&gt;"A",D754&lt;&gt;"B",D754&lt;&gt;"C",D754&lt;&gt;"D",D754&lt;&gt;"U"),G754&lt;0,H754&lt;G754,AND(J754&lt;&gt;"BC",J754&lt;&gt;"SG",J754&lt;&gt;"KQ",J754&lt;&gt;"R"),J754="",K754="",L754="",L754&lt; 0,OR(M754="",M754&gt;15),OR(N754="",N754&gt;15),O754="",P754=""),"ERROR - Please check inputs",""))</f>
        <v/>
      </c>
      <c r="R754" s="8" cm="1">
        <f t="array" ref="R754">IF(AND(B754:D754="",G754:P754=""),"",H754-G754)</f>
        <v>62</v>
      </c>
      <c r="S754" s="8" cm="1">
        <f t="array" ref="S754">IF(AND(B754:D754="",G754:P754=""),"",P754*R754/1000*365)</f>
        <v>95045.999999999985</v>
      </c>
      <c r="T754" s="8" cm="1">
        <f t="array" ref="T754">IF(AND(B754:D754="",G754:P754=""),"",MAX(0,K754-L754))</f>
        <v>0</v>
      </c>
      <c r="U754" s="8" cm="1">
        <f t="array" ref="U754">IF(AND(B754:D754="",G754:P754=""),"",VLOOKUP(J754,ABen_Rates,3,FALSE)*T754*S754)</f>
        <v>0</v>
      </c>
      <c r="V754" s="8" cm="1">
        <f t="array" ref="V754">IF(AND(B754:D754="",G754:P754=""),"",VLOOKUP(D754,Treatment_Life,2,FALSE)*U754)</f>
        <v>0</v>
      </c>
      <c r="W754" s="8" cm="1">
        <f t="array" ref="W754">IF(AND(B754:D754="",G754:P754=""),"",(H754-G754)*O754*Lane_Width*Cost_m2)</f>
        <v>1339.2</v>
      </c>
      <c r="X754" s="8" cm="1">
        <f t="array" ref="X754">IF(AND(B754:D754="",G754:P754=""),"",V754*Av_Cost_Coll/W754)</f>
        <v>0</v>
      </c>
      <c r="Y754" s="8" cm="1">
        <f t="array" ref="Y754">IF(AND(B754:D754="",G754:P754=""),"",VLOOKUP(CONCATENATE(M754,"-",N754),Likelihood,2,FALSE))</f>
        <v>9</v>
      </c>
      <c r="Z754" s="8" t="str" cm="1">
        <f t="array" ref="Z754">IF(AND(B754:D754="",G754:P754=""),"",IF(X754&gt;=2,IF(Y754&gt;50,"P1","P3"),IF(X754&gt;0,IF(Y754&gt;50,"P2","P5"),IF(Y754&gt;50,"P4","P6"))))</f>
        <v>P6</v>
      </c>
    </row>
    <row r="755" spans="1:26" x14ac:dyDescent="0.35">
      <c r="A755" t="s">
        <v>197</v>
      </c>
      <c r="B755">
        <v>754</v>
      </c>
      <c r="C755" t="s">
        <v>337</v>
      </c>
      <c r="D755" t="s">
        <v>52</v>
      </c>
      <c r="E755" s="5" t="s">
        <v>112</v>
      </c>
      <c r="F755" s="5" t="s">
        <v>153</v>
      </c>
      <c r="G755">
        <v>436</v>
      </c>
      <c r="H755">
        <v>510</v>
      </c>
      <c r="I755" t="s">
        <v>172</v>
      </c>
      <c r="J755" t="s">
        <v>13</v>
      </c>
      <c r="K755">
        <v>0.3</v>
      </c>
      <c r="L755">
        <v>0.49</v>
      </c>
      <c r="M755">
        <v>2</v>
      </c>
      <c r="N755">
        <v>0</v>
      </c>
      <c r="O755">
        <v>1</v>
      </c>
      <c r="P755">
        <v>4200</v>
      </c>
      <c r="Q755" s="8" t="str" cm="1">
        <f t="array" ref="Q755">IF(AND(B755="",D755="",G755:H755="",J755:P755),"",IF(OR(B755="",D755="",AND(D755&lt;&gt;"A",D755&lt;&gt;"B",D755&lt;&gt;"C",D755&lt;&gt;"D",D755&lt;&gt;"U"),G755&lt;0,H755&lt;G755,AND(J755&lt;&gt;"BC",J755&lt;&gt;"SG",J755&lt;&gt;"KQ",J755&lt;&gt;"R"),J755="",K755="",L755="",L755&lt; 0,OR(M755="",M755&gt;15),OR(N755="",N755&gt;15),O755="",P755=""),"ERROR - Please check inputs",""))</f>
        <v/>
      </c>
      <c r="R755" s="8" cm="1">
        <f t="array" ref="R755">IF(AND(B755:D755="",G755:P755=""),"",H755-G755)</f>
        <v>74</v>
      </c>
      <c r="S755" s="8" cm="1">
        <f t="array" ref="S755">IF(AND(B755:D755="",G755:P755=""),"",P755*R755/1000*365)</f>
        <v>113442</v>
      </c>
      <c r="T755" s="8" cm="1">
        <f t="array" ref="T755">IF(AND(B755:D755="",G755:P755=""),"",MAX(0,K755-L755))</f>
        <v>0</v>
      </c>
      <c r="U755" s="8" cm="1">
        <f t="array" ref="U755">IF(AND(B755:D755="",G755:P755=""),"",VLOOKUP(J755,ABen_Rates,3,FALSE)*T755*S755)</f>
        <v>0</v>
      </c>
      <c r="V755" s="8" cm="1">
        <f t="array" ref="V755">IF(AND(B755:D755="",G755:P755=""),"",VLOOKUP(D755,Treatment_Life,2,FALSE)*U755)</f>
        <v>0</v>
      </c>
      <c r="W755" s="8" cm="1">
        <f t="array" ref="W755">IF(AND(B755:D755="",G755:P755=""),"",(H755-G755)*O755*Lane_Width*Cost_m2)</f>
        <v>1598.4</v>
      </c>
      <c r="X755" s="8" cm="1">
        <f t="array" ref="X755">IF(AND(B755:D755="",G755:P755=""),"",V755*Av_Cost_Coll/W755)</f>
        <v>0</v>
      </c>
      <c r="Y755" s="8" cm="1">
        <f t="array" ref="Y755">IF(AND(B755:D755="",G755:P755=""),"",VLOOKUP(CONCATENATE(M755,"-",N755),Likelihood,2,FALSE))</f>
        <v>36</v>
      </c>
      <c r="Z755" s="8" t="str" cm="1">
        <f t="array" ref="Z755">IF(AND(B755:D755="",G755:P755=""),"",IF(X755&gt;=2,IF(Y755&gt;50,"P1","P3"),IF(X755&gt;0,IF(Y755&gt;50,"P2","P5"),IF(Y755&gt;50,"P4","P6"))))</f>
        <v>P6</v>
      </c>
    </row>
    <row r="756" spans="1:26" x14ac:dyDescent="0.35">
      <c r="A756" t="s">
        <v>197</v>
      </c>
      <c r="B756">
        <v>755</v>
      </c>
      <c r="C756" t="s">
        <v>338</v>
      </c>
      <c r="D756" t="s">
        <v>52</v>
      </c>
      <c r="E756" s="5" t="s">
        <v>112</v>
      </c>
      <c r="F756" s="5" t="s">
        <v>173</v>
      </c>
      <c r="G756">
        <v>0</v>
      </c>
      <c r="H756">
        <v>10</v>
      </c>
      <c r="I756" t="s">
        <v>154</v>
      </c>
      <c r="J756" t="s">
        <v>16</v>
      </c>
      <c r="K756">
        <v>0.5</v>
      </c>
      <c r="L756">
        <v>0.4</v>
      </c>
      <c r="M756">
        <v>5</v>
      </c>
      <c r="N756">
        <v>3</v>
      </c>
      <c r="O756">
        <v>2</v>
      </c>
      <c r="P756">
        <v>4200</v>
      </c>
      <c r="Q756" s="8" t="str" cm="1">
        <f t="array" ref="Q756">IF(AND(B756="",D756="",G756:H756="",J756:P756),"",IF(OR(B756="",D756="",AND(D756&lt;&gt;"A",D756&lt;&gt;"B",D756&lt;&gt;"C",D756&lt;&gt;"D",D756&lt;&gt;"U"),G756&lt;0,H756&lt;G756,AND(J756&lt;&gt;"BC",J756&lt;&gt;"SG",J756&lt;&gt;"KQ",J756&lt;&gt;"R"),J756="",K756="",L756="",L756&lt; 0,OR(M756="",M756&gt;15),OR(N756="",N756&gt;15),O756="",P756=""),"ERROR - Please check inputs",""))</f>
        <v/>
      </c>
      <c r="R756" s="8" cm="1">
        <f t="array" ref="R756">IF(AND(B756:D756="",G756:P756=""),"",H756-G756)</f>
        <v>10</v>
      </c>
      <c r="S756" s="8" cm="1">
        <f t="array" ref="S756">IF(AND(B756:D756="",G756:P756=""),"",P756*R756/1000*365)</f>
        <v>15330</v>
      </c>
      <c r="T756" s="8" cm="1">
        <f t="array" ref="T756">IF(AND(B756:D756="",G756:P756=""),"",MAX(0,K756-L756))</f>
        <v>9.9999999999999978E-2</v>
      </c>
      <c r="U756" s="8" cm="1">
        <f t="array" ref="U756">IF(AND(B756:D756="",G756:P756=""),"",VLOOKUP(J756,ABen_Rates,3,FALSE)*T756*S756)</f>
        <v>1.8549299999999999E-3</v>
      </c>
      <c r="V756" s="8" cm="1">
        <f t="array" ref="V756">IF(AND(B756:D756="",G756:P756=""),"",VLOOKUP(D756,Treatment_Life,2,FALSE)*U756)</f>
        <v>2.0404229999999999E-2</v>
      </c>
      <c r="W756" s="8" cm="1">
        <f t="array" ref="W756">IF(AND(B756:D756="",G756:P756=""),"",(H756-G756)*O756*Lane_Width*Cost_m2)</f>
        <v>432</v>
      </c>
      <c r="X756" s="8" cm="1">
        <f t="array" ref="X756">IF(AND(B756:D756="",G756:P756=""),"",V756*Av_Cost_Coll/W756)</f>
        <v>6.2963580754861104</v>
      </c>
      <c r="Y756" s="8" cm="1">
        <f t="array" ref="Y756">IF(AND(B756:D756="",G756:P756=""),"",VLOOKUP(CONCATENATE(M756,"-",N756),Likelihood,2,FALSE))</f>
        <v>79</v>
      </c>
      <c r="Z756" s="8" t="str" cm="1">
        <f t="array" ref="Z756">IF(AND(B756:D756="",G756:P756=""),"",IF(X756&gt;=2,IF(Y756&gt;50,"P1","P3"),IF(X756&gt;0,IF(Y756&gt;50,"P2","P5"),IF(Y756&gt;50,"P4","P6"))))</f>
        <v>P1</v>
      </c>
    </row>
    <row r="757" spans="1:26" x14ac:dyDescent="0.35">
      <c r="A757" t="s">
        <v>197</v>
      </c>
      <c r="B757">
        <v>756</v>
      </c>
      <c r="C757" t="s">
        <v>338</v>
      </c>
      <c r="D757" t="s">
        <v>52</v>
      </c>
      <c r="E757" s="5" t="s">
        <v>112</v>
      </c>
      <c r="F757" s="5" t="s">
        <v>173</v>
      </c>
      <c r="G757">
        <v>10</v>
      </c>
      <c r="H757">
        <v>30</v>
      </c>
      <c r="I757" t="s">
        <v>154</v>
      </c>
      <c r="J757" t="s">
        <v>16</v>
      </c>
      <c r="K757">
        <v>0.5</v>
      </c>
      <c r="L757">
        <v>0.33</v>
      </c>
      <c r="M757">
        <v>2</v>
      </c>
      <c r="N757">
        <v>1</v>
      </c>
      <c r="O757">
        <v>2</v>
      </c>
      <c r="P757">
        <v>4200</v>
      </c>
      <c r="Q757" s="8" t="str" cm="1">
        <f t="array" ref="Q757">IF(AND(B757="",D757="",G757:H757="",J757:P757),"",IF(OR(B757="",D757="",AND(D757&lt;&gt;"A",D757&lt;&gt;"B",D757&lt;&gt;"C",D757&lt;&gt;"D",D757&lt;&gt;"U"),G757&lt;0,H757&lt;G757,AND(J757&lt;&gt;"BC",J757&lt;&gt;"SG",J757&lt;&gt;"KQ",J757&lt;&gt;"R"),J757="",K757="",L757="",L757&lt; 0,OR(M757="",M757&gt;15),OR(N757="",N757&gt;15),O757="",P757=""),"ERROR - Please check inputs",""))</f>
        <v/>
      </c>
      <c r="R757" s="8" cm="1">
        <f t="array" ref="R757">IF(AND(B757:D757="",G757:P757=""),"",H757-G757)</f>
        <v>20</v>
      </c>
      <c r="S757" s="8" cm="1">
        <f t="array" ref="S757">IF(AND(B757:D757="",G757:P757=""),"",P757*R757/1000*365)</f>
        <v>30660</v>
      </c>
      <c r="T757" s="8" cm="1">
        <f t="array" ref="T757">IF(AND(B757:D757="",G757:P757=""),"",MAX(0,K757-L757))</f>
        <v>0.16999999999999998</v>
      </c>
      <c r="U757" s="8" cm="1">
        <f t="array" ref="U757">IF(AND(B757:D757="",G757:P757=""),"",VLOOKUP(J757,ABen_Rates,3,FALSE)*T757*S757)</f>
        <v>6.3067619999999996E-3</v>
      </c>
      <c r="V757" s="8" cm="1">
        <f t="array" ref="V757">IF(AND(B757:D757="",G757:P757=""),"",VLOOKUP(D757,Treatment_Life,2,FALSE)*U757)</f>
        <v>6.9374381999999998E-2</v>
      </c>
      <c r="W757" s="8" cm="1">
        <f t="array" ref="W757">IF(AND(B757:D757="",G757:P757=""),"",(H757-G757)*O757*Lane_Width*Cost_m2)</f>
        <v>864</v>
      </c>
      <c r="X757" s="8" cm="1">
        <f t="array" ref="X757">IF(AND(B757:D757="",G757:P757=""),"",V757*Av_Cost_Coll/W757)</f>
        <v>10.703808728326388</v>
      </c>
      <c r="Y757" s="8" cm="1">
        <f t="array" ref="Y757">IF(AND(B757:D757="",G757:P757=""),"",VLOOKUP(CONCATENATE(M757,"-",N757),Likelihood,2,FALSE))</f>
        <v>59</v>
      </c>
      <c r="Z757" s="8" t="str" cm="1">
        <f t="array" ref="Z757">IF(AND(B757:D757="",G757:P757=""),"",IF(X757&gt;=2,IF(Y757&gt;50,"P1","P3"),IF(X757&gt;0,IF(Y757&gt;50,"P2","P5"),IF(Y757&gt;50,"P4","P6"))))</f>
        <v>P1</v>
      </c>
    </row>
    <row r="758" spans="1:26" x14ac:dyDescent="0.35">
      <c r="A758" t="s">
        <v>197</v>
      </c>
      <c r="B758">
        <v>757</v>
      </c>
      <c r="C758" t="s">
        <v>338</v>
      </c>
      <c r="D758" t="s">
        <v>52</v>
      </c>
      <c r="E758" s="5" t="s">
        <v>112</v>
      </c>
      <c r="F758" s="5" t="s">
        <v>173</v>
      </c>
      <c r="G758">
        <v>30</v>
      </c>
      <c r="H758">
        <v>40</v>
      </c>
      <c r="I758" t="s">
        <v>154</v>
      </c>
      <c r="J758" t="s">
        <v>16</v>
      </c>
      <c r="K758">
        <v>0.5</v>
      </c>
      <c r="L758">
        <v>0.39</v>
      </c>
      <c r="M758">
        <v>5</v>
      </c>
      <c r="N758">
        <v>3</v>
      </c>
      <c r="O758">
        <v>2</v>
      </c>
      <c r="P758">
        <v>4200</v>
      </c>
      <c r="Q758" s="8" t="str" cm="1">
        <f t="array" ref="Q758">IF(AND(B758="",D758="",G758:H758="",J758:P758),"",IF(OR(B758="",D758="",AND(D758&lt;&gt;"A",D758&lt;&gt;"B",D758&lt;&gt;"C",D758&lt;&gt;"D",D758&lt;&gt;"U"),G758&lt;0,H758&lt;G758,AND(J758&lt;&gt;"BC",J758&lt;&gt;"SG",J758&lt;&gt;"KQ",J758&lt;&gt;"R"),J758="",K758="",L758="",L758&lt; 0,OR(M758="",M758&gt;15),OR(N758="",N758&gt;15),O758="",P758=""),"ERROR - Please check inputs",""))</f>
        <v/>
      </c>
      <c r="R758" s="8" cm="1">
        <f t="array" ref="R758">IF(AND(B758:D758="",G758:P758=""),"",H758-G758)</f>
        <v>10</v>
      </c>
      <c r="S758" s="8" cm="1">
        <f t="array" ref="S758">IF(AND(B758:D758="",G758:P758=""),"",P758*R758/1000*365)</f>
        <v>15330</v>
      </c>
      <c r="T758" s="8" cm="1">
        <f t="array" ref="T758">IF(AND(B758:D758="",G758:P758=""),"",MAX(0,K758-L758))</f>
        <v>0.10999999999999999</v>
      </c>
      <c r="U758" s="8" cm="1">
        <f t="array" ref="U758">IF(AND(B758:D758="",G758:P758=""),"",VLOOKUP(J758,ABen_Rates,3,FALSE)*T758*S758)</f>
        <v>2.040423E-3</v>
      </c>
      <c r="V758" s="8" cm="1">
        <f t="array" ref="V758">IF(AND(B758:D758="",G758:P758=""),"",VLOOKUP(D758,Treatment_Life,2,FALSE)*U758)</f>
        <v>2.2444652999999998E-2</v>
      </c>
      <c r="W758" s="8" cm="1">
        <f t="array" ref="W758">IF(AND(B758:D758="",G758:P758=""),"",(H758-G758)*O758*Lane_Width*Cost_m2)</f>
        <v>432</v>
      </c>
      <c r="X758" s="8" cm="1">
        <f t="array" ref="X758">IF(AND(B758:D758="",G758:P758=""),"",V758*Av_Cost_Coll/W758)</f>
        <v>6.9259938830347219</v>
      </c>
      <c r="Y758" s="8" cm="1">
        <f t="array" ref="Y758">IF(AND(B758:D758="",G758:P758=""),"",VLOOKUP(CONCATENATE(M758,"-",N758),Likelihood,2,FALSE))</f>
        <v>79</v>
      </c>
      <c r="Z758" s="8" t="str" cm="1">
        <f t="array" ref="Z758">IF(AND(B758:D758="",G758:P758=""),"",IF(X758&gt;=2,IF(Y758&gt;50,"P1","P3"),IF(X758&gt;0,IF(Y758&gt;50,"P2","P5"),IF(Y758&gt;50,"P4","P6"))))</f>
        <v>P1</v>
      </c>
    </row>
    <row r="759" spans="1:26" x14ac:dyDescent="0.35">
      <c r="A759" t="s">
        <v>197</v>
      </c>
      <c r="B759">
        <v>758</v>
      </c>
      <c r="C759" t="s">
        <v>339</v>
      </c>
      <c r="D759" t="s">
        <v>52</v>
      </c>
      <c r="E759" s="5" t="s">
        <v>112</v>
      </c>
      <c r="F759" s="5" t="s">
        <v>153</v>
      </c>
      <c r="G759">
        <v>0</v>
      </c>
      <c r="H759">
        <v>21</v>
      </c>
      <c r="I759" t="s">
        <v>154</v>
      </c>
      <c r="J759" t="s">
        <v>13</v>
      </c>
      <c r="K759">
        <v>0.3</v>
      </c>
      <c r="L759">
        <v>0.52</v>
      </c>
      <c r="M759">
        <v>0</v>
      </c>
      <c r="N759">
        <v>0</v>
      </c>
      <c r="O759">
        <v>1</v>
      </c>
      <c r="P759">
        <v>4200</v>
      </c>
      <c r="Q759" s="8" t="str" cm="1">
        <f t="array" ref="Q759">IF(AND(B759="",D759="",G759:H759="",J759:P759),"",IF(OR(B759="",D759="",AND(D759&lt;&gt;"A",D759&lt;&gt;"B",D759&lt;&gt;"C",D759&lt;&gt;"D",D759&lt;&gt;"U"),G759&lt;0,H759&lt;G759,AND(J759&lt;&gt;"BC",J759&lt;&gt;"SG",J759&lt;&gt;"KQ",J759&lt;&gt;"R"),J759="",K759="",L759="",L759&lt; 0,OR(M759="",M759&gt;15),OR(N759="",N759&gt;15),O759="",P759=""),"ERROR - Please check inputs",""))</f>
        <v/>
      </c>
      <c r="R759" s="8" cm="1">
        <f t="array" ref="R759">IF(AND(B759:D759="",G759:P759=""),"",H759-G759)</f>
        <v>21</v>
      </c>
      <c r="S759" s="8" cm="1">
        <f t="array" ref="S759">IF(AND(B759:D759="",G759:P759=""),"",P759*R759/1000*365)</f>
        <v>32193</v>
      </c>
      <c r="T759" s="8" cm="1">
        <f t="array" ref="T759">IF(AND(B759:D759="",G759:P759=""),"",MAX(0,K759-L759))</f>
        <v>0</v>
      </c>
      <c r="U759" s="8" cm="1">
        <f t="array" ref="U759">IF(AND(B759:D759="",G759:P759=""),"",VLOOKUP(J759,ABen_Rates,3,FALSE)*T759*S759)</f>
        <v>0</v>
      </c>
      <c r="V759" s="8" cm="1">
        <f t="array" ref="V759">IF(AND(B759:D759="",G759:P759=""),"",VLOOKUP(D759,Treatment_Life,2,FALSE)*U759)</f>
        <v>0</v>
      </c>
      <c r="W759" s="8" cm="1">
        <f t="array" ref="W759">IF(AND(B759:D759="",G759:P759=""),"",(H759-G759)*O759*Lane_Width*Cost_m2)</f>
        <v>453.6</v>
      </c>
      <c r="X759" s="8" cm="1">
        <f t="array" ref="X759">IF(AND(B759:D759="",G759:P759=""),"",V759*Av_Cost_Coll/W759)</f>
        <v>0</v>
      </c>
      <c r="Y759" s="8" cm="1">
        <f t="array" ref="Y759">IF(AND(B759:D759="",G759:P759=""),"",VLOOKUP(CONCATENATE(M759,"-",N759),Likelihood,2,FALSE))</f>
        <v>50</v>
      </c>
      <c r="Z759" s="8" t="str" cm="1">
        <f t="array" ref="Z759">IF(AND(B759:D759="",G759:P759=""),"",IF(X759&gt;=2,IF(Y759&gt;50,"P1","P3"),IF(X759&gt;0,IF(Y759&gt;50,"P2","P5"),IF(Y759&gt;50,"P4","P6"))))</f>
        <v>P6</v>
      </c>
    </row>
    <row r="760" spans="1:26" x14ac:dyDescent="0.35">
      <c r="A760" t="s">
        <v>197</v>
      </c>
      <c r="B760">
        <v>759</v>
      </c>
      <c r="C760" t="s">
        <v>339</v>
      </c>
      <c r="D760" t="s">
        <v>52</v>
      </c>
      <c r="E760" s="5" t="s">
        <v>112</v>
      </c>
      <c r="F760" s="5" t="s">
        <v>153</v>
      </c>
      <c r="G760">
        <v>161</v>
      </c>
      <c r="H760">
        <v>231</v>
      </c>
      <c r="I760" t="s">
        <v>154</v>
      </c>
      <c r="J760" t="s">
        <v>13</v>
      </c>
      <c r="K760">
        <v>0.3</v>
      </c>
      <c r="L760">
        <v>0.46100000000000002</v>
      </c>
      <c r="M760">
        <v>1</v>
      </c>
      <c r="N760">
        <v>0</v>
      </c>
      <c r="O760">
        <v>1</v>
      </c>
      <c r="P760">
        <v>4200</v>
      </c>
      <c r="Q760" s="8" t="str" cm="1">
        <f t="array" ref="Q760">IF(AND(B760="",D760="",G760:H760="",J760:P760),"",IF(OR(B760="",D760="",AND(D760&lt;&gt;"A",D760&lt;&gt;"B",D760&lt;&gt;"C",D760&lt;&gt;"D",D760&lt;&gt;"U"),G760&lt;0,H760&lt;G760,AND(J760&lt;&gt;"BC",J760&lt;&gt;"SG",J760&lt;&gt;"KQ",J760&lt;&gt;"R"),J760="",K760="",L760="",L760&lt; 0,OR(M760="",M760&gt;15),OR(N760="",N760&gt;15),O760="",P760=""),"ERROR - Please check inputs",""))</f>
        <v/>
      </c>
      <c r="R760" s="8" cm="1">
        <f t="array" ref="R760">IF(AND(B760:D760="",G760:P760=""),"",H760-G760)</f>
        <v>70</v>
      </c>
      <c r="S760" s="8" cm="1">
        <f t="array" ref="S760">IF(AND(B760:D760="",G760:P760=""),"",P760*R760/1000*365)</f>
        <v>107310</v>
      </c>
      <c r="T760" s="8" cm="1">
        <f t="array" ref="T760">IF(AND(B760:D760="",G760:P760=""),"",MAX(0,K760-L760))</f>
        <v>0</v>
      </c>
      <c r="U760" s="8" cm="1">
        <f t="array" ref="U760">IF(AND(B760:D760="",G760:P760=""),"",VLOOKUP(J760,ABen_Rates,3,FALSE)*T760*S760)</f>
        <v>0</v>
      </c>
      <c r="V760" s="8" cm="1">
        <f t="array" ref="V760">IF(AND(B760:D760="",G760:P760=""),"",VLOOKUP(D760,Treatment_Life,2,FALSE)*U760)</f>
        <v>0</v>
      </c>
      <c r="W760" s="8" cm="1">
        <f t="array" ref="W760">IF(AND(B760:D760="",G760:P760=""),"",(H760-G760)*O760*Lane_Width*Cost_m2)</f>
        <v>1512</v>
      </c>
      <c r="X760" s="8" cm="1">
        <f t="array" ref="X760">IF(AND(B760:D760="",G760:P760=""),"",V760*Av_Cost_Coll/W760)</f>
        <v>0</v>
      </c>
      <c r="Y760" s="8" cm="1">
        <f t="array" ref="Y760">IF(AND(B760:D760="",G760:P760=""),"",VLOOKUP(CONCATENATE(M760,"-",N760),Likelihood,2,FALSE))</f>
        <v>43</v>
      </c>
      <c r="Z760" s="8" t="str" cm="1">
        <f t="array" ref="Z760">IF(AND(B760:D760="",G760:P760=""),"",IF(X760&gt;=2,IF(Y760&gt;50,"P1","P3"),IF(X760&gt;0,IF(Y760&gt;50,"P2","P5"),IF(Y760&gt;50,"P4","P6"))))</f>
        <v>P6</v>
      </c>
    </row>
    <row r="761" spans="1:26" x14ac:dyDescent="0.35">
      <c r="A761" t="s">
        <v>197</v>
      </c>
      <c r="B761">
        <v>760</v>
      </c>
      <c r="C761" t="s">
        <v>339</v>
      </c>
      <c r="D761" t="s">
        <v>52</v>
      </c>
      <c r="E761" s="5" t="s">
        <v>112</v>
      </c>
      <c r="F761" s="5" t="s">
        <v>153</v>
      </c>
      <c r="G761">
        <v>0</v>
      </c>
      <c r="H761">
        <v>71</v>
      </c>
      <c r="I761" t="s">
        <v>172</v>
      </c>
      <c r="J761" t="s">
        <v>13</v>
      </c>
      <c r="K761">
        <v>0.3</v>
      </c>
      <c r="L761">
        <v>0.46</v>
      </c>
      <c r="M761">
        <v>0</v>
      </c>
      <c r="N761">
        <v>0</v>
      </c>
      <c r="O761">
        <v>1</v>
      </c>
      <c r="P761">
        <v>4200</v>
      </c>
      <c r="Q761" s="8" t="str" cm="1">
        <f t="array" ref="Q761">IF(AND(B761="",D761="",G761:H761="",J761:P761),"",IF(OR(B761="",D761="",AND(D761&lt;&gt;"A",D761&lt;&gt;"B",D761&lt;&gt;"C",D761&lt;&gt;"D",D761&lt;&gt;"U"),G761&lt;0,H761&lt;G761,AND(J761&lt;&gt;"BC",J761&lt;&gt;"SG",J761&lt;&gt;"KQ",J761&lt;&gt;"R"),J761="",K761="",L761="",L761&lt; 0,OR(M761="",M761&gt;15),OR(N761="",N761&gt;15),O761="",P761=""),"ERROR - Please check inputs",""))</f>
        <v/>
      </c>
      <c r="R761" s="8" cm="1">
        <f t="array" ref="R761">IF(AND(B761:D761="",G761:P761=""),"",H761-G761)</f>
        <v>71</v>
      </c>
      <c r="S761" s="8" cm="1">
        <f t="array" ref="S761">IF(AND(B761:D761="",G761:P761=""),"",P761*R761/1000*365)</f>
        <v>108843</v>
      </c>
      <c r="T761" s="8" cm="1">
        <f t="array" ref="T761">IF(AND(B761:D761="",G761:P761=""),"",MAX(0,K761-L761))</f>
        <v>0</v>
      </c>
      <c r="U761" s="8" cm="1">
        <f t="array" ref="U761">IF(AND(B761:D761="",G761:P761=""),"",VLOOKUP(J761,ABen_Rates,3,FALSE)*T761*S761)</f>
        <v>0</v>
      </c>
      <c r="V761" s="8" cm="1">
        <f t="array" ref="V761">IF(AND(B761:D761="",G761:P761=""),"",VLOOKUP(D761,Treatment_Life,2,FALSE)*U761)</f>
        <v>0</v>
      </c>
      <c r="W761" s="8" cm="1">
        <f t="array" ref="W761">IF(AND(B761:D761="",G761:P761=""),"",(H761-G761)*O761*Lane_Width*Cost_m2)</f>
        <v>1533.6</v>
      </c>
      <c r="X761" s="8" cm="1">
        <f t="array" ref="X761">IF(AND(B761:D761="",G761:P761=""),"",V761*Av_Cost_Coll/W761)</f>
        <v>0</v>
      </c>
      <c r="Y761" s="8" cm="1">
        <f t="array" ref="Y761">IF(AND(B761:D761="",G761:P761=""),"",VLOOKUP(CONCATENATE(M761,"-",N761),Likelihood,2,FALSE))</f>
        <v>50</v>
      </c>
      <c r="Z761" s="8" t="str" cm="1">
        <f t="array" ref="Z761">IF(AND(B761:D761="",G761:P761=""),"",IF(X761&gt;=2,IF(Y761&gt;50,"P1","P3"),IF(X761&gt;0,IF(Y761&gt;50,"P2","P5"),IF(Y761&gt;50,"P4","P6"))))</f>
        <v>P6</v>
      </c>
    </row>
    <row r="762" spans="1:26" x14ac:dyDescent="0.35">
      <c r="A762" t="s">
        <v>197</v>
      </c>
      <c r="B762">
        <v>761</v>
      </c>
      <c r="C762" t="s">
        <v>339</v>
      </c>
      <c r="D762" t="s">
        <v>52</v>
      </c>
      <c r="E762" s="5" t="s">
        <v>112</v>
      </c>
      <c r="F762" s="5" t="s">
        <v>153</v>
      </c>
      <c r="G762">
        <v>211</v>
      </c>
      <c r="H762">
        <v>231</v>
      </c>
      <c r="I762" t="s">
        <v>172</v>
      </c>
      <c r="J762" t="s">
        <v>13</v>
      </c>
      <c r="K762">
        <v>0.3</v>
      </c>
      <c r="L762">
        <v>0.435</v>
      </c>
      <c r="M762">
        <v>1</v>
      </c>
      <c r="N762">
        <v>0</v>
      </c>
      <c r="O762">
        <v>1</v>
      </c>
      <c r="P762">
        <v>4200</v>
      </c>
      <c r="Q762" s="8" t="str" cm="1">
        <f t="array" ref="Q762">IF(AND(B762="",D762="",G762:H762="",J762:P762),"",IF(OR(B762="",D762="",AND(D762&lt;&gt;"A",D762&lt;&gt;"B",D762&lt;&gt;"C",D762&lt;&gt;"D",D762&lt;&gt;"U"),G762&lt;0,H762&lt;G762,AND(J762&lt;&gt;"BC",J762&lt;&gt;"SG",J762&lt;&gt;"KQ",J762&lt;&gt;"R"),J762="",K762="",L762="",L762&lt; 0,OR(M762="",M762&gt;15),OR(N762="",N762&gt;15),O762="",P762=""),"ERROR - Please check inputs",""))</f>
        <v/>
      </c>
      <c r="R762" s="8" cm="1">
        <f t="array" ref="R762">IF(AND(B762:D762="",G762:P762=""),"",H762-G762)</f>
        <v>20</v>
      </c>
      <c r="S762" s="8" cm="1">
        <f t="array" ref="S762">IF(AND(B762:D762="",G762:P762=""),"",P762*R762/1000*365)</f>
        <v>30660</v>
      </c>
      <c r="T762" s="8" cm="1">
        <f t="array" ref="T762">IF(AND(B762:D762="",G762:P762=""),"",MAX(0,K762-L762))</f>
        <v>0</v>
      </c>
      <c r="U762" s="8" cm="1">
        <f t="array" ref="U762">IF(AND(B762:D762="",G762:P762=""),"",VLOOKUP(J762,ABen_Rates,3,FALSE)*T762*S762)</f>
        <v>0</v>
      </c>
      <c r="V762" s="8" cm="1">
        <f t="array" ref="V762">IF(AND(B762:D762="",G762:P762=""),"",VLOOKUP(D762,Treatment_Life,2,FALSE)*U762)</f>
        <v>0</v>
      </c>
      <c r="W762" s="8" cm="1">
        <f t="array" ref="W762">IF(AND(B762:D762="",G762:P762=""),"",(H762-G762)*O762*Lane_Width*Cost_m2)</f>
        <v>432</v>
      </c>
      <c r="X762" s="8" cm="1">
        <f t="array" ref="X762">IF(AND(B762:D762="",G762:P762=""),"",V762*Av_Cost_Coll/W762)</f>
        <v>0</v>
      </c>
      <c r="Y762" s="8" cm="1">
        <f t="array" ref="Y762">IF(AND(B762:D762="",G762:P762=""),"",VLOOKUP(CONCATENATE(M762,"-",N762),Likelihood,2,FALSE))</f>
        <v>43</v>
      </c>
      <c r="Z762" s="8" t="str" cm="1">
        <f t="array" ref="Z762">IF(AND(B762:D762="",G762:P762=""),"",IF(X762&gt;=2,IF(Y762&gt;50,"P1","P3"),IF(X762&gt;0,IF(Y762&gt;50,"P2","P5"),IF(Y762&gt;50,"P4","P6"))))</f>
        <v>P6</v>
      </c>
    </row>
    <row r="763" spans="1:26" x14ac:dyDescent="0.35">
      <c r="A763" t="s">
        <v>197</v>
      </c>
      <c r="B763">
        <v>762</v>
      </c>
      <c r="C763" t="s">
        <v>340</v>
      </c>
      <c r="D763" t="s">
        <v>52</v>
      </c>
      <c r="E763" s="5" t="s">
        <v>112</v>
      </c>
      <c r="F763" s="5" t="s">
        <v>153</v>
      </c>
      <c r="G763">
        <v>130</v>
      </c>
      <c r="H763">
        <v>205</v>
      </c>
      <c r="I763" t="s">
        <v>154</v>
      </c>
      <c r="J763" t="s">
        <v>13</v>
      </c>
      <c r="K763">
        <v>0.3</v>
      </c>
      <c r="L763">
        <v>0.41000000000000003</v>
      </c>
      <c r="M763">
        <v>3</v>
      </c>
      <c r="N763">
        <v>2</v>
      </c>
      <c r="O763">
        <v>1</v>
      </c>
      <c r="P763">
        <v>4200</v>
      </c>
      <c r="Q763" s="8" t="str" cm="1">
        <f t="array" ref="Q763">IF(AND(B763="",D763="",G763:H763="",J763:P763),"",IF(OR(B763="",D763="",AND(D763&lt;&gt;"A",D763&lt;&gt;"B",D763&lt;&gt;"C",D763&lt;&gt;"D",D763&lt;&gt;"U"),G763&lt;0,H763&lt;G763,AND(J763&lt;&gt;"BC",J763&lt;&gt;"SG",J763&lt;&gt;"KQ",J763&lt;&gt;"R"),J763="",K763="",L763="",L763&lt; 0,OR(M763="",M763&gt;15),OR(N763="",N763&gt;15),O763="",P763=""),"ERROR - Please check inputs",""))</f>
        <v/>
      </c>
      <c r="R763" s="8" cm="1">
        <f t="array" ref="R763">IF(AND(B763:D763="",G763:P763=""),"",H763-G763)</f>
        <v>75</v>
      </c>
      <c r="S763" s="8" cm="1">
        <f t="array" ref="S763">IF(AND(B763:D763="",G763:P763=""),"",P763*R763/1000*365)</f>
        <v>114975</v>
      </c>
      <c r="T763" s="8" cm="1">
        <f t="array" ref="T763">IF(AND(B763:D763="",G763:P763=""),"",MAX(0,K763-L763))</f>
        <v>0</v>
      </c>
      <c r="U763" s="8" cm="1">
        <f t="array" ref="U763">IF(AND(B763:D763="",G763:P763=""),"",VLOOKUP(J763,ABen_Rates,3,FALSE)*T763*S763)</f>
        <v>0</v>
      </c>
      <c r="V763" s="8" cm="1">
        <f t="array" ref="V763">IF(AND(B763:D763="",G763:P763=""),"",VLOOKUP(D763,Treatment_Life,2,FALSE)*U763)</f>
        <v>0</v>
      </c>
      <c r="W763" s="8" cm="1">
        <f t="array" ref="W763">IF(AND(B763:D763="",G763:P763=""),"",(H763-G763)*O763*Lane_Width*Cost_m2)</f>
        <v>1620</v>
      </c>
      <c r="X763" s="8" cm="1">
        <f t="array" ref="X763">IF(AND(B763:D763="",G763:P763=""),"",V763*Av_Cost_Coll/W763)</f>
        <v>0</v>
      </c>
      <c r="Y763" s="8" cm="1">
        <f t="array" ref="Y763">IF(AND(B763:D763="",G763:P763=""),"",VLOOKUP(CONCATENATE(M763,"-",N763),Likelihood,2,FALSE))</f>
        <v>73</v>
      </c>
      <c r="Z763" s="8" t="str" cm="1">
        <f t="array" ref="Z763">IF(AND(B763:D763="",G763:P763=""),"",IF(X763&gt;=2,IF(Y763&gt;50,"P1","P3"),IF(X763&gt;0,IF(Y763&gt;50,"P2","P5"),IF(Y763&gt;50,"P4","P6"))))</f>
        <v>P4</v>
      </c>
    </row>
    <row r="764" spans="1:26" x14ac:dyDescent="0.35">
      <c r="A764" t="s">
        <v>197</v>
      </c>
      <c r="B764">
        <v>763</v>
      </c>
      <c r="C764" t="s">
        <v>340</v>
      </c>
      <c r="D764" t="s">
        <v>52</v>
      </c>
      <c r="E764" s="5" t="s">
        <v>112</v>
      </c>
      <c r="F764" s="5" t="s">
        <v>153</v>
      </c>
      <c r="G764">
        <v>0</v>
      </c>
      <c r="H764">
        <v>67</v>
      </c>
      <c r="I764" t="s">
        <v>172</v>
      </c>
      <c r="J764" t="s">
        <v>13</v>
      </c>
      <c r="K764">
        <v>0.3</v>
      </c>
      <c r="L764">
        <v>0.36799999999999999</v>
      </c>
      <c r="M764">
        <v>1</v>
      </c>
      <c r="N764">
        <v>1</v>
      </c>
      <c r="O764">
        <v>1</v>
      </c>
      <c r="P764">
        <v>4200</v>
      </c>
      <c r="Q764" s="8" t="str" cm="1">
        <f t="array" ref="Q764">IF(AND(B764="",D764="",G764:H764="",J764:P764),"",IF(OR(B764="",D764="",AND(D764&lt;&gt;"A",D764&lt;&gt;"B",D764&lt;&gt;"C",D764&lt;&gt;"D",D764&lt;&gt;"U"),G764&lt;0,H764&lt;G764,AND(J764&lt;&gt;"BC",J764&lt;&gt;"SG",J764&lt;&gt;"KQ",J764&lt;&gt;"R"),J764="",K764="",L764="",L764&lt; 0,OR(M764="",M764&gt;15),OR(N764="",N764&gt;15),O764="",P764=""),"ERROR - Please check inputs",""))</f>
        <v/>
      </c>
      <c r="R764" s="8" cm="1">
        <f t="array" ref="R764">IF(AND(B764:D764="",G764:P764=""),"",H764-G764)</f>
        <v>67</v>
      </c>
      <c r="S764" s="8" cm="1">
        <f t="array" ref="S764">IF(AND(B764:D764="",G764:P764=""),"",P764*R764/1000*365)</f>
        <v>102710.99999999999</v>
      </c>
      <c r="T764" s="8" cm="1">
        <f t="array" ref="T764">IF(AND(B764:D764="",G764:P764=""),"",MAX(0,K764-L764))</f>
        <v>0</v>
      </c>
      <c r="U764" s="8" cm="1">
        <f t="array" ref="U764">IF(AND(B764:D764="",G764:P764=""),"",VLOOKUP(J764,ABen_Rates,3,FALSE)*T764*S764)</f>
        <v>0</v>
      </c>
      <c r="V764" s="8" cm="1">
        <f t="array" ref="V764">IF(AND(B764:D764="",G764:P764=""),"",VLOOKUP(D764,Treatment_Life,2,FALSE)*U764)</f>
        <v>0</v>
      </c>
      <c r="W764" s="8" cm="1">
        <f t="array" ref="W764">IF(AND(B764:D764="",G764:P764=""),"",(H764-G764)*O764*Lane_Width*Cost_m2)</f>
        <v>1447.2</v>
      </c>
      <c r="X764" s="8" cm="1">
        <f t="array" ref="X764">IF(AND(B764:D764="",G764:P764=""),"",V764*Av_Cost_Coll/W764)</f>
        <v>0</v>
      </c>
      <c r="Y764" s="8" cm="1">
        <f t="array" ref="Y764">IF(AND(B764:D764="",G764:P764=""),"",VLOOKUP(CONCATENATE(M764,"-",N764),Likelihood,2,FALSE))</f>
        <v>66</v>
      </c>
      <c r="Z764" s="8" t="str" cm="1">
        <f t="array" ref="Z764">IF(AND(B764:D764="",G764:P764=""),"",IF(X764&gt;=2,IF(Y764&gt;50,"P1","P3"),IF(X764&gt;0,IF(Y764&gt;50,"P2","P5"),IF(Y764&gt;50,"P4","P6"))))</f>
        <v>P4</v>
      </c>
    </row>
    <row r="765" spans="1:26" x14ac:dyDescent="0.35">
      <c r="A765" t="s">
        <v>197</v>
      </c>
      <c r="B765">
        <v>764</v>
      </c>
      <c r="C765" t="s">
        <v>340</v>
      </c>
      <c r="D765" t="s">
        <v>52</v>
      </c>
      <c r="E765" s="5" t="s">
        <v>112</v>
      </c>
      <c r="F765" s="5" t="s">
        <v>153</v>
      </c>
      <c r="G765">
        <v>67</v>
      </c>
      <c r="H765">
        <v>180</v>
      </c>
      <c r="I765" t="s">
        <v>172</v>
      </c>
      <c r="J765" t="s">
        <v>7</v>
      </c>
      <c r="K765">
        <v>0.35</v>
      </c>
      <c r="L765">
        <v>0.38</v>
      </c>
      <c r="M765">
        <v>3</v>
      </c>
      <c r="N765">
        <v>2</v>
      </c>
      <c r="O765">
        <v>1</v>
      </c>
      <c r="P765">
        <v>4200</v>
      </c>
      <c r="Q765" s="8" t="str" cm="1">
        <f t="array" ref="Q765">IF(AND(B765="",D765="",G765:H765="",J765:P765),"",IF(OR(B765="",D765="",AND(D765&lt;&gt;"A",D765&lt;&gt;"B",D765&lt;&gt;"C",D765&lt;&gt;"D",D765&lt;&gt;"U"),G765&lt;0,H765&lt;G765,AND(J765&lt;&gt;"BC",J765&lt;&gt;"SG",J765&lt;&gt;"KQ",J765&lt;&gt;"R"),J765="",K765="",L765="",L765&lt; 0,OR(M765="",M765&gt;15),OR(N765="",N765&gt;15),O765="",P765=""),"ERROR - Please check inputs",""))</f>
        <v/>
      </c>
      <c r="R765" s="8" cm="1">
        <f t="array" ref="R765">IF(AND(B765:D765="",G765:P765=""),"",H765-G765)</f>
        <v>113</v>
      </c>
      <c r="S765" s="8" cm="1">
        <f t="array" ref="S765">IF(AND(B765:D765="",G765:P765=""),"",P765*R765/1000*365)</f>
        <v>173229</v>
      </c>
      <c r="T765" s="8" cm="1">
        <f t="array" ref="T765">IF(AND(B765:D765="",G765:P765=""),"",MAX(0,K765-L765))</f>
        <v>0</v>
      </c>
      <c r="U765" s="8" cm="1">
        <f t="array" ref="U765">IF(AND(B765:D765="",G765:P765=""),"",VLOOKUP(J765,ABen_Rates,3,FALSE)*T765*S765)</f>
        <v>0</v>
      </c>
      <c r="V765" s="8" cm="1">
        <f t="array" ref="V765">IF(AND(B765:D765="",G765:P765=""),"",VLOOKUP(D765,Treatment_Life,2,FALSE)*U765)</f>
        <v>0</v>
      </c>
      <c r="W765" s="8" cm="1">
        <f t="array" ref="W765">IF(AND(B765:D765="",G765:P765=""),"",(H765-G765)*O765*Lane_Width*Cost_m2)</f>
        <v>2440.8000000000002</v>
      </c>
      <c r="X765" s="8" cm="1">
        <f t="array" ref="X765">IF(AND(B765:D765="",G765:P765=""),"",V765*Av_Cost_Coll/W765)</f>
        <v>0</v>
      </c>
      <c r="Y765" s="8" cm="1">
        <f t="array" ref="Y765">IF(AND(B765:D765="",G765:P765=""),"",VLOOKUP(CONCATENATE(M765,"-",N765),Likelihood,2,FALSE))</f>
        <v>73</v>
      </c>
      <c r="Z765" s="8" t="str" cm="1">
        <f t="array" ref="Z765">IF(AND(B765:D765="",G765:P765=""),"",IF(X765&gt;=2,IF(Y765&gt;50,"P1","P3"),IF(X765&gt;0,IF(Y765&gt;50,"P2","P5"),IF(Y765&gt;50,"P4","P6"))))</f>
        <v>P4</v>
      </c>
    </row>
    <row r="766" spans="1:26" x14ac:dyDescent="0.35">
      <c r="A766" t="s">
        <v>197</v>
      </c>
      <c r="B766">
        <v>765</v>
      </c>
      <c r="C766" t="s">
        <v>340</v>
      </c>
      <c r="D766" t="s">
        <v>52</v>
      </c>
      <c r="E766" s="5" t="s">
        <v>112</v>
      </c>
      <c r="F766" s="5" t="s">
        <v>153</v>
      </c>
      <c r="G766">
        <v>180</v>
      </c>
      <c r="H766">
        <v>205</v>
      </c>
      <c r="I766" t="s">
        <v>172</v>
      </c>
      <c r="J766" t="s">
        <v>13</v>
      </c>
      <c r="K766">
        <v>0.3</v>
      </c>
      <c r="L766">
        <v>0.41000000000000003</v>
      </c>
      <c r="M766">
        <v>2</v>
      </c>
      <c r="N766">
        <v>1</v>
      </c>
      <c r="O766">
        <v>1</v>
      </c>
      <c r="P766">
        <v>4200</v>
      </c>
      <c r="Q766" s="8" t="str" cm="1">
        <f t="array" ref="Q766">IF(AND(B766="",D766="",G766:H766="",J766:P766),"",IF(OR(B766="",D766="",AND(D766&lt;&gt;"A",D766&lt;&gt;"B",D766&lt;&gt;"C",D766&lt;&gt;"D",D766&lt;&gt;"U"),G766&lt;0,H766&lt;G766,AND(J766&lt;&gt;"BC",J766&lt;&gt;"SG",J766&lt;&gt;"KQ",J766&lt;&gt;"R"),J766="",K766="",L766="",L766&lt; 0,OR(M766="",M766&gt;15),OR(N766="",N766&gt;15),O766="",P766=""),"ERROR - Please check inputs",""))</f>
        <v/>
      </c>
      <c r="R766" s="8" cm="1">
        <f t="array" ref="R766">IF(AND(B766:D766="",G766:P766=""),"",H766-G766)</f>
        <v>25</v>
      </c>
      <c r="S766" s="8" cm="1">
        <f t="array" ref="S766">IF(AND(B766:D766="",G766:P766=""),"",P766*R766/1000*365)</f>
        <v>38325</v>
      </c>
      <c r="T766" s="8" cm="1">
        <f t="array" ref="T766">IF(AND(B766:D766="",G766:P766=""),"",MAX(0,K766-L766))</f>
        <v>0</v>
      </c>
      <c r="U766" s="8" cm="1">
        <f t="array" ref="U766">IF(AND(B766:D766="",G766:P766=""),"",VLOOKUP(J766,ABen_Rates,3,FALSE)*T766*S766)</f>
        <v>0</v>
      </c>
      <c r="V766" s="8" cm="1">
        <f t="array" ref="V766">IF(AND(B766:D766="",G766:P766=""),"",VLOOKUP(D766,Treatment_Life,2,FALSE)*U766)</f>
        <v>0</v>
      </c>
      <c r="W766" s="8" cm="1">
        <f t="array" ref="W766">IF(AND(B766:D766="",G766:P766=""),"",(H766-G766)*O766*Lane_Width*Cost_m2)</f>
        <v>540</v>
      </c>
      <c r="X766" s="8" cm="1">
        <f t="array" ref="X766">IF(AND(B766:D766="",G766:P766=""),"",V766*Av_Cost_Coll/W766)</f>
        <v>0</v>
      </c>
      <c r="Y766" s="8" cm="1">
        <f t="array" ref="Y766">IF(AND(B766:D766="",G766:P766=""),"",VLOOKUP(CONCATENATE(M766,"-",N766),Likelihood,2,FALSE))</f>
        <v>59</v>
      </c>
      <c r="Z766" s="8" t="str" cm="1">
        <f t="array" ref="Z766">IF(AND(B766:D766="",G766:P766=""),"",IF(X766&gt;=2,IF(Y766&gt;50,"P1","P3"),IF(X766&gt;0,IF(Y766&gt;50,"P2","P5"),IF(Y766&gt;50,"P4","P6"))))</f>
        <v>P4</v>
      </c>
    </row>
    <row r="767" spans="1:26" x14ac:dyDescent="0.35">
      <c r="A767" t="s">
        <v>197</v>
      </c>
      <c r="B767">
        <v>766</v>
      </c>
      <c r="C767" t="s">
        <v>341</v>
      </c>
      <c r="D767" t="s">
        <v>52</v>
      </c>
      <c r="E767" s="5" t="s">
        <v>112</v>
      </c>
      <c r="F767" s="5" t="s">
        <v>173</v>
      </c>
      <c r="G767">
        <v>0</v>
      </c>
      <c r="H767">
        <v>10</v>
      </c>
      <c r="I767" t="s">
        <v>154</v>
      </c>
      <c r="J767" t="s">
        <v>16</v>
      </c>
      <c r="K767">
        <v>0.5</v>
      </c>
      <c r="L767">
        <v>0.31</v>
      </c>
      <c r="M767">
        <v>0</v>
      </c>
      <c r="N767">
        <v>0</v>
      </c>
      <c r="O767">
        <v>2</v>
      </c>
      <c r="P767">
        <v>4200</v>
      </c>
      <c r="Q767" s="8" t="str" cm="1">
        <f t="array" ref="Q767">IF(AND(B767="",D767="",G767:H767="",J767:P767),"",IF(OR(B767="",D767="",AND(D767&lt;&gt;"A",D767&lt;&gt;"B",D767&lt;&gt;"C",D767&lt;&gt;"D",D767&lt;&gt;"U"),G767&lt;0,H767&lt;G767,AND(J767&lt;&gt;"BC",J767&lt;&gt;"SG",J767&lt;&gt;"KQ",J767&lt;&gt;"R"),J767="",K767="",L767="",L767&lt; 0,OR(M767="",M767&gt;15),OR(N767="",N767&gt;15),O767="",P767=""),"ERROR - Please check inputs",""))</f>
        <v/>
      </c>
      <c r="R767" s="8" cm="1">
        <f t="array" ref="R767">IF(AND(B767:D767="",G767:P767=""),"",H767-G767)</f>
        <v>10</v>
      </c>
      <c r="S767" s="8" cm="1">
        <f t="array" ref="S767">IF(AND(B767:D767="",G767:P767=""),"",P767*R767/1000*365)</f>
        <v>15330</v>
      </c>
      <c r="T767" s="8" cm="1">
        <f t="array" ref="T767">IF(AND(B767:D767="",G767:P767=""),"",MAX(0,K767-L767))</f>
        <v>0.19</v>
      </c>
      <c r="U767" s="8" cm="1">
        <f t="array" ref="U767">IF(AND(B767:D767="",G767:P767=""),"",VLOOKUP(J767,ABen_Rates,3,FALSE)*T767*S767)</f>
        <v>3.524367E-3</v>
      </c>
      <c r="V767" s="8" cm="1">
        <f t="array" ref="V767">IF(AND(B767:D767="",G767:P767=""),"",VLOOKUP(D767,Treatment_Life,2,FALSE)*U767)</f>
        <v>3.8768036999999998E-2</v>
      </c>
      <c r="W767" s="8" cm="1">
        <f t="array" ref="W767">IF(AND(B767:D767="",G767:P767=""),"",(H767-G767)*O767*Lane_Width*Cost_m2)</f>
        <v>432</v>
      </c>
      <c r="X767" s="8" cm="1">
        <f t="array" ref="X767">IF(AND(B767:D767="",G767:P767=""),"",V767*Av_Cost_Coll/W767)</f>
        <v>11.963080343423611</v>
      </c>
      <c r="Y767" s="8" cm="1">
        <f t="array" ref="Y767">IF(AND(B767:D767="",G767:P767=""),"",VLOOKUP(CONCATENATE(M767,"-",N767),Likelihood,2,FALSE))</f>
        <v>50</v>
      </c>
      <c r="Z767" s="8" t="str" cm="1">
        <f t="array" ref="Z767">IF(AND(B767:D767="",G767:P767=""),"",IF(X767&gt;=2,IF(Y767&gt;50,"P1","P3"),IF(X767&gt;0,IF(Y767&gt;50,"P2","P5"),IF(Y767&gt;50,"P4","P6"))))</f>
        <v>P3</v>
      </c>
    </row>
    <row r="768" spans="1:26" x14ac:dyDescent="0.35">
      <c r="A768" t="s">
        <v>197</v>
      </c>
      <c r="B768">
        <v>767</v>
      </c>
      <c r="C768" t="s">
        <v>341</v>
      </c>
      <c r="D768" t="s">
        <v>52</v>
      </c>
      <c r="E768" s="5" t="s">
        <v>112</v>
      </c>
      <c r="F768" s="5" t="s">
        <v>173</v>
      </c>
      <c r="G768">
        <v>10</v>
      </c>
      <c r="H768">
        <v>30</v>
      </c>
      <c r="I768" t="s">
        <v>154</v>
      </c>
      <c r="J768" t="s">
        <v>16</v>
      </c>
      <c r="K768">
        <v>0.5</v>
      </c>
      <c r="L768">
        <v>0.26</v>
      </c>
      <c r="M768">
        <v>0</v>
      </c>
      <c r="N768">
        <v>0</v>
      </c>
      <c r="O768">
        <v>2</v>
      </c>
      <c r="P768">
        <v>4200</v>
      </c>
      <c r="Q768" s="8" t="str" cm="1">
        <f t="array" ref="Q768">IF(AND(B768="",D768="",G768:H768="",J768:P768),"",IF(OR(B768="",D768="",AND(D768&lt;&gt;"A",D768&lt;&gt;"B",D768&lt;&gt;"C",D768&lt;&gt;"D",D768&lt;&gt;"U"),G768&lt;0,H768&lt;G768,AND(J768&lt;&gt;"BC",J768&lt;&gt;"SG",J768&lt;&gt;"KQ",J768&lt;&gt;"R"),J768="",K768="",L768="",L768&lt; 0,OR(M768="",M768&gt;15),OR(N768="",N768&gt;15),O768="",P768=""),"ERROR - Please check inputs",""))</f>
        <v/>
      </c>
      <c r="R768" s="8" cm="1">
        <f t="array" ref="R768">IF(AND(B768:D768="",G768:P768=""),"",H768-G768)</f>
        <v>20</v>
      </c>
      <c r="S768" s="8" cm="1">
        <f t="array" ref="S768">IF(AND(B768:D768="",G768:P768=""),"",P768*R768/1000*365)</f>
        <v>30660</v>
      </c>
      <c r="T768" s="8" cm="1">
        <f t="array" ref="T768">IF(AND(B768:D768="",G768:P768=""),"",MAX(0,K768-L768))</f>
        <v>0.24</v>
      </c>
      <c r="U768" s="8" cm="1">
        <f t="array" ref="U768">IF(AND(B768:D768="",G768:P768=""),"",VLOOKUP(J768,ABen_Rates,3,FALSE)*T768*S768)</f>
        <v>8.9036640000000004E-3</v>
      </c>
      <c r="V768" s="8" cm="1">
        <f t="array" ref="V768">IF(AND(B768:D768="",G768:P768=""),"",VLOOKUP(D768,Treatment_Life,2,FALSE)*U768)</f>
        <v>9.7940304000000006E-2</v>
      </c>
      <c r="W768" s="8" cm="1">
        <f t="array" ref="W768">IF(AND(B768:D768="",G768:P768=""),"",(H768-G768)*O768*Lane_Width*Cost_m2)</f>
        <v>864</v>
      </c>
      <c r="X768" s="8" cm="1">
        <f t="array" ref="X768">IF(AND(B768:D768="",G768:P768=""),"",V768*Av_Cost_Coll/W768)</f>
        <v>15.111259381166667</v>
      </c>
      <c r="Y768" s="8" cm="1">
        <f t="array" ref="Y768">IF(AND(B768:D768="",G768:P768=""),"",VLOOKUP(CONCATENATE(M768,"-",N768),Likelihood,2,FALSE))</f>
        <v>50</v>
      </c>
      <c r="Z768" s="8" t="str" cm="1">
        <f t="array" ref="Z768">IF(AND(B768:D768="",G768:P768=""),"",IF(X768&gt;=2,IF(Y768&gt;50,"P1","P3"),IF(X768&gt;0,IF(Y768&gt;50,"P2","P5"),IF(Y768&gt;50,"P4","P6"))))</f>
        <v>P3</v>
      </c>
    </row>
    <row r="769" spans="1:26" x14ac:dyDescent="0.35">
      <c r="A769" t="s">
        <v>197</v>
      </c>
      <c r="B769">
        <v>768</v>
      </c>
      <c r="C769" t="s">
        <v>341</v>
      </c>
      <c r="D769" t="s">
        <v>52</v>
      </c>
      <c r="E769" s="5" t="s">
        <v>112</v>
      </c>
      <c r="F769" s="5" t="s">
        <v>173</v>
      </c>
      <c r="G769">
        <v>30</v>
      </c>
      <c r="H769">
        <v>40</v>
      </c>
      <c r="I769" t="s">
        <v>154</v>
      </c>
      <c r="J769" t="s">
        <v>16</v>
      </c>
      <c r="K769">
        <v>0.5</v>
      </c>
      <c r="L769">
        <v>0.33</v>
      </c>
      <c r="M769">
        <v>0</v>
      </c>
      <c r="N769">
        <v>0</v>
      </c>
      <c r="O769">
        <v>2</v>
      </c>
      <c r="P769">
        <v>4200</v>
      </c>
      <c r="Q769" s="8" t="str" cm="1">
        <f t="array" ref="Q769">IF(AND(B769="",D769="",G769:H769="",J769:P769),"",IF(OR(B769="",D769="",AND(D769&lt;&gt;"A",D769&lt;&gt;"B",D769&lt;&gt;"C",D769&lt;&gt;"D",D769&lt;&gt;"U"),G769&lt;0,H769&lt;G769,AND(J769&lt;&gt;"BC",J769&lt;&gt;"SG",J769&lt;&gt;"KQ",J769&lt;&gt;"R"),J769="",K769="",L769="",L769&lt; 0,OR(M769="",M769&gt;15),OR(N769="",N769&gt;15),O769="",P769=""),"ERROR - Please check inputs",""))</f>
        <v/>
      </c>
      <c r="R769" s="8" cm="1">
        <f t="array" ref="R769">IF(AND(B769:D769="",G769:P769=""),"",H769-G769)</f>
        <v>10</v>
      </c>
      <c r="S769" s="8" cm="1">
        <f t="array" ref="S769">IF(AND(B769:D769="",G769:P769=""),"",P769*R769/1000*365)</f>
        <v>15330</v>
      </c>
      <c r="T769" s="8" cm="1">
        <f t="array" ref="T769">IF(AND(B769:D769="",G769:P769=""),"",MAX(0,K769-L769))</f>
        <v>0.16999999999999998</v>
      </c>
      <c r="U769" s="8" cm="1">
        <f t="array" ref="U769">IF(AND(B769:D769="",G769:P769=""),"",VLOOKUP(J769,ABen_Rates,3,FALSE)*T769*S769)</f>
        <v>3.1533809999999998E-3</v>
      </c>
      <c r="V769" s="8" cm="1">
        <f t="array" ref="V769">IF(AND(B769:D769="",G769:P769=""),"",VLOOKUP(D769,Treatment_Life,2,FALSE)*U769)</f>
        <v>3.4687190999999999E-2</v>
      </c>
      <c r="W769" s="8" cm="1">
        <f t="array" ref="W769">IF(AND(B769:D769="",G769:P769=""),"",(H769-G769)*O769*Lane_Width*Cost_m2)</f>
        <v>432</v>
      </c>
      <c r="X769" s="8" cm="1">
        <f t="array" ref="X769">IF(AND(B769:D769="",G769:P769=""),"",V769*Av_Cost_Coll/W769)</f>
        <v>10.703808728326388</v>
      </c>
      <c r="Y769" s="8" cm="1">
        <f t="array" ref="Y769">IF(AND(B769:D769="",G769:P769=""),"",VLOOKUP(CONCATENATE(M769,"-",N769),Likelihood,2,FALSE))</f>
        <v>50</v>
      </c>
      <c r="Z769" s="8" t="str" cm="1">
        <f t="array" ref="Z769">IF(AND(B769:D769="",G769:P769=""),"",IF(X769&gt;=2,IF(Y769&gt;50,"P1","P3"),IF(X769&gt;0,IF(Y769&gt;50,"P2","P5"),IF(Y769&gt;50,"P4","P6"))))</f>
        <v>P3</v>
      </c>
    </row>
    <row r="770" spans="1:26" x14ac:dyDescent="0.35">
      <c r="A770" t="s">
        <v>197</v>
      </c>
      <c r="B770">
        <v>769</v>
      </c>
      <c r="C770" t="s">
        <v>342</v>
      </c>
      <c r="D770" t="s">
        <v>52</v>
      </c>
      <c r="E770" s="5" t="s">
        <v>112</v>
      </c>
      <c r="F770" s="5" t="s">
        <v>153</v>
      </c>
      <c r="G770">
        <v>306</v>
      </c>
      <c r="H770">
        <v>382</v>
      </c>
      <c r="I770" t="s">
        <v>154</v>
      </c>
      <c r="J770" t="s">
        <v>13</v>
      </c>
      <c r="K770">
        <v>0.3</v>
      </c>
      <c r="L770">
        <v>0.40700000000000003</v>
      </c>
      <c r="M770">
        <v>0</v>
      </c>
      <c r="N770">
        <v>0</v>
      </c>
      <c r="O770">
        <v>1</v>
      </c>
      <c r="P770">
        <v>4200</v>
      </c>
      <c r="Q770" s="8" t="str" cm="1">
        <f t="array" ref="Q770">IF(AND(B770="",D770="",G770:H770="",J770:P770),"",IF(OR(B770="",D770="",AND(D770&lt;&gt;"A",D770&lt;&gt;"B",D770&lt;&gt;"C",D770&lt;&gt;"D",D770&lt;&gt;"U"),G770&lt;0,H770&lt;G770,AND(J770&lt;&gt;"BC",J770&lt;&gt;"SG",J770&lt;&gt;"KQ",J770&lt;&gt;"R"),J770="",K770="",L770="",L770&lt; 0,OR(M770="",M770&gt;15),OR(N770="",N770&gt;15),O770="",P770=""),"ERROR - Please check inputs",""))</f>
        <v/>
      </c>
      <c r="R770" s="8" cm="1">
        <f t="array" ref="R770">IF(AND(B770:D770="",G770:P770=""),"",H770-G770)</f>
        <v>76</v>
      </c>
      <c r="S770" s="8" cm="1">
        <f t="array" ref="S770">IF(AND(B770:D770="",G770:P770=""),"",P770*R770/1000*365)</f>
        <v>116508</v>
      </c>
      <c r="T770" s="8" cm="1">
        <f t="array" ref="T770">IF(AND(B770:D770="",G770:P770=""),"",MAX(0,K770-L770))</f>
        <v>0</v>
      </c>
      <c r="U770" s="8" cm="1">
        <f t="array" ref="U770">IF(AND(B770:D770="",G770:P770=""),"",VLOOKUP(J770,ABen_Rates,3,FALSE)*T770*S770)</f>
        <v>0</v>
      </c>
      <c r="V770" s="8" cm="1">
        <f t="array" ref="V770">IF(AND(B770:D770="",G770:P770=""),"",VLOOKUP(D770,Treatment_Life,2,FALSE)*U770)</f>
        <v>0</v>
      </c>
      <c r="W770" s="8" cm="1">
        <f t="array" ref="W770">IF(AND(B770:D770="",G770:P770=""),"",(H770-G770)*O770*Lane_Width*Cost_m2)</f>
        <v>1641.6000000000001</v>
      </c>
      <c r="X770" s="8" cm="1">
        <f t="array" ref="X770">IF(AND(B770:D770="",G770:P770=""),"",V770*Av_Cost_Coll/W770)</f>
        <v>0</v>
      </c>
      <c r="Y770" s="8" cm="1">
        <f t="array" ref="Y770">IF(AND(B770:D770="",G770:P770=""),"",VLOOKUP(CONCATENATE(M770,"-",N770),Likelihood,2,FALSE))</f>
        <v>50</v>
      </c>
      <c r="Z770" s="8" t="str" cm="1">
        <f t="array" ref="Z770">IF(AND(B770:D770="",G770:P770=""),"",IF(X770&gt;=2,IF(Y770&gt;50,"P1","P3"),IF(X770&gt;0,IF(Y770&gt;50,"P2","P5"),IF(Y770&gt;50,"P4","P6"))))</f>
        <v>P6</v>
      </c>
    </row>
    <row r="771" spans="1:26" x14ac:dyDescent="0.35">
      <c r="A771" t="s">
        <v>197</v>
      </c>
      <c r="B771">
        <v>770</v>
      </c>
      <c r="C771" t="s">
        <v>342</v>
      </c>
      <c r="D771" t="s">
        <v>52</v>
      </c>
      <c r="E771" s="5" t="s">
        <v>112</v>
      </c>
      <c r="F771" s="5" t="s">
        <v>153</v>
      </c>
      <c r="G771">
        <v>69</v>
      </c>
      <c r="H771">
        <v>356</v>
      </c>
      <c r="I771" t="s">
        <v>172</v>
      </c>
      <c r="J771" t="s">
        <v>7</v>
      </c>
      <c r="K771">
        <v>0.35</v>
      </c>
      <c r="L771">
        <v>0.39100000000000001</v>
      </c>
      <c r="M771">
        <v>1</v>
      </c>
      <c r="N771">
        <v>0</v>
      </c>
      <c r="O771">
        <v>1</v>
      </c>
      <c r="P771">
        <v>4200</v>
      </c>
      <c r="Q771" s="8" t="str" cm="1">
        <f t="array" ref="Q771">IF(AND(B771="",D771="",G771:H771="",J771:P771),"",IF(OR(B771="",D771="",AND(D771&lt;&gt;"A",D771&lt;&gt;"B",D771&lt;&gt;"C",D771&lt;&gt;"D",D771&lt;&gt;"U"),G771&lt;0,H771&lt;G771,AND(J771&lt;&gt;"BC",J771&lt;&gt;"SG",J771&lt;&gt;"KQ",J771&lt;&gt;"R"),J771="",K771="",L771="",L771&lt; 0,OR(M771="",M771&gt;15),OR(N771="",N771&gt;15),O771="",P771=""),"ERROR - Please check inputs",""))</f>
        <v/>
      </c>
      <c r="R771" s="8" cm="1">
        <f t="array" ref="R771">IF(AND(B771:D771="",G771:P771=""),"",H771-G771)</f>
        <v>287</v>
      </c>
      <c r="S771" s="8" cm="1">
        <f t="array" ref="S771">IF(AND(B771:D771="",G771:P771=""),"",P771*R771/1000*365)</f>
        <v>439971.00000000006</v>
      </c>
      <c r="T771" s="8" cm="1">
        <f t="array" ref="T771">IF(AND(B771:D771="",G771:P771=""),"",MAX(0,K771-L771))</f>
        <v>0</v>
      </c>
      <c r="U771" s="8" cm="1">
        <f t="array" ref="U771">IF(AND(B771:D771="",G771:P771=""),"",VLOOKUP(J771,ABen_Rates,3,FALSE)*T771*S771)</f>
        <v>0</v>
      </c>
      <c r="V771" s="8" cm="1">
        <f t="array" ref="V771">IF(AND(B771:D771="",G771:P771=""),"",VLOOKUP(D771,Treatment_Life,2,FALSE)*U771)</f>
        <v>0</v>
      </c>
      <c r="W771" s="8" cm="1">
        <f t="array" ref="W771">IF(AND(B771:D771="",G771:P771=""),"",(H771-G771)*O771*Lane_Width*Cost_m2)</f>
        <v>6199.2000000000007</v>
      </c>
      <c r="X771" s="8" cm="1">
        <f t="array" ref="X771">IF(AND(B771:D771="",G771:P771=""),"",V771*Av_Cost_Coll/W771)</f>
        <v>0</v>
      </c>
      <c r="Y771" s="8" cm="1">
        <f t="array" ref="Y771">IF(AND(B771:D771="",G771:P771=""),"",VLOOKUP(CONCATENATE(M771,"-",N771),Likelihood,2,FALSE))</f>
        <v>43</v>
      </c>
      <c r="Z771" s="8" t="str" cm="1">
        <f t="array" ref="Z771">IF(AND(B771:D771="",G771:P771=""),"",IF(X771&gt;=2,IF(Y771&gt;50,"P1","P3"),IF(X771&gt;0,IF(Y771&gt;50,"P2","P5"),IF(Y771&gt;50,"P4","P6"))))</f>
        <v>P6</v>
      </c>
    </row>
    <row r="772" spans="1:26" x14ac:dyDescent="0.35">
      <c r="A772" t="s">
        <v>197</v>
      </c>
      <c r="B772">
        <v>771</v>
      </c>
      <c r="C772" t="s">
        <v>342</v>
      </c>
      <c r="D772" t="s">
        <v>52</v>
      </c>
      <c r="E772" s="5" t="s">
        <v>112</v>
      </c>
      <c r="F772" s="5" t="s">
        <v>153</v>
      </c>
      <c r="G772">
        <v>356</v>
      </c>
      <c r="H772">
        <v>382</v>
      </c>
      <c r="I772" t="s">
        <v>172</v>
      </c>
      <c r="J772" t="s">
        <v>13</v>
      </c>
      <c r="K772">
        <v>0.3</v>
      </c>
      <c r="L772">
        <v>0.40200000000000002</v>
      </c>
      <c r="M772">
        <v>0</v>
      </c>
      <c r="N772">
        <v>0</v>
      </c>
      <c r="O772">
        <v>1</v>
      </c>
      <c r="P772">
        <v>4200</v>
      </c>
      <c r="Q772" s="8" t="str" cm="1">
        <f t="array" ref="Q772">IF(AND(B772="",D772="",G772:H772="",J772:P772),"",IF(OR(B772="",D772="",AND(D772&lt;&gt;"A",D772&lt;&gt;"B",D772&lt;&gt;"C",D772&lt;&gt;"D",D772&lt;&gt;"U"),G772&lt;0,H772&lt;G772,AND(J772&lt;&gt;"BC",J772&lt;&gt;"SG",J772&lt;&gt;"KQ",J772&lt;&gt;"R"),J772="",K772="",L772="",L772&lt; 0,OR(M772="",M772&gt;15),OR(N772="",N772&gt;15),O772="",P772=""),"ERROR - Please check inputs",""))</f>
        <v/>
      </c>
      <c r="R772" s="8" cm="1">
        <f t="array" ref="R772">IF(AND(B772:D772="",G772:P772=""),"",H772-G772)</f>
        <v>26</v>
      </c>
      <c r="S772" s="8" cm="1">
        <f t="array" ref="S772">IF(AND(B772:D772="",G772:P772=""),"",P772*R772/1000*365)</f>
        <v>39858</v>
      </c>
      <c r="T772" s="8" cm="1">
        <f t="array" ref="T772">IF(AND(B772:D772="",G772:P772=""),"",MAX(0,K772-L772))</f>
        <v>0</v>
      </c>
      <c r="U772" s="8" cm="1">
        <f t="array" ref="U772">IF(AND(B772:D772="",G772:P772=""),"",VLOOKUP(J772,ABen_Rates,3,FALSE)*T772*S772)</f>
        <v>0</v>
      </c>
      <c r="V772" s="8" cm="1">
        <f t="array" ref="V772">IF(AND(B772:D772="",G772:P772=""),"",VLOOKUP(D772,Treatment_Life,2,FALSE)*U772)</f>
        <v>0</v>
      </c>
      <c r="W772" s="8" cm="1">
        <f t="array" ref="W772">IF(AND(B772:D772="",G772:P772=""),"",(H772-G772)*O772*Lane_Width*Cost_m2)</f>
        <v>561.6</v>
      </c>
      <c r="X772" s="8" cm="1">
        <f t="array" ref="X772">IF(AND(B772:D772="",G772:P772=""),"",V772*Av_Cost_Coll/W772)</f>
        <v>0</v>
      </c>
      <c r="Y772" s="8" cm="1">
        <f t="array" ref="Y772">IF(AND(B772:D772="",G772:P772=""),"",VLOOKUP(CONCATENATE(M772,"-",N772),Likelihood,2,FALSE))</f>
        <v>50</v>
      </c>
      <c r="Z772" s="8" t="str" cm="1">
        <f t="array" ref="Z772">IF(AND(B772:D772="",G772:P772=""),"",IF(X772&gt;=2,IF(Y772&gt;50,"P1","P3"),IF(X772&gt;0,IF(Y772&gt;50,"P2","P5"),IF(Y772&gt;50,"P4","P6"))))</f>
        <v>P6</v>
      </c>
    </row>
    <row r="773" spans="1:26" x14ac:dyDescent="0.35">
      <c r="A773" t="s">
        <v>197</v>
      </c>
      <c r="B773">
        <v>772</v>
      </c>
      <c r="C773" t="s">
        <v>343</v>
      </c>
      <c r="D773" t="s">
        <v>55</v>
      </c>
      <c r="E773" s="5" t="s">
        <v>112</v>
      </c>
      <c r="F773" s="5" t="s">
        <v>153</v>
      </c>
      <c r="G773">
        <v>0</v>
      </c>
      <c r="H773">
        <v>23</v>
      </c>
      <c r="I773" t="s">
        <v>154</v>
      </c>
      <c r="J773" t="s">
        <v>13</v>
      </c>
      <c r="K773">
        <v>0.3</v>
      </c>
      <c r="L773">
        <v>0.47</v>
      </c>
      <c r="M773">
        <v>1</v>
      </c>
      <c r="N773">
        <v>1</v>
      </c>
      <c r="O773">
        <v>1</v>
      </c>
      <c r="P773">
        <v>3700</v>
      </c>
      <c r="Q773" s="8" t="str" cm="1">
        <f t="array" ref="Q773">IF(AND(B773="",D773="",G773:H773="",J773:P773),"",IF(OR(B773="",D773="",AND(D773&lt;&gt;"A",D773&lt;&gt;"B",D773&lt;&gt;"C",D773&lt;&gt;"D",D773&lt;&gt;"U"),G773&lt;0,H773&lt;G773,AND(J773&lt;&gt;"BC",J773&lt;&gt;"SG",J773&lt;&gt;"KQ",J773&lt;&gt;"R"),J773="",K773="",L773="",L773&lt; 0,OR(M773="",M773&gt;15),OR(N773="",N773&gt;15),O773="",P773=""),"ERROR - Please check inputs",""))</f>
        <v/>
      </c>
      <c r="R773" s="8" cm="1">
        <f t="array" ref="R773">IF(AND(B773:D773="",G773:P773=""),"",H773-G773)</f>
        <v>23</v>
      </c>
      <c r="S773" s="8" cm="1">
        <f t="array" ref="S773">IF(AND(B773:D773="",G773:P773=""),"",P773*R773/1000*365)</f>
        <v>31061.499999999996</v>
      </c>
      <c r="T773" s="8" cm="1">
        <f t="array" ref="T773">IF(AND(B773:D773="",G773:P773=""),"",MAX(0,K773-L773))</f>
        <v>0</v>
      </c>
      <c r="U773" s="8" cm="1">
        <f t="array" ref="U773">IF(AND(B773:D773="",G773:P773=""),"",VLOOKUP(J773,ABen_Rates,3,FALSE)*T773*S773)</f>
        <v>0</v>
      </c>
      <c r="V773" s="8" cm="1">
        <f t="array" ref="V773">IF(AND(B773:D773="",G773:P773=""),"",VLOOKUP(D773,Treatment_Life,2,FALSE)*U773)</f>
        <v>0</v>
      </c>
      <c r="W773" s="8" cm="1">
        <f t="array" ref="W773">IF(AND(B773:D773="",G773:P773=""),"",(H773-G773)*O773*Lane_Width*Cost_m2)</f>
        <v>496.79999999999995</v>
      </c>
      <c r="X773" s="8" cm="1">
        <f t="array" ref="X773">IF(AND(B773:D773="",G773:P773=""),"",V773*Av_Cost_Coll/W773)</f>
        <v>0</v>
      </c>
      <c r="Y773" s="8" cm="1">
        <f t="array" ref="Y773">IF(AND(B773:D773="",G773:P773=""),"",VLOOKUP(CONCATENATE(M773,"-",N773),Likelihood,2,FALSE))</f>
        <v>66</v>
      </c>
      <c r="Z773" s="8" t="str" cm="1">
        <f t="array" ref="Z773">IF(AND(B773:D773="",G773:P773=""),"",IF(X773&gt;=2,IF(Y773&gt;50,"P1","P3"),IF(X773&gt;0,IF(Y773&gt;50,"P2","P5"),IF(Y773&gt;50,"P4","P6"))))</f>
        <v>P4</v>
      </c>
    </row>
    <row r="774" spans="1:26" x14ac:dyDescent="0.35">
      <c r="A774" t="s">
        <v>197</v>
      </c>
      <c r="B774">
        <v>773</v>
      </c>
      <c r="C774" t="s">
        <v>343</v>
      </c>
      <c r="D774" t="s">
        <v>55</v>
      </c>
      <c r="E774" s="5" t="s">
        <v>112</v>
      </c>
      <c r="F774" s="5" t="s">
        <v>153</v>
      </c>
      <c r="G774">
        <v>773</v>
      </c>
      <c r="H774">
        <v>854</v>
      </c>
      <c r="I774" t="s">
        <v>154</v>
      </c>
      <c r="J774" t="s">
        <v>13</v>
      </c>
      <c r="K774">
        <v>0.3</v>
      </c>
      <c r="L774">
        <v>0.437</v>
      </c>
      <c r="M774">
        <v>0</v>
      </c>
      <c r="N774">
        <v>0</v>
      </c>
      <c r="O774">
        <v>1</v>
      </c>
      <c r="P774">
        <v>3700</v>
      </c>
      <c r="Q774" s="8" t="str" cm="1">
        <f t="array" ref="Q774">IF(AND(B774="",D774="",G774:H774="",J774:P774),"",IF(OR(B774="",D774="",AND(D774&lt;&gt;"A",D774&lt;&gt;"B",D774&lt;&gt;"C",D774&lt;&gt;"D",D774&lt;&gt;"U"),G774&lt;0,H774&lt;G774,AND(J774&lt;&gt;"BC",J774&lt;&gt;"SG",J774&lt;&gt;"KQ",J774&lt;&gt;"R"),J774="",K774="",L774="",L774&lt; 0,OR(M774="",M774&gt;15),OR(N774="",N774&gt;15),O774="",P774=""),"ERROR - Please check inputs",""))</f>
        <v/>
      </c>
      <c r="R774" s="8" cm="1">
        <f t="array" ref="R774">IF(AND(B774:D774="",G774:P774=""),"",H774-G774)</f>
        <v>81</v>
      </c>
      <c r="S774" s="8" cm="1">
        <f t="array" ref="S774">IF(AND(B774:D774="",G774:P774=""),"",P774*R774/1000*365)</f>
        <v>109390.5</v>
      </c>
      <c r="T774" s="8" cm="1">
        <f t="array" ref="T774">IF(AND(B774:D774="",G774:P774=""),"",MAX(0,K774-L774))</f>
        <v>0</v>
      </c>
      <c r="U774" s="8" cm="1">
        <f t="array" ref="U774">IF(AND(B774:D774="",G774:P774=""),"",VLOOKUP(J774,ABen_Rates,3,FALSE)*T774*S774)</f>
        <v>0</v>
      </c>
      <c r="V774" s="8" cm="1">
        <f t="array" ref="V774">IF(AND(B774:D774="",G774:P774=""),"",VLOOKUP(D774,Treatment_Life,2,FALSE)*U774)</f>
        <v>0</v>
      </c>
      <c r="W774" s="8" cm="1">
        <f t="array" ref="W774">IF(AND(B774:D774="",G774:P774=""),"",(H774-G774)*O774*Lane_Width*Cost_m2)</f>
        <v>1749.6000000000001</v>
      </c>
      <c r="X774" s="8" cm="1">
        <f t="array" ref="X774">IF(AND(B774:D774="",G774:P774=""),"",V774*Av_Cost_Coll/W774)</f>
        <v>0</v>
      </c>
      <c r="Y774" s="8" cm="1">
        <f t="array" ref="Y774">IF(AND(B774:D774="",G774:P774=""),"",VLOOKUP(CONCATENATE(M774,"-",N774),Likelihood,2,FALSE))</f>
        <v>50</v>
      </c>
      <c r="Z774" s="8" t="str" cm="1">
        <f t="array" ref="Z774">IF(AND(B774:D774="",G774:P774=""),"",IF(X774&gt;=2,IF(Y774&gt;50,"P1","P3"),IF(X774&gt;0,IF(Y774&gt;50,"P2","P5"),IF(Y774&gt;50,"P4","P6"))))</f>
        <v>P6</v>
      </c>
    </row>
    <row r="775" spans="1:26" x14ac:dyDescent="0.35">
      <c r="A775" t="s">
        <v>197</v>
      </c>
      <c r="B775">
        <v>774</v>
      </c>
      <c r="C775" t="s">
        <v>343</v>
      </c>
      <c r="D775" t="s">
        <v>55</v>
      </c>
      <c r="E775" s="5" t="s">
        <v>112</v>
      </c>
      <c r="F775" s="5" t="s">
        <v>153</v>
      </c>
      <c r="G775">
        <v>1254</v>
      </c>
      <c r="H775">
        <v>1354</v>
      </c>
      <c r="I775" t="s">
        <v>154</v>
      </c>
      <c r="J775" t="s">
        <v>7</v>
      </c>
      <c r="K775">
        <v>0.35</v>
      </c>
      <c r="L775">
        <v>0.38</v>
      </c>
      <c r="M775">
        <v>2</v>
      </c>
      <c r="N775">
        <v>1</v>
      </c>
      <c r="O775">
        <v>1</v>
      </c>
      <c r="P775">
        <v>3700</v>
      </c>
      <c r="Q775" s="8" t="str" cm="1">
        <f t="array" ref="Q775">IF(AND(B775="",D775="",G775:H775="",J775:P775),"",IF(OR(B775="",D775="",AND(D775&lt;&gt;"A",D775&lt;&gt;"B",D775&lt;&gt;"C",D775&lt;&gt;"D",D775&lt;&gt;"U"),G775&lt;0,H775&lt;G775,AND(J775&lt;&gt;"BC",J775&lt;&gt;"SG",J775&lt;&gt;"KQ",J775&lt;&gt;"R"),J775="",K775="",L775="",L775&lt; 0,OR(M775="",M775&gt;15),OR(N775="",N775&gt;15),O775="",P775=""),"ERROR - Please check inputs",""))</f>
        <v/>
      </c>
      <c r="R775" s="8" cm="1">
        <f t="array" ref="R775">IF(AND(B775:D775="",G775:P775=""),"",H775-G775)</f>
        <v>100</v>
      </c>
      <c r="S775" s="8" cm="1">
        <f t="array" ref="S775">IF(AND(B775:D775="",G775:P775=""),"",P775*R775/1000*365)</f>
        <v>135050</v>
      </c>
      <c r="T775" s="8" cm="1">
        <f t="array" ref="T775">IF(AND(B775:D775="",G775:P775=""),"",MAX(0,K775-L775))</f>
        <v>0</v>
      </c>
      <c r="U775" s="8" cm="1">
        <f t="array" ref="U775">IF(AND(B775:D775="",G775:P775=""),"",VLOOKUP(J775,ABen_Rates,3,FALSE)*T775*S775)</f>
        <v>0</v>
      </c>
      <c r="V775" s="8" cm="1">
        <f t="array" ref="V775">IF(AND(B775:D775="",G775:P775=""),"",VLOOKUP(D775,Treatment_Life,2,FALSE)*U775)</f>
        <v>0</v>
      </c>
      <c r="W775" s="8" cm="1">
        <f t="array" ref="W775">IF(AND(B775:D775="",G775:P775=""),"",(H775-G775)*O775*Lane_Width*Cost_m2)</f>
        <v>2160</v>
      </c>
      <c r="X775" s="8" cm="1">
        <f t="array" ref="X775">IF(AND(B775:D775="",G775:P775=""),"",V775*Av_Cost_Coll/W775)</f>
        <v>0</v>
      </c>
      <c r="Y775" s="8" cm="1">
        <f t="array" ref="Y775">IF(AND(B775:D775="",G775:P775=""),"",VLOOKUP(CONCATENATE(M775,"-",N775),Likelihood,2,FALSE))</f>
        <v>59</v>
      </c>
      <c r="Z775" s="8" t="str" cm="1">
        <f t="array" ref="Z775">IF(AND(B775:D775="",G775:P775=""),"",IF(X775&gt;=2,IF(Y775&gt;50,"P1","P3"),IF(X775&gt;0,IF(Y775&gt;50,"P2","P5"),IF(Y775&gt;50,"P4","P6"))))</f>
        <v>P4</v>
      </c>
    </row>
    <row r="776" spans="1:26" x14ac:dyDescent="0.35">
      <c r="A776" t="s">
        <v>197</v>
      </c>
      <c r="B776">
        <v>775</v>
      </c>
      <c r="C776" t="s">
        <v>343</v>
      </c>
      <c r="D776" t="s">
        <v>55</v>
      </c>
      <c r="E776" s="5" t="s">
        <v>112</v>
      </c>
      <c r="F776" s="5" t="s">
        <v>153</v>
      </c>
      <c r="G776">
        <v>0</v>
      </c>
      <c r="H776">
        <v>73</v>
      </c>
      <c r="I776" t="s">
        <v>172</v>
      </c>
      <c r="J776" t="s">
        <v>13</v>
      </c>
      <c r="K776">
        <v>0.3</v>
      </c>
      <c r="L776">
        <v>0.41000000000000003</v>
      </c>
      <c r="M776">
        <v>2</v>
      </c>
      <c r="N776">
        <v>1</v>
      </c>
      <c r="O776">
        <v>1</v>
      </c>
      <c r="P776">
        <v>3700</v>
      </c>
      <c r="Q776" s="8" t="str" cm="1">
        <f t="array" ref="Q776">IF(AND(B776="",D776="",G776:H776="",J776:P776),"",IF(OR(B776="",D776="",AND(D776&lt;&gt;"A",D776&lt;&gt;"B",D776&lt;&gt;"C",D776&lt;&gt;"D",D776&lt;&gt;"U"),G776&lt;0,H776&lt;G776,AND(J776&lt;&gt;"BC",J776&lt;&gt;"SG",J776&lt;&gt;"KQ",J776&lt;&gt;"R"),J776="",K776="",L776="",L776&lt; 0,OR(M776="",M776&gt;15),OR(N776="",N776&gt;15),O776="",P776=""),"ERROR - Please check inputs",""))</f>
        <v/>
      </c>
      <c r="R776" s="8" cm="1">
        <f t="array" ref="R776">IF(AND(B776:D776="",G776:P776=""),"",H776-G776)</f>
        <v>73</v>
      </c>
      <c r="S776" s="8" cm="1">
        <f t="array" ref="S776">IF(AND(B776:D776="",G776:P776=""),"",P776*R776/1000*365)</f>
        <v>98586.500000000015</v>
      </c>
      <c r="T776" s="8" cm="1">
        <f t="array" ref="T776">IF(AND(B776:D776="",G776:P776=""),"",MAX(0,K776-L776))</f>
        <v>0</v>
      </c>
      <c r="U776" s="8" cm="1">
        <f t="array" ref="U776">IF(AND(B776:D776="",G776:P776=""),"",VLOOKUP(J776,ABen_Rates,3,FALSE)*T776*S776)</f>
        <v>0</v>
      </c>
      <c r="V776" s="8" cm="1">
        <f t="array" ref="V776">IF(AND(B776:D776="",G776:P776=""),"",VLOOKUP(D776,Treatment_Life,2,FALSE)*U776)</f>
        <v>0</v>
      </c>
      <c r="W776" s="8" cm="1">
        <f t="array" ref="W776">IF(AND(B776:D776="",G776:P776=""),"",(H776-G776)*O776*Lane_Width*Cost_m2)</f>
        <v>1576.8000000000002</v>
      </c>
      <c r="X776" s="8" cm="1">
        <f t="array" ref="X776">IF(AND(B776:D776="",G776:P776=""),"",V776*Av_Cost_Coll/W776)</f>
        <v>0</v>
      </c>
      <c r="Y776" s="8" cm="1">
        <f t="array" ref="Y776">IF(AND(B776:D776="",G776:P776=""),"",VLOOKUP(CONCATENATE(M776,"-",N776),Likelihood,2,FALSE))</f>
        <v>59</v>
      </c>
      <c r="Z776" s="8" t="str" cm="1">
        <f t="array" ref="Z776">IF(AND(B776:D776="",G776:P776=""),"",IF(X776&gt;=2,IF(Y776&gt;50,"P1","P3"),IF(X776&gt;0,IF(Y776&gt;50,"P2","P5"),IF(Y776&gt;50,"P4","P6"))))</f>
        <v>P4</v>
      </c>
    </row>
    <row r="777" spans="1:26" x14ac:dyDescent="0.35">
      <c r="A777" t="s">
        <v>197</v>
      </c>
      <c r="B777">
        <v>776</v>
      </c>
      <c r="C777" t="s">
        <v>343</v>
      </c>
      <c r="D777" t="s">
        <v>55</v>
      </c>
      <c r="E777" s="5" t="s">
        <v>112</v>
      </c>
      <c r="F777" s="5" t="s">
        <v>153</v>
      </c>
      <c r="G777">
        <v>823</v>
      </c>
      <c r="H777">
        <v>904</v>
      </c>
      <c r="I777" t="s">
        <v>172</v>
      </c>
      <c r="J777" t="s">
        <v>13</v>
      </c>
      <c r="K777">
        <v>0.3</v>
      </c>
      <c r="L777">
        <v>0.41900000000000004</v>
      </c>
      <c r="M777">
        <v>0</v>
      </c>
      <c r="N777">
        <v>0</v>
      </c>
      <c r="O777">
        <v>1</v>
      </c>
      <c r="P777">
        <v>3700</v>
      </c>
      <c r="Q777" s="8" t="str" cm="1">
        <f t="array" ref="Q777">IF(AND(B777="",D777="",G777:H777="",J777:P777),"",IF(OR(B777="",D777="",AND(D777&lt;&gt;"A",D777&lt;&gt;"B",D777&lt;&gt;"C",D777&lt;&gt;"D",D777&lt;&gt;"U"),G777&lt;0,H777&lt;G777,AND(J777&lt;&gt;"BC",J777&lt;&gt;"SG",J777&lt;&gt;"KQ",J777&lt;&gt;"R"),J777="",K777="",L777="",L777&lt; 0,OR(M777="",M777&gt;15),OR(N777="",N777&gt;15),O777="",P777=""),"ERROR - Please check inputs",""))</f>
        <v/>
      </c>
      <c r="R777" s="8" cm="1">
        <f t="array" ref="R777">IF(AND(B777:D777="",G777:P777=""),"",H777-G777)</f>
        <v>81</v>
      </c>
      <c r="S777" s="8" cm="1">
        <f t="array" ref="S777">IF(AND(B777:D777="",G777:P777=""),"",P777*R777/1000*365)</f>
        <v>109390.5</v>
      </c>
      <c r="T777" s="8" cm="1">
        <f t="array" ref="T777">IF(AND(B777:D777="",G777:P777=""),"",MAX(0,K777-L777))</f>
        <v>0</v>
      </c>
      <c r="U777" s="8" cm="1">
        <f t="array" ref="U777">IF(AND(B777:D777="",G777:P777=""),"",VLOOKUP(J777,ABen_Rates,3,FALSE)*T777*S777)</f>
        <v>0</v>
      </c>
      <c r="V777" s="8" cm="1">
        <f t="array" ref="V777">IF(AND(B777:D777="",G777:P777=""),"",VLOOKUP(D777,Treatment_Life,2,FALSE)*U777)</f>
        <v>0</v>
      </c>
      <c r="W777" s="8" cm="1">
        <f t="array" ref="W777">IF(AND(B777:D777="",G777:P777=""),"",(H777-G777)*O777*Lane_Width*Cost_m2)</f>
        <v>1749.6000000000001</v>
      </c>
      <c r="X777" s="8" cm="1">
        <f t="array" ref="X777">IF(AND(B777:D777="",G777:P777=""),"",V777*Av_Cost_Coll/W777)</f>
        <v>0</v>
      </c>
      <c r="Y777" s="8" cm="1">
        <f t="array" ref="Y777">IF(AND(B777:D777="",G777:P777=""),"",VLOOKUP(CONCATENATE(M777,"-",N777),Likelihood,2,FALSE))</f>
        <v>50</v>
      </c>
      <c r="Z777" s="8" t="str" cm="1">
        <f t="array" ref="Z777">IF(AND(B777:D777="",G777:P777=""),"",IF(X777&gt;=2,IF(Y777&gt;50,"P1","P3"),IF(X777&gt;0,IF(Y777&gt;50,"P2","P5"),IF(Y777&gt;50,"P4","P6"))))</f>
        <v>P6</v>
      </c>
    </row>
    <row r="778" spans="1:26" x14ac:dyDescent="0.35">
      <c r="A778" t="s">
        <v>197</v>
      </c>
      <c r="B778">
        <v>777</v>
      </c>
      <c r="C778" t="s">
        <v>343</v>
      </c>
      <c r="D778" t="s">
        <v>55</v>
      </c>
      <c r="E778" s="5" t="s">
        <v>112</v>
      </c>
      <c r="F778" s="5" t="s">
        <v>153</v>
      </c>
      <c r="G778">
        <v>1004</v>
      </c>
      <c r="H778">
        <v>1104</v>
      </c>
      <c r="I778" t="s">
        <v>172</v>
      </c>
      <c r="J778" t="s">
        <v>7</v>
      </c>
      <c r="K778">
        <v>0.35</v>
      </c>
      <c r="L778">
        <v>0.39600000000000002</v>
      </c>
      <c r="M778">
        <v>0</v>
      </c>
      <c r="N778">
        <v>0</v>
      </c>
      <c r="O778">
        <v>1</v>
      </c>
      <c r="P778">
        <v>3700</v>
      </c>
      <c r="Q778" s="8" t="str" cm="1">
        <f t="array" ref="Q778">IF(AND(B778="",D778="",G778:H778="",J778:P778),"",IF(OR(B778="",D778="",AND(D778&lt;&gt;"A",D778&lt;&gt;"B",D778&lt;&gt;"C",D778&lt;&gt;"D",D778&lt;&gt;"U"),G778&lt;0,H778&lt;G778,AND(J778&lt;&gt;"BC",J778&lt;&gt;"SG",J778&lt;&gt;"KQ",J778&lt;&gt;"R"),J778="",K778="",L778="",L778&lt; 0,OR(M778="",M778&gt;15),OR(N778="",N778&gt;15),O778="",P778=""),"ERROR - Please check inputs",""))</f>
        <v/>
      </c>
      <c r="R778" s="8" cm="1">
        <f t="array" ref="R778">IF(AND(B778:D778="",G778:P778=""),"",H778-G778)</f>
        <v>100</v>
      </c>
      <c r="S778" s="8" cm="1">
        <f t="array" ref="S778">IF(AND(B778:D778="",G778:P778=""),"",P778*R778/1000*365)</f>
        <v>135050</v>
      </c>
      <c r="T778" s="8" cm="1">
        <f t="array" ref="T778">IF(AND(B778:D778="",G778:P778=""),"",MAX(0,K778-L778))</f>
        <v>0</v>
      </c>
      <c r="U778" s="8" cm="1">
        <f t="array" ref="U778">IF(AND(B778:D778="",G778:P778=""),"",VLOOKUP(J778,ABen_Rates,3,FALSE)*T778*S778)</f>
        <v>0</v>
      </c>
      <c r="V778" s="8" cm="1">
        <f t="array" ref="V778">IF(AND(B778:D778="",G778:P778=""),"",VLOOKUP(D778,Treatment_Life,2,FALSE)*U778)</f>
        <v>0</v>
      </c>
      <c r="W778" s="8" cm="1">
        <f t="array" ref="W778">IF(AND(B778:D778="",G778:P778=""),"",(H778-G778)*O778*Lane_Width*Cost_m2)</f>
        <v>2160</v>
      </c>
      <c r="X778" s="8" cm="1">
        <f t="array" ref="X778">IF(AND(B778:D778="",G778:P778=""),"",V778*Av_Cost_Coll/W778)</f>
        <v>0</v>
      </c>
      <c r="Y778" s="8" cm="1">
        <f t="array" ref="Y778">IF(AND(B778:D778="",G778:P778=""),"",VLOOKUP(CONCATENATE(M778,"-",N778),Likelihood,2,FALSE))</f>
        <v>50</v>
      </c>
      <c r="Z778" s="8" t="str" cm="1">
        <f t="array" ref="Z778">IF(AND(B778:D778="",G778:P778=""),"",IF(X778&gt;=2,IF(Y778&gt;50,"P1","P3"),IF(X778&gt;0,IF(Y778&gt;50,"P2","P5"),IF(Y778&gt;50,"P4","P6"))))</f>
        <v>P6</v>
      </c>
    </row>
    <row r="779" spans="1:26" x14ac:dyDescent="0.35">
      <c r="A779" t="s">
        <v>197</v>
      </c>
      <c r="B779">
        <v>778</v>
      </c>
      <c r="C779" t="s">
        <v>344</v>
      </c>
      <c r="D779" t="s">
        <v>55</v>
      </c>
      <c r="E779" s="5" t="s">
        <v>112</v>
      </c>
      <c r="F779" s="5" t="s">
        <v>153</v>
      </c>
      <c r="G779">
        <v>0</v>
      </c>
      <c r="H779">
        <v>24</v>
      </c>
      <c r="I779" t="s">
        <v>154</v>
      </c>
      <c r="J779" t="s">
        <v>13</v>
      </c>
      <c r="K779">
        <v>0.3</v>
      </c>
      <c r="L779">
        <v>0.47</v>
      </c>
      <c r="M779">
        <v>0</v>
      </c>
      <c r="N779">
        <v>0</v>
      </c>
      <c r="O779">
        <v>1</v>
      </c>
      <c r="P779">
        <v>3700</v>
      </c>
      <c r="Q779" s="8" t="str" cm="1">
        <f t="array" ref="Q779">IF(AND(B779="",D779="",G779:H779="",J779:P779),"",IF(OR(B779="",D779="",AND(D779&lt;&gt;"A",D779&lt;&gt;"B",D779&lt;&gt;"C",D779&lt;&gt;"D",D779&lt;&gt;"U"),G779&lt;0,H779&lt;G779,AND(J779&lt;&gt;"BC",J779&lt;&gt;"SG",J779&lt;&gt;"KQ",J779&lt;&gt;"R"),J779="",K779="",L779="",L779&lt; 0,OR(M779="",M779&gt;15),OR(N779="",N779&gt;15),O779="",P779=""),"ERROR - Please check inputs",""))</f>
        <v/>
      </c>
      <c r="R779" s="8" cm="1">
        <f t="array" ref="R779">IF(AND(B779:D779="",G779:P779=""),"",H779-G779)</f>
        <v>24</v>
      </c>
      <c r="S779" s="8" cm="1">
        <f t="array" ref="S779">IF(AND(B779:D779="",G779:P779=""),"",P779*R779/1000*365)</f>
        <v>32412</v>
      </c>
      <c r="T779" s="8" cm="1">
        <f t="array" ref="T779">IF(AND(B779:D779="",G779:P779=""),"",MAX(0,K779-L779))</f>
        <v>0</v>
      </c>
      <c r="U779" s="8" cm="1">
        <f t="array" ref="U779">IF(AND(B779:D779="",G779:P779=""),"",VLOOKUP(J779,ABen_Rates,3,FALSE)*T779*S779)</f>
        <v>0</v>
      </c>
      <c r="V779" s="8" cm="1">
        <f t="array" ref="V779">IF(AND(B779:D779="",G779:P779=""),"",VLOOKUP(D779,Treatment_Life,2,FALSE)*U779)</f>
        <v>0</v>
      </c>
      <c r="W779" s="8" cm="1">
        <f t="array" ref="W779">IF(AND(B779:D779="",G779:P779=""),"",(H779-G779)*O779*Lane_Width*Cost_m2)</f>
        <v>518.40000000000009</v>
      </c>
      <c r="X779" s="8" cm="1">
        <f t="array" ref="X779">IF(AND(B779:D779="",G779:P779=""),"",V779*Av_Cost_Coll/W779)</f>
        <v>0</v>
      </c>
      <c r="Y779" s="8" cm="1">
        <f t="array" ref="Y779">IF(AND(B779:D779="",G779:P779=""),"",VLOOKUP(CONCATENATE(M779,"-",N779),Likelihood,2,FALSE))</f>
        <v>50</v>
      </c>
      <c r="Z779" s="8" t="str" cm="1">
        <f t="array" ref="Z779">IF(AND(B779:D779="",G779:P779=""),"",IF(X779&gt;=2,IF(Y779&gt;50,"P1","P3"),IF(X779&gt;0,IF(Y779&gt;50,"P2","P5"),IF(Y779&gt;50,"P4","P6"))))</f>
        <v>P6</v>
      </c>
    </row>
    <row r="780" spans="1:26" x14ac:dyDescent="0.35">
      <c r="A780" t="s">
        <v>197</v>
      </c>
      <c r="B780">
        <v>779</v>
      </c>
      <c r="C780" t="s">
        <v>345</v>
      </c>
      <c r="D780" t="s">
        <v>55</v>
      </c>
      <c r="E780" s="5" t="s">
        <v>112</v>
      </c>
      <c r="F780" s="5" t="s">
        <v>153</v>
      </c>
      <c r="G780">
        <v>0</v>
      </c>
      <c r="H780">
        <v>78</v>
      </c>
      <c r="I780" t="s">
        <v>154</v>
      </c>
      <c r="J780" t="s">
        <v>13</v>
      </c>
      <c r="K780">
        <v>0.3</v>
      </c>
      <c r="L780">
        <v>0.443</v>
      </c>
      <c r="M780">
        <v>1</v>
      </c>
      <c r="N780">
        <v>0</v>
      </c>
      <c r="O780">
        <v>1</v>
      </c>
      <c r="P780">
        <v>3700</v>
      </c>
      <c r="Q780" s="8" t="str" cm="1">
        <f t="array" ref="Q780">IF(AND(B780="",D780="",G780:H780="",J780:P780),"",IF(OR(B780="",D780="",AND(D780&lt;&gt;"A",D780&lt;&gt;"B",D780&lt;&gt;"C",D780&lt;&gt;"D",D780&lt;&gt;"U"),G780&lt;0,H780&lt;G780,AND(J780&lt;&gt;"BC",J780&lt;&gt;"SG",J780&lt;&gt;"KQ",J780&lt;&gt;"R"),J780="",K780="",L780="",L780&lt; 0,OR(M780="",M780&gt;15),OR(N780="",N780&gt;15),O780="",P780=""),"ERROR - Please check inputs",""))</f>
        <v/>
      </c>
      <c r="R780" s="8" cm="1">
        <f t="array" ref="R780">IF(AND(B780:D780="",G780:P780=""),"",H780-G780)</f>
        <v>78</v>
      </c>
      <c r="S780" s="8" cm="1">
        <f t="array" ref="S780">IF(AND(B780:D780="",G780:P780=""),"",P780*R780/1000*365)</f>
        <v>105339.00000000001</v>
      </c>
      <c r="T780" s="8" cm="1">
        <f t="array" ref="T780">IF(AND(B780:D780="",G780:P780=""),"",MAX(0,K780-L780))</f>
        <v>0</v>
      </c>
      <c r="U780" s="8" cm="1">
        <f t="array" ref="U780">IF(AND(B780:D780="",G780:P780=""),"",VLOOKUP(J780,ABen_Rates,3,FALSE)*T780*S780)</f>
        <v>0</v>
      </c>
      <c r="V780" s="8" cm="1">
        <f t="array" ref="V780">IF(AND(B780:D780="",G780:P780=""),"",VLOOKUP(D780,Treatment_Life,2,FALSE)*U780)</f>
        <v>0</v>
      </c>
      <c r="W780" s="8" cm="1">
        <f t="array" ref="W780">IF(AND(B780:D780="",G780:P780=""),"",(H780-G780)*O780*Lane_Width*Cost_m2)</f>
        <v>1684.8000000000002</v>
      </c>
      <c r="X780" s="8" cm="1">
        <f t="array" ref="X780">IF(AND(B780:D780="",G780:P780=""),"",V780*Av_Cost_Coll/W780)</f>
        <v>0</v>
      </c>
      <c r="Y780" s="8" cm="1">
        <f t="array" ref="Y780">IF(AND(B780:D780="",G780:P780=""),"",VLOOKUP(CONCATENATE(M780,"-",N780),Likelihood,2,FALSE))</f>
        <v>43</v>
      </c>
      <c r="Z780" s="8" t="str" cm="1">
        <f t="array" ref="Z780">IF(AND(B780:D780="",G780:P780=""),"",IF(X780&gt;=2,IF(Y780&gt;50,"P1","P3"),IF(X780&gt;0,IF(Y780&gt;50,"P2","P5"),IF(Y780&gt;50,"P4","P6"))))</f>
        <v>P6</v>
      </c>
    </row>
    <row r="781" spans="1:26" x14ac:dyDescent="0.35">
      <c r="A781" t="s">
        <v>197</v>
      </c>
      <c r="B781">
        <v>780</v>
      </c>
      <c r="C781" t="s">
        <v>346</v>
      </c>
      <c r="D781" t="s">
        <v>55</v>
      </c>
      <c r="E781" s="5" t="s">
        <v>112</v>
      </c>
      <c r="F781" s="5" t="s">
        <v>153</v>
      </c>
      <c r="G781">
        <v>281</v>
      </c>
      <c r="H781">
        <v>341</v>
      </c>
      <c r="I781" t="s">
        <v>172</v>
      </c>
      <c r="J781" t="s">
        <v>13</v>
      </c>
      <c r="K781">
        <v>0.3</v>
      </c>
      <c r="L781">
        <v>0.48</v>
      </c>
      <c r="M781">
        <v>8</v>
      </c>
      <c r="N781">
        <v>3</v>
      </c>
      <c r="O781">
        <v>1</v>
      </c>
      <c r="P781">
        <v>6688</v>
      </c>
      <c r="Q781" s="8" t="str" cm="1">
        <f t="array" ref="Q781">IF(AND(B781="",D781="",G781:H781="",J781:P781),"",IF(OR(B781="",D781="",AND(D781&lt;&gt;"A",D781&lt;&gt;"B",D781&lt;&gt;"C",D781&lt;&gt;"D",D781&lt;&gt;"U"),G781&lt;0,H781&lt;G781,AND(J781&lt;&gt;"BC",J781&lt;&gt;"SG",J781&lt;&gt;"KQ",J781&lt;&gt;"R"),J781="",K781="",L781="",L781&lt; 0,OR(M781="",M781&gt;15),OR(N781="",N781&gt;15),O781="",P781=""),"ERROR - Please check inputs",""))</f>
        <v/>
      </c>
      <c r="R781" s="8" cm="1">
        <f t="array" ref="R781">IF(AND(B781:D781="",G781:P781=""),"",H781-G781)</f>
        <v>60</v>
      </c>
      <c r="S781" s="8" cm="1">
        <f t="array" ref="S781">IF(AND(B781:D781="",G781:P781=""),"",P781*R781/1000*365)</f>
        <v>146467.19999999998</v>
      </c>
      <c r="T781" s="8" cm="1">
        <f t="array" ref="T781">IF(AND(B781:D781="",G781:P781=""),"",MAX(0,K781-L781))</f>
        <v>0</v>
      </c>
      <c r="U781" s="8" cm="1">
        <f t="array" ref="U781">IF(AND(B781:D781="",G781:P781=""),"",VLOOKUP(J781,ABen_Rates,3,FALSE)*T781*S781)</f>
        <v>0</v>
      </c>
      <c r="V781" s="8" cm="1">
        <f t="array" ref="V781">IF(AND(B781:D781="",G781:P781=""),"",VLOOKUP(D781,Treatment_Life,2,FALSE)*U781)</f>
        <v>0</v>
      </c>
      <c r="W781" s="8" cm="1">
        <f t="array" ref="W781">IF(AND(B781:D781="",G781:P781=""),"",(H781-G781)*O781*Lane_Width*Cost_m2)</f>
        <v>1296</v>
      </c>
      <c r="X781" s="8" cm="1">
        <f t="array" ref="X781">IF(AND(B781:D781="",G781:P781=""),"",V781*Av_Cost_Coll/W781)</f>
        <v>0</v>
      </c>
      <c r="Y781" s="8" cm="1">
        <f t="array" ref="Y781">IF(AND(B781:D781="",G781:P781=""),"",VLOOKUP(CONCATENATE(M781,"-",N781),Likelihood,2,FALSE))</f>
        <v>61</v>
      </c>
      <c r="Z781" s="8" t="str" cm="1">
        <f t="array" ref="Z781">IF(AND(B781:D781="",G781:P781=""),"",IF(X781&gt;=2,IF(Y781&gt;50,"P1","P3"),IF(X781&gt;0,IF(Y781&gt;50,"P2","P5"),IF(Y781&gt;50,"P4","P6"))))</f>
        <v>P4</v>
      </c>
    </row>
    <row r="782" spans="1:26" x14ac:dyDescent="0.35">
      <c r="A782" t="s">
        <v>197</v>
      </c>
      <c r="B782">
        <v>781</v>
      </c>
      <c r="C782" t="s">
        <v>347</v>
      </c>
      <c r="D782" t="s">
        <v>55</v>
      </c>
      <c r="E782" s="5" t="s">
        <v>112</v>
      </c>
      <c r="F782" s="5" t="s">
        <v>153</v>
      </c>
      <c r="G782">
        <v>64</v>
      </c>
      <c r="H782">
        <v>159</v>
      </c>
      <c r="I782" t="s">
        <v>154</v>
      </c>
      <c r="J782" t="s">
        <v>13</v>
      </c>
      <c r="K782">
        <v>0.3</v>
      </c>
      <c r="L782">
        <v>0.5</v>
      </c>
      <c r="M782">
        <v>5</v>
      </c>
      <c r="N782">
        <v>1</v>
      </c>
      <c r="O782">
        <v>1</v>
      </c>
      <c r="P782">
        <v>3700</v>
      </c>
      <c r="Q782" s="8" t="str" cm="1">
        <f t="array" ref="Q782">IF(AND(B782="",D782="",G782:H782="",J782:P782),"",IF(OR(B782="",D782="",AND(D782&lt;&gt;"A",D782&lt;&gt;"B",D782&lt;&gt;"C",D782&lt;&gt;"D",D782&lt;&gt;"U"),G782&lt;0,H782&lt;G782,AND(J782&lt;&gt;"BC",J782&lt;&gt;"SG",J782&lt;&gt;"KQ",J782&lt;&gt;"R"),J782="",K782="",L782="",L782&lt; 0,OR(M782="",M782&gt;15),OR(N782="",N782&gt;15),O782="",P782=""),"ERROR - Please check inputs",""))</f>
        <v/>
      </c>
      <c r="R782" s="8" cm="1">
        <f t="array" ref="R782">IF(AND(B782:D782="",G782:P782=""),"",H782-G782)</f>
        <v>95</v>
      </c>
      <c r="S782" s="8" cm="1">
        <f t="array" ref="S782">IF(AND(B782:D782="",G782:P782=""),"",P782*R782/1000*365)</f>
        <v>128297.5</v>
      </c>
      <c r="T782" s="8" cm="1">
        <f t="array" ref="T782">IF(AND(B782:D782="",G782:P782=""),"",MAX(0,K782-L782))</f>
        <v>0</v>
      </c>
      <c r="U782" s="8" cm="1">
        <f t="array" ref="U782">IF(AND(B782:D782="",G782:P782=""),"",VLOOKUP(J782,ABen_Rates,3,FALSE)*T782*S782)</f>
        <v>0</v>
      </c>
      <c r="V782" s="8" cm="1">
        <f t="array" ref="V782">IF(AND(B782:D782="",G782:P782=""),"",VLOOKUP(D782,Treatment_Life,2,FALSE)*U782)</f>
        <v>0</v>
      </c>
      <c r="W782" s="8" cm="1">
        <f t="array" ref="W782">IF(AND(B782:D782="",G782:P782=""),"",(H782-G782)*O782*Lane_Width*Cost_m2)</f>
        <v>2052</v>
      </c>
      <c r="X782" s="8" cm="1">
        <f t="array" ref="X782">IF(AND(B782:D782="",G782:P782=""),"",V782*Av_Cost_Coll/W782)</f>
        <v>0</v>
      </c>
      <c r="Y782" s="8" cm="1">
        <f t="array" ref="Y782">IF(AND(B782:D782="",G782:P782=""),"",VLOOKUP(CONCATENATE(M782,"-",N782),Likelihood,2,FALSE))</f>
        <v>37</v>
      </c>
      <c r="Z782" s="8" t="str" cm="1">
        <f t="array" ref="Z782">IF(AND(B782:D782="",G782:P782=""),"",IF(X782&gt;=2,IF(Y782&gt;50,"P1","P3"),IF(X782&gt;0,IF(Y782&gt;50,"P2","P5"),IF(Y782&gt;50,"P4","P6"))))</f>
        <v>P6</v>
      </c>
    </row>
    <row r="783" spans="1:26" x14ac:dyDescent="0.35">
      <c r="A783" t="s">
        <v>197</v>
      </c>
      <c r="B783">
        <v>782</v>
      </c>
      <c r="C783" t="s">
        <v>347</v>
      </c>
      <c r="D783" t="s">
        <v>55</v>
      </c>
      <c r="E783" s="5" t="s">
        <v>112</v>
      </c>
      <c r="F783" s="5" t="s">
        <v>153</v>
      </c>
      <c r="G783">
        <v>295</v>
      </c>
      <c r="H783">
        <v>355</v>
      </c>
      <c r="I783" t="s">
        <v>154</v>
      </c>
      <c r="J783" t="s">
        <v>13</v>
      </c>
      <c r="K783">
        <v>0.3</v>
      </c>
      <c r="L783">
        <v>0.436</v>
      </c>
      <c r="M783">
        <v>4</v>
      </c>
      <c r="N783">
        <v>1</v>
      </c>
      <c r="O783">
        <v>1</v>
      </c>
      <c r="P783">
        <v>3700</v>
      </c>
      <c r="Q783" s="8" t="str" cm="1">
        <f t="array" ref="Q783">IF(AND(B783="",D783="",G783:H783="",J783:P783),"",IF(OR(B783="",D783="",AND(D783&lt;&gt;"A",D783&lt;&gt;"B",D783&lt;&gt;"C",D783&lt;&gt;"D",D783&lt;&gt;"U"),G783&lt;0,H783&lt;G783,AND(J783&lt;&gt;"BC",J783&lt;&gt;"SG",J783&lt;&gt;"KQ",J783&lt;&gt;"R"),J783="",K783="",L783="",L783&lt; 0,OR(M783="",M783&gt;15),OR(N783="",N783&gt;15),O783="",P783=""),"ERROR - Please check inputs",""))</f>
        <v/>
      </c>
      <c r="R783" s="8" cm="1">
        <f t="array" ref="R783">IF(AND(B783:D783="",G783:P783=""),"",H783-G783)</f>
        <v>60</v>
      </c>
      <c r="S783" s="8" cm="1">
        <f t="array" ref="S783">IF(AND(B783:D783="",G783:P783=""),"",P783*R783/1000*365)</f>
        <v>81030</v>
      </c>
      <c r="T783" s="8" cm="1">
        <f t="array" ref="T783">IF(AND(B783:D783="",G783:P783=""),"",MAX(0,K783-L783))</f>
        <v>0</v>
      </c>
      <c r="U783" s="8" cm="1">
        <f t="array" ref="U783">IF(AND(B783:D783="",G783:P783=""),"",VLOOKUP(J783,ABen_Rates,3,FALSE)*T783*S783)</f>
        <v>0</v>
      </c>
      <c r="V783" s="8" cm="1">
        <f t="array" ref="V783">IF(AND(B783:D783="",G783:P783=""),"",VLOOKUP(D783,Treatment_Life,2,FALSE)*U783)</f>
        <v>0</v>
      </c>
      <c r="W783" s="8" cm="1">
        <f t="array" ref="W783">IF(AND(B783:D783="",G783:P783=""),"",(H783-G783)*O783*Lane_Width*Cost_m2)</f>
        <v>1296</v>
      </c>
      <c r="X783" s="8" cm="1">
        <f t="array" ref="X783">IF(AND(B783:D783="",G783:P783=""),"",V783*Av_Cost_Coll/W783)</f>
        <v>0</v>
      </c>
      <c r="Y783" s="8" cm="1">
        <f t="array" ref="Y783">IF(AND(B783:D783="",G783:P783=""),"",VLOOKUP(CONCATENATE(M783,"-",N783),Likelihood,2,FALSE))</f>
        <v>44</v>
      </c>
      <c r="Z783" s="8" t="str" cm="1">
        <f t="array" ref="Z783">IF(AND(B783:D783="",G783:P783=""),"",IF(X783&gt;=2,IF(Y783&gt;50,"P1","P3"),IF(X783&gt;0,IF(Y783&gt;50,"P2","P5"),IF(Y783&gt;50,"P4","P6"))))</f>
        <v>P6</v>
      </c>
    </row>
    <row r="784" spans="1:26" x14ac:dyDescent="0.35">
      <c r="A784" t="s">
        <v>197</v>
      </c>
      <c r="B784">
        <v>783</v>
      </c>
      <c r="C784" t="s">
        <v>347</v>
      </c>
      <c r="D784" t="s">
        <v>55</v>
      </c>
      <c r="E784" s="5" t="s">
        <v>112</v>
      </c>
      <c r="F784" s="5" t="s">
        <v>153</v>
      </c>
      <c r="G784">
        <v>355</v>
      </c>
      <c r="H784">
        <v>462</v>
      </c>
      <c r="I784" t="s">
        <v>154</v>
      </c>
      <c r="J784" t="s">
        <v>13</v>
      </c>
      <c r="K784">
        <v>0.3</v>
      </c>
      <c r="L784">
        <v>0.44600000000000001</v>
      </c>
      <c r="M784">
        <v>5</v>
      </c>
      <c r="N784">
        <v>1</v>
      </c>
      <c r="O784">
        <v>1</v>
      </c>
      <c r="P784">
        <v>3700</v>
      </c>
      <c r="Q784" s="8" t="str" cm="1">
        <f t="array" ref="Q784">IF(AND(B784="",D784="",G784:H784="",J784:P784),"",IF(OR(B784="",D784="",AND(D784&lt;&gt;"A",D784&lt;&gt;"B",D784&lt;&gt;"C",D784&lt;&gt;"D",D784&lt;&gt;"U"),G784&lt;0,H784&lt;G784,AND(J784&lt;&gt;"BC",J784&lt;&gt;"SG",J784&lt;&gt;"KQ",J784&lt;&gt;"R"),J784="",K784="",L784="",L784&lt; 0,OR(M784="",M784&gt;15),OR(N784="",N784&gt;15),O784="",P784=""),"ERROR - Please check inputs",""))</f>
        <v/>
      </c>
      <c r="R784" s="8" cm="1">
        <f t="array" ref="R784">IF(AND(B784:D784="",G784:P784=""),"",H784-G784)</f>
        <v>107</v>
      </c>
      <c r="S784" s="8" cm="1">
        <f t="array" ref="S784">IF(AND(B784:D784="",G784:P784=""),"",P784*R784/1000*365)</f>
        <v>144503.5</v>
      </c>
      <c r="T784" s="8" cm="1">
        <f t="array" ref="T784">IF(AND(B784:D784="",G784:P784=""),"",MAX(0,K784-L784))</f>
        <v>0</v>
      </c>
      <c r="U784" s="8" cm="1">
        <f t="array" ref="U784">IF(AND(B784:D784="",G784:P784=""),"",VLOOKUP(J784,ABen_Rates,3,FALSE)*T784*S784)</f>
        <v>0</v>
      </c>
      <c r="V784" s="8" cm="1">
        <f t="array" ref="V784">IF(AND(B784:D784="",G784:P784=""),"",VLOOKUP(D784,Treatment_Life,2,FALSE)*U784)</f>
        <v>0</v>
      </c>
      <c r="W784" s="8" cm="1">
        <f t="array" ref="W784">IF(AND(B784:D784="",G784:P784=""),"",(H784-G784)*O784*Lane_Width*Cost_m2)</f>
        <v>2311.1999999999998</v>
      </c>
      <c r="X784" s="8" cm="1">
        <f t="array" ref="X784">IF(AND(B784:D784="",G784:P784=""),"",V784*Av_Cost_Coll/W784)</f>
        <v>0</v>
      </c>
      <c r="Y784" s="8" cm="1">
        <f t="array" ref="Y784">IF(AND(B784:D784="",G784:P784=""),"",VLOOKUP(CONCATENATE(M784,"-",N784),Likelihood,2,FALSE))</f>
        <v>37</v>
      </c>
      <c r="Z784" s="8" t="str" cm="1">
        <f t="array" ref="Z784">IF(AND(B784:D784="",G784:P784=""),"",IF(X784&gt;=2,IF(Y784&gt;50,"P1","P3"),IF(X784&gt;0,IF(Y784&gt;50,"P2","P5"),IF(Y784&gt;50,"P4","P6"))))</f>
        <v>P6</v>
      </c>
    </row>
    <row r="785" spans="1:26" x14ac:dyDescent="0.35">
      <c r="A785" t="s">
        <v>197</v>
      </c>
      <c r="B785">
        <v>784</v>
      </c>
      <c r="C785" t="s">
        <v>347</v>
      </c>
      <c r="D785" t="s">
        <v>55</v>
      </c>
      <c r="E785" s="5" t="s">
        <v>112</v>
      </c>
      <c r="F785" s="5" t="s">
        <v>153</v>
      </c>
      <c r="G785">
        <v>114</v>
      </c>
      <c r="H785">
        <v>209</v>
      </c>
      <c r="I785" t="s">
        <v>172</v>
      </c>
      <c r="J785" t="s">
        <v>13</v>
      </c>
      <c r="K785">
        <v>0.3</v>
      </c>
      <c r="L785">
        <v>0.45900000000000002</v>
      </c>
      <c r="M785">
        <v>4</v>
      </c>
      <c r="N785">
        <v>1</v>
      </c>
      <c r="O785">
        <v>1</v>
      </c>
      <c r="P785">
        <v>3700</v>
      </c>
      <c r="Q785" s="8" t="str" cm="1">
        <f t="array" ref="Q785">IF(AND(B785="",D785="",G785:H785="",J785:P785),"",IF(OR(B785="",D785="",AND(D785&lt;&gt;"A",D785&lt;&gt;"B",D785&lt;&gt;"C",D785&lt;&gt;"D",D785&lt;&gt;"U"),G785&lt;0,H785&lt;G785,AND(J785&lt;&gt;"BC",J785&lt;&gt;"SG",J785&lt;&gt;"KQ",J785&lt;&gt;"R"),J785="",K785="",L785="",L785&lt; 0,OR(M785="",M785&gt;15),OR(N785="",N785&gt;15),O785="",P785=""),"ERROR - Please check inputs",""))</f>
        <v/>
      </c>
      <c r="R785" s="8" cm="1">
        <f t="array" ref="R785">IF(AND(B785:D785="",G785:P785=""),"",H785-G785)</f>
        <v>95</v>
      </c>
      <c r="S785" s="8" cm="1">
        <f t="array" ref="S785">IF(AND(B785:D785="",G785:P785=""),"",P785*R785/1000*365)</f>
        <v>128297.5</v>
      </c>
      <c r="T785" s="8" cm="1">
        <f t="array" ref="T785">IF(AND(B785:D785="",G785:P785=""),"",MAX(0,K785-L785))</f>
        <v>0</v>
      </c>
      <c r="U785" s="8" cm="1">
        <f t="array" ref="U785">IF(AND(B785:D785="",G785:P785=""),"",VLOOKUP(J785,ABen_Rates,3,FALSE)*T785*S785)</f>
        <v>0</v>
      </c>
      <c r="V785" s="8" cm="1">
        <f t="array" ref="V785">IF(AND(B785:D785="",G785:P785=""),"",VLOOKUP(D785,Treatment_Life,2,FALSE)*U785)</f>
        <v>0</v>
      </c>
      <c r="W785" s="8" cm="1">
        <f t="array" ref="W785">IF(AND(B785:D785="",G785:P785=""),"",(H785-G785)*O785*Lane_Width*Cost_m2)</f>
        <v>2052</v>
      </c>
      <c r="X785" s="8" cm="1">
        <f t="array" ref="X785">IF(AND(B785:D785="",G785:P785=""),"",V785*Av_Cost_Coll/W785)</f>
        <v>0</v>
      </c>
      <c r="Y785" s="8" cm="1">
        <f t="array" ref="Y785">IF(AND(B785:D785="",G785:P785=""),"",VLOOKUP(CONCATENATE(M785,"-",N785),Likelihood,2,FALSE))</f>
        <v>44</v>
      </c>
      <c r="Z785" s="8" t="str" cm="1">
        <f t="array" ref="Z785">IF(AND(B785:D785="",G785:P785=""),"",IF(X785&gt;=2,IF(Y785&gt;50,"P1","P3"),IF(X785&gt;0,IF(Y785&gt;50,"P2","P5"),IF(Y785&gt;50,"P4","P6"))))</f>
        <v>P6</v>
      </c>
    </row>
    <row r="786" spans="1:26" x14ac:dyDescent="0.35">
      <c r="A786" t="s">
        <v>197</v>
      </c>
      <c r="B786">
        <v>785</v>
      </c>
      <c r="C786" t="s">
        <v>347</v>
      </c>
      <c r="D786" t="s">
        <v>55</v>
      </c>
      <c r="E786" s="5" t="s">
        <v>112</v>
      </c>
      <c r="F786" s="5" t="s">
        <v>153</v>
      </c>
      <c r="G786">
        <v>209</v>
      </c>
      <c r="H786">
        <v>345</v>
      </c>
      <c r="I786" t="s">
        <v>172</v>
      </c>
      <c r="J786" t="s">
        <v>13</v>
      </c>
      <c r="K786">
        <v>0.3</v>
      </c>
      <c r="L786">
        <v>0.438</v>
      </c>
      <c r="M786">
        <v>5</v>
      </c>
      <c r="N786">
        <v>1</v>
      </c>
      <c r="O786">
        <v>1</v>
      </c>
      <c r="P786">
        <v>3700</v>
      </c>
      <c r="Q786" s="8" t="str" cm="1">
        <f t="array" ref="Q786">IF(AND(B786="",D786="",G786:H786="",J786:P786),"",IF(OR(B786="",D786="",AND(D786&lt;&gt;"A",D786&lt;&gt;"B",D786&lt;&gt;"C",D786&lt;&gt;"D",D786&lt;&gt;"U"),G786&lt;0,H786&lt;G786,AND(J786&lt;&gt;"BC",J786&lt;&gt;"SG",J786&lt;&gt;"KQ",J786&lt;&gt;"R"),J786="",K786="",L786="",L786&lt; 0,OR(M786="",M786&gt;15),OR(N786="",N786&gt;15),O786="",P786=""),"ERROR - Please check inputs",""))</f>
        <v/>
      </c>
      <c r="R786" s="8" cm="1">
        <f t="array" ref="R786">IF(AND(B786:D786="",G786:P786=""),"",H786-G786)</f>
        <v>136</v>
      </c>
      <c r="S786" s="8" cm="1">
        <f t="array" ref="S786">IF(AND(B786:D786="",G786:P786=""),"",P786*R786/1000*365)</f>
        <v>183668</v>
      </c>
      <c r="T786" s="8" cm="1">
        <f t="array" ref="T786">IF(AND(B786:D786="",G786:P786=""),"",MAX(0,K786-L786))</f>
        <v>0</v>
      </c>
      <c r="U786" s="8" cm="1">
        <f t="array" ref="U786">IF(AND(B786:D786="",G786:P786=""),"",VLOOKUP(J786,ABen_Rates,3,FALSE)*T786*S786)</f>
        <v>0</v>
      </c>
      <c r="V786" s="8" cm="1">
        <f t="array" ref="V786">IF(AND(B786:D786="",G786:P786=""),"",VLOOKUP(D786,Treatment_Life,2,FALSE)*U786)</f>
        <v>0</v>
      </c>
      <c r="W786" s="8" cm="1">
        <f t="array" ref="W786">IF(AND(B786:D786="",G786:P786=""),"",(H786-G786)*O786*Lane_Width*Cost_m2)</f>
        <v>2937.6000000000004</v>
      </c>
      <c r="X786" s="8" cm="1">
        <f t="array" ref="X786">IF(AND(B786:D786="",G786:P786=""),"",V786*Av_Cost_Coll/W786)</f>
        <v>0</v>
      </c>
      <c r="Y786" s="8" cm="1">
        <f t="array" ref="Y786">IF(AND(B786:D786="",G786:P786=""),"",VLOOKUP(CONCATENATE(M786,"-",N786),Likelihood,2,FALSE))</f>
        <v>37</v>
      </c>
      <c r="Z786" s="8" t="str" cm="1">
        <f t="array" ref="Z786">IF(AND(B786:D786="",G786:P786=""),"",IF(X786&gt;=2,IF(Y786&gt;50,"P1","P3"),IF(X786&gt;0,IF(Y786&gt;50,"P2","P5"),IF(Y786&gt;50,"P4","P6"))))</f>
        <v>P6</v>
      </c>
    </row>
    <row r="787" spans="1:26" x14ac:dyDescent="0.35">
      <c r="A787" t="s">
        <v>197</v>
      </c>
      <c r="B787">
        <v>786</v>
      </c>
      <c r="C787" t="s">
        <v>347</v>
      </c>
      <c r="D787" t="s">
        <v>55</v>
      </c>
      <c r="E787" s="5" t="s">
        <v>112</v>
      </c>
      <c r="F787" s="5" t="s">
        <v>153</v>
      </c>
      <c r="G787">
        <v>345</v>
      </c>
      <c r="H787">
        <v>405</v>
      </c>
      <c r="I787" t="s">
        <v>172</v>
      </c>
      <c r="J787" t="s">
        <v>13</v>
      </c>
      <c r="K787">
        <v>0.3</v>
      </c>
      <c r="L787">
        <v>0.48399999999999999</v>
      </c>
      <c r="M787">
        <v>5</v>
      </c>
      <c r="N787">
        <v>1</v>
      </c>
      <c r="O787">
        <v>1</v>
      </c>
      <c r="P787">
        <v>3700</v>
      </c>
      <c r="Q787" s="8" t="str" cm="1">
        <f t="array" ref="Q787">IF(AND(B787="",D787="",G787:H787="",J787:P787),"",IF(OR(B787="",D787="",AND(D787&lt;&gt;"A",D787&lt;&gt;"B",D787&lt;&gt;"C",D787&lt;&gt;"D",D787&lt;&gt;"U"),G787&lt;0,H787&lt;G787,AND(J787&lt;&gt;"BC",J787&lt;&gt;"SG",J787&lt;&gt;"KQ",J787&lt;&gt;"R"),J787="",K787="",L787="",L787&lt; 0,OR(M787="",M787&gt;15),OR(N787="",N787&gt;15),O787="",P787=""),"ERROR - Please check inputs",""))</f>
        <v/>
      </c>
      <c r="R787" s="8" cm="1">
        <f t="array" ref="R787">IF(AND(B787:D787="",G787:P787=""),"",H787-G787)</f>
        <v>60</v>
      </c>
      <c r="S787" s="8" cm="1">
        <f t="array" ref="S787">IF(AND(B787:D787="",G787:P787=""),"",P787*R787/1000*365)</f>
        <v>81030</v>
      </c>
      <c r="T787" s="8" cm="1">
        <f t="array" ref="T787">IF(AND(B787:D787="",G787:P787=""),"",MAX(0,K787-L787))</f>
        <v>0</v>
      </c>
      <c r="U787" s="8" cm="1">
        <f t="array" ref="U787">IF(AND(B787:D787="",G787:P787=""),"",VLOOKUP(J787,ABen_Rates,3,FALSE)*T787*S787)</f>
        <v>0</v>
      </c>
      <c r="V787" s="8" cm="1">
        <f t="array" ref="V787">IF(AND(B787:D787="",G787:P787=""),"",VLOOKUP(D787,Treatment_Life,2,FALSE)*U787)</f>
        <v>0</v>
      </c>
      <c r="W787" s="8" cm="1">
        <f t="array" ref="W787">IF(AND(B787:D787="",G787:P787=""),"",(H787-G787)*O787*Lane_Width*Cost_m2)</f>
        <v>1296</v>
      </c>
      <c r="X787" s="8" cm="1">
        <f t="array" ref="X787">IF(AND(B787:D787="",G787:P787=""),"",V787*Av_Cost_Coll/W787)</f>
        <v>0</v>
      </c>
      <c r="Y787" s="8" cm="1">
        <f t="array" ref="Y787">IF(AND(B787:D787="",G787:P787=""),"",VLOOKUP(CONCATENATE(M787,"-",N787),Likelihood,2,FALSE))</f>
        <v>37</v>
      </c>
      <c r="Z787" s="8" t="str" cm="1">
        <f t="array" ref="Z787">IF(AND(B787:D787="",G787:P787=""),"",IF(X787&gt;=2,IF(Y787&gt;50,"P1","P3"),IF(X787&gt;0,IF(Y787&gt;50,"P2","P5"),IF(Y787&gt;50,"P4","P6"))))</f>
        <v>P6</v>
      </c>
    </row>
    <row r="788" spans="1:26" x14ac:dyDescent="0.35">
      <c r="A788" t="s">
        <v>197</v>
      </c>
      <c r="B788">
        <v>787</v>
      </c>
      <c r="C788" t="s">
        <v>348</v>
      </c>
      <c r="D788" t="s">
        <v>55</v>
      </c>
      <c r="E788" s="5" t="s">
        <v>112</v>
      </c>
      <c r="F788" s="5" t="s">
        <v>153</v>
      </c>
      <c r="G788">
        <v>390</v>
      </c>
      <c r="H788">
        <v>450</v>
      </c>
      <c r="I788" t="s">
        <v>154</v>
      </c>
      <c r="J788" t="s">
        <v>13</v>
      </c>
      <c r="K788">
        <v>0.3</v>
      </c>
      <c r="L788">
        <v>0.443</v>
      </c>
      <c r="M788">
        <v>0</v>
      </c>
      <c r="N788">
        <v>0</v>
      </c>
      <c r="O788">
        <v>1</v>
      </c>
      <c r="P788">
        <v>3700</v>
      </c>
      <c r="Q788" s="8" t="str" cm="1">
        <f t="array" ref="Q788">IF(AND(B788="",D788="",G788:H788="",J788:P788),"",IF(OR(B788="",D788="",AND(D788&lt;&gt;"A",D788&lt;&gt;"B",D788&lt;&gt;"C",D788&lt;&gt;"D",D788&lt;&gt;"U"),G788&lt;0,H788&lt;G788,AND(J788&lt;&gt;"BC",J788&lt;&gt;"SG",J788&lt;&gt;"KQ",J788&lt;&gt;"R"),J788="",K788="",L788="",L788&lt; 0,OR(M788="",M788&gt;15),OR(N788="",N788&gt;15),O788="",P788=""),"ERROR - Please check inputs",""))</f>
        <v/>
      </c>
      <c r="R788" s="8" cm="1">
        <f t="array" ref="R788">IF(AND(B788:D788="",G788:P788=""),"",H788-G788)</f>
        <v>60</v>
      </c>
      <c r="S788" s="8" cm="1">
        <f t="array" ref="S788">IF(AND(B788:D788="",G788:P788=""),"",P788*R788/1000*365)</f>
        <v>81030</v>
      </c>
      <c r="T788" s="8" cm="1">
        <f t="array" ref="T788">IF(AND(B788:D788="",G788:P788=""),"",MAX(0,K788-L788))</f>
        <v>0</v>
      </c>
      <c r="U788" s="8" cm="1">
        <f t="array" ref="U788">IF(AND(B788:D788="",G788:P788=""),"",VLOOKUP(J788,ABen_Rates,3,FALSE)*T788*S788)</f>
        <v>0</v>
      </c>
      <c r="V788" s="8" cm="1">
        <f t="array" ref="V788">IF(AND(B788:D788="",G788:P788=""),"",VLOOKUP(D788,Treatment_Life,2,FALSE)*U788)</f>
        <v>0</v>
      </c>
      <c r="W788" s="8" cm="1">
        <f t="array" ref="W788">IF(AND(B788:D788="",G788:P788=""),"",(H788-G788)*O788*Lane_Width*Cost_m2)</f>
        <v>1296</v>
      </c>
      <c r="X788" s="8" cm="1">
        <f t="array" ref="X788">IF(AND(B788:D788="",G788:P788=""),"",V788*Av_Cost_Coll/W788)</f>
        <v>0</v>
      </c>
      <c r="Y788" s="8" cm="1">
        <f t="array" ref="Y788">IF(AND(B788:D788="",G788:P788=""),"",VLOOKUP(CONCATENATE(M788,"-",N788),Likelihood,2,FALSE))</f>
        <v>50</v>
      </c>
      <c r="Z788" s="8" t="str" cm="1">
        <f t="array" ref="Z788">IF(AND(B788:D788="",G788:P788=""),"",IF(X788&gt;=2,IF(Y788&gt;50,"P1","P3"),IF(X788&gt;0,IF(Y788&gt;50,"P2","P5"),IF(Y788&gt;50,"P4","P6"))))</f>
        <v>P6</v>
      </c>
    </row>
    <row r="789" spans="1:26" x14ac:dyDescent="0.35">
      <c r="A789" t="s">
        <v>197</v>
      </c>
      <c r="B789">
        <v>788</v>
      </c>
      <c r="C789" t="s">
        <v>348</v>
      </c>
      <c r="D789" t="s">
        <v>55</v>
      </c>
      <c r="E789" s="5" t="s">
        <v>112</v>
      </c>
      <c r="F789" s="5" t="s">
        <v>153</v>
      </c>
      <c r="G789">
        <v>440</v>
      </c>
      <c r="H789">
        <v>500</v>
      </c>
      <c r="I789" t="s">
        <v>172</v>
      </c>
      <c r="J789" t="s">
        <v>13</v>
      </c>
      <c r="K789">
        <v>0.3</v>
      </c>
      <c r="L789">
        <v>0.46599999999999997</v>
      </c>
      <c r="M789">
        <v>0</v>
      </c>
      <c r="N789">
        <v>0</v>
      </c>
      <c r="O789">
        <v>1</v>
      </c>
      <c r="P789">
        <v>3700</v>
      </c>
      <c r="Q789" s="8" t="str" cm="1">
        <f t="array" ref="Q789">IF(AND(B789="",D789="",G789:H789="",J789:P789),"",IF(OR(B789="",D789="",AND(D789&lt;&gt;"A",D789&lt;&gt;"B",D789&lt;&gt;"C",D789&lt;&gt;"D",D789&lt;&gt;"U"),G789&lt;0,H789&lt;G789,AND(J789&lt;&gt;"BC",J789&lt;&gt;"SG",J789&lt;&gt;"KQ",J789&lt;&gt;"R"),J789="",K789="",L789="",L789&lt; 0,OR(M789="",M789&gt;15),OR(N789="",N789&gt;15),O789="",P789=""),"ERROR - Please check inputs",""))</f>
        <v/>
      </c>
      <c r="R789" s="8" cm="1">
        <f t="array" ref="R789">IF(AND(B789:D789="",G789:P789=""),"",H789-G789)</f>
        <v>60</v>
      </c>
      <c r="S789" s="8" cm="1">
        <f t="array" ref="S789">IF(AND(B789:D789="",G789:P789=""),"",P789*R789/1000*365)</f>
        <v>81030</v>
      </c>
      <c r="T789" s="8" cm="1">
        <f t="array" ref="T789">IF(AND(B789:D789="",G789:P789=""),"",MAX(0,K789-L789))</f>
        <v>0</v>
      </c>
      <c r="U789" s="8" cm="1">
        <f t="array" ref="U789">IF(AND(B789:D789="",G789:P789=""),"",VLOOKUP(J789,ABen_Rates,3,FALSE)*T789*S789)</f>
        <v>0</v>
      </c>
      <c r="V789" s="8" cm="1">
        <f t="array" ref="V789">IF(AND(B789:D789="",G789:P789=""),"",VLOOKUP(D789,Treatment_Life,2,FALSE)*U789)</f>
        <v>0</v>
      </c>
      <c r="W789" s="8" cm="1">
        <f t="array" ref="W789">IF(AND(B789:D789="",G789:P789=""),"",(H789-G789)*O789*Lane_Width*Cost_m2)</f>
        <v>1296</v>
      </c>
      <c r="X789" s="8" cm="1">
        <f t="array" ref="X789">IF(AND(B789:D789="",G789:P789=""),"",V789*Av_Cost_Coll/W789)</f>
        <v>0</v>
      </c>
      <c r="Y789" s="8" cm="1">
        <f t="array" ref="Y789">IF(AND(B789:D789="",G789:P789=""),"",VLOOKUP(CONCATENATE(M789,"-",N789),Likelihood,2,FALSE))</f>
        <v>50</v>
      </c>
      <c r="Z789" s="8" t="str" cm="1">
        <f t="array" ref="Z789">IF(AND(B789:D789="",G789:P789=""),"",IF(X789&gt;=2,IF(Y789&gt;50,"P1","P3"),IF(X789&gt;0,IF(Y789&gt;50,"P2","P5"),IF(Y789&gt;50,"P4","P6"))))</f>
        <v>P6</v>
      </c>
    </row>
    <row r="790" spans="1:26" x14ac:dyDescent="0.35">
      <c r="A790" t="s">
        <v>197</v>
      </c>
      <c r="B790">
        <v>789</v>
      </c>
      <c r="C790" t="s">
        <v>349</v>
      </c>
      <c r="D790" t="s">
        <v>55</v>
      </c>
      <c r="E790" s="5" t="s">
        <v>112</v>
      </c>
      <c r="F790" s="5" t="s">
        <v>153</v>
      </c>
      <c r="G790">
        <v>0</v>
      </c>
      <c r="H790">
        <v>74</v>
      </c>
      <c r="I790" t="s">
        <v>154</v>
      </c>
      <c r="J790" t="s">
        <v>13</v>
      </c>
      <c r="K790">
        <v>0.3</v>
      </c>
      <c r="L790">
        <v>0.45400000000000001</v>
      </c>
      <c r="M790">
        <v>1</v>
      </c>
      <c r="N790">
        <v>1</v>
      </c>
      <c r="O790">
        <v>1</v>
      </c>
      <c r="P790">
        <v>3700</v>
      </c>
      <c r="Q790" s="8" t="str" cm="1">
        <f t="array" ref="Q790">IF(AND(B790="",D790="",G790:H790="",J790:P790),"",IF(OR(B790="",D790="",AND(D790&lt;&gt;"A",D790&lt;&gt;"B",D790&lt;&gt;"C",D790&lt;&gt;"D",D790&lt;&gt;"U"),G790&lt;0,H790&lt;G790,AND(J790&lt;&gt;"BC",J790&lt;&gt;"SG",J790&lt;&gt;"KQ",J790&lt;&gt;"R"),J790="",K790="",L790="",L790&lt; 0,OR(M790="",M790&gt;15),OR(N790="",N790&gt;15),O790="",P790=""),"ERROR - Please check inputs",""))</f>
        <v/>
      </c>
      <c r="R790" s="8" cm="1">
        <f t="array" ref="R790">IF(AND(B790:D790="",G790:P790=""),"",H790-G790)</f>
        <v>74</v>
      </c>
      <c r="S790" s="8" cm="1">
        <f t="array" ref="S790">IF(AND(B790:D790="",G790:P790=""),"",P790*R790/1000*365)</f>
        <v>99937</v>
      </c>
      <c r="T790" s="8" cm="1">
        <f t="array" ref="T790">IF(AND(B790:D790="",G790:P790=""),"",MAX(0,K790-L790))</f>
        <v>0</v>
      </c>
      <c r="U790" s="8" cm="1">
        <f t="array" ref="U790">IF(AND(B790:D790="",G790:P790=""),"",VLOOKUP(J790,ABen_Rates,3,FALSE)*T790*S790)</f>
        <v>0</v>
      </c>
      <c r="V790" s="8" cm="1">
        <f t="array" ref="V790">IF(AND(B790:D790="",G790:P790=""),"",VLOOKUP(D790,Treatment_Life,2,FALSE)*U790)</f>
        <v>0</v>
      </c>
      <c r="W790" s="8" cm="1">
        <f t="array" ref="W790">IF(AND(B790:D790="",G790:P790=""),"",(H790-G790)*O790*Lane_Width*Cost_m2)</f>
        <v>1598.4</v>
      </c>
      <c r="X790" s="8" cm="1">
        <f t="array" ref="X790">IF(AND(B790:D790="",G790:P790=""),"",V790*Av_Cost_Coll/W790)</f>
        <v>0</v>
      </c>
      <c r="Y790" s="8" cm="1">
        <f t="array" ref="Y790">IF(AND(B790:D790="",G790:P790=""),"",VLOOKUP(CONCATENATE(M790,"-",N790),Likelihood,2,FALSE))</f>
        <v>66</v>
      </c>
      <c r="Z790" s="8" t="str" cm="1">
        <f t="array" ref="Z790">IF(AND(B790:D790="",G790:P790=""),"",IF(X790&gt;=2,IF(Y790&gt;50,"P1","P3"),IF(X790&gt;0,IF(Y790&gt;50,"P2","P5"),IF(Y790&gt;50,"P4","P6"))))</f>
        <v>P4</v>
      </c>
    </row>
    <row r="791" spans="1:26" x14ac:dyDescent="0.35">
      <c r="A791" t="s">
        <v>197</v>
      </c>
      <c r="B791">
        <v>790</v>
      </c>
      <c r="C791" t="s">
        <v>350</v>
      </c>
      <c r="D791" t="s">
        <v>55</v>
      </c>
      <c r="E791" s="5" t="s">
        <v>112</v>
      </c>
      <c r="F791" s="5" t="s">
        <v>153</v>
      </c>
      <c r="G791">
        <v>77</v>
      </c>
      <c r="H791">
        <v>98</v>
      </c>
      <c r="I791" t="s">
        <v>172</v>
      </c>
      <c r="J791" t="s">
        <v>13</v>
      </c>
      <c r="K791">
        <v>0.3</v>
      </c>
      <c r="L791">
        <v>0.43</v>
      </c>
      <c r="M791">
        <v>2</v>
      </c>
      <c r="N791">
        <v>1</v>
      </c>
      <c r="O791">
        <v>1</v>
      </c>
      <c r="P791">
        <v>3700</v>
      </c>
      <c r="Q791" s="8" t="str" cm="1">
        <f t="array" ref="Q791">IF(AND(B791="",D791="",G791:H791="",J791:P791),"",IF(OR(B791="",D791="",AND(D791&lt;&gt;"A",D791&lt;&gt;"B",D791&lt;&gt;"C",D791&lt;&gt;"D",D791&lt;&gt;"U"),G791&lt;0,H791&lt;G791,AND(J791&lt;&gt;"BC",J791&lt;&gt;"SG",J791&lt;&gt;"KQ",J791&lt;&gt;"R"),J791="",K791="",L791="",L791&lt; 0,OR(M791="",M791&gt;15),OR(N791="",N791&gt;15),O791="",P791=""),"ERROR - Please check inputs",""))</f>
        <v/>
      </c>
      <c r="R791" s="8" cm="1">
        <f t="array" ref="R791">IF(AND(B791:D791="",G791:P791=""),"",H791-G791)</f>
        <v>21</v>
      </c>
      <c r="S791" s="8" cm="1">
        <f t="array" ref="S791">IF(AND(B791:D791="",G791:P791=""),"",P791*R791/1000*365)</f>
        <v>28360.5</v>
      </c>
      <c r="T791" s="8" cm="1">
        <f t="array" ref="T791">IF(AND(B791:D791="",G791:P791=""),"",MAX(0,K791-L791))</f>
        <v>0</v>
      </c>
      <c r="U791" s="8" cm="1">
        <f t="array" ref="U791">IF(AND(B791:D791="",G791:P791=""),"",VLOOKUP(J791,ABen_Rates,3,FALSE)*T791*S791)</f>
        <v>0</v>
      </c>
      <c r="V791" s="8" cm="1">
        <f t="array" ref="V791">IF(AND(B791:D791="",G791:P791=""),"",VLOOKUP(D791,Treatment_Life,2,FALSE)*U791)</f>
        <v>0</v>
      </c>
      <c r="W791" s="8" cm="1">
        <f t="array" ref="W791">IF(AND(B791:D791="",G791:P791=""),"",(H791-G791)*O791*Lane_Width*Cost_m2)</f>
        <v>453.6</v>
      </c>
      <c r="X791" s="8" cm="1">
        <f t="array" ref="X791">IF(AND(B791:D791="",G791:P791=""),"",V791*Av_Cost_Coll/W791)</f>
        <v>0</v>
      </c>
      <c r="Y791" s="8" cm="1">
        <f t="array" ref="Y791">IF(AND(B791:D791="",G791:P791=""),"",VLOOKUP(CONCATENATE(M791,"-",N791),Likelihood,2,FALSE))</f>
        <v>59</v>
      </c>
      <c r="Z791" s="8" t="str" cm="1">
        <f t="array" ref="Z791">IF(AND(B791:D791="",G791:P791=""),"",IF(X791&gt;=2,IF(Y791&gt;50,"P1","P3"),IF(X791&gt;0,IF(Y791&gt;50,"P2","P5"),IF(Y791&gt;50,"P4","P6"))))</f>
        <v>P4</v>
      </c>
    </row>
    <row r="792" spans="1:26" x14ac:dyDescent="0.35">
      <c r="A792" t="s">
        <v>197</v>
      </c>
      <c r="B792">
        <v>791</v>
      </c>
      <c r="C792" t="s">
        <v>351</v>
      </c>
      <c r="D792" t="s">
        <v>55</v>
      </c>
      <c r="E792" s="5" t="s">
        <v>112</v>
      </c>
      <c r="F792" s="5" t="s">
        <v>153</v>
      </c>
      <c r="G792">
        <v>10</v>
      </c>
      <c r="H792">
        <v>122</v>
      </c>
      <c r="I792" t="s">
        <v>154</v>
      </c>
      <c r="J792" t="s">
        <v>13</v>
      </c>
      <c r="K792">
        <v>0.3</v>
      </c>
      <c r="L792">
        <v>0.377</v>
      </c>
      <c r="M792">
        <v>1</v>
      </c>
      <c r="N792">
        <v>0</v>
      </c>
      <c r="O792">
        <v>1</v>
      </c>
      <c r="P792">
        <v>3700</v>
      </c>
      <c r="Q792" s="8" t="str" cm="1">
        <f t="array" ref="Q792">IF(AND(B792="",D792="",G792:H792="",J792:P792),"",IF(OR(B792="",D792="",AND(D792&lt;&gt;"A",D792&lt;&gt;"B",D792&lt;&gt;"C",D792&lt;&gt;"D",D792&lt;&gt;"U"),G792&lt;0,H792&lt;G792,AND(J792&lt;&gt;"BC",J792&lt;&gt;"SG",J792&lt;&gt;"KQ",J792&lt;&gt;"R"),J792="",K792="",L792="",L792&lt; 0,OR(M792="",M792&gt;15),OR(N792="",N792&gt;15),O792="",P792=""),"ERROR - Please check inputs",""))</f>
        <v/>
      </c>
      <c r="R792" s="8" cm="1">
        <f t="array" ref="R792">IF(AND(B792:D792="",G792:P792=""),"",H792-G792)</f>
        <v>112</v>
      </c>
      <c r="S792" s="8" cm="1">
        <f t="array" ref="S792">IF(AND(B792:D792="",G792:P792=""),"",P792*R792/1000*365)</f>
        <v>151256</v>
      </c>
      <c r="T792" s="8" cm="1">
        <f t="array" ref="T792">IF(AND(B792:D792="",G792:P792=""),"",MAX(0,K792-L792))</f>
        <v>0</v>
      </c>
      <c r="U792" s="8" cm="1">
        <f t="array" ref="U792">IF(AND(B792:D792="",G792:P792=""),"",VLOOKUP(J792,ABen_Rates,3,FALSE)*T792*S792)</f>
        <v>0</v>
      </c>
      <c r="V792" s="8" cm="1">
        <f t="array" ref="V792">IF(AND(B792:D792="",G792:P792=""),"",VLOOKUP(D792,Treatment_Life,2,FALSE)*U792)</f>
        <v>0</v>
      </c>
      <c r="W792" s="8" cm="1">
        <f t="array" ref="W792">IF(AND(B792:D792="",G792:P792=""),"",(H792-G792)*O792*Lane_Width*Cost_m2)</f>
        <v>2419.1999999999998</v>
      </c>
      <c r="X792" s="8" cm="1">
        <f t="array" ref="X792">IF(AND(B792:D792="",G792:P792=""),"",V792*Av_Cost_Coll/W792)</f>
        <v>0</v>
      </c>
      <c r="Y792" s="8" cm="1">
        <f t="array" ref="Y792">IF(AND(B792:D792="",G792:P792=""),"",VLOOKUP(CONCATENATE(M792,"-",N792),Likelihood,2,FALSE))</f>
        <v>43</v>
      </c>
      <c r="Z792" s="8" t="str" cm="1">
        <f t="array" ref="Z792">IF(AND(B792:D792="",G792:P792=""),"",IF(X792&gt;=2,IF(Y792&gt;50,"P1","P3"),IF(X792&gt;0,IF(Y792&gt;50,"P2","P5"),IF(Y792&gt;50,"P4","P6"))))</f>
        <v>P6</v>
      </c>
    </row>
    <row r="793" spans="1:26" x14ac:dyDescent="0.35">
      <c r="A793" t="s">
        <v>197</v>
      </c>
      <c r="B793">
        <v>792</v>
      </c>
      <c r="C793" t="s">
        <v>351</v>
      </c>
      <c r="D793" t="s">
        <v>55</v>
      </c>
      <c r="E793" s="5" t="s">
        <v>112</v>
      </c>
      <c r="F793" s="5" t="s">
        <v>153</v>
      </c>
      <c r="G793">
        <v>122</v>
      </c>
      <c r="H793">
        <v>326</v>
      </c>
      <c r="I793" t="s">
        <v>154</v>
      </c>
      <c r="J793" t="s">
        <v>10</v>
      </c>
      <c r="K793">
        <v>0.4</v>
      </c>
      <c r="L793">
        <v>0.39300000000000002</v>
      </c>
      <c r="M793">
        <v>3</v>
      </c>
      <c r="N793">
        <v>0</v>
      </c>
      <c r="O793">
        <v>1</v>
      </c>
      <c r="P793">
        <v>3700</v>
      </c>
      <c r="Q793" s="8" t="str" cm="1">
        <f t="array" ref="Q793">IF(AND(B793="",D793="",G793:H793="",J793:P793),"",IF(OR(B793="",D793="",AND(D793&lt;&gt;"A",D793&lt;&gt;"B",D793&lt;&gt;"C",D793&lt;&gt;"D",D793&lt;&gt;"U"),G793&lt;0,H793&lt;G793,AND(J793&lt;&gt;"BC",J793&lt;&gt;"SG",J793&lt;&gt;"KQ",J793&lt;&gt;"R"),J793="",K793="",L793="",L793&lt; 0,OR(M793="",M793&gt;15),OR(N793="",N793&gt;15),O793="",P793=""),"ERROR - Please check inputs",""))</f>
        <v/>
      </c>
      <c r="R793" s="8" cm="1">
        <f t="array" ref="R793">IF(AND(B793:D793="",G793:P793=""),"",H793-G793)</f>
        <v>204</v>
      </c>
      <c r="S793" s="8" cm="1">
        <f t="array" ref="S793">IF(AND(B793:D793="",G793:P793=""),"",P793*R793/1000*365)</f>
        <v>275502</v>
      </c>
      <c r="T793" s="8" cm="1">
        <f t="array" ref="T793">IF(AND(B793:D793="",G793:P793=""),"",MAX(0,K793-L793))</f>
        <v>7.0000000000000062E-3</v>
      </c>
      <c r="U793" s="8" cm="1">
        <f t="array" ref="U793">IF(AND(B793:D793="",G793:P793=""),"",VLOOKUP(J793,ABen_Rates,3,FALSE)*T793*S793)</f>
        <v>1.2805332960000014E-3</v>
      </c>
      <c r="V793" s="8" cm="1">
        <f t="array" ref="V793">IF(AND(B793:D793="",G793:P793=""),"",VLOOKUP(D793,Treatment_Life,2,FALSE)*U793)</f>
        <v>1.4085866256000015E-2</v>
      </c>
      <c r="W793" s="8" cm="1">
        <f t="array" ref="W793">IF(AND(B793:D793="",G793:P793=""),"",(H793-G793)*O793*Lane_Width*Cost_m2)</f>
        <v>4406.3999999999996</v>
      </c>
      <c r="X793" s="8" cm="1">
        <f t="array" ref="X793">IF(AND(B793:D793="",G793:P793=""),"",V793*Av_Cost_Coll/W793)</f>
        <v>0.42614028980314861</v>
      </c>
      <c r="Y793" s="8" cm="1">
        <f t="array" ref="Y793">IF(AND(B793:D793="",G793:P793=""),"",VLOOKUP(CONCATENATE(M793,"-",N793),Likelihood,2,FALSE))</f>
        <v>29</v>
      </c>
      <c r="Z793" s="8" t="str" cm="1">
        <f t="array" ref="Z793">IF(AND(B793:D793="",G793:P793=""),"",IF(X793&gt;=2,IF(Y793&gt;50,"P1","P3"),IF(X793&gt;0,IF(Y793&gt;50,"P2","P5"),IF(Y793&gt;50,"P4","P6"))))</f>
        <v>P5</v>
      </c>
    </row>
    <row r="794" spans="1:26" x14ac:dyDescent="0.35">
      <c r="A794" t="s">
        <v>197</v>
      </c>
      <c r="B794">
        <v>793</v>
      </c>
      <c r="C794" t="s">
        <v>351</v>
      </c>
      <c r="D794" t="s">
        <v>55</v>
      </c>
      <c r="E794" s="5" t="s">
        <v>112</v>
      </c>
      <c r="F794" s="5" t="s">
        <v>153</v>
      </c>
      <c r="G794">
        <v>326</v>
      </c>
      <c r="H794">
        <v>396</v>
      </c>
      <c r="I794" t="s">
        <v>154</v>
      </c>
      <c r="J794" t="s">
        <v>13</v>
      </c>
      <c r="K794">
        <v>0.3</v>
      </c>
      <c r="L794">
        <v>0.35</v>
      </c>
      <c r="M794">
        <v>2</v>
      </c>
      <c r="N794">
        <v>0</v>
      </c>
      <c r="O794">
        <v>1</v>
      </c>
      <c r="P794">
        <v>3700</v>
      </c>
      <c r="Q794" s="8" t="str" cm="1">
        <f t="array" ref="Q794">IF(AND(B794="",D794="",G794:H794="",J794:P794),"",IF(OR(B794="",D794="",AND(D794&lt;&gt;"A",D794&lt;&gt;"B",D794&lt;&gt;"C",D794&lt;&gt;"D",D794&lt;&gt;"U"),G794&lt;0,H794&lt;G794,AND(J794&lt;&gt;"BC",J794&lt;&gt;"SG",J794&lt;&gt;"KQ",J794&lt;&gt;"R"),J794="",K794="",L794="",L794&lt; 0,OR(M794="",M794&gt;15),OR(N794="",N794&gt;15),O794="",P794=""),"ERROR - Please check inputs",""))</f>
        <v/>
      </c>
      <c r="R794" s="8" cm="1">
        <f t="array" ref="R794">IF(AND(B794:D794="",G794:P794=""),"",H794-G794)</f>
        <v>70</v>
      </c>
      <c r="S794" s="8" cm="1">
        <f t="array" ref="S794">IF(AND(B794:D794="",G794:P794=""),"",P794*R794/1000*365)</f>
        <v>94535</v>
      </c>
      <c r="T794" s="8" cm="1">
        <f t="array" ref="T794">IF(AND(B794:D794="",G794:P794=""),"",MAX(0,K794-L794))</f>
        <v>0</v>
      </c>
      <c r="U794" s="8" cm="1">
        <f t="array" ref="U794">IF(AND(B794:D794="",G794:P794=""),"",VLOOKUP(J794,ABen_Rates,3,FALSE)*T794*S794)</f>
        <v>0</v>
      </c>
      <c r="V794" s="8" cm="1">
        <f t="array" ref="V794">IF(AND(B794:D794="",G794:P794=""),"",VLOOKUP(D794,Treatment_Life,2,FALSE)*U794)</f>
        <v>0</v>
      </c>
      <c r="W794" s="8" cm="1">
        <f t="array" ref="W794">IF(AND(B794:D794="",G794:P794=""),"",(H794-G794)*O794*Lane_Width*Cost_m2)</f>
        <v>1512</v>
      </c>
      <c r="X794" s="8" cm="1">
        <f t="array" ref="X794">IF(AND(B794:D794="",G794:P794=""),"",V794*Av_Cost_Coll/W794)</f>
        <v>0</v>
      </c>
      <c r="Y794" s="8" cm="1">
        <f t="array" ref="Y794">IF(AND(B794:D794="",G794:P794=""),"",VLOOKUP(CONCATENATE(M794,"-",N794),Likelihood,2,FALSE))</f>
        <v>36</v>
      </c>
      <c r="Z794" s="8" t="str" cm="1">
        <f t="array" ref="Z794">IF(AND(B794:D794="",G794:P794=""),"",IF(X794&gt;=2,IF(Y794&gt;50,"P1","P3"),IF(X794&gt;0,IF(Y794&gt;50,"P2","P5"),IF(Y794&gt;50,"P4","P6"))))</f>
        <v>P6</v>
      </c>
    </row>
    <row r="795" spans="1:26" x14ac:dyDescent="0.35">
      <c r="A795" t="s">
        <v>197</v>
      </c>
      <c r="B795">
        <v>794</v>
      </c>
      <c r="C795" t="s">
        <v>351</v>
      </c>
      <c r="D795" t="s">
        <v>55</v>
      </c>
      <c r="E795" s="5" t="s">
        <v>112</v>
      </c>
      <c r="F795" s="5" t="s">
        <v>153</v>
      </c>
      <c r="G795">
        <v>60</v>
      </c>
      <c r="H795">
        <v>172</v>
      </c>
      <c r="I795" t="s">
        <v>172</v>
      </c>
      <c r="J795" t="s">
        <v>13</v>
      </c>
      <c r="K795">
        <v>0.3</v>
      </c>
      <c r="L795">
        <v>0.433</v>
      </c>
      <c r="M795">
        <v>1</v>
      </c>
      <c r="N795">
        <v>0</v>
      </c>
      <c r="O795">
        <v>1</v>
      </c>
      <c r="P795">
        <v>3700</v>
      </c>
      <c r="Q795" s="8" t="str" cm="1">
        <f t="array" ref="Q795">IF(AND(B795="",D795="",G795:H795="",J795:P795),"",IF(OR(B795="",D795="",AND(D795&lt;&gt;"A",D795&lt;&gt;"B",D795&lt;&gt;"C",D795&lt;&gt;"D",D795&lt;&gt;"U"),G795&lt;0,H795&lt;G795,AND(J795&lt;&gt;"BC",J795&lt;&gt;"SG",J795&lt;&gt;"KQ",J795&lt;&gt;"R"),J795="",K795="",L795="",L795&lt; 0,OR(M795="",M795&gt;15),OR(N795="",N795&gt;15),O795="",P795=""),"ERROR - Please check inputs",""))</f>
        <v/>
      </c>
      <c r="R795" s="8" cm="1">
        <f t="array" ref="R795">IF(AND(B795:D795="",G795:P795=""),"",H795-G795)</f>
        <v>112</v>
      </c>
      <c r="S795" s="8" cm="1">
        <f t="array" ref="S795">IF(AND(B795:D795="",G795:P795=""),"",P795*R795/1000*365)</f>
        <v>151256</v>
      </c>
      <c r="T795" s="8" cm="1">
        <f t="array" ref="T795">IF(AND(B795:D795="",G795:P795=""),"",MAX(0,K795-L795))</f>
        <v>0</v>
      </c>
      <c r="U795" s="8" cm="1">
        <f t="array" ref="U795">IF(AND(B795:D795="",G795:P795=""),"",VLOOKUP(J795,ABen_Rates,3,FALSE)*T795*S795)</f>
        <v>0</v>
      </c>
      <c r="V795" s="8" cm="1">
        <f t="array" ref="V795">IF(AND(B795:D795="",G795:P795=""),"",VLOOKUP(D795,Treatment_Life,2,FALSE)*U795)</f>
        <v>0</v>
      </c>
      <c r="W795" s="8" cm="1">
        <f t="array" ref="W795">IF(AND(B795:D795="",G795:P795=""),"",(H795-G795)*O795*Lane_Width*Cost_m2)</f>
        <v>2419.1999999999998</v>
      </c>
      <c r="X795" s="8" cm="1">
        <f t="array" ref="X795">IF(AND(B795:D795="",G795:P795=""),"",V795*Av_Cost_Coll/W795)</f>
        <v>0</v>
      </c>
      <c r="Y795" s="8" cm="1">
        <f t="array" ref="Y795">IF(AND(B795:D795="",G795:P795=""),"",VLOOKUP(CONCATENATE(M795,"-",N795),Likelihood,2,FALSE))</f>
        <v>43</v>
      </c>
      <c r="Z795" s="8" t="str" cm="1">
        <f t="array" ref="Z795">IF(AND(B795:D795="",G795:P795=""),"",IF(X795&gt;=2,IF(Y795&gt;50,"P1","P3"),IF(X795&gt;0,IF(Y795&gt;50,"P2","P5"),IF(Y795&gt;50,"P4","P6"))))</f>
        <v>P6</v>
      </c>
    </row>
    <row r="796" spans="1:26" x14ac:dyDescent="0.35">
      <c r="A796" t="s">
        <v>197</v>
      </c>
      <c r="B796">
        <v>795</v>
      </c>
      <c r="C796" t="s">
        <v>351</v>
      </c>
      <c r="D796" t="s">
        <v>55</v>
      </c>
      <c r="E796" s="5" t="s">
        <v>112</v>
      </c>
      <c r="F796" s="5" t="s">
        <v>153</v>
      </c>
      <c r="G796">
        <v>172</v>
      </c>
      <c r="H796">
        <v>289</v>
      </c>
      <c r="I796" t="s">
        <v>172</v>
      </c>
      <c r="J796" t="s">
        <v>10</v>
      </c>
      <c r="K796">
        <v>0.4</v>
      </c>
      <c r="L796">
        <v>0.40700000000000003</v>
      </c>
      <c r="M796">
        <v>1</v>
      </c>
      <c r="N796">
        <v>0</v>
      </c>
      <c r="O796">
        <v>1</v>
      </c>
      <c r="P796">
        <v>3700</v>
      </c>
      <c r="Q796" s="8" t="str" cm="1">
        <f t="array" ref="Q796">IF(AND(B796="",D796="",G796:H796="",J796:P796),"",IF(OR(B796="",D796="",AND(D796&lt;&gt;"A",D796&lt;&gt;"B",D796&lt;&gt;"C",D796&lt;&gt;"D",D796&lt;&gt;"U"),G796&lt;0,H796&lt;G796,AND(J796&lt;&gt;"BC",J796&lt;&gt;"SG",J796&lt;&gt;"KQ",J796&lt;&gt;"R"),J796="",K796="",L796="",L796&lt; 0,OR(M796="",M796&gt;15),OR(N796="",N796&gt;15),O796="",P796=""),"ERROR - Please check inputs",""))</f>
        <v/>
      </c>
      <c r="R796" s="8" cm="1">
        <f t="array" ref="R796">IF(AND(B796:D796="",G796:P796=""),"",H796-G796)</f>
        <v>117</v>
      </c>
      <c r="S796" s="8" cm="1">
        <f t="array" ref="S796">IF(AND(B796:D796="",G796:P796=""),"",P796*R796/1000*365)</f>
        <v>158008.5</v>
      </c>
      <c r="T796" s="8" cm="1">
        <f t="array" ref="T796">IF(AND(B796:D796="",G796:P796=""),"",MAX(0,K796-L796))</f>
        <v>0</v>
      </c>
      <c r="U796" s="8" cm="1">
        <f t="array" ref="U796">IF(AND(B796:D796="",G796:P796=""),"",VLOOKUP(J796,ABen_Rates,3,FALSE)*T796*S796)</f>
        <v>0</v>
      </c>
      <c r="V796" s="8" cm="1">
        <f t="array" ref="V796">IF(AND(B796:D796="",G796:P796=""),"",VLOOKUP(D796,Treatment_Life,2,FALSE)*U796)</f>
        <v>0</v>
      </c>
      <c r="W796" s="8" cm="1">
        <f t="array" ref="W796">IF(AND(B796:D796="",G796:P796=""),"",(H796-G796)*O796*Lane_Width*Cost_m2)</f>
        <v>2527.1999999999998</v>
      </c>
      <c r="X796" s="8" cm="1">
        <f t="array" ref="X796">IF(AND(B796:D796="",G796:P796=""),"",V796*Av_Cost_Coll/W796)</f>
        <v>0</v>
      </c>
      <c r="Y796" s="8" cm="1">
        <f t="array" ref="Y796">IF(AND(B796:D796="",G796:P796=""),"",VLOOKUP(CONCATENATE(M796,"-",N796),Likelihood,2,FALSE))</f>
        <v>43</v>
      </c>
      <c r="Z796" s="8" t="str" cm="1">
        <f t="array" ref="Z796">IF(AND(B796:D796="",G796:P796=""),"",IF(X796&gt;=2,IF(Y796&gt;50,"P1","P3"),IF(X796&gt;0,IF(Y796&gt;50,"P2","P5"),IF(Y796&gt;50,"P4","P6"))))</f>
        <v>P6</v>
      </c>
    </row>
    <row r="797" spans="1:26" x14ac:dyDescent="0.35">
      <c r="A797" t="s">
        <v>197</v>
      </c>
      <c r="B797">
        <v>796</v>
      </c>
      <c r="C797" t="s">
        <v>352</v>
      </c>
      <c r="D797" t="s">
        <v>55</v>
      </c>
      <c r="E797" s="5" t="s">
        <v>112</v>
      </c>
      <c r="F797" s="5" t="s">
        <v>171</v>
      </c>
      <c r="G797">
        <v>105</v>
      </c>
      <c r="H797">
        <v>217</v>
      </c>
      <c r="I797" t="s">
        <v>154</v>
      </c>
      <c r="J797" t="s">
        <v>13</v>
      </c>
      <c r="K797">
        <v>0.3</v>
      </c>
      <c r="L797">
        <v>0.45</v>
      </c>
      <c r="M797">
        <v>0</v>
      </c>
      <c r="N797">
        <v>0</v>
      </c>
      <c r="O797">
        <v>2</v>
      </c>
      <c r="P797">
        <v>15536</v>
      </c>
      <c r="Q797" s="8" t="str" cm="1">
        <f t="array" ref="Q797">IF(AND(B797="",D797="",G797:H797="",J797:P797),"",IF(OR(B797="",D797="",AND(D797&lt;&gt;"A",D797&lt;&gt;"B",D797&lt;&gt;"C",D797&lt;&gt;"D",D797&lt;&gt;"U"),G797&lt;0,H797&lt;G797,AND(J797&lt;&gt;"BC",J797&lt;&gt;"SG",J797&lt;&gt;"KQ",J797&lt;&gt;"R"),J797="",K797="",L797="",L797&lt; 0,OR(M797="",M797&gt;15),OR(N797="",N797&gt;15),O797="",P797=""),"ERROR - Please check inputs",""))</f>
        <v/>
      </c>
      <c r="R797" s="8" cm="1">
        <f t="array" ref="R797">IF(AND(B797:D797="",G797:P797=""),"",H797-G797)</f>
        <v>112</v>
      </c>
      <c r="S797" s="8" cm="1">
        <f t="array" ref="S797">IF(AND(B797:D797="",G797:P797=""),"",P797*R797/1000*365)</f>
        <v>635111.67999999993</v>
      </c>
      <c r="T797" s="8" cm="1">
        <f t="array" ref="T797">IF(AND(B797:D797="",G797:P797=""),"",MAX(0,K797-L797))</f>
        <v>0</v>
      </c>
      <c r="U797" s="8" cm="1">
        <f t="array" ref="U797">IF(AND(B797:D797="",G797:P797=""),"",VLOOKUP(J797,ABen_Rates,3,FALSE)*T797*S797)</f>
        <v>0</v>
      </c>
      <c r="V797" s="8" cm="1">
        <f t="array" ref="V797">IF(AND(B797:D797="",G797:P797=""),"",VLOOKUP(D797,Treatment_Life,2,FALSE)*U797)</f>
        <v>0</v>
      </c>
      <c r="W797" s="8" cm="1">
        <f t="array" ref="W797">IF(AND(B797:D797="",G797:P797=""),"",(H797-G797)*O797*Lane_Width*Cost_m2)</f>
        <v>4838.3999999999996</v>
      </c>
      <c r="X797" s="8" cm="1">
        <f t="array" ref="X797">IF(AND(B797:D797="",G797:P797=""),"",V797*Av_Cost_Coll/W797)</f>
        <v>0</v>
      </c>
      <c r="Y797" s="8" cm="1">
        <f t="array" ref="Y797">IF(AND(B797:D797="",G797:P797=""),"",VLOOKUP(CONCATENATE(M797,"-",N797),Likelihood,2,FALSE))</f>
        <v>50</v>
      </c>
      <c r="Z797" s="8" t="str" cm="1">
        <f t="array" ref="Z797">IF(AND(B797:D797="",G797:P797=""),"",IF(X797&gt;=2,IF(Y797&gt;50,"P1","P3"),IF(X797&gt;0,IF(Y797&gt;50,"P2","P5"),IF(Y797&gt;50,"P4","P6"))))</f>
        <v>P6</v>
      </c>
    </row>
    <row r="798" spans="1:26" x14ac:dyDescent="0.35">
      <c r="A798" t="s">
        <v>197</v>
      </c>
      <c r="B798">
        <v>797</v>
      </c>
      <c r="C798" t="s">
        <v>352</v>
      </c>
      <c r="D798" t="s">
        <v>55</v>
      </c>
      <c r="E798" s="5" t="s">
        <v>112</v>
      </c>
      <c r="F798" s="5" t="s">
        <v>171</v>
      </c>
      <c r="G798">
        <v>534</v>
      </c>
      <c r="H798">
        <v>734</v>
      </c>
      <c r="I798" t="s">
        <v>154</v>
      </c>
      <c r="J798" t="s">
        <v>7</v>
      </c>
      <c r="K798">
        <v>0.35</v>
      </c>
      <c r="L798">
        <v>0.39</v>
      </c>
      <c r="M798">
        <v>2</v>
      </c>
      <c r="N798">
        <v>1</v>
      </c>
      <c r="O798">
        <v>2</v>
      </c>
      <c r="P798">
        <v>15536</v>
      </c>
      <c r="Q798" s="8" t="str" cm="1">
        <f t="array" ref="Q798">IF(AND(B798="",D798="",G798:H798="",J798:P798),"",IF(OR(B798="",D798="",AND(D798&lt;&gt;"A",D798&lt;&gt;"B",D798&lt;&gt;"C",D798&lt;&gt;"D",D798&lt;&gt;"U"),G798&lt;0,H798&lt;G798,AND(J798&lt;&gt;"BC",J798&lt;&gt;"SG",J798&lt;&gt;"KQ",J798&lt;&gt;"R"),J798="",K798="",L798="",L798&lt; 0,OR(M798="",M798&gt;15),OR(N798="",N798&gt;15),O798="",P798=""),"ERROR - Please check inputs",""))</f>
        <v/>
      </c>
      <c r="R798" s="8" cm="1">
        <f t="array" ref="R798">IF(AND(B798:D798="",G798:P798=""),"",H798-G798)</f>
        <v>200</v>
      </c>
      <c r="S798" s="8" cm="1">
        <f t="array" ref="S798">IF(AND(B798:D798="",G798:P798=""),"",P798*R798/1000*365)</f>
        <v>1134128</v>
      </c>
      <c r="T798" s="8" cm="1">
        <f t="array" ref="T798">IF(AND(B798:D798="",G798:P798=""),"",MAX(0,K798-L798))</f>
        <v>0</v>
      </c>
      <c r="U798" s="8" cm="1">
        <f t="array" ref="U798">IF(AND(B798:D798="",G798:P798=""),"",VLOOKUP(J798,ABen_Rates,3,FALSE)*T798*S798)</f>
        <v>0</v>
      </c>
      <c r="V798" s="8" cm="1">
        <f t="array" ref="V798">IF(AND(B798:D798="",G798:P798=""),"",VLOOKUP(D798,Treatment_Life,2,FALSE)*U798)</f>
        <v>0</v>
      </c>
      <c r="W798" s="8" cm="1">
        <f t="array" ref="W798">IF(AND(B798:D798="",G798:P798=""),"",(H798-G798)*O798*Lane_Width*Cost_m2)</f>
        <v>8640</v>
      </c>
      <c r="X798" s="8" cm="1">
        <f t="array" ref="X798">IF(AND(B798:D798="",G798:P798=""),"",V798*Av_Cost_Coll/W798)</f>
        <v>0</v>
      </c>
      <c r="Y798" s="8" cm="1">
        <f t="array" ref="Y798">IF(AND(B798:D798="",G798:P798=""),"",VLOOKUP(CONCATENATE(M798,"-",N798),Likelihood,2,FALSE))</f>
        <v>59</v>
      </c>
      <c r="Z798" s="8" t="str" cm="1">
        <f t="array" ref="Z798">IF(AND(B798:D798="",G798:P798=""),"",IF(X798&gt;=2,IF(Y798&gt;50,"P1","P3"),IF(X798&gt;0,IF(Y798&gt;50,"P2","P5"),IF(Y798&gt;50,"P4","P6"))))</f>
        <v>P4</v>
      </c>
    </row>
    <row r="799" spans="1:26" x14ac:dyDescent="0.35">
      <c r="A799" t="s">
        <v>197</v>
      </c>
      <c r="B799">
        <v>798</v>
      </c>
      <c r="C799" t="s">
        <v>352</v>
      </c>
      <c r="D799" t="s">
        <v>55</v>
      </c>
      <c r="E799" s="5" t="s">
        <v>112</v>
      </c>
      <c r="F799" s="5" t="s">
        <v>171</v>
      </c>
      <c r="G799">
        <v>823</v>
      </c>
      <c r="H799">
        <v>910</v>
      </c>
      <c r="I799" t="s">
        <v>154</v>
      </c>
      <c r="J799" t="s">
        <v>13</v>
      </c>
      <c r="K799">
        <v>0.3</v>
      </c>
      <c r="L799">
        <v>0.49</v>
      </c>
      <c r="M799">
        <v>10</v>
      </c>
      <c r="N799">
        <v>1</v>
      </c>
      <c r="O799">
        <v>2</v>
      </c>
      <c r="P799">
        <v>15536</v>
      </c>
      <c r="Q799" s="8" t="str" cm="1">
        <f t="array" ref="Q799">IF(AND(B799="",D799="",G799:H799="",J799:P799),"",IF(OR(B799="",D799="",AND(D799&lt;&gt;"A",D799&lt;&gt;"B",D799&lt;&gt;"C",D799&lt;&gt;"D",D799&lt;&gt;"U"),G799&lt;0,H799&lt;G799,AND(J799&lt;&gt;"BC",J799&lt;&gt;"SG",J799&lt;&gt;"KQ",J799&lt;&gt;"R"),J799="",K799="",L799="",L799&lt; 0,OR(M799="",M799&gt;15),OR(N799="",N799&gt;15),O799="",P799=""),"ERROR - Please check inputs",""))</f>
        <v/>
      </c>
      <c r="R799" s="8" cm="1">
        <f t="array" ref="R799">IF(AND(B799:D799="",G799:P799=""),"",H799-G799)</f>
        <v>87</v>
      </c>
      <c r="S799" s="8" cm="1">
        <f t="array" ref="S799">IF(AND(B799:D799="",G799:P799=""),"",P799*R799/1000*365)</f>
        <v>493345.68000000005</v>
      </c>
      <c r="T799" s="8" cm="1">
        <f t="array" ref="T799">IF(AND(B799:D799="",G799:P799=""),"",MAX(0,K799-L799))</f>
        <v>0</v>
      </c>
      <c r="U799" s="8" cm="1">
        <f t="array" ref="U799">IF(AND(B799:D799="",G799:P799=""),"",VLOOKUP(J799,ABen_Rates,3,FALSE)*T799*S799)</f>
        <v>0</v>
      </c>
      <c r="V799" s="8" cm="1">
        <f t="array" ref="V799">IF(AND(B799:D799="",G799:P799=""),"",VLOOKUP(D799,Treatment_Life,2,FALSE)*U799)</f>
        <v>0</v>
      </c>
      <c r="W799" s="8" cm="1">
        <f t="array" ref="W799">IF(AND(B799:D799="",G799:P799=""),"",(H799-G799)*O799*Lane_Width*Cost_m2)</f>
        <v>3758.3999999999996</v>
      </c>
      <c r="X799" s="8" cm="1">
        <f t="array" ref="X799">IF(AND(B799:D799="",G799:P799=""),"",V799*Av_Cost_Coll/W799)</f>
        <v>0</v>
      </c>
      <c r="Y799" s="8" cm="1">
        <f t="array" ref="Y799">IF(AND(B799:D799="",G799:P799=""),"",VLOOKUP(CONCATENATE(M799,"-",N799),Likelihood,2,FALSE))</f>
        <v>12</v>
      </c>
      <c r="Z799" s="8" t="str" cm="1">
        <f t="array" ref="Z799">IF(AND(B799:D799="",G799:P799=""),"",IF(X799&gt;=2,IF(Y799&gt;50,"P1","P3"),IF(X799&gt;0,IF(Y799&gt;50,"P2","P5"),IF(Y799&gt;50,"P4","P6"))))</f>
        <v>P6</v>
      </c>
    </row>
    <row r="800" spans="1:26" x14ac:dyDescent="0.35">
      <c r="A800" t="s">
        <v>197</v>
      </c>
      <c r="B800">
        <v>799</v>
      </c>
      <c r="C800" t="s">
        <v>353</v>
      </c>
      <c r="D800" t="s">
        <v>55</v>
      </c>
      <c r="E800" s="5" t="s">
        <v>112</v>
      </c>
      <c r="F800" s="5" t="s">
        <v>153</v>
      </c>
      <c r="G800">
        <v>0</v>
      </c>
      <c r="H800">
        <v>64</v>
      </c>
      <c r="I800" t="s">
        <v>154</v>
      </c>
      <c r="J800" t="s">
        <v>13</v>
      </c>
      <c r="K800">
        <v>0.3</v>
      </c>
      <c r="L800">
        <v>0.41799999999999998</v>
      </c>
      <c r="M800">
        <v>1</v>
      </c>
      <c r="N800">
        <v>0</v>
      </c>
      <c r="O800">
        <v>1</v>
      </c>
      <c r="P800">
        <v>3700</v>
      </c>
      <c r="Q800" s="8" t="str" cm="1">
        <f t="array" ref="Q800">IF(AND(B800="",D800="",G800:H800="",J800:P800),"",IF(OR(B800="",D800="",AND(D800&lt;&gt;"A",D800&lt;&gt;"B",D800&lt;&gt;"C",D800&lt;&gt;"D",D800&lt;&gt;"U"),G800&lt;0,H800&lt;G800,AND(J800&lt;&gt;"BC",J800&lt;&gt;"SG",J800&lt;&gt;"KQ",J800&lt;&gt;"R"),J800="",K800="",L800="",L800&lt; 0,OR(M800="",M800&gt;15),OR(N800="",N800&gt;15),O800="",P800=""),"ERROR - Please check inputs",""))</f>
        <v/>
      </c>
      <c r="R800" s="8" cm="1">
        <f t="array" ref="R800">IF(AND(B800:D800="",G800:P800=""),"",H800-G800)</f>
        <v>64</v>
      </c>
      <c r="S800" s="8" cm="1">
        <f t="array" ref="S800">IF(AND(B800:D800="",G800:P800=""),"",P800*R800/1000*365)</f>
        <v>86432</v>
      </c>
      <c r="T800" s="8" cm="1">
        <f t="array" ref="T800">IF(AND(B800:D800="",G800:P800=""),"",MAX(0,K800-L800))</f>
        <v>0</v>
      </c>
      <c r="U800" s="8" cm="1">
        <f t="array" ref="U800">IF(AND(B800:D800="",G800:P800=""),"",VLOOKUP(J800,ABen_Rates,3,FALSE)*T800*S800)</f>
        <v>0</v>
      </c>
      <c r="V800" s="8" cm="1">
        <f t="array" ref="V800">IF(AND(B800:D800="",G800:P800=""),"",VLOOKUP(D800,Treatment_Life,2,FALSE)*U800)</f>
        <v>0</v>
      </c>
      <c r="W800" s="8" cm="1">
        <f t="array" ref="W800">IF(AND(B800:D800="",G800:P800=""),"",(H800-G800)*O800*Lane_Width*Cost_m2)</f>
        <v>1382.4</v>
      </c>
      <c r="X800" s="8" cm="1">
        <f t="array" ref="X800">IF(AND(B800:D800="",G800:P800=""),"",V800*Av_Cost_Coll/W800)</f>
        <v>0</v>
      </c>
      <c r="Y800" s="8" cm="1">
        <f t="array" ref="Y800">IF(AND(B800:D800="",G800:P800=""),"",VLOOKUP(CONCATENATE(M800,"-",N800),Likelihood,2,FALSE))</f>
        <v>43</v>
      </c>
      <c r="Z800" s="8" t="str" cm="1">
        <f t="array" ref="Z800">IF(AND(B800:D800="",G800:P800=""),"",IF(X800&gt;=2,IF(Y800&gt;50,"P1","P3"),IF(X800&gt;0,IF(Y800&gt;50,"P2","P5"),IF(Y800&gt;50,"P4","P6"))))</f>
        <v>P6</v>
      </c>
    </row>
    <row r="801" spans="1:26" x14ac:dyDescent="0.35">
      <c r="A801" t="s">
        <v>197</v>
      </c>
      <c r="B801">
        <v>800</v>
      </c>
      <c r="C801" t="s">
        <v>353</v>
      </c>
      <c r="D801" t="s">
        <v>55</v>
      </c>
      <c r="E801" s="5" t="s">
        <v>112</v>
      </c>
      <c r="F801" s="5" t="s">
        <v>153</v>
      </c>
      <c r="G801">
        <v>64</v>
      </c>
      <c r="H801">
        <v>122</v>
      </c>
      <c r="I801" t="s">
        <v>154</v>
      </c>
      <c r="J801" t="s">
        <v>13</v>
      </c>
      <c r="K801">
        <v>0.3</v>
      </c>
      <c r="L801">
        <v>0.42499999999999999</v>
      </c>
      <c r="M801">
        <v>3</v>
      </c>
      <c r="N801">
        <v>0</v>
      </c>
      <c r="O801">
        <v>1</v>
      </c>
      <c r="P801">
        <v>3700</v>
      </c>
      <c r="Q801" s="8" t="str" cm="1">
        <f t="array" ref="Q801">IF(AND(B801="",D801="",G801:H801="",J801:P801),"",IF(OR(B801="",D801="",AND(D801&lt;&gt;"A",D801&lt;&gt;"B",D801&lt;&gt;"C",D801&lt;&gt;"D",D801&lt;&gt;"U"),G801&lt;0,H801&lt;G801,AND(J801&lt;&gt;"BC",J801&lt;&gt;"SG",J801&lt;&gt;"KQ",J801&lt;&gt;"R"),J801="",K801="",L801="",L801&lt; 0,OR(M801="",M801&gt;15),OR(N801="",N801&gt;15),O801="",P801=""),"ERROR - Please check inputs",""))</f>
        <v/>
      </c>
      <c r="R801" s="8" cm="1">
        <f t="array" ref="R801">IF(AND(B801:D801="",G801:P801=""),"",H801-G801)</f>
        <v>58</v>
      </c>
      <c r="S801" s="8" cm="1">
        <f t="array" ref="S801">IF(AND(B801:D801="",G801:P801=""),"",P801*R801/1000*365)</f>
        <v>78329</v>
      </c>
      <c r="T801" s="8" cm="1">
        <f t="array" ref="T801">IF(AND(B801:D801="",G801:P801=""),"",MAX(0,K801-L801))</f>
        <v>0</v>
      </c>
      <c r="U801" s="8" cm="1">
        <f t="array" ref="U801">IF(AND(B801:D801="",G801:P801=""),"",VLOOKUP(J801,ABen_Rates,3,FALSE)*T801*S801)</f>
        <v>0</v>
      </c>
      <c r="V801" s="8" cm="1">
        <f t="array" ref="V801">IF(AND(B801:D801="",G801:P801=""),"",VLOOKUP(D801,Treatment_Life,2,FALSE)*U801)</f>
        <v>0</v>
      </c>
      <c r="W801" s="8" cm="1">
        <f t="array" ref="W801">IF(AND(B801:D801="",G801:P801=""),"",(H801-G801)*O801*Lane_Width*Cost_m2)</f>
        <v>1252.8000000000002</v>
      </c>
      <c r="X801" s="8" cm="1">
        <f t="array" ref="X801">IF(AND(B801:D801="",G801:P801=""),"",V801*Av_Cost_Coll/W801)</f>
        <v>0</v>
      </c>
      <c r="Y801" s="8" cm="1">
        <f t="array" ref="Y801">IF(AND(B801:D801="",G801:P801=""),"",VLOOKUP(CONCATENATE(M801,"-",N801),Likelihood,2,FALSE))</f>
        <v>29</v>
      </c>
      <c r="Z801" s="8" t="str" cm="1">
        <f t="array" ref="Z801">IF(AND(B801:D801="",G801:P801=""),"",IF(X801&gt;=2,IF(Y801&gt;50,"P1","P3"),IF(X801&gt;0,IF(Y801&gt;50,"P2","P5"),IF(Y801&gt;50,"P4","P6"))))</f>
        <v>P6</v>
      </c>
    </row>
    <row r="802" spans="1:26" x14ac:dyDescent="0.35">
      <c r="A802" t="s">
        <v>197</v>
      </c>
      <c r="B802">
        <v>801</v>
      </c>
      <c r="C802" t="s">
        <v>353</v>
      </c>
      <c r="D802" t="s">
        <v>55</v>
      </c>
      <c r="E802" s="5" t="s">
        <v>112</v>
      </c>
      <c r="F802" s="5" t="s">
        <v>153</v>
      </c>
      <c r="G802">
        <v>122</v>
      </c>
      <c r="H802">
        <v>182</v>
      </c>
      <c r="I802" t="s">
        <v>154</v>
      </c>
      <c r="J802" t="s">
        <v>13</v>
      </c>
      <c r="K802">
        <v>0.3</v>
      </c>
      <c r="L802">
        <v>0.49</v>
      </c>
      <c r="M802">
        <v>3</v>
      </c>
      <c r="N802">
        <v>0</v>
      </c>
      <c r="O802">
        <v>1</v>
      </c>
      <c r="P802">
        <v>3700</v>
      </c>
      <c r="Q802" s="8" t="str" cm="1">
        <f t="array" ref="Q802">IF(AND(B802="",D802="",G802:H802="",J802:P802),"",IF(OR(B802="",D802="",AND(D802&lt;&gt;"A",D802&lt;&gt;"B",D802&lt;&gt;"C",D802&lt;&gt;"D",D802&lt;&gt;"U"),G802&lt;0,H802&lt;G802,AND(J802&lt;&gt;"BC",J802&lt;&gt;"SG",J802&lt;&gt;"KQ",J802&lt;&gt;"R"),J802="",K802="",L802="",L802&lt; 0,OR(M802="",M802&gt;15),OR(N802="",N802&gt;15),O802="",P802=""),"ERROR - Please check inputs",""))</f>
        <v/>
      </c>
      <c r="R802" s="8" cm="1">
        <f t="array" ref="R802">IF(AND(B802:D802="",G802:P802=""),"",H802-G802)</f>
        <v>60</v>
      </c>
      <c r="S802" s="8" cm="1">
        <f t="array" ref="S802">IF(AND(B802:D802="",G802:P802=""),"",P802*R802/1000*365)</f>
        <v>81030</v>
      </c>
      <c r="T802" s="8" cm="1">
        <f t="array" ref="T802">IF(AND(B802:D802="",G802:P802=""),"",MAX(0,K802-L802))</f>
        <v>0</v>
      </c>
      <c r="U802" s="8" cm="1">
        <f t="array" ref="U802">IF(AND(B802:D802="",G802:P802=""),"",VLOOKUP(J802,ABen_Rates,3,FALSE)*T802*S802)</f>
        <v>0</v>
      </c>
      <c r="V802" s="8" cm="1">
        <f t="array" ref="V802">IF(AND(B802:D802="",G802:P802=""),"",VLOOKUP(D802,Treatment_Life,2,FALSE)*U802)</f>
        <v>0</v>
      </c>
      <c r="W802" s="8" cm="1">
        <f t="array" ref="W802">IF(AND(B802:D802="",G802:P802=""),"",(H802-G802)*O802*Lane_Width*Cost_m2)</f>
        <v>1296</v>
      </c>
      <c r="X802" s="8" cm="1">
        <f t="array" ref="X802">IF(AND(B802:D802="",G802:P802=""),"",V802*Av_Cost_Coll/W802)</f>
        <v>0</v>
      </c>
      <c r="Y802" s="8" cm="1">
        <f t="array" ref="Y802">IF(AND(B802:D802="",G802:P802=""),"",VLOOKUP(CONCATENATE(M802,"-",N802),Likelihood,2,FALSE))</f>
        <v>29</v>
      </c>
      <c r="Z802" s="8" t="str" cm="1">
        <f t="array" ref="Z802">IF(AND(B802:D802="",G802:P802=""),"",IF(X802&gt;=2,IF(Y802&gt;50,"P1","P3"),IF(X802&gt;0,IF(Y802&gt;50,"P2","P5"),IF(Y802&gt;50,"P4","P6"))))</f>
        <v>P6</v>
      </c>
    </row>
    <row r="803" spans="1:26" x14ac:dyDescent="0.35">
      <c r="A803" t="s">
        <v>197</v>
      </c>
      <c r="B803">
        <v>802</v>
      </c>
      <c r="C803" t="s">
        <v>353</v>
      </c>
      <c r="D803" t="s">
        <v>55</v>
      </c>
      <c r="E803" s="5" t="s">
        <v>112</v>
      </c>
      <c r="F803" s="5" t="s">
        <v>153</v>
      </c>
      <c r="G803">
        <v>0</v>
      </c>
      <c r="H803">
        <v>114</v>
      </c>
      <c r="I803" t="s">
        <v>172</v>
      </c>
      <c r="J803" t="s">
        <v>13</v>
      </c>
      <c r="K803">
        <v>0.3</v>
      </c>
      <c r="L803">
        <v>0.46</v>
      </c>
      <c r="M803">
        <v>3</v>
      </c>
      <c r="N803">
        <v>0</v>
      </c>
      <c r="O803">
        <v>1</v>
      </c>
      <c r="P803">
        <v>3700</v>
      </c>
      <c r="Q803" s="8" t="str" cm="1">
        <f t="array" ref="Q803">IF(AND(B803="",D803="",G803:H803="",J803:P803),"",IF(OR(B803="",D803="",AND(D803&lt;&gt;"A",D803&lt;&gt;"B",D803&lt;&gt;"C",D803&lt;&gt;"D",D803&lt;&gt;"U"),G803&lt;0,H803&lt;G803,AND(J803&lt;&gt;"BC",J803&lt;&gt;"SG",J803&lt;&gt;"KQ",J803&lt;&gt;"R"),J803="",K803="",L803="",L803&lt; 0,OR(M803="",M803&gt;15),OR(N803="",N803&gt;15),O803="",P803=""),"ERROR - Please check inputs",""))</f>
        <v/>
      </c>
      <c r="R803" s="8" cm="1">
        <f t="array" ref="R803">IF(AND(B803:D803="",G803:P803=""),"",H803-G803)</f>
        <v>114</v>
      </c>
      <c r="S803" s="8" cm="1">
        <f t="array" ref="S803">IF(AND(B803:D803="",G803:P803=""),"",P803*R803/1000*365)</f>
        <v>153957</v>
      </c>
      <c r="T803" s="8" cm="1">
        <f t="array" ref="T803">IF(AND(B803:D803="",G803:P803=""),"",MAX(0,K803-L803))</f>
        <v>0</v>
      </c>
      <c r="U803" s="8" cm="1">
        <f t="array" ref="U803">IF(AND(B803:D803="",G803:P803=""),"",VLOOKUP(J803,ABen_Rates,3,FALSE)*T803*S803)</f>
        <v>0</v>
      </c>
      <c r="V803" s="8" cm="1">
        <f t="array" ref="V803">IF(AND(B803:D803="",G803:P803=""),"",VLOOKUP(D803,Treatment_Life,2,FALSE)*U803)</f>
        <v>0</v>
      </c>
      <c r="W803" s="8" cm="1">
        <f t="array" ref="W803">IF(AND(B803:D803="",G803:P803=""),"",(H803-G803)*O803*Lane_Width*Cost_m2)</f>
        <v>2462.4</v>
      </c>
      <c r="X803" s="8" cm="1">
        <f t="array" ref="X803">IF(AND(B803:D803="",G803:P803=""),"",V803*Av_Cost_Coll/W803)</f>
        <v>0</v>
      </c>
      <c r="Y803" s="8" cm="1">
        <f t="array" ref="Y803">IF(AND(B803:D803="",G803:P803=""),"",VLOOKUP(CONCATENATE(M803,"-",N803),Likelihood,2,FALSE))</f>
        <v>29</v>
      </c>
      <c r="Z803" s="8" t="str" cm="1">
        <f t="array" ref="Z803">IF(AND(B803:D803="",G803:P803=""),"",IF(X803&gt;=2,IF(Y803&gt;50,"P1","P3"),IF(X803&gt;0,IF(Y803&gt;50,"P2","P5"),IF(Y803&gt;50,"P4","P6"))))</f>
        <v>P6</v>
      </c>
    </row>
    <row r="804" spans="1:26" x14ac:dyDescent="0.35">
      <c r="A804" t="s">
        <v>197</v>
      </c>
      <c r="B804">
        <v>803</v>
      </c>
      <c r="C804" t="s">
        <v>354</v>
      </c>
      <c r="D804" t="s">
        <v>55</v>
      </c>
      <c r="E804" s="5" t="s">
        <v>112</v>
      </c>
      <c r="F804" s="5" t="s">
        <v>153</v>
      </c>
      <c r="G804">
        <v>198</v>
      </c>
      <c r="H804">
        <v>208</v>
      </c>
      <c r="I804" t="s">
        <v>172</v>
      </c>
      <c r="J804" t="s">
        <v>13</v>
      </c>
      <c r="K804">
        <v>0.3</v>
      </c>
      <c r="L804">
        <v>0.39</v>
      </c>
      <c r="M804">
        <v>0</v>
      </c>
      <c r="N804">
        <v>0</v>
      </c>
      <c r="O804">
        <v>1</v>
      </c>
      <c r="P804">
        <v>3700</v>
      </c>
      <c r="Q804" s="8" t="str" cm="1">
        <f t="array" ref="Q804">IF(AND(B804="",D804="",G804:H804="",J804:P804),"",IF(OR(B804="",D804="",AND(D804&lt;&gt;"A",D804&lt;&gt;"B",D804&lt;&gt;"C",D804&lt;&gt;"D",D804&lt;&gt;"U"),G804&lt;0,H804&lt;G804,AND(J804&lt;&gt;"BC",J804&lt;&gt;"SG",J804&lt;&gt;"KQ",J804&lt;&gt;"R"),J804="",K804="",L804="",L804&lt; 0,OR(M804="",M804&gt;15),OR(N804="",N804&gt;15),O804="",P804=""),"ERROR - Please check inputs",""))</f>
        <v/>
      </c>
      <c r="R804" s="8" cm="1">
        <f t="array" ref="R804">IF(AND(B804:D804="",G804:P804=""),"",H804-G804)</f>
        <v>10</v>
      </c>
      <c r="S804" s="8" cm="1">
        <f t="array" ref="S804">IF(AND(B804:D804="",G804:P804=""),"",P804*R804/1000*365)</f>
        <v>13505</v>
      </c>
      <c r="T804" s="8" cm="1">
        <f t="array" ref="T804">IF(AND(B804:D804="",G804:P804=""),"",MAX(0,K804-L804))</f>
        <v>0</v>
      </c>
      <c r="U804" s="8" cm="1">
        <f t="array" ref="U804">IF(AND(B804:D804="",G804:P804=""),"",VLOOKUP(J804,ABen_Rates,3,FALSE)*T804*S804)</f>
        <v>0</v>
      </c>
      <c r="V804" s="8" cm="1">
        <f t="array" ref="V804">IF(AND(B804:D804="",G804:P804=""),"",VLOOKUP(D804,Treatment_Life,2,FALSE)*U804)</f>
        <v>0</v>
      </c>
      <c r="W804" s="8" cm="1">
        <f t="array" ref="W804">IF(AND(B804:D804="",G804:P804=""),"",(H804-G804)*O804*Lane_Width*Cost_m2)</f>
        <v>216</v>
      </c>
      <c r="X804" s="8" cm="1">
        <f t="array" ref="X804">IF(AND(B804:D804="",G804:P804=""),"",V804*Av_Cost_Coll/W804)</f>
        <v>0</v>
      </c>
      <c r="Y804" s="8" cm="1">
        <f t="array" ref="Y804">IF(AND(B804:D804="",G804:P804=""),"",VLOOKUP(CONCATENATE(M804,"-",N804),Likelihood,2,FALSE))</f>
        <v>50</v>
      </c>
      <c r="Z804" s="8" t="str" cm="1">
        <f t="array" ref="Z804">IF(AND(B804:D804="",G804:P804=""),"",IF(X804&gt;=2,IF(Y804&gt;50,"P1","P3"),IF(X804&gt;0,IF(Y804&gt;50,"P2","P5"),IF(Y804&gt;50,"P4","P6"))))</f>
        <v>P6</v>
      </c>
    </row>
    <row r="805" spans="1:26" x14ac:dyDescent="0.35">
      <c r="A805" t="s">
        <v>197</v>
      </c>
      <c r="B805">
        <v>804</v>
      </c>
      <c r="C805" t="s">
        <v>355</v>
      </c>
      <c r="D805" t="s">
        <v>55</v>
      </c>
      <c r="E805" s="5" t="s">
        <v>112</v>
      </c>
      <c r="F805" s="5" t="s">
        <v>153</v>
      </c>
      <c r="G805">
        <v>0</v>
      </c>
      <c r="H805">
        <v>45</v>
      </c>
      <c r="I805" t="s">
        <v>154</v>
      </c>
      <c r="J805" t="s">
        <v>13</v>
      </c>
      <c r="K805">
        <v>0.3</v>
      </c>
      <c r="L805">
        <v>0.40800000000000003</v>
      </c>
      <c r="M805">
        <v>2</v>
      </c>
      <c r="N805">
        <v>0</v>
      </c>
      <c r="O805">
        <v>1</v>
      </c>
      <c r="P805">
        <v>3700</v>
      </c>
      <c r="Q805" s="8" t="str" cm="1">
        <f t="array" ref="Q805">IF(AND(B805="",D805="",G805:H805="",J805:P805),"",IF(OR(B805="",D805="",AND(D805&lt;&gt;"A",D805&lt;&gt;"B",D805&lt;&gt;"C",D805&lt;&gt;"D",D805&lt;&gt;"U"),G805&lt;0,H805&lt;G805,AND(J805&lt;&gt;"BC",J805&lt;&gt;"SG",J805&lt;&gt;"KQ",J805&lt;&gt;"R"),J805="",K805="",L805="",L805&lt; 0,OR(M805="",M805&gt;15),OR(N805="",N805&gt;15),O805="",P805=""),"ERROR - Please check inputs",""))</f>
        <v/>
      </c>
      <c r="R805" s="8" cm="1">
        <f t="array" ref="R805">IF(AND(B805:D805="",G805:P805=""),"",H805-G805)</f>
        <v>45</v>
      </c>
      <c r="S805" s="8" cm="1">
        <f t="array" ref="S805">IF(AND(B805:D805="",G805:P805=""),"",P805*R805/1000*365)</f>
        <v>60772.5</v>
      </c>
      <c r="T805" s="8" cm="1">
        <f t="array" ref="T805">IF(AND(B805:D805="",G805:P805=""),"",MAX(0,K805-L805))</f>
        <v>0</v>
      </c>
      <c r="U805" s="8" cm="1">
        <f t="array" ref="U805">IF(AND(B805:D805="",G805:P805=""),"",VLOOKUP(J805,ABen_Rates,3,FALSE)*T805*S805)</f>
        <v>0</v>
      </c>
      <c r="V805" s="8" cm="1">
        <f t="array" ref="V805">IF(AND(B805:D805="",G805:P805=""),"",VLOOKUP(D805,Treatment_Life,2,FALSE)*U805)</f>
        <v>0</v>
      </c>
      <c r="W805" s="8" cm="1">
        <f t="array" ref="W805">IF(AND(B805:D805="",G805:P805=""),"",(H805-G805)*O805*Lane_Width*Cost_m2)</f>
        <v>972</v>
      </c>
      <c r="X805" s="8" cm="1">
        <f t="array" ref="X805">IF(AND(B805:D805="",G805:P805=""),"",V805*Av_Cost_Coll/W805)</f>
        <v>0</v>
      </c>
      <c r="Y805" s="8" cm="1">
        <f t="array" ref="Y805">IF(AND(B805:D805="",G805:P805=""),"",VLOOKUP(CONCATENATE(M805,"-",N805),Likelihood,2,FALSE))</f>
        <v>36</v>
      </c>
      <c r="Z805" s="8" t="str" cm="1">
        <f t="array" ref="Z805">IF(AND(B805:D805="",G805:P805=""),"",IF(X805&gt;=2,IF(Y805&gt;50,"P1","P3"),IF(X805&gt;0,IF(Y805&gt;50,"P2","P5"),IF(Y805&gt;50,"P4","P6"))))</f>
        <v>P6</v>
      </c>
    </row>
    <row r="806" spans="1:26" x14ac:dyDescent="0.35">
      <c r="A806" t="s">
        <v>197</v>
      </c>
      <c r="B806">
        <v>805</v>
      </c>
      <c r="C806" t="s">
        <v>356</v>
      </c>
      <c r="D806" t="s">
        <v>55</v>
      </c>
      <c r="E806" s="5" t="s">
        <v>112</v>
      </c>
      <c r="F806" s="5" t="s">
        <v>153</v>
      </c>
      <c r="G806">
        <v>13</v>
      </c>
      <c r="H806">
        <v>243</v>
      </c>
      <c r="I806" t="s">
        <v>154</v>
      </c>
      <c r="J806" t="s">
        <v>13</v>
      </c>
      <c r="K806">
        <v>0.3</v>
      </c>
      <c r="L806">
        <v>0.44700000000000001</v>
      </c>
      <c r="M806">
        <v>1</v>
      </c>
      <c r="N806">
        <v>0</v>
      </c>
      <c r="O806">
        <v>1</v>
      </c>
      <c r="P806">
        <v>3700</v>
      </c>
      <c r="Q806" s="8" t="str" cm="1">
        <f t="array" ref="Q806">IF(AND(B806="",D806="",G806:H806="",J806:P806),"",IF(OR(B806="",D806="",AND(D806&lt;&gt;"A",D806&lt;&gt;"B",D806&lt;&gt;"C",D806&lt;&gt;"D",D806&lt;&gt;"U"),G806&lt;0,H806&lt;G806,AND(J806&lt;&gt;"BC",J806&lt;&gt;"SG",J806&lt;&gt;"KQ",J806&lt;&gt;"R"),J806="",K806="",L806="",L806&lt; 0,OR(M806="",M806&gt;15),OR(N806="",N806&gt;15),O806="",P806=""),"ERROR - Please check inputs",""))</f>
        <v/>
      </c>
      <c r="R806" s="8" cm="1">
        <f t="array" ref="R806">IF(AND(B806:D806="",G806:P806=""),"",H806-G806)</f>
        <v>230</v>
      </c>
      <c r="S806" s="8" cm="1">
        <f t="array" ref="S806">IF(AND(B806:D806="",G806:P806=""),"",P806*R806/1000*365)</f>
        <v>310615</v>
      </c>
      <c r="T806" s="8" cm="1">
        <f t="array" ref="T806">IF(AND(B806:D806="",G806:P806=""),"",MAX(0,K806-L806))</f>
        <v>0</v>
      </c>
      <c r="U806" s="8" cm="1">
        <f t="array" ref="U806">IF(AND(B806:D806="",G806:P806=""),"",VLOOKUP(J806,ABen_Rates,3,FALSE)*T806*S806)</f>
        <v>0</v>
      </c>
      <c r="V806" s="8" cm="1">
        <f t="array" ref="V806">IF(AND(B806:D806="",G806:P806=""),"",VLOOKUP(D806,Treatment_Life,2,FALSE)*U806)</f>
        <v>0</v>
      </c>
      <c r="W806" s="8" cm="1">
        <f t="array" ref="W806">IF(AND(B806:D806="",G806:P806=""),"",(H806-G806)*O806*Lane_Width*Cost_m2)</f>
        <v>4968</v>
      </c>
      <c r="X806" s="8" cm="1">
        <f t="array" ref="X806">IF(AND(B806:D806="",G806:P806=""),"",V806*Av_Cost_Coll/W806)</f>
        <v>0</v>
      </c>
      <c r="Y806" s="8" cm="1">
        <f t="array" ref="Y806">IF(AND(B806:D806="",G806:P806=""),"",VLOOKUP(CONCATENATE(M806,"-",N806),Likelihood,2,FALSE))</f>
        <v>43</v>
      </c>
      <c r="Z806" s="8" t="str" cm="1">
        <f t="array" ref="Z806">IF(AND(B806:D806="",G806:P806=""),"",IF(X806&gt;=2,IF(Y806&gt;50,"P1","P3"),IF(X806&gt;0,IF(Y806&gt;50,"P2","P5"),IF(Y806&gt;50,"P4","P6"))))</f>
        <v>P6</v>
      </c>
    </row>
    <row r="807" spans="1:26" x14ac:dyDescent="0.35">
      <c r="A807" t="s">
        <v>197</v>
      </c>
      <c r="B807">
        <v>806</v>
      </c>
      <c r="C807" t="s">
        <v>356</v>
      </c>
      <c r="D807" t="s">
        <v>55</v>
      </c>
      <c r="E807" s="5" t="s">
        <v>112</v>
      </c>
      <c r="F807" s="5" t="s">
        <v>153</v>
      </c>
      <c r="G807">
        <v>0</v>
      </c>
      <c r="H807">
        <v>63</v>
      </c>
      <c r="I807" t="s">
        <v>172</v>
      </c>
      <c r="J807" t="s">
        <v>13</v>
      </c>
      <c r="K807">
        <v>0.3</v>
      </c>
      <c r="L807">
        <v>0.42499999999999999</v>
      </c>
      <c r="M807">
        <v>1</v>
      </c>
      <c r="N807">
        <v>0</v>
      </c>
      <c r="O807">
        <v>1</v>
      </c>
      <c r="P807">
        <v>3700</v>
      </c>
      <c r="Q807" s="8" t="str" cm="1">
        <f t="array" ref="Q807">IF(AND(B807="",D807="",G807:H807="",J807:P807),"",IF(OR(B807="",D807="",AND(D807&lt;&gt;"A",D807&lt;&gt;"B",D807&lt;&gt;"C",D807&lt;&gt;"D",D807&lt;&gt;"U"),G807&lt;0,H807&lt;G807,AND(J807&lt;&gt;"BC",J807&lt;&gt;"SG",J807&lt;&gt;"KQ",J807&lt;&gt;"R"),J807="",K807="",L807="",L807&lt; 0,OR(M807="",M807&gt;15),OR(N807="",N807&gt;15),O807="",P807=""),"ERROR - Please check inputs",""))</f>
        <v/>
      </c>
      <c r="R807" s="8" cm="1">
        <f t="array" ref="R807">IF(AND(B807:D807="",G807:P807=""),"",H807-G807)</f>
        <v>63</v>
      </c>
      <c r="S807" s="8" cm="1">
        <f t="array" ref="S807">IF(AND(B807:D807="",G807:P807=""),"",P807*R807/1000*365)</f>
        <v>85081.5</v>
      </c>
      <c r="T807" s="8" cm="1">
        <f t="array" ref="T807">IF(AND(B807:D807="",G807:P807=""),"",MAX(0,K807-L807))</f>
        <v>0</v>
      </c>
      <c r="U807" s="8" cm="1">
        <f t="array" ref="U807">IF(AND(B807:D807="",G807:P807=""),"",VLOOKUP(J807,ABen_Rates,3,FALSE)*T807*S807)</f>
        <v>0</v>
      </c>
      <c r="V807" s="8" cm="1">
        <f t="array" ref="V807">IF(AND(B807:D807="",G807:P807=""),"",VLOOKUP(D807,Treatment_Life,2,FALSE)*U807)</f>
        <v>0</v>
      </c>
      <c r="W807" s="8" cm="1">
        <f t="array" ref="W807">IF(AND(B807:D807="",G807:P807=""),"",(H807-G807)*O807*Lane_Width*Cost_m2)</f>
        <v>1360.8000000000002</v>
      </c>
      <c r="X807" s="8" cm="1">
        <f t="array" ref="X807">IF(AND(B807:D807="",G807:P807=""),"",V807*Av_Cost_Coll/W807)</f>
        <v>0</v>
      </c>
      <c r="Y807" s="8" cm="1">
        <f t="array" ref="Y807">IF(AND(B807:D807="",G807:P807=""),"",VLOOKUP(CONCATENATE(M807,"-",N807),Likelihood,2,FALSE))</f>
        <v>43</v>
      </c>
      <c r="Z807" s="8" t="str" cm="1">
        <f t="array" ref="Z807">IF(AND(B807:D807="",G807:P807=""),"",IF(X807&gt;=2,IF(Y807&gt;50,"P1","P3"),IF(X807&gt;0,IF(Y807&gt;50,"P2","P5"),IF(Y807&gt;50,"P4","P6"))))</f>
        <v>P6</v>
      </c>
    </row>
    <row r="808" spans="1:26" x14ac:dyDescent="0.35">
      <c r="A808" t="s">
        <v>197</v>
      </c>
      <c r="B808">
        <v>807</v>
      </c>
      <c r="C808" t="s">
        <v>356</v>
      </c>
      <c r="D808" t="s">
        <v>55</v>
      </c>
      <c r="E808" s="5" t="s">
        <v>112</v>
      </c>
      <c r="F808" s="5" t="s">
        <v>153</v>
      </c>
      <c r="G808">
        <v>163</v>
      </c>
      <c r="H808">
        <v>293</v>
      </c>
      <c r="I808" t="s">
        <v>172</v>
      </c>
      <c r="J808" t="s">
        <v>13</v>
      </c>
      <c r="K808">
        <v>0.3</v>
      </c>
      <c r="L808">
        <v>0.41800000000000004</v>
      </c>
      <c r="M808">
        <v>0</v>
      </c>
      <c r="N808">
        <v>0</v>
      </c>
      <c r="O808">
        <v>1</v>
      </c>
      <c r="P808">
        <v>3700</v>
      </c>
      <c r="Q808" s="8" t="str" cm="1">
        <f t="array" ref="Q808">IF(AND(B808="",D808="",G808:H808="",J808:P808),"",IF(OR(B808="",D808="",AND(D808&lt;&gt;"A",D808&lt;&gt;"B",D808&lt;&gt;"C",D808&lt;&gt;"D",D808&lt;&gt;"U"),G808&lt;0,H808&lt;G808,AND(J808&lt;&gt;"BC",J808&lt;&gt;"SG",J808&lt;&gt;"KQ",J808&lt;&gt;"R"),J808="",K808="",L808="",L808&lt; 0,OR(M808="",M808&gt;15),OR(N808="",N808&gt;15),O808="",P808=""),"ERROR - Please check inputs",""))</f>
        <v/>
      </c>
      <c r="R808" s="8" cm="1">
        <f t="array" ref="R808">IF(AND(B808:D808="",G808:P808=""),"",H808-G808)</f>
        <v>130</v>
      </c>
      <c r="S808" s="8" cm="1">
        <f t="array" ref="S808">IF(AND(B808:D808="",G808:P808=""),"",P808*R808/1000*365)</f>
        <v>175565</v>
      </c>
      <c r="T808" s="8" cm="1">
        <f t="array" ref="T808">IF(AND(B808:D808="",G808:P808=""),"",MAX(0,K808-L808))</f>
        <v>0</v>
      </c>
      <c r="U808" s="8" cm="1">
        <f t="array" ref="U808">IF(AND(B808:D808="",G808:P808=""),"",VLOOKUP(J808,ABen_Rates,3,FALSE)*T808*S808)</f>
        <v>0</v>
      </c>
      <c r="V808" s="8" cm="1">
        <f t="array" ref="V808">IF(AND(B808:D808="",G808:P808=""),"",VLOOKUP(D808,Treatment_Life,2,FALSE)*U808)</f>
        <v>0</v>
      </c>
      <c r="W808" s="8" cm="1">
        <f t="array" ref="W808">IF(AND(B808:D808="",G808:P808=""),"",(H808-G808)*O808*Lane_Width*Cost_m2)</f>
        <v>2808</v>
      </c>
      <c r="X808" s="8" cm="1">
        <f t="array" ref="X808">IF(AND(B808:D808="",G808:P808=""),"",V808*Av_Cost_Coll/W808)</f>
        <v>0</v>
      </c>
      <c r="Y808" s="8" cm="1">
        <f t="array" ref="Y808">IF(AND(B808:D808="",G808:P808=""),"",VLOOKUP(CONCATENATE(M808,"-",N808),Likelihood,2,FALSE))</f>
        <v>50</v>
      </c>
      <c r="Z808" s="8" t="str" cm="1">
        <f t="array" ref="Z808">IF(AND(B808:D808="",G808:P808=""),"",IF(X808&gt;=2,IF(Y808&gt;50,"P1","P3"),IF(X808&gt;0,IF(Y808&gt;50,"P2","P5"),IF(Y808&gt;50,"P4","P6"))))</f>
        <v>P6</v>
      </c>
    </row>
    <row r="809" spans="1:26" x14ac:dyDescent="0.35">
      <c r="A809" t="s">
        <v>197</v>
      </c>
      <c r="B809">
        <v>808</v>
      </c>
      <c r="C809" t="s">
        <v>357</v>
      </c>
      <c r="D809" t="s">
        <v>55</v>
      </c>
      <c r="E809" s="5" t="s">
        <v>112</v>
      </c>
      <c r="F809" s="5" t="s">
        <v>153</v>
      </c>
      <c r="G809">
        <v>0</v>
      </c>
      <c r="H809">
        <v>88</v>
      </c>
      <c r="I809" t="s">
        <v>154</v>
      </c>
      <c r="J809" t="s">
        <v>13</v>
      </c>
      <c r="K809">
        <v>0.3</v>
      </c>
      <c r="L809">
        <v>0.41000000000000003</v>
      </c>
      <c r="M809">
        <v>1</v>
      </c>
      <c r="N809">
        <v>1</v>
      </c>
      <c r="O809">
        <v>1</v>
      </c>
      <c r="P809">
        <v>10685</v>
      </c>
      <c r="Q809" s="8" t="str" cm="1">
        <f t="array" ref="Q809">IF(AND(B809="",D809="",G809:H809="",J809:P809),"",IF(OR(B809="",D809="",AND(D809&lt;&gt;"A",D809&lt;&gt;"B",D809&lt;&gt;"C",D809&lt;&gt;"D",D809&lt;&gt;"U"),G809&lt;0,H809&lt;G809,AND(J809&lt;&gt;"BC",J809&lt;&gt;"SG",J809&lt;&gt;"KQ",J809&lt;&gt;"R"),J809="",K809="",L809="",L809&lt; 0,OR(M809="",M809&gt;15),OR(N809="",N809&gt;15),O809="",P809=""),"ERROR - Please check inputs",""))</f>
        <v/>
      </c>
      <c r="R809" s="8" cm="1">
        <f t="array" ref="R809">IF(AND(B809:D809="",G809:P809=""),"",H809-G809)</f>
        <v>88</v>
      </c>
      <c r="S809" s="8" cm="1">
        <f t="array" ref="S809">IF(AND(B809:D809="",G809:P809=""),"",P809*R809/1000*365)</f>
        <v>343202.2</v>
      </c>
      <c r="T809" s="8" cm="1">
        <f t="array" ref="T809">IF(AND(B809:D809="",G809:P809=""),"",MAX(0,K809-L809))</f>
        <v>0</v>
      </c>
      <c r="U809" s="8" cm="1">
        <f t="array" ref="U809">IF(AND(B809:D809="",G809:P809=""),"",VLOOKUP(J809,ABen_Rates,3,FALSE)*T809*S809)</f>
        <v>0</v>
      </c>
      <c r="V809" s="8" cm="1">
        <f t="array" ref="V809">IF(AND(B809:D809="",G809:P809=""),"",VLOOKUP(D809,Treatment_Life,2,FALSE)*U809)</f>
        <v>0</v>
      </c>
      <c r="W809" s="8" cm="1">
        <f t="array" ref="W809">IF(AND(B809:D809="",G809:P809=""),"",(H809-G809)*O809*Lane_Width*Cost_m2)</f>
        <v>1900.8000000000002</v>
      </c>
      <c r="X809" s="8" cm="1">
        <f t="array" ref="X809">IF(AND(B809:D809="",G809:P809=""),"",V809*Av_Cost_Coll/W809)</f>
        <v>0</v>
      </c>
      <c r="Y809" s="8" cm="1">
        <f t="array" ref="Y809">IF(AND(B809:D809="",G809:P809=""),"",VLOOKUP(CONCATENATE(M809,"-",N809),Likelihood,2,FALSE))</f>
        <v>66</v>
      </c>
      <c r="Z809" s="8" t="str" cm="1">
        <f t="array" ref="Z809">IF(AND(B809:D809="",G809:P809=""),"",IF(X809&gt;=2,IF(Y809&gt;50,"P1","P3"),IF(X809&gt;0,IF(Y809&gt;50,"P2","P5"),IF(Y809&gt;50,"P4","P6"))))</f>
        <v>P4</v>
      </c>
    </row>
    <row r="810" spans="1:26" x14ac:dyDescent="0.35">
      <c r="A810" t="s">
        <v>197</v>
      </c>
      <c r="B810">
        <v>809</v>
      </c>
      <c r="C810" t="s">
        <v>358</v>
      </c>
      <c r="D810" t="s">
        <v>55</v>
      </c>
      <c r="E810" s="5" t="s">
        <v>112</v>
      </c>
      <c r="F810" s="5" t="s">
        <v>171</v>
      </c>
      <c r="G810">
        <v>0</v>
      </c>
      <c r="H810">
        <v>73</v>
      </c>
      <c r="I810" t="s">
        <v>172</v>
      </c>
      <c r="J810" t="s">
        <v>13</v>
      </c>
      <c r="K810">
        <v>0.3</v>
      </c>
      <c r="L810">
        <v>0.44</v>
      </c>
      <c r="M810">
        <v>1</v>
      </c>
      <c r="N810">
        <v>0</v>
      </c>
      <c r="O810">
        <v>2</v>
      </c>
      <c r="P810">
        <v>14819</v>
      </c>
      <c r="Q810" s="8" t="str" cm="1">
        <f t="array" ref="Q810">IF(AND(B810="",D810="",G810:H810="",J810:P810),"",IF(OR(B810="",D810="",AND(D810&lt;&gt;"A",D810&lt;&gt;"B",D810&lt;&gt;"C",D810&lt;&gt;"D",D810&lt;&gt;"U"),G810&lt;0,H810&lt;G810,AND(J810&lt;&gt;"BC",J810&lt;&gt;"SG",J810&lt;&gt;"KQ",J810&lt;&gt;"R"),J810="",K810="",L810="",L810&lt; 0,OR(M810="",M810&gt;15),OR(N810="",N810&gt;15),O810="",P810=""),"ERROR - Please check inputs",""))</f>
        <v/>
      </c>
      <c r="R810" s="8" cm="1">
        <f t="array" ref="R810">IF(AND(B810:D810="",G810:P810=""),"",H810-G810)</f>
        <v>73</v>
      </c>
      <c r="S810" s="8" cm="1">
        <f t="array" ref="S810">IF(AND(B810:D810="",G810:P810=""),"",P810*R810/1000*365)</f>
        <v>394852.255</v>
      </c>
      <c r="T810" s="8" cm="1">
        <f t="array" ref="T810">IF(AND(B810:D810="",G810:P810=""),"",MAX(0,K810-L810))</f>
        <v>0</v>
      </c>
      <c r="U810" s="8" cm="1">
        <f t="array" ref="U810">IF(AND(B810:D810="",G810:P810=""),"",VLOOKUP(J810,ABen_Rates,3,FALSE)*T810*S810)</f>
        <v>0</v>
      </c>
      <c r="V810" s="8" cm="1">
        <f t="array" ref="V810">IF(AND(B810:D810="",G810:P810=""),"",VLOOKUP(D810,Treatment_Life,2,FALSE)*U810)</f>
        <v>0</v>
      </c>
      <c r="W810" s="8" cm="1">
        <f t="array" ref="W810">IF(AND(B810:D810="",G810:P810=""),"",(H810-G810)*O810*Lane_Width*Cost_m2)</f>
        <v>3153.6000000000004</v>
      </c>
      <c r="X810" s="8" cm="1">
        <f t="array" ref="X810">IF(AND(B810:D810="",G810:P810=""),"",V810*Av_Cost_Coll/W810)</f>
        <v>0</v>
      </c>
      <c r="Y810" s="8" cm="1">
        <f t="array" ref="Y810">IF(AND(B810:D810="",G810:P810=""),"",VLOOKUP(CONCATENATE(M810,"-",N810),Likelihood,2,FALSE))</f>
        <v>43</v>
      </c>
      <c r="Z810" s="8" t="str" cm="1">
        <f t="array" ref="Z810">IF(AND(B810:D810="",G810:P810=""),"",IF(X810&gt;=2,IF(Y810&gt;50,"P1","P3"),IF(X810&gt;0,IF(Y810&gt;50,"P2","P5"),IF(Y810&gt;50,"P4","P6"))))</f>
        <v>P6</v>
      </c>
    </row>
    <row r="811" spans="1:26" x14ac:dyDescent="0.35">
      <c r="A811" t="s">
        <v>197</v>
      </c>
      <c r="B811">
        <v>810</v>
      </c>
      <c r="C811" t="s">
        <v>358</v>
      </c>
      <c r="D811" t="s">
        <v>55</v>
      </c>
      <c r="E811" s="5" t="s">
        <v>112</v>
      </c>
      <c r="F811" s="5" t="s">
        <v>171</v>
      </c>
      <c r="G811">
        <v>73</v>
      </c>
      <c r="H811">
        <v>142</v>
      </c>
      <c r="I811" t="s">
        <v>172</v>
      </c>
      <c r="J811" t="s">
        <v>13</v>
      </c>
      <c r="K811">
        <v>0.3</v>
      </c>
      <c r="L811">
        <v>0.43</v>
      </c>
      <c r="M811">
        <v>1</v>
      </c>
      <c r="N811">
        <v>0</v>
      </c>
      <c r="O811">
        <v>2</v>
      </c>
      <c r="P811">
        <v>14819</v>
      </c>
      <c r="Q811" s="8" t="str" cm="1">
        <f t="array" ref="Q811">IF(AND(B811="",D811="",G811:H811="",J811:P811),"",IF(OR(B811="",D811="",AND(D811&lt;&gt;"A",D811&lt;&gt;"B",D811&lt;&gt;"C",D811&lt;&gt;"D",D811&lt;&gt;"U"),G811&lt;0,H811&lt;G811,AND(J811&lt;&gt;"BC",J811&lt;&gt;"SG",J811&lt;&gt;"KQ",J811&lt;&gt;"R"),J811="",K811="",L811="",L811&lt; 0,OR(M811="",M811&gt;15),OR(N811="",N811&gt;15),O811="",P811=""),"ERROR - Please check inputs",""))</f>
        <v/>
      </c>
      <c r="R811" s="8" cm="1">
        <f t="array" ref="R811">IF(AND(B811:D811="",G811:P811=""),"",H811-G811)</f>
        <v>69</v>
      </c>
      <c r="S811" s="8" cm="1">
        <f t="array" ref="S811">IF(AND(B811:D811="",G811:P811=""),"",P811*R811/1000*365)</f>
        <v>373216.51500000001</v>
      </c>
      <c r="T811" s="8" cm="1">
        <f t="array" ref="T811">IF(AND(B811:D811="",G811:P811=""),"",MAX(0,K811-L811))</f>
        <v>0</v>
      </c>
      <c r="U811" s="8" cm="1">
        <f t="array" ref="U811">IF(AND(B811:D811="",G811:P811=""),"",VLOOKUP(J811,ABen_Rates,3,FALSE)*T811*S811)</f>
        <v>0</v>
      </c>
      <c r="V811" s="8" cm="1">
        <f t="array" ref="V811">IF(AND(B811:D811="",G811:P811=""),"",VLOOKUP(D811,Treatment_Life,2,FALSE)*U811)</f>
        <v>0</v>
      </c>
      <c r="W811" s="8" cm="1">
        <f t="array" ref="W811">IF(AND(B811:D811="",G811:P811=""),"",(H811-G811)*O811*Lane_Width*Cost_m2)</f>
        <v>2980.8</v>
      </c>
      <c r="X811" s="8" cm="1">
        <f t="array" ref="X811">IF(AND(B811:D811="",G811:P811=""),"",V811*Av_Cost_Coll/W811)</f>
        <v>0</v>
      </c>
      <c r="Y811" s="8" cm="1">
        <f t="array" ref="Y811">IF(AND(B811:D811="",G811:P811=""),"",VLOOKUP(CONCATENATE(M811,"-",N811),Likelihood,2,FALSE))</f>
        <v>43</v>
      </c>
      <c r="Z811" s="8" t="str" cm="1">
        <f t="array" ref="Z811">IF(AND(B811:D811="",G811:P811=""),"",IF(X811&gt;=2,IF(Y811&gt;50,"P1","P3"),IF(X811&gt;0,IF(Y811&gt;50,"P2","P5"),IF(Y811&gt;50,"P4","P6"))))</f>
        <v>P6</v>
      </c>
    </row>
    <row r="812" spans="1:26" x14ac:dyDescent="0.35">
      <c r="A812" t="s">
        <v>197</v>
      </c>
      <c r="B812">
        <v>811</v>
      </c>
      <c r="C812" t="s">
        <v>359</v>
      </c>
      <c r="D812" t="s">
        <v>55</v>
      </c>
      <c r="E812" s="5" t="s">
        <v>112</v>
      </c>
      <c r="F812" s="5" t="s">
        <v>171</v>
      </c>
      <c r="G812">
        <v>0</v>
      </c>
      <c r="H812">
        <v>53</v>
      </c>
      <c r="I812" t="s">
        <v>172</v>
      </c>
      <c r="J812" t="s">
        <v>13</v>
      </c>
      <c r="K812">
        <v>0.3</v>
      </c>
      <c r="L812">
        <v>0.39</v>
      </c>
      <c r="M812">
        <v>2</v>
      </c>
      <c r="N812">
        <v>0</v>
      </c>
      <c r="O812">
        <v>2</v>
      </c>
      <c r="P812">
        <v>14819</v>
      </c>
      <c r="Q812" s="8" t="str" cm="1">
        <f t="array" ref="Q812">IF(AND(B812="",D812="",G812:H812="",J812:P812),"",IF(OR(B812="",D812="",AND(D812&lt;&gt;"A",D812&lt;&gt;"B",D812&lt;&gt;"C",D812&lt;&gt;"D",D812&lt;&gt;"U"),G812&lt;0,H812&lt;G812,AND(J812&lt;&gt;"BC",J812&lt;&gt;"SG",J812&lt;&gt;"KQ",J812&lt;&gt;"R"),J812="",K812="",L812="",L812&lt; 0,OR(M812="",M812&gt;15),OR(N812="",N812&gt;15),O812="",P812=""),"ERROR - Please check inputs",""))</f>
        <v/>
      </c>
      <c r="R812" s="8" cm="1">
        <f t="array" ref="R812">IF(AND(B812:D812="",G812:P812=""),"",H812-G812)</f>
        <v>53</v>
      </c>
      <c r="S812" s="8" cm="1">
        <f t="array" ref="S812">IF(AND(B812:D812="",G812:P812=""),"",P812*R812/1000*365)</f>
        <v>286673.55499999999</v>
      </c>
      <c r="T812" s="8" cm="1">
        <f t="array" ref="T812">IF(AND(B812:D812="",G812:P812=""),"",MAX(0,K812-L812))</f>
        <v>0</v>
      </c>
      <c r="U812" s="8" cm="1">
        <f t="array" ref="U812">IF(AND(B812:D812="",G812:P812=""),"",VLOOKUP(J812,ABen_Rates,3,FALSE)*T812*S812)</f>
        <v>0</v>
      </c>
      <c r="V812" s="8" cm="1">
        <f t="array" ref="V812">IF(AND(B812:D812="",G812:P812=""),"",VLOOKUP(D812,Treatment_Life,2,FALSE)*U812)</f>
        <v>0</v>
      </c>
      <c r="W812" s="8" cm="1">
        <f t="array" ref="W812">IF(AND(B812:D812="",G812:P812=""),"",(H812-G812)*O812*Lane_Width*Cost_m2)</f>
        <v>2289.6000000000004</v>
      </c>
      <c r="X812" s="8" cm="1">
        <f t="array" ref="X812">IF(AND(B812:D812="",G812:P812=""),"",V812*Av_Cost_Coll/W812)</f>
        <v>0</v>
      </c>
      <c r="Y812" s="8" cm="1">
        <f t="array" ref="Y812">IF(AND(B812:D812="",G812:P812=""),"",VLOOKUP(CONCATENATE(M812,"-",N812),Likelihood,2,FALSE))</f>
        <v>36</v>
      </c>
      <c r="Z812" s="8" t="str" cm="1">
        <f t="array" ref="Z812">IF(AND(B812:D812="",G812:P812=""),"",IF(X812&gt;=2,IF(Y812&gt;50,"P1","P3"),IF(X812&gt;0,IF(Y812&gt;50,"P2","P5"),IF(Y812&gt;50,"P4","P6"))))</f>
        <v>P6</v>
      </c>
    </row>
    <row r="813" spans="1:26" x14ac:dyDescent="0.35">
      <c r="A813" t="s">
        <v>197</v>
      </c>
      <c r="B813">
        <v>812</v>
      </c>
      <c r="C813" t="s">
        <v>359</v>
      </c>
      <c r="D813" t="s">
        <v>55</v>
      </c>
      <c r="E813" s="5" t="s">
        <v>112</v>
      </c>
      <c r="F813" s="5" t="s">
        <v>171</v>
      </c>
      <c r="G813">
        <v>53</v>
      </c>
      <c r="H813">
        <v>147</v>
      </c>
      <c r="I813" t="s">
        <v>172</v>
      </c>
      <c r="J813" t="s">
        <v>13</v>
      </c>
      <c r="K813">
        <v>0.3</v>
      </c>
      <c r="L813">
        <v>0.45</v>
      </c>
      <c r="M813">
        <v>4</v>
      </c>
      <c r="N813">
        <v>0</v>
      </c>
      <c r="O813">
        <v>2</v>
      </c>
      <c r="P813">
        <v>14819</v>
      </c>
      <c r="Q813" s="8" t="str" cm="1">
        <f t="array" ref="Q813">IF(AND(B813="",D813="",G813:H813="",J813:P813),"",IF(OR(B813="",D813="",AND(D813&lt;&gt;"A",D813&lt;&gt;"B",D813&lt;&gt;"C",D813&lt;&gt;"D",D813&lt;&gt;"U"),G813&lt;0,H813&lt;G813,AND(J813&lt;&gt;"BC",J813&lt;&gt;"SG",J813&lt;&gt;"KQ",J813&lt;&gt;"R"),J813="",K813="",L813="",L813&lt; 0,OR(M813="",M813&gt;15),OR(N813="",N813&gt;15),O813="",P813=""),"ERROR - Please check inputs",""))</f>
        <v/>
      </c>
      <c r="R813" s="8" cm="1">
        <f t="array" ref="R813">IF(AND(B813:D813="",G813:P813=""),"",H813-G813)</f>
        <v>94</v>
      </c>
      <c r="S813" s="8" cm="1">
        <f t="array" ref="S813">IF(AND(B813:D813="",G813:P813=""),"",P813*R813/1000*365)</f>
        <v>508439.89</v>
      </c>
      <c r="T813" s="8" cm="1">
        <f t="array" ref="T813">IF(AND(B813:D813="",G813:P813=""),"",MAX(0,K813-L813))</f>
        <v>0</v>
      </c>
      <c r="U813" s="8" cm="1">
        <f t="array" ref="U813">IF(AND(B813:D813="",G813:P813=""),"",VLOOKUP(J813,ABen_Rates,3,FALSE)*T813*S813)</f>
        <v>0</v>
      </c>
      <c r="V813" s="8" cm="1">
        <f t="array" ref="V813">IF(AND(B813:D813="",G813:P813=""),"",VLOOKUP(D813,Treatment_Life,2,FALSE)*U813)</f>
        <v>0</v>
      </c>
      <c r="W813" s="8" cm="1">
        <f t="array" ref="W813">IF(AND(B813:D813="",G813:P813=""),"",(H813-G813)*O813*Lane_Width*Cost_m2)</f>
        <v>4060.8</v>
      </c>
      <c r="X813" s="8" cm="1">
        <f t="array" ref="X813">IF(AND(B813:D813="",G813:P813=""),"",V813*Av_Cost_Coll/W813)</f>
        <v>0</v>
      </c>
      <c r="Y813" s="8" cm="1">
        <f t="array" ref="Y813">IF(AND(B813:D813="",G813:P813=""),"",VLOOKUP(CONCATENATE(M813,"-",N813),Likelihood,2,FALSE))</f>
        <v>23</v>
      </c>
      <c r="Z813" s="8" t="str" cm="1">
        <f t="array" ref="Z813">IF(AND(B813:D813="",G813:P813=""),"",IF(X813&gt;=2,IF(Y813&gt;50,"P1","P3"),IF(X813&gt;0,IF(Y813&gt;50,"P2","P5"),IF(Y813&gt;50,"P4","P6"))))</f>
        <v>P6</v>
      </c>
    </row>
    <row r="814" spans="1:26" x14ac:dyDescent="0.35">
      <c r="A814" t="s">
        <v>197</v>
      </c>
      <c r="B814">
        <v>813</v>
      </c>
      <c r="C814" t="s">
        <v>360</v>
      </c>
      <c r="D814" t="s">
        <v>55</v>
      </c>
      <c r="E814" s="5" t="s">
        <v>112</v>
      </c>
      <c r="F814" s="5" t="s">
        <v>153</v>
      </c>
      <c r="G814">
        <v>0</v>
      </c>
      <c r="H814">
        <v>93</v>
      </c>
      <c r="I814" t="s">
        <v>154</v>
      </c>
      <c r="J814" t="s">
        <v>13</v>
      </c>
      <c r="K814">
        <v>0.3</v>
      </c>
      <c r="L814">
        <v>0.44</v>
      </c>
      <c r="M814">
        <v>3</v>
      </c>
      <c r="N814">
        <v>0</v>
      </c>
      <c r="O814">
        <v>1</v>
      </c>
      <c r="P814">
        <v>3700</v>
      </c>
      <c r="Q814" s="8" t="str" cm="1">
        <f t="array" ref="Q814">IF(AND(B814="",D814="",G814:H814="",J814:P814),"",IF(OR(B814="",D814="",AND(D814&lt;&gt;"A",D814&lt;&gt;"B",D814&lt;&gt;"C",D814&lt;&gt;"D",D814&lt;&gt;"U"),G814&lt;0,H814&lt;G814,AND(J814&lt;&gt;"BC",J814&lt;&gt;"SG",J814&lt;&gt;"KQ",J814&lt;&gt;"R"),J814="",K814="",L814="",L814&lt; 0,OR(M814="",M814&gt;15),OR(N814="",N814&gt;15),O814="",P814=""),"ERROR - Please check inputs",""))</f>
        <v/>
      </c>
      <c r="R814" s="8" cm="1">
        <f t="array" ref="R814">IF(AND(B814:D814="",G814:P814=""),"",H814-G814)</f>
        <v>93</v>
      </c>
      <c r="S814" s="8" cm="1">
        <f t="array" ref="S814">IF(AND(B814:D814="",G814:P814=""),"",P814*R814/1000*365)</f>
        <v>125596.50000000001</v>
      </c>
      <c r="T814" s="8" cm="1">
        <f t="array" ref="T814">IF(AND(B814:D814="",G814:P814=""),"",MAX(0,K814-L814))</f>
        <v>0</v>
      </c>
      <c r="U814" s="8" cm="1">
        <f t="array" ref="U814">IF(AND(B814:D814="",G814:P814=""),"",VLOOKUP(J814,ABen_Rates,3,FALSE)*T814*S814)</f>
        <v>0</v>
      </c>
      <c r="V814" s="8" cm="1">
        <f t="array" ref="V814">IF(AND(B814:D814="",G814:P814=""),"",VLOOKUP(D814,Treatment_Life,2,FALSE)*U814)</f>
        <v>0</v>
      </c>
      <c r="W814" s="8" cm="1">
        <f t="array" ref="W814">IF(AND(B814:D814="",G814:P814=""),"",(H814-G814)*O814*Lane_Width*Cost_m2)</f>
        <v>2008.8000000000002</v>
      </c>
      <c r="X814" s="8" cm="1">
        <f t="array" ref="X814">IF(AND(B814:D814="",G814:P814=""),"",V814*Av_Cost_Coll/W814)</f>
        <v>0</v>
      </c>
      <c r="Y814" s="8" cm="1">
        <f t="array" ref="Y814">IF(AND(B814:D814="",G814:P814=""),"",VLOOKUP(CONCATENATE(M814,"-",N814),Likelihood,2,FALSE))</f>
        <v>29</v>
      </c>
      <c r="Z814" s="8" t="str" cm="1">
        <f t="array" ref="Z814">IF(AND(B814:D814="",G814:P814=""),"",IF(X814&gt;=2,IF(Y814&gt;50,"P1","P3"),IF(X814&gt;0,IF(Y814&gt;50,"P2","P5"),IF(Y814&gt;50,"P4","P6"))))</f>
        <v>P6</v>
      </c>
    </row>
    <row r="815" spans="1:26" x14ac:dyDescent="0.35">
      <c r="A815" t="s">
        <v>197</v>
      </c>
      <c r="B815">
        <v>814</v>
      </c>
      <c r="C815" t="s">
        <v>361</v>
      </c>
      <c r="D815" t="s">
        <v>55</v>
      </c>
      <c r="E815" s="5" t="s">
        <v>112</v>
      </c>
      <c r="F815" s="5" t="s">
        <v>153</v>
      </c>
      <c r="G815">
        <v>100</v>
      </c>
      <c r="H815">
        <v>159</v>
      </c>
      <c r="I815" t="s">
        <v>154</v>
      </c>
      <c r="J815" t="s">
        <v>13</v>
      </c>
      <c r="K815">
        <v>0.3</v>
      </c>
      <c r="L815">
        <v>0.38</v>
      </c>
      <c r="M815">
        <v>2</v>
      </c>
      <c r="N815">
        <v>0</v>
      </c>
      <c r="O815">
        <v>1</v>
      </c>
      <c r="P815">
        <v>10685</v>
      </c>
      <c r="Q815" s="8" t="str" cm="1">
        <f t="array" ref="Q815">IF(AND(B815="",D815="",G815:H815="",J815:P815),"",IF(OR(B815="",D815="",AND(D815&lt;&gt;"A",D815&lt;&gt;"B",D815&lt;&gt;"C",D815&lt;&gt;"D",D815&lt;&gt;"U"),G815&lt;0,H815&lt;G815,AND(J815&lt;&gt;"BC",J815&lt;&gt;"SG",J815&lt;&gt;"KQ",J815&lt;&gt;"R"),J815="",K815="",L815="",L815&lt; 0,OR(M815="",M815&gt;15),OR(N815="",N815&gt;15),O815="",P815=""),"ERROR - Please check inputs",""))</f>
        <v/>
      </c>
      <c r="R815" s="8" cm="1">
        <f t="array" ref="R815">IF(AND(B815:D815="",G815:P815=""),"",H815-G815)</f>
        <v>59</v>
      </c>
      <c r="S815" s="8" cm="1">
        <f t="array" ref="S815">IF(AND(B815:D815="",G815:P815=""),"",P815*R815/1000*365)</f>
        <v>230101.47499999998</v>
      </c>
      <c r="T815" s="8" cm="1">
        <f t="array" ref="T815">IF(AND(B815:D815="",G815:P815=""),"",MAX(0,K815-L815))</f>
        <v>0</v>
      </c>
      <c r="U815" s="8" cm="1">
        <f t="array" ref="U815">IF(AND(B815:D815="",G815:P815=""),"",VLOOKUP(J815,ABen_Rates,3,FALSE)*T815*S815)</f>
        <v>0</v>
      </c>
      <c r="V815" s="8" cm="1">
        <f t="array" ref="V815">IF(AND(B815:D815="",G815:P815=""),"",VLOOKUP(D815,Treatment_Life,2,FALSE)*U815)</f>
        <v>0</v>
      </c>
      <c r="W815" s="8" cm="1">
        <f t="array" ref="W815">IF(AND(B815:D815="",G815:P815=""),"",(H815-G815)*O815*Lane_Width*Cost_m2)</f>
        <v>1274.4000000000001</v>
      </c>
      <c r="X815" s="8" cm="1">
        <f t="array" ref="X815">IF(AND(B815:D815="",G815:P815=""),"",V815*Av_Cost_Coll/W815)</f>
        <v>0</v>
      </c>
      <c r="Y815" s="8" cm="1">
        <f t="array" ref="Y815">IF(AND(B815:D815="",G815:P815=""),"",VLOOKUP(CONCATENATE(M815,"-",N815),Likelihood,2,FALSE))</f>
        <v>36</v>
      </c>
      <c r="Z815" s="8" t="str" cm="1">
        <f t="array" ref="Z815">IF(AND(B815:D815="",G815:P815=""),"",IF(X815&gt;=2,IF(Y815&gt;50,"P1","P3"),IF(X815&gt;0,IF(Y815&gt;50,"P2","P5"),IF(Y815&gt;50,"P4","P6"))))</f>
        <v>P6</v>
      </c>
    </row>
    <row r="816" spans="1:26" x14ac:dyDescent="0.35">
      <c r="A816" t="s">
        <v>197</v>
      </c>
      <c r="B816">
        <v>815</v>
      </c>
      <c r="C816" t="s">
        <v>361</v>
      </c>
      <c r="D816" t="s">
        <v>55</v>
      </c>
      <c r="E816" s="5" t="s">
        <v>112</v>
      </c>
      <c r="F816" s="5" t="s">
        <v>153</v>
      </c>
      <c r="G816">
        <v>159</v>
      </c>
      <c r="H816">
        <v>209</v>
      </c>
      <c r="I816" t="s">
        <v>154</v>
      </c>
      <c r="J816" t="s">
        <v>7</v>
      </c>
      <c r="K816">
        <v>0.35</v>
      </c>
      <c r="L816">
        <v>0.36000000000000004</v>
      </c>
      <c r="M816">
        <v>1</v>
      </c>
      <c r="N816">
        <v>0</v>
      </c>
      <c r="O816">
        <v>1</v>
      </c>
      <c r="P816">
        <v>10685</v>
      </c>
      <c r="Q816" s="8" t="str" cm="1">
        <f t="array" ref="Q816">IF(AND(B816="",D816="",G816:H816="",J816:P816),"",IF(OR(B816="",D816="",AND(D816&lt;&gt;"A",D816&lt;&gt;"B",D816&lt;&gt;"C",D816&lt;&gt;"D",D816&lt;&gt;"U"),G816&lt;0,H816&lt;G816,AND(J816&lt;&gt;"BC",J816&lt;&gt;"SG",J816&lt;&gt;"KQ",J816&lt;&gt;"R"),J816="",K816="",L816="",L816&lt; 0,OR(M816="",M816&gt;15),OR(N816="",N816&gt;15),O816="",P816=""),"ERROR - Please check inputs",""))</f>
        <v/>
      </c>
      <c r="R816" s="8" cm="1">
        <f t="array" ref="R816">IF(AND(B816:D816="",G816:P816=""),"",H816-G816)</f>
        <v>50</v>
      </c>
      <c r="S816" s="8" cm="1">
        <f t="array" ref="S816">IF(AND(B816:D816="",G816:P816=""),"",P816*R816/1000*365)</f>
        <v>195001.25</v>
      </c>
      <c r="T816" s="8" cm="1">
        <f t="array" ref="T816">IF(AND(B816:D816="",G816:P816=""),"",MAX(0,K816-L816))</f>
        <v>0</v>
      </c>
      <c r="U816" s="8" cm="1">
        <f t="array" ref="U816">IF(AND(B816:D816="",G816:P816=""),"",VLOOKUP(J816,ABen_Rates,3,FALSE)*T816*S816)</f>
        <v>0</v>
      </c>
      <c r="V816" s="8" cm="1">
        <f t="array" ref="V816">IF(AND(B816:D816="",G816:P816=""),"",VLOOKUP(D816,Treatment_Life,2,FALSE)*U816)</f>
        <v>0</v>
      </c>
      <c r="W816" s="8" cm="1">
        <f t="array" ref="W816">IF(AND(B816:D816="",G816:P816=""),"",(H816-G816)*O816*Lane_Width*Cost_m2)</f>
        <v>1080</v>
      </c>
      <c r="X816" s="8" cm="1">
        <f t="array" ref="X816">IF(AND(B816:D816="",G816:P816=""),"",V816*Av_Cost_Coll/W816)</f>
        <v>0</v>
      </c>
      <c r="Y816" s="8" cm="1">
        <f t="array" ref="Y816">IF(AND(B816:D816="",G816:P816=""),"",VLOOKUP(CONCATENATE(M816,"-",N816),Likelihood,2,FALSE))</f>
        <v>43</v>
      </c>
      <c r="Z816" s="8" t="str" cm="1">
        <f t="array" ref="Z816">IF(AND(B816:D816="",G816:P816=""),"",IF(X816&gt;=2,IF(Y816&gt;50,"P1","P3"),IF(X816&gt;0,IF(Y816&gt;50,"P2","P5"),IF(Y816&gt;50,"P4","P6"))))</f>
        <v>P6</v>
      </c>
    </row>
    <row r="817" spans="1:26" x14ac:dyDescent="0.35">
      <c r="A817" t="s">
        <v>197</v>
      </c>
      <c r="B817">
        <v>816</v>
      </c>
      <c r="C817" t="s">
        <v>361</v>
      </c>
      <c r="D817" t="s">
        <v>55</v>
      </c>
      <c r="E817" s="5" t="s">
        <v>112</v>
      </c>
      <c r="F817" s="5" t="s">
        <v>153</v>
      </c>
      <c r="G817">
        <v>209</v>
      </c>
      <c r="H817">
        <v>295</v>
      </c>
      <c r="I817" t="s">
        <v>154</v>
      </c>
      <c r="J817" t="s">
        <v>13</v>
      </c>
      <c r="K817">
        <v>0.3</v>
      </c>
      <c r="L817">
        <v>0.38</v>
      </c>
      <c r="M817">
        <v>1</v>
      </c>
      <c r="N817">
        <v>0</v>
      </c>
      <c r="O817">
        <v>1</v>
      </c>
      <c r="P817">
        <v>10685</v>
      </c>
      <c r="Q817" s="8" t="str" cm="1">
        <f t="array" ref="Q817">IF(AND(B817="",D817="",G817:H817="",J817:P817),"",IF(OR(B817="",D817="",AND(D817&lt;&gt;"A",D817&lt;&gt;"B",D817&lt;&gt;"C",D817&lt;&gt;"D",D817&lt;&gt;"U"),G817&lt;0,H817&lt;G817,AND(J817&lt;&gt;"BC",J817&lt;&gt;"SG",J817&lt;&gt;"KQ",J817&lt;&gt;"R"),J817="",K817="",L817="",L817&lt; 0,OR(M817="",M817&gt;15),OR(N817="",N817&gt;15),O817="",P817=""),"ERROR - Please check inputs",""))</f>
        <v/>
      </c>
      <c r="R817" s="8" cm="1">
        <f t="array" ref="R817">IF(AND(B817:D817="",G817:P817=""),"",H817-G817)</f>
        <v>86</v>
      </c>
      <c r="S817" s="8" cm="1">
        <f t="array" ref="S817">IF(AND(B817:D817="",G817:P817=""),"",P817*R817/1000*365)</f>
        <v>335402.14999999997</v>
      </c>
      <c r="T817" s="8" cm="1">
        <f t="array" ref="T817">IF(AND(B817:D817="",G817:P817=""),"",MAX(0,K817-L817))</f>
        <v>0</v>
      </c>
      <c r="U817" s="8" cm="1">
        <f t="array" ref="U817">IF(AND(B817:D817="",G817:P817=""),"",VLOOKUP(J817,ABen_Rates,3,FALSE)*T817*S817)</f>
        <v>0</v>
      </c>
      <c r="V817" s="8" cm="1">
        <f t="array" ref="V817">IF(AND(B817:D817="",G817:P817=""),"",VLOOKUP(D817,Treatment_Life,2,FALSE)*U817)</f>
        <v>0</v>
      </c>
      <c r="W817" s="8" cm="1">
        <f t="array" ref="W817">IF(AND(B817:D817="",G817:P817=""),"",(H817-G817)*O817*Lane_Width*Cost_m2)</f>
        <v>1857.6000000000001</v>
      </c>
      <c r="X817" s="8" cm="1">
        <f t="array" ref="X817">IF(AND(B817:D817="",G817:P817=""),"",V817*Av_Cost_Coll/W817)</f>
        <v>0</v>
      </c>
      <c r="Y817" s="8" cm="1">
        <f t="array" ref="Y817">IF(AND(B817:D817="",G817:P817=""),"",VLOOKUP(CONCATENATE(M817,"-",N817),Likelihood,2,FALSE))</f>
        <v>43</v>
      </c>
      <c r="Z817" s="8" t="str" cm="1">
        <f t="array" ref="Z817">IF(AND(B817:D817="",G817:P817=""),"",IF(X817&gt;=2,IF(Y817&gt;50,"P1","P3"),IF(X817&gt;0,IF(Y817&gt;50,"P2","P5"),IF(Y817&gt;50,"P4","P6"))))</f>
        <v>P6</v>
      </c>
    </row>
    <row r="818" spans="1:26" x14ac:dyDescent="0.35">
      <c r="A818" t="s">
        <v>197</v>
      </c>
      <c r="B818">
        <v>817</v>
      </c>
      <c r="C818" t="s">
        <v>361</v>
      </c>
      <c r="D818" t="s">
        <v>55</v>
      </c>
      <c r="E818" s="5" t="s">
        <v>112</v>
      </c>
      <c r="F818" s="5" t="s">
        <v>153</v>
      </c>
      <c r="G818">
        <v>355</v>
      </c>
      <c r="H818">
        <v>461</v>
      </c>
      <c r="I818" t="s">
        <v>154</v>
      </c>
      <c r="J818" t="s">
        <v>13</v>
      </c>
      <c r="K818">
        <v>0.3</v>
      </c>
      <c r="L818">
        <v>0.44500000000000001</v>
      </c>
      <c r="M818">
        <v>4</v>
      </c>
      <c r="N818">
        <v>0</v>
      </c>
      <c r="O818">
        <v>1</v>
      </c>
      <c r="P818">
        <v>10685</v>
      </c>
      <c r="Q818" s="8" t="str" cm="1">
        <f t="array" ref="Q818">IF(AND(B818="",D818="",G818:H818="",J818:P818),"",IF(OR(B818="",D818="",AND(D818&lt;&gt;"A",D818&lt;&gt;"B",D818&lt;&gt;"C",D818&lt;&gt;"D",D818&lt;&gt;"U"),G818&lt;0,H818&lt;G818,AND(J818&lt;&gt;"BC",J818&lt;&gt;"SG",J818&lt;&gt;"KQ",J818&lt;&gt;"R"),J818="",K818="",L818="",L818&lt; 0,OR(M818="",M818&gt;15),OR(N818="",N818&gt;15),O818="",P818=""),"ERROR - Please check inputs",""))</f>
        <v/>
      </c>
      <c r="R818" s="8" cm="1">
        <f t="array" ref="R818">IF(AND(B818:D818="",G818:P818=""),"",H818-G818)</f>
        <v>106</v>
      </c>
      <c r="S818" s="8" cm="1">
        <f t="array" ref="S818">IF(AND(B818:D818="",G818:P818=""),"",P818*R818/1000*365)</f>
        <v>413402.64999999997</v>
      </c>
      <c r="T818" s="8" cm="1">
        <f t="array" ref="T818">IF(AND(B818:D818="",G818:P818=""),"",MAX(0,K818-L818))</f>
        <v>0</v>
      </c>
      <c r="U818" s="8" cm="1">
        <f t="array" ref="U818">IF(AND(B818:D818="",G818:P818=""),"",VLOOKUP(J818,ABen_Rates,3,FALSE)*T818*S818)</f>
        <v>0</v>
      </c>
      <c r="V818" s="8" cm="1">
        <f t="array" ref="V818">IF(AND(B818:D818="",G818:P818=""),"",VLOOKUP(D818,Treatment_Life,2,FALSE)*U818)</f>
        <v>0</v>
      </c>
      <c r="W818" s="8" cm="1">
        <f t="array" ref="W818">IF(AND(B818:D818="",G818:P818=""),"",(H818-G818)*O818*Lane_Width*Cost_m2)</f>
        <v>2289.6000000000004</v>
      </c>
      <c r="X818" s="8" cm="1">
        <f t="array" ref="X818">IF(AND(B818:D818="",G818:P818=""),"",V818*Av_Cost_Coll/W818)</f>
        <v>0</v>
      </c>
      <c r="Y818" s="8" cm="1">
        <f t="array" ref="Y818">IF(AND(B818:D818="",G818:P818=""),"",VLOOKUP(CONCATENATE(M818,"-",N818),Likelihood,2,FALSE))</f>
        <v>23</v>
      </c>
      <c r="Z818" s="8" t="str" cm="1">
        <f t="array" ref="Z818">IF(AND(B818:D818="",G818:P818=""),"",IF(X818&gt;=2,IF(Y818&gt;50,"P1","P3"),IF(X818&gt;0,IF(Y818&gt;50,"P2","P5"),IF(Y818&gt;50,"P4","P6"))))</f>
        <v>P6</v>
      </c>
    </row>
    <row r="819" spans="1:26" x14ac:dyDescent="0.35">
      <c r="A819" t="s">
        <v>197</v>
      </c>
      <c r="B819">
        <v>818</v>
      </c>
      <c r="C819" t="s">
        <v>361</v>
      </c>
      <c r="D819" t="s">
        <v>55</v>
      </c>
      <c r="E819" s="5" t="s">
        <v>112</v>
      </c>
      <c r="F819" s="5" t="s">
        <v>153</v>
      </c>
      <c r="G819">
        <v>461</v>
      </c>
      <c r="H819">
        <v>550</v>
      </c>
      <c r="I819" t="s">
        <v>154</v>
      </c>
      <c r="J819" t="s">
        <v>7</v>
      </c>
      <c r="K819">
        <v>0.35</v>
      </c>
      <c r="L819">
        <v>0.4</v>
      </c>
      <c r="M819">
        <v>2</v>
      </c>
      <c r="N819">
        <v>0</v>
      </c>
      <c r="O819">
        <v>1</v>
      </c>
      <c r="P819">
        <v>10685</v>
      </c>
      <c r="Q819" s="8" t="str" cm="1">
        <f t="array" ref="Q819">IF(AND(B819="",D819="",G819:H819="",J819:P819),"",IF(OR(B819="",D819="",AND(D819&lt;&gt;"A",D819&lt;&gt;"B",D819&lt;&gt;"C",D819&lt;&gt;"D",D819&lt;&gt;"U"),G819&lt;0,H819&lt;G819,AND(J819&lt;&gt;"BC",J819&lt;&gt;"SG",J819&lt;&gt;"KQ",J819&lt;&gt;"R"),J819="",K819="",L819="",L819&lt; 0,OR(M819="",M819&gt;15),OR(N819="",N819&gt;15),O819="",P819=""),"ERROR - Please check inputs",""))</f>
        <v/>
      </c>
      <c r="R819" s="8" cm="1">
        <f t="array" ref="R819">IF(AND(B819:D819="",G819:P819=""),"",H819-G819)</f>
        <v>89</v>
      </c>
      <c r="S819" s="8" cm="1">
        <f t="array" ref="S819">IF(AND(B819:D819="",G819:P819=""),"",P819*R819/1000*365)</f>
        <v>347102.22500000003</v>
      </c>
      <c r="T819" s="8" cm="1">
        <f t="array" ref="T819">IF(AND(B819:D819="",G819:P819=""),"",MAX(0,K819-L819))</f>
        <v>0</v>
      </c>
      <c r="U819" s="8" cm="1">
        <f t="array" ref="U819">IF(AND(B819:D819="",G819:P819=""),"",VLOOKUP(J819,ABen_Rates,3,FALSE)*T819*S819)</f>
        <v>0</v>
      </c>
      <c r="V819" s="8" cm="1">
        <f t="array" ref="V819">IF(AND(B819:D819="",G819:P819=""),"",VLOOKUP(D819,Treatment_Life,2,FALSE)*U819)</f>
        <v>0</v>
      </c>
      <c r="W819" s="8" cm="1">
        <f t="array" ref="W819">IF(AND(B819:D819="",G819:P819=""),"",(H819-G819)*O819*Lane_Width*Cost_m2)</f>
        <v>1922.4</v>
      </c>
      <c r="X819" s="8" cm="1">
        <f t="array" ref="X819">IF(AND(B819:D819="",G819:P819=""),"",V819*Av_Cost_Coll/W819)</f>
        <v>0</v>
      </c>
      <c r="Y819" s="8" cm="1">
        <f t="array" ref="Y819">IF(AND(B819:D819="",G819:P819=""),"",VLOOKUP(CONCATENATE(M819,"-",N819),Likelihood,2,FALSE))</f>
        <v>36</v>
      </c>
      <c r="Z819" s="8" t="str" cm="1">
        <f t="array" ref="Z819">IF(AND(B819:D819="",G819:P819=""),"",IF(X819&gt;=2,IF(Y819&gt;50,"P1","P3"),IF(X819&gt;0,IF(Y819&gt;50,"P2","P5"),IF(Y819&gt;50,"P4","P6"))))</f>
        <v>P6</v>
      </c>
    </row>
    <row r="820" spans="1:26" x14ac:dyDescent="0.35">
      <c r="A820" t="s">
        <v>197</v>
      </c>
      <c r="B820">
        <v>819</v>
      </c>
      <c r="C820" t="s">
        <v>361</v>
      </c>
      <c r="D820" t="s">
        <v>55</v>
      </c>
      <c r="E820" s="5" t="s">
        <v>112</v>
      </c>
      <c r="F820" s="5" t="s">
        <v>153</v>
      </c>
      <c r="G820">
        <v>550</v>
      </c>
      <c r="H820">
        <v>630</v>
      </c>
      <c r="I820" t="s">
        <v>154</v>
      </c>
      <c r="J820" t="s">
        <v>13</v>
      </c>
      <c r="K820">
        <v>0.3</v>
      </c>
      <c r="L820">
        <v>0.34800000000000003</v>
      </c>
      <c r="M820">
        <v>1</v>
      </c>
      <c r="N820">
        <v>0</v>
      </c>
      <c r="O820">
        <v>1</v>
      </c>
      <c r="P820">
        <v>10685</v>
      </c>
      <c r="Q820" s="8" t="str" cm="1">
        <f t="array" ref="Q820">IF(AND(B820="",D820="",G820:H820="",J820:P820),"",IF(OR(B820="",D820="",AND(D820&lt;&gt;"A",D820&lt;&gt;"B",D820&lt;&gt;"C",D820&lt;&gt;"D",D820&lt;&gt;"U"),G820&lt;0,H820&lt;G820,AND(J820&lt;&gt;"BC",J820&lt;&gt;"SG",J820&lt;&gt;"KQ",J820&lt;&gt;"R"),J820="",K820="",L820="",L820&lt; 0,OR(M820="",M820&gt;15),OR(N820="",N820&gt;15),O820="",P820=""),"ERROR - Please check inputs",""))</f>
        <v/>
      </c>
      <c r="R820" s="8" cm="1">
        <f t="array" ref="R820">IF(AND(B820:D820="",G820:P820=""),"",H820-G820)</f>
        <v>80</v>
      </c>
      <c r="S820" s="8" cm="1">
        <f t="array" ref="S820">IF(AND(B820:D820="",G820:P820=""),"",P820*R820/1000*365)</f>
        <v>312002</v>
      </c>
      <c r="T820" s="8" cm="1">
        <f t="array" ref="T820">IF(AND(B820:D820="",G820:P820=""),"",MAX(0,K820-L820))</f>
        <v>0</v>
      </c>
      <c r="U820" s="8" cm="1">
        <f t="array" ref="U820">IF(AND(B820:D820="",G820:P820=""),"",VLOOKUP(J820,ABen_Rates,3,FALSE)*T820*S820)</f>
        <v>0</v>
      </c>
      <c r="V820" s="8" cm="1">
        <f t="array" ref="V820">IF(AND(B820:D820="",G820:P820=""),"",VLOOKUP(D820,Treatment_Life,2,FALSE)*U820)</f>
        <v>0</v>
      </c>
      <c r="W820" s="8" cm="1">
        <f t="array" ref="W820">IF(AND(B820:D820="",G820:P820=""),"",(H820-G820)*O820*Lane_Width*Cost_m2)</f>
        <v>1728</v>
      </c>
      <c r="X820" s="8" cm="1">
        <f t="array" ref="X820">IF(AND(B820:D820="",G820:P820=""),"",V820*Av_Cost_Coll/W820)</f>
        <v>0</v>
      </c>
      <c r="Y820" s="8" cm="1">
        <f t="array" ref="Y820">IF(AND(B820:D820="",G820:P820=""),"",VLOOKUP(CONCATENATE(M820,"-",N820),Likelihood,2,FALSE))</f>
        <v>43</v>
      </c>
      <c r="Z820" s="8" t="str" cm="1">
        <f t="array" ref="Z820">IF(AND(B820:D820="",G820:P820=""),"",IF(X820&gt;=2,IF(Y820&gt;50,"P1","P3"),IF(X820&gt;0,IF(Y820&gt;50,"P2","P5"),IF(Y820&gt;50,"P4","P6"))))</f>
        <v>P6</v>
      </c>
    </row>
    <row r="821" spans="1:26" x14ac:dyDescent="0.35">
      <c r="A821" t="s">
        <v>197</v>
      </c>
      <c r="B821">
        <v>820</v>
      </c>
      <c r="C821" t="s">
        <v>361</v>
      </c>
      <c r="D821" t="s">
        <v>55</v>
      </c>
      <c r="E821" s="5" t="s">
        <v>112</v>
      </c>
      <c r="F821" s="5" t="s">
        <v>153</v>
      </c>
      <c r="G821">
        <v>697</v>
      </c>
      <c r="H821">
        <v>886</v>
      </c>
      <c r="I821" t="s">
        <v>154</v>
      </c>
      <c r="J821" t="s">
        <v>13</v>
      </c>
      <c r="K821">
        <v>0.3</v>
      </c>
      <c r="L821">
        <v>0.42099999999999999</v>
      </c>
      <c r="M821">
        <v>2</v>
      </c>
      <c r="N821">
        <v>0</v>
      </c>
      <c r="O821">
        <v>1</v>
      </c>
      <c r="P821">
        <v>10685</v>
      </c>
      <c r="Q821" s="8" t="str" cm="1">
        <f t="array" ref="Q821">IF(AND(B821="",D821="",G821:H821="",J821:P821),"",IF(OR(B821="",D821="",AND(D821&lt;&gt;"A",D821&lt;&gt;"B",D821&lt;&gt;"C",D821&lt;&gt;"D",D821&lt;&gt;"U"),G821&lt;0,H821&lt;G821,AND(J821&lt;&gt;"BC",J821&lt;&gt;"SG",J821&lt;&gt;"KQ",J821&lt;&gt;"R"),J821="",K821="",L821="",L821&lt; 0,OR(M821="",M821&gt;15),OR(N821="",N821&gt;15),O821="",P821=""),"ERROR - Please check inputs",""))</f>
        <v/>
      </c>
      <c r="R821" s="8" cm="1">
        <f t="array" ref="R821">IF(AND(B821:D821="",G821:P821=""),"",H821-G821)</f>
        <v>189</v>
      </c>
      <c r="S821" s="8" cm="1">
        <f t="array" ref="S821">IF(AND(B821:D821="",G821:P821=""),"",P821*R821/1000*365)</f>
        <v>737104.72499999998</v>
      </c>
      <c r="T821" s="8" cm="1">
        <f t="array" ref="T821">IF(AND(B821:D821="",G821:P821=""),"",MAX(0,K821-L821))</f>
        <v>0</v>
      </c>
      <c r="U821" s="8" cm="1">
        <f t="array" ref="U821">IF(AND(B821:D821="",G821:P821=""),"",VLOOKUP(J821,ABen_Rates,3,FALSE)*T821*S821)</f>
        <v>0</v>
      </c>
      <c r="V821" s="8" cm="1">
        <f t="array" ref="V821">IF(AND(B821:D821="",G821:P821=""),"",VLOOKUP(D821,Treatment_Life,2,FALSE)*U821)</f>
        <v>0</v>
      </c>
      <c r="W821" s="8" cm="1">
        <f t="array" ref="W821">IF(AND(B821:D821="",G821:P821=""),"",(H821-G821)*O821*Lane_Width*Cost_m2)</f>
        <v>4082.3999999999996</v>
      </c>
      <c r="X821" s="8" cm="1">
        <f t="array" ref="X821">IF(AND(B821:D821="",G821:P821=""),"",V821*Av_Cost_Coll/W821)</f>
        <v>0</v>
      </c>
      <c r="Y821" s="8" cm="1">
        <f t="array" ref="Y821">IF(AND(B821:D821="",G821:P821=""),"",VLOOKUP(CONCATENATE(M821,"-",N821),Likelihood,2,FALSE))</f>
        <v>36</v>
      </c>
      <c r="Z821" s="8" t="str" cm="1">
        <f t="array" ref="Z821">IF(AND(B821:D821="",G821:P821=""),"",IF(X821&gt;=2,IF(Y821&gt;50,"P1","P3"),IF(X821&gt;0,IF(Y821&gt;50,"P2","P5"),IF(Y821&gt;50,"P4","P6"))))</f>
        <v>P6</v>
      </c>
    </row>
    <row r="822" spans="1:26" x14ac:dyDescent="0.35">
      <c r="A822" t="s">
        <v>197</v>
      </c>
      <c r="B822">
        <v>821</v>
      </c>
      <c r="C822" t="s">
        <v>361</v>
      </c>
      <c r="D822" t="s">
        <v>55</v>
      </c>
      <c r="E822" s="5" t="s">
        <v>112</v>
      </c>
      <c r="F822" s="5" t="s">
        <v>153</v>
      </c>
      <c r="G822">
        <v>158</v>
      </c>
      <c r="H822">
        <v>209</v>
      </c>
      <c r="I822" t="s">
        <v>172</v>
      </c>
      <c r="J822" t="s">
        <v>13</v>
      </c>
      <c r="K822">
        <v>0.3</v>
      </c>
      <c r="L822">
        <v>0.38</v>
      </c>
      <c r="M822">
        <v>1</v>
      </c>
      <c r="N822">
        <v>0</v>
      </c>
      <c r="O822">
        <v>1</v>
      </c>
      <c r="P822">
        <v>10685</v>
      </c>
      <c r="Q822" s="8" t="str" cm="1">
        <f t="array" ref="Q822">IF(AND(B822="",D822="",G822:H822="",J822:P822),"",IF(OR(B822="",D822="",AND(D822&lt;&gt;"A",D822&lt;&gt;"B",D822&lt;&gt;"C",D822&lt;&gt;"D",D822&lt;&gt;"U"),G822&lt;0,H822&lt;G822,AND(J822&lt;&gt;"BC",J822&lt;&gt;"SG",J822&lt;&gt;"KQ",J822&lt;&gt;"R"),J822="",K822="",L822="",L822&lt; 0,OR(M822="",M822&gt;15),OR(N822="",N822&gt;15),O822="",P822=""),"ERROR - Please check inputs",""))</f>
        <v/>
      </c>
      <c r="R822" s="8" cm="1">
        <f t="array" ref="R822">IF(AND(B822:D822="",G822:P822=""),"",H822-G822)</f>
        <v>51</v>
      </c>
      <c r="S822" s="8" cm="1">
        <f t="array" ref="S822">IF(AND(B822:D822="",G822:P822=""),"",P822*R822/1000*365)</f>
        <v>198901.27499999999</v>
      </c>
      <c r="T822" s="8" cm="1">
        <f t="array" ref="T822">IF(AND(B822:D822="",G822:P822=""),"",MAX(0,K822-L822))</f>
        <v>0</v>
      </c>
      <c r="U822" s="8" cm="1">
        <f t="array" ref="U822">IF(AND(B822:D822="",G822:P822=""),"",VLOOKUP(J822,ABen_Rates,3,FALSE)*T822*S822)</f>
        <v>0</v>
      </c>
      <c r="V822" s="8" cm="1">
        <f t="array" ref="V822">IF(AND(B822:D822="",G822:P822=""),"",VLOOKUP(D822,Treatment_Life,2,FALSE)*U822)</f>
        <v>0</v>
      </c>
      <c r="W822" s="8" cm="1">
        <f t="array" ref="W822">IF(AND(B822:D822="",G822:P822=""),"",(H822-G822)*O822*Lane_Width*Cost_m2)</f>
        <v>1101.5999999999999</v>
      </c>
      <c r="X822" s="8" cm="1">
        <f t="array" ref="X822">IF(AND(B822:D822="",G822:P822=""),"",V822*Av_Cost_Coll/W822)</f>
        <v>0</v>
      </c>
      <c r="Y822" s="8" cm="1">
        <f t="array" ref="Y822">IF(AND(B822:D822="",G822:P822=""),"",VLOOKUP(CONCATENATE(M822,"-",N822),Likelihood,2,FALSE))</f>
        <v>43</v>
      </c>
      <c r="Z822" s="8" t="str" cm="1">
        <f t="array" ref="Z822">IF(AND(B822:D822="",G822:P822=""),"",IF(X822&gt;=2,IF(Y822&gt;50,"P1","P3"),IF(X822&gt;0,IF(Y822&gt;50,"P2","P5"),IF(Y822&gt;50,"P4","P6"))))</f>
        <v>P6</v>
      </c>
    </row>
    <row r="823" spans="1:26" x14ac:dyDescent="0.35">
      <c r="A823" t="s">
        <v>197</v>
      </c>
      <c r="B823">
        <v>822</v>
      </c>
      <c r="C823" t="s">
        <v>361</v>
      </c>
      <c r="D823" t="s">
        <v>55</v>
      </c>
      <c r="E823" s="5" t="s">
        <v>112</v>
      </c>
      <c r="F823" s="5" t="s">
        <v>153</v>
      </c>
      <c r="G823">
        <v>209</v>
      </c>
      <c r="H823">
        <v>259</v>
      </c>
      <c r="I823" t="s">
        <v>172</v>
      </c>
      <c r="J823" t="s">
        <v>7</v>
      </c>
      <c r="K823">
        <v>0.35</v>
      </c>
      <c r="L823">
        <v>0.315</v>
      </c>
      <c r="M823">
        <v>2</v>
      </c>
      <c r="N823">
        <v>0</v>
      </c>
      <c r="O823">
        <v>1</v>
      </c>
      <c r="P823">
        <v>10685</v>
      </c>
      <c r="Q823" s="8" t="str" cm="1">
        <f t="array" ref="Q823">IF(AND(B823="",D823="",G823:H823="",J823:P823),"",IF(OR(B823="",D823="",AND(D823&lt;&gt;"A",D823&lt;&gt;"B",D823&lt;&gt;"C",D823&lt;&gt;"D",D823&lt;&gt;"U"),G823&lt;0,H823&lt;G823,AND(J823&lt;&gt;"BC",J823&lt;&gt;"SG",J823&lt;&gt;"KQ",J823&lt;&gt;"R"),J823="",K823="",L823="",L823&lt; 0,OR(M823="",M823&gt;15),OR(N823="",N823&gt;15),O823="",P823=""),"ERROR - Please check inputs",""))</f>
        <v/>
      </c>
      <c r="R823" s="8" cm="1">
        <f t="array" ref="R823">IF(AND(B823:D823="",G823:P823=""),"",H823-G823)</f>
        <v>50</v>
      </c>
      <c r="S823" s="8" cm="1">
        <f t="array" ref="S823">IF(AND(B823:D823="",G823:P823=""),"",P823*R823/1000*365)</f>
        <v>195001.25</v>
      </c>
      <c r="T823" s="8" cm="1">
        <f t="array" ref="T823">IF(AND(B823:D823="",G823:P823=""),"",MAX(0,K823-L823))</f>
        <v>3.4999999999999976E-2</v>
      </c>
      <c r="U823" s="8" cm="1">
        <f t="array" ref="U823">IF(AND(B823:D823="",G823:P823=""),"",VLOOKUP(J823,ABen_Rates,3,FALSE)*T823*S823)</f>
        <v>2.5662164499999983E-3</v>
      </c>
      <c r="V823" s="8" cm="1">
        <f t="array" ref="V823">IF(AND(B823:D823="",G823:P823=""),"",VLOOKUP(D823,Treatment_Life,2,FALSE)*U823)</f>
        <v>2.8228380949999982E-2</v>
      </c>
      <c r="W823" s="8" cm="1">
        <f t="array" ref="W823">IF(AND(B823:D823="",G823:P823=""),"",(H823-G823)*O823*Lane_Width*Cost_m2)</f>
        <v>1080</v>
      </c>
      <c r="X823" s="8" cm="1">
        <f t="array" ref="X823">IF(AND(B823:D823="",G823:P823=""),"",V823*Av_Cost_Coll/W823)</f>
        <v>3.4842970178718957</v>
      </c>
      <c r="Y823" s="8" cm="1">
        <f t="array" ref="Y823">IF(AND(B823:D823="",G823:P823=""),"",VLOOKUP(CONCATENATE(M823,"-",N823),Likelihood,2,FALSE))</f>
        <v>36</v>
      </c>
      <c r="Z823" s="8" t="str" cm="1">
        <f t="array" ref="Z823">IF(AND(B823:D823="",G823:P823=""),"",IF(X823&gt;=2,IF(Y823&gt;50,"P1","P3"),IF(X823&gt;0,IF(Y823&gt;50,"P2","P5"),IF(Y823&gt;50,"P4","P6"))))</f>
        <v>P3</v>
      </c>
    </row>
    <row r="824" spans="1:26" x14ac:dyDescent="0.35">
      <c r="A824" t="s">
        <v>197</v>
      </c>
      <c r="B824">
        <v>823</v>
      </c>
      <c r="C824" t="s">
        <v>361</v>
      </c>
      <c r="D824" t="s">
        <v>55</v>
      </c>
      <c r="E824" s="5" t="s">
        <v>112</v>
      </c>
      <c r="F824" s="5" t="s">
        <v>153</v>
      </c>
      <c r="G824">
        <v>259</v>
      </c>
      <c r="H824">
        <v>345</v>
      </c>
      <c r="I824" t="s">
        <v>172</v>
      </c>
      <c r="J824" t="s">
        <v>13</v>
      </c>
      <c r="K824">
        <v>0.3</v>
      </c>
      <c r="L824">
        <v>0.318</v>
      </c>
      <c r="M824">
        <v>3</v>
      </c>
      <c r="N824">
        <v>0</v>
      </c>
      <c r="O824">
        <v>1</v>
      </c>
      <c r="P824">
        <v>10685</v>
      </c>
      <c r="Q824" s="8" t="str" cm="1">
        <f t="array" ref="Q824">IF(AND(B824="",D824="",G824:H824="",J824:P824),"",IF(OR(B824="",D824="",AND(D824&lt;&gt;"A",D824&lt;&gt;"B",D824&lt;&gt;"C",D824&lt;&gt;"D",D824&lt;&gt;"U"),G824&lt;0,H824&lt;G824,AND(J824&lt;&gt;"BC",J824&lt;&gt;"SG",J824&lt;&gt;"KQ",J824&lt;&gt;"R"),J824="",K824="",L824="",L824&lt; 0,OR(M824="",M824&gt;15),OR(N824="",N824&gt;15),O824="",P824=""),"ERROR - Please check inputs",""))</f>
        <v/>
      </c>
      <c r="R824" s="8" cm="1">
        <f t="array" ref="R824">IF(AND(B824:D824="",G824:P824=""),"",H824-G824)</f>
        <v>86</v>
      </c>
      <c r="S824" s="8" cm="1">
        <f t="array" ref="S824">IF(AND(B824:D824="",G824:P824=""),"",P824*R824/1000*365)</f>
        <v>335402.14999999997</v>
      </c>
      <c r="T824" s="8" cm="1">
        <f t="array" ref="T824">IF(AND(B824:D824="",G824:P824=""),"",MAX(0,K824-L824))</f>
        <v>0</v>
      </c>
      <c r="U824" s="8" cm="1">
        <f t="array" ref="U824">IF(AND(B824:D824="",G824:P824=""),"",VLOOKUP(J824,ABen_Rates,3,FALSE)*T824*S824)</f>
        <v>0</v>
      </c>
      <c r="V824" s="8" cm="1">
        <f t="array" ref="V824">IF(AND(B824:D824="",G824:P824=""),"",VLOOKUP(D824,Treatment_Life,2,FALSE)*U824)</f>
        <v>0</v>
      </c>
      <c r="W824" s="8" cm="1">
        <f t="array" ref="W824">IF(AND(B824:D824="",G824:P824=""),"",(H824-G824)*O824*Lane_Width*Cost_m2)</f>
        <v>1857.6000000000001</v>
      </c>
      <c r="X824" s="8" cm="1">
        <f t="array" ref="X824">IF(AND(B824:D824="",G824:P824=""),"",V824*Av_Cost_Coll/W824)</f>
        <v>0</v>
      </c>
      <c r="Y824" s="8" cm="1">
        <f t="array" ref="Y824">IF(AND(B824:D824="",G824:P824=""),"",VLOOKUP(CONCATENATE(M824,"-",N824),Likelihood,2,FALSE))</f>
        <v>29</v>
      </c>
      <c r="Z824" s="8" t="str" cm="1">
        <f t="array" ref="Z824">IF(AND(B824:D824="",G824:P824=""),"",IF(X824&gt;=2,IF(Y824&gt;50,"P1","P3"),IF(X824&gt;0,IF(Y824&gt;50,"P2","P5"),IF(Y824&gt;50,"P4","P6"))))</f>
        <v>P6</v>
      </c>
    </row>
    <row r="825" spans="1:26" x14ac:dyDescent="0.35">
      <c r="A825" t="s">
        <v>197</v>
      </c>
      <c r="B825">
        <v>824</v>
      </c>
      <c r="C825" t="s">
        <v>361</v>
      </c>
      <c r="D825" t="s">
        <v>55</v>
      </c>
      <c r="E825" s="5" t="s">
        <v>112</v>
      </c>
      <c r="F825" s="5" t="s">
        <v>153</v>
      </c>
      <c r="G825">
        <v>405</v>
      </c>
      <c r="H825">
        <v>511</v>
      </c>
      <c r="I825" t="s">
        <v>172</v>
      </c>
      <c r="J825" t="s">
        <v>13</v>
      </c>
      <c r="K825">
        <v>0.3</v>
      </c>
      <c r="L825">
        <v>0.40900000000000003</v>
      </c>
      <c r="M825">
        <v>4</v>
      </c>
      <c r="N825">
        <v>0</v>
      </c>
      <c r="O825">
        <v>1</v>
      </c>
      <c r="P825">
        <v>10685</v>
      </c>
      <c r="Q825" s="8" t="str" cm="1">
        <f t="array" ref="Q825">IF(AND(B825="",D825="",G825:H825="",J825:P825),"",IF(OR(B825="",D825="",AND(D825&lt;&gt;"A",D825&lt;&gt;"B",D825&lt;&gt;"C",D825&lt;&gt;"D",D825&lt;&gt;"U"),G825&lt;0,H825&lt;G825,AND(J825&lt;&gt;"BC",J825&lt;&gt;"SG",J825&lt;&gt;"KQ",J825&lt;&gt;"R"),J825="",K825="",L825="",L825&lt; 0,OR(M825="",M825&gt;15),OR(N825="",N825&gt;15),O825="",P825=""),"ERROR - Please check inputs",""))</f>
        <v/>
      </c>
      <c r="R825" s="8" cm="1">
        <f t="array" ref="R825">IF(AND(B825:D825="",G825:P825=""),"",H825-G825)</f>
        <v>106</v>
      </c>
      <c r="S825" s="8" cm="1">
        <f t="array" ref="S825">IF(AND(B825:D825="",G825:P825=""),"",P825*R825/1000*365)</f>
        <v>413402.64999999997</v>
      </c>
      <c r="T825" s="8" cm="1">
        <f t="array" ref="T825">IF(AND(B825:D825="",G825:P825=""),"",MAX(0,K825-L825))</f>
        <v>0</v>
      </c>
      <c r="U825" s="8" cm="1">
        <f t="array" ref="U825">IF(AND(B825:D825="",G825:P825=""),"",VLOOKUP(J825,ABen_Rates,3,FALSE)*T825*S825)</f>
        <v>0</v>
      </c>
      <c r="V825" s="8" cm="1">
        <f t="array" ref="V825">IF(AND(B825:D825="",G825:P825=""),"",VLOOKUP(D825,Treatment_Life,2,FALSE)*U825)</f>
        <v>0</v>
      </c>
      <c r="W825" s="8" cm="1">
        <f t="array" ref="W825">IF(AND(B825:D825="",G825:P825=""),"",(H825-G825)*O825*Lane_Width*Cost_m2)</f>
        <v>2289.6000000000004</v>
      </c>
      <c r="X825" s="8" cm="1">
        <f t="array" ref="X825">IF(AND(B825:D825="",G825:P825=""),"",V825*Av_Cost_Coll/W825)</f>
        <v>0</v>
      </c>
      <c r="Y825" s="8" cm="1">
        <f t="array" ref="Y825">IF(AND(B825:D825="",G825:P825=""),"",VLOOKUP(CONCATENATE(M825,"-",N825),Likelihood,2,FALSE))</f>
        <v>23</v>
      </c>
      <c r="Z825" s="8" t="str" cm="1">
        <f t="array" ref="Z825">IF(AND(B825:D825="",G825:P825=""),"",IF(X825&gt;=2,IF(Y825&gt;50,"P1","P3"),IF(X825&gt;0,IF(Y825&gt;50,"P2","P5"),IF(Y825&gt;50,"P4","P6"))))</f>
        <v>P6</v>
      </c>
    </row>
    <row r="826" spans="1:26" x14ac:dyDescent="0.35">
      <c r="A826" t="s">
        <v>197</v>
      </c>
      <c r="B826">
        <v>825</v>
      </c>
      <c r="C826" t="s">
        <v>361</v>
      </c>
      <c r="D826" t="s">
        <v>55</v>
      </c>
      <c r="E826" s="5" t="s">
        <v>112</v>
      </c>
      <c r="F826" s="5" t="s">
        <v>153</v>
      </c>
      <c r="G826">
        <v>600</v>
      </c>
      <c r="H826">
        <v>680</v>
      </c>
      <c r="I826" t="s">
        <v>172</v>
      </c>
      <c r="J826" t="s">
        <v>13</v>
      </c>
      <c r="K826">
        <v>0.3</v>
      </c>
      <c r="L826">
        <v>0.40200000000000002</v>
      </c>
      <c r="M826">
        <v>1</v>
      </c>
      <c r="N826">
        <v>0</v>
      </c>
      <c r="O826">
        <v>1</v>
      </c>
      <c r="P826">
        <v>10685</v>
      </c>
      <c r="Q826" s="8" t="str" cm="1">
        <f t="array" ref="Q826">IF(AND(B826="",D826="",G826:H826="",J826:P826),"",IF(OR(B826="",D826="",AND(D826&lt;&gt;"A",D826&lt;&gt;"B",D826&lt;&gt;"C",D826&lt;&gt;"D",D826&lt;&gt;"U"),G826&lt;0,H826&lt;G826,AND(J826&lt;&gt;"BC",J826&lt;&gt;"SG",J826&lt;&gt;"KQ",J826&lt;&gt;"R"),J826="",K826="",L826="",L826&lt; 0,OR(M826="",M826&gt;15),OR(N826="",N826&gt;15),O826="",P826=""),"ERROR - Please check inputs",""))</f>
        <v/>
      </c>
      <c r="R826" s="8" cm="1">
        <f t="array" ref="R826">IF(AND(B826:D826="",G826:P826=""),"",H826-G826)</f>
        <v>80</v>
      </c>
      <c r="S826" s="8" cm="1">
        <f t="array" ref="S826">IF(AND(B826:D826="",G826:P826=""),"",P826*R826/1000*365)</f>
        <v>312002</v>
      </c>
      <c r="T826" s="8" cm="1">
        <f t="array" ref="T826">IF(AND(B826:D826="",G826:P826=""),"",MAX(0,K826-L826))</f>
        <v>0</v>
      </c>
      <c r="U826" s="8" cm="1">
        <f t="array" ref="U826">IF(AND(B826:D826="",G826:P826=""),"",VLOOKUP(J826,ABen_Rates,3,FALSE)*T826*S826)</f>
        <v>0</v>
      </c>
      <c r="V826" s="8" cm="1">
        <f t="array" ref="V826">IF(AND(B826:D826="",G826:P826=""),"",VLOOKUP(D826,Treatment_Life,2,FALSE)*U826)</f>
        <v>0</v>
      </c>
      <c r="W826" s="8" cm="1">
        <f t="array" ref="W826">IF(AND(B826:D826="",G826:P826=""),"",(H826-G826)*O826*Lane_Width*Cost_m2)</f>
        <v>1728</v>
      </c>
      <c r="X826" s="8" cm="1">
        <f t="array" ref="X826">IF(AND(B826:D826="",G826:P826=""),"",V826*Av_Cost_Coll/W826)</f>
        <v>0</v>
      </c>
      <c r="Y826" s="8" cm="1">
        <f t="array" ref="Y826">IF(AND(B826:D826="",G826:P826=""),"",VLOOKUP(CONCATENATE(M826,"-",N826),Likelihood,2,FALSE))</f>
        <v>43</v>
      </c>
      <c r="Z826" s="8" t="str" cm="1">
        <f t="array" ref="Z826">IF(AND(B826:D826="",G826:P826=""),"",IF(X826&gt;=2,IF(Y826&gt;50,"P1","P3"),IF(X826&gt;0,IF(Y826&gt;50,"P2","P5"),IF(Y826&gt;50,"P4","P6"))))</f>
        <v>P6</v>
      </c>
    </row>
    <row r="827" spans="1:26" x14ac:dyDescent="0.35">
      <c r="A827" t="s">
        <v>197</v>
      </c>
      <c r="B827">
        <v>826</v>
      </c>
      <c r="C827" t="s">
        <v>361</v>
      </c>
      <c r="D827" t="s">
        <v>55</v>
      </c>
      <c r="E827" s="5" t="s">
        <v>112</v>
      </c>
      <c r="F827" s="5" t="s">
        <v>153</v>
      </c>
      <c r="G827">
        <v>680</v>
      </c>
      <c r="H827">
        <v>747</v>
      </c>
      <c r="I827" t="s">
        <v>172</v>
      </c>
      <c r="J827" t="s">
        <v>7</v>
      </c>
      <c r="K827">
        <v>0.35</v>
      </c>
      <c r="L827">
        <v>0.37</v>
      </c>
      <c r="M827">
        <v>1</v>
      </c>
      <c r="N827">
        <v>0</v>
      </c>
      <c r="O827">
        <v>1</v>
      </c>
      <c r="P827">
        <v>10685</v>
      </c>
      <c r="Q827" s="8" t="str" cm="1">
        <f t="array" ref="Q827">IF(AND(B827="",D827="",G827:H827="",J827:P827),"",IF(OR(B827="",D827="",AND(D827&lt;&gt;"A",D827&lt;&gt;"B",D827&lt;&gt;"C",D827&lt;&gt;"D",D827&lt;&gt;"U"),G827&lt;0,H827&lt;G827,AND(J827&lt;&gt;"BC",J827&lt;&gt;"SG",J827&lt;&gt;"KQ",J827&lt;&gt;"R"),J827="",K827="",L827="",L827&lt; 0,OR(M827="",M827&gt;15),OR(N827="",N827&gt;15),O827="",P827=""),"ERROR - Please check inputs",""))</f>
        <v/>
      </c>
      <c r="R827" s="8" cm="1">
        <f t="array" ref="R827">IF(AND(B827:D827="",G827:P827=""),"",H827-G827)</f>
        <v>67</v>
      </c>
      <c r="S827" s="8" cm="1">
        <f t="array" ref="S827">IF(AND(B827:D827="",G827:P827=""),"",P827*R827/1000*365)</f>
        <v>261301.67499999999</v>
      </c>
      <c r="T827" s="8" cm="1">
        <f t="array" ref="T827">IF(AND(B827:D827="",G827:P827=""),"",MAX(0,K827-L827))</f>
        <v>0</v>
      </c>
      <c r="U827" s="8" cm="1">
        <f t="array" ref="U827">IF(AND(B827:D827="",G827:P827=""),"",VLOOKUP(J827,ABen_Rates,3,FALSE)*T827*S827)</f>
        <v>0</v>
      </c>
      <c r="V827" s="8" cm="1">
        <f t="array" ref="V827">IF(AND(B827:D827="",G827:P827=""),"",VLOOKUP(D827,Treatment_Life,2,FALSE)*U827)</f>
        <v>0</v>
      </c>
      <c r="W827" s="8" cm="1">
        <f t="array" ref="W827">IF(AND(B827:D827="",G827:P827=""),"",(H827-G827)*O827*Lane_Width*Cost_m2)</f>
        <v>1447.2</v>
      </c>
      <c r="X827" s="8" cm="1">
        <f t="array" ref="X827">IF(AND(B827:D827="",G827:P827=""),"",V827*Av_Cost_Coll/W827)</f>
        <v>0</v>
      </c>
      <c r="Y827" s="8" cm="1">
        <f t="array" ref="Y827">IF(AND(B827:D827="",G827:P827=""),"",VLOOKUP(CONCATENATE(M827,"-",N827),Likelihood,2,FALSE))</f>
        <v>43</v>
      </c>
      <c r="Z827" s="8" t="str" cm="1">
        <f t="array" ref="Z827">IF(AND(B827:D827="",G827:P827=""),"",IF(X827&gt;=2,IF(Y827&gt;50,"P1","P3"),IF(X827&gt;0,IF(Y827&gt;50,"P2","P5"),IF(Y827&gt;50,"P4","P6"))))</f>
        <v>P6</v>
      </c>
    </row>
    <row r="828" spans="1:26" x14ac:dyDescent="0.35">
      <c r="A828" t="s">
        <v>197</v>
      </c>
      <c r="B828">
        <v>827</v>
      </c>
      <c r="C828" t="s">
        <v>361</v>
      </c>
      <c r="D828" t="s">
        <v>55</v>
      </c>
      <c r="E828" s="5" t="s">
        <v>112</v>
      </c>
      <c r="F828" s="5" t="s">
        <v>153</v>
      </c>
      <c r="G828">
        <v>747</v>
      </c>
      <c r="H828">
        <v>936</v>
      </c>
      <c r="I828" t="s">
        <v>172</v>
      </c>
      <c r="J828" t="s">
        <v>13</v>
      </c>
      <c r="K828">
        <v>0.3</v>
      </c>
      <c r="L828">
        <v>0.43</v>
      </c>
      <c r="M828">
        <v>2</v>
      </c>
      <c r="N828">
        <v>0</v>
      </c>
      <c r="O828">
        <v>1</v>
      </c>
      <c r="P828">
        <v>10685</v>
      </c>
      <c r="Q828" s="8" t="str" cm="1">
        <f t="array" ref="Q828">IF(AND(B828="",D828="",G828:H828="",J828:P828),"",IF(OR(B828="",D828="",AND(D828&lt;&gt;"A",D828&lt;&gt;"B",D828&lt;&gt;"C",D828&lt;&gt;"D",D828&lt;&gt;"U"),G828&lt;0,H828&lt;G828,AND(J828&lt;&gt;"BC",J828&lt;&gt;"SG",J828&lt;&gt;"KQ",J828&lt;&gt;"R"),J828="",K828="",L828="",L828&lt; 0,OR(M828="",M828&gt;15),OR(N828="",N828&gt;15),O828="",P828=""),"ERROR - Please check inputs",""))</f>
        <v/>
      </c>
      <c r="R828" s="8" cm="1">
        <f t="array" ref="R828">IF(AND(B828:D828="",G828:P828=""),"",H828-G828)</f>
        <v>189</v>
      </c>
      <c r="S828" s="8" cm="1">
        <f t="array" ref="S828">IF(AND(B828:D828="",G828:P828=""),"",P828*R828/1000*365)</f>
        <v>737104.72499999998</v>
      </c>
      <c r="T828" s="8" cm="1">
        <f t="array" ref="T828">IF(AND(B828:D828="",G828:P828=""),"",MAX(0,K828-L828))</f>
        <v>0</v>
      </c>
      <c r="U828" s="8" cm="1">
        <f t="array" ref="U828">IF(AND(B828:D828="",G828:P828=""),"",VLOOKUP(J828,ABen_Rates,3,FALSE)*T828*S828)</f>
        <v>0</v>
      </c>
      <c r="V828" s="8" cm="1">
        <f t="array" ref="V828">IF(AND(B828:D828="",G828:P828=""),"",VLOOKUP(D828,Treatment_Life,2,FALSE)*U828)</f>
        <v>0</v>
      </c>
      <c r="W828" s="8" cm="1">
        <f t="array" ref="W828">IF(AND(B828:D828="",G828:P828=""),"",(H828-G828)*O828*Lane_Width*Cost_m2)</f>
        <v>4082.3999999999996</v>
      </c>
      <c r="X828" s="8" cm="1">
        <f t="array" ref="X828">IF(AND(B828:D828="",G828:P828=""),"",V828*Av_Cost_Coll/W828)</f>
        <v>0</v>
      </c>
      <c r="Y828" s="8" cm="1">
        <f t="array" ref="Y828">IF(AND(B828:D828="",G828:P828=""),"",VLOOKUP(CONCATENATE(M828,"-",N828),Likelihood,2,FALSE))</f>
        <v>36</v>
      </c>
      <c r="Z828" s="8" t="str" cm="1">
        <f t="array" ref="Z828">IF(AND(B828:D828="",G828:P828=""),"",IF(X828&gt;=2,IF(Y828&gt;50,"P1","P3"),IF(X828&gt;0,IF(Y828&gt;50,"P2","P5"),IF(Y828&gt;50,"P4","P6"))))</f>
        <v>P6</v>
      </c>
    </row>
    <row r="829" spans="1:26" x14ac:dyDescent="0.35">
      <c r="A829" t="s">
        <v>197</v>
      </c>
      <c r="B829">
        <v>828</v>
      </c>
      <c r="C829" t="s">
        <v>361</v>
      </c>
      <c r="D829" t="s">
        <v>55</v>
      </c>
      <c r="E829" s="5" t="s">
        <v>112</v>
      </c>
      <c r="F829" s="5" t="s">
        <v>153</v>
      </c>
      <c r="G829">
        <v>1190</v>
      </c>
      <c r="H829">
        <v>1208</v>
      </c>
      <c r="I829" t="s">
        <v>172</v>
      </c>
      <c r="J829" t="s">
        <v>13</v>
      </c>
      <c r="K829">
        <v>0.3</v>
      </c>
      <c r="L829">
        <v>0.46699999999999997</v>
      </c>
      <c r="M829">
        <v>1</v>
      </c>
      <c r="N829">
        <v>1</v>
      </c>
      <c r="O829">
        <v>1</v>
      </c>
      <c r="P829">
        <v>10685</v>
      </c>
      <c r="Q829" s="8" t="str" cm="1">
        <f t="array" ref="Q829">IF(AND(B829="",D829="",G829:H829="",J829:P829),"",IF(OR(B829="",D829="",AND(D829&lt;&gt;"A",D829&lt;&gt;"B",D829&lt;&gt;"C",D829&lt;&gt;"D",D829&lt;&gt;"U"),G829&lt;0,H829&lt;G829,AND(J829&lt;&gt;"BC",J829&lt;&gt;"SG",J829&lt;&gt;"KQ",J829&lt;&gt;"R"),J829="",K829="",L829="",L829&lt; 0,OR(M829="",M829&gt;15),OR(N829="",N829&gt;15),O829="",P829=""),"ERROR - Please check inputs",""))</f>
        <v/>
      </c>
      <c r="R829" s="8" cm="1">
        <f t="array" ref="R829">IF(AND(B829:D829="",G829:P829=""),"",H829-G829)</f>
        <v>18</v>
      </c>
      <c r="S829" s="8" cm="1">
        <f t="array" ref="S829">IF(AND(B829:D829="",G829:P829=""),"",P829*R829/1000*365)</f>
        <v>70200.450000000012</v>
      </c>
      <c r="T829" s="8" cm="1">
        <f t="array" ref="T829">IF(AND(B829:D829="",G829:P829=""),"",MAX(0,K829-L829))</f>
        <v>0</v>
      </c>
      <c r="U829" s="8" cm="1">
        <f t="array" ref="U829">IF(AND(B829:D829="",G829:P829=""),"",VLOOKUP(J829,ABen_Rates,3,FALSE)*T829*S829)</f>
        <v>0</v>
      </c>
      <c r="V829" s="8" cm="1">
        <f t="array" ref="V829">IF(AND(B829:D829="",G829:P829=""),"",VLOOKUP(D829,Treatment_Life,2,FALSE)*U829)</f>
        <v>0</v>
      </c>
      <c r="W829" s="8" cm="1">
        <f t="array" ref="W829">IF(AND(B829:D829="",G829:P829=""),"",(H829-G829)*O829*Lane_Width*Cost_m2)</f>
        <v>388.79999999999995</v>
      </c>
      <c r="X829" s="8" cm="1">
        <f t="array" ref="X829">IF(AND(B829:D829="",G829:P829=""),"",V829*Av_Cost_Coll/W829)</f>
        <v>0</v>
      </c>
      <c r="Y829" s="8" cm="1">
        <f t="array" ref="Y829">IF(AND(B829:D829="",G829:P829=""),"",VLOOKUP(CONCATENATE(M829,"-",N829),Likelihood,2,FALSE))</f>
        <v>66</v>
      </c>
      <c r="Z829" s="8" t="str" cm="1">
        <f t="array" ref="Z829">IF(AND(B829:D829="",G829:P829=""),"",IF(X829&gt;=2,IF(Y829&gt;50,"P1","P3"),IF(X829&gt;0,IF(Y829&gt;50,"P2","P5"),IF(Y829&gt;50,"P4","P6"))))</f>
        <v>P4</v>
      </c>
    </row>
    <row r="830" spans="1:26" x14ac:dyDescent="0.35">
      <c r="A830" t="s">
        <v>197</v>
      </c>
      <c r="B830">
        <v>829</v>
      </c>
      <c r="C830" t="s">
        <v>362</v>
      </c>
      <c r="D830" t="s">
        <v>55</v>
      </c>
      <c r="E830" s="5" t="s">
        <v>112</v>
      </c>
      <c r="F830" s="5" t="s">
        <v>153</v>
      </c>
      <c r="G830">
        <v>49</v>
      </c>
      <c r="H830">
        <v>268</v>
      </c>
      <c r="I830" t="s">
        <v>172</v>
      </c>
      <c r="J830" t="s">
        <v>13</v>
      </c>
      <c r="K830">
        <v>0.3</v>
      </c>
      <c r="L830">
        <v>0.41000000000000003</v>
      </c>
      <c r="M830">
        <v>2</v>
      </c>
      <c r="N830">
        <v>0</v>
      </c>
      <c r="O830">
        <v>1</v>
      </c>
      <c r="P830">
        <v>3700</v>
      </c>
      <c r="Q830" s="8" t="str" cm="1">
        <f t="array" ref="Q830">IF(AND(B830="",D830="",G830:H830="",J830:P830),"",IF(OR(B830="",D830="",AND(D830&lt;&gt;"A",D830&lt;&gt;"B",D830&lt;&gt;"C",D830&lt;&gt;"D",D830&lt;&gt;"U"),G830&lt;0,H830&lt;G830,AND(J830&lt;&gt;"BC",J830&lt;&gt;"SG",J830&lt;&gt;"KQ",J830&lt;&gt;"R"),J830="",K830="",L830="",L830&lt; 0,OR(M830="",M830&gt;15),OR(N830="",N830&gt;15),O830="",P830=""),"ERROR - Please check inputs",""))</f>
        <v/>
      </c>
      <c r="R830" s="8" cm="1">
        <f t="array" ref="R830">IF(AND(B830:D830="",G830:P830=""),"",H830-G830)</f>
        <v>219</v>
      </c>
      <c r="S830" s="8" cm="1">
        <f t="array" ref="S830">IF(AND(B830:D830="",G830:P830=""),"",P830*R830/1000*365)</f>
        <v>295759.5</v>
      </c>
      <c r="T830" s="8" cm="1">
        <f t="array" ref="T830">IF(AND(B830:D830="",G830:P830=""),"",MAX(0,K830-L830))</f>
        <v>0</v>
      </c>
      <c r="U830" s="8" cm="1">
        <f t="array" ref="U830">IF(AND(B830:D830="",G830:P830=""),"",VLOOKUP(J830,ABen_Rates,3,FALSE)*T830*S830)</f>
        <v>0</v>
      </c>
      <c r="V830" s="8" cm="1">
        <f t="array" ref="V830">IF(AND(B830:D830="",G830:P830=""),"",VLOOKUP(D830,Treatment_Life,2,FALSE)*U830)</f>
        <v>0</v>
      </c>
      <c r="W830" s="8" cm="1">
        <f t="array" ref="W830">IF(AND(B830:D830="",G830:P830=""),"",(H830-G830)*O830*Lane_Width*Cost_m2)</f>
        <v>4730.3999999999996</v>
      </c>
      <c r="X830" s="8" cm="1">
        <f t="array" ref="X830">IF(AND(B830:D830="",G830:P830=""),"",V830*Av_Cost_Coll/W830)</f>
        <v>0</v>
      </c>
      <c r="Y830" s="8" cm="1">
        <f t="array" ref="Y830">IF(AND(B830:D830="",G830:P830=""),"",VLOOKUP(CONCATENATE(M830,"-",N830),Likelihood,2,FALSE))</f>
        <v>36</v>
      </c>
      <c r="Z830" s="8" t="str" cm="1">
        <f t="array" ref="Z830">IF(AND(B830:D830="",G830:P830=""),"",IF(X830&gt;=2,IF(Y830&gt;50,"P1","P3"),IF(X830&gt;0,IF(Y830&gt;50,"P2","P5"),IF(Y830&gt;50,"P4","P6"))))</f>
        <v>P6</v>
      </c>
    </row>
    <row r="831" spans="1:26" x14ac:dyDescent="0.35">
      <c r="A831" t="s">
        <v>197</v>
      </c>
      <c r="B831">
        <v>830</v>
      </c>
      <c r="C831" t="s">
        <v>362</v>
      </c>
      <c r="D831" t="s">
        <v>55</v>
      </c>
      <c r="E831" s="5" t="s">
        <v>112</v>
      </c>
      <c r="F831" s="5" t="s">
        <v>153</v>
      </c>
      <c r="G831">
        <v>268</v>
      </c>
      <c r="H831">
        <v>292</v>
      </c>
      <c r="I831" t="s">
        <v>172</v>
      </c>
      <c r="J831" t="s">
        <v>13</v>
      </c>
      <c r="K831">
        <v>0.3</v>
      </c>
      <c r="L831">
        <v>0.47299999999999998</v>
      </c>
      <c r="M831">
        <v>0</v>
      </c>
      <c r="N831">
        <v>0</v>
      </c>
      <c r="O831">
        <v>1</v>
      </c>
      <c r="P831">
        <v>3700</v>
      </c>
      <c r="Q831" s="8" t="str" cm="1">
        <f t="array" ref="Q831">IF(AND(B831="",D831="",G831:H831="",J831:P831),"",IF(OR(B831="",D831="",AND(D831&lt;&gt;"A",D831&lt;&gt;"B",D831&lt;&gt;"C",D831&lt;&gt;"D",D831&lt;&gt;"U"),G831&lt;0,H831&lt;G831,AND(J831&lt;&gt;"BC",J831&lt;&gt;"SG",J831&lt;&gt;"KQ",J831&lt;&gt;"R"),J831="",K831="",L831="",L831&lt; 0,OR(M831="",M831&gt;15),OR(N831="",N831&gt;15),O831="",P831=""),"ERROR - Please check inputs",""))</f>
        <v/>
      </c>
      <c r="R831" s="8" cm="1">
        <f t="array" ref="R831">IF(AND(B831:D831="",G831:P831=""),"",H831-G831)</f>
        <v>24</v>
      </c>
      <c r="S831" s="8" cm="1">
        <f t="array" ref="S831">IF(AND(B831:D831="",G831:P831=""),"",P831*R831/1000*365)</f>
        <v>32412</v>
      </c>
      <c r="T831" s="8" cm="1">
        <f t="array" ref="T831">IF(AND(B831:D831="",G831:P831=""),"",MAX(0,K831-L831))</f>
        <v>0</v>
      </c>
      <c r="U831" s="8" cm="1">
        <f t="array" ref="U831">IF(AND(B831:D831="",G831:P831=""),"",VLOOKUP(J831,ABen_Rates,3,FALSE)*T831*S831)</f>
        <v>0</v>
      </c>
      <c r="V831" s="8" cm="1">
        <f t="array" ref="V831">IF(AND(B831:D831="",G831:P831=""),"",VLOOKUP(D831,Treatment_Life,2,FALSE)*U831)</f>
        <v>0</v>
      </c>
      <c r="W831" s="8" cm="1">
        <f t="array" ref="W831">IF(AND(B831:D831="",G831:P831=""),"",(H831-G831)*O831*Lane_Width*Cost_m2)</f>
        <v>518.40000000000009</v>
      </c>
      <c r="X831" s="8" cm="1">
        <f t="array" ref="X831">IF(AND(B831:D831="",G831:P831=""),"",V831*Av_Cost_Coll/W831)</f>
        <v>0</v>
      </c>
      <c r="Y831" s="8" cm="1">
        <f t="array" ref="Y831">IF(AND(B831:D831="",G831:P831=""),"",VLOOKUP(CONCATENATE(M831,"-",N831),Likelihood,2,FALSE))</f>
        <v>50</v>
      </c>
      <c r="Z831" s="8" t="str" cm="1">
        <f t="array" ref="Z831">IF(AND(B831:D831="",G831:P831=""),"",IF(X831&gt;=2,IF(Y831&gt;50,"P1","P3"),IF(X831&gt;0,IF(Y831&gt;50,"P2","P5"),IF(Y831&gt;50,"P4","P6"))))</f>
        <v>P6</v>
      </c>
    </row>
    <row r="832" spans="1:26" x14ac:dyDescent="0.35">
      <c r="A832" t="s">
        <v>197</v>
      </c>
      <c r="B832">
        <v>831</v>
      </c>
      <c r="C832" t="s">
        <v>363</v>
      </c>
      <c r="D832" t="s">
        <v>55</v>
      </c>
      <c r="E832" s="5" t="s">
        <v>112</v>
      </c>
      <c r="F832" s="5" t="s">
        <v>153</v>
      </c>
      <c r="G832">
        <v>194</v>
      </c>
      <c r="H832">
        <v>317</v>
      </c>
      <c r="I832" t="s">
        <v>154</v>
      </c>
      <c r="J832" t="s">
        <v>13</v>
      </c>
      <c r="K832">
        <v>0.3</v>
      </c>
      <c r="L832">
        <v>0.41500000000000004</v>
      </c>
      <c r="M832">
        <v>1</v>
      </c>
      <c r="N832">
        <v>0</v>
      </c>
      <c r="O832">
        <v>1</v>
      </c>
      <c r="P832">
        <v>3700</v>
      </c>
      <c r="Q832" s="8" t="str" cm="1">
        <f t="array" ref="Q832">IF(AND(B832="",D832="",G832:H832="",J832:P832),"",IF(OR(B832="",D832="",AND(D832&lt;&gt;"A",D832&lt;&gt;"B",D832&lt;&gt;"C",D832&lt;&gt;"D",D832&lt;&gt;"U"),G832&lt;0,H832&lt;G832,AND(J832&lt;&gt;"BC",J832&lt;&gt;"SG",J832&lt;&gt;"KQ",J832&lt;&gt;"R"),J832="",K832="",L832="",L832&lt; 0,OR(M832="",M832&gt;15),OR(N832="",N832&gt;15),O832="",P832=""),"ERROR - Please check inputs",""))</f>
        <v/>
      </c>
      <c r="R832" s="8" cm="1">
        <f t="array" ref="R832">IF(AND(B832:D832="",G832:P832=""),"",H832-G832)</f>
        <v>123</v>
      </c>
      <c r="S832" s="8" cm="1">
        <f t="array" ref="S832">IF(AND(B832:D832="",G832:P832=""),"",P832*R832/1000*365)</f>
        <v>166111.5</v>
      </c>
      <c r="T832" s="8" cm="1">
        <f t="array" ref="T832">IF(AND(B832:D832="",G832:P832=""),"",MAX(0,K832-L832))</f>
        <v>0</v>
      </c>
      <c r="U832" s="8" cm="1">
        <f t="array" ref="U832">IF(AND(B832:D832="",G832:P832=""),"",VLOOKUP(J832,ABen_Rates,3,FALSE)*T832*S832)</f>
        <v>0</v>
      </c>
      <c r="V832" s="8" cm="1">
        <f t="array" ref="V832">IF(AND(B832:D832="",G832:P832=""),"",VLOOKUP(D832,Treatment_Life,2,FALSE)*U832)</f>
        <v>0</v>
      </c>
      <c r="W832" s="8" cm="1">
        <f t="array" ref="W832">IF(AND(B832:D832="",G832:P832=""),"",(H832-G832)*O832*Lane_Width*Cost_m2)</f>
        <v>2656.8</v>
      </c>
      <c r="X832" s="8" cm="1">
        <f t="array" ref="X832">IF(AND(B832:D832="",G832:P832=""),"",V832*Av_Cost_Coll/W832)</f>
        <v>0</v>
      </c>
      <c r="Y832" s="8" cm="1">
        <f t="array" ref="Y832">IF(AND(B832:D832="",G832:P832=""),"",VLOOKUP(CONCATENATE(M832,"-",N832),Likelihood,2,FALSE))</f>
        <v>43</v>
      </c>
      <c r="Z832" s="8" t="str" cm="1">
        <f t="array" ref="Z832">IF(AND(B832:D832="",G832:P832=""),"",IF(X832&gt;=2,IF(Y832&gt;50,"P1","P3"),IF(X832&gt;0,IF(Y832&gt;50,"P2","P5"),IF(Y832&gt;50,"P4","P6"))))</f>
        <v>P6</v>
      </c>
    </row>
    <row r="833" spans="1:26" x14ac:dyDescent="0.35">
      <c r="A833" t="s">
        <v>197</v>
      </c>
      <c r="B833">
        <v>832</v>
      </c>
      <c r="C833" t="s">
        <v>363</v>
      </c>
      <c r="D833" t="s">
        <v>55</v>
      </c>
      <c r="E833" s="5" t="s">
        <v>112</v>
      </c>
      <c r="F833" s="5" t="s">
        <v>153</v>
      </c>
      <c r="G833">
        <v>317</v>
      </c>
      <c r="H833">
        <v>680</v>
      </c>
      <c r="I833" t="s">
        <v>154</v>
      </c>
      <c r="J833" t="s">
        <v>13</v>
      </c>
      <c r="K833">
        <v>0.3</v>
      </c>
      <c r="L833">
        <v>0.4</v>
      </c>
      <c r="M833">
        <v>4</v>
      </c>
      <c r="N833">
        <v>0</v>
      </c>
      <c r="O833">
        <v>1</v>
      </c>
      <c r="P833">
        <v>3700</v>
      </c>
      <c r="Q833" s="8" t="str" cm="1">
        <f t="array" ref="Q833">IF(AND(B833="",D833="",G833:H833="",J833:P833),"",IF(OR(B833="",D833="",AND(D833&lt;&gt;"A",D833&lt;&gt;"B",D833&lt;&gt;"C",D833&lt;&gt;"D",D833&lt;&gt;"U"),G833&lt;0,H833&lt;G833,AND(J833&lt;&gt;"BC",J833&lt;&gt;"SG",J833&lt;&gt;"KQ",J833&lt;&gt;"R"),J833="",K833="",L833="",L833&lt; 0,OR(M833="",M833&gt;15),OR(N833="",N833&gt;15),O833="",P833=""),"ERROR - Please check inputs",""))</f>
        <v/>
      </c>
      <c r="R833" s="8" cm="1">
        <f t="array" ref="R833">IF(AND(B833:D833="",G833:P833=""),"",H833-G833)</f>
        <v>363</v>
      </c>
      <c r="S833" s="8" cm="1">
        <f t="array" ref="S833">IF(AND(B833:D833="",G833:P833=""),"",P833*R833/1000*365)</f>
        <v>490231.49999999994</v>
      </c>
      <c r="T833" s="8" cm="1">
        <f t="array" ref="T833">IF(AND(B833:D833="",G833:P833=""),"",MAX(0,K833-L833))</f>
        <v>0</v>
      </c>
      <c r="U833" s="8" cm="1">
        <f t="array" ref="U833">IF(AND(B833:D833="",G833:P833=""),"",VLOOKUP(J833,ABen_Rates,3,FALSE)*T833*S833)</f>
        <v>0</v>
      </c>
      <c r="V833" s="8" cm="1">
        <f t="array" ref="V833">IF(AND(B833:D833="",G833:P833=""),"",VLOOKUP(D833,Treatment_Life,2,FALSE)*U833)</f>
        <v>0</v>
      </c>
      <c r="W833" s="8" cm="1">
        <f t="array" ref="W833">IF(AND(B833:D833="",G833:P833=""),"",(H833-G833)*O833*Lane_Width*Cost_m2)</f>
        <v>7840.7999999999993</v>
      </c>
      <c r="X833" s="8" cm="1">
        <f t="array" ref="X833">IF(AND(B833:D833="",G833:P833=""),"",V833*Av_Cost_Coll/W833)</f>
        <v>0</v>
      </c>
      <c r="Y833" s="8" cm="1">
        <f t="array" ref="Y833">IF(AND(B833:D833="",G833:P833=""),"",VLOOKUP(CONCATENATE(M833,"-",N833),Likelihood,2,FALSE))</f>
        <v>23</v>
      </c>
      <c r="Z833" s="8" t="str" cm="1">
        <f t="array" ref="Z833">IF(AND(B833:D833="",G833:P833=""),"",IF(X833&gt;=2,IF(Y833&gt;50,"P1","P3"),IF(X833&gt;0,IF(Y833&gt;50,"P2","P5"),IF(Y833&gt;50,"P4","P6"))))</f>
        <v>P6</v>
      </c>
    </row>
    <row r="834" spans="1:26" x14ac:dyDescent="0.35">
      <c r="A834" t="s">
        <v>197</v>
      </c>
      <c r="B834">
        <v>833</v>
      </c>
      <c r="C834" t="s">
        <v>363</v>
      </c>
      <c r="D834" t="s">
        <v>55</v>
      </c>
      <c r="E834" s="5" t="s">
        <v>112</v>
      </c>
      <c r="F834" s="5" t="s">
        <v>153</v>
      </c>
      <c r="G834">
        <v>244</v>
      </c>
      <c r="H834">
        <v>367</v>
      </c>
      <c r="I834" t="s">
        <v>172</v>
      </c>
      <c r="J834" t="s">
        <v>13</v>
      </c>
      <c r="K834">
        <v>0.3</v>
      </c>
      <c r="L834">
        <v>0.42599999999999999</v>
      </c>
      <c r="M834">
        <v>1</v>
      </c>
      <c r="N834">
        <v>0</v>
      </c>
      <c r="O834">
        <v>1</v>
      </c>
      <c r="P834">
        <v>3700</v>
      </c>
      <c r="Q834" s="8" t="str" cm="1">
        <f t="array" ref="Q834">IF(AND(B834="",D834="",G834:H834="",J834:P834),"",IF(OR(B834="",D834="",AND(D834&lt;&gt;"A",D834&lt;&gt;"B",D834&lt;&gt;"C",D834&lt;&gt;"D",D834&lt;&gt;"U"),G834&lt;0,H834&lt;G834,AND(J834&lt;&gt;"BC",J834&lt;&gt;"SG",J834&lt;&gt;"KQ",J834&lt;&gt;"R"),J834="",K834="",L834="",L834&lt; 0,OR(M834="",M834&gt;15),OR(N834="",N834&gt;15),O834="",P834=""),"ERROR - Please check inputs",""))</f>
        <v/>
      </c>
      <c r="R834" s="8" cm="1">
        <f t="array" ref="R834">IF(AND(B834:D834="",G834:P834=""),"",H834-G834)</f>
        <v>123</v>
      </c>
      <c r="S834" s="8" cm="1">
        <f t="array" ref="S834">IF(AND(B834:D834="",G834:P834=""),"",P834*R834/1000*365)</f>
        <v>166111.5</v>
      </c>
      <c r="T834" s="8" cm="1">
        <f t="array" ref="T834">IF(AND(B834:D834="",G834:P834=""),"",MAX(0,K834-L834))</f>
        <v>0</v>
      </c>
      <c r="U834" s="8" cm="1">
        <f t="array" ref="U834">IF(AND(B834:D834="",G834:P834=""),"",VLOOKUP(J834,ABen_Rates,3,FALSE)*T834*S834)</f>
        <v>0</v>
      </c>
      <c r="V834" s="8" cm="1">
        <f t="array" ref="V834">IF(AND(B834:D834="",G834:P834=""),"",VLOOKUP(D834,Treatment_Life,2,FALSE)*U834)</f>
        <v>0</v>
      </c>
      <c r="W834" s="8" cm="1">
        <f t="array" ref="W834">IF(AND(B834:D834="",G834:P834=""),"",(H834-G834)*O834*Lane_Width*Cost_m2)</f>
        <v>2656.8</v>
      </c>
      <c r="X834" s="8" cm="1">
        <f t="array" ref="X834">IF(AND(B834:D834="",G834:P834=""),"",V834*Av_Cost_Coll/W834)</f>
        <v>0</v>
      </c>
      <c r="Y834" s="8" cm="1">
        <f t="array" ref="Y834">IF(AND(B834:D834="",G834:P834=""),"",VLOOKUP(CONCATENATE(M834,"-",N834),Likelihood,2,FALSE))</f>
        <v>43</v>
      </c>
      <c r="Z834" s="8" t="str" cm="1">
        <f t="array" ref="Z834">IF(AND(B834:D834="",G834:P834=""),"",IF(X834&gt;=2,IF(Y834&gt;50,"P1","P3"),IF(X834&gt;0,IF(Y834&gt;50,"P2","P5"),IF(Y834&gt;50,"P4","P6"))))</f>
        <v>P6</v>
      </c>
    </row>
    <row r="835" spans="1:26" x14ac:dyDescent="0.35">
      <c r="A835" t="s">
        <v>197</v>
      </c>
      <c r="B835">
        <v>834</v>
      </c>
      <c r="C835" t="s">
        <v>363</v>
      </c>
      <c r="D835" t="s">
        <v>55</v>
      </c>
      <c r="E835" s="5" t="s">
        <v>112</v>
      </c>
      <c r="F835" s="5" t="s">
        <v>153</v>
      </c>
      <c r="G835">
        <v>367</v>
      </c>
      <c r="H835">
        <v>680</v>
      </c>
      <c r="I835" t="s">
        <v>172</v>
      </c>
      <c r="J835" t="s">
        <v>13</v>
      </c>
      <c r="K835">
        <v>0.3</v>
      </c>
      <c r="L835">
        <v>0.4</v>
      </c>
      <c r="M835">
        <v>4</v>
      </c>
      <c r="N835">
        <v>0</v>
      </c>
      <c r="O835">
        <v>1</v>
      </c>
      <c r="P835">
        <v>3700</v>
      </c>
      <c r="Q835" s="8" t="str" cm="1">
        <f t="array" ref="Q835">IF(AND(B835="",D835="",G835:H835="",J835:P835),"",IF(OR(B835="",D835="",AND(D835&lt;&gt;"A",D835&lt;&gt;"B",D835&lt;&gt;"C",D835&lt;&gt;"D",D835&lt;&gt;"U"),G835&lt;0,H835&lt;G835,AND(J835&lt;&gt;"BC",J835&lt;&gt;"SG",J835&lt;&gt;"KQ",J835&lt;&gt;"R"),J835="",K835="",L835="",L835&lt; 0,OR(M835="",M835&gt;15),OR(N835="",N835&gt;15),O835="",P835=""),"ERROR - Please check inputs",""))</f>
        <v/>
      </c>
      <c r="R835" s="8" cm="1">
        <f t="array" ref="R835">IF(AND(B835:D835="",G835:P835=""),"",H835-G835)</f>
        <v>313</v>
      </c>
      <c r="S835" s="8" cm="1">
        <f t="array" ref="S835">IF(AND(B835:D835="",G835:P835=""),"",P835*R835/1000*365)</f>
        <v>422706.49999999994</v>
      </c>
      <c r="T835" s="8" cm="1">
        <f t="array" ref="T835">IF(AND(B835:D835="",G835:P835=""),"",MAX(0,K835-L835))</f>
        <v>0</v>
      </c>
      <c r="U835" s="8" cm="1">
        <f t="array" ref="U835">IF(AND(B835:D835="",G835:P835=""),"",VLOOKUP(J835,ABen_Rates,3,FALSE)*T835*S835)</f>
        <v>0</v>
      </c>
      <c r="V835" s="8" cm="1">
        <f t="array" ref="V835">IF(AND(B835:D835="",G835:P835=""),"",VLOOKUP(D835,Treatment_Life,2,FALSE)*U835)</f>
        <v>0</v>
      </c>
      <c r="W835" s="8" cm="1">
        <f t="array" ref="W835">IF(AND(B835:D835="",G835:P835=""),"",(H835-G835)*O835*Lane_Width*Cost_m2)</f>
        <v>6760.7999999999993</v>
      </c>
      <c r="X835" s="8" cm="1">
        <f t="array" ref="X835">IF(AND(B835:D835="",G835:P835=""),"",V835*Av_Cost_Coll/W835)</f>
        <v>0</v>
      </c>
      <c r="Y835" s="8" cm="1">
        <f t="array" ref="Y835">IF(AND(B835:D835="",G835:P835=""),"",VLOOKUP(CONCATENATE(M835,"-",N835),Likelihood,2,FALSE))</f>
        <v>23</v>
      </c>
      <c r="Z835" s="8" t="str" cm="1">
        <f t="array" ref="Z835">IF(AND(B835:D835="",G835:P835=""),"",IF(X835&gt;=2,IF(Y835&gt;50,"P1","P3"),IF(X835&gt;0,IF(Y835&gt;50,"P2","P5"),IF(Y835&gt;50,"P4","P6"))))</f>
        <v>P6</v>
      </c>
    </row>
    <row r="836" spans="1:26" x14ac:dyDescent="0.35">
      <c r="A836" t="s">
        <v>197</v>
      </c>
      <c r="B836">
        <v>835</v>
      </c>
      <c r="C836" t="s">
        <v>364</v>
      </c>
      <c r="D836" t="s">
        <v>55</v>
      </c>
      <c r="E836" s="5" t="s">
        <v>112</v>
      </c>
      <c r="F836" s="5" t="s">
        <v>153</v>
      </c>
      <c r="G836">
        <v>0</v>
      </c>
      <c r="H836">
        <v>116</v>
      </c>
      <c r="I836" t="s">
        <v>154</v>
      </c>
      <c r="J836" t="s">
        <v>13</v>
      </c>
      <c r="K836">
        <v>0.3</v>
      </c>
      <c r="L836">
        <v>0.42</v>
      </c>
      <c r="M836">
        <v>7</v>
      </c>
      <c r="N836">
        <v>0</v>
      </c>
      <c r="O836">
        <v>1</v>
      </c>
      <c r="P836">
        <v>3700</v>
      </c>
      <c r="Q836" s="8" t="str" cm="1">
        <f t="array" ref="Q836">IF(AND(B836="",D836="",G836:H836="",J836:P836),"",IF(OR(B836="",D836="",AND(D836&lt;&gt;"A",D836&lt;&gt;"B",D836&lt;&gt;"C",D836&lt;&gt;"D",D836&lt;&gt;"U"),G836&lt;0,H836&lt;G836,AND(J836&lt;&gt;"BC",J836&lt;&gt;"SG",J836&lt;&gt;"KQ",J836&lt;&gt;"R"),J836="",K836="",L836="",L836&lt; 0,OR(M836="",M836&gt;15),OR(N836="",N836&gt;15),O836="",P836=""),"ERROR - Please check inputs",""))</f>
        <v/>
      </c>
      <c r="R836" s="8" cm="1">
        <f t="array" ref="R836">IF(AND(B836:D836="",G836:P836=""),"",H836-G836)</f>
        <v>116</v>
      </c>
      <c r="S836" s="8" cm="1">
        <f t="array" ref="S836">IF(AND(B836:D836="",G836:P836=""),"",P836*R836/1000*365)</f>
        <v>156658</v>
      </c>
      <c r="T836" s="8" cm="1">
        <f t="array" ref="T836">IF(AND(B836:D836="",G836:P836=""),"",MAX(0,K836-L836))</f>
        <v>0</v>
      </c>
      <c r="U836" s="8" cm="1">
        <f t="array" ref="U836">IF(AND(B836:D836="",G836:P836=""),"",VLOOKUP(J836,ABen_Rates,3,FALSE)*T836*S836)</f>
        <v>0</v>
      </c>
      <c r="V836" s="8" cm="1">
        <f t="array" ref="V836">IF(AND(B836:D836="",G836:P836=""),"",VLOOKUP(D836,Treatment_Life,2,FALSE)*U836)</f>
        <v>0</v>
      </c>
      <c r="W836" s="8" cm="1">
        <f t="array" ref="W836">IF(AND(B836:D836="",G836:P836=""),"",(H836-G836)*O836*Lane_Width*Cost_m2)</f>
        <v>2505.6000000000004</v>
      </c>
      <c r="X836" s="8" cm="1">
        <f t="array" ref="X836">IF(AND(B836:D836="",G836:P836=""),"",V836*Av_Cost_Coll/W836)</f>
        <v>0</v>
      </c>
      <c r="Y836" s="8" cm="1">
        <f t="array" ref="Y836">IF(AND(B836:D836="",G836:P836=""),"",VLOOKUP(CONCATENATE(M836,"-",N836),Likelihood,2,FALSE))</f>
        <v>11</v>
      </c>
      <c r="Z836" s="8" t="str" cm="1">
        <f t="array" ref="Z836">IF(AND(B836:D836="",G836:P836=""),"",IF(X836&gt;=2,IF(Y836&gt;50,"P1","P3"),IF(X836&gt;0,IF(Y836&gt;50,"P2","P5"),IF(Y836&gt;50,"P4","P6"))))</f>
        <v>P6</v>
      </c>
    </row>
    <row r="837" spans="1:26" x14ac:dyDescent="0.35">
      <c r="A837" t="s">
        <v>197</v>
      </c>
      <c r="B837">
        <v>836</v>
      </c>
      <c r="C837" t="s">
        <v>365</v>
      </c>
      <c r="D837" t="s">
        <v>55</v>
      </c>
      <c r="E837" s="5" t="s">
        <v>112</v>
      </c>
      <c r="F837" s="5" t="s">
        <v>153</v>
      </c>
      <c r="G837">
        <v>75</v>
      </c>
      <c r="H837">
        <v>134</v>
      </c>
      <c r="I837" t="s">
        <v>154</v>
      </c>
      <c r="J837" t="s">
        <v>13</v>
      </c>
      <c r="K837">
        <v>0.3</v>
      </c>
      <c r="L837">
        <v>0.52</v>
      </c>
      <c r="M837">
        <v>1</v>
      </c>
      <c r="N837">
        <v>0</v>
      </c>
      <c r="O837">
        <v>1</v>
      </c>
      <c r="P837">
        <v>3700</v>
      </c>
      <c r="Q837" s="8" t="str" cm="1">
        <f t="array" ref="Q837">IF(AND(B837="",D837="",G837:H837="",J837:P837),"",IF(OR(B837="",D837="",AND(D837&lt;&gt;"A",D837&lt;&gt;"B",D837&lt;&gt;"C",D837&lt;&gt;"D",D837&lt;&gt;"U"),G837&lt;0,H837&lt;G837,AND(J837&lt;&gt;"BC",J837&lt;&gt;"SG",J837&lt;&gt;"KQ",J837&lt;&gt;"R"),J837="",K837="",L837="",L837&lt; 0,OR(M837="",M837&gt;15),OR(N837="",N837&gt;15),O837="",P837=""),"ERROR - Please check inputs",""))</f>
        <v/>
      </c>
      <c r="R837" s="8" cm="1">
        <f t="array" ref="R837">IF(AND(B837:D837="",G837:P837=""),"",H837-G837)</f>
        <v>59</v>
      </c>
      <c r="S837" s="8" cm="1">
        <f t="array" ref="S837">IF(AND(B837:D837="",G837:P837=""),"",P837*R837/1000*365)</f>
        <v>79679.5</v>
      </c>
      <c r="T837" s="8" cm="1">
        <f t="array" ref="T837">IF(AND(B837:D837="",G837:P837=""),"",MAX(0,K837-L837))</f>
        <v>0</v>
      </c>
      <c r="U837" s="8" cm="1">
        <f t="array" ref="U837">IF(AND(B837:D837="",G837:P837=""),"",VLOOKUP(J837,ABen_Rates,3,FALSE)*T837*S837)</f>
        <v>0</v>
      </c>
      <c r="V837" s="8" cm="1">
        <f t="array" ref="V837">IF(AND(B837:D837="",G837:P837=""),"",VLOOKUP(D837,Treatment_Life,2,FALSE)*U837)</f>
        <v>0</v>
      </c>
      <c r="W837" s="8" cm="1">
        <f t="array" ref="W837">IF(AND(B837:D837="",G837:P837=""),"",(H837-G837)*O837*Lane_Width*Cost_m2)</f>
        <v>1274.4000000000001</v>
      </c>
      <c r="X837" s="8" cm="1">
        <f t="array" ref="X837">IF(AND(B837:D837="",G837:P837=""),"",V837*Av_Cost_Coll/W837)</f>
        <v>0</v>
      </c>
      <c r="Y837" s="8" cm="1">
        <f t="array" ref="Y837">IF(AND(B837:D837="",G837:P837=""),"",VLOOKUP(CONCATENATE(M837,"-",N837),Likelihood,2,FALSE))</f>
        <v>43</v>
      </c>
      <c r="Z837" s="8" t="str" cm="1">
        <f t="array" ref="Z837">IF(AND(B837:D837="",G837:P837=""),"",IF(X837&gt;=2,IF(Y837&gt;50,"P1","P3"),IF(X837&gt;0,IF(Y837&gt;50,"P2","P5"),IF(Y837&gt;50,"P4","P6"))))</f>
        <v>P6</v>
      </c>
    </row>
    <row r="838" spans="1:26" x14ac:dyDescent="0.35">
      <c r="A838" t="s">
        <v>197</v>
      </c>
      <c r="B838">
        <v>837</v>
      </c>
      <c r="C838" t="s">
        <v>366</v>
      </c>
      <c r="D838" t="s">
        <v>55</v>
      </c>
      <c r="E838" s="5" t="s">
        <v>112</v>
      </c>
      <c r="F838" s="5" t="s">
        <v>153</v>
      </c>
      <c r="G838">
        <v>0</v>
      </c>
      <c r="H838">
        <v>112</v>
      </c>
      <c r="I838" t="s">
        <v>154</v>
      </c>
      <c r="J838" t="s">
        <v>13</v>
      </c>
      <c r="K838">
        <v>0.3</v>
      </c>
      <c r="L838">
        <v>0.40400000000000003</v>
      </c>
      <c r="M838">
        <v>2</v>
      </c>
      <c r="N838">
        <v>0</v>
      </c>
      <c r="O838">
        <v>1</v>
      </c>
      <c r="P838">
        <v>3280</v>
      </c>
      <c r="Q838" s="8" t="str" cm="1">
        <f t="array" ref="Q838">IF(AND(B838="",D838="",G838:H838="",J838:P838),"",IF(OR(B838="",D838="",AND(D838&lt;&gt;"A",D838&lt;&gt;"B",D838&lt;&gt;"C",D838&lt;&gt;"D",D838&lt;&gt;"U"),G838&lt;0,H838&lt;G838,AND(J838&lt;&gt;"BC",J838&lt;&gt;"SG",J838&lt;&gt;"KQ",J838&lt;&gt;"R"),J838="",K838="",L838="",L838&lt; 0,OR(M838="",M838&gt;15),OR(N838="",N838&gt;15),O838="",P838=""),"ERROR - Please check inputs",""))</f>
        <v/>
      </c>
      <c r="R838" s="8" cm="1">
        <f t="array" ref="R838">IF(AND(B838:D838="",G838:P838=""),"",H838-G838)</f>
        <v>112</v>
      </c>
      <c r="S838" s="8" cm="1">
        <f t="array" ref="S838">IF(AND(B838:D838="",G838:P838=""),"",P838*R838/1000*365)</f>
        <v>134086.39999999999</v>
      </c>
      <c r="T838" s="8" cm="1">
        <f t="array" ref="T838">IF(AND(B838:D838="",G838:P838=""),"",MAX(0,K838-L838))</f>
        <v>0</v>
      </c>
      <c r="U838" s="8" cm="1">
        <f t="array" ref="U838">IF(AND(B838:D838="",G838:P838=""),"",VLOOKUP(J838,ABen_Rates,3,FALSE)*T838*S838)</f>
        <v>0</v>
      </c>
      <c r="V838" s="8" cm="1">
        <f t="array" ref="V838">IF(AND(B838:D838="",G838:P838=""),"",VLOOKUP(D838,Treatment_Life,2,FALSE)*U838)</f>
        <v>0</v>
      </c>
      <c r="W838" s="8" cm="1">
        <f t="array" ref="W838">IF(AND(B838:D838="",G838:P838=""),"",(H838-G838)*O838*Lane_Width*Cost_m2)</f>
        <v>2419.1999999999998</v>
      </c>
      <c r="X838" s="8" cm="1">
        <f t="array" ref="X838">IF(AND(B838:D838="",G838:P838=""),"",V838*Av_Cost_Coll/W838)</f>
        <v>0</v>
      </c>
      <c r="Y838" s="8" cm="1">
        <f t="array" ref="Y838">IF(AND(B838:D838="",G838:P838=""),"",VLOOKUP(CONCATENATE(M838,"-",N838),Likelihood,2,FALSE))</f>
        <v>36</v>
      </c>
      <c r="Z838" s="8" t="str" cm="1">
        <f t="array" ref="Z838">IF(AND(B838:D838="",G838:P838=""),"",IF(X838&gt;=2,IF(Y838&gt;50,"P1","P3"),IF(X838&gt;0,IF(Y838&gt;50,"P2","P5"),IF(Y838&gt;50,"P4","P6"))))</f>
        <v>P6</v>
      </c>
    </row>
    <row r="839" spans="1:26" x14ac:dyDescent="0.35">
      <c r="A839" t="s">
        <v>197</v>
      </c>
      <c r="B839">
        <v>838</v>
      </c>
      <c r="C839" t="s">
        <v>366</v>
      </c>
      <c r="D839" t="s">
        <v>55</v>
      </c>
      <c r="E839" s="5" t="s">
        <v>112</v>
      </c>
      <c r="F839" s="5" t="s">
        <v>153</v>
      </c>
      <c r="G839">
        <v>112</v>
      </c>
      <c r="H839">
        <v>163</v>
      </c>
      <c r="I839" t="s">
        <v>154</v>
      </c>
      <c r="J839" t="s">
        <v>13</v>
      </c>
      <c r="K839">
        <v>0.3</v>
      </c>
      <c r="L839">
        <v>0.36799999999999999</v>
      </c>
      <c r="M839">
        <v>4</v>
      </c>
      <c r="N839">
        <v>0</v>
      </c>
      <c r="O839">
        <v>1</v>
      </c>
      <c r="P839">
        <v>3280</v>
      </c>
      <c r="Q839" s="8" t="str" cm="1">
        <f t="array" ref="Q839">IF(AND(B839="",D839="",G839:H839="",J839:P839),"",IF(OR(B839="",D839="",AND(D839&lt;&gt;"A",D839&lt;&gt;"B",D839&lt;&gt;"C",D839&lt;&gt;"D",D839&lt;&gt;"U"),G839&lt;0,H839&lt;G839,AND(J839&lt;&gt;"BC",J839&lt;&gt;"SG",J839&lt;&gt;"KQ",J839&lt;&gt;"R"),J839="",K839="",L839="",L839&lt; 0,OR(M839="",M839&gt;15),OR(N839="",N839&gt;15),O839="",P839=""),"ERROR - Please check inputs",""))</f>
        <v/>
      </c>
      <c r="R839" s="8" cm="1">
        <f t="array" ref="R839">IF(AND(B839:D839="",G839:P839=""),"",H839-G839)</f>
        <v>51</v>
      </c>
      <c r="S839" s="8" cm="1">
        <f t="array" ref="S839">IF(AND(B839:D839="",G839:P839=""),"",P839*R839/1000*365)</f>
        <v>61057.2</v>
      </c>
      <c r="T839" s="8" cm="1">
        <f t="array" ref="T839">IF(AND(B839:D839="",G839:P839=""),"",MAX(0,K839-L839))</f>
        <v>0</v>
      </c>
      <c r="U839" s="8" cm="1">
        <f t="array" ref="U839">IF(AND(B839:D839="",G839:P839=""),"",VLOOKUP(J839,ABen_Rates,3,FALSE)*T839*S839)</f>
        <v>0</v>
      </c>
      <c r="V839" s="8" cm="1">
        <f t="array" ref="V839">IF(AND(B839:D839="",G839:P839=""),"",VLOOKUP(D839,Treatment_Life,2,FALSE)*U839)</f>
        <v>0</v>
      </c>
      <c r="W839" s="8" cm="1">
        <f t="array" ref="W839">IF(AND(B839:D839="",G839:P839=""),"",(H839-G839)*O839*Lane_Width*Cost_m2)</f>
        <v>1101.5999999999999</v>
      </c>
      <c r="X839" s="8" cm="1">
        <f t="array" ref="X839">IF(AND(B839:D839="",G839:P839=""),"",V839*Av_Cost_Coll/W839)</f>
        <v>0</v>
      </c>
      <c r="Y839" s="8" cm="1">
        <f t="array" ref="Y839">IF(AND(B839:D839="",G839:P839=""),"",VLOOKUP(CONCATENATE(M839,"-",N839),Likelihood,2,FALSE))</f>
        <v>23</v>
      </c>
      <c r="Z839" s="8" t="str" cm="1">
        <f t="array" ref="Z839">IF(AND(B839:D839="",G839:P839=""),"",IF(X839&gt;=2,IF(Y839&gt;50,"P1","P3"),IF(X839&gt;0,IF(Y839&gt;50,"P2","P5"),IF(Y839&gt;50,"P4","P6"))))</f>
        <v>P6</v>
      </c>
    </row>
    <row r="840" spans="1:26" x14ac:dyDescent="0.35">
      <c r="A840" t="s">
        <v>197</v>
      </c>
      <c r="B840">
        <v>839</v>
      </c>
      <c r="C840" t="s">
        <v>366</v>
      </c>
      <c r="D840" t="s">
        <v>55</v>
      </c>
      <c r="E840" s="5" t="s">
        <v>112</v>
      </c>
      <c r="F840" s="5" t="s">
        <v>153</v>
      </c>
      <c r="G840">
        <v>163</v>
      </c>
      <c r="H840">
        <v>317</v>
      </c>
      <c r="I840" t="s">
        <v>154</v>
      </c>
      <c r="J840" t="s">
        <v>13</v>
      </c>
      <c r="K840">
        <v>0.3</v>
      </c>
      <c r="L840">
        <v>0.47</v>
      </c>
      <c r="M840">
        <v>7</v>
      </c>
      <c r="N840">
        <v>1</v>
      </c>
      <c r="O840">
        <v>1</v>
      </c>
      <c r="P840">
        <v>3280</v>
      </c>
      <c r="Q840" s="8" t="str" cm="1">
        <f t="array" ref="Q840">IF(AND(B840="",D840="",G840:H840="",J840:P840),"",IF(OR(B840="",D840="",AND(D840&lt;&gt;"A",D840&lt;&gt;"B",D840&lt;&gt;"C",D840&lt;&gt;"D",D840&lt;&gt;"U"),G840&lt;0,H840&lt;G840,AND(J840&lt;&gt;"BC",J840&lt;&gt;"SG",J840&lt;&gt;"KQ",J840&lt;&gt;"R"),J840="",K840="",L840="",L840&lt; 0,OR(M840="",M840&gt;15),OR(N840="",N840&gt;15),O840="",P840=""),"ERROR - Please check inputs",""))</f>
        <v/>
      </c>
      <c r="R840" s="8" cm="1">
        <f t="array" ref="R840">IF(AND(B840:D840="",G840:P840=""),"",H840-G840)</f>
        <v>154</v>
      </c>
      <c r="S840" s="8" cm="1">
        <f t="array" ref="S840">IF(AND(B840:D840="",G840:P840=""),"",P840*R840/1000*365)</f>
        <v>184368.8</v>
      </c>
      <c r="T840" s="8" cm="1">
        <f t="array" ref="T840">IF(AND(B840:D840="",G840:P840=""),"",MAX(0,K840-L840))</f>
        <v>0</v>
      </c>
      <c r="U840" s="8" cm="1">
        <f t="array" ref="U840">IF(AND(B840:D840="",G840:P840=""),"",VLOOKUP(J840,ABen_Rates,3,FALSE)*T840*S840)</f>
        <v>0</v>
      </c>
      <c r="V840" s="8" cm="1">
        <f t="array" ref="V840">IF(AND(B840:D840="",G840:P840=""),"",VLOOKUP(D840,Treatment_Life,2,FALSE)*U840)</f>
        <v>0</v>
      </c>
      <c r="W840" s="8" cm="1">
        <f t="array" ref="W840">IF(AND(B840:D840="",G840:P840=""),"",(H840-G840)*O840*Lane_Width*Cost_m2)</f>
        <v>3326.3999999999996</v>
      </c>
      <c r="X840" s="8" cm="1">
        <f t="array" ref="X840">IF(AND(B840:D840="",G840:P840=""),"",V840*Av_Cost_Coll/W840)</f>
        <v>0</v>
      </c>
      <c r="Y840" s="8" cm="1">
        <f t="array" ref="Y840">IF(AND(B840:D840="",G840:P840=""),"",VLOOKUP(CONCATENATE(M840,"-",N840),Likelihood,2,FALSE))</f>
        <v>24</v>
      </c>
      <c r="Z840" s="8" t="str" cm="1">
        <f t="array" ref="Z840">IF(AND(B840:D840="",G840:P840=""),"",IF(X840&gt;=2,IF(Y840&gt;50,"P1","P3"),IF(X840&gt;0,IF(Y840&gt;50,"P2","P5"),IF(Y840&gt;50,"P4","P6"))))</f>
        <v>P6</v>
      </c>
    </row>
    <row r="841" spans="1:26" x14ac:dyDescent="0.35">
      <c r="A841" t="s">
        <v>197</v>
      </c>
      <c r="B841">
        <v>840</v>
      </c>
      <c r="C841" t="s">
        <v>366</v>
      </c>
      <c r="D841" t="s">
        <v>55</v>
      </c>
      <c r="E841" s="5" t="s">
        <v>112</v>
      </c>
      <c r="F841" s="5" t="s">
        <v>153</v>
      </c>
      <c r="G841">
        <v>0</v>
      </c>
      <c r="H841">
        <v>44</v>
      </c>
      <c r="I841" t="s">
        <v>172</v>
      </c>
      <c r="J841" t="s">
        <v>13</v>
      </c>
      <c r="K841">
        <v>0.3</v>
      </c>
      <c r="L841">
        <v>0.40800000000000003</v>
      </c>
      <c r="M841">
        <v>2</v>
      </c>
      <c r="N841">
        <v>0</v>
      </c>
      <c r="O841">
        <v>1</v>
      </c>
      <c r="P841">
        <v>3280</v>
      </c>
      <c r="Q841" s="8" t="str" cm="1">
        <f t="array" ref="Q841">IF(AND(B841="",D841="",G841:H841="",J841:P841),"",IF(OR(B841="",D841="",AND(D841&lt;&gt;"A",D841&lt;&gt;"B",D841&lt;&gt;"C",D841&lt;&gt;"D",D841&lt;&gt;"U"),G841&lt;0,H841&lt;G841,AND(J841&lt;&gt;"BC",J841&lt;&gt;"SG",J841&lt;&gt;"KQ",J841&lt;&gt;"R"),J841="",K841="",L841="",L841&lt; 0,OR(M841="",M841&gt;15),OR(N841="",N841&gt;15),O841="",P841=""),"ERROR - Please check inputs",""))</f>
        <v/>
      </c>
      <c r="R841" s="8" cm="1">
        <f t="array" ref="R841">IF(AND(B841:D841="",G841:P841=""),"",H841-G841)</f>
        <v>44</v>
      </c>
      <c r="S841" s="8" cm="1">
        <f t="array" ref="S841">IF(AND(B841:D841="",G841:P841=""),"",P841*R841/1000*365)</f>
        <v>52676.799999999996</v>
      </c>
      <c r="T841" s="8" cm="1">
        <f t="array" ref="T841">IF(AND(B841:D841="",G841:P841=""),"",MAX(0,K841-L841))</f>
        <v>0</v>
      </c>
      <c r="U841" s="8" cm="1">
        <f t="array" ref="U841">IF(AND(B841:D841="",G841:P841=""),"",VLOOKUP(J841,ABen_Rates,3,FALSE)*T841*S841)</f>
        <v>0</v>
      </c>
      <c r="V841" s="8" cm="1">
        <f t="array" ref="V841">IF(AND(B841:D841="",G841:P841=""),"",VLOOKUP(D841,Treatment_Life,2,FALSE)*U841)</f>
        <v>0</v>
      </c>
      <c r="W841" s="8" cm="1">
        <f t="array" ref="W841">IF(AND(B841:D841="",G841:P841=""),"",(H841-G841)*O841*Lane_Width*Cost_m2)</f>
        <v>950.40000000000009</v>
      </c>
      <c r="X841" s="8" cm="1">
        <f t="array" ref="X841">IF(AND(B841:D841="",G841:P841=""),"",V841*Av_Cost_Coll/W841)</f>
        <v>0</v>
      </c>
      <c r="Y841" s="8" cm="1">
        <f t="array" ref="Y841">IF(AND(B841:D841="",G841:P841=""),"",VLOOKUP(CONCATENATE(M841,"-",N841),Likelihood,2,FALSE))</f>
        <v>36</v>
      </c>
      <c r="Z841" s="8" t="str" cm="1">
        <f t="array" ref="Z841">IF(AND(B841:D841="",G841:P841=""),"",IF(X841&gt;=2,IF(Y841&gt;50,"P1","P3"),IF(X841&gt;0,IF(Y841&gt;50,"P2","P5"),IF(Y841&gt;50,"P4","P6"))))</f>
        <v>P6</v>
      </c>
    </row>
    <row r="842" spans="1:26" x14ac:dyDescent="0.35">
      <c r="A842" t="s">
        <v>197</v>
      </c>
      <c r="B842">
        <v>841</v>
      </c>
      <c r="C842" t="s">
        <v>366</v>
      </c>
      <c r="D842" t="s">
        <v>55</v>
      </c>
      <c r="E842" s="5" t="s">
        <v>112</v>
      </c>
      <c r="F842" s="5" t="s">
        <v>153</v>
      </c>
      <c r="G842">
        <v>44</v>
      </c>
      <c r="H842">
        <v>162</v>
      </c>
      <c r="I842" t="s">
        <v>172</v>
      </c>
      <c r="J842" t="s">
        <v>13</v>
      </c>
      <c r="K842">
        <v>0.3</v>
      </c>
      <c r="L842">
        <v>0.378</v>
      </c>
      <c r="M842">
        <v>5</v>
      </c>
      <c r="N842">
        <v>0</v>
      </c>
      <c r="O842">
        <v>1</v>
      </c>
      <c r="P842">
        <v>3280</v>
      </c>
      <c r="Q842" s="8" t="str" cm="1">
        <f t="array" ref="Q842">IF(AND(B842="",D842="",G842:H842="",J842:P842),"",IF(OR(B842="",D842="",AND(D842&lt;&gt;"A",D842&lt;&gt;"B",D842&lt;&gt;"C",D842&lt;&gt;"D",D842&lt;&gt;"U"),G842&lt;0,H842&lt;G842,AND(J842&lt;&gt;"BC",J842&lt;&gt;"SG",J842&lt;&gt;"KQ",J842&lt;&gt;"R"),J842="",K842="",L842="",L842&lt; 0,OR(M842="",M842&gt;15),OR(N842="",N842&gt;15),O842="",P842=""),"ERROR - Please check inputs",""))</f>
        <v/>
      </c>
      <c r="R842" s="8" cm="1">
        <f t="array" ref="R842">IF(AND(B842:D842="",G842:P842=""),"",H842-G842)</f>
        <v>118</v>
      </c>
      <c r="S842" s="8" cm="1">
        <f t="array" ref="S842">IF(AND(B842:D842="",G842:P842=""),"",P842*R842/1000*365)</f>
        <v>141269.6</v>
      </c>
      <c r="T842" s="8" cm="1">
        <f t="array" ref="T842">IF(AND(B842:D842="",G842:P842=""),"",MAX(0,K842-L842))</f>
        <v>0</v>
      </c>
      <c r="U842" s="8" cm="1">
        <f t="array" ref="U842">IF(AND(B842:D842="",G842:P842=""),"",VLOOKUP(J842,ABen_Rates,3,FALSE)*T842*S842)</f>
        <v>0</v>
      </c>
      <c r="V842" s="8" cm="1">
        <f t="array" ref="V842">IF(AND(B842:D842="",G842:P842=""),"",VLOOKUP(D842,Treatment_Life,2,FALSE)*U842)</f>
        <v>0</v>
      </c>
      <c r="W842" s="8" cm="1">
        <f t="array" ref="W842">IF(AND(B842:D842="",G842:P842=""),"",(H842-G842)*O842*Lane_Width*Cost_m2)</f>
        <v>2548.8000000000002</v>
      </c>
      <c r="X842" s="8" cm="1">
        <f t="array" ref="X842">IF(AND(B842:D842="",G842:P842=""),"",V842*Av_Cost_Coll/W842)</f>
        <v>0</v>
      </c>
      <c r="Y842" s="8" cm="1">
        <f t="array" ref="Y842">IF(AND(B842:D842="",G842:P842=""),"",VLOOKUP(CONCATENATE(M842,"-",N842),Likelihood,2,FALSE))</f>
        <v>19</v>
      </c>
      <c r="Z842" s="8" t="str" cm="1">
        <f t="array" ref="Z842">IF(AND(B842:D842="",G842:P842=""),"",IF(X842&gt;=2,IF(Y842&gt;50,"P1","P3"),IF(X842&gt;0,IF(Y842&gt;50,"P2","P5"),IF(Y842&gt;50,"P4","P6"))))</f>
        <v>P6</v>
      </c>
    </row>
    <row r="843" spans="1:26" x14ac:dyDescent="0.35">
      <c r="A843" t="s">
        <v>197</v>
      </c>
      <c r="B843">
        <v>842</v>
      </c>
      <c r="C843" t="s">
        <v>366</v>
      </c>
      <c r="D843" t="s">
        <v>55</v>
      </c>
      <c r="E843" s="5" t="s">
        <v>112</v>
      </c>
      <c r="F843" s="5" t="s">
        <v>153</v>
      </c>
      <c r="G843">
        <v>213</v>
      </c>
      <c r="H843">
        <v>317</v>
      </c>
      <c r="I843" t="s">
        <v>172</v>
      </c>
      <c r="J843" t="s">
        <v>13</v>
      </c>
      <c r="K843">
        <v>0.3</v>
      </c>
      <c r="L843">
        <v>0.47</v>
      </c>
      <c r="M843">
        <v>6</v>
      </c>
      <c r="N843">
        <v>1</v>
      </c>
      <c r="O843">
        <v>1</v>
      </c>
      <c r="P843">
        <v>3280</v>
      </c>
      <c r="Q843" s="8" t="str" cm="1">
        <f t="array" ref="Q843">IF(AND(B843="",D843="",G843:H843="",J843:P843),"",IF(OR(B843="",D843="",AND(D843&lt;&gt;"A",D843&lt;&gt;"B",D843&lt;&gt;"C",D843&lt;&gt;"D",D843&lt;&gt;"U"),G843&lt;0,H843&lt;G843,AND(J843&lt;&gt;"BC",J843&lt;&gt;"SG",J843&lt;&gt;"KQ",J843&lt;&gt;"R"),J843="",K843="",L843="",L843&lt; 0,OR(M843="",M843&gt;15),OR(N843="",N843&gt;15),O843="",P843=""),"ERROR - Please check inputs",""))</f>
        <v/>
      </c>
      <c r="R843" s="8" cm="1">
        <f t="array" ref="R843">IF(AND(B843:D843="",G843:P843=""),"",H843-G843)</f>
        <v>104</v>
      </c>
      <c r="S843" s="8" cm="1">
        <f t="array" ref="S843">IF(AND(B843:D843="",G843:P843=""),"",P843*R843/1000*365)</f>
        <v>124508.8</v>
      </c>
      <c r="T843" s="8" cm="1">
        <f t="array" ref="T843">IF(AND(B843:D843="",G843:P843=""),"",MAX(0,K843-L843))</f>
        <v>0</v>
      </c>
      <c r="U843" s="8" cm="1">
        <f t="array" ref="U843">IF(AND(B843:D843="",G843:P843=""),"",VLOOKUP(J843,ABen_Rates,3,FALSE)*T843*S843)</f>
        <v>0</v>
      </c>
      <c r="V843" s="8" cm="1">
        <f t="array" ref="V843">IF(AND(B843:D843="",G843:P843=""),"",VLOOKUP(D843,Treatment_Life,2,FALSE)*U843)</f>
        <v>0</v>
      </c>
      <c r="W843" s="8" cm="1">
        <f t="array" ref="W843">IF(AND(B843:D843="",G843:P843=""),"",(H843-G843)*O843*Lane_Width*Cost_m2)</f>
        <v>2246.4</v>
      </c>
      <c r="X843" s="8" cm="1">
        <f t="array" ref="X843">IF(AND(B843:D843="",G843:P843=""),"",V843*Av_Cost_Coll/W843)</f>
        <v>0</v>
      </c>
      <c r="Y843" s="8" cm="1">
        <f t="array" ref="Y843">IF(AND(B843:D843="",G843:P843=""),"",VLOOKUP(CONCATENATE(M843,"-",N843),Likelihood,2,FALSE))</f>
        <v>30</v>
      </c>
      <c r="Z843" s="8" t="str" cm="1">
        <f t="array" ref="Z843">IF(AND(B843:D843="",G843:P843=""),"",IF(X843&gt;=2,IF(Y843&gt;50,"P1","P3"),IF(X843&gt;0,IF(Y843&gt;50,"P2","P5"),IF(Y843&gt;50,"P4","P6"))))</f>
        <v>P6</v>
      </c>
    </row>
    <row r="844" spans="1:26" x14ac:dyDescent="0.35">
      <c r="A844" t="s">
        <v>197</v>
      </c>
      <c r="B844">
        <v>843</v>
      </c>
      <c r="C844" t="s">
        <v>367</v>
      </c>
      <c r="D844" t="s">
        <v>55</v>
      </c>
      <c r="E844" s="5" t="s">
        <v>112</v>
      </c>
      <c r="F844" s="5" t="s">
        <v>153</v>
      </c>
      <c r="G844">
        <v>416</v>
      </c>
      <c r="H844">
        <v>716</v>
      </c>
      <c r="I844" t="s">
        <v>154</v>
      </c>
      <c r="J844" t="s">
        <v>13</v>
      </c>
      <c r="K844">
        <v>0.3</v>
      </c>
      <c r="L844">
        <v>0.42199999999999999</v>
      </c>
      <c r="M844">
        <v>2</v>
      </c>
      <c r="N844">
        <v>0</v>
      </c>
      <c r="O844">
        <v>1</v>
      </c>
      <c r="P844">
        <v>4816</v>
      </c>
      <c r="Q844" s="8" t="str" cm="1">
        <f t="array" ref="Q844">IF(AND(B844="",D844="",G844:H844="",J844:P844),"",IF(OR(B844="",D844="",AND(D844&lt;&gt;"A",D844&lt;&gt;"B",D844&lt;&gt;"C",D844&lt;&gt;"D",D844&lt;&gt;"U"),G844&lt;0,H844&lt;G844,AND(J844&lt;&gt;"BC",J844&lt;&gt;"SG",J844&lt;&gt;"KQ",J844&lt;&gt;"R"),J844="",K844="",L844="",L844&lt; 0,OR(M844="",M844&gt;15),OR(N844="",N844&gt;15),O844="",P844=""),"ERROR - Please check inputs",""))</f>
        <v/>
      </c>
      <c r="R844" s="8" cm="1">
        <f t="array" ref="R844">IF(AND(B844:D844="",G844:P844=""),"",H844-G844)</f>
        <v>300</v>
      </c>
      <c r="S844" s="8" cm="1">
        <f t="array" ref="S844">IF(AND(B844:D844="",G844:P844=""),"",P844*R844/1000*365)</f>
        <v>527352</v>
      </c>
      <c r="T844" s="8" cm="1">
        <f t="array" ref="T844">IF(AND(B844:D844="",G844:P844=""),"",MAX(0,K844-L844))</f>
        <v>0</v>
      </c>
      <c r="U844" s="8" cm="1">
        <f t="array" ref="U844">IF(AND(B844:D844="",G844:P844=""),"",VLOOKUP(J844,ABen_Rates,3,FALSE)*T844*S844)</f>
        <v>0</v>
      </c>
      <c r="V844" s="8" cm="1">
        <f t="array" ref="V844">IF(AND(B844:D844="",G844:P844=""),"",VLOOKUP(D844,Treatment_Life,2,FALSE)*U844)</f>
        <v>0</v>
      </c>
      <c r="W844" s="8" cm="1">
        <f t="array" ref="W844">IF(AND(B844:D844="",G844:P844=""),"",(H844-G844)*O844*Lane_Width*Cost_m2)</f>
        <v>6480</v>
      </c>
      <c r="X844" s="8" cm="1">
        <f t="array" ref="X844">IF(AND(B844:D844="",G844:P844=""),"",V844*Av_Cost_Coll/W844)</f>
        <v>0</v>
      </c>
      <c r="Y844" s="8" cm="1">
        <f t="array" ref="Y844">IF(AND(B844:D844="",G844:P844=""),"",VLOOKUP(CONCATENATE(M844,"-",N844),Likelihood,2,FALSE))</f>
        <v>36</v>
      </c>
      <c r="Z844" s="8" t="str" cm="1">
        <f t="array" ref="Z844">IF(AND(B844:D844="",G844:P844=""),"",IF(X844&gt;=2,IF(Y844&gt;50,"P1","P3"),IF(X844&gt;0,IF(Y844&gt;50,"P2","P5"),IF(Y844&gt;50,"P4","P6"))))</f>
        <v>P6</v>
      </c>
    </row>
    <row r="845" spans="1:26" x14ac:dyDescent="0.35">
      <c r="A845" t="s">
        <v>197</v>
      </c>
      <c r="B845">
        <v>844</v>
      </c>
      <c r="C845" t="s">
        <v>367</v>
      </c>
      <c r="D845" t="s">
        <v>55</v>
      </c>
      <c r="E845" s="5" t="s">
        <v>112</v>
      </c>
      <c r="F845" s="5" t="s">
        <v>153</v>
      </c>
      <c r="G845">
        <v>807</v>
      </c>
      <c r="H845">
        <v>907</v>
      </c>
      <c r="I845" t="s">
        <v>154</v>
      </c>
      <c r="J845" t="s">
        <v>7</v>
      </c>
      <c r="K845">
        <v>0.35</v>
      </c>
      <c r="L845">
        <v>0.39800000000000002</v>
      </c>
      <c r="M845">
        <v>1</v>
      </c>
      <c r="N845">
        <v>0</v>
      </c>
      <c r="O845">
        <v>1</v>
      </c>
      <c r="P845">
        <v>4816</v>
      </c>
      <c r="Q845" s="8" t="str" cm="1">
        <f t="array" ref="Q845">IF(AND(B845="",D845="",G845:H845="",J845:P845),"",IF(OR(B845="",D845="",AND(D845&lt;&gt;"A",D845&lt;&gt;"B",D845&lt;&gt;"C",D845&lt;&gt;"D",D845&lt;&gt;"U"),G845&lt;0,H845&lt;G845,AND(J845&lt;&gt;"BC",J845&lt;&gt;"SG",J845&lt;&gt;"KQ",J845&lt;&gt;"R"),J845="",K845="",L845="",L845&lt; 0,OR(M845="",M845&gt;15),OR(N845="",N845&gt;15),O845="",P845=""),"ERROR - Please check inputs",""))</f>
        <v/>
      </c>
      <c r="R845" s="8" cm="1">
        <f t="array" ref="R845">IF(AND(B845:D845="",G845:P845=""),"",H845-G845)</f>
        <v>100</v>
      </c>
      <c r="S845" s="8" cm="1">
        <f t="array" ref="S845">IF(AND(B845:D845="",G845:P845=""),"",P845*R845/1000*365)</f>
        <v>175784</v>
      </c>
      <c r="T845" s="8" cm="1">
        <f t="array" ref="T845">IF(AND(B845:D845="",G845:P845=""),"",MAX(0,K845-L845))</f>
        <v>0</v>
      </c>
      <c r="U845" s="8" cm="1">
        <f t="array" ref="U845">IF(AND(B845:D845="",G845:P845=""),"",VLOOKUP(J845,ABen_Rates,3,FALSE)*T845*S845)</f>
        <v>0</v>
      </c>
      <c r="V845" s="8" cm="1">
        <f t="array" ref="V845">IF(AND(B845:D845="",G845:P845=""),"",VLOOKUP(D845,Treatment_Life,2,FALSE)*U845)</f>
        <v>0</v>
      </c>
      <c r="W845" s="8" cm="1">
        <f t="array" ref="W845">IF(AND(B845:D845="",G845:P845=""),"",(H845-G845)*O845*Lane_Width*Cost_m2)</f>
        <v>2160</v>
      </c>
      <c r="X845" s="8" cm="1">
        <f t="array" ref="X845">IF(AND(B845:D845="",G845:P845=""),"",V845*Av_Cost_Coll/W845)</f>
        <v>0</v>
      </c>
      <c r="Y845" s="8" cm="1">
        <f t="array" ref="Y845">IF(AND(B845:D845="",G845:P845=""),"",VLOOKUP(CONCATENATE(M845,"-",N845),Likelihood,2,FALSE))</f>
        <v>43</v>
      </c>
      <c r="Z845" s="8" t="str" cm="1">
        <f t="array" ref="Z845">IF(AND(B845:D845="",G845:P845=""),"",IF(X845&gt;=2,IF(Y845&gt;50,"P1","P3"),IF(X845&gt;0,IF(Y845&gt;50,"P2","P5"),IF(Y845&gt;50,"P4","P6"))))</f>
        <v>P6</v>
      </c>
    </row>
    <row r="846" spans="1:26" x14ac:dyDescent="0.35">
      <c r="A846" t="s">
        <v>197</v>
      </c>
      <c r="B846">
        <v>845</v>
      </c>
      <c r="C846" t="s">
        <v>367</v>
      </c>
      <c r="D846" t="s">
        <v>55</v>
      </c>
      <c r="E846" s="5" t="s">
        <v>112</v>
      </c>
      <c r="F846" s="5" t="s">
        <v>153</v>
      </c>
      <c r="G846">
        <v>1107</v>
      </c>
      <c r="H846">
        <v>1307</v>
      </c>
      <c r="I846" t="s">
        <v>154</v>
      </c>
      <c r="J846" t="s">
        <v>7</v>
      </c>
      <c r="K846">
        <v>0.35</v>
      </c>
      <c r="L846">
        <v>0.38600000000000001</v>
      </c>
      <c r="M846">
        <v>0</v>
      </c>
      <c r="N846">
        <v>0</v>
      </c>
      <c r="O846">
        <v>1</v>
      </c>
      <c r="P846">
        <v>4816</v>
      </c>
      <c r="Q846" s="8" t="str" cm="1">
        <f t="array" ref="Q846">IF(AND(B846="",D846="",G846:H846="",J846:P846),"",IF(OR(B846="",D846="",AND(D846&lt;&gt;"A",D846&lt;&gt;"B",D846&lt;&gt;"C",D846&lt;&gt;"D",D846&lt;&gt;"U"),G846&lt;0,H846&lt;G846,AND(J846&lt;&gt;"BC",J846&lt;&gt;"SG",J846&lt;&gt;"KQ",J846&lt;&gt;"R"),J846="",K846="",L846="",L846&lt; 0,OR(M846="",M846&gt;15),OR(N846="",N846&gt;15),O846="",P846=""),"ERROR - Please check inputs",""))</f>
        <v/>
      </c>
      <c r="R846" s="8" cm="1">
        <f t="array" ref="R846">IF(AND(B846:D846="",G846:P846=""),"",H846-G846)</f>
        <v>200</v>
      </c>
      <c r="S846" s="8" cm="1">
        <f t="array" ref="S846">IF(AND(B846:D846="",G846:P846=""),"",P846*R846/1000*365)</f>
        <v>351568</v>
      </c>
      <c r="T846" s="8" cm="1">
        <f t="array" ref="T846">IF(AND(B846:D846="",G846:P846=""),"",MAX(0,K846-L846))</f>
        <v>0</v>
      </c>
      <c r="U846" s="8" cm="1">
        <f t="array" ref="U846">IF(AND(B846:D846="",G846:P846=""),"",VLOOKUP(J846,ABen_Rates,3,FALSE)*T846*S846)</f>
        <v>0</v>
      </c>
      <c r="V846" s="8" cm="1">
        <f t="array" ref="V846">IF(AND(B846:D846="",G846:P846=""),"",VLOOKUP(D846,Treatment_Life,2,FALSE)*U846)</f>
        <v>0</v>
      </c>
      <c r="W846" s="8" cm="1">
        <f t="array" ref="W846">IF(AND(B846:D846="",G846:P846=""),"",(H846-G846)*O846*Lane_Width*Cost_m2)</f>
        <v>4320</v>
      </c>
      <c r="X846" s="8" cm="1">
        <f t="array" ref="X846">IF(AND(B846:D846="",G846:P846=""),"",V846*Av_Cost_Coll/W846)</f>
        <v>0</v>
      </c>
      <c r="Y846" s="8" cm="1">
        <f t="array" ref="Y846">IF(AND(B846:D846="",G846:P846=""),"",VLOOKUP(CONCATENATE(M846,"-",N846),Likelihood,2,FALSE))</f>
        <v>50</v>
      </c>
      <c r="Z846" s="8" t="str" cm="1">
        <f t="array" ref="Z846">IF(AND(B846:D846="",G846:P846=""),"",IF(X846&gt;=2,IF(Y846&gt;50,"P1","P3"),IF(X846&gt;0,IF(Y846&gt;50,"P2","P5"),IF(Y846&gt;50,"P4","P6"))))</f>
        <v>P6</v>
      </c>
    </row>
    <row r="847" spans="1:26" x14ac:dyDescent="0.35">
      <c r="A847" t="s">
        <v>197</v>
      </c>
      <c r="B847">
        <v>846</v>
      </c>
      <c r="C847" t="s">
        <v>367</v>
      </c>
      <c r="D847" t="s">
        <v>55</v>
      </c>
      <c r="E847" s="5" t="s">
        <v>112</v>
      </c>
      <c r="F847" s="5" t="s">
        <v>153</v>
      </c>
      <c r="G847">
        <v>2057</v>
      </c>
      <c r="H847">
        <v>2157</v>
      </c>
      <c r="I847" t="s">
        <v>172</v>
      </c>
      <c r="J847" t="s">
        <v>7</v>
      </c>
      <c r="K847">
        <v>0.35</v>
      </c>
      <c r="L847">
        <v>0.39</v>
      </c>
      <c r="M847">
        <v>1</v>
      </c>
      <c r="N847">
        <v>0</v>
      </c>
      <c r="O847">
        <v>1</v>
      </c>
      <c r="P847">
        <v>4816</v>
      </c>
      <c r="Q847" s="8" t="str" cm="1">
        <f t="array" ref="Q847">IF(AND(B847="",D847="",G847:H847="",J847:P847),"",IF(OR(B847="",D847="",AND(D847&lt;&gt;"A",D847&lt;&gt;"B",D847&lt;&gt;"C",D847&lt;&gt;"D",D847&lt;&gt;"U"),G847&lt;0,H847&lt;G847,AND(J847&lt;&gt;"BC",J847&lt;&gt;"SG",J847&lt;&gt;"KQ",J847&lt;&gt;"R"),J847="",K847="",L847="",L847&lt; 0,OR(M847="",M847&gt;15),OR(N847="",N847&gt;15),O847="",P847=""),"ERROR - Please check inputs",""))</f>
        <v/>
      </c>
      <c r="R847" s="8" cm="1">
        <f t="array" ref="R847">IF(AND(B847:D847="",G847:P847=""),"",H847-G847)</f>
        <v>100</v>
      </c>
      <c r="S847" s="8" cm="1">
        <f t="array" ref="S847">IF(AND(B847:D847="",G847:P847=""),"",P847*R847/1000*365)</f>
        <v>175784</v>
      </c>
      <c r="T847" s="8" cm="1">
        <f t="array" ref="T847">IF(AND(B847:D847="",G847:P847=""),"",MAX(0,K847-L847))</f>
        <v>0</v>
      </c>
      <c r="U847" s="8" cm="1">
        <f t="array" ref="U847">IF(AND(B847:D847="",G847:P847=""),"",VLOOKUP(J847,ABen_Rates,3,FALSE)*T847*S847)</f>
        <v>0</v>
      </c>
      <c r="V847" s="8" cm="1">
        <f t="array" ref="V847">IF(AND(B847:D847="",G847:P847=""),"",VLOOKUP(D847,Treatment_Life,2,FALSE)*U847)</f>
        <v>0</v>
      </c>
      <c r="W847" s="8" cm="1">
        <f t="array" ref="W847">IF(AND(B847:D847="",G847:P847=""),"",(H847-G847)*O847*Lane_Width*Cost_m2)</f>
        <v>2160</v>
      </c>
      <c r="X847" s="8" cm="1">
        <f t="array" ref="X847">IF(AND(B847:D847="",G847:P847=""),"",V847*Av_Cost_Coll/W847)</f>
        <v>0</v>
      </c>
      <c r="Y847" s="8" cm="1">
        <f t="array" ref="Y847">IF(AND(B847:D847="",G847:P847=""),"",VLOOKUP(CONCATENATE(M847,"-",N847),Likelihood,2,FALSE))</f>
        <v>43</v>
      </c>
      <c r="Z847" s="8" t="str" cm="1">
        <f t="array" ref="Z847">IF(AND(B847:D847="",G847:P847=""),"",IF(X847&gt;=2,IF(Y847&gt;50,"P1","P3"),IF(X847&gt;0,IF(Y847&gt;50,"P2","P5"),IF(Y847&gt;50,"P4","P6"))))</f>
        <v>P6</v>
      </c>
    </row>
    <row r="848" spans="1:26" x14ac:dyDescent="0.35">
      <c r="A848" t="s">
        <v>197</v>
      </c>
      <c r="B848">
        <v>847</v>
      </c>
      <c r="C848" t="s">
        <v>367</v>
      </c>
      <c r="D848" t="s">
        <v>55</v>
      </c>
      <c r="E848" s="5" t="s">
        <v>112</v>
      </c>
      <c r="F848" s="5" t="s">
        <v>153</v>
      </c>
      <c r="G848">
        <v>2357</v>
      </c>
      <c r="H848">
        <v>2557</v>
      </c>
      <c r="I848" t="s">
        <v>172</v>
      </c>
      <c r="J848" t="s">
        <v>7</v>
      </c>
      <c r="K848">
        <v>0.35</v>
      </c>
      <c r="L848">
        <v>0.36899999999999999</v>
      </c>
      <c r="M848">
        <v>0</v>
      </c>
      <c r="N848">
        <v>0</v>
      </c>
      <c r="O848">
        <v>1</v>
      </c>
      <c r="P848">
        <v>4816</v>
      </c>
      <c r="Q848" s="8" t="str" cm="1">
        <f t="array" ref="Q848">IF(AND(B848="",D848="",G848:H848="",J848:P848),"",IF(OR(B848="",D848="",AND(D848&lt;&gt;"A",D848&lt;&gt;"B",D848&lt;&gt;"C",D848&lt;&gt;"D",D848&lt;&gt;"U"),G848&lt;0,H848&lt;G848,AND(J848&lt;&gt;"BC",J848&lt;&gt;"SG",J848&lt;&gt;"KQ",J848&lt;&gt;"R"),J848="",K848="",L848="",L848&lt; 0,OR(M848="",M848&gt;15),OR(N848="",N848&gt;15),O848="",P848=""),"ERROR - Please check inputs",""))</f>
        <v/>
      </c>
      <c r="R848" s="8" cm="1">
        <f t="array" ref="R848">IF(AND(B848:D848="",G848:P848=""),"",H848-G848)</f>
        <v>200</v>
      </c>
      <c r="S848" s="8" cm="1">
        <f t="array" ref="S848">IF(AND(B848:D848="",G848:P848=""),"",P848*R848/1000*365)</f>
        <v>351568</v>
      </c>
      <c r="T848" s="8" cm="1">
        <f t="array" ref="T848">IF(AND(B848:D848="",G848:P848=""),"",MAX(0,K848-L848))</f>
        <v>0</v>
      </c>
      <c r="U848" s="8" cm="1">
        <f t="array" ref="U848">IF(AND(B848:D848="",G848:P848=""),"",VLOOKUP(J848,ABen_Rates,3,FALSE)*T848*S848)</f>
        <v>0</v>
      </c>
      <c r="V848" s="8" cm="1">
        <f t="array" ref="V848">IF(AND(B848:D848="",G848:P848=""),"",VLOOKUP(D848,Treatment_Life,2,FALSE)*U848)</f>
        <v>0</v>
      </c>
      <c r="W848" s="8" cm="1">
        <f t="array" ref="W848">IF(AND(B848:D848="",G848:P848=""),"",(H848-G848)*O848*Lane_Width*Cost_m2)</f>
        <v>4320</v>
      </c>
      <c r="X848" s="8" cm="1">
        <f t="array" ref="X848">IF(AND(B848:D848="",G848:P848=""),"",V848*Av_Cost_Coll/W848)</f>
        <v>0</v>
      </c>
      <c r="Y848" s="8" cm="1">
        <f t="array" ref="Y848">IF(AND(B848:D848="",G848:P848=""),"",VLOOKUP(CONCATENATE(M848,"-",N848),Likelihood,2,FALSE))</f>
        <v>50</v>
      </c>
      <c r="Z848" s="8" t="str" cm="1">
        <f t="array" ref="Z848">IF(AND(B848:D848="",G848:P848=""),"",IF(X848&gt;=2,IF(Y848&gt;50,"P1","P3"),IF(X848&gt;0,IF(Y848&gt;50,"P2","P5"),IF(Y848&gt;50,"P4","P6"))))</f>
        <v>P6</v>
      </c>
    </row>
    <row r="849" spans="1:26" x14ac:dyDescent="0.35">
      <c r="A849" t="s">
        <v>197</v>
      </c>
      <c r="B849">
        <v>848</v>
      </c>
      <c r="C849" t="s">
        <v>367</v>
      </c>
      <c r="D849" t="s">
        <v>55</v>
      </c>
      <c r="E849" s="5" t="s">
        <v>112</v>
      </c>
      <c r="F849" s="5" t="s">
        <v>153</v>
      </c>
      <c r="G849">
        <v>2557</v>
      </c>
      <c r="H849">
        <v>3457</v>
      </c>
      <c r="I849" t="s">
        <v>172</v>
      </c>
      <c r="J849" t="s">
        <v>7</v>
      </c>
      <c r="K849">
        <v>0.35</v>
      </c>
      <c r="L849">
        <v>0.39200000000000002</v>
      </c>
      <c r="M849">
        <v>0</v>
      </c>
      <c r="N849">
        <v>0</v>
      </c>
      <c r="O849">
        <v>1</v>
      </c>
      <c r="P849">
        <v>4816</v>
      </c>
      <c r="Q849" s="8" t="str" cm="1">
        <f t="array" ref="Q849">IF(AND(B849="",D849="",G849:H849="",J849:P849),"",IF(OR(B849="",D849="",AND(D849&lt;&gt;"A",D849&lt;&gt;"B",D849&lt;&gt;"C",D849&lt;&gt;"D",D849&lt;&gt;"U"),G849&lt;0,H849&lt;G849,AND(J849&lt;&gt;"BC",J849&lt;&gt;"SG",J849&lt;&gt;"KQ",J849&lt;&gt;"R"),J849="",K849="",L849="",L849&lt; 0,OR(M849="",M849&gt;15),OR(N849="",N849&gt;15),O849="",P849=""),"ERROR - Please check inputs",""))</f>
        <v/>
      </c>
      <c r="R849" s="8" cm="1">
        <f t="array" ref="R849">IF(AND(B849:D849="",G849:P849=""),"",H849-G849)</f>
        <v>900</v>
      </c>
      <c r="S849" s="8" cm="1">
        <f t="array" ref="S849">IF(AND(B849:D849="",G849:P849=""),"",P849*R849/1000*365)</f>
        <v>1582055.9999999998</v>
      </c>
      <c r="T849" s="8" cm="1">
        <f t="array" ref="T849">IF(AND(B849:D849="",G849:P849=""),"",MAX(0,K849-L849))</f>
        <v>0</v>
      </c>
      <c r="U849" s="8" cm="1">
        <f t="array" ref="U849">IF(AND(B849:D849="",G849:P849=""),"",VLOOKUP(J849,ABen_Rates,3,FALSE)*T849*S849)</f>
        <v>0</v>
      </c>
      <c r="V849" s="8" cm="1">
        <f t="array" ref="V849">IF(AND(B849:D849="",G849:P849=""),"",VLOOKUP(D849,Treatment_Life,2,FALSE)*U849)</f>
        <v>0</v>
      </c>
      <c r="W849" s="8" cm="1">
        <f t="array" ref="W849">IF(AND(B849:D849="",G849:P849=""),"",(H849-G849)*O849*Lane_Width*Cost_m2)</f>
        <v>19440</v>
      </c>
      <c r="X849" s="8" cm="1">
        <f t="array" ref="X849">IF(AND(B849:D849="",G849:P849=""),"",V849*Av_Cost_Coll/W849)</f>
        <v>0</v>
      </c>
      <c r="Y849" s="8" cm="1">
        <f t="array" ref="Y849">IF(AND(B849:D849="",G849:P849=""),"",VLOOKUP(CONCATENATE(M849,"-",N849),Likelihood,2,FALSE))</f>
        <v>50</v>
      </c>
      <c r="Z849" s="8" t="str" cm="1">
        <f t="array" ref="Z849">IF(AND(B849:D849="",G849:P849=""),"",IF(X849&gt;=2,IF(Y849&gt;50,"P1","P3"),IF(X849&gt;0,IF(Y849&gt;50,"P2","P5"),IF(Y849&gt;50,"P4","P6"))))</f>
        <v>P6</v>
      </c>
    </row>
    <row r="850" spans="1:26" x14ac:dyDescent="0.35">
      <c r="A850" t="s">
        <v>197</v>
      </c>
      <c r="B850">
        <v>849</v>
      </c>
      <c r="C850" t="s">
        <v>368</v>
      </c>
      <c r="D850" t="s">
        <v>55</v>
      </c>
      <c r="E850" s="5" t="s">
        <v>112</v>
      </c>
      <c r="F850" s="5" t="s">
        <v>153</v>
      </c>
      <c r="G850">
        <v>338</v>
      </c>
      <c r="H850">
        <v>433</v>
      </c>
      <c r="I850" t="s">
        <v>154</v>
      </c>
      <c r="J850" t="s">
        <v>13</v>
      </c>
      <c r="K850">
        <v>0.3</v>
      </c>
      <c r="L850">
        <v>0.45300000000000001</v>
      </c>
      <c r="M850">
        <v>1</v>
      </c>
      <c r="N850">
        <v>0</v>
      </c>
      <c r="O850">
        <v>1</v>
      </c>
      <c r="P850">
        <v>5013</v>
      </c>
      <c r="Q850" s="8" t="str" cm="1">
        <f t="array" ref="Q850">IF(AND(B850="",D850="",G850:H850="",J850:P850),"",IF(OR(B850="",D850="",AND(D850&lt;&gt;"A",D850&lt;&gt;"B",D850&lt;&gt;"C",D850&lt;&gt;"D",D850&lt;&gt;"U"),G850&lt;0,H850&lt;G850,AND(J850&lt;&gt;"BC",J850&lt;&gt;"SG",J850&lt;&gt;"KQ",J850&lt;&gt;"R"),J850="",K850="",L850="",L850&lt; 0,OR(M850="",M850&gt;15),OR(N850="",N850&gt;15),O850="",P850=""),"ERROR - Please check inputs",""))</f>
        <v/>
      </c>
      <c r="R850" s="8" cm="1">
        <f t="array" ref="R850">IF(AND(B850:D850="",G850:P850=""),"",H850-G850)</f>
        <v>95</v>
      </c>
      <c r="S850" s="8" cm="1">
        <f t="array" ref="S850">IF(AND(B850:D850="",G850:P850=""),"",P850*R850/1000*365)</f>
        <v>173825.77499999999</v>
      </c>
      <c r="T850" s="8" cm="1">
        <f t="array" ref="T850">IF(AND(B850:D850="",G850:P850=""),"",MAX(0,K850-L850))</f>
        <v>0</v>
      </c>
      <c r="U850" s="8" cm="1">
        <f t="array" ref="U850">IF(AND(B850:D850="",G850:P850=""),"",VLOOKUP(J850,ABen_Rates,3,FALSE)*T850*S850)</f>
        <v>0</v>
      </c>
      <c r="V850" s="8" cm="1">
        <f t="array" ref="V850">IF(AND(B850:D850="",G850:P850=""),"",VLOOKUP(D850,Treatment_Life,2,FALSE)*U850)</f>
        <v>0</v>
      </c>
      <c r="W850" s="8" cm="1">
        <f t="array" ref="W850">IF(AND(B850:D850="",G850:P850=""),"",(H850-G850)*O850*Lane_Width*Cost_m2)</f>
        <v>2052</v>
      </c>
      <c r="X850" s="8" cm="1">
        <f t="array" ref="X850">IF(AND(B850:D850="",G850:P850=""),"",V850*Av_Cost_Coll/W850)</f>
        <v>0</v>
      </c>
      <c r="Y850" s="8" cm="1">
        <f t="array" ref="Y850">IF(AND(B850:D850="",G850:P850=""),"",VLOOKUP(CONCATENATE(M850,"-",N850),Likelihood,2,FALSE))</f>
        <v>43</v>
      </c>
      <c r="Z850" s="8" t="str" cm="1">
        <f t="array" ref="Z850">IF(AND(B850:D850="",G850:P850=""),"",IF(X850&gt;=2,IF(Y850&gt;50,"P1","P3"),IF(X850&gt;0,IF(Y850&gt;50,"P2","P5"),IF(Y850&gt;50,"P4","P6"))))</f>
        <v>P6</v>
      </c>
    </row>
    <row r="851" spans="1:26" x14ac:dyDescent="0.35">
      <c r="A851" t="s">
        <v>197</v>
      </c>
      <c r="B851">
        <v>850</v>
      </c>
      <c r="C851" t="s">
        <v>368</v>
      </c>
      <c r="D851" t="s">
        <v>55</v>
      </c>
      <c r="E851" s="5" t="s">
        <v>112</v>
      </c>
      <c r="F851" s="5" t="s">
        <v>153</v>
      </c>
      <c r="G851">
        <v>676</v>
      </c>
      <c r="H851">
        <v>776</v>
      </c>
      <c r="I851" t="s">
        <v>154</v>
      </c>
      <c r="J851" t="s">
        <v>13</v>
      </c>
      <c r="K851">
        <v>0.3</v>
      </c>
      <c r="L851">
        <v>0.45</v>
      </c>
      <c r="M851">
        <v>1</v>
      </c>
      <c r="N851">
        <v>0</v>
      </c>
      <c r="O851">
        <v>1</v>
      </c>
      <c r="P851">
        <v>5013</v>
      </c>
      <c r="Q851" s="8" t="str" cm="1">
        <f t="array" ref="Q851">IF(AND(B851="",D851="",G851:H851="",J851:P851),"",IF(OR(B851="",D851="",AND(D851&lt;&gt;"A",D851&lt;&gt;"B",D851&lt;&gt;"C",D851&lt;&gt;"D",D851&lt;&gt;"U"),G851&lt;0,H851&lt;G851,AND(J851&lt;&gt;"BC",J851&lt;&gt;"SG",J851&lt;&gt;"KQ",J851&lt;&gt;"R"),J851="",K851="",L851="",L851&lt; 0,OR(M851="",M851&gt;15),OR(N851="",N851&gt;15),O851="",P851=""),"ERROR - Please check inputs",""))</f>
        <v/>
      </c>
      <c r="R851" s="8" cm="1">
        <f t="array" ref="R851">IF(AND(B851:D851="",G851:P851=""),"",H851-G851)</f>
        <v>100</v>
      </c>
      <c r="S851" s="8" cm="1">
        <f t="array" ref="S851">IF(AND(B851:D851="",G851:P851=""),"",P851*R851/1000*365)</f>
        <v>182974.5</v>
      </c>
      <c r="T851" s="8" cm="1">
        <f t="array" ref="T851">IF(AND(B851:D851="",G851:P851=""),"",MAX(0,K851-L851))</f>
        <v>0</v>
      </c>
      <c r="U851" s="8" cm="1">
        <f t="array" ref="U851">IF(AND(B851:D851="",G851:P851=""),"",VLOOKUP(J851,ABen_Rates,3,FALSE)*T851*S851)</f>
        <v>0</v>
      </c>
      <c r="V851" s="8" cm="1">
        <f t="array" ref="V851">IF(AND(B851:D851="",G851:P851=""),"",VLOOKUP(D851,Treatment_Life,2,FALSE)*U851)</f>
        <v>0</v>
      </c>
      <c r="W851" s="8" cm="1">
        <f t="array" ref="W851">IF(AND(B851:D851="",G851:P851=""),"",(H851-G851)*O851*Lane_Width*Cost_m2)</f>
        <v>2160</v>
      </c>
      <c r="X851" s="8" cm="1">
        <f t="array" ref="X851">IF(AND(B851:D851="",G851:P851=""),"",V851*Av_Cost_Coll/W851)</f>
        <v>0</v>
      </c>
      <c r="Y851" s="8" cm="1">
        <f t="array" ref="Y851">IF(AND(B851:D851="",G851:P851=""),"",VLOOKUP(CONCATENATE(M851,"-",N851),Likelihood,2,FALSE))</f>
        <v>43</v>
      </c>
      <c r="Z851" s="8" t="str" cm="1">
        <f t="array" ref="Z851">IF(AND(B851:D851="",G851:P851=""),"",IF(X851&gt;=2,IF(Y851&gt;50,"P1","P3"),IF(X851&gt;0,IF(Y851&gt;50,"P2","P5"),IF(Y851&gt;50,"P4","P6"))))</f>
        <v>P6</v>
      </c>
    </row>
    <row r="852" spans="1:26" x14ac:dyDescent="0.35">
      <c r="A852" t="s">
        <v>197</v>
      </c>
      <c r="B852">
        <v>851</v>
      </c>
      <c r="C852" t="s">
        <v>368</v>
      </c>
      <c r="D852" t="s">
        <v>55</v>
      </c>
      <c r="E852" s="5" t="s">
        <v>112</v>
      </c>
      <c r="F852" s="5" t="s">
        <v>153</v>
      </c>
      <c r="G852">
        <v>976</v>
      </c>
      <c r="H852">
        <v>1076</v>
      </c>
      <c r="I852" t="s">
        <v>154</v>
      </c>
      <c r="J852" t="s">
        <v>7</v>
      </c>
      <c r="K852">
        <v>0.35</v>
      </c>
      <c r="L852">
        <v>0.39400000000000002</v>
      </c>
      <c r="M852">
        <v>1</v>
      </c>
      <c r="N852">
        <v>0</v>
      </c>
      <c r="O852">
        <v>1</v>
      </c>
      <c r="P852">
        <v>5013</v>
      </c>
      <c r="Q852" s="8" t="str" cm="1">
        <f t="array" ref="Q852">IF(AND(B852="",D852="",G852:H852="",J852:P852),"",IF(OR(B852="",D852="",AND(D852&lt;&gt;"A",D852&lt;&gt;"B",D852&lt;&gt;"C",D852&lt;&gt;"D",D852&lt;&gt;"U"),G852&lt;0,H852&lt;G852,AND(J852&lt;&gt;"BC",J852&lt;&gt;"SG",J852&lt;&gt;"KQ",J852&lt;&gt;"R"),J852="",K852="",L852="",L852&lt; 0,OR(M852="",M852&gt;15),OR(N852="",N852&gt;15),O852="",P852=""),"ERROR - Please check inputs",""))</f>
        <v/>
      </c>
      <c r="R852" s="8" cm="1">
        <f t="array" ref="R852">IF(AND(B852:D852="",G852:P852=""),"",H852-G852)</f>
        <v>100</v>
      </c>
      <c r="S852" s="8" cm="1">
        <f t="array" ref="S852">IF(AND(B852:D852="",G852:P852=""),"",P852*R852/1000*365)</f>
        <v>182974.5</v>
      </c>
      <c r="T852" s="8" cm="1">
        <f t="array" ref="T852">IF(AND(B852:D852="",G852:P852=""),"",MAX(0,K852-L852))</f>
        <v>0</v>
      </c>
      <c r="U852" s="8" cm="1">
        <f t="array" ref="U852">IF(AND(B852:D852="",G852:P852=""),"",VLOOKUP(J852,ABen_Rates,3,FALSE)*T852*S852)</f>
        <v>0</v>
      </c>
      <c r="V852" s="8" cm="1">
        <f t="array" ref="V852">IF(AND(B852:D852="",G852:P852=""),"",VLOOKUP(D852,Treatment_Life,2,FALSE)*U852)</f>
        <v>0</v>
      </c>
      <c r="W852" s="8" cm="1">
        <f t="array" ref="W852">IF(AND(B852:D852="",G852:P852=""),"",(H852-G852)*O852*Lane_Width*Cost_m2)</f>
        <v>2160</v>
      </c>
      <c r="X852" s="8" cm="1">
        <f t="array" ref="X852">IF(AND(B852:D852="",G852:P852=""),"",V852*Av_Cost_Coll/W852)</f>
        <v>0</v>
      </c>
      <c r="Y852" s="8" cm="1">
        <f t="array" ref="Y852">IF(AND(B852:D852="",G852:P852=""),"",VLOOKUP(CONCATENATE(M852,"-",N852),Likelihood,2,FALSE))</f>
        <v>43</v>
      </c>
      <c r="Z852" s="8" t="str" cm="1">
        <f t="array" ref="Z852">IF(AND(B852:D852="",G852:P852=""),"",IF(X852&gt;=2,IF(Y852&gt;50,"P1","P3"),IF(X852&gt;0,IF(Y852&gt;50,"P2","P5"),IF(Y852&gt;50,"P4","P6"))))</f>
        <v>P6</v>
      </c>
    </row>
    <row r="853" spans="1:26" x14ac:dyDescent="0.35">
      <c r="A853" t="s">
        <v>197</v>
      </c>
      <c r="B853">
        <v>852</v>
      </c>
      <c r="C853" t="s">
        <v>368</v>
      </c>
      <c r="D853" t="s">
        <v>55</v>
      </c>
      <c r="E853" s="5" t="s">
        <v>112</v>
      </c>
      <c r="F853" s="5" t="s">
        <v>153</v>
      </c>
      <c r="G853">
        <v>1176</v>
      </c>
      <c r="H853">
        <v>1297</v>
      </c>
      <c r="I853" t="s">
        <v>154</v>
      </c>
      <c r="J853" t="s">
        <v>7</v>
      </c>
      <c r="K853">
        <v>0.35</v>
      </c>
      <c r="L853">
        <v>0.38500000000000001</v>
      </c>
      <c r="M853">
        <v>0</v>
      </c>
      <c r="N853">
        <v>0</v>
      </c>
      <c r="O853">
        <v>1</v>
      </c>
      <c r="P853">
        <v>5013</v>
      </c>
      <c r="Q853" s="8" t="str" cm="1">
        <f t="array" ref="Q853">IF(AND(B853="",D853="",G853:H853="",J853:P853),"",IF(OR(B853="",D853="",AND(D853&lt;&gt;"A",D853&lt;&gt;"B",D853&lt;&gt;"C",D853&lt;&gt;"D",D853&lt;&gt;"U"),G853&lt;0,H853&lt;G853,AND(J853&lt;&gt;"BC",J853&lt;&gt;"SG",J853&lt;&gt;"KQ",J853&lt;&gt;"R"),J853="",K853="",L853="",L853&lt; 0,OR(M853="",M853&gt;15),OR(N853="",N853&gt;15),O853="",P853=""),"ERROR - Please check inputs",""))</f>
        <v/>
      </c>
      <c r="R853" s="8" cm="1">
        <f t="array" ref="R853">IF(AND(B853:D853="",G853:P853=""),"",H853-G853)</f>
        <v>121</v>
      </c>
      <c r="S853" s="8" cm="1">
        <f t="array" ref="S853">IF(AND(B853:D853="",G853:P853=""),"",P853*R853/1000*365)</f>
        <v>221399.14499999999</v>
      </c>
      <c r="T853" s="8" cm="1">
        <f t="array" ref="T853">IF(AND(B853:D853="",G853:P853=""),"",MAX(0,K853-L853))</f>
        <v>0</v>
      </c>
      <c r="U853" s="8" cm="1">
        <f t="array" ref="U853">IF(AND(B853:D853="",G853:P853=""),"",VLOOKUP(J853,ABen_Rates,3,FALSE)*T853*S853)</f>
        <v>0</v>
      </c>
      <c r="V853" s="8" cm="1">
        <f t="array" ref="V853">IF(AND(B853:D853="",G853:P853=""),"",VLOOKUP(D853,Treatment_Life,2,FALSE)*U853)</f>
        <v>0</v>
      </c>
      <c r="W853" s="8" cm="1">
        <f t="array" ref="W853">IF(AND(B853:D853="",G853:P853=""),"",(H853-G853)*O853*Lane_Width*Cost_m2)</f>
        <v>2613.6000000000004</v>
      </c>
      <c r="X853" s="8" cm="1">
        <f t="array" ref="X853">IF(AND(B853:D853="",G853:P853=""),"",V853*Av_Cost_Coll/W853)</f>
        <v>0</v>
      </c>
      <c r="Y853" s="8" cm="1">
        <f t="array" ref="Y853">IF(AND(B853:D853="",G853:P853=""),"",VLOOKUP(CONCATENATE(M853,"-",N853),Likelihood,2,FALSE))</f>
        <v>50</v>
      </c>
      <c r="Z853" s="8" t="str" cm="1">
        <f t="array" ref="Z853">IF(AND(B853:D853="",G853:P853=""),"",IF(X853&gt;=2,IF(Y853&gt;50,"P1","P3"),IF(X853&gt;0,IF(Y853&gt;50,"P2","P5"),IF(Y853&gt;50,"P4","P6"))))</f>
        <v>P6</v>
      </c>
    </row>
    <row r="854" spans="1:26" x14ac:dyDescent="0.35">
      <c r="A854" t="s">
        <v>197</v>
      </c>
      <c r="B854">
        <v>853</v>
      </c>
      <c r="C854" t="s">
        <v>368</v>
      </c>
      <c r="D854" t="s">
        <v>55</v>
      </c>
      <c r="E854" s="5" t="s">
        <v>112</v>
      </c>
      <c r="F854" s="5" t="s">
        <v>153</v>
      </c>
      <c r="G854">
        <v>1297</v>
      </c>
      <c r="H854">
        <v>1377</v>
      </c>
      <c r="I854" t="s">
        <v>154</v>
      </c>
      <c r="J854" t="s">
        <v>13</v>
      </c>
      <c r="K854">
        <v>0.3</v>
      </c>
      <c r="L854">
        <v>0.41200000000000003</v>
      </c>
      <c r="M854">
        <v>0</v>
      </c>
      <c r="N854">
        <v>0</v>
      </c>
      <c r="O854">
        <v>1</v>
      </c>
      <c r="P854">
        <v>5013</v>
      </c>
      <c r="Q854" s="8" t="str" cm="1">
        <f t="array" ref="Q854">IF(AND(B854="",D854="",G854:H854="",J854:P854),"",IF(OR(B854="",D854="",AND(D854&lt;&gt;"A",D854&lt;&gt;"B",D854&lt;&gt;"C",D854&lt;&gt;"D",D854&lt;&gt;"U"),G854&lt;0,H854&lt;G854,AND(J854&lt;&gt;"BC",J854&lt;&gt;"SG",J854&lt;&gt;"KQ",J854&lt;&gt;"R"),J854="",K854="",L854="",L854&lt; 0,OR(M854="",M854&gt;15),OR(N854="",N854&gt;15),O854="",P854=""),"ERROR - Please check inputs",""))</f>
        <v/>
      </c>
      <c r="R854" s="8" cm="1">
        <f t="array" ref="R854">IF(AND(B854:D854="",G854:P854=""),"",H854-G854)</f>
        <v>80</v>
      </c>
      <c r="S854" s="8" cm="1">
        <f t="array" ref="S854">IF(AND(B854:D854="",G854:P854=""),"",P854*R854/1000*365)</f>
        <v>146379.6</v>
      </c>
      <c r="T854" s="8" cm="1">
        <f t="array" ref="T854">IF(AND(B854:D854="",G854:P854=""),"",MAX(0,K854-L854))</f>
        <v>0</v>
      </c>
      <c r="U854" s="8" cm="1">
        <f t="array" ref="U854">IF(AND(B854:D854="",G854:P854=""),"",VLOOKUP(J854,ABen_Rates,3,FALSE)*T854*S854)</f>
        <v>0</v>
      </c>
      <c r="V854" s="8" cm="1">
        <f t="array" ref="V854">IF(AND(B854:D854="",G854:P854=""),"",VLOOKUP(D854,Treatment_Life,2,FALSE)*U854)</f>
        <v>0</v>
      </c>
      <c r="W854" s="8" cm="1">
        <f t="array" ref="W854">IF(AND(B854:D854="",G854:P854=""),"",(H854-G854)*O854*Lane_Width*Cost_m2)</f>
        <v>1728</v>
      </c>
      <c r="X854" s="8" cm="1">
        <f t="array" ref="X854">IF(AND(B854:D854="",G854:P854=""),"",V854*Av_Cost_Coll/W854)</f>
        <v>0</v>
      </c>
      <c r="Y854" s="8" cm="1">
        <f t="array" ref="Y854">IF(AND(B854:D854="",G854:P854=""),"",VLOOKUP(CONCATENATE(M854,"-",N854),Likelihood,2,FALSE))</f>
        <v>50</v>
      </c>
      <c r="Z854" s="8" t="str" cm="1">
        <f t="array" ref="Z854">IF(AND(B854:D854="",G854:P854=""),"",IF(X854&gt;=2,IF(Y854&gt;50,"P1","P3"),IF(X854&gt;0,IF(Y854&gt;50,"P2","P5"),IF(Y854&gt;50,"P4","P6"))))</f>
        <v>P6</v>
      </c>
    </row>
    <row r="855" spans="1:26" x14ac:dyDescent="0.35">
      <c r="A855" t="s">
        <v>197</v>
      </c>
      <c r="B855">
        <v>854</v>
      </c>
      <c r="C855" t="s">
        <v>368</v>
      </c>
      <c r="D855" t="s">
        <v>55</v>
      </c>
      <c r="E855" s="5" t="s">
        <v>112</v>
      </c>
      <c r="F855" s="5" t="s">
        <v>153</v>
      </c>
      <c r="G855">
        <v>0</v>
      </c>
      <c r="H855">
        <v>62</v>
      </c>
      <c r="I855" t="s">
        <v>172</v>
      </c>
      <c r="J855" t="s">
        <v>13</v>
      </c>
      <c r="K855">
        <v>0.3</v>
      </c>
      <c r="L855">
        <v>0.34199999999999997</v>
      </c>
      <c r="M855">
        <v>2</v>
      </c>
      <c r="N855">
        <v>0</v>
      </c>
      <c r="O855">
        <v>1</v>
      </c>
      <c r="P855">
        <v>5013</v>
      </c>
      <c r="Q855" s="8" t="str" cm="1">
        <f t="array" ref="Q855">IF(AND(B855="",D855="",G855:H855="",J855:P855),"",IF(OR(B855="",D855="",AND(D855&lt;&gt;"A",D855&lt;&gt;"B",D855&lt;&gt;"C",D855&lt;&gt;"D",D855&lt;&gt;"U"),G855&lt;0,H855&lt;G855,AND(J855&lt;&gt;"BC",J855&lt;&gt;"SG",J855&lt;&gt;"KQ",J855&lt;&gt;"R"),J855="",K855="",L855="",L855&lt; 0,OR(M855="",M855&gt;15),OR(N855="",N855&gt;15),O855="",P855=""),"ERROR - Please check inputs",""))</f>
        <v/>
      </c>
      <c r="R855" s="8" cm="1">
        <f t="array" ref="R855">IF(AND(B855:D855="",G855:P855=""),"",H855-G855)</f>
        <v>62</v>
      </c>
      <c r="S855" s="8" cm="1">
        <f t="array" ref="S855">IF(AND(B855:D855="",G855:P855=""),"",P855*R855/1000*365)</f>
        <v>113444.18999999999</v>
      </c>
      <c r="T855" s="8" cm="1">
        <f t="array" ref="T855">IF(AND(B855:D855="",G855:P855=""),"",MAX(0,K855-L855))</f>
        <v>0</v>
      </c>
      <c r="U855" s="8" cm="1">
        <f t="array" ref="U855">IF(AND(B855:D855="",G855:P855=""),"",VLOOKUP(J855,ABen_Rates,3,FALSE)*T855*S855)</f>
        <v>0</v>
      </c>
      <c r="V855" s="8" cm="1">
        <f t="array" ref="V855">IF(AND(B855:D855="",G855:P855=""),"",VLOOKUP(D855,Treatment_Life,2,FALSE)*U855)</f>
        <v>0</v>
      </c>
      <c r="W855" s="8" cm="1">
        <f t="array" ref="W855">IF(AND(B855:D855="",G855:P855=""),"",(H855-G855)*O855*Lane_Width*Cost_m2)</f>
        <v>1339.2</v>
      </c>
      <c r="X855" s="8" cm="1">
        <f t="array" ref="X855">IF(AND(B855:D855="",G855:P855=""),"",V855*Av_Cost_Coll/W855)</f>
        <v>0</v>
      </c>
      <c r="Y855" s="8" cm="1">
        <f t="array" ref="Y855">IF(AND(B855:D855="",G855:P855=""),"",VLOOKUP(CONCATENATE(M855,"-",N855),Likelihood,2,FALSE))</f>
        <v>36</v>
      </c>
      <c r="Z855" s="8" t="str" cm="1">
        <f t="array" ref="Z855">IF(AND(B855:D855="",G855:P855=""),"",IF(X855&gt;=2,IF(Y855&gt;50,"P1","P3"),IF(X855&gt;0,IF(Y855&gt;50,"P2","P5"),IF(Y855&gt;50,"P4","P6"))))</f>
        <v>P6</v>
      </c>
    </row>
    <row r="856" spans="1:26" x14ac:dyDescent="0.35">
      <c r="A856" t="s">
        <v>197</v>
      </c>
      <c r="B856">
        <v>855</v>
      </c>
      <c r="C856" t="s">
        <v>368</v>
      </c>
      <c r="D856" t="s">
        <v>55</v>
      </c>
      <c r="E856" s="5" t="s">
        <v>112</v>
      </c>
      <c r="F856" s="5" t="s">
        <v>153</v>
      </c>
      <c r="G856">
        <v>388</v>
      </c>
      <c r="H856">
        <v>483</v>
      </c>
      <c r="I856" t="s">
        <v>172</v>
      </c>
      <c r="J856" t="s">
        <v>13</v>
      </c>
      <c r="K856">
        <v>0.3</v>
      </c>
      <c r="L856">
        <v>0.43</v>
      </c>
      <c r="M856">
        <v>1</v>
      </c>
      <c r="N856">
        <v>0</v>
      </c>
      <c r="O856">
        <v>1</v>
      </c>
      <c r="P856">
        <v>5013</v>
      </c>
      <c r="Q856" s="8" t="str" cm="1">
        <f t="array" ref="Q856">IF(AND(B856="",D856="",G856:H856="",J856:P856),"",IF(OR(B856="",D856="",AND(D856&lt;&gt;"A",D856&lt;&gt;"B",D856&lt;&gt;"C",D856&lt;&gt;"D",D856&lt;&gt;"U"),G856&lt;0,H856&lt;G856,AND(J856&lt;&gt;"BC",J856&lt;&gt;"SG",J856&lt;&gt;"KQ",J856&lt;&gt;"R"),J856="",K856="",L856="",L856&lt; 0,OR(M856="",M856&gt;15),OR(N856="",N856&gt;15),O856="",P856=""),"ERROR - Please check inputs",""))</f>
        <v/>
      </c>
      <c r="R856" s="8" cm="1">
        <f t="array" ref="R856">IF(AND(B856:D856="",G856:P856=""),"",H856-G856)</f>
        <v>95</v>
      </c>
      <c r="S856" s="8" cm="1">
        <f t="array" ref="S856">IF(AND(B856:D856="",G856:P856=""),"",P856*R856/1000*365)</f>
        <v>173825.77499999999</v>
      </c>
      <c r="T856" s="8" cm="1">
        <f t="array" ref="T856">IF(AND(B856:D856="",G856:P856=""),"",MAX(0,K856-L856))</f>
        <v>0</v>
      </c>
      <c r="U856" s="8" cm="1">
        <f t="array" ref="U856">IF(AND(B856:D856="",G856:P856=""),"",VLOOKUP(J856,ABen_Rates,3,FALSE)*T856*S856)</f>
        <v>0</v>
      </c>
      <c r="V856" s="8" cm="1">
        <f t="array" ref="V856">IF(AND(B856:D856="",G856:P856=""),"",VLOOKUP(D856,Treatment_Life,2,FALSE)*U856)</f>
        <v>0</v>
      </c>
      <c r="W856" s="8" cm="1">
        <f t="array" ref="W856">IF(AND(B856:D856="",G856:P856=""),"",(H856-G856)*O856*Lane_Width*Cost_m2)</f>
        <v>2052</v>
      </c>
      <c r="X856" s="8" cm="1">
        <f t="array" ref="X856">IF(AND(B856:D856="",G856:P856=""),"",V856*Av_Cost_Coll/W856)</f>
        <v>0</v>
      </c>
      <c r="Y856" s="8" cm="1">
        <f t="array" ref="Y856">IF(AND(B856:D856="",G856:P856=""),"",VLOOKUP(CONCATENATE(M856,"-",N856),Likelihood,2,FALSE))</f>
        <v>43</v>
      </c>
      <c r="Z856" s="8" t="str" cm="1">
        <f t="array" ref="Z856">IF(AND(B856:D856="",G856:P856=""),"",IF(X856&gt;=2,IF(Y856&gt;50,"P1","P3"),IF(X856&gt;0,IF(Y856&gt;50,"P2","P5"),IF(Y856&gt;50,"P4","P6"))))</f>
        <v>P6</v>
      </c>
    </row>
    <row r="857" spans="1:26" x14ac:dyDescent="0.35">
      <c r="A857" t="s">
        <v>197</v>
      </c>
      <c r="B857">
        <v>856</v>
      </c>
      <c r="C857" t="s">
        <v>368</v>
      </c>
      <c r="D857" t="s">
        <v>55</v>
      </c>
      <c r="E857" s="5" t="s">
        <v>112</v>
      </c>
      <c r="F857" s="5" t="s">
        <v>153</v>
      </c>
      <c r="G857">
        <v>483</v>
      </c>
      <c r="H857">
        <v>583</v>
      </c>
      <c r="I857" t="s">
        <v>172</v>
      </c>
      <c r="J857" t="s">
        <v>7</v>
      </c>
      <c r="K857">
        <v>0.35</v>
      </c>
      <c r="L857">
        <v>0.372</v>
      </c>
      <c r="M857">
        <v>1</v>
      </c>
      <c r="N857">
        <v>0</v>
      </c>
      <c r="O857">
        <v>1</v>
      </c>
      <c r="P857">
        <v>5013</v>
      </c>
      <c r="Q857" s="8" t="str" cm="1">
        <f t="array" ref="Q857">IF(AND(B857="",D857="",G857:H857="",J857:P857),"",IF(OR(B857="",D857="",AND(D857&lt;&gt;"A",D857&lt;&gt;"B",D857&lt;&gt;"C",D857&lt;&gt;"D",D857&lt;&gt;"U"),G857&lt;0,H857&lt;G857,AND(J857&lt;&gt;"BC",J857&lt;&gt;"SG",J857&lt;&gt;"KQ",J857&lt;&gt;"R"),J857="",K857="",L857="",L857&lt; 0,OR(M857="",M857&gt;15),OR(N857="",N857&gt;15),O857="",P857=""),"ERROR - Please check inputs",""))</f>
        <v/>
      </c>
      <c r="R857" s="8" cm="1">
        <f t="array" ref="R857">IF(AND(B857:D857="",G857:P857=""),"",H857-G857)</f>
        <v>100</v>
      </c>
      <c r="S857" s="8" cm="1">
        <f t="array" ref="S857">IF(AND(B857:D857="",G857:P857=""),"",P857*R857/1000*365)</f>
        <v>182974.5</v>
      </c>
      <c r="T857" s="8" cm="1">
        <f t="array" ref="T857">IF(AND(B857:D857="",G857:P857=""),"",MAX(0,K857-L857))</f>
        <v>0</v>
      </c>
      <c r="U857" s="8" cm="1">
        <f t="array" ref="U857">IF(AND(B857:D857="",G857:P857=""),"",VLOOKUP(J857,ABen_Rates,3,FALSE)*T857*S857)</f>
        <v>0</v>
      </c>
      <c r="V857" s="8" cm="1">
        <f t="array" ref="V857">IF(AND(B857:D857="",G857:P857=""),"",VLOOKUP(D857,Treatment_Life,2,FALSE)*U857)</f>
        <v>0</v>
      </c>
      <c r="W857" s="8" cm="1">
        <f t="array" ref="W857">IF(AND(B857:D857="",G857:P857=""),"",(H857-G857)*O857*Lane_Width*Cost_m2)</f>
        <v>2160</v>
      </c>
      <c r="X857" s="8" cm="1">
        <f t="array" ref="X857">IF(AND(B857:D857="",G857:P857=""),"",V857*Av_Cost_Coll/W857)</f>
        <v>0</v>
      </c>
      <c r="Y857" s="8" cm="1">
        <f t="array" ref="Y857">IF(AND(B857:D857="",G857:P857=""),"",VLOOKUP(CONCATENATE(M857,"-",N857),Likelihood,2,FALSE))</f>
        <v>43</v>
      </c>
      <c r="Z857" s="8" t="str" cm="1">
        <f t="array" ref="Z857">IF(AND(B857:D857="",G857:P857=""),"",IF(X857&gt;=2,IF(Y857&gt;50,"P1","P3"),IF(X857&gt;0,IF(Y857&gt;50,"P2","P5"),IF(Y857&gt;50,"P4","P6"))))</f>
        <v>P6</v>
      </c>
    </row>
    <row r="858" spans="1:26" x14ac:dyDescent="0.35">
      <c r="A858" t="s">
        <v>197</v>
      </c>
      <c r="B858">
        <v>857</v>
      </c>
      <c r="C858" t="s">
        <v>368</v>
      </c>
      <c r="D858" t="s">
        <v>55</v>
      </c>
      <c r="E858" s="5" t="s">
        <v>112</v>
      </c>
      <c r="F858" s="5" t="s">
        <v>153</v>
      </c>
      <c r="G858">
        <v>1126</v>
      </c>
      <c r="H858">
        <v>1347</v>
      </c>
      <c r="I858" t="s">
        <v>172</v>
      </c>
      <c r="J858" t="s">
        <v>7</v>
      </c>
      <c r="K858">
        <v>0.35</v>
      </c>
      <c r="L858">
        <v>0.38</v>
      </c>
      <c r="M858">
        <v>0</v>
      </c>
      <c r="N858">
        <v>0</v>
      </c>
      <c r="O858">
        <v>1</v>
      </c>
      <c r="P858">
        <v>5013</v>
      </c>
      <c r="Q858" s="8" t="str" cm="1">
        <f t="array" ref="Q858">IF(AND(B858="",D858="",G858:H858="",J858:P858),"",IF(OR(B858="",D858="",AND(D858&lt;&gt;"A",D858&lt;&gt;"B",D858&lt;&gt;"C",D858&lt;&gt;"D",D858&lt;&gt;"U"),G858&lt;0,H858&lt;G858,AND(J858&lt;&gt;"BC",J858&lt;&gt;"SG",J858&lt;&gt;"KQ",J858&lt;&gt;"R"),J858="",K858="",L858="",L858&lt; 0,OR(M858="",M858&gt;15),OR(N858="",N858&gt;15),O858="",P858=""),"ERROR - Please check inputs",""))</f>
        <v/>
      </c>
      <c r="R858" s="8" cm="1">
        <f t="array" ref="R858">IF(AND(B858:D858="",G858:P858=""),"",H858-G858)</f>
        <v>221</v>
      </c>
      <c r="S858" s="8" cm="1">
        <f t="array" ref="S858">IF(AND(B858:D858="",G858:P858=""),"",P858*R858/1000*365)</f>
        <v>404373.64500000002</v>
      </c>
      <c r="T858" s="8" cm="1">
        <f t="array" ref="T858">IF(AND(B858:D858="",G858:P858=""),"",MAX(0,K858-L858))</f>
        <v>0</v>
      </c>
      <c r="U858" s="8" cm="1">
        <f t="array" ref="U858">IF(AND(B858:D858="",G858:P858=""),"",VLOOKUP(J858,ABen_Rates,3,FALSE)*T858*S858)</f>
        <v>0</v>
      </c>
      <c r="V858" s="8" cm="1">
        <f t="array" ref="V858">IF(AND(B858:D858="",G858:P858=""),"",VLOOKUP(D858,Treatment_Life,2,FALSE)*U858)</f>
        <v>0</v>
      </c>
      <c r="W858" s="8" cm="1">
        <f t="array" ref="W858">IF(AND(B858:D858="",G858:P858=""),"",(H858-G858)*O858*Lane_Width*Cost_m2)</f>
        <v>4773.6000000000004</v>
      </c>
      <c r="X858" s="8" cm="1">
        <f t="array" ref="X858">IF(AND(B858:D858="",G858:P858=""),"",V858*Av_Cost_Coll/W858)</f>
        <v>0</v>
      </c>
      <c r="Y858" s="8" cm="1">
        <f t="array" ref="Y858">IF(AND(B858:D858="",G858:P858=""),"",VLOOKUP(CONCATENATE(M858,"-",N858),Likelihood,2,FALSE))</f>
        <v>50</v>
      </c>
      <c r="Z858" s="8" t="str" cm="1">
        <f t="array" ref="Z858">IF(AND(B858:D858="",G858:P858=""),"",IF(X858&gt;=2,IF(Y858&gt;50,"P1","P3"),IF(X858&gt;0,IF(Y858&gt;50,"P2","P5"),IF(Y858&gt;50,"P4","P6"))))</f>
        <v>P6</v>
      </c>
    </row>
    <row r="859" spans="1:26" x14ac:dyDescent="0.35">
      <c r="A859" t="s">
        <v>197</v>
      </c>
      <c r="B859">
        <v>858</v>
      </c>
      <c r="C859" t="s">
        <v>369</v>
      </c>
      <c r="D859" t="s">
        <v>55</v>
      </c>
      <c r="E859" s="5" t="s">
        <v>112</v>
      </c>
      <c r="F859" s="5" t="s">
        <v>171</v>
      </c>
      <c r="G859">
        <v>0</v>
      </c>
      <c r="H859">
        <v>21</v>
      </c>
      <c r="I859" t="s">
        <v>154</v>
      </c>
      <c r="J859" t="s">
        <v>13</v>
      </c>
      <c r="K859">
        <v>0.3</v>
      </c>
      <c r="L859">
        <v>0.37</v>
      </c>
      <c r="M859">
        <v>0</v>
      </c>
      <c r="N859">
        <v>0</v>
      </c>
      <c r="O859">
        <v>2</v>
      </c>
      <c r="P859">
        <v>15863</v>
      </c>
      <c r="Q859" s="8" t="str" cm="1">
        <f t="array" ref="Q859">IF(AND(B859="",D859="",G859:H859="",J859:P859),"",IF(OR(B859="",D859="",AND(D859&lt;&gt;"A",D859&lt;&gt;"B",D859&lt;&gt;"C",D859&lt;&gt;"D",D859&lt;&gt;"U"),G859&lt;0,H859&lt;G859,AND(J859&lt;&gt;"BC",J859&lt;&gt;"SG",J859&lt;&gt;"KQ",J859&lt;&gt;"R"),J859="",K859="",L859="",L859&lt; 0,OR(M859="",M859&gt;15),OR(N859="",N859&gt;15),O859="",P859=""),"ERROR - Please check inputs",""))</f>
        <v/>
      </c>
      <c r="R859" s="8" cm="1">
        <f t="array" ref="R859">IF(AND(B859:D859="",G859:P859=""),"",H859-G859)</f>
        <v>21</v>
      </c>
      <c r="S859" s="8" cm="1">
        <f t="array" ref="S859">IF(AND(B859:D859="",G859:P859=""),"",P859*R859/1000*365)</f>
        <v>121589.89499999999</v>
      </c>
      <c r="T859" s="8" cm="1">
        <f t="array" ref="T859">IF(AND(B859:D859="",G859:P859=""),"",MAX(0,K859-L859))</f>
        <v>0</v>
      </c>
      <c r="U859" s="8" cm="1">
        <f t="array" ref="U859">IF(AND(B859:D859="",G859:P859=""),"",VLOOKUP(J859,ABen_Rates,3,FALSE)*T859*S859)</f>
        <v>0</v>
      </c>
      <c r="V859" s="8" cm="1">
        <f t="array" ref="V859">IF(AND(B859:D859="",G859:P859=""),"",VLOOKUP(D859,Treatment_Life,2,FALSE)*U859)</f>
        <v>0</v>
      </c>
      <c r="W859" s="8" cm="1">
        <f t="array" ref="W859">IF(AND(B859:D859="",G859:P859=""),"",(H859-G859)*O859*Lane_Width*Cost_m2)</f>
        <v>907.2</v>
      </c>
      <c r="X859" s="8" cm="1">
        <f t="array" ref="X859">IF(AND(B859:D859="",G859:P859=""),"",V859*Av_Cost_Coll/W859)</f>
        <v>0</v>
      </c>
      <c r="Y859" s="8" cm="1">
        <f t="array" ref="Y859">IF(AND(B859:D859="",G859:P859=""),"",VLOOKUP(CONCATENATE(M859,"-",N859),Likelihood,2,FALSE))</f>
        <v>50</v>
      </c>
      <c r="Z859" s="8" t="str" cm="1">
        <f t="array" ref="Z859">IF(AND(B859:D859="",G859:P859=""),"",IF(X859&gt;=2,IF(Y859&gt;50,"P1","P3"),IF(X859&gt;0,IF(Y859&gt;50,"P2","P5"),IF(Y859&gt;50,"P4","P6"))))</f>
        <v>P6</v>
      </c>
    </row>
    <row r="860" spans="1:26" x14ac:dyDescent="0.35">
      <c r="A860" t="s">
        <v>197</v>
      </c>
      <c r="B860">
        <v>859</v>
      </c>
      <c r="C860" t="s">
        <v>369</v>
      </c>
      <c r="D860" t="s">
        <v>55</v>
      </c>
      <c r="E860" s="5" t="s">
        <v>112</v>
      </c>
      <c r="F860" s="5" t="s">
        <v>171</v>
      </c>
      <c r="G860">
        <v>21</v>
      </c>
      <c r="H860">
        <v>78</v>
      </c>
      <c r="I860" t="s">
        <v>154</v>
      </c>
      <c r="J860" t="s">
        <v>7</v>
      </c>
      <c r="K860">
        <v>0.35</v>
      </c>
      <c r="L860">
        <v>0.36000000000000004</v>
      </c>
      <c r="M860">
        <v>0</v>
      </c>
      <c r="N860">
        <v>0</v>
      </c>
      <c r="O860">
        <v>2</v>
      </c>
      <c r="P860">
        <v>15863</v>
      </c>
      <c r="Q860" s="8" t="str" cm="1">
        <f t="array" ref="Q860">IF(AND(B860="",D860="",G860:H860="",J860:P860),"",IF(OR(B860="",D860="",AND(D860&lt;&gt;"A",D860&lt;&gt;"B",D860&lt;&gt;"C",D860&lt;&gt;"D",D860&lt;&gt;"U"),G860&lt;0,H860&lt;G860,AND(J860&lt;&gt;"BC",J860&lt;&gt;"SG",J860&lt;&gt;"KQ",J860&lt;&gt;"R"),J860="",K860="",L860="",L860&lt; 0,OR(M860="",M860&gt;15),OR(N860="",N860&gt;15),O860="",P860=""),"ERROR - Please check inputs",""))</f>
        <v/>
      </c>
      <c r="R860" s="8" cm="1">
        <f t="array" ref="R860">IF(AND(B860:D860="",G860:P860=""),"",H860-G860)</f>
        <v>57</v>
      </c>
      <c r="S860" s="8" cm="1">
        <f t="array" ref="S860">IF(AND(B860:D860="",G860:P860=""),"",P860*R860/1000*365)</f>
        <v>330029.71500000003</v>
      </c>
      <c r="T860" s="8" cm="1">
        <f t="array" ref="T860">IF(AND(B860:D860="",G860:P860=""),"",MAX(0,K860-L860))</f>
        <v>0</v>
      </c>
      <c r="U860" s="8" cm="1">
        <f t="array" ref="U860">IF(AND(B860:D860="",G860:P860=""),"",VLOOKUP(J860,ABen_Rates,3,FALSE)*T860*S860)</f>
        <v>0</v>
      </c>
      <c r="V860" s="8" cm="1">
        <f t="array" ref="V860">IF(AND(B860:D860="",G860:P860=""),"",VLOOKUP(D860,Treatment_Life,2,FALSE)*U860)</f>
        <v>0</v>
      </c>
      <c r="W860" s="8" cm="1">
        <f t="array" ref="W860">IF(AND(B860:D860="",G860:P860=""),"",(H860-G860)*O860*Lane_Width*Cost_m2)</f>
        <v>2462.4</v>
      </c>
      <c r="X860" s="8" cm="1">
        <f t="array" ref="X860">IF(AND(B860:D860="",G860:P860=""),"",V860*Av_Cost_Coll/W860)</f>
        <v>0</v>
      </c>
      <c r="Y860" s="8" cm="1">
        <f t="array" ref="Y860">IF(AND(B860:D860="",G860:P860=""),"",VLOOKUP(CONCATENATE(M860,"-",N860),Likelihood,2,FALSE))</f>
        <v>50</v>
      </c>
      <c r="Z860" s="8" t="str" cm="1">
        <f t="array" ref="Z860">IF(AND(B860:D860="",G860:P860=""),"",IF(X860&gt;=2,IF(Y860&gt;50,"P1","P3"),IF(X860&gt;0,IF(Y860&gt;50,"P2","P5"),IF(Y860&gt;50,"P4","P6"))))</f>
        <v>P6</v>
      </c>
    </row>
    <row r="861" spans="1:26" x14ac:dyDescent="0.35">
      <c r="A861" t="s">
        <v>197</v>
      </c>
      <c r="B861">
        <v>860</v>
      </c>
      <c r="C861" t="s">
        <v>370</v>
      </c>
      <c r="D861" t="s">
        <v>55</v>
      </c>
      <c r="E861" s="5" t="s">
        <v>112</v>
      </c>
      <c r="F861" s="5" t="s">
        <v>171</v>
      </c>
      <c r="G861">
        <v>0</v>
      </c>
      <c r="H861">
        <v>100</v>
      </c>
      <c r="I861" t="s">
        <v>154</v>
      </c>
      <c r="J861" t="s">
        <v>13</v>
      </c>
      <c r="K861">
        <v>0.3</v>
      </c>
      <c r="L861">
        <v>0.4</v>
      </c>
      <c r="M861">
        <v>1</v>
      </c>
      <c r="N861">
        <v>0</v>
      </c>
      <c r="O861">
        <v>2</v>
      </c>
      <c r="P861">
        <v>15863</v>
      </c>
      <c r="Q861" s="8" t="str" cm="1">
        <f t="array" ref="Q861">IF(AND(B861="",D861="",G861:H861="",J861:P861),"",IF(OR(B861="",D861="",AND(D861&lt;&gt;"A",D861&lt;&gt;"B",D861&lt;&gt;"C",D861&lt;&gt;"D",D861&lt;&gt;"U"),G861&lt;0,H861&lt;G861,AND(J861&lt;&gt;"BC",J861&lt;&gt;"SG",J861&lt;&gt;"KQ",J861&lt;&gt;"R"),J861="",K861="",L861="",L861&lt; 0,OR(M861="",M861&gt;15),OR(N861="",N861&gt;15),O861="",P861=""),"ERROR - Please check inputs",""))</f>
        <v/>
      </c>
      <c r="R861" s="8" cm="1">
        <f t="array" ref="R861">IF(AND(B861:D861="",G861:P861=""),"",H861-G861)</f>
        <v>100</v>
      </c>
      <c r="S861" s="8" cm="1">
        <f t="array" ref="S861">IF(AND(B861:D861="",G861:P861=""),"",P861*R861/1000*365)</f>
        <v>578999.5</v>
      </c>
      <c r="T861" s="8" cm="1">
        <f t="array" ref="T861">IF(AND(B861:D861="",G861:P861=""),"",MAX(0,K861-L861))</f>
        <v>0</v>
      </c>
      <c r="U861" s="8" cm="1">
        <f t="array" ref="U861">IF(AND(B861:D861="",G861:P861=""),"",VLOOKUP(J861,ABen_Rates,3,FALSE)*T861*S861)</f>
        <v>0</v>
      </c>
      <c r="V861" s="8" cm="1">
        <f t="array" ref="V861">IF(AND(B861:D861="",G861:P861=""),"",VLOOKUP(D861,Treatment_Life,2,FALSE)*U861)</f>
        <v>0</v>
      </c>
      <c r="W861" s="8" cm="1">
        <f t="array" ref="W861">IF(AND(B861:D861="",G861:P861=""),"",(H861-G861)*O861*Lane_Width*Cost_m2)</f>
        <v>4320</v>
      </c>
      <c r="X861" s="8" cm="1">
        <f t="array" ref="X861">IF(AND(B861:D861="",G861:P861=""),"",V861*Av_Cost_Coll/W861)</f>
        <v>0</v>
      </c>
      <c r="Y861" s="8" cm="1">
        <f t="array" ref="Y861">IF(AND(B861:D861="",G861:P861=""),"",VLOOKUP(CONCATENATE(M861,"-",N861),Likelihood,2,FALSE))</f>
        <v>43</v>
      </c>
      <c r="Z861" s="8" t="str" cm="1">
        <f t="array" ref="Z861">IF(AND(B861:D861="",G861:P861=""),"",IF(X861&gt;=2,IF(Y861&gt;50,"P1","P3"),IF(X861&gt;0,IF(Y861&gt;50,"P2","P5"),IF(Y861&gt;50,"P4","P6"))))</f>
        <v>P6</v>
      </c>
    </row>
    <row r="862" spans="1:26" x14ac:dyDescent="0.35">
      <c r="A862" t="s">
        <v>197</v>
      </c>
      <c r="B862">
        <v>861</v>
      </c>
      <c r="C862" t="s">
        <v>370</v>
      </c>
      <c r="D862" t="s">
        <v>55</v>
      </c>
      <c r="E862" s="5" t="s">
        <v>112</v>
      </c>
      <c r="F862" s="5" t="s">
        <v>171</v>
      </c>
      <c r="G862">
        <v>219</v>
      </c>
      <c r="H862">
        <v>278</v>
      </c>
      <c r="I862" t="s">
        <v>154</v>
      </c>
      <c r="J862" t="s">
        <v>13</v>
      </c>
      <c r="K862">
        <v>0.3</v>
      </c>
      <c r="L862">
        <v>0.38</v>
      </c>
      <c r="M862">
        <v>2</v>
      </c>
      <c r="N862">
        <v>0</v>
      </c>
      <c r="O862">
        <v>2</v>
      </c>
      <c r="P862">
        <v>15863</v>
      </c>
      <c r="Q862" s="8" t="str" cm="1">
        <f t="array" ref="Q862">IF(AND(B862="",D862="",G862:H862="",J862:P862),"",IF(OR(B862="",D862="",AND(D862&lt;&gt;"A",D862&lt;&gt;"B",D862&lt;&gt;"C",D862&lt;&gt;"D",D862&lt;&gt;"U"),G862&lt;0,H862&lt;G862,AND(J862&lt;&gt;"BC",J862&lt;&gt;"SG",J862&lt;&gt;"KQ",J862&lt;&gt;"R"),J862="",K862="",L862="",L862&lt; 0,OR(M862="",M862&gt;15),OR(N862="",N862&gt;15),O862="",P862=""),"ERROR - Please check inputs",""))</f>
        <v/>
      </c>
      <c r="R862" s="8" cm="1">
        <f t="array" ref="R862">IF(AND(B862:D862="",G862:P862=""),"",H862-G862)</f>
        <v>59</v>
      </c>
      <c r="S862" s="8" cm="1">
        <f t="array" ref="S862">IF(AND(B862:D862="",G862:P862=""),"",P862*R862/1000*365)</f>
        <v>341609.70500000002</v>
      </c>
      <c r="T862" s="8" cm="1">
        <f t="array" ref="T862">IF(AND(B862:D862="",G862:P862=""),"",MAX(0,K862-L862))</f>
        <v>0</v>
      </c>
      <c r="U862" s="8" cm="1">
        <f t="array" ref="U862">IF(AND(B862:D862="",G862:P862=""),"",VLOOKUP(J862,ABen_Rates,3,FALSE)*T862*S862)</f>
        <v>0</v>
      </c>
      <c r="V862" s="8" cm="1">
        <f t="array" ref="V862">IF(AND(B862:D862="",G862:P862=""),"",VLOOKUP(D862,Treatment_Life,2,FALSE)*U862)</f>
        <v>0</v>
      </c>
      <c r="W862" s="8" cm="1">
        <f t="array" ref="W862">IF(AND(B862:D862="",G862:P862=""),"",(H862-G862)*O862*Lane_Width*Cost_m2)</f>
        <v>2548.8000000000002</v>
      </c>
      <c r="X862" s="8" cm="1">
        <f t="array" ref="X862">IF(AND(B862:D862="",G862:P862=""),"",V862*Av_Cost_Coll/W862)</f>
        <v>0</v>
      </c>
      <c r="Y862" s="8" cm="1">
        <f t="array" ref="Y862">IF(AND(B862:D862="",G862:P862=""),"",VLOOKUP(CONCATENATE(M862,"-",N862),Likelihood,2,FALSE))</f>
        <v>36</v>
      </c>
      <c r="Z862" s="8" t="str" cm="1">
        <f t="array" ref="Z862">IF(AND(B862:D862="",G862:P862=""),"",IF(X862&gt;=2,IF(Y862&gt;50,"P1","P3"),IF(X862&gt;0,IF(Y862&gt;50,"P2","P5"),IF(Y862&gt;50,"P4","P6"))))</f>
        <v>P6</v>
      </c>
    </row>
    <row r="863" spans="1:26" x14ac:dyDescent="0.35">
      <c r="A863" t="s">
        <v>197</v>
      </c>
      <c r="B863">
        <v>862</v>
      </c>
      <c r="C863" t="s">
        <v>370</v>
      </c>
      <c r="D863" t="s">
        <v>55</v>
      </c>
      <c r="E863" s="5" t="s">
        <v>112</v>
      </c>
      <c r="F863" s="5" t="s">
        <v>171</v>
      </c>
      <c r="G863">
        <v>278</v>
      </c>
      <c r="H863">
        <v>350</v>
      </c>
      <c r="I863" t="s">
        <v>154</v>
      </c>
      <c r="J863" t="s">
        <v>13</v>
      </c>
      <c r="K863">
        <v>0.3</v>
      </c>
      <c r="L863">
        <v>0.44</v>
      </c>
      <c r="M863">
        <v>2</v>
      </c>
      <c r="N863">
        <v>0</v>
      </c>
      <c r="O863">
        <v>2</v>
      </c>
      <c r="P863">
        <v>15863</v>
      </c>
      <c r="Q863" s="8" t="str" cm="1">
        <f t="array" ref="Q863">IF(AND(B863="",D863="",G863:H863="",J863:P863),"",IF(OR(B863="",D863="",AND(D863&lt;&gt;"A",D863&lt;&gt;"B",D863&lt;&gt;"C",D863&lt;&gt;"D",D863&lt;&gt;"U"),G863&lt;0,H863&lt;G863,AND(J863&lt;&gt;"BC",J863&lt;&gt;"SG",J863&lt;&gt;"KQ",J863&lt;&gt;"R"),J863="",K863="",L863="",L863&lt; 0,OR(M863="",M863&gt;15),OR(N863="",N863&gt;15),O863="",P863=""),"ERROR - Please check inputs",""))</f>
        <v/>
      </c>
      <c r="R863" s="8" cm="1">
        <f t="array" ref="R863">IF(AND(B863:D863="",G863:P863=""),"",H863-G863)</f>
        <v>72</v>
      </c>
      <c r="S863" s="8" cm="1">
        <f t="array" ref="S863">IF(AND(B863:D863="",G863:P863=""),"",P863*R863/1000*365)</f>
        <v>416879.64</v>
      </c>
      <c r="T863" s="8" cm="1">
        <f t="array" ref="T863">IF(AND(B863:D863="",G863:P863=""),"",MAX(0,K863-L863))</f>
        <v>0</v>
      </c>
      <c r="U863" s="8" cm="1">
        <f t="array" ref="U863">IF(AND(B863:D863="",G863:P863=""),"",VLOOKUP(J863,ABen_Rates,3,FALSE)*T863*S863)</f>
        <v>0</v>
      </c>
      <c r="V863" s="8" cm="1">
        <f t="array" ref="V863">IF(AND(B863:D863="",G863:P863=""),"",VLOOKUP(D863,Treatment_Life,2,FALSE)*U863)</f>
        <v>0</v>
      </c>
      <c r="W863" s="8" cm="1">
        <f t="array" ref="W863">IF(AND(B863:D863="",G863:P863=""),"",(H863-G863)*O863*Lane_Width*Cost_m2)</f>
        <v>3110.3999999999996</v>
      </c>
      <c r="X863" s="8" cm="1">
        <f t="array" ref="X863">IF(AND(B863:D863="",G863:P863=""),"",V863*Av_Cost_Coll/W863)</f>
        <v>0</v>
      </c>
      <c r="Y863" s="8" cm="1">
        <f t="array" ref="Y863">IF(AND(B863:D863="",G863:P863=""),"",VLOOKUP(CONCATENATE(M863,"-",N863),Likelihood,2,FALSE))</f>
        <v>36</v>
      </c>
      <c r="Z863" s="8" t="str" cm="1">
        <f t="array" ref="Z863">IF(AND(B863:D863="",G863:P863=""),"",IF(X863&gt;=2,IF(Y863&gt;50,"P1","P3"),IF(X863&gt;0,IF(Y863&gt;50,"P2","P5"),IF(Y863&gt;50,"P4","P6"))))</f>
        <v>P6</v>
      </c>
    </row>
    <row r="864" spans="1:26" x14ac:dyDescent="0.35">
      <c r="A864" t="s">
        <v>197</v>
      </c>
      <c r="B864">
        <v>863</v>
      </c>
      <c r="C864" t="s">
        <v>371</v>
      </c>
      <c r="D864" t="s">
        <v>55</v>
      </c>
      <c r="E864" s="5" t="s">
        <v>112</v>
      </c>
      <c r="F864" s="5" t="s">
        <v>153</v>
      </c>
      <c r="G864">
        <v>0</v>
      </c>
      <c r="H864">
        <v>48</v>
      </c>
      <c r="I864" t="s">
        <v>154</v>
      </c>
      <c r="J864" t="s">
        <v>13</v>
      </c>
      <c r="K864">
        <v>0.3</v>
      </c>
      <c r="L864">
        <v>0.44900000000000001</v>
      </c>
      <c r="M864">
        <v>0</v>
      </c>
      <c r="N864">
        <v>0</v>
      </c>
      <c r="O864">
        <v>1</v>
      </c>
      <c r="P864">
        <v>5013</v>
      </c>
      <c r="Q864" s="8" t="str" cm="1">
        <f t="array" ref="Q864">IF(AND(B864="",D864="",G864:H864="",J864:P864),"",IF(OR(B864="",D864="",AND(D864&lt;&gt;"A",D864&lt;&gt;"B",D864&lt;&gt;"C",D864&lt;&gt;"D",D864&lt;&gt;"U"),G864&lt;0,H864&lt;G864,AND(J864&lt;&gt;"BC",J864&lt;&gt;"SG",J864&lt;&gt;"KQ",J864&lt;&gt;"R"),J864="",K864="",L864="",L864&lt; 0,OR(M864="",M864&gt;15),OR(N864="",N864&gt;15),O864="",P864=""),"ERROR - Please check inputs",""))</f>
        <v/>
      </c>
      <c r="R864" s="8" cm="1">
        <f t="array" ref="R864">IF(AND(B864:D864="",G864:P864=""),"",H864-G864)</f>
        <v>48</v>
      </c>
      <c r="S864" s="8" cm="1">
        <f t="array" ref="S864">IF(AND(B864:D864="",G864:P864=""),"",P864*R864/1000*365)</f>
        <v>87827.76</v>
      </c>
      <c r="T864" s="8" cm="1">
        <f t="array" ref="T864">IF(AND(B864:D864="",G864:P864=""),"",MAX(0,K864-L864))</f>
        <v>0</v>
      </c>
      <c r="U864" s="8" cm="1">
        <f t="array" ref="U864">IF(AND(B864:D864="",G864:P864=""),"",VLOOKUP(J864,ABen_Rates,3,FALSE)*T864*S864)</f>
        <v>0</v>
      </c>
      <c r="V864" s="8" cm="1">
        <f t="array" ref="V864">IF(AND(B864:D864="",G864:P864=""),"",VLOOKUP(D864,Treatment_Life,2,FALSE)*U864)</f>
        <v>0</v>
      </c>
      <c r="W864" s="8" cm="1">
        <f t="array" ref="W864">IF(AND(B864:D864="",G864:P864=""),"",(H864-G864)*O864*Lane_Width*Cost_m2)</f>
        <v>1036.8000000000002</v>
      </c>
      <c r="X864" s="8" cm="1">
        <f t="array" ref="X864">IF(AND(B864:D864="",G864:P864=""),"",V864*Av_Cost_Coll/W864)</f>
        <v>0</v>
      </c>
      <c r="Y864" s="8" cm="1">
        <f t="array" ref="Y864">IF(AND(B864:D864="",G864:P864=""),"",VLOOKUP(CONCATENATE(M864,"-",N864),Likelihood,2,FALSE))</f>
        <v>50</v>
      </c>
      <c r="Z864" s="8" t="str" cm="1">
        <f t="array" ref="Z864">IF(AND(B864:D864="",G864:P864=""),"",IF(X864&gt;=2,IF(Y864&gt;50,"P1","P3"),IF(X864&gt;0,IF(Y864&gt;50,"P2","P5"),IF(Y864&gt;50,"P4","P6"))))</f>
        <v>P6</v>
      </c>
    </row>
    <row r="865" spans="1:26" x14ac:dyDescent="0.35">
      <c r="A865" t="s">
        <v>197</v>
      </c>
      <c r="B865">
        <v>864</v>
      </c>
      <c r="C865" t="s">
        <v>371</v>
      </c>
      <c r="D865" t="s">
        <v>55</v>
      </c>
      <c r="E865" s="5" t="s">
        <v>112</v>
      </c>
      <c r="F865" s="5" t="s">
        <v>153</v>
      </c>
      <c r="G865">
        <v>248</v>
      </c>
      <c r="H865">
        <v>455</v>
      </c>
      <c r="I865" t="s">
        <v>154</v>
      </c>
      <c r="J865" t="s">
        <v>7</v>
      </c>
      <c r="K865">
        <v>0.35</v>
      </c>
      <c r="L865">
        <v>0.376</v>
      </c>
      <c r="M865">
        <v>0</v>
      </c>
      <c r="N865">
        <v>0</v>
      </c>
      <c r="O865">
        <v>1</v>
      </c>
      <c r="P865">
        <v>5013</v>
      </c>
      <c r="Q865" s="8" t="str" cm="1">
        <f t="array" ref="Q865">IF(AND(B865="",D865="",G865:H865="",J865:P865),"",IF(OR(B865="",D865="",AND(D865&lt;&gt;"A",D865&lt;&gt;"B",D865&lt;&gt;"C",D865&lt;&gt;"D",D865&lt;&gt;"U"),G865&lt;0,H865&lt;G865,AND(J865&lt;&gt;"BC",J865&lt;&gt;"SG",J865&lt;&gt;"KQ",J865&lt;&gt;"R"),J865="",K865="",L865="",L865&lt; 0,OR(M865="",M865&gt;15),OR(N865="",N865&gt;15),O865="",P865=""),"ERROR - Please check inputs",""))</f>
        <v/>
      </c>
      <c r="R865" s="8" cm="1">
        <f t="array" ref="R865">IF(AND(B865:D865="",G865:P865=""),"",H865-G865)</f>
        <v>207</v>
      </c>
      <c r="S865" s="8" cm="1">
        <f t="array" ref="S865">IF(AND(B865:D865="",G865:P865=""),"",P865*R865/1000*365)</f>
        <v>378757.21500000003</v>
      </c>
      <c r="T865" s="8" cm="1">
        <f t="array" ref="T865">IF(AND(B865:D865="",G865:P865=""),"",MAX(0,K865-L865))</f>
        <v>0</v>
      </c>
      <c r="U865" s="8" cm="1">
        <f t="array" ref="U865">IF(AND(B865:D865="",G865:P865=""),"",VLOOKUP(J865,ABen_Rates,3,FALSE)*T865*S865)</f>
        <v>0</v>
      </c>
      <c r="V865" s="8" cm="1">
        <f t="array" ref="V865">IF(AND(B865:D865="",G865:P865=""),"",VLOOKUP(D865,Treatment_Life,2,FALSE)*U865)</f>
        <v>0</v>
      </c>
      <c r="W865" s="8" cm="1">
        <f t="array" ref="W865">IF(AND(B865:D865="",G865:P865=""),"",(H865-G865)*O865*Lane_Width*Cost_m2)</f>
        <v>4471.2000000000007</v>
      </c>
      <c r="X865" s="8" cm="1">
        <f t="array" ref="X865">IF(AND(B865:D865="",G865:P865=""),"",V865*Av_Cost_Coll/W865)</f>
        <v>0</v>
      </c>
      <c r="Y865" s="8" cm="1">
        <f t="array" ref="Y865">IF(AND(B865:D865="",G865:P865=""),"",VLOOKUP(CONCATENATE(M865,"-",N865),Likelihood,2,FALSE))</f>
        <v>50</v>
      </c>
      <c r="Z865" s="8" t="str" cm="1">
        <f t="array" ref="Z865">IF(AND(B865:D865="",G865:P865=""),"",IF(X865&gt;=2,IF(Y865&gt;50,"P1","P3"),IF(X865&gt;0,IF(Y865&gt;50,"P2","P5"),IF(Y865&gt;50,"P4","P6"))))</f>
        <v>P6</v>
      </c>
    </row>
    <row r="866" spans="1:26" x14ac:dyDescent="0.35">
      <c r="A866" t="s">
        <v>197</v>
      </c>
      <c r="B866">
        <v>865</v>
      </c>
      <c r="C866" t="s">
        <v>371</v>
      </c>
      <c r="D866" t="s">
        <v>55</v>
      </c>
      <c r="E866" s="5" t="s">
        <v>112</v>
      </c>
      <c r="F866" s="5" t="s">
        <v>153</v>
      </c>
      <c r="G866">
        <v>98</v>
      </c>
      <c r="H866">
        <v>198</v>
      </c>
      <c r="I866" t="s">
        <v>172</v>
      </c>
      <c r="J866" t="s">
        <v>7</v>
      </c>
      <c r="K866">
        <v>0.35</v>
      </c>
      <c r="L866">
        <v>0.38700000000000001</v>
      </c>
      <c r="M866">
        <v>0</v>
      </c>
      <c r="N866">
        <v>0</v>
      </c>
      <c r="O866">
        <v>1</v>
      </c>
      <c r="P866">
        <v>5013</v>
      </c>
      <c r="Q866" s="8" t="str" cm="1">
        <f t="array" ref="Q866">IF(AND(B866="",D866="",G866:H866="",J866:P866),"",IF(OR(B866="",D866="",AND(D866&lt;&gt;"A",D866&lt;&gt;"B",D866&lt;&gt;"C",D866&lt;&gt;"D",D866&lt;&gt;"U"),G866&lt;0,H866&lt;G866,AND(J866&lt;&gt;"BC",J866&lt;&gt;"SG",J866&lt;&gt;"KQ",J866&lt;&gt;"R"),J866="",K866="",L866="",L866&lt; 0,OR(M866="",M866&gt;15),OR(N866="",N866&gt;15),O866="",P866=""),"ERROR - Please check inputs",""))</f>
        <v/>
      </c>
      <c r="R866" s="8" cm="1">
        <f t="array" ref="R866">IF(AND(B866:D866="",G866:P866=""),"",H866-G866)</f>
        <v>100</v>
      </c>
      <c r="S866" s="8" cm="1">
        <f t="array" ref="S866">IF(AND(B866:D866="",G866:P866=""),"",P866*R866/1000*365)</f>
        <v>182974.5</v>
      </c>
      <c r="T866" s="8" cm="1">
        <f t="array" ref="T866">IF(AND(B866:D866="",G866:P866=""),"",MAX(0,K866-L866))</f>
        <v>0</v>
      </c>
      <c r="U866" s="8" cm="1">
        <f t="array" ref="U866">IF(AND(B866:D866="",G866:P866=""),"",VLOOKUP(J866,ABen_Rates,3,FALSE)*T866*S866)</f>
        <v>0</v>
      </c>
      <c r="V866" s="8" cm="1">
        <f t="array" ref="V866">IF(AND(B866:D866="",G866:P866=""),"",VLOOKUP(D866,Treatment_Life,2,FALSE)*U866)</f>
        <v>0</v>
      </c>
      <c r="W866" s="8" cm="1">
        <f t="array" ref="W866">IF(AND(B866:D866="",G866:P866=""),"",(H866-G866)*O866*Lane_Width*Cost_m2)</f>
        <v>2160</v>
      </c>
      <c r="X866" s="8" cm="1">
        <f t="array" ref="X866">IF(AND(B866:D866="",G866:P866=""),"",V866*Av_Cost_Coll/W866)</f>
        <v>0</v>
      </c>
      <c r="Y866" s="8" cm="1">
        <f t="array" ref="Y866">IF(AND(B866:D866="",G866:P866=""),"",VLOOKUP(CONCATENATE(M866,"-",N866),Likelihood,2,FALSE))</f>
        <v>50</v>
      </c>
      <c r="Z866" s="8" t="str" cm="1">
        <f t="array" ref="Z866">IF(AND(B866:D866="",G866:P866=""),"",IF(X866&gt;=2,IF(Y866&gt;50,"P1","P3"),IF(X866&gt;0,IF(Y866&gt;50,"P2","P5"),IF(Y866&gt;50,"P4","P6"))))</f>
        <v>P6</v>
      </c>
    </row>
    <row r="867" spans="1:26" x14ac:dyDescent="0.35">
      <c r="A867" t="s">
        <v>197</v>
      </c>
      <c r="B867">
        <v>866</v>
      </c>
      <c r="C867" t="s">
        <v>371</v>
      </c>
      <c r="D867" t="s">
        <v>55</v>
      </c>
      <c r="E867" s="5" t="s">
        <v>112</v>
      </c>
      <c r="F867" s="5" t="s">
        <v>153</v>
      </c>
      <c r="G867">
        <v>198</v>
      </c>
      <c r="H867">
        <v>505</v>
      </c>
      <c r="I867" t="s">
        <v>172</v>
      </c>
      <c r="J867" t="s">
        <v>7</v>
      </c>
      <c r="K867">
        <v>0.35</v>
      </c>
      <c r="L867">
        <v>0.31000000000000005</v>
      </c>
      <c r="M867">
        <v>0</v>
      </c>
      <c r="N867">
        <v>0</v>
      </c>
      <c r="O867">
        <v>1</v>
      </c>
      <c r="P867">
        <v>5013</v>
      </c>
      <c r="Q867" s="8" t="str" cm="1">
        <f t="array" ref="Q867">IF(AND(B867="",D867="",G867:H867="",J867:P867),"",IF(OR(B867="",D867="",AND(D867&lt;&gt;"A",D867&lt;&gt;"B",D867&lt;&gt;"C",D867&lt;&gt;"D",D867&lt;&gt;"U"),G867&lt;0,H867&lt;G867,AND(J867&lt;&gt;"BC",J867&lt;&gt;"SG",J867&lt;&gt;"KQ",J867&lt;&gt;"R"),J867="",K867="",L867="",L867&lt; 0,OR(M867="",M867&gt;15),OR(N867="",N867&gt;15),O867="",P867=""),"ERROR - Please check inputs",""))</f>
        <v/>
      </c>
      <c r="R867" s="8" cm="1">
        <f t="array" ref="R867">IF(AND(B867:D867="",G867:P867=""),"",H867-G867)</f>
        <v>307</v>
      </c>
      <c r="S867" s="8" cm="1">
        <f t="array" ref="S867">IF(AND(B867:D867="",G867:P867=""),"",P867*R867/1000*365)</f>
        <v>561731.71499999997</v>
      </c>
      <c r="T867" s="8" cm="1">
        <f t="array" ref="T867">IF(AND(B867:D867="",G867:P867=""),"",MAX(0,K867-L867))</f>
        <v>3.9999999999999925E-2</v>
      </c>
      <c r="U867" s="8" cm="1">
        <f t="array" ref="U867">IF(AND(B867:D867="",G867:P867=""),"",VLOOKUP(J867,ABen_Rates,3,FALSE)*T867*S867)</f>
        <v>8.4484449935999829E-3</v>
      </c>
      <c r="V867" s="8" cm="1">
        <f t="array" ref="V867">IF(AND(B867:D867="",G867:P867=""),"",VLOOKUP(D867,Treatment_Life,2,FALSE)*U867)</f>
        <v>9.2932894929599816E-2</v>
      </c>
      <c r="W867" s="8" cm="1">
        <f t="array" ref="W867">IF(AND(B867:D867="",G867:P867=""),"",(H867-G867)*O867*Lane_Width*Cost_m2)</f>
        <v>6631.2000000000007</v>
      </c>
      <c r="X867" s="8" cm="1">
        <f t="array" ref="X867">IF(AND(B867:D867="",G867:P867=""),"",V867*Av_Cost_Coll/W867)</f>
        <v>1.8682297961726628</v>
      </c>
      <c r="Y867" s="8" cm="1">
        <f t="array" ref="Y867">IF(AND(B867:D867="",G867:P867=""),"",VLOOKUP(CONCATENATE(M867,"-",N867),Likelihood,2,FALSE))</f>
        <v>50</v>
      </c>
      <c r="Z867" s="8" t="str" cm="1">
        <f t="array" ref="Z867">IF(AND(B867:D867="",G867:P867=""),"",IF(X867&gt;=2,IF(Y867&gt;50,"P1","P3"),IF(X867&gt;0,IF(Y867&gt;50,"P2","P5"),IF(Y867&gt;50,"P4","P6"))))</f>
        <v>P5</v>
      </c>
    </row>
    <row r="868" spans="1:26" x14ac:dyDescent="0.35">
      <c r="A868" t="s">
        <v>197</v>
      </c>
      <c r="B868">
        <v>867</v>
      </c>
      <c r="C868" t="s">
        <v>371</v>
      </c>
      <c r="D868" t="s">
        <v>55</v>
      </c>
      <c r="E868" s="5" t="s">
        <v>112</v>
      </c>
      <c r="F868" s="5" t="s">
        <v>153</v>
      </c>
      <c r="G868">
        <v>505</v>
      </c>
      <c r="H868">
        <v>519</v>
      </c>
      <c r="I868" t="s">
        <v>172</v>
      </c>
      <c r="J868" t="s">
        <v>13</v>
      </c>
      <c r="K868">
        <v>0.3</v>
      </c>
      <c r="L868">
        <v>0.37</v>
      </c>
      <c r="M868">
        <v>0</v>
      </c>
      <c r="N868">
        <v>0</v>
      </c>
      <c r="O868">
        <v>1</v>
      </c>
      <c r="P868">
        <v>5013</v>
      </c>
      <c r="Q868" s="8" t="str" cm="1">
        <f t="array" ref="Q868">IF(AND(B868="",D868="",G868:H868="",J868:P868),"",IF(OR(B868="",D868="",AND(D868&lt;&gt;"A",D868&lt;&gt;"B",D868&lt;&gt;"C",D868&lt;&gt;"D",D868&lt;&gt;"U"),G868&lt;0,H868&lt;G868,AND(J868&lt;&gt;"BC",J868&lt;&gt;"SG",J868&lt;&gt;"KQ",J868&lt;&gt;"R"),J868="",K868="",L868="",L868&lt; 0,OR(M868="",M868&gt;15),OR(N868="",N868&gt;15),O868="",P868=""),"ERROR - Please check inputs",""))</f>
        <v/>
      </c>
      <c r="R868" s="8" cm="1">
        <f t="array" ref="R868">IF(AND(B868:D868="",G868:P868=""),"",H868-G868)</f>
        <v>14</v>
      </c>
      <c r="S868" s="8" cm="1">
        <f t="array" ref="S868">IF(AND(B868:D868="",G868:P868=""),"",P868*R868/1000*365)</f>
        <v>25616.43</v>
      </c>
      <c r="T868" s="8" cm="1">
        <f t="array" ref="T868">IF(AND(B868:D868="",G868:P868=""),"",MAX(0,K868-L868))</f>
        <v>0</v>
      </c>
      <c r="U868" s="8" cm="1">
        <f t="array" ref="U868">IF(AND(B868:D868="",G868:P868=""),"",VLOOKUP(J868,ABen_Rates,3,FALSE)*T868*S868)</f>
        <v>0</v>
      </c>
      <c r="V868" s="8" cm="1">
        <f t="array" ref="V868">IF(AND(B868:D868="",G868:P868=""),"",VLOOKUP(D868,Treatment_Life,2,FALSE)*U868)</f>
        <v>0</v>
      </c>
      <c r="W868" s="8" cm="1">
        <f t="array" ref="W868">IF(AND(B868:D868="",G868:P868=""),"",(H868-G868)*O868*Lane_Width*Cost_m2)</f>
        <v>302.39999999999998</v>
      </c>
      <c r="X868" s="8" cm="1">
        <f t="array" ref="X868">IF(AND(B868:D868="",G868:P868=""),"",V868*Av_Cost_Coll/W868)</f>
        <v>0</v>
      </c>
      <c r="Y868" s="8" cm="1">
        <f t="array" ref="Y868">IF(AND(B868:D868="",G868:P868=""),"",VLOOKUP(CONCATENATE(M868,"-",N868),Likelihood,2,FALSE))</f>
        <v>50</v>
      </c>
      <c r="Z868" s="8" t="str" cm="1">
        <f t="array" ref="Z868">IF(AND(B868:D868="",G868:P868=""),"",IF(X868&gt;=2,IF(Y868&gt;50,"P1","P3"),IF(X868&gt;0,IF(Y868&gt;50,"P2","P5"),IF(Y868&gt;50,"P4","P6"))))</f>
        <v>P6</v>
      </c>
    </row>
    <row r="869" spans="1:26" x14ac:dyDescent="0.35">
      <c r="A869" t="s">
        <v>197</v>
      </c>
      <c r="B869">
        <v>868</v>
      </c>
      <c r="C869" t="s">
        <v>372</v>
      </c>
      <c r="D869" t="s">
        <v>55</v>
      </c>
      <c r="E869" s="5" t="s">
        <v>112</v>
      </c>
      <c r="F869" s="5" t="s">
        <v>153</v>
      </c>
      <c r="G869">
        <v>0</v>
      </c>
      <c r="H869">
        <v>40</v>
      </c>
      <c r="I869" t="s">
        <v>154</v>
      </c>
      <c r="J869" t="s">
        <v>13</v>
      </c>
      <c r="K869">
        <v>0.3</v>
      </c>
      <c r="L869">
        <v>0.38</v>
      </c>
      <c r="M869">
        <v>1</v>
      </c>
      <c r="N869">
        <v>0</v>
      </c>
      <c r="O869">
        <v>1</v>
      </c>
      <c r="P869">
        <v>3700</v>
      </c>
      <c r="Q869" s="8" t="str" cm="1">
        <f t="array" ref="Q869">IF(AND(B869="",D869="",G869:H869="",J869:P869),"",IF(OR(B869="",D869="",AND(D869&lt;&gt;"A",D869&lt;&gt;"B",D869&lt;&gt;"C",D869&lt;&gt;"D",D869&lt;&gt;"U"),G869&lt;0,H869&lt;G869,AND(J869&lt;&gt;"BC",J869&lt;&gt;"SG",J869&lt;&gt;"KQ",J869&lt;&gt;"R"),J869="",K869="",L869="",L869&lt; 0,OR(M869="",M869&gt;15),OR(N869="",N869&gt;15),O869="",P869=""),"ERROR - Please check inputs",""))</f>
        <v/>
      </c>
      <c r="R869" s="8" cm="1">
        <f t="array" ref="R869">IF(AND(B869:D869="",G869:P869=""),"",H869-G869)</f>
        <v>40</v>
      </c>
      <c r="S869" s="8" cm="1">
        <f t="array" ref="S869">IF(AND(B869:D869="",G869:P869=""),"",P869*R869/1000*365)</f>
        <v>54020</v>
      </c>
      <c r="T869" s="8" cm="1">
        <f t="array" ref="T869">IF(AND(B869:D869="",G869:P869=""),"",MAX(0,K869-L869))</f>
        <v>0</v>
      </c>
      <c r="U869" s="8" cm="1">
        <f t="array" ref="U869">IF(AND(B869:D869="",G869:P869=""),"",VLOOKUP(J869,ABen_Rates,3,FALSE)*T869*S869)</f>
        <v>0</v>
      </c>
      <c r="V869" s="8" cm="1">
        <f t="array" ref="V869">IF(AND(B869:D869="",G869:P869=""),"",VLOOKUP(D869,Treatment_Life,2,FALSE)*U869)</f>
        <v>0</v>
      </c>
      <c r="W869" s="8" cm="1">
        <f t="array" ref="W869">IF(AND(B869:D869="",G869:P869=""),"",(H869-G869)*O869*Lane_Width*Cost_m2)</f>
        <v>864</v>
      </c>
      <c r="X869" s="8" cm="1">
        <f t="array" ref="X869">IF(AND(B869:D869="",G869:P869=""),"",V869*Av_Cost_Coll/W869)</f>
        <v>0</v>
      </c>
      <c r="Y869" s="8" cm="1">
        <f t="array" ref="Y869">IF(AND(B869:D869="",G869:P869=""),"",VLOOKUP(CONCATENATE(M869,"-",N869),Likelihood,2,FALSE))</f>
        <v>43</v>
      </c>
      <c r="Z869" s="8" t="str" cm="1">
        <f t="array" ref="Z869">IF(AND(B869:D869="",G869:P869=""),"",IF(X869&gt;=2,IF(Y869&gt;50,"P1","P3"),IF(X869&gt;0,IF(Y869&gt;50,"P2","P5"),IF(Y869&gt;50,"P4","P6"))))</f>
        <v>P6</v>
      </c>
    </row>
    <row r="870" spans="1:26" x14ac:dyDescent="0.35">
      <c r="A870" t="s">
        <v>197</v>
      </c>
      <c r="B870">
        <v>869</v>
      </c>
      <c r="C870" t="s">
        <v>372</v>
      </c>
      <c r="D870" t="s">
        <v>55</v>
      </c>
      <c r="E870" s="5" t="s">
        <v>112</v>
      </c>
      <c r="F870" s="5" t="s">
        <v>153</v>
      </c>
      <c r="G870">
        <v>279</v>
      </c>
      <c r="H870">
        <v>357</v>
      </c>
      <c r="I870" t="s">
        <v>154</v>
      </c>
      <c r="J870" t="s">
        <v>13</v>
      </c>
      <c r="K870">
        <v>0.3</v>
      </c>
      <c r="L870">
        <v>0.38400000000000001</v>
      </c>
      <c r="M870">
        <v>0</v>
      </c>
      <c r="N870">
        <v>0</v>
      </c>
      <c r="O870">
        <v>1</v>
      </c>
      <c r="P870">
        <v>3700</v>
      </c>
      <c r="Q870" s="8" t="str" cm="1">
        <f t="array" ref="Q870">IF(AND(B870="",D870="",G870:H870="",J870:P870),"",IF(OR(B870="",D870="",AND(D870&lt;&gt;"A",D870&lt;&gt;"B",D870&lt;&gt;"C",D870&lt;&gt;"D",D870&lt;&gt;"U"),G870&lt;0,H870&lt;G870,AND(J870&lt;&gt;"BC",J870&lt;&gt;"SG",J870&lt;&gt;"KQ",J870&lt;&gt;"R"),J870="",K870="",L870="",L870&lt; 0,OR(M870="",M870&gt;15),OR(N870="",N870&gt;15),O870="",P870=""),"ERROR - Please check inputs",""))</f>
        <v/>
      </c>
      <c r="R870" s="8" cm="1">
        <f t="array" ref="R870">IF(AND(B870:D870="",G870:P870=""),"",H870-G870)</f>
        <v>78</v>
      </c>
      <c r="S870" s="8" cm="1">
        <f t="array" ref="S870">IF(AND(B870:D870="",G870:P870=""),"",P870*R870/1000*365)</f>
        <v>105339.00000000001</v>
      </c>
      <c r="T870" s="8" cm="1">
        <f t="array" ref="T870">IF(AND(B870:D870="",G870:P870=""),"",MAX(0,K870-L870))</f>
        <v>0</v>
      </c>
      <c r="U870" s="8" cm="1">
        <f t="array" ref="U870">IF(AND(B870:D870="",G870:P870=""),"",VLOOKUP(J870,ABen_Rates,3,FALSE)*T870*S870)</f>
        <v>0</v>
      </c>
      <c r="V870" s="8" cm="1">
        <f t="array" ref="V870">IF(AND(B870:D870="",G870:P870=""),"",VLOOKUP(D870,Treatment_Life,2,FALSE)*U870)</f>
        <v>0</v>
      </c>
      <c r="W870" s="8" cm="1">
        <f t="array" ref="W870">IF(AND(B870:D870="",G870:P870=""),"",(H870-G870)*O870*Lane_Width*Cost_m2)</f>
        <v>1684.8000000000002</v>
      </c>
      <c r="X870" s="8" cm="1">
        <f t="array" ref="X870">IF(AND(B870:D870="",G870:P870=""),"",V870*Av_Cost_Coll/W870)</f>
        <v>0</v>
      </c>
      <c r="Y870" s="8" cm="1">
        <f t="array" ref="Y870">IF(AND(B870:D870="",G870:P870=""),"",VLOOKUP(CONCATENATE(M870,"-",N870),Likelihood,2,FALSE))</f>
        <v>50</v>
      </c>
      <c r="Z870" s="8" t="str" cm="1">
        <f t="array" ref="Z870">IF(AND(B870:D870="",G870:P870=""),"",IF(X870&gt;=2,IF(Y870&gt;50,"P1","P3"),IF(X870&gt;0,IF(Y870&gt;50,"P2","P5"),IF(Y870&gt;50,"P4","P6"))))</f>
        <v>P6</v>
      </c>
    </row>
    <row r="871" spans="1:26" x14ac:dyDescent="0.35">
      <c r="A871" t="s">
        <v>197</v>
      </c>
      <c r="B871">
        <v>870</v>
      </c>
      <c r="C871" t="s">
        <v>372</v>
      </c>
      <c r="D871" t="s">
        <v>55</v>
      </c>
      <c r="E871" s="5" t="s">
        <v>112</v>
      </c>
      <c r="F871" s="5" t="s">
        <v>153</v>
      </c>
      <c r="G871">
        <v>482</v>
      </c>
      <c r="H871">
        <v>675</v>
      </c>
      <c r="I871" t="s">
        <v>154</v>
      </c>
      <c r="J871" t="s">
        <v>13</v>
      </c>
      <c r="K871">
        <v>0.3</v>
      </c>
      <c r="L871">
        <v>0.36</v>
      </c>
      <c r="M871">
        <v>0</v>
      </c>
      <c r="N871">
        <v>0</v>
      </c>
      <c r="O871">
        <v>1</v>
      </c>
      <c r="P871">
        <v>3700</v>
      </c>
      <c r="Q871" s="8" t="str" cm="1">
        <f t="array" ref="Q871">IF(AND(B871="",D871="",G871:H871="",J871:P871),"",IF(OR(B871="",D871="",AND(D871&lt;&gt;"A",D871&lt;&gt;"B",D871&lt;&gt;"C",D871&lt;&gt;"D",D871&lt;&gt;"U"),G871&lt;0,H871&lt;G871,AND(J871&lt;&gt;"BC",J871&lt;&gt;"SG",J871&lt;&gt;"KQ",J871&lt;&gt;"R"),J871="",K871="",L871="",L871&lt; 0,OR(M871="",M871&gt;15),OR(N871="",N871&gt;15),O871="",P871=""),"ERROR - Please check inputs",""))</f>
        <v/>
      </c>
      <c r="R871" s="8" cm="1">
        <f t="array" ref="R871">IF(AND(B871:D871="",G871:P871=""),"",H871-G871)</f>
        <v>193</v>
      </c>
      <c r="S871" s="8" cm="1">
        <f t="array" ref="S871">IF(AND(B871:D871="",G871:P871=""),"",P871*R871/1000*365)</f>
        <v>260646.5</v>
      </c>
      <c r="T871" s="8" cm="1">
        <f t="array" ref="T871">IF(AND(B871:D871="",G871:P871=""),"",MAX(0,K871-L871))</f>
        <v>0</v>
      </c>
      <c r="U871" s="8" cm="1">
        <f t="array" ref="U871">IF(AND(B871:D871="",G871:P871=""),"",VLOOKUP(J871,ABen_Rates,3,FALSE)*T871*S871)</f>
        <v>0</v>
      </c>
      <c r="V871" s="8" cm="1">
        <f t="array" ref="V871">IF(AND(B871:D871="",G871:P871=""),"",VLOOKUP(D871,Treatment_Life,2,FALSE)*U871)</f>
        <v>0</v>
      </c>
      <c r="W871" s="8" cm="1">
        <f t="array" ref="W871">IF(AND(B871:D871="",G871:P871=""),"",(H871-G871)*O871*Lane_Width*Cost_m2)</f>
        <v>4168.8</v>
      </c>
      <c r="X871" s="8" cm="1">
        <f t="array" ref="X871">IF(AND(B871:D871="",G871:P871=""),"",V871*Av_Cost_Coll/W871)</f>
        <v>0</v>
      </c>
      <c r="Y871" s="8" cm="1">
        <f t="array" ref="Y871">IF(AND(B871:D871="",G871:P871=""),"",VLOOKUP(CONCATENATE(M871,"-",N871),Likelihood,2,FALSE))</f>
        <v>50</v>
      </c>
      <c r="Z871" s="8" t="str" cm="1">
        <f t="array" ref="Z871">IF(AND(B871:D871="",G871:P871=""),"",IF(X871&gt;=2,IF(Y871&gt;50,"P1","P3"),IF(X871&gt;0,IF(Y871&gt;50,"P2","P5"),IF(Y871&gt;50,"P4","P6"))))</f>
        <v>P6</v>
      </c>
    </row>
    <row r="872" spans="1:26" x14ac:dyDescent="0.35">
      <c r="A872" t="s">
        <v>197</v>
      </c>
      <c r="B872">
        <v>871</v>
      </c>
      <c r="C872" t="s">
        <v>372</v>
      </c>
      <c r="D872" t="s">
        <v>55</v>
      </c>
      <c r="E872" s="5" t="s">
        <v>112</v>
      </c>
      <c r="F872" s="5" t="s">
        <v>153</v>
      </c>
      <c r="G872">
        <v>875</v>
      </c>
      <c r="H872">
        <v>975</v>
      </c>
      <c r="I872" t="s">
        <v>154</v>
      </c>
      <c r="J872" t="s">
        <v>7</v>
      </c>
      <c r="K872">
        <v>0.35</v>
      </c>
      <c r="L872">
        <v>0.31100000000000005</v>
      </c>
      <c r="M872">
        <v>2</v>
      </c>
      <c r="N872">
        <v>1</v>
      </c>
      <c r="O872">
        <v>1</v>
      </c>
      <c r="P872">
        <v>3700</v>
      </c>
      <c r="Q872" s="8" t="str" cm="1">
        <f t="array" ref="Q872">IF(AND(B872="",D872="",G872:H872="",J872:P872),"",IF(OR(B872="",D872="",AND(D872&lt;&gt;"A",D872&lt;&gt;"B",D872&lt;&gt;"C",D872&lt;&gt;"D",D872&lt;&gt;"U"),G872&lt;0,H872&lt;G872,AND(J872&lt;&gt;"BC",J872&lt;&gt;"SG",J872&lt;&gt;"KQ",J872&lt;&gt;"R"),J872="",K872="",L872="",L872&lt; 0,OR(M872="",M872&gt;15),OR(N872="",N872&gt;15),O872="",P872=""),"ERROR - Please check inputs",""))</f>
        <v/>
      </c>
      <c r="R872" s="8" cm="1">
        <f t="array" ref="R872">IF(AND(B872:D872="",G872:P872=""),"",H872-G872)</f>
        <v>100</v>
      </c>
      <c r="S872" s="8" cm="1">
        <f t="array" ref="S872">IF(AND(B872:D872="",G872:P872=""),"",P872*R872/1000*365)</f>
        <v>135050</v>
      </c>
      <c r="T872" s="8" cm="1">
        <f t="array" ref="T872">IF(AND(B872:D872="",G872:P872=""),"",MAX(0,K872-L872))</f>
        <v>3.8999999999999924E-2</v>
      </c>
      <c r="U872" s="8" cm="1">
        <f t="array" ref="U872">IF(AND(B872:D872="",G872:P872=""),"",VLOOKUP(J872,ABen_Rates,3,FALSE)*T872*S872)</f>
        <v>1.9803731999999958E-3</v>
      </c>
      <c r="V872" s="8" cm="1">
        <f t="array" ref="V872">IF(AND(B872:D872="",G872:P872=""),"",VLOOKUP(D872,Treatment_Life,2,FALSE)*U872)</f>
        <v>2.1784105199999956E-2</v>
      </c>
      <c r="W872" s="8" cm="1">
        <f t="array" ref="W872">IF(AND(B872:D872="",G872:P872=""),"",(H872-G872)*O872*Lane_Width*Cost_m2)</f>
        <v>2160</v>
      </c>
      <c r="X872" s="8" cm="1">
        <f t="array" ref="X872">IF(AND(B872:D872="",G872:P872=""),"",V872*Av_Cost_Coll/W872)</f>
        <v>1.3444322740261083</v>
      </c>
      <c r="Y872" s="8" cm="1">
        <f t="array" ref="Y872">IF(AND(B872:D872="",G872:P872=""),"",VLOOKUP(CONCATENATE(M872,"-",N872),Likelihood,2,FALSE))</f>
        <v>59</v>
      </c>
      <c r="Z872" s="8" t="str" cm="1">
        <f t="array" ref="Z872">IF(AND(B872:D872="",G872:P872=""),"",IF(X872&gt;=2,IF(Y872&gt;50,"P1","P3"),IF(X872&gt;0,IF(Y872&gt;50,"P2","P5"),IF(Y872&gt;50,"P4","P6"))))</f>
        <v>P2</v>
      </c>
    </row>
    <row r="873" spans="1:26" x14ac:dyDescent="0.35">
      <c r="A873" t="s">
        <v>197</v>
      </c>
      <c r="B873">
        <v>872</v>
      </c>
      <c r="C873" t="s">
        <v>372</v>
      </c>
      <c r="D873" t="s">
        <v>55</v>
      </c>
      <c r="E873" s="5" t="s">
        <v>112</v>
      </c>
      <c r="F873" s="5" t="s">
        <v>153</v>
      </c>
      <c r="G873">
        <v>975</v>
      </c>
      <c r="H873">
        <v>1150</v>
      </c>
      <c r="I873" t="s">
        <v>154</v>
      </c>
      <c r="J873" t="s">
        <v>7</v>
      </c>
      <c r="K873">
        <v>0.35</v>
      </c>
      <c r="L873">
        <v>0.377</v>
      </c>
      <c r="M873">
        <v>2</v>
      </c>
      <c r="N873">
        <v>1</v>
      </c>
      <c r="O873">
        <v>1</v>
      </c>
      <c r="P873">
        <v>3700</v>
      </c>
      <c r="Q873" s="8" t="str" cm="1">
        <f t="array" ref="Q873">IF(AND(B873="",D873="",G873:H873="",J873:P873),"",IF(OR(B873="",D873="",AND(D873&lt;&gt;"A",D873&lt;&gt;"B",D873&lt;&gt;"C",D873&lt;&gt;"D",D873&lt;&gt;"U"),G873&lt;0,H873&lt;G873,AND(J873&lt;&gt;"BC",J873&lt;&gt;"SG",J873&lt;&gt;"KQ",J873&lt;&gt;"R"),J873="",K873="",L873="",L873&lt; 0,OR(M873="",M873&gt;15),OR(N873="",N873&gt;15),O873="",P873=""),"ERROR - Please check inputs",""))</f>
        <v/>
      </c>
      <c r="R873" s="8" cm="1">
        <f t="array" ref="R873">IF(AND(B873:D873="",G873:P873=""),"",H873-G873)</f>
        <v>175</v>
      </c>
      <c r="S873" s="8" cm="1">
        <f t="array" ref="S873">IF(AND(B873:D873="",G873:P873=""),"",P873*R873/1000*365)</f>
        <v>236337.5</v>
      </c>
      <c r="T873" s="8" cm="1">
        <f t="array" ref="T873">IF(AND(B873:D873="",G873:P873=""),"",MAX(0,K873-L873))</f>
        <v>0</v>
      </c>
      <c r="U873" s="8" cm="1">
        <f t="array" ref="U873">IF(AND(B873:D873="",G873:P873=""),"",VLOOKUP(J873,ABen_Rates,3,FALSE)*T873*S873)</f>
        <v>0</v>
      </c>
      <c r="V873" s="8" cm="1">
        <f t="array" ref="V873">IF(AND(B873:D873="",G873:P873=""),"",VLOOKUP(D873,Treatment_Life,2,FALSE)*U873)</f>
        <v>0</v>
      </c>
      <c r="W873" s="8" cm="1">
        <f t="array" ref="W873">IF(AND(B873:D873="",G873:P873=""),"",(H873-G873)*O873*Lane_Width*Cost_m2)</f>
        <v>3780</v>
      </c>
      <c r="X873" s="8" cm="1">
        <f t="array" ref="X873">IF(AND(B873:D873="",G873:P873=""),"",V873*Av_Cost_Coll/W873)</f>
        <v>0</v>
      </c>
      <c r="Y873" s="8" cm="1">
        <f t="array" ref="Y873">IF(AND(B873:D873="",G873:P873=""),"",VLOOKUP(CONCATENATE(M873,"-",N873),Likelihood,2,FALSE))</f>
        <v>59</v>
      </c>
      <c r="Z873" s="8" t="str" cm="1">
        <f t="array" ref="Z873">IF(AND(B873:D873="",G873:P873=""),"",IF(X873&gt;=2,IF(Y873&gt;50,"P1","P3"),IF(X873&gt;0,IF(Y873&gt;50,"P2","P5"),IF(Y873&gt;50,"P4","P6"))))</f>
        <v>P4</v>
      </c>
    </row>
    <row r="874" spans="1:26" x14ac:dyDescent="0.35">
      <c r="A874" t="s">
        <v>197</v>
      </c>
      <c r="B874">
        <v>873</v>
      </c>
      <c r="C874" t="s">
        <v>372</v>
      </c>
      <c r="D874" t="s">
        <v>55</v>
      </c>
      <c r="E874" s="5" t="s">
        <v>112</v>
      </c>
      <c r="F874" s="5" t="s">
        <v>153</v>
      </c>
      <c r="G874">
        <v>1150</v>
      </c>
      <c r="H874">
        <v>1357</v>
      </c>
      <c r="I874" t="s">
        <v>154</v>
      </c>
      <c r="J874" t="s">
        <v>13</v>
      </c>
      <c r="K874">
        <v>0.3</v>
      </c>
      <c r="L874">
        <v>0.33900000000000002</v>
      </c>
      <c r="M874">
        <v>0</v>
      </c>
      <c r="N874">
        <v>0</v>
      </c>
      <c r="O874">
        <v>1</v>
      </c>
      <c r="P874">
        <v>3700</v>
      </c>
      <c r="Q874" s="8" t="str" cm="1">
        <f t="array" ref="Q874">IF(AND(B874="",D874="",G874:H874="",J874:P874),"",IF(OR(B874="",D874="",AND(D874&lt;&gt;"A",D874&lt;&gt;"B",D874&lt;&gt;"C",D874&lt;&gt;"D",D874&lt;&gt;"U"),G874&lt;0,H874&lt;G874,AND(J874&lt;&gt;"BC",J874&lt;&gt;"SG",J874&lt;&gt;"KQ",J874&lt;&gt;"R"),J874="",K874="",L874="",L874&lt; 0,OR(M874="",M874&gt;15),OR(N874="",N874&gt;15),O874="",P874=""),"ERROR - Please check inputs",""))</f>
        <v/>
      </c>
      <c r="R874" s="8" cm="1">
        <f t="array" ref="R874">IF(AND(B874:D874="",G874:P874=""),"",H874-G874)</f>
        <v>207</v>
      </c>
      <c r="S874" s="8" cm="1">
        <f t="array" ref="S874">IF(AND(B874:D874="",G874:P874=""),"",P874*R874/1000*365)</f>
        <v>279553.5</v>
      </c>
      <c r="T874" s="8" cm="1">
        <f t="array" ref="T874">IF(AND(B874:D874="",G874:P874=""),"",MAX(0,K874-L874))</f>
        <v>0</v>
      </c>
      <c r="U874" s="8" cm="1">
        <f t="array" ref="U874">IF(AND(B874:D874="",G874:P874=""),"",VLOOKUP(J874,ABen_Rates,3,FALSE)*T874*S874)</f>
        <v>0</v>
      </c>
      <c r="V874" s="8" cm="1">
        <f t="array" ref="V874">IF(AND(B874:D874="",G874:P874=""),"",VLOOKUP(D874,Treatment_Life,2,FALSE)*U874)</f>
        <v>0</v>
      </c>
      <c r="W874" s="8" cm="1">
        <f t="array" ref="W874">IF(AND(B874:D874="",G874:P874=""),"",(H874-G874)*O874*Lane_Width*Cost_m2)</f>
        <v>4471.2000000000007</v>
      </c>
      <c r="X874" s="8" cm="1">
        <f t="array" ref="X874">IF(AND(B874:D874="",G874:P874=""),"",V874*Av_Cost_Coll/W874)</f>
        <v>0</v>
      </c>
      <c r="Y874" s="8" cm="1">
        <f t="array" ref="Y874">IF(AND(B874:D874="",G874:P874=""),"",VLOOKUP(CONCATENATE(M874,"-",N874),Likelihood,2,FALSE))</f>
        <v>50</v>
      </c>
      <c r="Z874" s="8" t="str" cm="1">
        <f t="array" ref="Z874">IF(AND(B874:D874="",G874:P874=""),"",IF(X874&gt;=2,IF(Y874&gt;50,"P1","P3"),IF(X874&gt;0,IF(Y874&gt;50,"P2","P5"),IF(Y874&gt;50,"P4","P6"))))</f>
        <v>P6</v>
      </c>
    </row>
    <row r="875" spans="1:26" x14ac:dyDescent="0.35">
      <c r="A875" t="s">
        <v>197</v>
      </c>
      <c r="B875">
        <v>874</v>
      </c>
      <c r="C875" t="s">
        <v>372</v>
      </c>
      <c r="D875" t="s">
        <v>55</v>
      </c>
      <c r="E875" s="5" t="s">
        <v>112</v>
      </c>
      <c r="F875" s="5" t="s">
        <v>153</v>
      </c>
      <c r="G875">
        <v>1357</v>
      </c>
      <c r="H875">
        <v>1557</v>
      </c>
      <c r="I875" t="s">
        <v>154</v>
      </c>
      <c r="J875" t="s">
        <v>7</v>
      </c>
      <c r="K875">
        <v>0.35</v>
      </c>
      <c r="L875">
        <v>0.33700000000000002</v>
      </c>
      <c r="M875">
        <v>1</v>
      </c>
      <c r="N875">
        <v>1</v>
      </c>
      <c r="O875">
        <v>1</v>
      </c>
      <c r="P875">
        <v>3700</v>
      </c>
      <c r="Q875" s="8" t="str" cm="1">
        <f t="array" ref="Q875">IF(AND(B875="",D875="",G875:H875="",J875:P875),"",IF(OR(B875="",D875="",AND(D875&lt;&gt;"A",D875&lt;&gt;"B",D875&lt;&gt;"C",D875&lt;&gt;"D",D875&lt;&gt;"U"),G875&lt;0,H875&lt;G875,AND(J875&lt;&gt;"BC",J875&lt;&gt;"SG",J875&lt;&gt;"KQ",J875&lt;&gt;"R"),J875="",K875="",L875="",L875&lt; 0,OR(M875="",M875&gt;15),OR(N875="",N875&gt;15),O875="",P875=""),"ERROR - Please check inputs",""))</f>
        <v/>
      </c>
      <c r="R875" s="8" cm="1">
        <f t="array" ref="R875">IF(AND(B875:D875="",G875:P875=""),"",H875-G875)</f>
        <v>200</v>
      </c>
      <c r="S875" s="8" cm="1">
        <f t="array" ref="S875">IF(AND(B875:D875="",G875:P875=""),"",P875*R875/1000*365)</f>
        <v>270100</v>
      </c>
      <c r="T875" s="8" cm="1">
        <f t="array" ref="T875">IF(AND(B875:D875="",G875:P875=""),"",MAX(0,K875-L875))</f>
        <v>1.2999999999999956E-2</v>
      </c>
      <c r="U875" s="8" cm="1">
        <f t="array" ref="U875">IF(AND(B875:D875="",G875:P875=""),"",VLOOKUP(J875,ABen_Rates,3,FALSE)*T875*S875)</f>
        <v>1.3202487999999955E-3</v>
      </c>
      <c r="V875" s="8" cm="1">
        <f t="array" ref="V875">IF(AND(B875:D875="",G875:P875=""),"",VLOOKUP(D875,Treatment_Life,2,FALSE)*U875)</f>
        <v>1.452273679999995E-2</v>
      </c>
      <c r="W875" s="8" cm="1">
        <f t="array" ref="W875">IF(AND(B875:D875="",G875:P875=""),"",(H875-G875)*O875*Lane_Width*Cost_m2)</f>
        <v>4320</v>
      </c>
      <c r="X875" s="8" cm="1">
        <f t="array" ref="X875">IF(AND(B875:D875="",G875:P875=""),"",V875*Av_Cost_Coll/W875)</f>
        <v>0.44814409134203548</v>
      </c>
      <c r="Y875" s="8" cm="1">
        <f t="array" ref="Y875">IF(AND(B875:D875="",G875:P875=""),"",VLOOKUP(CONCATENATE(M875,"-",N875),Likelihood,2,FALSE))</f>
        <v>66</v>
      </c>
      <c r="Z875" s="8" t="str" cm="1">
        <f t="array" ref="Z875">IF(AND(B875:D875="",G875:P875=""),"",IF(X875&gt;=2,IF(Y875&gt;50,"P1","P3"),IF(X875&gt;0,IF(Y875&gt;50,"P2","P5"),IF(Y875&gt;50,"P4","P6"))))</f>
        <v>P2</v>
      </c>
    </row>
    <row r="876" spans="1:26" x14ac:dyDescent="0.35">
      <c r="A876" t="s">
        <v>197</v>
      </c>
      <c r="B876">
        <v>875</v>
      </c>
      <c r="C876" t="s">
        <v>372</v>
      </c>
      <c r="D876" t="s">
        <v>55</v>
      </c>
      <c r="E876" s="5" t="s">
        <v>112</v>
      </c>
      <c r="F876" s="5" t="s">
        <v>153</v>
      </c>
      <c r="G876">
        <v>1557</v>
      </c>
      <c r="H876">
        <v>1696</v>
      </c>
      <c r="I876" t="s">
        <v>154</v>
      </c>
      <c r="J876" t="s">
        <v>7</v>
      </c>
      <c r="K876">
        <v>0.35</v>
      </c>
      <c r="L876">
        <v>0.30000000000000004</v>
      </c>
      <c r="M876">
        <v>1</v>
      </c>
      <c r="N876">
        <v>1</v>
      </c>
      <c r="O876">
        <v>1</v>
      </c>
      <c r="P876">
        <v>3700</v>
      </c>
      <c r="Q876" s="8" t="str" cm="1">
        <f t="array" ref="Q876">IF(AND(B876="",D876="",G876:H876="",J876:P876),"",IF(OR(B876="",D876="",AND(D876&lt;&gt;"A",D876&lt;&gt;"B",D876&lt;&gt;"C",D876&lt;&gt;"D",D876&lt;&gt;"U"),G876&lt;0,H876&lt;G876,AND(J876&lt;&gt;"BC",J876&lt;&gt;"SG",J876&lt;&gt;"KQ",J876&lt;&gt;"R"),J876="",K876="",L876="",L876&lt; 0,OR(M876="",M876&gt;15),OR(N876="",N876&gt;15),O876="",P876=""),"ERROR - Please check inputs",""))</f>
        <v/>
      </c>
      <c r="R876" s="8" cm="1">
        <f t="array" ref="R876">IF(AND(B876:D876="",G876:P876=""),"",H876-G876)</f>
        <v>139</v>
      </c>
      <c r="S876" s="8" cm="1">
        <f t="array" ref="S876">IF(AND(B876:D876="",G876:P876=""),"",P876*R876/1000*365)</f>
        <v>187719.49999999997</v>
      </c>
      <c r="T876" s="8" cm="1">
        <f t="array" ref="T876">IF(AND(B876:D876="",G876:P876=""),"",MAX(0,K876-L876))</f>
        <v>4.9999999999999933E-2</v>
      </c>
      <c r="U876" s="8" cm="1">
        <f t="array" ref="U876">IF(AND(B876:D876="",G876:P876=""),"",VLOOKUP(J876,ABen_Rates,3,FALSE)*T876*S876)</f>
        <v>3.5291265999999946E-3</v>
      </c>
      <c r="V876" s="8" cm="1">
        <f t="array" ref="V876">IF(AND(B876:D876="",G876:P876=""),"",VLOOKUP(D876,Treatment_Life,2,FALSE)*U876)</f>
        <v>3.8820392599999941E-2</v>
      </c>
      <c r="W876" s="8" cm="1">
        <f t="array" ref="W876">IF(AND(B876:D876="",G876:P876=""),"",(H876-G876)*O876*Lane_Width*Cost_m2)</f>
        <v>3002.4</v>
      </c>
      <c r="X876" s="8" cm="1">
        <f t="array" ref="X876">IF(AND(B876:D876="",G876:P876=""),"",V876*Av_Cost_Coll/W876)</f>
        <v>1.7236311205462935</v>
      </c>
      <c r="Y876" s="8" cm="1">
        <f t="array" ref="Y876">IF(AND(B876:D876="",G876:P876=""),"",VLOOKUP(CONCATENATE(M876,"-",N876),Likelihood,2,FALSE))</f>
        <v>66</v>
      </c>
      <c r="Z876" s="8" t="str" cm="1">
        <f t="array" ref="Z876">IF(AND(B876:D876="",G876:P876=""),"",IF(X876&gt;=2,IF(Y876&gt;50,"P1","P3"),IF(X876&gt;0,IF(Y876&gt;50,"P2","P5"),IF(Y876&gt;50,"P4","P6"))))</f>
        <v>P2</v>
      </c>
    </row>
    <row r="877" spans="1:26" x14ac:dyDescent="0.35">
      <c r="A877" t="s">
        <v>197</v>
      </c>
      <c r="B877">
        <v>876</v>
      </c>
      <c r="C877" t="s">
        <v>372</v>
      </c>
      <c r="D877" t="s">
        <v>55</v>
      </c>
      <c r="E877" s="5" t="s">
        <v>112</v>
      </c>
      <c r="F877" s="5" t="s">
        <v>153</v>
      </c>
      <c r="G877">
        <v>0</v>
      </c>
      <c r="H877">
        <v>30</v>
      </c>
      <c r="I877" t="s">
        <v>172</v>
      </c>
      <c r="J877" t="s">
        <v>13</v>
      </c>
      <c r="K877">
        <v>0.3</v>
      </c>
      <c r="L877">
        <v>0.45</v>
      </c>
      <c r="M877">
        <v>1</v>
      </c>
      <c r="N877">
        <v>0</v>
      </c>
      <c r="O877">
        <v>1</v>
      </c>
      <c r="P877">
        <v>3700</v>
      </c>
      <c r="Q877" s="8" t="str" cm="1">
        <f t="array" ref="Q877">IF(AND(B877="",D877="",G877:H877="",J877:P877),"",IF(OR(B877="",D877="",AND(D877&lt;&gt;"A",D877&lt;&gt;"B",D877&lt;&gt;"C",D877&lt;&gt;"D",D877&lt;&gt;"U"),G877&lt;0,H877&lt;G877,AND(J877&lt;&gt;"BC",J877&lt;&gt;"SG",J877&lt;&gt;"KQ",J877&lt;&gt;"R"),J877="",K877="",L877="",L877&lt; 0,OR(M877="",M877&gt;15),OR(N877="",N877&gt;15),O877="",P877=""),"ERROR - Please check inputs",""))</f>
        <v/>
      </c>
      <c r="R877" s="8" cm="1">
        <f t="array" ref="R877">IF(AND(B877:D877="",G877:P877=""),"",H877-G877)</f>
        <v>30</v>
      </c>
      <c r="S877" s="8" cm="1">
        <f t="array" ref="S877">IF(AND(B877:D877="",G877:P877=""),"",P877*R877/1000*365)</f>
        <v>40515</v>
      </c>
      <c r="T877" s="8" cm="1">
        <f t="array" ref="T877">IF(AND(B877:D877="",G877:P877=""),"",MAX(0,K877-L877))</f>
        <v>0</v>
      </c>
      <c r="U877" s="8" cm="1">
        <f t="array" ref="U877">IF(AND(B877:D877="",G877:P877=""),"",VLOOKUP(J877,ABen_Rates,3,FALSE)*T877*S877)</f>
        <v>0</v>
      </c>
      <c r="V877" s="8" cm="1">
        <f t="array" ref="V877">IF(AND(B877:D877="",G877:P877=""),"",VLOOKUP(D877,Treatment_Life,2,FALSE)*U877)</f>
        <v>0</v>
      </c>
      <c r="W877" s="8" cm="1">
        <f t="array" ref="W877">IF(AND(B877:D877="",G877:P877=""),"",(H877-G877)*O877*Lane_Width*Cost_m2)</f>
        <v>648</v>
      </c>
      <c r="X877" s="8" cm="1">
        <f t="array" ref="X877">IF(AND(B877:D877="",G877:P877=""),"",V877*Av_Cost_Coll/W877)</f>
        <v>0</v>
      </c>
      <c r="Y877" s="8" cm="1">
        <f t="array" ref="Y877">IF(AND(B877:D877="",G877:P877=""),"",VLOOKUP(CONCATENATE(M877,"-",N877),Likelihood,2,FALSE))</f>
        <v>43</v>
      </c>
      <c r="Z877" s="8" t="str" cm="1">
        <f t="array" ref="Z877">IF(AND(B877:D877="",G877:P877=""),"",IF(X877&gt;=2,IF(Y877&gt;50,"P1","P3"),IF(X877&gt;0,IF(Y877&gt;50,"P2","P5"),IF(Y877&gt;50,"P4","P6"))))</f>
        <v>P6</v>
      </c>
    </row>
    <row r="878" spans="1:26" x14ac:dyDescent="0.35">
      <c r="A878" t="s">
        <v>197</v>
      </c>
      <c r="B878">
        <v>877</v>
      </c>
      <c r="C878" t="s">
        <v>372</v>
      </c>
      <c r="D878" t="s">
        <v>55</v>
      </c>
      <c r="E878" s="5" t="s">
        <v>112</v>
      </c>
      <c r="F878" s="5" t="s">
        <v>153</v>
      </c>
      <c r="G878">
        <v>30</v>
      </c>
      <c r="H878">
        <v>90</v>
      </c>
      <c r="I878" t="s">
        <v>172</v>
      </c>
      <c r="J878" t="s">
        <v>13</v>
      </c>
      <c r="K878">
        <v>0.3</v>
      </c>
      <c r="L878">
        <v>0.41100000000000003</v>
      </c>
      <c r="M878">
        <v>0</v>
      </c>
      <c r="N878">
        <v>0</v>
      </c>
      <c r="O878">
        <v>1</v>
      </c>
      <c r="P878">
        <v>3700</v>
      </c>
      <c r="Q878" s="8" t="str" cm="1">
        <f t="array" ref="Q878">IF(AND(B878="",D878="",G878:H878="",J878:P878),"",IF(OR(B878="",D878="",AND(D878&lt;&gt;"A",D878&lt;&gt;"B",D878&lt;&gt;"C",D878&lt;&gt;"D",D878&lt;&gt;"U"),G878&lt;0,H878&lt;G878,AND(J878&lt;&gt;"BC",J878&lt;&gt;"SG",J878&lt;&gt;"KQ",J878&lt;&gt;"R"),J878="",K878="",L878="",L878&lt; 0,OR(M878="",M878&gt;15),OR(N878="",N878&gt;15),O878="",P878=""),"ERROR - Please check inputs",""))</f>
        <v/>
      </c>
      <c r="R878" s="8" cm="1">
        <f t="array" ref="R878">IF(AND(B878:D878="",G878:P878=""),"",H878-G878)</f>
        <v>60</v>
      </c>
      <c r="S878" s="8" cm="1">
        <f t="array" ref="S878">IF(AND(B878:D878="",G878:P878=""),"",P878*R878/1000*365)</f>
        <v>81030</v>
      </c>
      <c r="T878" s="8" cm="1">
        <f t="array" ref="T878">IF(AND(B878:D878="",G878:P878=""),"",MAX(0,K878-L878))</f>
        <v>0</v>
      </c>
      <c r="U878" s="8" cm="1">
        <f t="array" ref="U878">IF(AND(B878:D878="",G878:P878=""),"",VLOOKUP(J878,ABen_Rates,3,FALSE)*T878*S878)</f>
        <v>0</v>
      </c>
      <c r="V878" s="8" cm="1">
        <f t="array" ref="V878">IF(AND(B878:D878="",G878:P878=""),"",VLOOKUP(D878,Treatment_Life,2,FALSE)*U878)</f>
        <v>0</v>
      </c>
      <c r="W878" s="8" cm="1">
        <f t="array" ref="W878">IF(AND(B878:D878="",G878:P878=""),"",(H878-G878)*O878*Lane_Width*Cost_m2)</f>
        <v>1296</v>
      </c>
      <c r="X878" s="8" cm="1">
        <f t="array" ref="X878">IF(AND(B878:D878="",G878:P878=""),"",V878*Av_Cost_Coll/W878)</f>
        <v>0</v>
      </c>
      <c r="Y878" s="8" cm="1">
        <f t="array" ref="Y878">IF(AND(B878:D878="",G878:P878=""),"",VLOOKUP(CONCATENATE(M878,"-",N878),Likelihood,2,FALSE))</f>
        <v>50</v>
      </c>
      <c r="Z878" s="8" t="str" cm="1">
        <f t="array" ref="Z878">IF(AND(B878:D878="",G878:P878=""),"",IF(X878&gt;=2,IF(Y878&gt;50,"P1","P3"),IF(X878&gt;0,IF(Y878&gt;50,"P2","P5"),IF(Y878&gt;50,"P4","P6"))))</f>
        <v>P6</v>
      </c>
    </row>
    <row r="879" spans="1:26" x14ac:dyDescent="0.35">
      <c r="A879" t="s">
        <v>197</v>
      </c>
      <c r="B879">
        <v>878</v>
      </c>
      <c r="C879" t="s">
        <v>372</v>
      </c>
      <c r="D879" t="s">
        <v>55</v>
      </c>
      <c r="E879" s="5" t="s">
        <v>112</v>
      </c>
      <c r="F879" s="5" t="s">
        <v>153</v>
      </c>
      <c r="G879">
        <v>90</v>
      </c>
      <c r="H879">
        <v>190</v>
      </c>
      <c r="I879" t="s">
        <v>172</v>
      </c>
      <c r="J879" t="s">
        <v>7</v>
      </c>
      <c r="K879">
        <v>0.35</v>
      </c>
      <c r="L879">
        <v>0.33400000000000002</v>
      </c>
      <c r="M879">
        <v>0</v>
      </c>
      <c r="N879">
        <v>0</v>
      </c>
      <c r="O879">
        <v>1</v>
      </c>
      <c r="P879">
        <v>3700</v>
      </c>
      <c r="Q879" s="8" t="str" cm="1">
        <f t="array" ref="Q879">IF(AND(B879="",D879="",G879:H879="",J879:P879),"",IF(OR(B879="",D879="",AND(D879&lt;&gt;"A",D879&lt;&gt;"B",D879&lt;&gt;"C",D879&lt;&gt;"D",D879&lt;&gt;"U"),G879&lt;0,H879&lt;G879,AND(J879&lt;&gt;"BC",J879&lt;&gt;"SG",J879&lt;&gt;"KQ",J879&lt;&gt;"R"),J879="",K879="",L879="",L879&lt; 0,OR(M879="",M879&gt;15),OR(N879="",N879&gt;15),O879="",P879=""),"ERROR - Please check inputs",""))</f>
        <v/>
      </c>
      <c r="R879" s="8" cm="1">
        <f t="array" ref="R879">IF(AND(B879:D879="",G879:P879=""),"",H879-G879)</f>
        <v>100</v>
      </c>
      <c r="S879" s="8" cm="1">
        <f t="array" ref="S879">IF(AND(B879:D879="",G879:P879=""),"",P879*R879/1000*365)</f>
        <v>135050</v>
      </c>
      <c r="T879" s="8" cm="1">
        <f t="array" ref="T879">IF(AND(B879:D879="",G879:P879=""),"",MAX(0,K879-L879))</f>
        <v>1.5999999999999959E-2</v>
      </c>
      <c r="U879" s="8" cm="1">
        <f t="array" ref="U879">IF(AND(B879:D879="",G879:P879=""),"",VLOOKUP(J879,ABen_Rates,3,FALSE)*T879*S879)</f>
        <v>8.1246079999999787E-4</v>
      </c>
      <c r="V879" s="8" cm="1">
        <f t="array" ref="V879">IF(AND(B879:D879="",G879:P879=""),"",VLOOKUP(D879,Treatment_Life,2,FALSE)*U879)</f>
        <v>8.9370687999999771E-3</v>
      </c>
      <c r="W879" s="8" cm="1">
        <f t="array" ref="W879">IF(AND(B879:D879="",G879:P879=""),"",(H879-G879)*O879*Lane_Width*Cost_m2)</f>
        <v>2160</v>
      </c>
      <c r="X879" s="8" cm="1">
        <f t="array" ref="X879">IF(AND(B879:D879="",G879:P879=""),"",V879*Av_Cost_Coll/W879)</f>
        <v>0.55156195857481349</v>
      </c>
      <c r="Y879" s="8" cm="1">
        <f t="array" ref="Y879">IF(AND(B879:D879="",G879:P879=""),"",VLOOKUP(CONCATENATE(M879,"-",N879),Likelihood,2,FALSE))</f>
        <v>50</v>
      </c>
      <c r="Z879" s="8" t="str" cm="1">
        <f t="array" ref="Z879">IF(AND(B879:D879="",G879:P879=""),"",IF(X879&gt;=2,IF(Y879&gt;50,"P1","P3"),IF(X879&gt;0,IF(Y879&gt;50,"P2","P5"),IF(Y879&gt;50,"P4","P6"))))</f>
        <v>P5</v>
      </c>
    </row>
    <row r="880" spans="1:26" x14ac:dyDescent="0.35">
      <c r="A880" t="s">
        <v>197</v>
      </c>
      <c r="B880">
        <v>879</v>
      </c>
      <c r="C880" t="s">
        <v>372</v>
      </c>
      <c r="D880" t="s">
        <v>55</v>
      </c>
      <c r="E880" s="5" t="s">
        <v>112</v>
      </c>
      <c r="F880" s="5" t="s">
        <v>153</v>
      </c>
      <c r="G880">
        <v>407</v>
      </c>
      <c r="H880">
        <v>532</v>
      </c>
      <c r="I880" t="s">
        <v>172</v>
      </c>
      <c r="J880" t="s">
        <v>7</v>
      </c>
      <c r="K880">
        <v>0.35</v>
      </c>
      <c r="L880">
        <v>0.38900000000000001</v>
      </c>
      <c r="M880">
        <v>0</v>
      </c>
      <c r="N880">
        <v>0</v>
      </c>
      <c r="O880">
        <v>1</v>
      </c>
      <c r="P880">
        <v>3700</v>
      </c>
      <c r="Q880" s="8" t="str" cm="1">
        <f t="array" ref="Q880">IF(AND(B880="",D880="",G880:H880="",J880:P880),"",IF(OR(B880="",D880="",AND(D880&lt;&gt;"A",D880&lt;&gt;"B",D880&lt;&gt;"C",D880&lt;&gt;"D",D880&lt;&gt;"U"),G880&lt;0,H880&lt;G880,AND(J880&lt;&gt;"BC",J880&lt;&gt;"SG",J880&lt;&gt;"KQ",J880&lt;&gt;"R"),J880="",K880="",L880="",L880&lt; 0,OR(M880="",M880&gt;15),OR(N880="",N880&gt;15),O880="",P880=""),"ERROR - Please check inputs",""))</f>
        <v/>
      </c>
      <c r="R880" s="8" cm="1">
        <f t="array" ref="R880">IF(AND(B880:D880="",G880:P880=""),"",H880-G880)</f>
        <v>125</v>
      </c>
      <c r="S880" s="8" cm="1">
        <f t="array" ref="S880">IF(AND(B880:D880="",G880:P880=""),"",P880*R880/1000*365)</f>
        <v>168812.5</v>
      </c>
      <c r="T880" s="8" cm="1">
        <f t="array" ref="T880">IF(AND(B880:D880="",G880:P880=""),"",MAX(0,K880-L880))</f>
        <v>0</v>
      </c>
      <c r="U880" s="8" cm="1">
        <f t="array" ref="U880">IF(AND(B880:D880="",G880:P880=""),"",VLOOKUP(J880,ABen_Rates,3,FALSE)*T880*S880)</f>
        <v>0</v>
      </c>
      <c r="V880" s="8" cm="1">
        <f t="array" ref="V880">IF(AND(B880:D880="",G880:P880=""),"",VLOOKUP(D880,Treatment_Life,2,FALSE)*U880)</f>
        <v>0</v>
      </c>
      <c r="W880" s="8" cm="1">
        <f t="array" ref="W880">IF(AND(B880:D880="",G880:P880=""),"",(H880-G880)*O880*Lane_Width*Cost_m2)</f>
        <v>2700</v>
      </c>
      <c r="X880" s="8" cm="1">
        <f t="array" ref="X880">IF(AND(B880:D880="",G880:P880=""),"",V880*Av_Cost_Coll/W880)</f>
        <v>0</v>
      </c>
      <c r="Y880" s="8" cm="1">
        <f t="array" ref="Y880">IF(AND(B880:D880="",G880:P880=""),"",VLOOKUP(CONCATENATE(M880,"-",N880),Likelihood,2,FALSE))</f>
        <v>50</v>
      </c>
      <c r="Z880" s="8" t="str" cm="1">
        <f t="array" ref="Z880">IF(AND(B880:D880="",G880:P880=""),"",IF(X880&gt;=2,IF(Y880&gt;50,"P1","P3"),IF(X880&gt;0,IF(Y880&gt;50,"P2","P5"),IF(Y880&gt;50,"P4","P6"))))</f>
        <v>P6</v>
      </c>
    </row>
    <row r="881" spans="1:26" x14ac:dyDescent="0.35">
      <c r="A881" t="s">
        <v>197</v>
      </c>
      <c r="B881">
        <v>880</v>
      </c>
      <c r="C881" t="s">
        <v>372</v>
      </c>
      <c r="D881" t="s">
        <v>55</v>
      </c>
      <c r="E881" s="5" t="s">
        <v>112</v>
      </c>
      <c r="F881" s="5" t="s">
        <v>153</v>
      </c>
      <c r="G881">
        <v>532</v>
      </c>
      <c r="H881">
        <v>632</v>
      </c>
      <c r="I881" t="s">
        <v>172</v>
      </c>
      <c r="J881" t="s">
        <v>13</v>
      </c>
      <c r="K881">
        <v>0.3</v>
      </c>
      <c r="L881">
        <v>0.36199999999999999</v>
      </c>
      <c r="M881">
        <v>0</v>
      </c>
      <c r="N881">
        <v>0</v>
      </c>
      <c r="O881">
        <v>1</v>
      </c>
      <c r="P881">
        <v>3700</v>
      </c>
      <c r="Q881" s="8" t="str" cm="1">
        <f t="array" ref="Q881">IF(AND(B881="",D881="",G881:H881="",J881:P881),"",IF(OR(B881="",D881="",AND(D881&lt;&gt;"A",D881&lt;&gt;"B",D881&lt;&gt;"C",D881&lt;&gt;"D",D881&lt;&gt;"U"),G881&lt;0,H881&lt;G881,AND(J881&lt;&gt;"BC",J881&lt;&gt;"SG",J881&lt;&gt;"KQ",J881&lt;&gt;"R"),J881="",K881="",L881="",L881&lt; 0,OR(M881="",M881&gt;15),OR(N881="",N881&gt;15),O881="",P881=""),"ERROR - Please check inputs",""))</f>
        <v/>
      </c>
      <c r="R881" s="8" cm="1">
        <f t="array" ref="R881">IF(AND(B881:D881="",G881:P881=""),"",H881-G881)</f>
        <v>100</v>
      </c>
      <c r="S881" s="8" cm="1">
        <f t="array" ref="S881">IF(AND(B881:D881="",G881:P881=""),"",P881*R881/1000*365)</f>
        <v>135050</v>
      </c>
      <c r="T881" s="8" cm="1">
        <f t="array" ref="T881">IF(AND(B881:D881="",G881:P881=""),"",MAX(0,K881-L881))</f>
        <v>0</v>
      </c>
      <c r="U881" s="8" cm="1">
        <f t="array" ref="U881">IF(AND(B881:D881="",G881:P881=""),"",VLOOKUP(J881,ABen_Rates,3,FALSE)*T881*S881)</f>
        <v>0</v>
      </c>
      <c r="V881" s="8" cm="1">
        <f t="array" ref="V881">IF(AND(B881:D881="",G881:P881=""),"",VLOOKUP(D881,Treatment_Life,2,FALSE)*U881)</f>
        <v>0</v>
      </c>
      <c r="W881" s="8" cm="1">
        <f t="array" ref="W881">IF(AND(B881:D881="",G881:P881=""),"",(H881-G881)*O881*Lane_Width*Cost_m2)</f>
        <v>2160</v>
      </c>
      <c r="X881" s="8" cm="1">
        <f t="array" ref="X881">IF(AND(B881:D881="",G881:P881=""),"",V881*Av_Cost_Coll/W881)</f>
        <v>0</v>
      </c>
      <c r="Y881" s="8" cm="1">
        <f t="array" ref="Y881">IF(AND(B881:D881="",G881:P881=""),"",VLOOKUP(CONCATENATE(M881,"-",N881),Likelihood,2,FALSE))</f>
        <v>50</v>
      </c>
      <c r="Z881" s="8" t="str" cm="1">
        <f t="array" ref="Z881">IF(AND(B881:D881="",G881:P881=""),"",IF(X881&gt;=2,IF(Y881&gt;50,"P1","P3"),IF(X881&gt;0,IF(Y881&gt;50,"P2","P5"),IF(Y881&gt;50,"P4","P6"))))</f>
        <v>P6</v>
      </c>
    </row>
    <row r="882" spans="1:26" x14ac:dyDescent="0.35">
      <c r="A882" t="s">
        <v>197</v>
      </c>
      <c r="B882">
        <v>881</v>
      </c>
      <c r="C882" t="s">
        <v>372</v>
      </c>
      <c r="D882" t="s">
        <v>55</v>
      </c>
      <c r="E882" s="5" t="s">
        <v>112</v>
      </c>
      <c r="F882" s="5" t="s">
        <v>153</v>
      </c>
      <c r="G882">
        <v>632</v>
      </c>
      <c r="H882">
        <v>725</v>
      </c>
      <c r="I882" t="s">
        <v>172</v>
      </c>
      <c r="J882" t="s">
        <v>13</v>
      </c>
      <c r="K882">
        <v>0.3</v>
      </c>
      <c r="L882">
        <v>0.435</v>
      </c>
      <c r="M882">
        <v>0</v>
      </c>
      <c r="N882">
        <v>0</v>
      </c>
      <c r="O882">
        <v>1</v>
      </c>
      <c r="P882">
        <v>3700</v>
      </c>
      <c r="Q882" s="8" t="str" cm="1">
        <f t="array" ref="Q882">IF(AND(B882="",D882="",G882:H882="",J882:P882),"",IF(OR(B882="",D882="",AND(D882&lt;&gt;"A",D882&lt;&gt;"B",D882&lt;&gt;"C",D882&lt;&gt;"D",D882&lt;&gt;"U"),G882&lt;0,H882&lt;G882,AND(J882&lt;&gt;"BC",J882&lt;&gt;"SG",J882&lt;&gt;"KQ",J882&lt;&gt;"R"),J882="",K882="",L882="",L882&lt; 0,OR(M882="",M882&gt;15),OR(N882="",N882&gt;15),O882="",P882=""),"ERROR - Please check inputs",""))</f>
        <v/>
      </c>
      <c r="R882" s="8" cm="1">
        <f t="array" ref="R882">IF(AND(B882:D882="",G882:P882=""),"",H882-G882)</f>
        <v>93</v>
      </c>
      <c r="S882" s="8" cm="1">
        <f t="array" ref="S882">IF(AND(B882:D882="",G882:P882=""),"",P882*R882/1000*365)</f>
        <v>125596.50000000001</v>
      </c>
      <c r="T882" s="8" cm="1">
        <f t="array" ref="T882">IF(AND(B882:D882="",G882:P882=""),"",MAX(0,K882-L882))</f>
        <v>0</v>
      </c>
      <c r="U882" s="8" cm="1">
        <f t="array" ref="U882">IF(AND(B882:D882="",G882:P882=""),"",VLOOKUP(J882,ABen_Rates,3,FALSE)*T882*S882)</f>
        <v>0</v>
      </c>
      <c r="V882" s="8" cm="1">
        <f t="array" ref="V882">IF(AND(B882:D882="",G882:P882=""),"",VLOOKUP(D882,Treatment_Life,2,FALSE)*U882)</f>
        <v>0</v>
      </c>
      <c r="W882" s="8" cm="1">
        <f t="array" ref="W882">IF(AND(B882:D882="",G882:P882=""),"",(H882-G882)*O882*Lane_Width*Cost_m2)</f>
        <v>2008.8000000000002</v>
      </c>
      <c r="X882" s="8" cm="1">
        <f t="array" ref="X882">IF(AND(B882:D882="",G882:P882=""),"",V882*Av_Cost_Coll/W882)</f>
        <v>0</v>
      </c>
      <c r="Y882" s="8" cm="1">
        <f t="array" ref="Y882">IF(AND(B882:D882="",G882:P882=""),"",VLOOKUP(CONCATENATE(M882,"-",N882),Likelihood,2,FALSE))</f>
        <v>50</v>
      </c>
      <c r="Z882" s="8" t="str" cm="1">
        <f t="array" ref="Z882">IF(AND(B882:D882="",G882:P882=""),"",IF(X882&gt;=2,IF(Y882&gt;50,"P1","P3"),IF(X882&gt;0,IF(Y882&gt;50,"P2","P5"),IF(Y882&gt;50,"P4","P6"))))</f>
        <v>P6</v>
      </c>
    </row>
    <row r="883" spans="1:26" x14ac:dyDescent="0.35">
      <c r="A883" t="s">
        <v>197</v>
      </c>
      <c r="B883">
        <v>882</v>
      </c>
      <c r="C883" t="s">
        <v>372</v>
      </c>
      <c r="D883" t="s">
        <v>55</v>
      </c>
      <c r="E883" s="5" t="s">
        <v>112</v>
      </c>
      <c r="F883" s="5" t="s">
        <v>153</v>
      </c>
      <c r="G883">
        <v>825</v>
      </c>
      <c r="H883">
        <v>1025</v>
      </c>
      <c r="I883" t="s">
        <v>172</v>
      </c>
      <c r="J883" t="s">
        <v>7</v>
      </c>
      <c r="K883">
        <v>0.35</v>
      </c>
      <c r="L883">
        <v>0.33900000000000002</v>
      </c>
      <c r="M883">
        <v>2</v>
      </c>
      <c r="N883">
        <v>1</v>
      </c>
      <c r="O883">
        <v>1</v>
      </c>
      <c r="P883">
        <v>3700</v>
      </c>
      <c r="Q883" s="8" t="str" cm="1">
        <f t="array" ref="Q883">IF(AND(B883="",D883="",G883:H883="",J883:P883),"",IF(OR(B883="",D883="",AND(D883&lt;&gt;"A",D883&lt;&gt;"B",D883&lt;&gt;"C",D883&lt;&gt;"D",D883&lt;&gt;"U"),G883&lt;0,H883&lt;G883,AND(J883&lt;&gt;"BC",J883&lt;&gt;"SG",J883&lt;&gt;"KQ",J883&lt;&gt;"R"),J883="",K883="",L883="",L883&lt; 0,OR(M883="",M883&gt;15),OR(N883="",N883&gt;15),O883="",P883=""),"ERROR - Please check inputs",""))</f>
        <v/>
      </c>
      <c r="R883" s="8" cm="1">
        <f t="array" ref="R883">IF(AND(B883:D883="",G883:P883=""),"",H883-G883)</f>
        <v>200</v>
      </c>
      <c r="S883" s="8" cm="1">
        <f t="array" ref="S883">IF(AND(B883:D883="",G883:P883=""),"",P883*R883/1000*365)</f>
        <v>270100</v>
      </c>
      <c r="T883" s="8" cm="1">
        <f t="array" ref="T883">IF(AND(B883:D883="",G883:P883=""),"",MAX(0,K883-L883))</f>
        <v>1.0999999999999954E-2</v>
      </c>
      <c r="U883" s="8" cm="1">
        <f t="array" ref="U883">IF(AND(B883:D883="",G883:P883=""),"",VLOOKUP(J883,ABen_Rates,3,FALSE)*T883*S883)</f>
        <v>1.1171335999999952E-3</v>
      </c>
      <c r="V883" s="8" cm="1">
        <f t="array" ref="V883">IF(AND(B883:D883="",G883:P883=""),"",VLOOKUP(D883,Treatment_Life,2,FALSE)*U883)</f>
        <v>1.2288469599999947E-2</v>
      </c>
      <c r="W883" s="8" cm="1">
        <f t="array" ref="W883">IF(AND(B883:D883="",G883:P883=""),"",(H883-G883)*O883*Lane_Width*Cost_m2)</f>
        <v>4320</v>
      </c>
      <c r="X883" s="8" cm="1">
        <f t="array" ref="X883">IF(AND(B883:D883="",G883:P883=""),"",V883*Av_Cost_Coll/W883)</f>
        <v>0.37919884652018354</v>
      </c>
      <c r="Y883" s="8" cm="1">
        <f t="array" ref="Y883">IF(AND(B883:D883="",G883:P883=""),"",VLOOKUP(CONCATENATE(M883,"-",N883),Likelihood,2,FALSE))</f>
        <v>59</v>
      </c>
      <c r="Z883" s="8" t="str" cm="1">
        <f t="array" ref="Z883">IF(AND(B883:D883="",G883:P883=""),"",IF(X883&gt;=2,IF(Y883&gt;50,"P1","P3"),IF(X883&gt;0,IF(Y883&gt;50,"P2","P5"),IF(Y883&gt;50,"P4","P6"))))</f>
        <v>P2</v>
      </c>
    </row>
    <row r="884" spans="1:26" x14ac:dyDescent="0.35">
      <c r="A884" t="s">
        <v>197</v>
      </c>
      <c r="B884">
        <v>883</v>
      </c>
      <c r="C884" t="s">
        <v>372</v>
      </c>
      <c r="D884" t="s">
        <v>55</v>
      </c>
      <c r="E884" s="5" t="s">
        <v>112</v>
      </c>
      <c r="F884" s="5" t="s">
        <v>153</v>
      </c>
      <c r="G884">
        <v>1200</v>
      </c>
      <c r="H884">
        <v>1300</v>
      </c>
      <c r="I884" t="s">
        <v>172</v>
      </c>
      <c r="J884" t="s">
        <v>13</v>
      </c>
      <c r="K884">
        <v>0.3</v>
      </c>
      <c r="L884">
        <v>0.42599999999999999</v>
      </c>
      <c r="M884">
        <v>0</v>
      </c>
      <c r="N884">
        <v>0</v>
      </c>
      <c r="O884">
        <v>1</v>
      </c>
      <c r="P884">
        <v>3700</v>
      </c>
      <c r="Q884" s="8" t="str" cm="1">
        <f t="array" ref="Q884">IF(AND(B884="",D884="",G884:H884="",J884:P884),"",IF(OR(B884="",D884="",AND(D884&lt;&gt;"A",D884&lt;&gt;"B",D884&lt;&gt;"C",D884&lt;&gt;"D",D884&lt;&gt;"U"),G884&lt;0,H884&lt;G884,AND(J884&lt;&gt;"BC",J884&lt;&gt;"SG",J884&lt;&gt;"KQ",J884&lt;&gt;"R"),J884="",K884="",L884="",L884&lt; 0,OR(M884="",M884&gt;15),OR(N884="",N884&gt;15),O884="",P884=""),"ERROR - Please check inputs",""))</f>
        <v/>
      </c>
      <c r="R884" s="8" cm="1">
        <f t="array" ref="R884">IF(AND(B884:D884="",G884:P884=""),"",H884-G884)</f>
        <v>100</v>
      </c>
      <c r="S884" s="8" cm="1">
        <f t="array" ref="S884">IF(AND(B884:D884="",G884:P884=""),"",P884*R884/1000*365)</f>
        <v>135050</v>
      </c>
      <c r="T884" s="8" cm="1">
        <f t="array" ref="T884">IF(AND(B884:D884="",G884:P884=""),"",MAX(0,K884-L884))</f>
        <v>0</v>
      </c>
      <c r="U884" s="8" cm="1">
        <f t="array" ref="U884">IF(AND(B884:D884="",G884:P884=""),"",VLOOKUP(J884,ABen_Rates,3,FALSE)*T884*S884)</f>
        <v>0</v>
      </c>
      <c r="V884" s="8" cm="1">
        <f t="array" ref="V884">IF(AND(B884:D884="",G884:P884=""),"",VLOOKUP(D884,Treatment_Life,2,FALSE)*U884)</f>
        <v>0</v>
      </c>
      <c r="W884" s="8" cm="1">
        <f t="array" ref="W884">IF(AND(B884:D884="",G884:P884=""),"",(H884-G884)*O884*Lane_Width*Cost_m2)</f>
        <v>2160</v>
      </c>
      <c r="X884" s="8" cm="1">
        <f t="array" ref="X884">IF(AND(B884:D884="",G884:P884=""),"",V884*Av_Cost_Coll/W884)</f>
        <v>0</v>
      </c>
      <c r="Y884" s="8" cm="1">
        <f t="array" ref="Y884">IF(AND(B884:D884="",G884:P884=""),"",VLOOKUP(CONCATENATE(M884,"-",N884),Likelihood,2,FALSE))</f>
        <v>50</v>
      </c>
      <c r="Z884" s="8" t="str" cm="1">
        <f t="array" ref="Z884">IF(AND(B884:D884="",G884:P884=""),"",IF(X884&gt;=2,IF(Y884&gt;50,"P1","P3"),IF(X884&gt;0,IF(Y884&gt;50,"P2","P5"),IF(Y884&gt;50,"P4","P6"))))</f>
        <v>P6</v>
      </c>
    </row>
    <row r="885" spans="1:26" x14ac:dyDescent="0.35">
      <c r="A885" t="s">
        <v>197</v>
      </c>
      <c r="B885">
        <v>884</v>
      </c>
      <c r="C885" t="s">
        <v>372</v>
      </c>
      <c r="D885" t="s">
        <v>55</v>
      </c>
      <c r="E885" s="5" t="s">
        <v>112</v>
      </c>
      <c r="F885" s="5" t="s">
        <v>153</v>
      </c>
      <c r="G885">
        <v>1300</v>
      </c>
      <c r="H885">
        <v>1407</v>
      </c>
      <c r="I885" t="s">
        <v>172</v>
      </c>
      <c r="J885" t="s">
        <v>13</v>
      </c>
      <c r="K885">
        <v>0.3</v>
      </c>
      <c r="L885">
        <v>0.36899999999999999</v>
      </c>
      <c r="M885">
        <v>0</v>
      </c>
      <c r="N885">
        <v>0</v>
      </c>
      <c r="O885">
        <v>1</v>
      </c>
      <c r="P885">
        <v>3700</v>
      </c>
      <c r="Q885" s="8" t="str" cm="1">
        <f t="array" ref="Q885">IF(AND(B885="",D885="",G885:H885="",J885:P885),"",IF(OR(B885="",D885="",AND(D885&lt;&gt;"A",D885&lt;&gt;"B",D885&lt;&gt;"C",D885&lt;&gt;"D",D885&lt;&gt;"U"),G885&lt;0,H885&lt;G885,AND(J885&lt;&gt;"BC",J885&lt;&gt;"SG",J885&lt;&gt;"KQ",J885&lt;&gt;"R"),J885="",K885="",L885="",L885&lt; 0,OR(M885="",M885&gt;15),OR(N885="",N885&gt;15),O885="",P885=""),"ERROR - Please check inputs",""))</f>
        <v/>
      </c>
      <c r="R885" s="8" cm="1">
        <f t="array" ref="R885">IF(AND(B885:D885="",G885:P885=""),"",H885-G885)</f>
        <v>107</v>
      </c>
      <c r="S885" s="8" cm="1">
        <f t="array" ref="S885">IF(AND(B885:D885="",G885:P885=""),"",P885*R885/1000*365)</f>
        <v>144503.5</v>
      </c>
      <c r="T885" s="8" cm="1">
        <f t="array" ref="T885">IF(AND(B885:D885="",G885:P885=""),"",MAX(0,K885-L885))</f>
        <v>0</v>
      </c>
      <c r="U885" s="8" cm="1">
        <f t="array" ref="U885">IF(AND(B885:D885="",G885:P885=""),"",VLOOKUP(J885,ABen_Rates,3,FALSE)*T885*S885)</f>
        <v>0</v>
      </c>
      <c r="V885" s="8" cm="1">
        <f t="array" ref="V885">IF(AND(B885:D885="",G885:P885=""),"",VLOOKUP(D885,Treatment_Life,2,FALSE)*U885)</f>
        <v>0</v>
      </c>
      <c r="W885" s="8" cm="1">
        <f t="array" ref="W885">IF(AND(B885:D885="",G885:P885=""),"",(H885-G885)*O885*Lane_Width*Cost_m2)</f>
        <v>2311.1999999999998</v>
      </c>
      <c r="X885" s="8" cm="1">
        <f t="array" ref="X885">IF(AND(B885:D885="",G885:P885=""),"",V885*Av_Cost_Coll/W885)</f>
        <v>0</v>
      </c>
      <c r="Y885" s="8" cm="1">
        <f t="array" ref="Y885">IF(AND(B885:D885="",G885:P885=""),"",VLOOKUP(CONCATENATE(M885,"-",N885),Likelihood,2,FALSE))</f>
        <v>50</v>
      </c>
      <c r="Z885" s="8" t="str" cm="1">
        <f t="array" ref="Z885">IF(AND(B885:D885="",G885:P885=""),"",IF(X885&gt;=2,IF(Y885&gt;50,"P1","P3"),IF(X885&gt;0,IF(Y885&gt;50,"P2","P5"),IF(Y885&gt;50,"P4","P6"))))</f>
        <v>P6</v>
      </c>
    </row>
    <row r="886" spans="1:26" x14ac:dyDescent="0.35">
      <c r="A886" t="s">
        <v>197</v>
      </c>
      <c r="B886">
        <v>885</v>
      </c>
      <c r="C886" t="s">
        <v>372</v>
      </c>
      <c r="D886" t="s">
        <v>55</v>
      </c>
      <c r="E886" s="5" t="s">
        <v>112</v>
      </c>
      <c r="F886" s="5" t="s">
        <v>153</v>
      </c>
      <c r="G886">
        <v>1407</v>
      </c>
      <c r="H886">
        <v>1607</v>
      </c>
      <c r="I886" t="s">
        <v>172</v>
      </c>
      <c r="J886" t="s">
        <v>7</v>
      </c>
      <c r="K886">
        <v>0.35</v>
      </c>
      <c r="L886">
        <v>0.36599999999999999</v>
      </c>
      <c r="M886">
        <v>1</v>
      </c>
      <c r="N886">
        <v>1</v>
      </c>
      <c r="O886">
        <v>1</v>
      </c>
      <c r="P886">
        <v>3700</v>
      </c>
      <c r="Q886" s="8" t="str" cm="1">
        <f t="array" ref="Q886">IF(AND(B886="",D886="",G886:H886="",J886:P886),"",IF(OR(B886="",D886="",AND(D886&lt;&gt;"A",D886&lt;&gt;"B",D886&lt;&gt;"C",D886&lt;&gt;"D",D886&lt;&gt;"U"),G886&lt;0,H886&lt;G886,AND(J886&lt;&gt;"BC",J886&lt;&gt;"SG",J886&lt;&gt;"KQ",J886&lt;&gt;"R"),J886="",K886="",L886="",L886&lt; 0,OR(M886="",M886&gt;15),OR(N886="",N886&gt;15),O886="",P886=""),"ERROR - Please check inputs",""))</f>
        <v/>
      </c>
      <c r="R886" s="8" cm="1">
        <f t="array" ref="R886">IF(AND(B886:D886="",G886:P886=""),"",H886-G886)</f>
        <v>200</v>
      </c>
      <c r="S886" s="8" cm="1">
        <f t="array" ref="S886">IF(AND(B886:D886="",G886:P886=""),"",P886*R886/1000*365)</f>
        <v>270100</v>
      </c>
      <c r="T886" s="8" cm="1">
        <f t="array" ref="T886">IF(AND(B886:D886="",G886:P886=""),"",MAX(0,K886-L886))</f>
        <v>0</v>
      </c>
      <c r="U886" s="8" cm="1">
        <f t="array" ref="U886">IF(AND(B886:D886="",G886:P886=""),"",VLOOKUP(J886,ABen_Rates,3,FALSE)*T886*S886)</f>
        <v>0</v>
      </c>
      <c r="V886" s="8" cm="1">
        <f t="array" ref="V886">IF(AND(B886:D886="",G886:P886=""),"",VLOOKUP(D886,Treatment_Life,2,FALSE)*U886)</f>
        <v>0</v>
      </c>
      <c r="W886" s="8" cm="1">
        <f t="array" ref="W886">IF(AND(B886:D886="",G886:P886=""),"",(H886-G886)*O886*Lane_Width*Cost_m2)</f>
        <v>4320</v>
      </c>
      <c r="X886" s="8" cm="1">
        <f t="array" ref="X886">IF(AND(B886:D886="",G886:P886=""),"",V886*Av_Cost_Coll/W886)</f>
        <v>0</v>
      </c>
      <c r="Y886" s="8" cm="1">
        <f t="array" ref="Y886">IF(AND(B886:D886="",G886:P886=""),"",VLOOKUP(CONCATENATE(M886,"-",N886),Likelihood,2,FALSE))</f>
        <v>66</v>
      </c>
      <c r="Z886" s="8" t="str" cm="1">
        <f t="array" ref="Z886">IF(AND(B886:D886="",G886:P886=""),"",IF(X886&gt;=2,IF(Y886&gt;50,"P1","P3"),IF(X886&gt;0,IF(Y886&gt;50,"P2","P5"),IF(Y886&gt;50,"P4","P6"))))</f>
        <v>P4</v>
      </c>
    </row>
    <row r="887" spans="1:26" x14ac:dyDescent="0.35">
      <c r="A887" t="s">
        <v>197</v>
      </c>
      <c r="B887">
        <v>886</v>
      </c>
      <c r="C887" t="s">
        <v>373</v>
      </c>
      <c r="D887" t="s">
        <v>55</v>
      </c>
      <c r="E887" s="5" t="s">
        <v>112</v>
      </c>
      <c r="F887" s="5" t="s">
        <v>153</v>
      </c>
      <c r="G887">
        <v>0</v>
      </c>
      <c r="H887">
        <v>200</v>
      </c>
      <c r="I887" t="s">
        <v>172</v>
      </c>
      <c r="J887" t="s">
        <v>7</v>
      </c>
      <c r="K887">
        <v>0.35</v>
      </c>
      <c r="L887">
        <v>0.38</v>
      </c>
      <c r="M887">
        <v>1</v>
      </c>
      <c r="N887">
        <v>1</v>
      </c>
      <c r="O887">
        <v>1</v>
      </c>
      <c r="P887">
        <v>2443</v>
      </c>
      <c r="Q887" s="8" t="str" cm="1">
        <f t="array" ref="Q887">IF(AND(B887="",D887="",G887:H887="",J887:P887),"",IF(OR(B887="",D887="",AND(D887&lt;&gt;"A",D887&lt;&gt;"B",D887&lt;&gt;"C",D887&lt;&gt;"D",D887&lt;&gt;"U"),G887&lt;0,H887&lt;G887,AND(J887&lt;&gt;"BC",J887&lt;&gt;"SG",J887&lt;&gt;"KQ",J887&lt;&gt;"R"),J887="",K887="",L887="",L887&lt; 0,OR(M887="",M887&gt;15),OR(N887="",N887&gt;15),O887="",P887=""),"ERROR - Please check inputs",""))</f>
        <v/>
      </c>
      <c r="R887" s="8" cm="1">
        <f t="array" ref="R887">IF(AND(B887:D887="",G887:P887=""),"",H887-G887)</f>
        <v>200</v>
      </c>
      <c r="S887" s="8" cm="1">
        <f t="array" ref="S887">IF(AND(B887:D887="",G887:P887=""),"",P887*R887/1000*365)</f>
        <v>178339</v>
      </c>
      <c r="T887" s="8" cm="1">
        <f t="array" ref="T887">IF(AND(B887:D887="",G887:P887=""),"",MAX(0,K887-L887))</f>
        <v>0</v>
      </c>
      <c r="U887" s="8" cm="1">
        <f t="array" ref="U887">IF(AND(B887:D887="",G887:P887=""),"",VLOOKUP(J887,ABen_Rates,3,FALSE)*T887*S887)</f>
        <v>0</v>
      </c>
      <c r="V887" s="8" cm="1">
        <f t="array" ref="V887">IF(AND(B887:D887="",G887:P887=""),"",VLOOKUP(D887,Treatment_Life,2,FALSE)*U887)</f>
        <v>0</v>
      </c>
      <c r="W887" s="8" cm="1">
        <f t="array" ref="W887">IF(AND(B887:D887="",G887:P887=""),"",(H887-G887)*O887*Lane_Width*Cost_m2)</f>
        <v>4320</v>
      </c>
      <c r="X887" s="8" cm="1">
        <f t="array" ref="X887">IF(AND(B887:D887="",G887:P887=""),"",V887*Av_Cost_Coll/W887)</f>
        <v>0</v>
      </c>
      <c r="Y887" s="8" cm="1">
        <f t="array" ref="Y887">IF(AND(B887:D887="",G887:P887=""),"",VLOOKUP(CONCATENATE(M887,"-",N887),Likelihood,2,FALSE))</f>
        <v>66</v>
      </c>
      <c r="Z887" s="8" t="str" cm="1">
        <f t="array" ref="Z887">IF(AND(B887:D887="",G887:P887=""),"",IF(X887&gt;=2,IF(Y887&gt;50,"P1","P3"),IF(X887&gt;0,IF(Y887&gt;50,"P2","P5"),IF(Y887&gt;50,"P4","P6"))))</f>
        <v>P4</v>
      </c>
    </row>
    <row r="888" spans="1:26" x14ac:dyDescent="0.35">
      <c r="A888" t="s">
        <v>197</v>
      </c>
      <c r="B888">
        <v>887</v>
      </c>
      <c r="C888" t="s">
        <v>373</v>
      </c>
      <c r="D888" t="s">
        <v>55</v>
      </c>
      <c r="E888" s="5" t="s">
        <v>112</v>
      </c>
      <c r="F888" s="5" t="s">
        <v>153</v>
      </c>
      <c r="G888">
        <v>400</v>
      </c>
      <c r="H888">
        <v>575</v>
      </c>
      <c r="I888" t="s">
        <v>172</v>
      </c>
      <c r="J888" t="s">
        <v>7</v>
      </c>
      <c r="K888">
        <v>0.35</v>
      </c>
      <c r="L888">
        <v>0.36000000000000004</v>
      </c>
      <c r="M888">
        <v>1</v>
      </c>
      <c r="N888">
        <v>0</v>
      </c>
      <c r="O888">
        <v>1</v>
      </c>
      <c r="P888">
        <v>2443</v>
      </c>
      <c r="Q888" s="8" t="str" cm="1">
        <f t="array" ref="Q888">IF(AND(B888="",D888="",G888:H888="",J888:P888),"",IF(OR(B888="",D888="",AND(D888&lt;&gt;"A",D888&lt;&gt;"B",D888&lt;&gt;"C",D888&lt;&gt;"D",D888&lt;&gt;"U"),G888&lt;0,H888&lt;G888,AND(J888&lt;&gt;"BC",J888&lt;&gt;"SG",J888&lt;&gt;"KQ",J888&lt;&gt;"R"),J888="",K888="",L888="",L888&lt; 0,OR(M888="",M888&gt;15),OR(N888="",N888&gt;15),O888="",P888=""),"ERROR - Please check inputs",""))</f>
        <v/>
      </c>
      <c r="R888" s="8" cm="1">
        <f t="array" ref="R888">IF(AND(B888:D888="",G888:P888=""),"",H888-G888)</f>
        <v>175</v>
      </c>
      <c r="S888" s="8" cm="1">
        <f t="array" ref="S888">IF(AND(B888:D888="",G888:P888=""),"",P888*R888/1000*365)</f>
        <v>156046.625</v>
      </c>
      <c r="T888" s="8" cm="1">
        <f t="array" ref="T888">IF(AND(B888:D888="",G888:P888=""),"",MAX(0,K888-L888))</f>
        <v>0</v>
      </c>
      <c r="U888" s="8" cm="1">
        <f t="array" ref="U888">IF(AND(B888:D888="",G888:P888=""),"",VLOOKUP(J888,ABen_Rates,3,FALSE)*T888*S888)</f>
        <v>0</v>
      </c>
      <c r="V888" s="8" cm="1">
        <f t="array" ref="V888">IF(AND(B888:D888="",G888:P888=""),"",VLOOKUP(D888,Treatment_Life,2,FALSE)*U888)</f>
        <v>0</v>
      </c>
      <c r="W888" s="8" cm="1">
        <f t="array" ref="W888">IF(AND(B888:D888="",G888:P888=""),"",(H888-G888)*O888*Lane_Width*Cost_m2)</f>
        <v>3780</v>
      </c>
      <c r="X888" s="8" cm="1">
        <f t="array" ref="X888">IF(AND(B888:D888="",G888:P888=""),"",V888*Av_Cost_Coll/W888)</f>
        <v>0</v>
      </c>
      <c r="Y888" s="8" cm="1">
        <f t="array" ref="Y888">IF(AND(B888:D888="",G888:P888=""),"",VLOOKUP(CONCATENATE(M888,"-",N888),Likelihood,2,FALSE))</f>
        <v>43</v>
      </c>
      <c r="Z888" s="8" t="str" cm="1">
        <f t="array" ref="Z888">IF(AND(B888:D888="",G888:P888=""),"",IF(X888&gt;=2,IF(Y888&gt;50,"P1","P3"),IF(X888&gt;0,IF(Y888&gt;50,"P2","P5"),IF(Y888&gt;50,"P4","P6"))))</f>
        <v>P6</v>
      </c>
    </row>
    <row r="889" spans="1:26" x14ac:dyDescent="0.35">
      <c r="A889" t="s">
        <v>197</v>
      </c>
      <c r="B889">
        <v>888</v>
      </c>
      <c r="C889" t="s">
        <v>373</v>
      </c>
      <c r="D889" t="s">
        <v>55</v>
      </c>
      <c r="E889" s="5" t="s">
        <v>112</v>
      </c>
      <c r="F889" s="5" t="s">
        <v>153</v>
      </c>
      <c r="G889">
        <v>575</v>
      </c>
      <c r="H889">
        <v>586</v>
      </c>
      <c r="I889" t="s">
        <v>172</v>
      </c>
      <c r="J889" t="s">
        <v>13</v>
      </c>
      <c r="K889">
        <v>0.3</v>
      </c>
      <c r="L889">
        <v>0.41400000000000003</v>
      </c>
      <c r="M889">
        <v>2</v>
      </c>
      <c r="N889">
        <v>1</v>
      </c>
      <c r="O889">
        <v>1</v>
      </c>
      <c r="P889">
        <v>2443</v>
      </c>
      <c r="Q889" s="8" t="str" cm="1">
        <f t="array" ref="Q889">IF(AND(B889="",D889="",G889:H889="",J889:P889),"",IF(OR(B889="",D889="",AND(D889&lt;&gt;"A",D889&lt;&gt;"B",D889&lt;&gt;"C",D889&lt;&gt;"D",D889&lt;&gt;"U"),G889&lt;0,H889&lt;G889,AND(J889&lt;&gt;"BC",J889&lt;&gt;"SG",J889&lt;&gt;"KQ",J889&lt;&gt;"R"),J889="",K889="",L889="",L889&lt; 0,OR(M889="",M889&gt;15),OR(N889="",N889&gt;15),O889="",P889=""),"ERROR - Please check inputs",""))</f>
        <v/>
      </c>
      <c r="R889" s="8" cm="1">
        <f t="array" ref="R889">IF(AND(B889:D889="",G889:P889=""),"",H889-G889)</f>
        <v>11</v>
      </c>
      <c r="S889" s="8" cm="1">
        <f t="array" ref="S889">IF(AND(B889:D889="",G889:P889=""),"",P889*R889/1000*365)</f>
        <v>9808.6450000000004</v>
      </c>
      <c r="T889" s="8" cm="1">
        <f t="array" ref="T889">IF(AND(B889:D889="",G889:P889=""),"",MAX(0,K889-L889))</f>
        <v>0</v>
      </c>
      <c r="U889" s="8" cm="1">
        <f t="array" ref="U889">IF(AND(B889:D889="",G889:P889=""),"",VLOOKUP(J889,ABen_Rates,3,FALSE)*T889*S889)</f>
        <v>0</v>
      </c>
      <c r="V889" s="8" cm="1">
        <f t="array" ref="V889">IF(AND(B889:D889="",G889:P889=""),"",VLOOKUP(D889,Treatment_Life,2,FALSE)*U889)</f>
        <v>0</v>
      </c>
      <c r="W889" s="8" cm="1">
        <f t="array" ref="W889">IF(AND(B889:D889="",G889:P889=""),"",(H889-G889)*O889*Lane_Width*Cost_m2)</f>
        <v>237.60000000000002</v>
      </c>
      <c r="X889" s="8" cm="1">
        <f t="array" ref="X889">IF(AND(B889:D889="",G889:P889=""),"",V889*Av_Cost_Coll/W889)</f>
        <v>0</v>
      </c>
      <c r="Y889" s="8" cm="1">
        <f t="array" ref="Y889">IF(AND(B889:D889="",G889:P889=""),"",VLOOKUP(CONCATENATE(M889,"-",N889),Likelihood,2,FALSE))</f>
        <v>59</v>
      </c>
      <c r="Z889" s="8" t="str" cm="1">
        <f t="array" ref="Z889">IF(AND(B889:D889="",G889:P889=""),"",IF(X889&gt;=2,IF(Y889&gt;50,"P1","P3"),IF(X889&gt;0,IF(Y889&gt;50,"P2","P5"),IF(Y889&gt;50,"P4","P6"))))</f>
        <v>P4</v>
      </c>
    </row>
    <row r="890" spans="1:26" x14ac:dyDescent="0.35">
      <c r="A890" t="s">
        <v>197</v>
      </c>
      <c r="B890">
        <v>889</v>
      </c>
      <c r="C890" t="s">
        <v>374</v>
      </c>
      <c r="D890" t="s">
        <v>55</v>
      </c>
      <c r="E890" s="5" t="s">
        <v>112</v>
      </c>
      <c r="F890" s="5" t="s">
        <v>153</v>
      </c>
      <c r="G890">
        <v>0</v>
      </c>
      <c r="H890">
        <v>18</v>
      </c>
      <c r="I890" t="s">
        <v>154</v>
      </c>
      <c r="J890" t="s">
        <v>13</v>
      </c>
      <c r="K890">
        <v>0.3</v>
      </c>
      <c r="L890">
        <v>0.45900000000000002</v>
      </c>
      <c r="M890">
        <v>2</v>
      </c>
      <c r="N890">
        <v>1</v>
      </c>
      <c r="O890">
        <v>1</v>
      </c>
      <c r="P890">
        <v>3700</v>
      </c>
      <c r="Q890" s="8" t="str" cm="1">
        <f t="array" ref="Q890">IF(AND(B890="",D890="",G890:H890="",J890:P890),"",IF(OR(B890="",D890="",AND(D890&lt;&gt;"A",D890&lt;&gt;"B",D890&lt;&gt;"C",D890&lt;&gt;"D",D890&lt;&gt;"U"),G890&lt;0,H890&lt;G890,AND(J890&lt;&gt;"BC",J890&lt;&gt;"SG",J890&lt;&gt;"KQ",J890&lt;&gt;"R"),J890="",K890="",L890="",L890&lt; 0,OR(M890="",M890&gt;15),OR(N890="",N890&gt;15),O890="",P890=""),"ERROR - Please check inputs",""))</f>
        <v/>
      </c>
      <c r="R890" s="8" cm="1">
        <f t="array" ref="R890">IF(AND(B890:D890="",G890:P890=""),"",H890-G890)</f>
        <v>18</v>
      </c>
      <c r="S890" s="8" cm="1">
        <f t="array" ref="S890">IF(AND(B890:D890="",G890:P890=""),"",P890*R890/1000*365)</f>
        <v>24308.999999999996</v>
      </c>
      <c r="T890" s="8" cm="1">
        <f t="array" ref="T890">IF(AND(B890:D890="",G890:P890=""),"",MAX(0,K890-L890))</f>
        <v>0</v>
      </c>
      <c r="U890" s="8" cm="1">
        <f t="array" ref="U890">IF(AND(B890:D890="",G890:P890=""),"",VLOOKUP(J890,ABen_Rates,3,FALSE)*T890*S890)</f>
        <v>0</v>
      </c>
      <c r="V890" s="8" cm="1">
        <f t="array" ref="V890">IF(AND(B890:D890="",G890:P890=""),"",VLOOKUP(D890,Treatment_Life,2,FALSE)*U890)</f>
        <v>0</v>
      </c>
      <c r="W890" s="8" cm="1">
        <f t="array" ref="W890">IF(AND(B890:D890="",G890:P890=""),"",(H890-G890)*O890*Lane_Width*Cost_m2)</f>
        <v>388.79999999999995</v>
      </c>
      <c r="X890" s="8" cm="1">
        <f t="array" ref="X890">IF(AND(B890:D890="",G890:P890=""),"",V890*Av_Cost_Coll/W890)</f>
        <v>0</v>
      </c>
      <c r="Y890" s="8" cm="1">
        <f t="array" ref="Y890">IF(AND(B890:D890="",G890:P890=""),"",VLOOKUP(CONCATENATE(M890,"-",N890),Likelihood,2,FALSE))</f>
        <v>59</v>
      </c>
      <c r="Z890" s="8" t="str" cm="1">
        <f t="array" ref="Z890">IF(AND(B890:D890="",G890:P890=""),"",IF(X890&gt;=2,IF(Y890&gt;50,"P1","P3"),IF(X890&gt;0,IF(Y890&gt;50,"P2","P5"),IF(Y890&gt;50,"P4","P6"))))</f>
        <v>P4</v>
      </c>
    </row>
    <row r="891" spans="1:26" x14ac:dyDescent="0.35">
      <c r="A891" t="s">
        <v>197</v>
      </c>
      <c r="B891">
        <v>890</v>
      </c>
      <c r="C891" t="s">
        <v>374</v>
      </c>
      <c r="D891" t="s">
        <v>55</v>
      </c>
      <c r="E891" s="5" t="s">
        <v>112</v>
      </c>
      <c r="F891" s="5" t="s">
        <v>153</v>
      </c>
      <c r="G891">
        <v>233</v>
      </c>
      <c r="H891">
        <v>293</v>
      </c>
      <c r="I891" t="s">
        <v>154</v>
      </c>
      <c r="J891" t="s">
        <v>13</v>
      </c>
      <c r="K891">
        <v>0.3</v>
      </c>
      <c r="L891">
        <v>0.496</v>
      </c>
      <c r="M891">
        <v>1</v>
      </c>
      <c r="N891">
        <v>0</v>
      </c>
      <c r="O891">
        <v>1</v>
      </c>
      <c r="P891">
        <v>3700</v>
      </c>
      <c r="Q891" s="8" t="str" cm="1">
        <f t="array" ref="Q891">IF(AND(B891="",D891="",G891:H891="",J891:P891),"",IF(OR(B891="",D891="",AND(D891&lt;&gt;"A",D891&lt;&gt;"B",D891&lt;&gt;"C",D891&lt;&gt;"D",D891&lt;&gt;"U"),G891&lt;0,H891&lt;G891,AND(J891&lt;&gt;"BC",J891&lt;&gt;"SG",J891&lt;&gt;"KQ",J891&lt;&gt;"R"),J891="",K891="",L891="",L891&lt; 0,OR(M891="",M891&gt;15),OR(N891="",N891&gt;15),O891="",P891=""),"ERROR - Please check inputs",""))</f>
        <v/>
      </c>
      <c r="R891" s="8" cm="1">
        <f t="array" ref="R891">IF(AND(B891:D891="",G891:P891=""),"",H891-G891)</f>
        <v>60</v>
      </c>
      <c r="S891" s="8" cm="1">
        <f t="array" ref="S891">IF(AND(B891:D891="",G891:P891=""),"",P891*R891/1000*365)</f>
        <v>81030</v>
      </c>
      <c r="T891" s="8" cm="1">
        <f t="array" ref="T891">IF(AND(B891:D891="",G891:P891=""),"",MAX(0,K891-L891))</f>
        <v>0</v>
      </c>
      <c r="U891" s="8" cm="1">
        <f t="array" ref="U891">IF(AND(B891:D891="",G891:P891=""),"",VLOOKUP(J891,ABen_Rates,3,FALSE)*T891*S891)</f>
        <v>0</v>
      </c>
      <c r="V891" s="8" cm="1">
        <f t="array" ref="V891">IF(AND(B891:D891="",G891:P891=""),"",VLOOKUP(D891,Treatment_Life,2,FALSE)*U891)</f>
        <v>0</v>
      </c>
      <c r="W891" s="8" cm="1">
        <f t="array" ref="W891">IF(AND(B891:D891="",G891:P891=""),"",(H891-G891)*O891*Lane_Width*Cost_m2)</f>
        <v>1296</v>
      </c>
      <c r="X891" s="8" cm="1">
        <f t="array" ref="X891">IF(AND(B891:D891="",G891:P891=""),"",V891*Av_Cost_Coll/W891)</f>
        <v>0</v>
      </c>
      <c r="Y891" s="8" cm="1">
        <f t="array" ref="Y891">IF(AND(B891:D891="",G891:P891=""),"",VLOOKUP(CONCATENATE(M891,"-",N891),Likelihood,2,FALSE))</f>
        <v>43</v>
      </c>
      <c r="Z891" s="8" t="str" cm="1">
        <f t="array" ref="Z891">IF(AND(B891:D891="",G891:P891=""),"",IF(X891&gt;=2,IF(Y891&gt;50,"P1","P3"),IF(X891&gt;0,IF(Y891&gt;50,"P2","P5"),IF(Y891&gt;50,"P4","P6"))))</f>
        <v>P6</v>
      </c>
    </row>
    <row r="892" spans="1:26" x14ac:dyDescent="0.35">
      <c r="A892" t="s">
        <v>197</v>
      </c>
      <c r="B892">
        <v>891</v>
      </c>
      <c r="C892" t="s">
        <v>374</v>
      </c>
      <c r="D892" t="s">
        <v>55</v>
      </c>
      <c r="E892" s="5" t="s">
        <v>112</v>
      </c>
      <c r="F892" s="5" t="s">
        <v>153</v>
      </c>
      <c r="G892">
        <v>0</v>
      </c>
      <c r="H892">
        <v>68</v>
      </c>
      <c r="I892" t="s">
        <v>172</v>
      </c>
      <c r="J892" t="s">
        <v>13</v>
      </c>
      <c r="K892">
        <v>0.3</v>
      </c>
      <c r="L892">
        <v>0.38</v>
      </c>
      <c r="M892">
        <v>0</v>
      </c>
      <c r="N892">
        <v>0</v>
      </c>
      <c r="O892">
        <v>1</v>
      </c>
      <c r="P892">
        <v>3700</v>
      </c>
      <c r="Q892" s="8" t="str" cm="1">
        <f t="array" ref="Q892">IF(AND(B892="",D892="",G892:H892="",J892:P892),"",IF(OR(B892="",D892="",AND(D892&lt;&gt;"A",D892&lt;&gt;"B",D892&lt;&gt;"C",D892&lt;&gt;"D",D892&lt;&gt;"U"),G892&lt;0,H892&lt;G892,AND(J892&lt;&gt;"BC",J892&lt;&gt;"SG",J892&lt;&gt;"KQ",J892&lt;&gt;"R"),J892="",K892="",L892="",L892&lt; 0,OR(M892="",M892&gt;15),OR(N892="",N892&gt;15),O892="",P892=""),"ERROR - Please check inputs",""))</f>
        <v/>
      </c>
      <c r="R892" s="8" cm="1">
        <f t="array" ref="R892">IF(AND(B892:D892="",G892:P892=""),"",H892-G892)</f>
        <v>68</v>
      </c>
      <c r="S892" s="8" cm="1">
        <f t="array" ref="S892">IF(AND(B892:D892="",G892:P892=""),"",P892*R892/1000*365)</f>
        <v>91834</v>
      </c>
      <c r="T892" s="8" cm="1">
        <f t="array" ref="T892">IF(AND(B892:D892="",G892:P892=""),"",MAX(0,K892-L892))</f>
        <v>0</v>
      </c>
      <c r="U892" s="8" cm="1">
        <f t="array" ref="U892">IF(AND(B892:D892="",G892:P892=""),"",VLOOKUP(J892,ABen_Rates,3,FALSE)*T892*S892)</f>
        <v>0</v>
      </c>
      <c r="V892" s="8" cm="1">
        <f t="array" ref="V892">IF(AND(B892:D892="",G892:P892=""),"",VLOOKUP(D892,Treatment_Life,2,FALSE)*U892)</f>
        <v>0</v>
      </c>
      <c r="W892" s="8" cm="1">
        <f t="array" ref="W892">IF(AND(B892:D892="",G892:P892=""),"",(H892-G892)*O892*Lane_Width*Cost_m2)</f>
        <v>1468.8000000000002</v>
      </c>
      <c r="X892" s="8" cm="1">
        <f t="array" ref="X892">IF(AND(B892:D892="",G892:P892=""),"",V892*Av_Cost_Coll/W892)</f>
        <v>0</v>
      </c>
      <c r="Y892" s="8" cm="1">
        <f t="array" ref="Y892">IF(AND(B892:D892="",G892:P892=""),"",VLOOKUP(CONCATENATE(M892,"-",N892),Likelihood,2,FALSE))</f>
        <v>50</v>
      </c>
      <c r="Z892" s="8" t="str" cm="1">
        <f t="array" ref="Z892">IF(AND(B892:D892="",G892:P892=""),"",IF(X892&gt;=2,IF(Y892&gt;50,"P1","P3"),IF(X892&gt;0,IF(Y892&gt;50,"P2","P5"),IF(Y892&gt;50,"P4","P6"))))</f>
        <v>P6</v>
      </c>
    </row>
    <row r="893" spans="1:26" x14ac:dyDescent="0.35">
      <c r="A893" t="s">
        <v>197</v>
      </c>
      <c r="B893">
        <v>892</v>
      </c>
      <c r="C893" t="s">
        <v>374</v>
      </c>
      <c r="D893" t="s">
        <v>55</v>
      </c>
      <c r="E893" s="5" t="s">
        <v>112</v>
      </c>
      <c r="F893" s="5" t="s">
        <v>153</v>
      </c>
      <c r="G893">
        <v>436</v>
      </c>
      <c r="H893">
        <v>450</v>
      </c>
      <c r="I893" t="s">
        <v>172</v>
      </c>
      <c r="J893" t="s">
        <v>13</v>
      </c>
      <c r="K893">
        <v>0.3</v>
      </c>
      <c r="L893">
        <v>0.42</v>
      </c>
      <c r="M893">
        <v>0</v>
      </c>
      <c r="N893">
        <v>0</v>
      </c>
      <c r="O893">
        <v>1</v>
      </c>
      <c r="P893">
        <v>3700</v>
      </c>
      <c r="Q893" s="8" t="str" cm="1">
        <f t="array" ref="Q893">IF(AND(B893="",D893="",G893:H893="",J893:P893),"",IF(OR(B893="",D893="",AND(D893&lt;&gt;"A",D893&lt;&gt;"B",D893&lt;&gt;"C",D893&lt;&gt;"D",D893&lt;&gt;"U"),G893&lt;0,H893&lt;G893,AND(J893&lt;&gt;"BC",J893&lt;&gt;"SG",J893&lt;&gt;"KQ",J893&lt;&gt;"R"),J893="",K893="",L893="",L893&lt; 0,OR(M893="",M893&gt;15),OR(N893="",N893&gt;15),O893="",P893=""),"ERROR - Please check inputs",""))</f>
        <v/>
      </c>
      <c r="R893" s="8" cm="1">
        <f t="array" ref="R893">IF(AND(B893:D893="",G893:P893=""),"",H893-G893)</f>
        <v>14</v>
      </c>
      <c r="S893" s="8" cm="1">
        <f t="array" ref="S893">IF(AND(B893:D893="",G893:P893=""),"",P893*R893/1000*365)</f>
        <v>18907</v>
      </c>
      <c r="T893" s="8" cm="1">
        <f t="array" ref="T893">IF(AND(B893:D893="",G893:P893=""),"",MAX(0,K893-L893))</f>
        <v>0</v>
      </c>
      <c r="U893" s="8" cm="1">
        <f t="array" ref="U893">IF(AND(B893:D893="",G893:P893=""),"",VLOOKUP(J893,ABen_Rates,3,FALSE)*T893*S893)</f>
        <v>0</v>
      </c>
      <c r="V893" s="8" cm="1">
        <f t="array" ref="V893">IF(AND(B893:D893="",G893:P893=""),"",VLOOKUP(D893,Treatment_Life,2,FALSE)*U893)</f>
        <v>0</v>
      </c>
      <c r="W893" s="8" cm="1">
        <f t="array" ref="W893">IF(AND(B893:D893="",G893:P893=""),"",(H893-G893)*O893*Lane_Width*Cost_m2)</f>
        <v>302.39999999999998</v>
      </c>
      <c r="X893" s="8" cm="1">
        <f t="array" ref="X893">IF(AND(B893:D893="",G893:P893=""),"",V893*Av_Cost_Coll/W893)</f>
        <v>0</v>
      </c>
      <c r="Y893" s="8" cm="1">
        <f t="array" ref="Y893">IF(AND(B893:D893="",G893:P893=""),"",VLOOKUP(CONCATENATE(M893,"-",N893),Likelihood,2,FALSE))</f>
        <v>50</v>
      </c>
      <c r="Z893" s="8" t="str" cm="1">
        <f t="array" ref="Z893">IF(AND(B893:D893="",G893:P893=""),"",IF(X893&gt;=2,IF(Y893&gt;50,"P1","P3"),IF(X893&gt;0,IF(Y893&gt;50,"P2","P5"),IF(Y893&gt;50,"P4","P6"))))</f>
        <v>P6</v>
      </c>
    </row>
  </sheetData>
  <sheetProtection sheet="1" objects="1" scenarios="1"/>
  <autoFilter ref="A1:Z893" xr:uid="{7DE1C740-13BC-41F1-B22A-9B78E8E9BA05}"/>
  <conditionalFormatting sqref="Q2:R893">
    <cfRule type="containsText" dxfId="2" priority="1" operator="containsText" text="ERROR - Please check inputs">
      <formula>NOT(ISERROR(SEARCH("ERROR - Please check inputs",Q2)))</formula>
    </cfRule>
    <cfRule type="containsText" dxfId="1" priority="2" operator="containsText" text="ERROR - Please check inputs">
      <formula>NOT(ISERROR(SEARCH("ERROR - Please check inputs",Q2)))</formula>
    </cfRule>
    <cfRule type="containsText" dxfId="0" priority="3" operator="containsText" text="INPUT ERROR">
      <formula>NOT(ISERROR(SEARCH("INPUT ERROR",Q2)))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42E7-F499-47D7-8D96-0695C28BDCEB}">
  <dimension ref="P2:Q32"/>
  <sheetViews>
    <sheetView showGridLines="0" topLeftCell="A10" workbookViewId="0"/>
  </sheetViews>
  <sheetFormatPr defaultRowHeight="14.5" x14ac:dyDescent="0.35"/>
  <cols>
    <col min="15" max="15" width="15.453125" customWidth="1"/>
    <col min="16" max="16" width="15.26953125" customWidth="1"/>
    <col min="17" max="17" width="15.81640625" customWidth="1"/>
    <col min="18" max="18" width="12" customWidth="1"/>
  </cols>
  <sheetData>
    <row r="2" spans="16:17" x14ac:dyDescent="0.35">
      <c r="P2" t="s">
        <v>390</v>
      </c>
    </row>
    <row r="3" spans="16:17" x14ac:dyDescent="0.35">
      <c r="P3" s="1" t="s">
        <v>388</v>
      </c>
      <c r="Q3" s="51">
        <v>0</v>
      </c>
    </row>
    <row r="4" spans="16:17" x14ac:dyDescent="0.35">
      <c r="P4" s="1" t="s">
        <v>389</v>
      </c>
      <c r="Q4" s="51">
        <f>MAX(Template!X2:X2000)</f>
        <v>0</v>
      </c>
    </row>
    <row r="25" spans="16:17" x14ac:dyDescent="0.35">
      <c r="P25" s="1" t="s">
        <v>376</v>
      </c>
      <c r="Q25" s="29" t="s">
        <v>377</v>
      </c>
    </row>
    <row r="26" spans="16:17" x14ac:dyDescent="0.35">
      <c r="P26" s="23" t="s">
        <v>378</v>
      </c>
      <c r="Q26" s="49" cm="1">
        <f t="array" ref="Q26">SUM(IF(Template!$Z$2:$Z$2000="P1",Template!$R$2:$R$2000))/1000</f>
        <v>0</v>
      </c>
    </row>
    <row r="27" spans="16:17" x14ac:dyDescent="0.35">
      <c r="P27" s="23" t="s">
        <v>379</v>
      </c>
      <c r="Q27" s="49" cm="1">
        <f t="array" ref="Q27">SUM(IF(Template!$Z$2:$Z$2000="P2",Template!$R$2:$R$2000))/1000</f>
        <v>0</v>
      </c>
    </row>
    <row r="28" spans="16:17" x14ac:dyDescent="0.35">
      <c r="P28" s="23" t="s">
        <v>380</v>
      </c>
      <c r="Q28" s="49" cm="1">
        <f t="array" ref="Q28">SUM(IF(Template!$Z$2:$Z$2000="P3",Template!$R$2:$R$2000))/1000</f>
        <v>0</v>
      </c>
    </row>
    <row r="29" spans="16:17" x14ac:dyDescent="0.35">
      <c r="P29" s="23" t="s">
        <v>381</v>
      </c>
      <c r="Q29" s="49" cm="1">
        <f t="array" ref="Q29">SUM(IF(Template!$Z$2:$Z$2000="P4",Template!$R$2:$R$2000))/1000</f>
        <v>0</v>
      </c>
    </row>
    <row r="30" spans="16:17" x14ac:dyDescent="0.35">
      <c r="P30" s="23" t="s">
        <v>382</v>
      </c>
      <c r="Q30" s="49" cm="1">
        <f t="array" ref="Q30">SUM(IF(Template!$Z$2:$Z$2000="P5",Template!$R$2:$R$2000))/1000</f>
        <v>0</v>
      </c>
    </row>
    <row r="31" spans="16:17" x14ac:dyDescent="0.35">
      <c r="P31" s="23" t="s">
        <v>383</v>
      </c>
      <c r="Q31" s="49" cm="1">
        <f t="array" ref="Q31">SUM(IF(Template!$Z$2:$Z$2000="P6",Template!$R$2:$R$2000))/1000</f>
        <v>0.185</v>
      </c>
    </row>
    <row r="32" spans="16:17" x14ac:dyDescent="0.35">
      <c r="P32" s="1" t="s">
        <v>384</v>
      </c>
      <c r="Q32" s="50">
        <f>SUM(Q26:Q31)</f>
        <v>0.185</v>
      </c>
    </row>
  </sheetData>
  <sheetProtection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AC077-3194-4165-949E-F86EAC7E393D}">
  <dimension ref="A1:K28"/>
  <sheetViews>
    <sheetView zoomScale="115" zoomScaleNormal="115" workbookViewId="0">
      <selection activeCell="J24" sqref="J24"/>
    </sheetView>
  </sheetViews>
  <sheetFormatPr defaultRowHeight="14.5" x14ac:dyDescent="0.35"/>
  <cols>
    <col min="1" max="1" width="34.81640625" customWidth="1"/>
    <col min="2" max="10" width="13.7265625" customWidth="1"/>
  </cols>
  <sheetData>
    <row r="1" spans="1:11" x14ac:dyDescent="0.35">
      <c r="A1" s="3" t="s">
        <v>397</v>
      </c>
      <c r="K1" s="3"/>
    </row>
    <row r="2" spans="1:11" ht="15" thickBot="1" x14ac:dyDescent="0.4">
      <c r="A2" s="3"/>
    </row>
    <row r="3" spans="1:11" ht="15" thickBot="1" x14ac:dyDescent="0.4">
      <c r="B3" s="103" t="s">
        <v>398</v>
      </c>
      <c r="C3" s="104"/>
      <c r="D3" s="105"/>
      <c r="E3" s="103" t="s">
        <v>399</v>
      </c>
      <c r="F3" s="104"/>
      <c r="G3" s="104"/>
      <c r="H3" s="104"/>
      <c r="I3" s="104"/>
      <c r="J3" s="105"/>
    </row>
    <row r="4" spans="1:11" x14ac:dyDescent="0.35">
      <c r="A4" s="66" t="s">
        <v>155</v>
      </c>
      <c r="B4" s="64" t="s">
        <v>46</v>
      </c>
      <c r="C4" s="64" t="s">
        <v>49</v>
      </c>
      <c r="D4" s="64" t="s">
        <v>52</v>
      </c>
      <c r="E4" s="64" t="s">
        <v>156</v>
      </c>
      <c r="F4" s="64" t="s">
        <v>157</v>
      </c>
      <c r="G4" s="64" t="s">
        <v>158</v>
      </c>
      <c r="H4" s="64" t="s">
        <v>159</v>
      </c>
      <c r="I4" s="64" t="s">
        <v>160</v>
      </c>
      <c r="J4" s="67" t="s">
        <v>161</v>
      </c>
    </row>
    <row r="5" spans="1:11" x14ac:dyDescent="0.35">
      <c r="A5" s="68" t="s">
        <v>162</v>
      </c>
      <c r="B5" s="69">
        <v>11100</v>
      </c>
      <c r="C5" s="69">
        <v>5800</v>
      </c>
      <c r="D5" s="69">
        <v>3100</v>
      </c>
      <c r="E5" s="70">
        <v>11057</v>
      </c>
      <c r="F5" s="70"/>
      <c r="G5" s="70">
        <v>5762</v>
      </c>
      <c r="H5" s="70"/>
      <c r="I5" s="70">
        <v>3005</v>
      </c>
      <c r="J5" s="71"/>
    </row>
    <row r="6" spans="1:11" x14ac:dyDescent="0.35">
      <c r="A6" s="88" t="s">
        <v>162</v>
      </c>
      <c r="B6" s="89">
        <v>10300</v>
      </c>
      <c r="C6" s="89">
        <v>5000</v>
      </c>
      <c r="D6" s="89">
        <v>1800</v>
      </c>
      <c r="E6" s="90">
        <v>10533</v>
      </c>
      <c r="F6" s="90">
        <v>8223</v>
      </c>
      <c r="G6" s="90">
        <v>4987</v>
      </c>
      <c r="H6" s="90">
        <v>3193</v>
      </c>
      <c r="I6" s="90">
        <v>1782</v>
      </c>
      <c r="J6" s="91">
        <v>2303</v>
      </c>
    </row>
    <row r="7" spans="1:11" ht="15" thickBot="1" x14ac:dyDescent="0.4">
      <c r="A7" s="72" t="s">
        <v>162</v>
      </c>
      <c r="B7" s="73">
        <v>10400</v>
      </c>
      <c r="C7" s="73"/>
      <c r="D7" s="73"/>
      <c r="E7" s="74"/>
      <c r="F7" s="74"/>
      <c r="G7" s="74"/>
      <c r="H7" s="74"/>
      <c r="I7" s="74"/>
      <c r="J7" s="75"/>
    </row>
    <row r="8" spans="1:11" x14ac:dyDescent="0.35">
      <c r="A8" s="92" t="s">
        <v>163</v>
      </c>
      <c r="B8" s="93">
        <v>7900</v>
      </c>
      <c r="C8" s="93">
        <v>3900</v>
      </c>
      <c r="D8" s="93"/>
      <c r="E8" s="94"/>
      <c r="F8" s="94"/>
      <c r="G8" s="94"/>
      <c r="H8" s="94"/>
      <c r="I8" s="94"/>
      <c r="J8" s="95"/>
    </row>
    <row r="9" spans="1:11" x14ac:dyDescent="0.35">
      <c r="A9" s="68" t="s">
        <v>163</v>
      </c>
      <c r="B9" s="69">
        <v>6200</v>
      </c>
      <c r="C9" s="69">
        <v>3200</v>
      </c>
      <c r="D9" s="69">
        <v>2100</v>
      </c>
      <c r="E9" s="70">
        <v>6374</v>
      </c>
      <c r="F9" s="70">
        <v>5798</v>
      </c>
      <c r="G9" s="70">
        <v>4065</v>
      </c>
      <c r="H9" s="70">
        <v>2487</v>
      </c>
      <c r="I9" s="70">
        <v>2061</v>
      </c>
      <c r="J9" s="71">
        <v>2061</v>
      </c>
    </row>
    <row r="10" spans="1:11" ht="15" thickBot="1" x14ac:dyDescent="0.4">
      <c r="A10" s="96" t="s">
        <v>163</v>
      </c>
      <c r="B10" s="97">
        <v>5000</v>
      </c>
      <c r="C10" s="97">
        <v>2400</v>
      </c>
      <c r="D10" s="97"/>
      <c r="E10" s="98">
        <v>5382</v>
      </c>
      <c r="F10" s="98">
        <v>3971</v>
      </c>
      <c r="G10" s="98">
        <v>3339</v>
      </c>
      <c r="H10" s="98">
        <v>1782</v>
      </c>
      <c r="I10" s="98"/>
      <c r="J10" s="99"/>
    </row>
    <row r="11" spans="1:11" x14ac:dyDescent="0.35">
      <c r="A11" s="76" t="s">
        <v>164</v>
      </c>
      <c r="B11" s="77">
        <v>8900</v>
      </c>
      <c r="C11" s="77">
        <v>4100</v>
      </c>
      <c r="D11" s="77">
        <v>4400</v>
      </c>
      <c r="E11" s="78">
        <v>8850</v>
      </c>
      <c r="F11" s="78">
        <v>6752</v>
      </c>
      <c r="G11" s="78">
        <v>5425</v>
      </c>
      <c r="H11" s="78">
        <v>3161</v>
      </c>
      <c r="I11" s="78">
        <v>4940</v>
      </c>
      <c r="J11" s="79">
        <v>786</v>
      </c>
    </row>
    <row r="12" spans="1:11" ht="15" thickBot="1" x14ac:dyDescent="0.4">
      <c r="A12" s="96" t="s">
        <v>164</v>
      </c>
      <c r="B12" s="97">
        <v>7900</v>
      </c>
      <c r="C12" s="97">
        <v>2200</v>
      </c>
      <c r="D12" s="97">
        <v>2700</v>
      </c>
      <c r="E12" s="98">
        <v>8742</v>
      </c>
      <c r="F12" s="98">
        <v>6512</v>
      </c>
      <c r="G12" s="98">
        <v>3585</v>
      </c>
      <c r="H12" s="98">
        <v>2114</v>
      </c>
      <c r="I12" s="98">
        <v>4442</v>
      </c>
      <c r="J12" s="99">
        <v>1772</v>
      </c>
    </row>
    <row r="13" spans="1:11" x14ac:dyDescent="0.35">
      <c r="A13" s="76" t="s">
        <v>165</v>
      </c>
      <c r="B13" s="77">
        <v>6500</v>
      </c>
      <c r="C13" s="77">
        <v>2300</v>
      </c>
      <c r="D13" s="77">
        <v>3200</v>
      </c>
      <c r="E13" s="78">
        <v>6920</v>
      </c>
      <c r="F13" s="78">
        <v>3211</v>
      </c>
      <c r="G13" s="78">
        <v>4675</v>
      </c>
      <c r="H13" s="78">
        <v>1440</v>
      </c>
      <c r="I13" s="78">
        <v>3251</v>
      </c>
      <c r="J13" s="79">
        <v>778</v>
      </c>
    </row>
    <row r="14" spans="1:11" ht="15" thickBot="1" x14ac:dyDescent="0.4">
      <c r="A14" s="96" t="s">
        <v>165</v>
      </c>
      <c r="B14" s="97">
        <v>3700</v>
      </c>
      <c r="C14" s="97">
        <v>900</v>
      </c>
      <c r="D14" s="97"/>
      <c r="E14" s="98">
        <v>3684</v>
      </c>
      <c r="F14" s="98">
        <v>3684</v>
      </c>
      <c r="G14" s="98">
        <v>791</v>
      </c>
      <c r="H14" s="98">
        <v>887</v>
      </c>
      <c r="I14" s="98"/>
      <c r="J14" s="99"/>
    </row>
    <row r="15" spans="1:11" ht="15" thickBot="1" x14ac:dyDescent="0.4">
      <c r="A15" s="80" t="s">
        <v>166</v>
      </c>
      <c r="B15" s="81">
        <v>8200</v>
      </c>
      <c r="C15" s="81">
        <v>3800</v>
      </c>
      <c r="D15" s="81">
        <v>4100</v>
      </c>
      <c r="E15" s="82">
        <v>7210</v>
      </c>
      <c r="F15" s="82">
        <v>9456</v>
      </c>
      <c r="G15" s="82">
        <v>3952</v>
      </c>
      <c r="H15" s="82">
        <v>3784</v>
      </c>
      <c r="I15" s="82">
        <v>4208</v>
      </c>
      <c r="J15" s="83">
        <v>4045</v>
      </c>
    </row>
    <row r="16" spans="1:11" ht="15" thickBot="1" x14ac:dyDescent="0.4">
      <c r="A16" s="84" t="s">
        <v>167</v>
      </c>
      <c r="B16" s="85">
        <v>7600</v>
      </c>
      <c r="C16" s="85">
        <v>3100</v>
      </c>
      <c r="D16" s="85">
        <v>3000</v>
      </c>
      <c r="E16" s="86">
        <v>7558</v>
      </c>
      <c r="F16" s="86">
        <v>5295</v>
      </c>
      <c r="G16" s="86">
        <v>3784</v>
      </c>
      <c r="H16" s="86">
        <v>2032</v>
      </c>
      <c r="I16" s="86">
        <v>3251</v>
      </c>
      <c r="J16" s="87">
        <v>1772</v>
      </c>
    </row>
    <row r="17" spans="1:11" x14ac:dyDescent="0.35">
      <c r="E17" s="6"/>
      <c r="F17" s="6"/>
      <c r="G17" s="6"/>
      <c r="H17" s="6"/>
      <c r="I17" s="6"/>
      <c r="J17" s="6"/>
    </row>
    <row r="18" spans="1:11" x14ac:dyDescent="0.35">
      <c r="G18" s="6"/>
      <c r="H18" s="6"/>
      <c r="I18" s="6"/>
      <c r="J18" s="6"/>
    </row>
    <row r="19" spans="1:11" x14ac:dyDescent="0.35">
      <c r="A19" s="3" t="s">
        <v>168</v>
      </c>
      <c r="G19" s="6"/>
      <c r="H19" s="6"/>
      <c r="I19" s="6"/>
      <c r="J19" s="6"/>
    </row>
    <row r="20" spans="1:11" x14ac:dyDescent="0.35">
      <c r="A20" t="s">
        <v>395</v>
      </c>
      <c r="G20" s="6"/>
      <c r="H20" s="6"/>
      <c r="I20" s="6"/>
      <c r="J20" s="6"/>
    </row>
    <row r="21" spans="1:11" x14ac:dyDescent="0.35">
      <c r="A21" t="s">
        <v>400</v>
      </c>
      <c r="G21" s="6"/>
      <c r="H21" s="6"/>
      <c r="I21" s="6"/>
      <c r="J21" s="65"/>
      <c r="K21" s="63"/>
    </row>
    <row r="22" spans="1:11" x14ac:dyDescent="0.35">
      <c r="A22" t="s">
        <v>396</v>
      </c>
      <c r="G22" s="6"/>
      <c r="H22" s="6"/>
      <c r="J22" s="63"/>
      <c r="K22" s="63"/>
    </row>
    <row r="23" spans="1:11" x14ac:dyDescent="0.35">
      <c r="A23" t="s">
        <v>416</v>
      </c>
      <c r="J23" s="63"/>
      <c r="K23" s="63"/>
    </row>
    <row r="24" spans="1:11" x14ac:dyDescent="0.35">
      <c r="A24" t="s">
        <v>394</v>
      </c>
    </row>
    <row r="25" spans="1:11" x14ac:dyDescent="0.35">
      <c r="A25" t="s">
        <v>411</v>
      </c>
    </row>
    <row r="26" spans="1:11" x14ac:dyDescent="0.35">
      <c r="A26" t="s">
        <v>401</v>
      </c>
    </row>
    <row r="27" spans="1:11" x14ac:dyDescent="0.35">
      <c r="A27" t="s">
        <v>402</v>
      </c>
    </row>
    <row r="28" spans="1:11" x14ac:dyDescent="0.35">
      <c r="A28" t="s">
        <v>169</v>
      </c>
    </row>
  </sheetData>
  <sheetProtection sheet="1" objects="1" scenarios="1"/>
  <sortState xmlns:xlrd2="http://schemas.microsoft.com/office/spreadsheetml/2017/richdata2" ref="A5:J15">
    <sortCondition ref="A5:A15"/>
    <sortCondition descending="1" ref="B5:B15"/>
  </sortState>
  <mergeCells count="2">
    <mergeCell ref="B3:D3"/>
    <mergeCell ref="E3:J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E1CC-752E-454D-8596-0A25259EC402}">
  <dimension ref="A1:G172"/>
  <sheetViews>
    <sheetView workbookViewId="0">
      <selection activeCell="C17" sqref="C17"/>
    </sheetView>
  </sheetViews>
  <sheetFormatPr defaultRowHeight="14.5" x14ac:dyDescent="0.35"/>
  <cols>
    <col min="1" max="1" width="28" customWidth="1"/>
    <col min="2" max="2" width="21.26953125" customWidth="1"/>
    <col min="3" max="3" width="18" customWidth="1"/>
    <col min="4" max="4" width="18.453125" customWidth="1"/>
    <col min="5" max="5" width="10.81640625" customWidth="1"/>
    <col min="6" max="6" width="14.7265625" customWidth="1"/>
    <col min="7" max="7" width="17.453125" customWidth="1"/>
  </cols>
  <sheetData>
    <row r="1" spans="1:7" x14ac:dyDescent="0.35">
      <c r="A1" s="3" t="s">
        <v>375</v>
      </c>
    </row>
    <row r="2" spans="1:7" x14ac:dyDescent="0.35">
      <c r="A2" t="s">
        <v>417</v>
      </c>
    </row>
    <row r="4" spans="1:7" x14ac:dyDescent="0.35">
      <c r="A4" t="s">
        <v>176</v>
      </c>
    </row>
    <row r="5" spans="1:7" x14ac:dyDescent="0.35">
      <c r="A5" s="1" t="s">
        <v>3</v>
      </c>
      <c r="B5" s="1" t="s">
        <v>71</v>
      </c>
      <c r="C5" s="1" t="s">
        <v>177</v>
      </c>
      <c r="E5" s="56"/>
      <c r="F5" s="56"/>
      <c r="G5" s="56"/>
    </row>
    <row r="6" spans="1:7" x14ac:dyDescent="0.35">
      <c r="A6" s="1" t="s">
        <v>16</v>
      </c>
      <c r="B6" s="1">
        <v>0.45</v>
      </c>
      <c r="C6" s="1">
        <v>1.2100000000000001E-6</v>
      </c>
    </row>
    <row r="7" spans="1:7" x14ac:dyDescent="0.35">
      <c r="A7" s="1" t="s">
        <v>13</v>
      </c>
      <c r="B7" s="1">
        <v>0.35</v>
      </c>
      <c r="C7" s="1">
        <v>1.11E-6</v>
      </c>
    </row>
    <row r="8" spans="1:7" x14ac:dyDescent="0.35">
      <c r="A8" s="1" t="s">
        <v>10</v>
      </c>
      <c r="B8" s="1">
        <v>0.45</v>
      </c>
      <c r="C8" s="1">
        <v>6.6400000000000002E-7</v>
      </c>
    </row>
    <row r="9" spans="1:7" x14ac:dyDescent="0.35">
      <c r="A9" s="1" t="s">
        <v>7</v>
      </c>
      <c r="B9" s="1">
        <v>0.35</v>
      </c>
      <c r="C9" s="1">
        <v>3.7599999999999998E-7</v>
      </c>
      <c r="E9" s="56"/>
      <c r="F9" s="57"/>
      <c r="G9" s="58"/>
    </row>
    <row r="10" spans="1:7" x14ac:dyDescent="0.35">
      <c r="E10" s="56"/>
      <c r="F10" s="57"/>
      <c r="G10" s="58"/>
    </row>
    <row r="11" spans="1:7" x14ac:dyDescent="0.35">
      <c r="E11" s="56"/>
      <c r="F11" s="57"/>
      <c r="G11" s="58"/>
    </row>
    <row r="12" spans="1:7" x14ac:dyDescent="0.35">
      <c r="A12" t="s">
        <v>178</v>
      </c>
      <c r="E12" s="56"/>
      <c r="F12" s="57"/>
      <c r="G12" s="58"/>
    </row>
    <row r="13" spans="1:7" x14ac:dyDescent="0.35">
      <c r="A13" s="1" t="s">
        <v>8</v>
      </c>
      <c r="B13" s="1" t="s">
        <v>179</v>
      </c>
    </row>
    <row r="14" spans="1:7" x14ac:dyDescent="0.35">
      <c r="A14" s="1" t="s">
        <v>46</v>
      </c>
      <c r="B14" s="45">
        <v>9</v>
      </c>
    </row>
    <row r="15" spans="1:7" x14ac:dyDescent="0.35">
      <c r="A15" s="1" t="s">
        <v>49</v>
      </c>
      <c r="B15" s="45">
        <v>11</v>
      </c>
    </row>
    <row r="16" spans="1:7" x14ac:dyDescent="0.35">
      <c r="A16" s="1" t="s">
        <v>52</v>
      </c>
      <c r="B16" s="45">
        <v>11</v>
      </c>
    </row>
    <row r="17" spans="1:2" x14ac:dyDescent="0.35">
      <c r="A17" s="1" t="s">
        <v>55</v>
      </c>
      <c r="B17" s="45">
        <v>11</v>
      </c>
    </row>
    <row r="18" spans="1:2" x14ac:dyDescent="0.35">
      <c r="A18" s="1" t="s">
        <v>112</v>
      </c>
      <c r="B18" s="45">
        <v>11</v>
      </c>
    </row>
    <row r="21" spans="1:2" x14ac:dyDescent="0.35">
      <c r="A21" t="s">
        <v>180</v>
      </c>
    </row>
    <row r="22" spans="1:2" x14ac:dyDescent="0.35">
      <c r="A22" s="1" t="s">
        <v>181</v>
      </c>
      <c r="B22" s="1">
        <v>3.6</v>
      </c>
    </row>
    <row r="25" spans="1:2" x14ac:dyDescent="0.35">
      <c r="A25" t="s">
        <v>182</v>
      </c>
    </row>
    <row r="26" spans="1:2" x14ac:dyDescent="0.35">
      <c r="A26" s="1" t="s">
        <v>183</v>
      </c>
      <c r="B26" s="45">
        <v>6</v>
      </c>
    </row>
    <row r="29" spans="1:2" x14ac:dyDescent="0.35">
      <c r="A29" t="s">
        <v>184</v>
      </c>
    </row>
    <row r="30" spans="1:2" x14ac:dyDescent="0.35">
      <c r="A30" s="1" t="s">
        <v>185</v>
      </c>
      <c r="B30" s="1">
        <v>133307</v>
      </c>
    </row>
    <row r="34" spans="1:4" x14ac:dyDescent="0.35">
      <c r="A34" t="s">
        <v>170</v>
      </c>
    </row>
    <row r="35" spans="1:4" x14ac:dyDescent="0.35">
      <c r="A35" s="1" t="s">
        <v>22</v>
      </c>
      <c r="B35" s="1" t="s">
        <v>23</v>
      </c>
      <c r="C35" s="1" t="s">
        <v>186</v>
      </c>
      <c r="D35" s="1" t="s">
        <v>187</v>
      </c>
    </row>
    <row r="36" spans="1:4" x14ac:dyDescent="0.35">
      <c r="A36" s="1">
        <v>0</v>
      </c>
      <c r="B36" s="1">
        <v>0</v>
      </c>
      <c r="C36" s="1" t="str">
        <f t="shared" ref="C36:C45" si="0">CONCATENATE(A36,"-",B36)</f>
        <v>0-0</v>
      </c>
      <c r="D36" s="1">
        <v>50</v>
      </c>
    </row>
    <row r="37" spans="1:4" x14ac:dyDescent="0.35">
      <c r="A37" s="1">
        <v>1</v>
      </c>
      <c r="B37" s="1">
        <v>0</v>
      </c>
      <c r="C37" s="1" t="str">
        <f t="shared" si="0"/>
        <v>1-0</v>
      </c>
      <c r="D37" s="1">
        <v>43</v>
      </c>
    </row>
    <row r="38" spans="1:4" x14ac:dyDescent="0.35">
      <c r="A38" s="1">
        <v>2</v>
      </c>
      <c r="B38" s="1">
        <v>0</v>
      </c>
      <c r="C38" s="1" t="str">
        <f t="shared" si="0"/>
        <v>2-0</v>
      </c>
      <c r="D38" s="1">
        <v>36</v>
      </c>
    </row>
    <row r="39" spans="1:4" x14ac:dyDescent="0.35">
      <c r="A39" s="1">
        <v>3</v>
      </c>
      <c r="B39" s="1">
        <v>0</v>
      </c>
      <c r="C39" s="1" t="str">
        <f t="shared" si="0"/>
        <v>3-0</v>
      </c>
      <c r="D39" s="1">
        <v>29</v>
      </c>
    </row>
    <row r="40" spans="1:4" x14ac:dyDescent="0.35">
      <c r="A40" s="1">
        <v>4</v>
      </c>
      <c r="B40" s="1">
        <v>0</v>
      </c>
      <c r="C40" s="1" t="str">
        <f t="shared" si="0"/>
        <v>4-0</v>
      </c>
      <c r="D40" s="1">
        <v>23</v>
      </c>
    </row>
    <row r="41" spans="1:4" x14ac:dyDescent="0.35">
      <c r="A41" s="1">
        <v>5</v>
      </c>
      <c r="B41" s="1">
        <v>0</v>
      </c>
      <c r="C41" s="1" t="str">
        <f t="shared" si="0"/>
        <v>5-0</v>
      </c>
      <c r="D41" s="1">
        <v>19</v>
      </c>
    </row>
    <row r="42" spans="1:4" x14ac:dyDescent="0.35">
      <c r="A42" s="1">
        <v>6</v>
      </c>
      <c r="B42" s="1">
        <v>0</v>
      </c>
      <c r="C42" s="1" t="str">
        <f t="shared" si="0"/>
        <v>6-0</v>
      </c>
      <c r="D42" s="1">
        <v>14</v>
      </c>
    </row>
    <row r="43" spans="1:4" x14ac:dyDescent="0.35">
      <c r="A43" s="1">
        <v>7</v>
      </c>
      <c r="B43" s="1">
        <v>0</v>
      </c>
      <c r="C43" s="1" t="str">
        <f t="shared" si="0"/>
        <v>7-0</v>
      </c>
      <c r="D43" s="1">
        <v>11</v>
      </c>
    </row>
    <row r="44" spans="1:4" x14ac:dyDescent="0.35">
      <c r="A44" s="1">
        <v>8</v>
      </c>
      <c r="B44" s="1">
        <v>0</v>
      </c>
      <c r="C44" s="1" t="str">
        <f t="shared" si="0"/>
        <v>8-0</v>
      </c>
      <c r="D44" s="1">
        <v>9</v>
      </c>
    </row>
    <row r="45" spans="1:4" x14ac:dyDescent="0.35">
      <c r="A45" s="1">
        <v>9</v>
      </c>
      <c r="B45" s="1">
        <v>0</v>
      </c>
      <c r="C45" s="1" t="str">
        <f t="shared" si="0"/>
        <v>9-0</v>
      </c>
      <c r="D45" s="1">
        <v>6</v>
      </c>
    </row>
    <row r="46" spans="1:4" x14ac:dyDescent="0.35">
      <c r="A46" s="1">
        <v>10</v>
      </c>
      <c r="B46" s="1">
        <v>0</v>
      </c>
      <c r="C46" s="1" t="str">
        <f>CONCATENATE(A46,"-",B46)</f>
        <v>10-0</v>
      </c>
      <c r="D46" s="1">
        <v>5</v>
      </c>
    </row>
    <row r="47" spans="1:4" x14ac:dyDescent="0.35">
      <c r="A47" s="1">
        <v>11</v>
      </c>
      <c r="B47" s="1">
        <v>0</v>
      </c>
      <c r="C47" s="1" t="str">
        <f t="shared" ref="C47:C110" si="1">CONCATENATE(A47,"-",B47)</f>
        <v>11-0</v>
      </c>
      <c r="D47" s="1">
        <v>4</v>
      </c>
    </row>
    <row r="48" spans="1:4" x14ac:dyDescent="0.35">
      <c r="A48" s="1">
        <v>12</v>
      </c>
      <c r="B48" s="1">
        <v>0</v>
      </c>
      <c r="C48" s="1" t="str">
        <f t="shared" si="1"/>
        <v>12-0</v>
      </c>
      <c r="D48" s="1">
        <v>3</v>
      </c>
    </row>
    <row r="49" spans="1:4" x14ac:dyDescent="0.35">
      <c r="A49" s="1">
        <v>13</v>
      </c>
      <c r="B49" s="1">
        <v>0</v>
      </c>
      <c r="C49" s="1" t="str">
        <f t="shared" si="1"/>
        <v>13-0</v>
      </c>
      <c r="D49" s="1">
        <v>2</v>
      </c>
    </row>
    <row r="50" spans="1:4" x14ac:dyDescent="0.35">
      <c r="A50" s="1">
        <v>14</v>
      </c>
      <c r="B50" s="1">
        <v>0</v>
      </c>
      <c r="C50" s="1" t="str">
        <f t="shared" si="1"/>
        <v>14-0</v>
      </c>
      <c r="D50" s="1">
        <v>2</v>
      </c>
    </row>
    <row r="51" spans="1:4" x14ac:dyDescent="0.35">
      <c r="A51" s="1">
        <v>15</v>
      </c>
      <c r="B51" s="1">
        <v>0</v>
      </c>
      <c r="C51" s="1" t="str">
        <f t="shared" si="1"/>
        <v>15-0</v>
      </c>
      <c r="D51" s="1">
        <v>1</v>
      </c>
    </row>
    <row r="52" spans="1:4" x14ac:dyDescent="0.35">
      <c r="A52" s="1">
        <v>16</v>
      </c>
      <c r="B52" s="1">
        <v>0</v>
      </c>
      <c r="C52" s="1" t="str">
        <f t="shared" si="1"/>
        <v>16-0</v>
      </c>
      <c r="D52" s="1">
        <v>1</v>
      </c>
    </row>
    <row r="53" spans="1:4" x14ac:dyDescent="0.35">
      <c r="A53" s="1">
        <v>1</v>
      </c>
      <c r="B53" s="1">
        <v>1</v>
      </c>
      <c r="C53" s="1" t="str">
        <f t="shared" si="1"/>
        <v>1-1</v>
      </c>
      <c r="D53" s="1">
        <v>66</v>
      </c>
    </row>
    <row r="54" spans="1:4" x14ac:dyDescent="0.35">
      <c r="A54" s="1">
        <v>2</v>
      </c>
      <c r="B54" s="1">
        <v>1</v>
      </c>
      <c r="C54" s="1" t="str">
        <f t="shared" si="1"/>
        <v>2-1</v>
      </c>
      <c r="D54" s="1">
        <v>59</v>
      </c>
    </row>
    <row r="55" spans="1:4" x14ac:dyDescent="0.35">
      <c r="A55" s="1">
        <v>3</v>
      </c>
      <c r="B55" s="1">
        <v>1</v>
      </c>
      <c r="C55" s="1" t="str">
        <f t="shared" si="1"/>
        <v>3-1</v>
      </c>
      <c r="D55" s="1">
        <v>51</v>
      </c>
    </row>
    <row r="56" spans="1:4" x14ac:dyDescent="0.35">
      <c r="A56" s="1">
        <v>4</v>
      </c>
      <c r="B56" s="1">
        <v>1</v>
      </c>
      <c r="C56" s="1" t="str">
        <f t="shared" si="1"/>
        <v>4-1</v>
      </c>
      <c r="D56" s="1">
        <v>44</v>
      </c>
    </row>
    <row r="57" spans="1:4" x14ac:dyDescent="0.35">
      <c r="A57" s="1">
        <v>5</v>
      </c>
      <c r="B57" s="1">
        <v>1</v>
      </c>
      <c r="C57" s="1" t="str">
        <f t="shared" si="1"/>
        <v>5-1</v>
      </c>
      <c r="D57" s="1">
        <v>37</v>
      </c>
    </row>
    <row r="58" spans="1:4" x14ac:dyDescent="0.35">
      <c r="A58" s="1">
        <v>6</v>
      </c>
      <c r="B58" s="1">
        <v>1</v>
      </c>
      <c r="C58" s="1" t="str">
        <f t="shared" si="1"/>
        <v>6-1</v>
      </c>
      <c r="D58" s="1">
        <v>30</v>
      </c>
    </row>
    <row r="59" spans="1:4" x14ac:dyDescent="0.35">
      <c r="A59" s="1">
        <v>7</v>
      </c>
      <c r="B59" s="1">
        <v>1</v>
      </c>
      <c r="C59" s="1" t="str">
        <f t="shared" si="1"/>
        <v>7-1</v>
      </c>
      <c r="D59" s="1">
        <v>24</v>
      </c>
    </row>
    <row r="60" spans="1:4" x14ac:dyDescent="0.35">
      <c r="A60" s="1">
        <v>8</v>
      </c>
      <c r="B60" s="1">
        <v>1</v>
      </c>
      <c r="C60" s="1" t="str">
        <f t="shared" si="1"/>
        <v>8-1</v>
      </c>
      <c r="D60" s="1">
        <v>19</v>
      </c>
    </row>
    <row r="61" spans="1:4" x14ac:dyDescent="0.35">
      <c r="A61" s="1">
        <v>9</v>
      </c>
      <c r="B61" s="1">
        <v>1</v>
      </c>
      <c r="C61" s="1" t="str">
        <f t="shared" si="1"/>
        <v>9-1</v>
      </c>
      <c r="D61" s="1">
        <v>15</v>
      </c>
    </row>
    <row r="62" spans="1:4" x14ac:dyDescent="0.35">
      <c r="A62" s="1">
        <v>10</v>
      </c>
      <c r="B62" s="1">
        <v>1</v>
      </c>
      <c r="C62" s="1" t="str">
        <f t="shared" si="1"/>
        <v>10-1</v>
      </c>
      <c r="D62" s="1">
        <v>12</v>
      </c>
    </row>
    <row r="63" spans="1:4" x14ac:dyDescent="0.35">
      <c r="A63" s="1">
        <v>11</v>
      </c>
      <c r="B63" s="1">
        <v>1</v>
      </c>
      <c r="C63" s="1" t="str">
        <f t="shared" si="1"/>
        <v>11-1</v>
      </c>
      <c r="D63" s="1">
        <v>9</v>
      </c>
    </row>
    <row r="64" spans="1:4" x14ac:dyDescent="0.35">
      <c r="A64" s="1">
        <v>12</v>
      </c>
      <c r="B64" s="1">
        <v>1</v>
      </c>
      <c r="C64" s="1" t="str">
        <f t="shared" si="1"/>
        <v>12-1</v>
      </c>
      <c r="D64" s="1">
        <v>7</v>
      </c>
    </row>
    <row r="65" spans="1:4" x14ac:dyDescent="0.35">
      <c r="A65" s="1">
        <v>13</v>
      </c>
      <c r="B65" s="1">
        <v>1</v>
      </c>
      <c r="C65" s="1" t="str">
        <f t="shared" si="1"/>
        <v>13-1</v>
      </c>
      <c r="D65" s="1">
        <v>5</v>
      </c>
    </row>
    <row r="66" spans="1:4" x14ac:dyDescent="0.35">
      <c r="A66" s="1">
        <v>14</v>
      </c>
      <c r="B66" s="1">
        <v>1</v>
      </c>
      <c r="C66" s="1" t="str">
        <f t="shared" si="1"/>
        <v>14-1</v>
      </c>
      <c r="D66" s="1">
        <v>4</v>
      </c>
    </row>
    <row r="67" spans="1:4" x14ac:dyDescent="0.35">
      <c r="A67" s="1">
        <v>15</v>
      </c>
      <c r="B67" s="1">
        <v>1</v>
      </c>
      <c r="C67" s="1" t="str">
        <f t="shared" si="1"/>
        <v>15-1</v>
      </c>
      <c r="D67" s="1">
        <v>3</v>
      </c>
    </row>
    <row r="68" spans="1:4" x14ac:dyDescent="0.35">
      <c r="A68" s="1">
        <v>2</v>
      </c>
      <c r="B68" s="1">
        <v>2</v>
      </c>
      <c r="C68" s="1" t="str">
        <f t="shared" si="1"/>
        <v>2-2</v>
      </c>
      <c r="D68" s="1">
        <v>78</v>
      </c>
    </row>
    <row r="69" spans="1:4" x14ac:dyDescent="0.35">
      <c r="A69" s="1">
        <v>3</v>
      </c>
      <c r="B69" s="1">
        <v>2</v>
      </c>
      <c r="C69" s="1" t="str">
        <f t="shared" si="1"/>
        <v>3-2</v>
      </c>
      <c r="D69" s="1">
        <v>73</v>
      </c>
    </row>
    <row r="70" spans="1:4" x14ac:dyDescent="0.35">
      <c r="A70" s="1">
        <v>4</v>
      </c>
      <c r="B70" s="1">
        <v>2</v>
      </c>
      <c r="C70" s="1" t="str">
        <f t="shared" si="1"/>
        <v>4-2</v>
      </c>
      <c r="D70" s="1">
        <v>67</v>
      </c>
    </row>
    <row r="71" spans="1:4" x14ac:dyDescent="0.35">
      <c r="A71" s="1">
        <v>5</v>
      </c>
      <c r="B71" s="1">
        <v>2</v>
      </c>
      <c r="C71" s="1" t="str">
        <f t="shared" si="1"/>
        <v>5-2</v>
      </c>
      <c r="D71" s="1">
        <v>60</v>
      </c>
    </row>
    <row r="72" spans="1:4" x14ac:dyDescent="0.35">
      <c r="A72" s="1">
        <v>6</v>
      </c>
      <c r="B72" s="1">
        <v>2</v>
      </c>
      <c r="C72" s="1" t="str">
        <f t="shared" si="1"/>
        <v>6-2</v>
      </c>
      <c r="D72" s="1">
        <v>53</v>
      </c>
    </row>
    <row r="73" spans="1:4" x14ac:dyDescent="0.35">
      <c r="A73" s="1">
        <v>7</v>
      </c>
      <c r="B73" s="1">
        <v>2</v>
      </c>
      <c r="C73" s="1" t="str">
        <f t="shared" si="1"/>
        <v>7-2</v>
      </c>
      <c r="D73" s="1">
        <v>45</v>
      </c>
    </row>
    <row r="74" spans="1:4" x14ac:dyDescent="0.35">
      <c r="A74" s="1">
        <v>8</v>
      </c>
      <c r="B74" s="1">
        <v>2</v>
      </c>
      <c r="C74" s="1" t="str">
        <f t="shared" si="1"/>
        <v>8-2</v>
      </c>
      <c r="D74" s="1">
        <v>38</v>
      </c>
    </row>
    <row r="75" spans="1:4" x14ac:dyDescent="0.35">
      <c r="A75" s="1">
        <v>9</v>
      </c>
      <c r="B75" s="1">
        <v>2</v>
      </c>
      <c r="C75" s="1" t="str">
        <f t="shared" si="1"/>
        <v>9-2</v>
      </c>
      <c r="D75" s="1">
        <v>31</v>
      </c>
    </row>
    <row r="76" spans="1:4" x14ac:dyDescent="0.35">
      <c r="A76" s="1">
        <v>10</v>
      </c>
      <c r="B76" s="1">
        <v>2</v>
      </c>
      <c r="C76" s="1" t="str">
        <f t="shared" si="1"/>
        <v>10-2</v>
      </c>
      <c r="D76" s="1">
        <v>25</v>
      </c>
    </row>
    <row r="77" spans="1:4" x14ac:dyDescent="0.35">
      <c r="A77" s="1">
        <v>11</v>
      </c>
      <c r="B77" s="1">
        <v>2</v>
      </c>
      <c r="C77" s="1" t="str">
        <f t="shared" si="1"/>
        <v>11-2</v>
      </c>
      <c r="D77" s="1">
        <v>20</v>
      </c>
    </row>
    <row r="78" spans="1:4" x14ac:dyDescent="0.35">
      <c r="A78" s="1">
        <v>12</v>
      </c>
      <c r="B78" s="1">
        <v>2</v>
      </c>
      <c r="C78" s="1" t="str">
        <f t="shared" si="1"/>
        <v>12-2</v>
      </c>
      <c r="D78" s="1">
        <v>16</v>
      </c>
    </row>
    <row r="79" spans="1:4" x14ac:dyDescent="0.35">
      <c r="A79" s="1">
        <v>13</v>
      </c>
      <c r="B79" s="1">
        <v>2</v>
      </c>
      <c r="C79" s="1" t="str">
        <f t="shared" si="1"/>
        <v>13-2</v>
      </c>
      <c r="D79" s="1">
        <v>12</v>
      </c>
    </row>
    <row r="80" spans="1:4" x14ac:dyDescent="0.35">
      <c r="A80" s="1">
        <v>14</v>
      </c>
      <c r="B80" s="1">
        <v>2</v>
      </c>
      <c r="C80" s="1" t="str">
        <f t="shared" si="1"/>
        <v>14-2</v>
      </c>
      <c r="D80" s="1">
        <v>9</v>
      </c>
    </row>
    <row r="81" spans="1:4" x14ac:dyDescent="0.35">
      <c r="A81" s="1">
        <v>15</v>
      </c>
      <c r="B81" s="1">
        <v>2</v>
      </c>
      <c r="C81" s="1" t="str">
        <f t="shared" si="1"/>
        <v>15-2</v>
      </c>
      <c r="D81" s="1">
        <v>7</v>
      </c>
    </row>
    <row r="82" spans="1:4" x14ac:dyDescent="0.35">
      <c r="A82" s="1">
        <v>3</v>
      </c>
      <c r="B82" s="1">
        <v>3</v>
      </c>
      <c r="C82" s="1" t="str">
        <f t="shared" si="1"/>
        <v>3-3</v>
      </c>
      <c r="D82" s="1">
        <v>87</v>
      </c>
    </row>
    <row r="83" spans="1:4" x14ac:dyDescent="0.35">
      <c r="A83" s="1">
        <v>4</v>
      </c>
      <c r="B83" s="1">
        <v>3</v>
      </c>
      <c r="C83" s="1" t="str">
        <f t="shared" si="1"/>
        <v>4-3</v>
      </c>
      <c r="D83" s="1">
        <v>84</v>
      </c>
    </row>
    <row r="84" spans="1:4" x14ac:dyDescent="0.35">
      <c r="A84" s="1">
        <v>5</v>
      </c>
      <c r="B84" s="1">
        <v>3</v>
      </c>
      <c r="C84" s="1" t="str">
        <f t="shared" si="1"/>
        <v>5-3</v>
      </c>
      <c r="D84" s="1">
        <v>79</v>
      </c>
    </row>
    <row r="85" spans="1:4" x14ac:dyDescent="0.35">
      <c r="A85" s="1">
        <v>6</v>
      </c>
      <c r="B85" s="1">
        <v>3</v>
      </c>
      <c r="C85" s="1" t="str">
        <f t="shared" si="1"/>
        <v>6-3</v>
      </c>
      <c r="D85" s="1">
        <v>74</v>
      </c>
    </row>
    <row r="86" spans="1:4" x14ac:dyDescent="0.35">
      <c r="A86" s="1">
        <v>7</v>
      </c>
      <c r="B86" s="1">
        <v>3</v>
      </c>
      <c r="C86" s="1" t="str">
        <f t="shared" si="1"/>
        <v>7-3</v>
      </c>
      <c r="D86" s="1">
        <v>68</v>
      </c>
    </row>
    <row r="87" spans="1:4" x14ac:dyDescent="0.35">
      <c r="A87" s="1">
        <v>8</v>
      </c>
      <c r="B87" s="1">
        <v>3</v>
      </c>
      <c r="C87" s="1" t="str">
        <f t="shared" si="1"/>
        <v>8-3</v>
      </c>
      <c r="D87" s="1">
        <v>61</v>
      </c>
    </row>
    <row r="88" spans="1:4" x14ac:dyDescent="0.35">
      <c r="A88" s="1">
        <v>9</v>
      </c>
      <c r="B88" s="1">
        <v>3</v>
      </c>
      <c r="C88" s="1" t="str">
        <f t="shared" si="1"/>
        <v>9-3</v>
      </c>
      <c r="D88" s="1">
        <v>54</v>
      </c>
    </row>
    <row r="89" spans="1:4" x14ac:dyDescent="0.35">
      <c r="A89" s="1">
        <v>10</v>
      </c>
      <c r="B89" s="1">
        <v>3</v>
      </c>
      <c r="C89" s="1" t="str">
        <f t="shared" si="1"/>
        <v>10-3</v>
      </c>
      <c r="D89" s="1">
        <v>47</v>
      </c>
    </row>
    <row r="90" spans="1:4" x14ac:dyDescent="0.35">
      <c r="A90" s="1">
        <v>11</v>
      </c>
      <c r="B90" s="1">
        <v>3</v>
      </c>
      <c r="C90" s="1" t="str">
        <f t="shared" si="1"/>
        <v>11-3</v>
      </c>
      <c r="D90" s="1">
        <v>39</v>
      </c>
    </row>
    <row r="91" spans="1:4" x14ac:dyDescent="0.35">
      <c r="A91" s="1">
        <v>12</v>
      </c>
      <c r="B91" s="1">
        <v>3</v>
      </c>
      <c r="C91" s="1" t="str">
        <f t="shared" si="1"/>
        <v>12-3</v>
      </c>
      <c r="D91" s="1">
        <v>33</v>
      </c>
    </row>
    <row r="92" spans="1:4" x14ac:dyDescent="0.35">
      <c r="A92" s="1">
        <v>13</v>
      </c>
      <c r="B92" s="1">
        <v>3</v>
      </c>
      <c r="C92" s="1" t="str">
        <f t="shared" si="1"/>
        <v>13-3</v>
      </c>
      <c r="D92" s="1">
        <v>26</v>
      </c>
    </row>
    <row r="93" spans="1:4" x14ac:dyDescent="0.35">
      <c r="A93" s="1">
        <v>14</v>
      </c>
      <c r="B93" s="1">
        <v>3</v>
      </c>
      <c r="C93" s="1" t="str">
        <f t="shared" si="1"/>
        <v>14-3</v>
      </c>
      <c r="D93" s="1">
        <v>21</v>
      </c>
    </row>
    <row r="94" spans="1:4" x14ac:dyDescent="0.35">
      <c r="A94" s="1">
        <v>15</v>
      </c>
      <c r="B94" s="1">
        <v>3</v>
      </c>
      <c r="C94" s="1" t="str">
        <f t="shared" si="1"/>
        <v>15-3</v>
      </c>
      <c r="D94" s="1">
        <v>17</v>
      </c>
    </row>
    <row r="95" spans="1:4" x14ac:dyDescent="0.35">
      <c r="A95" s="1">
        <v>4</v>
      </c>
      <c r="B95" s="1">
        <v>4</v>
      </c>
      <c r="C95" s="1" t="str">
        <f t="shared" si="1"/>
        <v>4-4</v>
      </c>
      <c r="D95" s="1">
        <v>93</v>
      </c>
    </row>
    <row r="96" spans="1:4" x14ac:dyDescent="0.35">
      <c r="A96" s="1">
        <v>5</v>
      </c>
      <c r="B96" s="1">
        <v>4</v>
      </c>
      <c r="C96" s="1" t="str">
        <f t="shared" si="1"/>
        <v>5-4</v>
      </c>
      <c r="D96" s="1">
        <v>91</v>
      </c>
    </row>
    <row r="97" spans="1:4" x14ac:dyDescent="0.35">
      <c r="A97" s="1">
        <v>6</v>
      </c>
      <c r="B97" s="1">
        <v>4</v>
      </c>
      <c r="C97" s="1" t="str">
        <f t="shared" si="1"/>
        <v>6-4</v>
      </c>
      <c r="D97" s="1">
        <v>88</v>
      </c>
    </row>
    <row r="98" spans="1:4" x14ac:dyDescent="0.35">
      <c r="A98" s="1">
        <v>7</v>
      </c>
      <c r="B98" s="1">
        <v>4</v>
      </c>
      <c r="C98" s="1" t="str">
        <f t="shared" si="1"/>
        <v>7-4</v>
      </c>
      <c r="D98" s="1">
        <v>85</v>
      </c>
    </row>
    <row r="99" spans="1:4" x14ac:dyDescent="0.35">
      <c r="A99" s="1">
        <v>8</v>
      </c>
      <c r="B99" s="1">
        <v>4</v>
      </c>
      <c r="C99" s="1" t="str">
        <f t="shared" si="1"/>
        <v>8-4</v>
      </c>
      <c r="D99" s="1">
        <v>80</v>
      </c>
    </row>
    <row r="100" spans="1:4" x14ac:dyDescent="0.35">
      <c r="A100" s="1">
        <v>9</v>
      </c>
      <c r="B100" s="1">
        <v>4</v>
      </c>
      <c r="C100" s="1" t="str">
        <f t="shared" si="1"/>
        <v>9-4</v>
      </c>
      <c r="D100" s="1">
        <v>75</v>
      </c>
    </row>
    <row r="101" spans="1:4" x14ac:dyDescent="0.35">
      <c r="A101" s="1">
        <v>10</v>
      </c>
      <c r="B101" s="1">
        <v>4</v>
      </c>
      <c r="C101" s="1" t="str">
        <f t="shared" si="1"/>
        <v>10-4</v>
      </c>
      <c r="D101" s="1">
        <v>69</v>
      </c>
    </row>
    <row r="102" spans="1:4" x14ac:dyDescent="0.35">
      <c r="A102" s="1">
        <v>11</v>
      </c>
      <c r="B102" s="1">
        <v>4</v>
      </c>
      <c r="C102" s="1" t="str">
        <f t="shared" si="1"/>
        <v>11-4</v>
      </c>
      <c r="D102" s="1">
        <v>63</v>
      </c>
    </row>
    <row r="103" spans="1:4" x14ac:dyDescent="0.35">
      <c r="A103" s="1">
        <v>12</v>
      </c>
      <c r="B103" s="1">
        <v>4</v>
      </c>
      <c r="C103" s="1" t="str">
        <f t="shared" si="1"/>
        <v>12-4</v>
      </c>
      <c r="D103" s="1">
        <v>55</v>
      </c>
    </row>
    <row r="104" spans="1:4" x14ac:dyDescent="0.35">
      <c r="A104" s="1">
        <v>13</v>
      </c>
      <c r="B104" s="1">
        <v>4</v>
      </c>
      <c r="C104" s="1" t="str">
        <f t="shared" si="1"/>
        <v>13-4</v>
      </c>
      <c r="D104" s="1">
        <v>48</v>
      </c>
    </row>
    <row r="105" spans="1:4" x14ac:dyDescent="0.35">
      <c r="A105" s="1">
        <v>14</v>
      </c>
      <c r="B105" s="1">
        <v>4</v>
      </c>
      <c r="C105" s="1" t="str">
        <f t="shared" si="1"/>
        <v>14-4</v>
      </c>
      <c r="D105" s="1">
        <v>41</v>
      </c>
    </row>
    <row r="106" spans="1:4" x14ac:dyDescent="0.35">
      <c r="A106" s="1">
        <v>15</v>
      </c>
      <c r="B106" s="1">
        <v>4</v>
      </c>
      <c r="C106" s="1" t="str">
        <f t="shared" si="1"/>
        <v>15-4</v>
      </c>
      <c r="D106" s="1">
        <v>34</v>
      </c>
    </row>
    <row r="107" spans="1:4" x14ac:dyDescent="0.35">
      <c r="A107" s="1">
        <v>5</v>
      </c>
      <c r="B107" s="1">
        <v>5</v>
      </c>
      <c r="C107" s="1" t="str">
        <f t="shared" si="1"/>
        <v>5-5</v>
      </c>
      <c r="D107" s="1">
        <v>96</v>
      </c>
    </row>
    <row r="108" spans="1:4" x14ac:dyDescent="0.35">
      <c r="A108" s="1">
        <v>6</v>
      </c>
      <c r="B108" s="1">
        <v>5</v>
      </c>
      <c r="C108" s="1" t="str">
        <f t="shared" si="1"/>
        <v>6-5</v>
      </c>
      <c r="D108" s="1">
        <v>95</v>
      </c>
    </row>
    <row r="109" spans="1:4" x14ac:dyDescent="0.35">
      <c r="A109" s="1">
        <v>7</v>
      </c>
      <c r="B109" s="1">
        <v>5</v>
      </c>
      <c r="C109" s="1" t="str">
        <f t="shared" si="1"/>
        <v>7-5</v>
      </c>
      <c r="D109" s="1">
        <v>93</v>
      </c>
    </row>
    <row r="110" spans="1:4" x14ac:dyDescent="0.35">
      <c r="A110" s="1">
        <v>8</v>
      </c>
      <c r="B110" s="1">
        <v>5</v>
      </c>
      <c r="C110" s="1" t="str">
        <f t="shared" si="1"/>
        <v>8-5</v>
      </c>
      <c r="D110" s="1">
        <v>91</v>
      </c>
    </row>
    <row r="111" spans="1:4" x14ac:dyDescent="0.35">
      <c r="A111" s="1">
        <v>9</v>
      </c>
      <c r="B111" s="1">
        <v>5</v>
      </c>
      <c r="C111" s="1" t="str">
        <f t="shared" ref="C111:C172" si="2">CONCATENATE(A111,"-",B111)</f>
        <v>9-5</v>
      </c>
      <c r="D111" s="1">
        <v>89</v>
      </c>
    </row>
    <row r="112" spans="1:4" x14ac:dyDescent="0.35">
      <c r="A112" s="1">
        <v>10</v>
      </c>
      <c r="B112" s="1">
        <v>5</v>
      </c>
      <c r="C112" s="1" t="str">
        <f t="shared" si="2"/>
        <v>10-5</v>
      </c>
      <c r="D112" s="1">
        <v>85</v>
      </c>
    </row>
    <row r="113" spans="1:4" x14ac:dyDescent="0.35">
      <c r="A113" s="1">
        <v>11</v>
      </c>
      <c r="B113" s="1">
        <v>5</v>
      </c>
      <c r="C113" s="1" t="str">
        <f t="shared" si="2"/>
        <v>11-5</v>
      </c>
      <c r="D113" s="1">
        <v>81</v>
      </c>
    </row>
    <row r="114" spans="1:4" x14ac:dyDescent="0.35">
      <c r="A114" s="1">
        <v>12</v>
      </c>
      <c r="B114" s="1">
        <v>5</v>
      </c>
      <c r="C114" s="1" t="str">
        <f t="shared" si="2"/>
        <v>12-5</v>
      </c>
      <c r="D114" s="1">
        <v>76</v>
      </c>
    </row>
    <row r="115" spans="1:4" x14ac:dyDescent="0.35">
      <c r="A115" s="1">
        <v>13</v>
      </c>
      <c r="B115" s="1">
        <v>5</v>
      </c>
      <c r="C115" s="1" t="str">
        <f t="shared" si="2"/>
        <v>13-5</v>
      </c>
      <c r="D115" s="1">
        <v>70</v>
      </c>
    </row>
    <row r="116" spans="1:4" x14ac:dyDescent="0.35">
      <c r="A116" s="1">
        <v>14</v>
      </c>
      <c r="B116" s="1">
        <v>5</v>
      </c>
      <c r="C116" s="1" t="str">
        <f t="shared" si="2"/>
        <v>14-5</v>
      </c>
      <c r="D116" s="1">
        <v>64</v>
      </c>
    </row>
    <row r="117" spans="1:4" x14ac:dyDescent="0.35">
      <c r="A117" s="1">
        <v>15</v>
      </c>
      <c r="B117" s="1">
        <v>5</v>
      </c>
      <c r="C117" s="1" t="str">
        <f t="shared" si="2"/>
        <v>15-5</v>
      </c>
      <c r="D117" s="1">
        <v>57</v>
      </c>
    </row>
    <row r="118" spans="1:4" x14ac:dyDescent="0.35">
      <c r="A118" s="1">
        <v>6</v>
      </c>
      <c r="B118" s="1">
        <v>6</v>
      </c>
      <c r="C118" s="1" t="str">
        <f t="shared" si="2"/>
        <v>6-6</v>
      </c>
      <c r="D118" s="1">
        <v>98</v>
      </c>
    </row>
    <row r="119" spans="1:4" x14ac:dyDescent="0.35">
      <c r="A119" s="1">
        <v>7</v>
      </c>
      <c r="B119" s="1">
        <v>6</v>
      </c>
      <c r="C119" s="1" t="str">
        <f t="shared" si="2"/>
        <v>7-6</v>
      </c>
      <c r="D119" s="1">
        <v>97</v>
      </c>
    </row>
    <row r="120" spans="1:4" x14ac:dyDescent="0.35">
      <c r="A120" s="1">
        <v>8</v>
      </c>
      <c r="B120" s="1">
        <v>6</v>
      </c>
      <c r="C120" s="1" t="str">
        <f t="shared" si="2"/>
        <v>8-6</v>
      </c>
      <c r="D120" s="1">
        <v>96</v>
      </c>
    </row>
    <row r="121" spans="1:4" x14ac:dyDescent="0.35">
      <c r="A121" s="1">
        <v>9</v>
      </c>
      <c r="B121" s="1">
        <v>6</v>
      </c>
      <c r="C121" s="1" t="str">
        <f t="shared" si="2"/>
        <v>9-6</v>
      </c>
      <c r="D121" s="1">
        <v>95</v>
      </c>
    </row>
    <row r="122" spans="1:4" x14ac:dyDescent="0.35">
      <c r="A122" s="1">
        <v>10</v>
      </c>
      <c r="B122" s="1">
        <v>6</v>
      </c>
      <c r="C122" s="1" t="str">
        <f t="shared" si="2"/>
        <v>10-6</v>
      </c>
      <c r="D122" s="1">
        <v>94</v>
      </c>
    </row>
    <row r="123" spans="1:4" x14ac:dyDescent="0.35">
      <c r="A123" s="1">
        <v>11</v>
      </c>
      <c r="B123" s="1">
        <v>6</v>
      </c>
      <c r="C123" s="1" t="str">
        <f t="shared" si="2"/>
        <v>11-6</v>
      </c>
      <c r="D123" s="1">
        <v>92</v>
      </c>
    </row>
    <row r="124" spans="1:4" x14ac:dyDescent="0.35">
      <c r="A124" s="1">
        <v>12</v>
      </c>
      <c r="B124" s="1">
        <v>6</v>
      </c>
      <c r="C124" s="1" t="str">
        <f t="shared" si="2"/>
        <v>12-6</v>
      </c>
      <c r="D124" s="1">
        <v>89</v>
      </c>
    </row>
    <row r="125" spans="1:4" x14ac:dyDescent="0.35">
      <c r="A125" s="1">
        <v>13</v>
      </c>
      <c r="B125" s="1">
        <v>6</v>
      </c>
      <c r="C125" s="1" t="str">
        <f t="shared" si="2"/>
        <v>13-6</v>
      </c>
      <c r="D125" s="1">
        <v>86</v>
      </c>
    </row>
    <row r="126" spans="1:4" x14ac:dyDescent="0.35">
      <c r="A126" s="1">
        <v>14</v>
      </c>
      <c r="B126" s="1">
        <v>6</v>
      </c>
      <c r="C126" s="1" t="str">
        <f t="shared" si="2"/>
        <v>14-6</v>
      </c>
      <c r="D126" s="1">
        <v>82</v>
      </c>
    </row>
    <row r="127" spans="1:4" x14ac:dyDescent="0.35">
      <c r="A127" s="1">
        <v>15</v>
      </c>
      <c r="B127" s="1">
        <v>6</v>
      </c>
      <c r="C127" s="1" t="str">
        <f t="shared" si="2"/>
        <v>15-6</v>
      </c>
      <c r="D127" s="1">
        <v>77</v>
      </c>
    </row>
    <row r="128" spans="1:4" x14ac:dyDescent="0.35">
      <c r="A128" s="1">
        <v>7</v>
      </c>
      <c r="B128" s="1">
        <v>7</v>
      </c>
      <c r="C128" s="1" t="str">
        <f t="shared" si="2"/>
        <v>7-7</v>
      </c>
      <c r="D128" s="1">
        <v>99</v>
      </c>
    </row>
    <row r="129" spans="1:4" x14ac:dyDescent="0.35">
      <c r="A129" s="1">
        <v>8</v>
      </c>
      <c r="B129" s="1">
        <v>7</v>
      </c>
      <c r="C129" s="1" t="str">
        <f t="shared" si="2"/>
        <v>8-7</v>
      </c>
      <c r="D129" s="1">
        <v>99</v>
      </c>
    </row>
    <row r="130" spans="1:4" x14ac:dyDescent="0.35">
      <c r="A130" s="1">
        <v>9</v>
      </c>
      <c r="B130" s="1">
        <v>7</v>
      </c>
      <c r="C130" s="1" t="str">
        <f t="shared" si="2"/>
        <v>9-7</v>
      </c>
      <c r="D130" s="1">
        <v>98</v>
      </c>
    </row>
    <row r="131" spans="1:4" x14ac:dyDescent="0.35">
      <c r="A131" s="1">
        <v>10</v>
      </c>
      <c r="B131" s="1">
        <v>7</v>
      </c>
      <c r="C131" s="1" t="str">
        <f t="shared" si="2"/>
        <v>10-7</v>
      </c>
      <c r="D131" s="1">
        <v>97</v>
      </c>
    </row>
    <row r="132" spans="1:4" x14ac:dyDescent="0.35">
      <c r="A132" s="1">
        <v>11</v>
      </c>
      <c r="B132" s="1">
        <v>7</v>
      </c>
      <c r="C132" s="1" t="str">
        <f t="shared" si="2"/>
        <v>11-7</v>
      </c>
      <c r="D132" s="1">
        <v>97</v>
      </c>
    </row>
    <row r="133" spans="1:4" x14ac:dyDescent="0.35">
      <c r="A133" s="1">
        <v>12</v>
      </c>
      <c r="B133" s="1">
        <v>7</v>
      </c>
      <c r="C133" s="1" t="str">
        <f t="shared" si="2"/>
        <v>12-7</v>
      </c>
      <c r="D133" s="1">
        <v>95</v>
      </c>
    </row>
    <row r="134" spans="1:4" x14ac:dyDescent="0.35">
      <c r="A134" s="1">
        <v>13</v>
      </c>
      <c r="B134" s="1">
        <v>7</v>
      </c>
      <c r="C134" s="1" t="str">
        <f t="shared" si="2"/>
        <v>13-7</v>
      </c>
      <c r="D134" s="1">
        <v>94</v>
      </c>
    </row>
    <row r="135" spans="1:4" x14ac:dyDescent="0.35">
      <c r="A135" s="1">
        <v>14</v>
      </c>
      <c r="B135" s="1">
        <v>7</v>
      </c>
      <c r="C135" s="1" t="str">
        <f t="shared" si="2"/>
        <v>14-7</v>
      </c>
      <c r="D135" s="1">
        <v>92</v>
      </c>
    </row>
    <row r="136" spans="1:4" x14ac:dyDescent="0.35">
      <c r="A136" s="1">
        <v>15</v>
      </c>
      <c r="B136" s="1">
        <v>7</v>
      </c>
      <c r="C136" s="1" t="str">
        <f t="shared" si="2"/>
        <v>15-7</v>
      </c>
      <c r="D136" s="1">
        <v>90</v>
      </c>
    </row>
    <row r="137" spans="1:4" x14ac:dyDescent="0.35">
      <c r="A137" s="1">
        <v>8</v>
      </c>
      <c r="B137" s="1">
        <v>8</v>
      </c>
      <c r="C137" s="1" t="str">
        <f t="shared" si="2"/>
        <v>8-8</v>
      </c>
      <c r="D137" s="1">
        <v>99</v>
      </c>
    </row>
    <row r="138" spans="1:4" x14ac:dyDescent="0.35">
      <c r="A138" s="1">
        <v>9</v>
      </c>
      <c r="B138" s="1">
        <v>8</v>
      </c>
      <c r="C138" s="1" t="str">
        <f t="shared" si="2"/>
        <v>9-8</v>
      </c>
      <c r="D138" s="1">
        <v>99</v>
      </c>
    </row>
    <row r="139" spans="1:4" x14ac:dyDescent="0.35">
      <c r="A139" s="1">
        <v>10</v>
      </c>
      <c r="B139" s="1">
        <v>8</v>
      </c>
      <c r="C139" s="1" t="str">
        <f t="shared" si="2"/>
        <v>10-8</v>
      </c>
      <c r="D139" s="1">
        <v>99</v>
      </c>
    </row>
    <row r="140" spans="1:4" x14ac:dyDescent="0.35">
      <c r="A140" s="1">
        <v>11</v>
      </c>
      <c r="B140" s="1">
        <v>8</v>
      </c>
      <c r="C140" s="1" t="str">
        <f t="shared" si="2"/>
        <v>11-8</v>
      </c>
      <c r="D140" s="1">
        <v>99</v>
      </c>
    </row>
    <row r="141" spans="1:4" x14ac:dyDescent="0.35">
      <c r="A141" s="1">
        <v>12</v>
      </c>
      <c r="B141" s="1">
        <v>8</v>
      </c>
      <c r="C141" s="1" t="str">
        <f t="shared" si="2"/>
        <v>12-8</v>
      </c>
      <c r="D141" s="1">
        <v>98</v>
      </c>
    </row>
    <row r="142" spans="1:4" x14ac:dyDescent="0.35">
      <c r="A142" s="1">
        <v>13</v>
      </c>
      <c r="B142" s="1">
        <v>8</v>
      </c>
      <c r="C142" s="1" t="str">
        <f t="shared" si="2"/>
        <v>13-8</v>
      </c>
      <c r="D142" s="1">
        <v>98</v>
      </c>
    </row>
    <row r="143" spans="1:4" x14ac:dyDescent="0.35">
      <c r="A143" s="1">
        <v>14</v>
      </c>
      <c r="B143" s="1">
        <v>8</v>
      </c>
      <c r="C143" s="1" t="str">
        <f t="shared" si="2"/>
        <v>14-8</v>
      </c>
      <c r="D143" s="1">
        <v>97</v>
      </c>
    </row>
    <row r="144" spans="1:4" x14ac:dyDescent="0.35">
      <c r="A144" s="1">
        <v>15</v>
      </c>
      <c r="B144" s="1">
        <v>8</v>
      </c>
      <c r="C144" s="1" t="str">
        <f t="shared" si="2"/>
        <v>15-8</v>
      </c>
      <c r="D144" s="1">
        <v>96</v>
      </c>
    </row>
    <row r="145" spans="1:4" x14ac:dyDescent="0.35">
      <c r="A145" s="1">
        <v>9</v>
      </c>
      <c r="B145" s="1">
        <v>9</v>
      </c>
      <c r="C145" s="1" t="str">
        <f t="shared" si="2"/>
        <v>9-9</v>
      </c>
      <c r="D145" s="1">
        <v>100</v>
      </c>
    </row>
    <row r="146" spans="1:4" x14ac:dyDescent="0.35">
      <c r="A146" s="1">
        <v>10</v>
      </c>
      <c r="B146" s="1">
        <v>9</v>
      </c>
      <c r="C146" s="1" t="str">
        <f t="shared" si="2"/>
        <v>10-9</v>
      </c>
      <c r="D146" s="1">
        <v>100</v>
      </c>
    </row>
    <row r="147" spans="1:4" x14ac:dyDescent="0.35">
      <c r="A147" s="1">
        <v>11</v>
      </c>
      <c r="B147" s="1">
        <v>9</v>
      </c>
      <c r="C147" s="1" t="str">
        <f t="shared" si="2"/>
        <v>11-9</v>
      </c>
      <c r="D147" s="1">
        <v>99</v>
      </c>
    </row>
    <row r="148" spans="1:4" x14ac:dyDescent="0.35">
      <c r="A148" s="1">
        <v>12</v>
      </c>
      <c r="B148" s="1">
        <v>9</v>
      </c>
      <c r="C148" s="1" t="str">
        <f t="shared" si="2"/>
        <v>12-9</v>
      </c>
      <c r="D148" s="1">
        <v>99</v>
      </c>
    </row>
    <row r="149" spans="1:4" x14ac:dyDescent="0.35">
      <c r="A149" s="1">
        <v>13</v>
      </c>
      <c r="B149" s="1">
        <v>9</v>
      </c>
      <c r="C149" s="1" t="str">
        <f t="shared" si="2"/>
        <v>13-9</v>
      </c>
      <c r="D149" s="1">
        <v>99</v>
      </c>
    </row>
    <row r="150" spans="1:4" x14ac:dyDescent="0.35">
      <c r="A150" s="1">
        <v>14</v>
      </c>
      <c r="B150" s="1">
        <v>9</v>
      </c>
      <c r="C150" s="1" t="str">
        <f t="shared" si="2"/>
        <v>14-9</v>
      </c>
      <c r="D150" s="1">
        <v>99</v>
      </c>
    </row>
    <row r="151" spans="1:4" x14ac:dyDescent="0.35">
      <c r="A151" s="1">
        <v>15</v>
      </c>
      <c r="B151" s="1">
        <v>9</v>
      </c>
      <c r="C151" s="1" t="str">
        <f t="shared" si="2"/>
        <v>15-9</v>
      </c>
      <c r="D151" s="1">
        <v>98</v>
      </c>
    </row>
    <row r="152" spans="1:4" x14ac:dyDescent="0.35">
      <c r="A152" s="1">
        <v>10</v>
      </c>
      <c r="B152" s="1">
        <v>10</v>
      </c>
      <c r="C152" s="1" t="str">
        <f t="shared" si="2"/>
        <v>10-10</v>
      </c>
      <c r="D152" s="1">
        <v>100</v>
      </c>
    </row>
    <row r="153" spans="1:4" x14ac:dyDescent="0.35">
      <c r="A153" s="1">
        <v>11</v>
      </c>
      <c r="B153" s="1">
        <v>10</v>
      </c>
      <c r="C153" s="1" t="str">
        <f t="shared" si="2"/>
        <v>11-10</v>
      </c>
      <c r="D153" s="1">
        <v>100</v>
      </c>
    </row>
    <row r="154" spans="1:4" x14ac:dyDescent="0.35">
      <c r="A154" s="1">
        <v>12</v>
      </c>
      <c r="B154" s="1">
        <v>10</v>
      </c>
      <c r="C154" s="1" t="str">
        <f t="shared" si="2"/>
        <v>12-10</v>
      </c>
      <c r="D154" s="1">
        <v>100</v>
      </c>
    </row>
    <row r="155" spans="1:4" x14ac:dyDescent="0.35">
      <c r="A155" s="1">
        <v>13</v>
      </c>
      <c r="B155" s="1">
        <v>10</v>
      </c>
      <c r="C155" s="1" t="str">
        <f t="shared" si="2"/>
        <v>13-10</v>
      </c>
      <c r="D155" s="1">
        <v>100</v>
      </c>
    </row>
    <row r="156" spans="1:4" x14ac:dyDescent="0.35">
      <c r="A156" s="1">
        <v>14</v>
      </c>
      <c r="B156" s="1">
        <v>10</v>
      </c>
      <c r="C156" s="1" t="str">
        <f t="shared" si="2"/>
        <v>14-10</v>
      </c>
      <c r="D156" s="1">
        <v>99</v>
      </c>
    </row>
    <row r="157" spans="1:4" x14ac:dyDescent="0.35">
      <c r="A157" s="1">
        <v>15</v>
      </c>
      <c r="B157" s="1">
        <v>10</v>
      </c>
      <c r="C157" s="1" t="str">
        <f t="shared" si="2"/>
        <v>15-10</v>
      </c>
      <c r="D157" s="1">
        <v>99</v>
      </c>
    </row>
    <row r="158" spans="1:4" x14ac:dyDescent="0.35">
      <c r="A158" s="1">
        <v>11</v>
      </c>
      <c r="B158" s="1">
        <v>11</v>
      </c>
      <c r="C158" s="1" t="str">
        <f t="shared" si="2"/>
        <v>11-11</v>
      </c>
      <c r="D158" s="1">
        <v>100</v>
      </c>
    </row>
    <row r="159" spans="1:4" x14ac:dyDescent="0.35">
      <c r="A159" s="1">
        <v>12</v>
      </c>
      <c r="B159" s="1">
        <v>11</v>
      </c>
      <c r="C159" s="1" t="str">
        <f t="shared" si="2"/>
        <v>12-11</v>
      </c>
      <c r="D159" s="1">
        <v>100</v>
      </c>
    </row>
    <row r="160" spans="1:4" x14ac:dyDescent="0.35">
      <c r="A160" s="1">
        <v>13</v>
      </c>
      <c r="B160" s="1">
        <v>11</v>
      </c>
      <c r="C160" s="1" t="str">
        <f t="shared" si="2"/>
        <v>13-11</v>
      </c>
      <c r="D160" s="1">
        <v>100</v>
      </c>
    </row>
    <row r="161" spans="1:4" x14ac:dyDescent="0.35">
      <c r="A161" s="1">
        <v>14</v>
      </c>
      <c r="B161" s="1">
        <v>11</v>
      </c>
      <c r="C161" s="1" t="str">
        <f t="shared" si="2"/>
        <v>14-11</v>
      </c>
      <c r="D161" s="1">
        <v>100</v>
      </c>
    </row>
    <row r="162" spans="1:4" x14ac:dyDescent="0.35">
      <c r="A162" s="1">
        <v>15</v>
      </c>
      <c r="B162" s="1">
        <v>11</v>
      </c>
      <c r="C162" s="1" t="str">
        <f t="shared" si="2"/>
        <v>15-11</v>
      </c>
      <c r="D162" s="1">
        <v>100</v>
      </c>
    </row>
    <row r="163" spans="1:4" x14ac:dyDescent="0.35">
      <c r="A163" s="1">
        <v>12</v>
      </c>
      <c r="B163" s="1">
        <v>12</v>
      </c>
      <c r="C163" s="1" t="str">
        <f t="shared" si="2"/>
        <v>12-12</v>
      </c>
      <c r="D163" s="1">
        <v>100</v>
      </c>
    </row>
    <row r="164" spans="1:4" x14ac:dyDescent="0.35">
      <c r="A164" s="1">
        <v>13</v>
      </c>
      <c r="B164" s="1">
        <v>12</v>
      </c>
      <c r="C164" s="1" t="str">
        <f t="shared" si="2"/>
        <v>13-12</v>
      </c>
      <c r="D164" s="1">
        <v>100</v>
      </c>
    </row>
    <row r="165" spans="1:4" x14ac:dyDescent="0.35">
      <c r="A165" s="1">
        <v>14</v>
      </c>
      <c r="B165" s="1">
        <v>12</v>
      </c>
      <c r="C165" s="1" t="str">
        <f t="shared" si="2"/>
        <v>14-12</v>
      </c>
      <c r="D165" s="1">
        <v>100</v>
      </c>
    </row>
    <row r="166" spans="1:4" x14ac:dyDescent="0.35">
      <c r="A166" s="1">
        <v>15</v>
      </c>
      <c r="B166" s="1">
        <v>12</v>
      </c>
      <c r="C166" s="1" t="str">
        <f t="shared" si="2"/>
        <v>15-12</v>
      </c>
      <c r="D166" s="1">
        <v>100</v>
      </c>
    </row>
    <row r="167" spans="1:4" x14ac:dyDescent="0.35">
      <c r="A167" s="1">
        <v>13</v>
      </c>
      <c r="B167" s="1">
        <v>13</v>
      </c>
      <c r="C167" s="1" t="str">
        <f t="shared" si="2"/>
        <v>13-13</v>
      </c>
      <c r="D167" s="1">
        <v>100</v>
      </c>
    </row>
    <row r="168" spans="1:4" x14ac:dyDescent="0.35">
      <c r="A168" s="1">
        <v>14</v>
      </c>
      <c r="B168" s="1">
        <v>13</v>
      </c>
      <c r="C168" s="1" t="str">
        <f t="shared" si="2"/>
        <v>14-13</v>
      </c>
      <c r="D168" s="1">
        <v>100</v>
      </c>
    </row>
    <row r="169" spans="1:4" x14ac:dyDescent="0.35">
      <c r="A169" s="1">
        <v>15</v>
      </c>
      <c r="B169" s="1">
        <v>13</v>
      </c>
      <c r="C169" s="1" t="str">
        <f t="shared" si="2"/>
        <v>15-13</v>
      </c>
      <c r="D169" s="1">
        <v>100</v>
      </c>
    </row>
    <row r="170" spans="1:4" x14ac:dyDescent="0.35">
      <c r="A170" s="1">
        <v>14</v>
      </c>
      <c r="B170" s="1">
        <v>14</v>
      </c>
      <c r="C170" s="1" t="str">
        <f t="shared" si="2"/>
        <v>14-14</v>
      </c>
      <c r="D170" s="1">
        <v>100</v>
      </c>
    </row>
    <row r="171" spans="1:4" x14ac:dyDescent="0.35">
      <c r="A171" s="1">
        <v>15</v>
      </c>
      <c r="B171" s="1">
        <v>14</v>
      </c>
      <c r="C171" s="1" t="str">
        <f t="shared" si="2"/>
        <v>15-14</v>
      </c>
      <c r="D171" s="1">
        <v>100</v>
      </c>
    </row>
    <row r="172" spans="1:4" x14ac:dyDescent="0.35">
      <c r="A172" s="1">
        <v>15</v>
      </c>
      <c r="B172" s="1">
        <v>15</v>
      </c>
      <c r="C172" s="1" t="str">
        <f t="shared" si="2"/>
        <v>15-15</v>
      </c>
      <c r="D172" s="1">
        <v>100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Instructions</vt:lpstr>
      <vt:lpstr>Template</vt:lpstr>
      <vt:lpstr>Example</vt:lpstr>
      <vt:lpstr>Chart</vt:lpstr>
      <vt:lpstr>Example AADFs</vt:lpstr>
      <vt:lpstr>Lookup Tables</vt:lpstr>
      <vt:lpstr>ABen_Rates</vt:lpstr>
      <vt:lpstr>Av_Cost_Coll</vt:lpstr>
      <vt:lpstr>Cost_m2</vt:lpstr>
      <vt:lpstr>Lane_Width</vt:lpstr>
      <vt:lpstr>Likelihood</vt:lpstr>
      <vt:lpstr>Treatment_Life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Satu Phillips</dc:creator>
  <cp:keywords/>
  <dc:description/>
  <cp:lastModifiedBy>Helen Viner</cp:lastModifiedBy>
  <cp:revision/>
  <dcterms:created xsi:type="dcterms:W3CDTF">2023-07-31T12:57:51Z</dcterms:created>
  <dcterms:modified xsi:type="dcterms:W3CDTF">2025-08-05T14:16:19Z</dcterms:modified>
  <cp:category/>
  <cp:contentStatus/>
</cp:coreProperties>
</file>